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da\Downloads\"/>
    </mc:Choice>
  </mc:AlternateContent>
  <xr:revisionPtr revIDLastSave="0" documentId="8_{FA443C08-29E7-4B8B-B33B-1DF89CCBBF40}" xr6:coauthVersionLast="47" xr6:coauthVersionMax="47" xr10:uidLastSave="{00000000-0000-0000-0000-000000000000}"/>
  <bookViews>
    <workbookView xWindow="2282" yWindow="2282" windowWidth="15650" windowHeight="9591" tabRatio="866" firstSheet="6" activeTab="13" xr2:uid="{7F89D964-D6DC-47FF-B615-D7DB570EB884}"/>
  </bookViews>
  <sheets>
    <sheet name="Fact_Sales" sheetId="2" r:id="rId1"/>
    <sheet name="Sales_Order" sheetId="3" r:id="rId2"/>
    <sheet name="Sales_Order_Items" sheetId="4" r:id="rId3"/>
    <sheet name="GL_Transactions" sheetId="5" r:id="rId4"/>
    <sheet name="Inventory_Balance" sheetId="6" r:id="rId5"/>
    <sheet name="Inventory_Transactions" sheetId="10" r:id="rId6"/>
    <sheet name="Customer" sheetId="7" r:id="rId7"/>
    <sheet name="Product_Master" sheetId="8" r:id="rId8"/>
    <sheet name="Purchase_Order" sheetId="11" r:id="rId9"/>
    <sheet name="PO_Items" sheetId="12" r:id="rId10"/>
    <sheet name="Production_Order" sheetId="13" r:id="rId11"/>
    <sheet name="Product_Costing" sheetId="14" r:id="rId12"/>
    <sheet name="Analysis" sheetId="1" r:id="rId13"/>
    <sheet name="Dashboard" sheetId="17" r:id="rId14"/>
  </sheets>
  <externalReferences>
    <externalReference r:id="rId15"/>
  </externalReferences>
  <definedNames>
    <definedName name="ExternalData_1" localSheetId="6" hidden="1">'Customer'!$A$1:$E$16</definedName>
    <definedName name="ExternalData_1" localSheetId="0" hidden="1">Fact_Sales!$A$1:$F$1072</definedName>
    <definedName name="ExternalData_1" localSheetId="3" hidden="1">GL_Transactions!$A$1:$H$2822</definedName>
    <definedName name="ExternalData_1" localSheetId="4" hidden="1">Inventory_Balance!$A$1:$G$379</definedName>
    <definedName name="ExternalData_1" localSheetId="5" hidden="1">Inventory_Transactions!$A$1:$H$3202</definedName>
    <definedName name="ExternalData_1" localSheetId="9" hidden="1">PO_Items!$A$1:$G$1453</definedName>
    <definedName name="ExternalData_1" localSheetId="11" hidden="1">Product_Costing!$A$1:$J$200</definedName>
    <definedName name="ExternalData_1" localSheetId="7" hidden="1">Product_Master!$A$1:$AA$17</definedName>
    <definedName name="ExternalData_1" localSheetId="10" hidden="1">Production_Order!$A$1:$H$403</definedName>
    <definedName name="ExternalData_1" localSheetId="8" hidden="1">Purchase_Order!$A$1:$G$651</definedName>
    <definedName name="ExternalData_1" localSheetId="1" hidden="1">Sales_Order!$A$1:$F$1981</definedName>
    <definedName name="ExternalData_1" localSheetId="2" hidden="1">Sales_Order_Items!$A$1:$G$5468</definedName>
  </definedNames>
  <calcPr calcId="191029"/>
  <pivotCaches>
    <pivotCache cacheId="0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24" i="1" s="1"/>
  <c r="B63" i="1" a="1"/>
  <c r="B63" i="1" s="1"/>
  <c r="B64" i="1" s="1"/>
  <c r="B62" i="1"/>
  <c r="F72" i="1"/>
  <c r="F71" i="1"/>
  <c r="F70" i="1"/>
  <c r="F69" i="1"/>
  <c r="F68" i="1"/>
  <c r="F67" i="1"/>
  <c r="F66" i="1"/>
  <c r="F65" i="1"/>
  <c r="F64" i="1"/>
  <c r="F63" i="1"/>
  <c r="C57" i="1"/>
  <c r="B57" i="1"/>
  <c r="C56" i="1" a="1"/>
  <c r="C56" i="1" s="1"/>
  <c r="B56" i="1" a="1"/>
  <c r="B56" i="1" s="1"/>
  <c r="C55" i="1" a="1"/>
  <c r="C55" i="1" s="1"/>
  <c r="B55" i="1" a="1"/>
  <c r="B55" i="1" s="1"/>
  <c r="C54" i="1" a="1"/>
  <c r="C54" i="1" s="1"/>
  <c r="B54" i="1" a="1"/>
  <c r="B54" i="1" s="1"/>
  <c r="C53" i="1" a="1"/>
  <c r="C53" i="1" s="1"/>
  <c r="B53" i="1" a="1"/>
  <c r="B53" i="1" s="1"/>
  <c r="C52" i="1" a="1"/>
  <c r="C52" i="1" s="1"/>
  <c r="B52" i="1" a="1"/>
  <c r="B52" i="1" s="1"/>
  <c r="C51" i="1" a="1"/>
  <c r="C51" i="1" s="1"/>
  <c r="B51" i="1" a="1"/>
  <c r="B51" i="1" s="1"/>
  <c r="A47" i="1"/>
  <c r="B22" i="1"/>
  <c r="J2" i="2"/>
  <c r="J3" i="2"/>
  <c r="J4" i="2"/>
  <c r="J5" i="2"/>
  <c r="J6" i="2"/>
  <c r="J7" i="2"/>
  <c r="J8" i="2"/>
  <c r="J9" i="2"/>
  <c r="K19" i="1" s="1"/>
  <c r="L19" i="1" s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I5" i="1"/>
  <c r="I6" i="1" s="1"/>
  <c r="J19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H54" i="2"/>
  <c r="H62" i="2"/>
  <c r="H119" i="2"/>
  <c r="H182" i="2"/>
  <c r="H193" i="2"/>
  <c r="H203" i="2"/>
  <c r="H205" i="2"/>
  <c r="H223" i="2"/>
  <c r="H250" i="2"/>
  <c r="H298" i="2"/>
  <c r="H333" i="2"/>
  <c r="H369" i="2"/>
  <c r="H373" i="2"/>
  <c r="H409" i="2"/>
  <c r="H425" i="2"/>
  <c r="H430" i="2"/>
  <c r="H437" i="2"/>
  <c r="H442" i="2"/>
  <c r="H454" i="2"/>
  <c r="H490" i="2"/>
  <c r="H495" i="2"/>
  <c r="H582" i="2"/>
  <c r="H602" i="2"/>
  <c r="H618" i="2"/>
  <c r="H625" i="2"/>
  <c r="H641" i="2"/>
  <c r="H665" i="2"/>
  <c r="H723" i="2"/>
  <c r="H795" i="2"/>
  <c r="H852" i="2"/>
  <c r="H858" i="2"/>
  <c r="H860" i="2"/>
  <c r="H883" i="2"/>
  <c r="H924" i="2"/>
  <c r="H942" i="2"/>
  <c r="H944" i="2"/>
  <c r="H973" i="2"/>
  <c r="H1001" i="2"/>
  <c r="H1027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822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B59" i="1" l="1"/>
  <c r="C59" i="1" s="1" a="1"/>
  <c r="C59" i="1" s="1"/>
  <c r="I7" i="1"/>
  <c r="I8" i="1" s="1"/>
  <c r="K6" i="1"/>
  <c r="J5" i="1"/>
  <c r="K5" i="1"/>
  <c r="K8" i="1"/>
  <c r="I9" i="1"/>
  <c r="K7" i="1"/>
  <c r="L7" i="1" s="1"/>
  <c r="K9" i="1"/>
  <c r="J6" i="1"/>
  <c r="L6" i="1" s="1"/>
  <c r="J8" i="1"/>
  <c r="J7" i="1"/>
  <c r="G3" i="2" a="1"/>
  <c r="G3" i="2" s="1"/>
  <c r="H3" i="2" s="1"/>
  <c r="G4" i="2" a="1"/>
  <c r="G4" i="2" s="1"/>
  <c r="H4" i="2" s="1"/>
  <c r="G5" i="2" a="1"/>
  <c r="G5" i="2" s="1"/>
  <c r="H5" i="2" s="1"/>
  <c r="G6" i="2" a="1"/>
  <c r="G6" i="2" s="1"/>
  <c r="H6" i="2" s="1"/>
  <c r="G7" i="2" a="1"/>
  <c r="G7" i="2" s="1"/>
  <c r="H7" i="2" s="1"/>
  <c r="G8" i="2" a="1"/>
  <c r="G8" i="2" s="1"/>
  <c r="H8" i="2" s="1"/>
  <c r="G9" i="2" a="1"/>
  <c r="G9" i="2" s="1"/>
  <c r="H9" i="2" s="1"/>
  <c r="G10" i="2" a="1"/>
  <c r="G10" i="2" s="1"/>
  <c r="H10" i="2" s="1"/>
  <c r="G11" i="2" a="1"/>
  <c r="G11" i="2" s="1"/>
  <c r="H11" i="2" s="1"/>
  <c r="G12" i="2" a="1"/>
  <c r="G12" i="2" s="1"/>
  <c r="H12" i="2" s="1"/>
  <c r="G13" i="2" a="1"/>
  <c r="G13" i="2" s="1"/>
  <c r="H13" i="2" s="1"/>
  <c r="G14" i="2" a="1"/>
  <c r="G14" i="2" s="1"/>
  <c r="H14" i="2" s="1"/>
  <c r="G15" i="2" a="1"/>
  <c r="G15" i="2" s="1"/>
  <c r="H15" i="2" s="1"/>
  <c r="G16" i="2" a="1"/>
  <c r="G16" i="2" s="1"/>
  <c r="H16" i="2" s="1"/>
  <c r="G17" i="2" a="1"/>
  <c r="G17" i="2" s="1"/>
  <c r="H17" i="2" s="1"/>
  <c r="G18" i="2" a="1"/>
  <c r="G18" i="2" s="1"/>
  <c r="H18" i="2" s="1"/>
  <c r="G19" i="2" a="1"/>
  <c r="G19" i="2" s="1"/>
  <c r="H19" i="2" s="1"/>
  <c r="G20" i="2" a="1"/>
  <c r="G20" i="2" s="1"/>
  <c r="H20" i="2" s="1"/>
  <c r="G21" i="2" a="1"/>
  <c r="G21" i="2" s="1"/>
  <c r="H21" i="2" s="1"/>
  <c r="G22" i="2" a="1"/>
  <c r="G22" i="2" s="1"/>
  <c r="H22" i="2" s="1"/>
  <c r="G23" i="2" a="1"/>
  <c r="G23" i="2" s="1"/>
  <c r="H23" i="2" s="1"/>
  <c r="G24" i="2" a="1"/>
  <c r="G24" i="2" s="1"/>
  <c r="H24" i="2" s="1"/>
  <c r="G25" i="2" a="1"/>
  <c r="G25" i="2" s="1"/>
  <c r="H25" i="2" s="1"/>
  <c r="G26" i="2" a="1"/>
  <c r="G26" i="2" s="1"/>
  <c r="H26" i="2" s="1"/>
  <c r="G27" i="2" a="1"/>
  <c r="G27" i="2" s="1"/>
  <c r="H27" i="2" s="1"/>
  <c r="G28" i="2" a="1"/>
  <c r="G28" i="2" s="1"/>
  <c r="H28" i="2" s="1"/>
  <c r="G29" i="2" a="1"/>
  <c r="G29" i="2" s="1"/>
  <c r="H29" i="2" s="1"/>
  <c r="G30" i="2" a="1"/>
  <c r="G30" i="2" s="1"/>
  <c r="H30" i="2" s="1"/>
  <c r="G31" i="2" a="1"/>
  <c r="G31" i="2" s="1"/>
  <c r="H31" i="2" s="1"/>
  <c r="G32" i="2" a="1"/>
  <c r="G32" i="2" s="1"/>
  <c r="H32" i="2" s="1"/>
  <c r="G33" i="2" a="1"/>
  <c r="G33" i="2" s="1"/>
  <c r="H33" i="2" s="1"/>
  <c r="G34" i="2" a="1"/>
  <c r="G34" i="2" s="1"/>
  <c r="H34" i="2" s="1"/>
  <c r="G35" i="2" a="1"/>
  <c r="G35" i="2" s="1"/>
  <c r="H35" i="2" s="1"/>
  <c r="G36" i="2" a="1"/>
  <c r="G36" i="2" s="1"/>
  <c r="H36" i="2" s="1"/>
  <c r="G37" i="2" a="1"/>
  <c r="G37" i="2" s="1"/>
  <c r="H37" i="2" s="1"/>
  <c r="G38" i="2" a="1"/>
  <c r="G38" i="2" s="1"/>
  <c r="H38" i="2" s="1"/>
  <c r="G39" i="2" a="1"/>
  <c r="G39" i="2" s="1"/>
  <c r="H39" i="2" s="1"/>
  <c r="G40" i="2" a="1"/>
  <c r="G40" i="2" s="1"/>
  <c r="H40" i="2" s="1"/>
  <c r="G41" i="2" a="1"/>
  <c r="G41" i="2" s="1"/>
  <c r="H41" i="2" s="1"/>
  <c r="G42" i="2" a="1"/>
  <c r="G42" i="2" s="1"/>
  <c r="H42" i="2" s="1"/>
  <c r="G43" i="2" a="1"/>
  <c r="G43" i="2" s="1"/>
  <c r="H43" i="2" s="1"/>
  <c r="G44" i="2" a="1"/>
  <c r="G44" i="2" s="1"/>
  <c r="H44" i="2" s="1"/>
  <c r="G45" i="2" a="1"/>
  <c r="G45" i="2" s="1"/>
  <c r="H45" i="2" s="1"/>
  <c r="G46" i="2" a="1"/>
  <c r="G46" i="2" s="1"/>
  <c r="H46" i="2" s="1"/>
  <c r="G47" i="2" a="1"/>
  <c r="G47" i="2" s="1"/>
  <c r="H47" i="2" s="1"/>
  <c r="G48" i="2" a="1"/>
  <c r="G48" i="2" s="1"/>
  <c r="H48" i="2" s="1"/>
  <c r="G49" i="2" a="1"/>
  <c r="G49" i="2" s="1"/>
  <c r="H49" i="2" s="1"/>
  <c r="G50" i="2" a="1"/>
  <c r="G50" i="2" s="1"/>
  <c r="H50" i="2" s="1"/>
  <c r="G51" i="2" a="1"/>
  <c r="G51" i="2" s="1"/>
  <c r="H51" i="2" s="1"/>
  <c r="G52" i="2" a="1"/>
  <c r="G52" i="2" s="1"/>
  <c r="H52" i="2" s="1"/>
  <c r="G53" i="2" a="1"/>
  <c r="G53" i="2" s="1"/>
  <c r="H53" i="2" s="1"/>
  <c r="G54" i="2" a="1"/>
  <c r="G54" i="2" s="1"/>
  <c r="G55" i="2" a="1"/>
  <c r="G55" i="2" s="1"/>
  <c r="H55" i="2" s="1"/>
  <c r="G56" i="2" a="1"/>
  <c r="G56" i="2" s="1"/>
  <c r="H56" i="2" s="1"/>
  <c r="G57" i="2" a="1"/>
  <c r="G57" i="2" s="1"/>
  <c r="H57" i="2" s="1"/>
  <c r="G58" i="2" a="1"/>
  <c r="G58" i="2" s="1"/>
  <c r="H58" i="2" s="1"/>
  <c r="G59" i="2" a="1"/>
  <c r="G59" i="2" s="1"/>
  <c r="H59" i="2" s="1"/>
  <c r="G60" i="2" a="1"/>
  <c r="G60" i="2" s="1"/>
  <c r="H60" i="2" s="1"/>
  <c r="G61" i="2" a="1"/>
  <c r="G61" i="2" s="1"/>
  <c r="H61" i="2" s="1"/>
  <c r="G62" i="2" a="1"/>
  <c r="G62" i="2" s="1"/>
  <c r="G63" i="2" a="1"/>
  <c r="G63" i="2" s="1"/>
  <c r="H63" i="2" s="1"/>
  <c r="G64" i="2" a="1"/>
  <c r="G64" i="2" s="1"/>
  <c r="H64" i="2" s="1"/>
  <c r="G65" i="2" a="1"/>
  <c r="G65" i="2" s="1"/>
  <c r="H65" i="2" s="1"/>
  <c r="G66" i="2" a="1"/>
  <c r="G66" i="2" s="1"/>
  <c r="H66" i="2" s="1"/>
  <c r="G67" i="2" a="1"/>
  <c r="G67" i="2" s="1"/>
  <c r="H67" i="2" s="1"/>
  <c r="G68" i="2" a="1"/>
  <c r="G68" i="2" s="1"/>
  <c r="H68" i="2" s="1"/>
  <c r="G69" i="2" a="1"/>
  <c r="G69" i="2" s="1"/>
  <c r="H69" i="2" s="1"/>
  <c r="G70" i="2" a="1"/>
  <c r="G70" i="2" s="1"/>
  <c r="H70" i="2" s="1"/>
  <c r="G71" i="2" a="1"/>
  <c r="G71" i="2" s="1"/>
  <c r="H71" i="2" s="1"/>
  <c r="G72" i="2" a="1"/>
  <c r="G72" i="2" s="1"/>
  <c r="H72" i="2" s="1"/>
  <c r="G73" i="2" a="1"/>
  <c r="G73" i="2" s="1"/>
  <c r="H73" i="2" s="1"/>
  <c r="G74" i="2" a="1"/>
  <c r="G74" i="2" s="1"/>
  <c r="H74" i="2" s="1"/>
  <c r="G75" i="2" a="1"/>
  <c r="G75" i="2" s="1"/>
  <c r="H75" i="2" s="1"/>
  <c r="G76" i="2" a="1"/>
  <c r="G76" i="2" s="1"/>
  <c r="H76" i="2" s="1"/>
  <c r="G77" i="2" a="1"/>
  <c r="G77" i="2" s="1"/>
  <c r="H77" i="2" s="1"/>
  <c r="G78" i="2" a="1"/>
  <c r="G78" i="2" s="1"/>
  <c r="H78" i="2" s="1"/>
  <c r="G79" i="2" a="1"/>
  <c r="G79" i="2" s="1"/>
  <c r="H79" i="2" s="1"/>
  <c r="G80" i="2" a="1"/>
  <c r="G80" i="2" s="1"/>
  <c r="H80" i="2" s="1"/>
  <c r="G81" i="2" a="1"/>
  <c r="G81" i="2" s="1"/>
  <c r="H81" i="2" s="1"/>
  <c r="G82" i="2" a="1"/>
  <c r="G82" i="2" s="1"/>
  <c r="H82" i="2" s="1"/>
  <c r="G83" i="2" a="1"/>
  <c r="G83" i="2" s="1"/>
  <c r="H83" i="2" s="1"/>
  <c r="G84" i="2" a="1"/>
  <c r="G84" i="2" s="1"/>
  <c r="H84" i="2" s="1"/>
  <c r="G85" i="2" a="1"/>
  <c r="G85" i="2" s="1"/>
  <c r="H85" i="2" s="1"/>
  <c r="G86" i="2" a="1"/>
  <c r="G86" i="2" s="1"/>
  <c r="H86" i="2" s="1"/>
  <c r="G87" i="2" a="1"/>
  <c r="G87" i="2" s="1"/>
  <c r="H87" i="2" s="1"/>
  <c r="G88" i="2" a="1"/>
  <c r="G88" i="2" s="1"/>
  <c r="H88" i="2" s="1"/>
  <c r="G89" i="2" a="1"/>
  <c r="G89" i="2" s="1"/>
  <c r="H89" i="2" s="1"/>
  <c r="G90" i="2" a="1"/>
  <c r="G90" i="2" s="1"/>
  <c r="H90" i="2" s="1"/>
  <c r="G91" i="2" a="1"/>
  <c r="G91" i="2" s="1"/>
  <c r="H91" i="2" s="1"/>
  <c r="G92" i="2" a="1"/>
  <c r="G92" i="2" s="1"/>
  <c r="H92" i="2" s="1"/>
  <c r="G93" i="2" a="1"/>
  <c r="G93" i="2" s="1"/>
  <c r="H93" i="2" s="1"/>
  <c r="G94" i="2" a="1"/>
  <c r="G94" i="2" s="1"/>
  <c r="H94" i="2" s="1"/>
  <c r="G95" i="2" a="1"/>
  <c r="G95" i="2" s="1"/>
  <c r="H95" i="2" s="1"/>
  <c r="G96" i="2" a="1"/>
  <c r="G96" i="2" s="1"/>
  <c r="H96" i="2" s="1"/>
  <c r="G97" i="2" a="1"/>
  <c r="G97" i="2" s="1"/>
  <c r="H97" i="2" s="1"/>
  <c r="G98" i="2" a="1"/>
  <c r="G98" i="2" s="1"/>
  <c r="H98" i="2" s="1"/>
  <c r="G99" i="2" a="1"/>
  <c r="G99" i="2" s="1"/>
  <c r="H99" i="2" s="1"/>
  <c r="G100" i="2" a="1"/>
  <c r="G100" i="2" s="1"/>
  <c r="H100" i="2" s="1"/>
  <c r="G101" i="2" a="1"/>
  <c r="G101" i="2" s="1"/>
  <c r="H101" i="2" s="1"/>
  <c r="G102" i="2" a="1"/>
  <c r="G102" i="2" s="1"/>
  <c r="H102" i="2" s="1"/>
  <c r="G103" i="2" a="1"/>
  <c r="G103" i="2" s="1"/>
  <c r="H103" i="2" s="1"/>
  <c r="G104" i="2" a="1"/>
  <c r="G104" i="2" s="1"/>
  <c r="H104" i="2" s="1"/>
  <c r="G105" i="2" a="1"/>
  <c r="G105" i="2" s="1"/>
  <c r="H105" i="2" s="1"/>
  <c r="G106" i="2" a="1"/>
  <c r="G106" i="2" s="1"/>
  <c r="H106" i="2" s="1"/>
  <c r="G107" i="2" a="1"/>
  <c r="G107" i="2" s="1"/>
  <c r="H107" i="2" s="1"/>
  <c r="G108" i="2" a="1"/>
  <c r="G108" i="2" s="1"/>
  <c r="H108" i="2" s="1"/>
  <c r="G109" i="2" a="1"/>
  <c r="G109" i="2" s="1"/>
  <c r="H109" i="2" s="1"/>
  <c r="G110" i="2" a="1"/>
  <c r="G110" i="2" s="1"/>
  <c r="H110" i="2" s="1"/>
  <c r="G111" i="2" a="1"/>
  <c r="G111" i="2" s="1"/>
  <c r="H111" i="2" s="1"/>
  <c r="G112" i="2" a="1"/>
  <c r="G112" i="2" s="1"/>
  <c r="H112" i="2" s="1"/>
  <c r="G113" i="2" a="1"/>
  <c r="G113" i="2" s="1"/>
  <c r="H113" i="2" s="1"/>
  <c r="G114" i="2" a="1"/>
  <c r="G114" i="2" s="1"/>
  <c r="H114" i="2" s="1"/>
  <c r="G115" i="2" a="1"/>
  <c r="G115" i="2" s="1"/>
  <c r="H115" i="2" s="1"/>
  <c r="G116" i="2" a="1"/>
  <c r="G116" i="2" s="1"/>
  <c r="H116" i="2" s="1"/>
  <c r="G117" i="2" a="1"/>
  <c r="G117" i="2" s="1"/>
  <c r="H117" i="2" s="1"/>
  <c r="G118" i="2" a="1"/>
  <c r="G118" i="2" s="1"/>
  <c r="H118" i="2" s="1"/>
  <c r="G119" i="2" a="1"/>
  <c r="G119" i="2" s="1"/>
  <c r="G120" i="2" a="1"/>
  <c r="G120" i="2" s="1"/>
  <c r="H120" i="2" s="1"/>
  <c r="G121" i="2" a="1"/>
  <c r="G121" i="2" s="1"/>
  <c r="H121" i="2" s="1"/>
  <c r="G122" i="2" a="1"/>
  <c r="G122" i="2" s="1"/>
  <c r="H122" i="2" s="1"/>
  <c r="G123" i="2" a="1"/>
  <c r="G123" i="2" s="1"/>
  <c r="H123" i="2" s="1"/>
  <c r="G124" i="2" a="1"/>
  <c r="G124" i="2" s="1"/>
  <c r="H124" i="2" s="1"/>
  <c r="G125" i="2" a="1"/>
  <c r="G125" i="2" s="1"/>
  <c r="H125" i="2" s="1"/>
  <c r="G126" i="2" a="1"/>
  <c r="G126" i="2" s="1"/>
  <c r="H126" i="2" s="1"/>
  <c r="G127" i="2" a="1"/>
  <c r="G127" i="2" s="1"/>
  <c r="H127" i="2" s="1"/>
  <c r="G128" i="2" a="1"/>
  <c r="G128" i="2" s="1"/>
  <c r="H128" i="2" s="1"/>
  <c r="G129" i="2" a="1"/>
  <c r="G129" i="2" s="1"/>
  <c r="H129" i="2" s="1"/>
  <c r="G130" i="2" a="1"/>
  <c r="G130" i="2" s="1"/>
  <c r="H130" i="2" s="1"/>
  <c r="G131" i="2" a="1"/>
  <c r="G131" i="2" s="1"/>
  <c r="H131" i="2" s="1"/>
  <c r="G132" i="2" a="1"/>
  <c r="G132" i="2" s="1"/>
  <c r="H132" i="2" s="1"/>
  <c r="G133" i="2" a="1"/>
  <c r="G133" i="2" s="1"/>
  <c r="H133" i="2" s="1"/>
  <c r="G134" i="2" a="1"/>
  <c r="G134" i="2" s="1"/>
  <c r="H134" i="2" s="1"/>
  <c r="G135" i="2" a="1"/>
  <c r="G135" i="2" s="1"/>
  <c r="H135" i="2" s="1"/>
  <c r="G136" i="2" a="1"/>
  <c r="G136" i="2" s="1"/>
  <c r="H136" i="2" s="1"/>
  <c r="G137" i="2" a="1"/>
  <c r="G137" i="2" s="1"/>
  <c r="H137" i="2" s="1"/>
  <c r="G138" i="2" a="1"/>
  <c r="G138" i="2" s="1"/>
  <c r="H138" i="2" s="1"/>
  <c r="G139" i="2" a="1"/>
  <c r="G139" i="2" s="1"/>
  <c r="H139" i="2" s="1"/>
  <c r="G140" i="2" a="1"/>
  <c r="G140" i="2" s="1"/>
  <c r="H140" i="2" s="1"/>
  <c r="G141" i="2" a="1"/>
  <c r="G141" i="2" s="1"/>
  <c r="H141" i="2" s="1"/>
  <c r="G142" i="2" a="1"/>
  <c r="G142" i="2" s="1"/>
  <c r="H142" i="2" s="1"/>
  <c r="G143" i="2" a="1"/>
  <c r="G143" i="2" s="1"/>
  <c r="H143" i="2" s="1"/>
  <c r="G144" i="2" a="1"/>
  <c r="G144" i="2" s="1"/>
  <c r="H144" i="2" s="1"/>
  <c r="G145" i="2" a="1"/>
  <c r="G145" i="2" s="1"/>
  <c r="H145" i="2" s="1"/>
  <c r="G146" i="2" a="1"/>
  <c r="G146" i="2" s="1"/>
  <c r="H146" i="2" s="1"/>
  <c r="G147" i="2" a="1"/>
  <c r="G147" i="2" s="1"/>
  <c r="H147" i="2" s="1"/>
  <c r="G148" i="2" a="1"/>
  <c r="G148" i="2" s="1"/>
  <c r="H148" i="2" s="1"/>
  <c r="G149" i="2" a="1"/>
  <c r="G149" i="2" s="1"/>
  <c r="H149" i="2" s="1"/>
  <c r="G150" i="2" a="1"/>
  <c r="G150" i="2" s="1"/>
  <c r="H150" i="2" s="1"/>
  <c r="G151" i="2" a="1"/>
  <c r="G151" i="2" s="1"/>
  <c r="H151" i="2" s="1"/>
  <c r="G152" i="2" a="1"/>
  <c r="G152" i="2" s="1"/>
  <c r="H152" i="2" s="1"/>
  <c r="G153" i="2" a="1"/>
  <c r="G153" i="2" s="1"/>
  <c r="H153" i="2" s="1"/>
  <c r="G154" i="2" a="1"/>
  <c r="G154" i="2" s="1"/>
  <c r="H154" i="2" s="1"/>
  <c r="G155" i="2" a="1"/>
  <c r="G155" i="2" s="1"/>
  <c r="H155" i="2" s="1"/>
  <c r="G156" i="2" a="1"/>
  <c r="G156" i="2" s="1"/>
  <c r="H156" i="2" s="1"/>
  <c r="G157" i="2" a="1"/>
  <c r="G157" i="2" s="1"/>
  <c r="H157" i="2" s="1"/>
  <c r="G158" i="2" a="1"/>
  <c r="G158" i="2" s="1"/>
  <c r="H158" i="2" s="1"/>
  <c r="G159" i="2" a="1"/>
  <c r="G159" i="2" s="1"/>
  <c r="H159" i="2" s="1"/>
  <c r="G160" i="2" a="1"/>
  <c r="G160" i="2" s="1"/>
  <c r="H160" i="2" s="1"/>
  <c r="G161" i="2" a="1"/>
  <c r="G161" i="2" s="1"/>
  <c r="H161" i="2" s="1"/>
  <c r="G162" i="2" a="1"/>
  <c r="G162" i="2" s="1"/>
  <c r="H162" i="2" s="1"/>
  <c r="G163" i="2" a="1"/>
  <c r="G163" i="2" s="1"/>
  <c r="H163" i="2" s="1"/>
  <c r="G164" i="2" a="1"/>
  <c r="G164" i="2" s="1"/>
  <c r="H164" i="2" s="1"/>
  <c r="G165" i="2" a="1"/>
  <c r="G165" i="2" s="1"/>
  <c r="H165" i="2" s="1"/>
  <c r="G166" i="2" a="1"/>
  <c r="G166" i="2" s="1"/>
  <c r="H166" i="2" s="1"/>
  <c r="G167" i="2" a="1"/>
  <c r="G167" i="2" s="1"/>
  <c r="H167" i="2" s="1"/>
  <c r="G168" i="2" a="1"/>
  <c r="G168" i="2" s="1"/>
  <c r="H168" i="2" s="1"/>
  <c r="G169" i="2" a="1"/>
  <c r="G169" i="2" s="1"/>
  <c r="H169" i="2" s="1"/>
  <c r="G170" i="2" a="1"/>
  <c r="G170" i="2" s="1"/>
  <c r="H170" i="2" s="1"/>
  <c r="G171" i="2" a="1"/>
  <c r="G171" i="2" s="1"/>
  <c r="H171" i="2" s="1"/>
  <c r="G172" i="2" a="1"/>
  <c r="G172" i="2" s="1"/>
  <c r="H172" i="2" s="1"/>
  <c r="G173" i="2" a="1"/>
  <c r="G173" i="2" s="1"/>
  <c r="H173" i="2" s="1"/>
  <c r="G174" i="2" a="1"/>
  <c r="G174" i="2" s="1"/>
  <c r="H174" i="2" s="1"/>
  <c r="G175" i="2" a="1"/>
  <c r="G175" i="2" s="1"/>
  <c r="H175" i="2" s="1"/>
  <c r="G176" i="2" a="1"/>
  <c r="G176" i="2" s="1"/>
  <c r="H176" i="2" s="1"/>
  <c r="G177" i="2" a="1"/>
  <c r="G177" i="2" s="1"/>
  <c r="H177" i="2" s="1"/>
  <c r="G178" i="2" a="1"/>
  <c r="G178" i="2" s="1"/>
  <c r="H178" i="2" s="1"/>
  <c r="G179" i="2" a="1"/>
  <c r="G179" i="2" s="1"/>
  <c r="H179" i="2" s="1"/>
  <c r="G180" i="2" a="1"/>
  <c r="G180" i="2" s="1"/>
  <c r="H180" i="2" s="1"/>
  <c r="G181" i="2" a="1"/>
  <c r="G181" i="2" s="1"/>
  <c r="H181" i="2" s="1"/>
  <c r="G182" i="2" a="1"/>
  <c r="G182" i="2" s="1"/>
  <c r="G183" i="2" a="1"/>
  <c r="G183" i="2" s="1"/>
  <c r="H183" i="2" s="1"/>
  <c r="G184" i="2" a="1"/>
  <c r="G184" i="2" s="1"/>
  <c r="H184" i="2" s="1"/>
  <c r="G185" i="2" a="1"/>
  <c r="G185" i="2" s="1"/>
  <c r="H185" i="2" s="1"/>
  <c r="G186" i="2" a="1"/>
  <c r="G186" i="2" s="1"/>
  <c r="H186" i="2" s="1"/>
  <c r="G187" i="2" a="1"/>
  <c r="G187" i="2" s="1"/>
  <c r="H187" i="2" s="1"/>
  <c r="G188" i="2" a="1"/>
  <c r="G188" i="2" s="1"/>
  <c r="H188" i="2" s="1"/>
  <c r="G189" i="2" a="1"/>
  <c r="G189" i="2" s="1"/>
  <c r="H189" i="2" s="1"/>
  <c r="G190" i="2" a="1"/>
  <c r="G190" i="2" s="1"/>
  <c r="H190" i="2" s="1"/>
  <c r="G191" i="2" a="1"/>
  <c r="G191" i="2" s="1"/>
  <c r="H191" i="2" s="1"/>
  <c r="G192" i="2" a="1"/>
  <c r="G192" i="2" s="1"/>
  <c r="H192" i="2" s="1"/>
  <c r="G193" i="2" a="1"/>
  <c r="G193" i="2" s="1"/>
  <c r="G194" i="2" a="1"/>
  <c r="G194" i="2" s="1"/>
  <c r="H194" i="2" s="1"/>
  <c r="G195" i="2" a="1"/>
  <c r="G195" i="2" s="1"/>
  <c r="H195" i="2" s="1"/>
  <c r="G196" i="2" a="1"/>
  <c r="G196" i="2" s="1"/>
  <c r="H196" i="2" s="1"/>
  <c r="G197" i="2" a="1"/>
  <c r="G197" i="2" s="1"/>
  <c r="H197" i="2" s="1"/>
  <c r="G198" i="2" a="1"/>
  <c r="G198" i="2" s="1"/>
  <c r="H198" i="2" s="1"/>
  <c r="G199" i="2" a="1"/>
  <c r="G199" i="2" s="1"/>
  <c r="H199" i="2" s="1"/>
  <c r="G200" i="2" a="1"/>
  <c r="G200" i="2" s="1"/>
  <c r="H200" i="2" s="1"/>
  <c r="G201" i="2" a="1"/>
  <c r="G201" i="2" s="1"/>
  <c r="H201" i="2" s="1"/>
  <c r="G202" i="2" a="1"/>
  <c r="G202" i="2" s="1"/>
  <c r="H202" i="2" s="1"/>
  <c r="G203" i="2" a="1"/>
  <c r="G203" i="2" s="1"/>
  <c r="G204" i="2" a="1"/>
  <c r="G204" i="2" s="1"/>
  <c r="H204" i="2" s="1"/>
  <c r="G205" i="2" a="1"/>
  <c r="G205" i="2" s="1"/>
  <c r="G206" i="2" a="1"/>
  <c r="G206" i="2" s="1"/>
  <c r="H206" i="2" s="1"/>
  <c r="G207" i="2" a="1"/>
  <c r="G207" i="2" s="1"/>
  <c r="H207" i="2" s="1"/>
  <c r="G208" i="2" a="1"/>
  <c r="G208" i="2" s="1"/>
  <c r="H208" i="2" s="1"/>
  <c r="G209" i="2" a="1"/>
  <c r="G209" i="2" s="1"/>
  <c r="H209" i="2" s="1"/>
  <c r="G210" i="2" a="1"/>
  <c r="G210" i="2" s="1"/>
  <c r="H210" i="2" s="1"/>
  <c r="G211" i="2" a="1"/>
  <c r="G211" i="2" s="1"/>
  <c r="H211" i="2" s="1"/>
  <c r="G212" i="2" a="1"/>
  <c r="G212" i="2" s="1"/>
  <c r="H212" i="2" s="1"/>
  <c r="G213" i="2" a="1"/>
  <c r="G213" i="2" s="1"/>
  <c r="H213" i="2" s="1"/>
  <c r="G214" i="2" a="1"/>
  <c r="G214" i="2" s="1"/>
  <c r="H214" i="2" s="1"/>
  <c r="G215" i="2" a="1"/>
  <c r="G215" i="2" s="1"/>
  <c r="H215" i="2" s="1"/>
  <c r="G216" i="2" a="1"/>
  <c r="G216" i="2" s="1"/>
  <c r="H216" i="2" s="1"/>
  <c r="G217" i="2" a="1"/>
  <c r="G217" i="2" s="1"/>
  <c r="H217" i="2" s="1"/>
  <c r="G218" i="2" a="1"/>
  <c r="G218" i="2" s="1"/>
  <c r="H218" i="2" s="1"/>
  <c r="G219" i="2" a="1"/>
  <c r="G219" i="2" s="1"/>
  <c r="H219" i="2" s="1"/>
  <c r="G220" i="2" a="1"/>
  <c r="G220" i="2" s="1"/>
  <c r="H220" i="2" s="1"/>
  <c r="G221" i="2" a="1"/>
  <c r="G221" i="2" s="1"/>
  <c r="H221" i="2" s="1"/>
  <c r="G222" i="2" a="1"/>
  <c r="G222" i="2" s="1"/>
  <c r="H222" i="2" s="1"/>
  <c r="G223" i="2" a="1"/>
  <c r="G223" i="2" s="1"/>
  <c r="G224" i="2" a="1"/>
  <c r="G224" i="2" s="1"/>
  <c r="H224" i="2" s="1"/>
  <c r="G225" i="2" a="1"/>
  <c r="G225" i="2" s="1"/>
  <c r="H225" i="2" s="1"/>
  <c r="G226" i="2" a="1"/>
  <c r="G226" i="2" s="1"/>
  <c r="H226" i="2" s="1"/>
  <c r="G227" i="2" a="1"/>
  <c r="G227" i="2" s="1"/>
  <c r="H227" i="2" s="1"/>
  <c r="G228" i="2" a="1"/>
  <c r="G228" i="2" s="1"/>
  <c r="H228" i="2" s="1"/>
  <c r="G229" i="2" a="1"/>
  <c r="G229" i="2" s="1"/>
  <c r="H229" i="2" s="1"/>
  <c r="G230" i="2" a="1"/>
  <c r="G230" i="2" s="1"/>
  <c r="H230" i="2" s="1"/>
  <c r="G231" i="2" a="1"/>
  <c r="G231" i="2" s="1"/>
  <c r="H231" i="2" s="1"/>
  <c r="G232" i="2" a="1"/>
  <c r="G232" i="2" s="1"/>
  <c r="H232" i="2" s="1"/>
  <c r="G233" i="2" a="1"/>
  <c r="G233" i="2" s="1"/>
  <c r="H233" i="2" s="1"/>
  <c r="G234" i="2" a="1"/>
  <c r="G234" i="2" s="1"/>
  <c r="H234" i="2" s="1"/>
  <c r="G235" i="2" a="1"/>
  <c r="G235" i="2" s="1"/>
  <c r="H235" i="2" s="1"/>
  <c r="G236" i="2" a="1"/>
  <c r="G236" i="2" s="1"/>
  <c r="H236" i="2" s="1"/>
  <c r="G237" i="2" a="1"/>
  <c r="G237" i="2" s="1"/>
  <c r="H237" i="2" s="1"/>
  <c r="G238" i="2" a="1"/>
  <c r="G238" i="2" s="1"/>
  <c r="H238" i="2" s="1"/>
  <c r="G239" i="2" a="1"/>
  <c r="G239" i="2" s="1"/>
  <c r="H239" i="2" s="1"/>
  <c r="G240" i="2" a="1"/>
  <c r="G240" i="2" s="1"/>
  <c r="H240" i="2" s="1"/>
  <c r="G241" i="2" a="1"/>
  <c r="G241" i="2" s="1"/>
  <c r="H241" i="2" s="1"/>
  <c r="G242" i="2" a="1"/>
  <c r="G242" i="2" s="1"/>
  <c r="H242" i="2" s="1"/>
  <c r="G243" i="2" a="1"/>
  <c r="G243" i="2" s="1"/>
  <c r="H243" i="2" s="1"/>
  <c r="G244" i="2" a="1"/>
  <c r="G244" i="2" s="1"/>
  <c r="H244" i="2" s="1"/>
  <c r="G245" i="2" a="1"/>
  <c r="G245" i="2" s="1"/>
  <c r="H245" i="2" s="1"/>
  <c r="G246" i="2" a="1"/>
  <c r="G246" i="2" s="1"/>
  <c r="H246" i="2" s="1"/>
  <c r="G247" i="2" a="1"/>
  <c r="G247" i="2" s="1"/>
  <c r="H247" i="2" s="1"/>
  <c r="G248" i="2" a="1"/>
  <c r="G248" i="2" s="1"/>
  <c r="H248" i="2" s="1"/>
  <c r="G249" i="2" a="1"/>
  <c r="G249" i="2" s="1"/>
  <c r="H249" i="2" s="1"/>
  <c r="G250" i="2" a="1"/>
  <c r="G250" i="2" s="1"/>
  <c r="G251" i="2" a="1"/>
  <c r="G251" i="2" s="1"/>
  <c r="H251" i="2" s="1"/>
  <c r="G252" i="2" a="1"/>
  <c r="G252" i="2" s="1"/>
  <c r="H252" i="2" s="1"/>
  <c r="G253" i="2" a="1"/>
  <c r="G253" i="2" s="1"/>
  <c r="H253" i="2" s="1"/>
  <c r="G254" i="2" a="1"/>
  <c r="G254" i="2" s="1"/>
  <c r="H254" i="2" s="1"/>
  <c r="G255" i="2" a="1"/>
  <c r="G255" i="2" s="1"/>
  <c r="H255" i="2" s="1"/>
  <c r="G256" i="2" a="1"/>
  <c r="G256" i="2" s="1"/>
  <c r="H256" i="2" s="1"/>
  <c r="G257" i="2" a="1"/>
  <c r="G257" i="2" s="1"/>
  <c r="H257" i="2" s="1"/>
  <c r="G258" i="2" a="1"/>
  <c r="G258" i="2" s="1"/>
  <c r="H258" i="2" s="1"/>
  <c r="G259" i="2" a="1"/>
  <c r="G259" i="2" s="1"/>
  <c r="H259" i="2" s="1"/>
  <c r="G260" i="2" a="1"/>
  <c r="G260" i="2" s="1"/>
  <c r="H260" i="2" s="1"/>
  <c r="G261" i="2" a="1"/>
  <c r="G261" i="2" s="1"/>
  <c r="H261" i="2" s="1"/>
  <c r="G262" i="2" a="1"/>
  <c r="G262" i="2" s="1"/>
  <c r="H262" i="2" s="1"/>
  <c r="G263" i="2" a="1"/>
  <c r="G263" i="2" s="1"/>
  <c r="H263" i="2" s="1"/>
  <c r="G264" i="2" a="1"/>
  <c r="G264" i="2" s="1"/>
  <c r="H264" i="2" s="1"/>
  <c r="G265" i="2" a="1"/>
  <c r="G265" i="2" s="1"/>
  <c r="H265" i="2" s="1"/>
  <c r="G266" i="2" a="1"/>
  <c r="G266" i="2" s="1"/>
  <c r="H266" i="2" s="1"/>
  <c r="G267" i="2" a="1"/>
  <c r="G267" i="2" s="1"/>
  <c r="H267" i="2" s="1"/>
  <c r="G268" i="2" a="1"/>
  <c r="G268" i="2" s="1"/>
  <c r="H268" i="2" s="1"/>
  <c r="G269" i="2" a="1"/>
  <c r="G269" i="2" s="1"/>
  <c r="H269" i="2" s="1"/>
  <c r="G270" i="2" a="1"/>
  <c r="G270" i="2" s="1"/>
  <c r="H270" i="2" s="1"/>
  <c r="G271" i="2" a="1"/>
  <c r="G271" i="2" s="1"/>
  <c r="H271" i="2" s="1"/>
  <c r="G272" i="2" a="1"/>
  <c r="G272" i="2" s="1"/>
  <c r="H272" i="2" s="1"/>
  <c r="G273" i="2" a="1"/>
  <c r="G273" i="2" s="1"/>
  <c r="H273" i="2" s="1"/>
  <c r="G274" i="2" a="1"/>
  <c r="G274" i="2" s="1"/>
  <c r="H274" i="2" s="1"/>
  <c r="G275" i="2" a="1"/>
  <c r="G275" i="2" s="1"/>
  <c r="H275" i="2" s="1"/>
  <c r="G276" i="2" a="1"/>
  <c r="G276" i="2" s="1"/>
  <c r="H276" i="2" s="1"/>
  <c r="G277" i="2" a="1"/>
  <c r="G277" i="2" s="1"/>
  <c r="H277" i="2" s="1"/>
  <c r="G278" i="2" a="1"/>
  <c r="G278" i="2" s="1"/>
  <c r="H278" i="2" s="1"/>
  <c r="G279" i="2" a="1"/>
  <c r="G279" i="2" s="1"/>
  <c r="H279" i="2" s="1"/>
  <c r="G280" i="2" a="1"/>
  <c r="G280" i="2" s="1"/>
  <c r="H280" i="2" s="1"/>
  <c r="G281" i="2" a="1"/>
  <c r="G281" i="2" s="1"/>
  <c r="H281" i="2" s="1"/>
  <c r="G282" i="2" a="1"/>
  <c r="G282" i="2" s="1"/>
  <c r="H282" i="2" s="1"/>
  <c r="G283" i="2" a="1"/>
  <c r="G283" i="2" s="1"/>
  <c r="H283" i="2" s="1"/>
  <c r="G284" i="2" a="1"/>
  <c r="G284" i="2" s="1"/>
  <c r="H284" i="2" s="1"/>
  <c r="G285" i="2" a="1"/>
  <c r="G285" i="2" s="1"/>
  <c r="H285" i="2" s="1"/>
  <c r="G286" i="2" a="1"/>
  <c r="G286" i="2" s="1"/>
  <c r="H286" i="2" s="1"/>
  <c r="G287" i="2" a="1"/>
  <c r="G287" i="2" s="1"/>
  <c r="H287" i="2" s="1"/>
  <c r="G288" i="2" a="1"/>
  <c r="G288" i="2" s="1"/>
  <c r="H288" i="2" s="1"/>
  <c r="G289" i="2" a="1"/>
  <c r="G289" i="2" s="1"/>
  <c r="H289" i="2" s="1"/>
  <c r="G290" i="2" a="1"/>
  <c r="G290" i="2" s="1"/>
  <c r="H290" i="2" s="1"/>
  <c r="G291" i="2" a="1"/>
  <c r="G291" i="2" s="1"/>
  <c r="H291" i="2" s="1"/>
  <c r="G292" i="2" a="1"/>
  <c r="G292" i="2" s="1"/>
  <c r="H292" i="2" s="1"/>
  <c r="G293" i="2" a="1"/>
  <c r="G293" i="2" s="1"/>
  <c r="H293" i="2" s="1"/>
  <c r="G294" i="2" a="1"/>
  <c r="G294" i="2" s="1"/>
  <c r="H294" i="2" s="1"/>
  <c r="G295" i="2" a="1"/>
  <c r="G295" i="2" s="1"/>
  <c r="H295" i="2" s="1"/>
  <c r="G296" i="2" a="1"/>
  <c r="G296" i="2" s="1"/>
  <c r="H296" i="2" s="1"/>
  <c r="G297" i="2" a="1"/>
  <c r="G297" i="2" s="1"/>
  <c r="H297" i="2" s="1"/>
  <c r="G298" i="2" a="1"/>
  <c r="G298" i="2" s="1"/>
  <c r="G299" i="2" a="1"/>
  <c r="G299" i="2" s="1"/>
  <c r="H299" i="2" s="1"/>
  <c r="G300" i="2" a="1"/>
  <c r="G300" i="2" s="1"/>
  <c r="H300" i="2" s="1"/>
  <c r="G301" i="2" a="1"/>
  <c r="G301" i="2" s="1"/>
  <c r="H301" i="2" s="1"/>
  <c r="G302" i="2" a="1"/>
  <c r="G302" i="2" s="1"/>
  <c r="H302" i="2" s="1"/>
  <c r="G303" i="2" a="1"/>
  <c r="G303" i="2" s="1"/>
  <c r="H303" i="2" s="1"/>
  <c r="G304" i="2" a="1"/>
  <c r="G304" i="2" s="1"/>
  <c r="H304" i="2" s="1"/>
  <c r="G305" i="2" a="1"/>
  <c r="G305" i="2" s="1"/>
  <c r="H305" i="2" s="1"/>
  <c r="G306" i="2" a="1"/>
  <c r="G306" i="2" s="1"/>
  <c r="H306" i="2" s="1"/>
  <c r="G307" i="2" a="1"/>
  <c r="G307" i="2" s="1"/>
  <c r="H307" i="2" s="1"/>
  <c r="G308" i="2" a="1"/>
  <c r="G308" i="2" s="1"/>
  <c r="H308" i="2" s="1"/>
  <c r="G309" i="2" a="1"/>
  <c r="G309" i="2" s="1"/>
  <c r="H309" i="2" s="1"/>
  <c r="G310" i="2" a="1"/>
  <c r="G310" i="2" s="1"/>
  <c r="H310" i="2" s="1"/>
  <c r="G311" i="2" a="1"/>
  <c r="G311" i="2" s="1"/>
  <c r="H311" i="2" s="1"/>
  <c r="G312" i="2" a="1"/>
  <c r="G312" i="2" s="1"/>
  <c r="H312" i="2" s="1"/>
  <c r="G313" i="2" a="1"/>
  <c r="G313" i="2" s="1"/>
  <c r="H313" i="2" s="1"/>
  <c r="G314" i="2" a="1"/>
  <c r="G314" i="2" s="1"/>
  <c r="H314" i="2" s="1"/>
  <c r="G315" i="2" a="1"/>
  <c r="G315" i="2" s="1"/>
  <c r="H315" i="2" s="1"/>
  <c r="G316" i="2" a="1"/>
  <c r="G316" i="2" s="1"/>
  <c r="H316" i="2" s="1"/>
  <c r="G317" i="2" a="1"/>
  <c r="G317" i="2" s="1"/>
  <c r="H317" i="2" s="1"/>
  <c r="G318" i="2" a="1"/>
  <c r="G318" i="2" s="1"/>
  <c r="H318" i="2" s="1"/>
  <c r="G319" i="2" a="1"/>
  <c r="G319" i="2" s="1"/>
  <c r="H319" i="2" s="1"/>
  <c r="G320" i="2" a="1"/>
  <c r="G320" i="2" s="1"/>
  <c r="H320" i="2" s="1"/>
  <c r="G321" i="2" a="1"/>
  <c r="G321" i="2" s="1"/>
  <c r="H321" i="2" s="1"/>
  <c r="G322" i="2" a="1"/>
  <c r="G322" i="2" s="1"/>
  <c r="H322" i="2" s="1"/>
  <c r="G323" i="2" a="1"/>
  <c r="G323" i="2" s="1"/>
  <c r="H323" i="2" s="1"/>
  <c r="G324" i="2" a="1"/>
  <c r="G324" i="2" s="1"/>
  <c r="H324" i="2" s="1"/>
  <c r="G325" i="2" a="1"/>
  <c r="G325" i="2" s="1"/>
  <c r="H325" i="2" s="1"/>
  <c r="G326" i="2" a="1"/>
  <c r="G326" i="2" s="1"/>
  <c r="H326" i="2" s="1"/>
  <c r="G327" i="2" a="1"/>
  <c r="G327" i="2" s="1"/>
  <c r="H327" i="2" s="1"/>
  <c r="G328" i="2" a="1"/>
  <c r="G328" i="2" s="1"/>
  <c r="H328" i="2" s="1"/>
  <c r="G329" i="2" a="1"/>
  <c r="G329" i="2" s="1"/>
  <c r="H329" i="2" s="1"/>
  <c r="G330" i="2" a="1"/>
  <c r="G330" i="2" s="1"/>
  <c r="H330" i="2" s="1"/>
  <c r="G331" i="2" a="1"/>
  <c r="G331" i="2" s="1"/>
  <c r="H331" i="2" s="1"/>
  <c r="G332" i="2" a="1"/>
  <c r="G332" i="2" s="1"/>
  <c r="H332" i="2" s="1"/>
  <c r="G333" i="2" a="1"/>
  <c r="G333" i="2" s="1"/>
  <c r="G334" i="2" a="1"/>
  <c r="G334" i="2" s="1"/>
  <c r="H334" i="2" s="1"/>
  <c r="G335" i="2" a="1"/>
  <c r="G335" i="2" s="1"/>
  <c r="H335" i="2" s="1"/>
  <c r="G336" i="2" a="1"/>
  <c r="G336" i="2" s="1"/>
  <c r="H336" i="2" s="1"/>
  <c r="G337" i="2" a="1"/>
  <c r="G337" i="2" s="1"/>
  <c r="H337" i="2" s="1"/>
  <c r="G338" i="2" a="1"/>
  <c r="G338" i="2" s="1"/>
  <c r="H338" i="2" s="1"/>
  <c r="G339" i="2" a="1"/>
  <c r="G339" i="2" s="1"/>
  <c r="H339" i="2" s="1"/>
  <c r="G340" i="2" a="1"/>
  <c r="G340" i="2" s="1"/>
  <c r="H340" i="2" s="1"/>
  <c r="G341" i="2" a="1"/>
  <c r="G341" i="2" s="1"/>
  <c r="H341" i="2" s="1"/>
  <c r="G342" i="2" a="1"/>
  <c r="G342" i="2" s="1"/>
  <c r="H342" i="2" s="1"/>
  <c r="G343" i="2" a="1"/>
  <c r="G343" i="2" s="1"/>
  <c r="H343" i="2" s="1"/>
  <c r="G344" i="2" a="1"/>
  <c r="G344" i="2" s="1"/>
  <c r="H344" i="2" s="1"/>
  <c r="G345" i="2" a="1"/>
  <c r="G345" i="2" s="1"/>
  <c r="H345" i="2" s="1"/>
  <c r="G346" i="2" a="1"/>
  <c r="G346" i="2" s="1"/>
  <c r="H346" i="2" s="1"/>
  <c r="G347" i="2" a="1"/>
  <c r="G347" i="2" s="1"/>
  <c r="H347" i="2" s="1"/>
  <c r="G348" i="2" a="1"/>
  <c r="G348" i="2" s="1"/>
  <c r="H348" i="2" s="1"/>
  <c r="G349" i="2" a="1"/>
  <c r="G349" i="2" s="1"/>
  <c r="H349" i="2" s="1"/>
  <c r="G350" i="2" a="1"/>
  <c r="G350" i="2" s="1"/>
  <c r="H350" i="2" s="1"/>
  <c r="G351" i="2" a="1"/>
  <c r="G351" i="2" s="1"/>
  <c r="H351" i="2" s="1"/>
  <c r="G352" i="2" a="1"/>
  <c r="G352" i="2" s="1"/>
  <c r="H352" i="2" s="1"/>
  <c r="G353" i="2" a="1"/>
  <c r="G353" i="2" s="1"/>
  <c r="H353" i="2" s="1"/>
  <c r="G354" i="2" a="1"/>
  <c r="G354" i="2" s="1"/>
  <c r="H354" i="2" s="1"/>
  <c r="G355" i="2" a="1"/>
  <c r="G355" i="2" s="1"/>
  <c r="H355" i="2" s="1"/>
  <c r="G356" i="2" a="1"/>
  <c r="G356" i="2" s="1"/>
  <c r="H356" i="2" s="1"/>
  <c r="G357" i="2" a="1"/>
  <c r="G357" i="2" s="1"/>
  <c r="H357" i="2" s="1"/>
  <c r="G358" i="2" a="1"/>
  <c r="G358" i="2" s="1"/>
  <c r="H358" i="2" s="1"/>
  <c r="G359" i="2" a="1"/>
  <c r="G359" i="2" s="1"/>
  <c r="H359" i="2" s="1"/>
  <c r="G360" i="2" a="1"/>
  <c r="G360" i="2" s="1"/>
  <c r="H360" i="2" s="1"/>
  <c r="G361" i="2" a="1"/>
  <c r="G361" i="2" s="1"/>
  <c r="H361" i="2" s="1"/>
  <c r="G362" i="2" a="1"/>
  <c r="G362" i="2" s="1"/>
  <c r="H362" i="2" s="1"/>
  <c r="G363" i="2" a="1"/>
  <c r="G363" i="2" s="1"/>
  <c r="H363" i="2" s="1"/>
  <c r="G364" i="2" a="1"/>
  <c r="G364" i="2" s="1"/>
  <c r="H364" i="2" s="1"/>
  <c r="G365" i="2" a="1"/>
  <c r="G365" i="2" s="1"/>
  <c r="H365" i="2" s="1"/>
  <c r="G366" i="2" a="1"/>
  <c r="G366" i="2" s="1"/>
  <c r="H366" i="2" s="1"/>
  <c r="G367" i="2" a="1"/>
  <c r="G367" i="2" s="1"/>
  <c r="H367" i="2" s="1"/>
  <c r="G368" i="2" a="1"/>
  <c r="G368" i="2" s="1"/>
  <c r="H368" i="2" s="1"/>
  <c r="G369" i="2" a="1"/>
  <c r="G369" i="2" s="1"/>
  <c r="G370" i="2" a="1"/>
  <c r="G370" i="2" s="1"/>
  <c r="H370" i="2" s="1"/>
  <c r="G371" i="2" a="1"/>
  <c r="G371" i="2" s="1"/>
  <c r="H371" i="2" s="1"/>
  <c r="G372" i="2" a="1"/>
  <c r="G372" i="2" s="1"/>
  <c r="H372" i="2" s="1"/>
  <c r="G373" i="2" a="1"/>
  <c r="G373" i="2" s="1"/>
  <c r="G374" i="2" a="1"/>
  <c r="G374" i="2" s="1"/>
  <c r="H374" i="2" s="1"/>
  <c r="G375" i="2" a="1"/>
  <c r="G375" i="2" s="1"/>
  <c r="H375" i="2" s="1"/>
  <c r="G376" i="2" a="1"/>
  <c r="G376" i="2" s="1"/>
  <c r="H376" i="2" s="1"/>
  <c r="G377" i="2" a="1"/>
  <c r="G377" i="2" s="1"/>
  <c r="H377" i="2" s="1"/>
  <c r="G378" i="2" a="1"/>
  <c r="G378" i="2" s="1"/>
  <c r="H378" i="2" s="1"/>
  <c r="G379" i="2" a="1"/>
  <c r="G379" i="2" s="1"/>
  <c r="H379" i="2" s="1"/>
  <c r="G380" i="2" a="1"/>
  <c r="G380" i="2" s="1"/>
  <c r="H380" i="2" s="1"/>
  <c r="G381" i="2" a="1"/>
  <c r="G381" i="2" s="1"/>
  <c r="H381" i="2" s="1"/>
  <c r="G382" i="2" a="1"/>
  <c r="G382" i="2" s="1"/>
  <c r="H382" i="2" s="1"/>
  <c r="G383" i="2" a="1"/>
  <c r="G383" i="2" s="1"/>
  <c r="H383" i="2" s="1"/>
  <c r="G384" i="2" a="1"/>
  <c r="G384" i="2" s="1"/>
  <c r="H384" i="2" s="1"/>
  <c r="G385" i="2" a="1"/>
  <c r="G385" i="2" s="1"/>
  <c r="H385" i="2" s="1"/>
  <c r="G386" i="2" a="1"/>
  <c r="G386" i="2" s="1"/>
  <c r="H386" i="2" s="1"/>
  <c r="G387" i="2" a="1"/>
  <c r="G387" i="2" s="1"/>
  <c r="H387" i="2" s="1"/>
  <c r="G388" i="2" a="1"/>
  <c r="G388" i="2" s="1"/>
  <c r="H388" i="2" s="1"/>
  <c r="G389" i="2" a="1"/>
  <c r="G389" i="2" s="1"/>
  <c r="H389" i="2" s="1"/>
  <c r="G390" i="2" a="1"/>
  <c r="G390" i="2" s="1"/>
  <c r="H390" i="2" s="1"/>
  <c r="G391" i="2" a="1"/>
  <c r="G391" i="2" s="1"/>
  <c r="H391" i="2" s="1"/>
  <c r="G392" i="2" a="1"/>
  <c r="G392" i="2" s="1"/>
  <c r="H392" i="2" s="1"/>
  <c r="G393" i="2" a="1"/>
  <c r="G393" i="2" s="1"/>
  <c r="H393" i="2" s="1"/>
  <c r="G394" i="2" a="1"/>
  <c r="G394" i="2" s="1"/>
  <c r="H394" i="2" s="1"/>
  <c r="G395" i="2" a="1"/>
  <c r="G395" i="2" s="1"/>
  <c r="H395" i="2" s="1"/>
  <c r="G396" i="2" a="1"/>
  <c r="G396" i="2" s="1"/>
  <c r="H396" i="2" s="1"/>
  <c r="G397" i="2" a="1"/>
  <c r="G397" i="2" s="1"/>
  <c r="H397" i="2" s="1"/>
  <c r="G398" i="2" a="1"/>
  <c r="G398" i="2" s="1"/>
  <c r="H398" i="2" s="1"/>
  <c r="G399" i="2" a="1"/>
  <c r="G399" i="2" s="1"/>
  <c r="H399" i="2" s="1"/>
  <c r="G400" i="2" a="1"/>
  <c r="G400" i="2" s="1"/>
  <c r="H400" i="2" s="1"/>
  <c r="G401" i="2" a="1"/>
  <c r="G401" i="2" s="1"/>
  <c r="H401" i="2" s="1"/>
  <c r="G402" i="2" a="1"/>
  <c r="G402" i="2" s="1"/>
  <c r="H402" i="2" s="1"/>
  <c r="G403" i="2" a="1"/>
  <c r="G403" i="2" s="1"/>
  <c r="H403" i="2" s="1"/>
  <c r="G404" i="2" a="1"/>
  <c r="G404" i="2" s="1"/>
  <c r="H404" i="2" s="1"/>
  <c r="G405" i="2" a="1"/>
  <c r="G405" i="2" s="1"/>
  <c r="H405" i="2" s="1"/>
  <c r="G406" i="2" a="1"/>
  <c r="G406" i="2" s="1"/>
  <c r="H406" i="2" s="1"/>
  <c r="G407" i="2" a="1"/>
  <c r="G407" i="2" s="1"/>
  <c r="H407" i="2" s="1"/>
  <c r="G408" i="2" a="1"/>
  <c r="G408" i="2" s="1"/>
  <c r="H408" i="2" s="1"/>
  <c r="G409" i="2" a="1"/>
  <c r="G409" i="2" s="1"/>
  <c r="G410" i="2" a="1"/>
  <c r="G410" i="2" s="1"/>
  <c r="H410" i="2" s="1"/>
  <c r="G411" i="2" a="1"/>
  <c r="G411" i="2" s="1"/>
  <c r="H411" i="2" s="1"/>
  <c r="G412" i="2" a="1"/>
  <c r="G412" i="2" s="1"/>
  <c r="H412" i="2" s="1"/>
  <c r="G413" i="2" a="1"/>
  <c r="G413" i="2" s="1"/>
  <c r="H413" i="2" s="1"/>
  <c r="G414" i="2" a="1"/>
  <c r="G414" i="2" s="1"/>
  <c r="H414" i="2" s="1"/>
  <c r="G415" i="2" a="1"/>
  <c r="G415" i="2" s="1"/>
  <c r="H415" i="2" s="1"/>
  <c r="G416" i="2" a="1"/>
  <c r="G416" i="2" s="1"/>
  <c r="H416" i="2" s="1"/>
  <c r="G417" i="2" a="1"/>
  <c r="G417" i="2" s="1"/>
  <c r="H417" i="2" s="1"/>
  <c r="G418" i="2" a="1"/>
  <c r="G418" i="2" s="1"/>
  <c r="H418" i="2" s="1"/>
  <c r="G419" i="2" a="1"/>
  <c r="G419" i="2" s="1"/>
  <c r="H419" i="2" s="1"/>
  <c r="G420" i="2" a="1"/>
  <c r="G420" i="2" s="1"/>
  <c r="H420" i="2" s="1"/>
  <c r="G421" i="2" a="1"/>
  <c r="G421" i="2" s="1"/>
  <c r="H421" i="2" s="1"/>
  <c r="G422" i="2" a="1"/>
  <c r="G422" i="2" s="1"/>
  <c r="H422" i="2" s="1"/>
  <c r="G423" i="2" a="1"/>
  <c r="G423" i="2" s="1"/>
  <c r="H423" i="2" s="1"/>
  <c r="G424" i="2" a="1"/>
  <c r="G424" i="2" s="1"/>
  <c r="H424" i="2" s="1"/>
  <c r="G425" i="2" a="1"/>
  <c r="G425" i="2" s="1"/>
  <c r="G426" i="2" a="1"/>
  <c r="G426" i="2" s="1"/>
  <c r="H426" i="2" s="1"/>
  <c r="G427" i="2" a="1"/>
  <c r="G427" i="2" s="1"/>
  <c r="H427" i="2" s="1"/>
  <c r="G428" i="2" a="1"/>
  <c r="G428" i="2" s="1"/>
  <c r="H428" i="2" s="1"/>
  <c r="G429" i="2" a="1"/>
  <c r="G429" i="2" s="1"/>
  <c r="H429" i="2" s="1"/>
  <c r="G430" i="2" a="1"/>
  <c r="G430" i="2" s="1"/>
  <c r="G431" i="2" a="1"/>
  <c r="G431" i="2" s="1"/>
  <c r="H431" i="2" s="1"/>
  <c r="G432" i="2" a="1"/>
  <c r="G432" i="2" s="1"/>
  <c r="H432" i="2" s="1"/>
  <c r="G433" i="2" a="1"/>
  <c r="G433" i="2" s="1"/>
  <c r="H433" i="2" s="1"/>
  <c r="G434" i="2" a="1"/>
  <c r="G434" i="2" s="1"/>
  <c r="H434" i="2" s="1"/>
  <c r="G435" i="2" a="1"/>
  <c r="G435" i="2" s="1"/>
  <c r="H435" i="2" s="1"/>
  <c r="G436" i="2" a="1"/>
  <c r="G436" i="2" s="1"/>
  <c r="H436" i="2" s="1"/>
  <c r="G437" i="2" a="1"/>
  <c r="G437" i="2" s="1"/>
  <c r="G438" i="2" a="1"/>
  <c r="G438" i="2" s="1"/>
  <c r="H438" i="2" s="1"/>
  <c r="G439" i="2" a="1"/>
  <c r="G439" i="2" s="1"/>
  <c r="H439" i="2" s="1"/>
  <c r="G440" i="2" a="1"/>
  <c r="G440" i="2" s="1"/>
  <c r="H440" i="2" s="1"/>
  <c r="G441" i="2" a="1"/>
  <c r="G441" i="2" s="1"/>
  <c r="H441" i="2" s="1"/>
  <c r="G442" i="2" a="1"/>
  <c r="G442" i="2" s="1"/>
  <c r="G443" i="2" a="1"/>
  <c r="G443" i="2" s="1"/>
  <c r="H443" i="2" s="1"/>
  <c r="G444" i="2" a="1"/>
  <c r="G444" i="2" s="1"/>
  <c r="H444" i="2" s="1"/>
  <c r="G445" i="2" a="1"/>
  <c r="G445" i="2" s="1"/>
  <c r="H445" i="2" s="1"/>
  <c r="G446" i="2" a="1"/>
  <c r="G446" i="2" s="1"/>
  <c r="H446" i="2" s="1"/>
  <c r="G447" i="2" a="1"/>
  <c r="G447" i="2" s="1"/>
  <c r="H447" i="2" s="1"/>
  <c r="G448" i="2" a="1"/>
  <c r="G448" i="2" s="1"/>
  <c r="H448" i="2" s="1"/>
  <c r="G449" i="2" a="1"/>
  <c r="G449" i="2" s="1"/>
  <c r="H449" i="2" s="1"/>
  <c r="G450" i="2" a="1"/>
  <c r="G450" i="2" s="1"/>
  <c r="H450" i="2" s="1"/>
  <c r="G451" i="2" a="1"/>
  <c r="G451" i="2" s="1"/>
  <c r="H451" i="2" s="1"/>
  <c r="G452" i="2" a="1"/>
  <c r="G452" i="2" s="1"/>
  <c r="H452" i="2" s="1"/>
  <c r="G453" i="2" a="1"/>
  <c r="G453" i="2" s="1"/>
  <c r="H453" i="2" s="1"/>
  <c r="G454" i="2" a="1"/>
  <c r="G454" i="2" s="1"/>
  <c r="G455" i="2" a="1"/>
  <c r="G455" i="2" s="1"/>
  <c r="H455" i="2" s="1"/>
  <c r="G456" i="2" a="1"/>
  <c r="G456" i="2" s="1"/>
  <c r="H456" i="2" s="1"/>
  <c r="G457" i="2" a="1"/>
  <c r="G457" i="2" s="1"/>
  <c r="H457" i="2" s="1"/>
  <c r="G458" i="2" a="1"/>
  <c r="G458" i="2" s="1"/>
  <c r="H458" i="2" s="1"/>
  <c r="G459" i="2" a="1"/>
  <c r="G459" i="2" s="1"/>
  <c r="H459" i="2" s="1"/>
  <c r="G460" i="2" a="1"/>
  <c r="G460" i="2" s="1"/>
  <c r="H460" i="2" s="1"/>
  <c r="G461" i="2" a="1"/>
  <c r="G461" i="2" s="1"/>
  <c r="H461" i="2" s="1"/>
  <c r="G462" i="2" a="1"/>
  <c r="G462" i="2" s="1"/>
  <c r="H462" i="2" s="1"/>
  <c r="G463" i="2" a="1"/>
  <c r="G463" i="2" s="1"/>
  <c r="H463" i="2" s="1"/>
  <c r="G464" i="2" a="1"/>
  <c r="G464" i="2" s="1"/>
  <c r="H464" i="2" s="1"/>
  <c r="G465" i="2" a="1"/>
  <c r="G465" i="2" s="1"/>
  <c r="H465" i="2" s="1"/>
  <c r="G466" i="2" a="1"/>
  <c r="G466" i="2" s="1"/>
  <c r="H466" i="2" s="1"/>
  <c r="G467" i="2" a="1"/>
  <c r="G467" i="2" s="1"/>
  <c r="H467" i="2" s="1"/>
  <c r="G468" i="2" a="1"/>
  <c r="G468" i="2" s="1"/>
  <c r="H468" i="2" s="1"/>
  <c r="G469" i="2" a="1"/>
  <c r="G469" i="2" s="1"/>
  <c r="H469" i="2" s="1"/>
  <c r="G470" i="2" a="1"/>
  <c r="G470" i="2" s="1"/>
  <c r="H470" i="2" s="1"/>
  <c r="G471" i="2" a="1"/>
  <c r="G471" i="2" s="1"/>
  <c r="H471" i="2" s="1"/>
  <c r="G472" i="2" a="1"/>
  <c r="G472" i="2" s="1"/>
  <c r="H472" i="2" s="1"/>
  <c r="G473" i="2" a="1"/>
  <c r="G473" i="2" s="1"/>
  <c r="H473" i="2" s="1"/>
  <c r="G474" i="2" a="1"/>
  <c r="G474" i="2" s="1"/>
  <c r="H474" i="2" s="1"/>
  <c r="G475" i="2" a="1"/>
  <c r="G475" i="2" s="1"/>
  <c r="H475" i="2" s="1"/>
  <c r="G476" i="2" a="1"/>
  <c r="G476" i="2" s="1"/>
  <c r="H476" i="2" s="1"/>
  <c r="G477" i="2" a="1"/>
  <c r="G477" i="2" s="1"/>
  <c r="H477" i="2" s="1"/>
  <c r="G478" i="2" a="1"/>
  <c r="G478" i="2" s="1"/>
  <c r="H478" i="2" s="1"/>
  <c r="G479" i="2" a="1"/>
  <c r="G479" i="2" s="1"/>
  <c r="H479" i="2" s="1"/>
  <c r="G480" i="2" a="1"/>
  <c r="G480" i="2" s="1"/>
  <c r="H480" i="2" s="1"/>
  <c r="G481" i="2" a="1"/>
  <c r="G481" i="2" s="1"/>
  <c r="H481" i="2" s="1"/>
  <c r="G482" i="2" a="1"/>
  <c r="G482" i="2" s="1"/>
  <c r="H482" i="2" s="1"/>
  <c r="G483" i="2" a="1"/>
  <c r="G483" i="2" s="1"/>
  <c r="H483" i="2" s="1"/>
  <c r="G484" i="2" a="1"/>
  <c r="G484" i="2" s="1"/>
  <c r="H484" i="2" s="1"/>
  <c r="G485" i="2" a="1"/>
  <c r="G485" i="2" s="1"/>
  <c r="H485" i="2" s="1"/>
  <c r="G486" i="2" a="1"/>
  <c r="G486" i="2" s="1"/>
  <c r="H486" i="2" s="1"/>
  <c r="G487" i="2" a="1"/>
  <c r="G487" i="2" s="1"/>
  <c r="H487" i="2" s="1"/>
  <c r="G488" i="2" a="1"/>
  <c r="G488" i="2" s="1"/>
  <c r="H488" i="2" s="1"/>
  <c r="G489" i="2" a="1"/>
  <c r="G489" i="2" s="1"/>
  <c r="H489" i="2" s="1"/>
  <c r="G490" i="2" a="1"/>
  <c r="G490" i="2" s="1"/>
  <c r="G491" i="2" a="1"/>
  <c r="G491" i="2" s="1"/>
  <c r="H491" i="2" s="1"/>
  <c r="G492" i="2" a="1"/>
  <c r="G492" i="2" s="1"/>
  <c r="H492" i="2" s="1"/>
  <c r="G493" i="2" a="1"/>
  <c r="G493" i="2" s="1"/>
  <c r="H493" i="2" s="1"/>
  <c r="G494" i="2" a="1"/>
  <c r="G494" i="2" s="1"/>
  <c r="H494" i="2" s="1"/>
  <c r="G495" i="2" a="1"/>
  <c r="G495" i="2" s="1"/>
  <c r="G496" i="2" a="1"/>
  <c r="G496" i="2" s="1"/>
  <c r="H496" i="2" s="1"/>
  <c r="G497" i="2" a="1"/>
  <c r="G497" i="2" s="1"/>
  <c r="H497" i="2" s="1"/>
  <c r="G498" i="2" a="1"/>
  <c r="G498" i="2" s="1"/>
  <c r="H498" i="2" s="1"/>
  <c r="G499" i="2" a="1"/>
  <c r="G499" i="2" s="1"/>
  <c r="H499" i="2" s="1"/>
  <c r="G500" i="2" a="1"/>
  <c r="G500" i="2" s="1"/>
  <c r="H500" i="2" s="1"/>
  <c r="G501" i="2" a="1"/>
  <c r="G501" i="2" s="1"/>
  <c r="H501" i="2" s="1"/>
  <c r="G502" i="2" a="1"/>
  <c r="G502" i="2" s="1"/>
  <c r="H502" i="2" s="1"/>
  <c r="G503" i="2" a="1"/>
  <c r="G503" i="2" s="1"/>
  <c r="H503" i="2" s="1"/>
  <c r="G504" i="2" a="1"/>
  <c r="G504" i="2" s="1"/>
  <c r="H504" i="2" s="1"/>
  <c r="G505" i="2" a="1"/>
  <c r="G505" i="2" s="1"/>
  <c r="H505" i="2" s="1"/>
  <c r="G506" i="2" a="1"/>
  <c r="G506" i="2" s="1"/>
  <c r="H506" i="2" s="1"/>
  <c r="G507" i="2" a="1"/>
  <c r="G507" i="2" s="1"/>
  <c r="H507" i="2" s="1"/>
  <c r="G508" i="2" a="1"/>
  <c r="G508" i="2" s="1"/>
  <c r="H508" i="2" s="1"/>
  <c r="G509" i="2" a="1"/>
  <c r="G509" i="2" s="1"/>
  <c r="H509" i="2" s="1"/>
  <c r="G510" i="2" a="1"/>
  <c r="G510" i="2" s="1"/>
  <c r="H510" i="2" s="1"/>
  <c r="G511" i="2" a="1"/>
  <c r="G511" i="2" s="1"/>
  <c r="H511" i="2" s="1"/>
  <c r="G512" i="2" a="1"/>
  <c r="G512" i="2" s="1"/>
  <c r="H512" i="2" s="1"/>
  <c r="G513" i="2" a="1"/>
  <c r="G513" i="2" s="1"/>
  <c r="H513" i="2" s="1"/>
  <c r="G514" i="2" a="1"/>
  <c r="G514" i="2" s="1"/>
  <c r="H514" i="2" s="1"/>
  <c r="G515" i="2" a="1"/>
  <c r="G515" i="2" s="1"/>
  <c r="H515" i="2" s="1"/>
  <c r="G516" i="2" a="1"/>
  <c r="G516" i="2" s="1"/>
  <c r="H516" i="2" s="1"/>
  <c r="G517" i="2" a="1"/>
  <c r="G517" i="2" s="1"/>
  <c r="H517" i="2" s="1"/>
  <c r="G518" i="2" a="1"/>
  <c r="G518" i="2" s="1"/>
  <c r="H518" i="2" s="1"/>
  <c r="G519" i="2" a="1"/>
  <c r="G519" i="2" s="1"/>
  <c r="H519" i="2" s="1"/>
  <c r="G520" i="2" a="1"/>
  <c r="G520" i="2" s="1"/>
  <c r="H520" i="2" s="1"/>
  <c r="G521" i="2" a="1"/>
  <c r="G521" i="2" s="1"/>
  <c r="H521" i="2" s="1"/>
  <c r="G522" i="2" a="1"/>
  <c r="G522" i="2" s="1"/>
  <c r="H522" i="2" s="1"/>
  <c r="G523" i="2" a="1"/>
  <c r="G523" i="2" s="1"/>
  <c r="H523" i="2" s="1"/>
  <c r="G524" i="2" a="1"/>
  <c r="G524" i="2" s="1"/>
  <c r="H524" i="2" s="1"/>
  <c r="G525" i="2" a="1"/>
  <c r="G525" i="2" s="1"/>
  <c r="H525" i="2" s="1"/>
  <c r="G526" i="2" a="1"/>
  <c r="G526" i="2" s="1"/>
  <c r="H526" i="2" s="1"/>
  <c r="G527" i="2" a="1"/>
  <c r="G527" i="2" s="1"/>
  <c r="H527" i="2" s="1"/>
  <c r="G528" i="2" a="1"/>
  <c r="G528" i="2" s="1"/>
  <c r="H528" i="2" s="1"/>
  <c r="G529" i="2" a="1"/>
  <c r="G529" i="2" s="1"/>
  <c r="H529" i="2" s="1"/>
  <c r="G530" i="2" a="1"/>
  <c r="G530" i="2" s="1"/>
  <c r="H530" i="2" s="1"/>
  <c r="G531" i="2" a="1"/>
  <c r="G531" i="2" s="1"/>
  <c r="H531" i="2" s="1"/>
  <c r="G532" i="2" a="1"/>
  <c r="G532" i="2" s="1"/>
  <c r="H532" i="2" s="1"/>
  <c r="G533" i="2" a="1"/>
  <c r="G533" i="2" s="1"/>
  <c r="H533" i="2" s="1"/>
  <c r="G534" i="2" a="1"/>
  <c r="G534" i="2" s="1"/>
  <c r="H534" i="2" s="1"/>
  <c r="G535" i="2" a="1"/>
  <c r="G535" i="2" s="1"/>
  <c r="H535" i="2" s="1"/>
  <c r="G536" i="2" a="1"/>
  <c r="G536" i="2" s="1"/>
  <c r="H536" i="2" s="1"/>
  <c r="G537" i="2" a="1"/>
  <c r="G537" i="2" s="1"/>
  <c r="H537" i="2" s="1"/>
  <c r="G538" i="2" a="1"/>
  <c r="G538" i="2" s="1"/>
  <c r="H538" i="2" s="1"/>
  <c r="G539" i="2" a="1"/>
  <c r="G539" i="2" s="1"/>
  <c r="H539" i="2" s="1"/>
  <c r="G540" i="2" a="1"/>
  <c r="G540" i="2" s="1"/>
  <c r="H540" i="2" s="1"/>
  <c r="G541" i="2" a="1"/>
  <c r="G541" i="2" s="1"/>
  <c r="H541" i="2" s="1"/>
  <c r="G542" i="2" a="1"/>
  <c r="G542" i="2" s="1"/>
  <c r="H542" i="2" s="1"/>
  <c r="G543" i="2" a="1"/>
  <c r="G543" i="2" s="1"/>
  <c r="H543" i="2" s="1"/>
  <c r="G544" i="2" a="1"/>
  <c r="G544" i="2" s="1"/>
  <c r="H544" i="2" s="1"/>
  <c r="G545" i="2" a="1"/>
  <c r="G545" i="2" s="1"/>
  <c r="H545" i="2" s="1"/>
  <c r="G546" i="2" a="1"/>
  <c r="G546" i="2" s="1"/>
  <c r="H546" i="2" s="1"/>
  <c r="G547" i="2" a="1"/>
  <c r="G547" i="2" s="1"/>
  <c r="H547" i="2" s="1"/>
  <c r="G548" i="2" a="1"/>
  <c r="G548" i="2" s="1"/>
  <c r="H548" i="2" s="1"/>
  <c r="G549" i="2" a="1"/>
  <c r="G549" i="2" s="1"/>
  <c r="H549" i="2" s="1"/>
  <c r="G550" i="2" a="1"/>
  <c r="G550" i="2" s="1"/>
  <c r="H550" i="2" s="1"/>
  <c r="G551" i="2" a="1"/>
  <c r="G551" i="2" s="1"/>
  <c r="H551" i="2" s="1"/>
  <c r="G552" i="2" a="1"/>
  <c r="G552" i="2" s="1"/>
  <c r="H552" i="2" s="1"/>
  <c r="G553" i="2" a="1"/>
  <c r="G553" i="2" s="1"/>
  <c r="H553" i="2" s="1"/>
  <c r="G554" i="2" a="1"/>
  <c r="G554" i="2" s="1"/>
  <c r="H554" i="2" s="1"/>
  <c r="G555" i="2" a="1"/>
  <c r="G555" i="2" s="1"/>
  <c r="H555" i="2" s="1"/>
  <c r="G556" i="2" a="1"/>
  <c r="G556" i="2" s="1"/>
  <c r="H556" i="2" s="1"/>
  <c r="G557" i="2" a="1"/>
  <c r="G557" i="2" s="1"/>
  <c r="H557" i="2" s="1"/>
  <c r="G558" i="2" a="1"/>
  <c r="G558" i="2" s="1"/>
  <c r="H558" i="2" s="1"/>
  <c r="G559" i="2" a="1"/>
  <c r="G559" i="2" s="1"/>
  <c r="H559" i="2" s="1"/>
  <c r="G560" i="2" a="1"/>
  <c r="G560" i="2" s="1"/>
  <c r="H560" i="2" s="1"/>
  <c r="G561" i="2" a="1"/>
  <c r="G561" i="2" s="1"/>
  <c r="H561" i="2" s="1"/>
  <c r="G562" i="2" a="1"/>
  <c r="G562" i="2" s="1"/>
  <c r="H562" i="2" s="1"/>
  <c r="G563" i="2" a="1"/>
  <c r="G563" i="2" s="1"/>
  <c r="H563" i="2" s="1"/>
  <c r="G564" i="2" a="1"/>
  <c r="G564" i="2" s="1"/>
  <c r="H564" i="2" s="1"/>
  <c r="G565" i="2" a="1"/>
  <c r="G565" i="2" s="1"/>
  <c r="H565" i="2" s="1"/>
  <c r="G566" i="2" a="1"/>
  <c r="G566" i="2" s="1"/>
  <c r="H566" i="2" s="1"/>
  <c r="G567" i="2" a="1"/>
  <c r="G567" i="2" s="1"/>
  <c r="H567" i="2" s="1"/>
  <c r="G568" i="2" a="1"/>
  <c r="G568" i="2" s="1"/>
  <c r="H568" i="2" s="1"/>
  <c r="G569" i="2" a="1"/>
  <c r="G569" i="2" s="1"/>
  <c r="H569" i="2" s="1"/>
  <c r="G570" i="2" a="1"/>
  <c r="G570" i="2" s="1"/>
  <c r="H570" i="2" s="1"/>
  <c r="G571" i="2" a="1"/>
  <c r="G571" i="2" s="1"/>
  <c r="H571" i="2" s="1"/>
  <c r="G572" i="2" a="1"/>
  <c r="G572" i="2" s="1"/>
  <c r="H572" i="2" s="1"/>
  <c r="G573" i="2" a="1"/>
  <c r="G573" i="2" s="1"/>
  <c r="H573" i="2" s="1"/>
  <c r="G574" i="2" a="1"/>
  <c r="G574" i="2" s="1"/>
  <c r="H574" i="2" s="1"/>
  <c r="G575" i="2" a="1"/>
  <c r="G575" i="2" s="1"/>
  <c r="H575" i="2" s="1"/>
  <c r="G576" i="2" a="1"/>
  <c r="G576" i="2" s="1"/>
  <c r="H576" i="2" s="1"/>
  <c r="G577" i="2" a="1"/>
  <c r="G577" i="2" s="1"/>
  <c r="H577" i="2" s="1"/>
  <c r="G578" i="2" a="1"/>
  <c r="G578" i="2" s="1"/>
  <c r="H578" i="2" s="1"/>
  <c r="G579" i="2" a="1"/>
  <c r="G579" i="2" s="1"/>
  <c r="H579" i="2" s="1"/>
  <c r="G580" i="2" a="1"/>
  <c r="G580" i="2" s="1"/>
  <c r="H580" i="2" s="1"/>
  <c r="G581" i="2" a="1"/>
  <c r="G581" i="2" s="1"/>
  <c r="H581" i="2" s="1"/>
  <c r="G582" i="2" a="1"/>
  <c r="G582" i="2" s="1"/>
  <c r="G583" i="2" a="1"/>
  <c r="G583" i="2" s="1"/>
  <c r="H583" i="2" s="1"/>
  <c r="G584" i="2" a="1"/>
  <c r="G584" i="2" s="1"/>
  <c r="H584" i="2" s="1"/>
  <c r="G585" i="2" a="1"/>
  <c r="G585" i="2" s="1"/>
  <c r="H585" i="2" s="1"/>
  <c r="G586" i="2" a="1"/>
  <c r="G586" i="2" s="1"/>
  <c r="H586" i="2" s="1"/>
  <c r="G587" i="2" a="1"/>
  <c r="G587" i="2" s="1"/>
  <c r="H587" i="2" s="1"/>
  <c r="G588" i="2" a="1"/>
  <c r="G588" i="2" s="1"/>
  <c r="H588" i="2" s="1"/>
  <c r="G589" i="2" a="1"/>
  <c r="G589" i="2" s="1"/>
  <c r="H589" i="2" s="1"/>
  <c r="G590" i="2" a="1"/>
  <c r="G590" i="2" s="1"/>
  <c r="H590" i="2" s="1"/>
  <c r="G591" i="2" a="1"/>
  <c r="G591" i="2" s="1"/>
  <c r="H591" i="2" s="1"/>
  <c r="G592" i="2" a="1"/>
  <c r="G592" i="2" s="1"/>
  <c r="H592" i="2" s="1"/>
  <c r="G593" i="2" a="1"/>
  <c r="G593" i="2" s="1"/>
  <c r="H593" i="2" s="1"/>
  <c r="G594" i="2" a="1"/>
  <c r="G594" i="2" s="1"/>
  <c r="H594" i="2" s="1"/>
  <c r="G595" i="2" a="1"/>
  <c r="G595" i="2" s="1"/>
  <c r="H595" i="2" s="1"/>
  <c r="G596" i="2" a="1"/>
  <c r="G596" i="2" s="1"/>
  <c r="H596" i="2" s="1"/>
  <c r="G597" i="2" a="1"/>
  <c r="G597" i="2" s="1"/>
  <c r="H597" i="2" s="1"/>
  <c r="G598" i="2" a="1"/>
  <c r="G598" i="2" s="1"/>
  <c r="H598" i="2" s="1"/>
  <c r="G599" i="2" a="1"/>
  <c r="G599" i="2" s="1"/>
  <c r="H599" i="2" s="1"/>
  <c r="G600" i="2" a="1"/>
  <c r="G600" i="2" s="1"/>
  <c r="H600" i="2" s="1"/>
  <c r="G601" i="2" a="1"/>
  <c r="G601" i="2" s="1"/>
  <c r="H601" i="2" s="1"/>
  <c r="G602" i="2" a="1"/>
  <c r="G602" i="2" s="1"/>
  <c r="G603" i="2" a="1"/>
  <c r="G603" i="2" s="1"/>
  <c r="H603" i="2" s="1"/>
  <c r="G604" i="2" a="1"/>
  <c r="G604" i="2" s="1"/>
  <c r="H604" i="2" s="1"/>
  <c r="G605" i="2" a="1"/>
  <c r="G605" i="2" s="1"/>
  <c r="H605" i="2" s="1"/>
  <c r="G606" i="2" a="1"/>
  <c r="G606" i="2" s="1"/>
  <c r="H606" i="2" s="1"/>
  <c r="G607" i="2" a="1"/>
  <c r="G607" i="2" s="1"/>
  <c r="H607" i="2" s="1"/>
  <c r="G608" i="2" a="1"/>
  <c r="G608" i="2" s="1"/>
  <c r="H608" i="2" s="1"/>
  <c r="G609" i="2" a="1"/>
  <c r="G609" i="2" s="1"/>
  <c r="H609" i="2" s="1"/>
  <c r="G610" i="2" a="1"/>
  <c r="G610" i="2" s="1"/>
  <c r="H610" i="2" s="1"/>
  <c r="G611" i="2" a="1"/>
  <c r="G611" i="2" s="1"/>
  <c r="H611" i="2" s="1"/>
  <c r="G612" i="2" a="1"/>
  <c r="G612" i="2" s="1"/>
  <c r="H612" i="2" s="1"/>
  <c r="G613" i="2" a="1"/>
  <c r="G613" i="2" s="1"/>
  <c r="H613" i="2" s="1"/>
  <c r="G614" i="2" a="1"/>
  <c r="G614" i="2" s="1"/>
  <c r="H614" i="2" s="1"/>
  <c r="G615" i="2" a="1"/>
  <c r="G615" i="2" s="1"/>
  <c r="H615" i="2" s="1"/>
  <c r="G616" i="2" a="1"/>
  <c r="G616" i="2" s="1"/>
  <c r="H616" i="2" s="1"/>
  <c r="G617" i="2" a="1"/>
  <c r="G617" i="2" s="1"/>
  <c r="H617" i="2" s="1"/>
  <c r="G618" i="2" a="1"/>
  <c r="G618" i="2" s="1"/>
  <c r="G619" i="2" a="1"/>
  <c r="G619" i="2" s="1"/>
  <c r="H619" i="2" s="1"/>
  <c r="G620" i="2" a="1"/>
  <c r="G620" i="2" s="1"/>
  <c r="H620" i="2" s="1"/>
  <c r="G621" i="2" a="1"/>
  <c r="G621" i="2" s="1"/>
  <c r="H621" i="2" s="1"/>
  <c r="G622" i="2" a="1"/>
  <c r="G622" i="2" s="1"/>
  <c r="H622" i="2" s="1"/>
  <c r="G623" i="2" a="1"/>
  <c r="G623" i="2" s="1"/>
  <c r="H623" i="2" s="1"/>
  <c r="G624" i="2" a="1"/>
  <c r="G624" i="2" s="1"/>
  <c r="H624" i="2" s="1"/>
  <c r="G625" i="2" a="1"/>
  <c r="G625" i="2" s="1"/>
  <c r="G626" i="2" a="1"/>
  <c r="G626" i="2" s="1"/>
  <c r="H626" i="2" s="1"/>
  <c r="G627" i="2" a="1"/>
  <c r="G627" i="2" s="1"/>
  <c r="H627" i="2" s="1"/>
  <c r="G628" i="2" a="1"/>
  <c r="G628" i="2" s="1"/>
  <c r="H628" i="2" s="1"/>
  <c r="G629" i="2" a="1"/>
  <c r="G629" i="2" s="1"/>
  <c r="H629" i="2" s="1"/>
  <c r="G630" i="2" a="1"/>
  <c r="G630" i="2" s="1"/>
  <c r="H630" i="2" s="1"/>
  <c r="G631" i="2" a="1"/>
  <c r="G631" i="2" s="1"/>
  <c r="H631" i="2" s="1"/>
  <c r="G632" i="2" a="1"/>
  <c r="G632" i="2" s="1"/>
  <c r="H632" i="2" s="1"/>
  <c r="G633" i="2" a="1"/>
  <c r="G633" i="2" s="1"/>
  <c r="H633" i="2" s="1"/>
  <c r="G634" i="2" a="1"/>
  <c r="G634" i="2" s="1"/>
  <c r="H634" i="2" s="1"/>
  <c r="G635" i="2" a="1"/>
  <c r="G635" i="2" s="1"/>
  <c r="H635" i="2" s="1"/>
  <c r="G636" i="2" a="1"/>
  <c r="G636" i="2" s="1"/>
  <c r="H636" i="2" s="1"/>
  <c r="G637" i="2" a="1"/>
  <c r="G637" i="2" s="1"/>
  <c r="H637" i="2" s="1"/>
  <c r="G638" i="2" a="1"/>
  <c r="G638" i="2" s="1"/>
  <c r="H638" i="2" s="1"/>
  <c r="G639" i="2" a="1"/>
  <c r="G639" i="2" s="1"/>
  <c r="H639" i="2" s="1"/>
  <c r="G640" i="2" a="1"/>
  <c r="G640" i="2" s="1"/>
  <c r="H640" i="2" s="1"/>
  <c r="G641" i="2" a="1"/>
  <c r="G641" i="2" s="1"/>
  <c r="G642" i="2" a="1"/>
  <c r="G642" i="2" s="1"/>
  <c r="H642" i="2" s="1"/>
  <c r="G643" i="2" a="1"/>
  <c r="G643" i="2" s="1"/>
  <c r="H643" i="2" s="1"/>
  <c r="G644" i="2" a="1"/>
  <c r="G644" i="2" s="1"/>
  <c r="H644" i="2" s="1"/>
  <c r="G645" i="2" a="1"/>
  <c r="G645" i="2" s="1"/>
  <c r="H645" i="2" s="1"/>
  <c r="G646" i="2" a="1"/>
  <c r="G646" i="2" s="1"/>
  <c r="H646" i="2" s="1"/>
  <c r="G647" i="2" a="1"/>
  <c r="G647" i="2" s="1"/>
  <c r="H647" i="2" s="1"/>
  <c r="G648" i="2" a="1"/>
  <c r="G648" i="2" s="1"/>
  <c r="H648" i="2" s="1"/>
  <c r="G649" i="2" a="1"/>
  <c r="G649" i="2" s="1"/>
  <c r="H649" i="2" s="1"/>
  <c r="G650" i="2" a="1"/>
  <c r="G650" i="2" s="1"/>
  <c r="H650" i="2" s="1"/>
  <c r="G651" i="2" a="1"/>
  <c r="G651" i="2" s="1"/>
  <c r="H651" i="2" s="1"/>
  <c r="G652" i="2" a="1"/>
  <c r="G652" i="2" s="1"/>
  <c r="H652" i="2" s="1"/>
  <c r="G653" i="2" a="1"/>
  <c r="G653" i="2" s="1"/>
  <c r="H653" i="2" s="1"/>
  <c r="G654" i="2" a="1"/>
  <c r="G654" i="2" s="1"/>
  <c r="H654" i="2" s="1"/>
  <c r="G655" i="2" a="1"/>
  <c r="G655" i="2" s="1"/>
  <c r="H655" i="2" s="1"/>
  <c r="G656" i="2" a="1"/>
  <c r="G656" i="2" s="1"/>
  <c r="H656" i="2" s="1"/>
  <c r="G657" i="2" a="1"/>
  <c r="G657" i="2" s="1"/>
  <c r="H657" i="2" s="1"/>
  <c r="G658" i="2" a="1"/>
  <c r="G658" i="2" s="1"/>
  <c r="H658" i="2" s="1"/>
  <c r="G659" i="2" a="1"/>
  <c r="G659" i="2" s="1"/>
  <c r="H659" i="2" s="1"/>
  <c r="G660" i="2" a="1"/>
  <c r="G660" i="2" s="1"/>
  <c r="H660" i="2" s="1"/>
  <c r="G661" i="2" a="1"/>
  <c r="G661" i="2" s="1"/>
  <c r="H661" i="2" s="1"/>
  <c r="G662" i="2" a="1"/>
  <c r="G662" i="2" s="1"/>
  <c r="H662" i="2" s="1"/>
  <c r="G663" i="2" a="1"/>
  <c r="G663" i="2" s="1"/>
  <c r="H663" i="2" s="1"/>
  <c r="G664" i="2" a="1"/>
  <c r="G664" i="2" s="1"/>
  <c r="H664" i="2" s="1"/>
  <c r="G665" i="2" a="1"/>
  <c r="G665" i="2" s="1"/>
  <c r="G666" i="2" a="1"/>
  <c r="G666" i="2" s="1"/>
  <c r="H666" i="2" s="1"/>
  <c r="G667" i="2" a="1"/>
  <c r="G667" i="2" s="1"/>
  <c r="H667" i="2" s="1"/>
  <c r="G668" i="2" a="1"/>
  <c r="G668" i="2" s="1"/>
  <c r="H668" i="2" s="1"/>
  <c r="G669" i="2" a="1"/>
  <c r="G669" i="2" s="1"/>
  <c r="H669" i="2" s="1"/>
  <c r="G670" i="2" a="1"/>
  <c r="G670" i="2" s="1"/>
  <c r="H670" i="2" s="1"/>
  <c r="G671" i="2" a="1"/>
  <c r="G671" i="2" s="1"/>
  <c r="H671" i="2" s="1"/>
  <c r="G672" i="2" a="1"/>
  <c r="G672" i="2" s="1"/>
  <c r="H672" i="2" s="1"/>
  <c r="G673" i="2" a="1"/>
  <c r="G673" i="2" s="1"/>
  <c r="H673" i="2" s="1"/>
  <c r="G674" i="2" a="1"/>
  <c r="G674" i="2" s="1"/>
  <c r="H674" i="2" s="1"/>
  <c r="G675" i="2" a="1"/>
  <c r="G675" i="2" s="1"/>
  <c r="H675" i="2" s="1"/>
  <c r="G676" i="2" a="1"/>
  <c r="G676" i="2" s="1"/>
  <c r="H676" i="2" s="1"/>
  <c r="G677" i="2" a="1"/>
  <c r="G677" i="2" s="1"/>
  <c r="H677" i="2" s="1"/>
  <c r="G678" i="2" a="1"/>
  <c r="G678" i="2" s="1"/>
  <c r="H678" i="2" s="1"/>
  <c r="G679" i="2" a="1"/>
  <c r="G679" i="2" s="1"/>
  <c r="H679" i="2" s="1"/>
  <c r="G680" i="2" a="1"/>
  <c r="G680" i="2" s="1"/>
  <c r="H680" i="2" s="1"/>
  <c r="G681" i="2" a="1"/>
  <c r="G681" i="2" s="1"/>
  <c r="H681" i="2" s="1"/>
  <c r="G682" i="2" a="1"/>
  <c r="G682" i="2" s="1"/>
  <c r="H682" i="2" s="1"/>
  <c r="G683" i="2" a="1"/>
  <c r="G683" i="2" s="1"/>
  <c r="H683" i="2" s="1"/>
  <c r="G684" i="2" a="1"/>
  <c r="G684" i="2" s="1"/>
  <c r="H684" i="2" s="1"/>
  <c r="G685" i="2" a="1"/>
  <c r="G685" i="2" s="1"/>
  <c r="H685" i="2" s="1"/>
  <c r="G686" i="2" a="1"/>
  <c r="G686" i="2" s="1"/>
  <c r="H686" i="2" s="1"/>
  <c r="G687" i="2" a="1"/>
  <c r="G687" i="2" s="1"/>
  <c r="H687" i="2" s="1"/>
  <c r="G688" i="2" a="1"/>
  <c r="G688" i="2" s="1"/>
  <c r="H688" i="2" s="1"/>
  <c r="G689" i="2" a="1"/>
  <c r="G689" i="2" s="1"/>
  <c r="H689" i="2" s="1"/>
  <c r="G690" i="2" a="1"/>
  <c r="G690" i="2" s="1"/>
  <c r="H690" i="2" s="1"/>
  <c r="G691" i="2" a="1"/>
  <c r="G691" i="2" s="1"/>
  <c r="H691" i="2" s="1"/>
  <c r="G692" i="2" a="1"/>
  <c r="G692" i="2" s="1"/>
  <c r="H692" i="2" s="1"/>
  <c r="G693" i="2" a="1"/>
  <c r="G693" i="2" s="1"/>
  <c r="H693" i="2" s="1"/>
  <c r="G694" i="2" a="1"/>
  <c r="G694" i="2" s="1"/>
  <c r="H694" i="2" s="1"/>
  <c r="G695" i="2" a="1"/>
  <c r="G695" i="2" s="1"/>
  <c r="H695" i="2" s="1"/>
  <c r="G696" i="2" a="1"/>
  <c r="G696" i="2" s="1"/>
  <c r="H696" i="2" s="1"/>
  <c r="G697" i="2" a="1"/>
  <c r="G697" i="2" s="1"/>
  <c r="H697" i="2" s="1"/>
  <c r="G698" i="2" a="1"/>
  <c r="G698" i="2" s="1"/>
  <c r="H698" i="2" s="1"/>
  <c r="G699" i="2" a="1"/>
  <c r="G699" i="2" s="1"/>
  <c r="H699" i="2" s="1"/>
  <c r="G700" i="2" a="1"/>
  <c r="G700" i="2" s="1"/>
  <c r="H700" i="2" s="1"/>
  <c r="G701" i="2" a="1"/>
  <c r="G701" i="2" s="1"/>
  <c r="H701" i="2" s="1"/>
  <c r="G702" i="2" a="1"/>
  <c r="G702" i="2" s="1"/>
  <c r="H702" i="2" s="1"/>
  <c r="G703" i="2" a="1"/>
  <c r="G703" i="2" s="1"/>
  <c r="H703" i="2" s="1"/>
  <c r="G704" i="2" a="1"/>
  <c r="G704" i="2" s="1"/>
  <c r="H704" i="2" s="1"/>
  <c r="G705" i="2" a="1"/>
  <c r="G705" i="2" s="1"/>
  <c r="H705" i="2" s="1"/>
  <c r="G706" i="2" a="1"/>
  <c r="G706" i="2" s="1"/>
  <c r="H706" i="2" s="1"/>
  <c r="G707" i="2" a="1"/>
  <c r="G707" i="2" s="1"/>
  <c r="H707" i="2" s="1"/>
  <c r="G708" i="2" a="1"/>
  <c r="G708" i="2" s="1"/>
  <c r="H708" i="2" s="1"/>
  <c r="G709" i="2" a="1"/>
  <c r="G709" i="2" s="1"/>
  <c r="H709" i="2" s="1"/>
  <c r="G710" i="2" a="1"/>
  <c r="G710" i="2" s="1"/>
  <c r="H710" i="2" s="1"/>
  <c r="G711" i="2" a="1"/>
  <c r="G711" i="2" s="1"/>
  <c r="H711" i="2" s="1"/>
  <c r="G712" i="2" a="1"/>
  <c r="G712" i="2" s="1"/>
  <c r="H712" i="2" s="1"/>
  <c r="G713" i="2" a="1"/>
  <c r="G713" i="2" s="1"/>
  <c r="H713" i="2" s="1"/>
  <c r="G714" i="2" a="1"/>
  <c r="G714" i="2" s="1"/>
  <c r="H714" i="2" s="1"/>
  <c r="G715" i="2" a="1"/>
  <c r="G715" i="2" s="1"/>
  <c r="H715" i="2" s="1"/>
  <c r="G716" i="2" a="1"/>
  <c r="G716" i="2" s="1"/>
  <c r="H716" i="2" s="1"/>
  <c r="G717" i="2" a="1"/>
  <c r="G717" i="2" s="1"/>
  <c r="H717" i="2" s="1"/>
  <c r="G718" i="2" a="1"/>
  <c r="G718" i="2" s="1"/>
  <c r="H718" i="2" s="1"/>
  <c r="G719" i="2" a="1"/>
  <c r="G719" i="2" s="1"/>
  <c r="H719" i="2" s="1"/>
  <c r="G720" i="2" a="1"/>
  <c r="G720" i="2" s="1"/>
  <c r="H720" i="2" s="1"/>
  <c r="G721" i="2" a="1"/>
  <c r="G721" i="2" s="1"/>
  <c r="H721" i="2" s="1"/>
  <c r="G722" i="2" a="1"/>
  <c r="G722" i="2" s="1"/>
  <c r="H722" i="2" s="1"/>
  <c r="G723" i="2" a="1"/>
  <c r="G723" i="2" s="1"/>
  <c r="G724" i="2" a="1"/>
  <c r="G724" i="2" s="1"/>
  <c r="H724" i="2" s="1"/>
  <c r="G725" i="2" a="1"/>
  <c r="G725" i="2" s="1"/>
  <c r="H725" i="2" s="1"/>
  <c r="G726" i="2" a="1"/>
  <c r="G726" i="2" s="1"/>
  <c r="H726" i="2" s="1"/>
  <c r="G727" i="2" a="1"/>
  <c r="G727" i="2" s="1"/>
  <c r="H727" i="2" s="1"/>
  <c r="G728" i="2" a="1"/>
  <c r="G728" i="2" s="1"/>
  <c r="H728" i="2" s="1"/>
  <c r="G729" i="2" a="1"/>
  <c r="G729" i="2" s="1"/>
  <c r="H729" i="2" s="1"/>
  <c r="G730" i="2" a="1"/>
  <c r="G730" i="2" s="1"/>
  <c r="H730" i="2" s="1"/>
  <c r="G731" i="2" a="1"/>
  <c r="G731" i="2" s="1"/>
  <c r="H731" i="2" s="1"/>
  <c r="G732" i="2" a="1"/>
  <c r="G732" i="2" s="1"/>
  <c r="H732" i="2" s="1"/>
  <c r="G733" i="2" a="1"/>
  <c r="G733" i="2" s="1"/>
  <c r="H733" i="2" s="1"/>
  <c r="G734" i="2" a="1"/>
  <c r="G734" i="2" s="1"/>
  <c r="H734" i="2" s="1"/>
  <c r="G735" i="2" a="1"/>
  <c r="G735" i="2" s="1"/>
  <c r="H735" i="2" s="1"/>
  <c r="G736" i="2" a="1"/>
  <c r="G736" i="2" s="1"/>
  <c r="H736" i="2" s="1"/>
  <c r="G737" i="2" a="1"/>
  <c r="G737" i="2" s="1"/>
  <c r="H737" i="2" s="1"/>
  <c r="G738" i="2" a="1"/>
  <c r="G738" i="2" s="1"/>
  <c r="H738" i="2" s="1"/>
  <c r="G739" i="2" a="1"/>
  <c r="G739" i="2" s="1"/>
  <c r="H739" i="2" s="1"/>
  <c r="G740" i="2" a="1"/>
  <c r="G740" i="2" s="1"/>
  <c r="H740" i="2" s="1"/>
  <c r="G741" i="2" a="1"/>
  <c r="G741" i="2" s="1"/>
  <c r="H741" i="2" s="1"/>
  <c r="G742" i="2" a="1"/>
  <c r="G742" i="2" s="1"/>
  <c r="H742" i="2" s="1"/>
  <c r="G743" i="2" a="1"/>
  <c r="G743" i="2" s="1"/>
  <c r="H743" i="2" s="1"/>
  <c r="G744" i="2" a="1"/>
  <c r="G744" i="2" s="1"/>
  <c r="H744" i="2" s="1"/>
  <c r="G745" i="2" a="1"/>
  <c r="G745" i="2" s="1"/>
  <c r="H745" i="2" s="1"/>
  <c r="G746" i="2" a="1"/>
  <c r="G746" i="2" s="1"/>
  <c r="H746" i="2" s="1"/>
  <c r="G747" i="2" a="1"/>
  <c r="G747" i="2" s="1"/>
  <c r="H747" i="2" s="1"/>
  <c r="G748" i="2" a="1"/>
  <c r="G748" i="2" s="1"/>
  <c r="H748" i="2" s="1"/>
  <c r="G749" i="2" a="1"/>
  <c r="G749" i="2" s="1"/>
  <c r="H749" i="2" s="1"/>
  <c r="G750" i="2" a="1"/>
  <c r="G750" i="2" s="1"/>
  <c r="H750" i="2" s="1"/>
  <c r="G751" i="2" a="1"/>
  <c r="G751" i="2" s="1"/>
  <c r="H751" i="2" s="1"/>
  <c r="G752" i="2" a="1"/>
  <c r="G752" i="2" s="1"/>
  <c r="H752" i="2" s="1"/>
  <c r="G753" i="2" a="1"/>
  <c r="G753" i="2" s="1"/>
  <c r="H753" i="2" s="1"/>
  <c r="G754" i="2" a="1"/>
  <c r="G754" i="2" s="1"/>
  <c r="H754" i="2" s="1"/>
  <c r="G755" i="2" a="1"/>
  <c r="G755" i="2" s="1"/>
  <c r="H755" i="2" s="1"/>
  <c r="G756" i="2" a="1"/>
  <c r="G756" i="2" s="1"/>
  <c r="H756" i="2" s="1"/>
  <c r="G757" i="2" a="1"/>
  <c r="G757" i="2" s="1"/>
  <c r="H757" i="2" s="1"/>
  <c r="G758" i="2" a="1"/>
  <c r="G758" i="2" s="1"/>
  <c r="H758" i="2" s="1"/>
  <c r="G759" i="2" a="1"/>
  <c r="G759" i="2" s="1"/>
  <c r="H759" i="2" s="1"/>
  <c r="G760" i="2" a="1"/>
  <c r="G760" i="2" s="1"/>
  <c r="H760" i="2" s="1"/>
  <c r="G761" i="2" a="1"/>
  <c r="G761" i="2" s="1"/>
  <c r="H761" i="2" s="1"/>
  <c r="G762" i="2" a="1"/>
  <c r="G762" i="2" s="1"/>
  <c r="H762" i="2" s="1"/>
  <c r="G763" i="2" a="1"/>
  <c r="G763" i="2" s="1"/>
  <c r="H763" i="2" s="1"/>
  <c r="G764" i="2" a="1"/>
  <c r="G764" i="2" s="1"/>
  <c r="H764" i="2" s="1"/>
  <c r="G765" i="2" a="1"/>
  <c r="G765" i="2" s="1"/>
  <c r="H765" i="2" s="1"/>
  <c r="G766" i="2" a="1"/>
  <c r="G766" i="2" s="1"/>
  <c r="H766" i="2" s="1"/>
  <c r="G767" i="2" a="1"/>
  <c r="G767" i="2" s="1"/>
  <c r="H767" i="2" s="1"/>
  <c r="G768" i="2" a="1"/>
  <c r="G768" i="2" s="1"/>
  <c r="H768" i="2" s="1"/>
  <c r="G769" i="2" a="1"/>
  <c r="G769" i="2" s="1"/>
  <c r="H769" i="2" s="1"/>
  <c r="G770" i="2" a="1"/>
  <c r="G770" i="2" s="1"/>
  <c r="H770" i="2" s="1"/>
  <c r="G771" i="2" a="1"/>
  <c r="G771" i="2" s="1"/>
  <c r="H771" i="2" s="1"/>
  <c r="G772" i="2" a="1"/>
  <c r="G772" i="2" s="1"/>
  <c r="H772" i="2" s="1"/>
  <c r="G773" i="2" a="1"/>
  <c r="G773" i="2" s="1"/>
  <c r="H773" i="2" s="1"/>
  <c r="G774" i="2" a="1"/>
  <c r="G774" i="2" s="1"/>
  <c r="H774" i="2" s="1"/>
  <c r="G775" i="2" a="1"/>
  <c r="G775" i="2" s="1"/>
  <c r="H775" i="2" s="1"/>
  <c r="G776" i="2" a="1"/>
  <c r="G776" i="2" s="1"/>
  <c r="H776" i="2" s="1"/>
  <c r="G777" i="2" a="1"/>
  <c r="G777" i="2" s="1"/>
  <c r="H777" i="2" s="1"/>
  <c r="G778" i="2" a="1"/>
  <c r="G778" i="2" s="1"/>
  <c r="H778" i="2" s="1"/>
  <c r="G779" i="2" a="1"/>
  <c r="G779" i="2" s="1"/>
  <c r="H779" i="2" s="1"/>
  <c r="G780" i="2" a="1"/>
  <c r="G780" i="2" s="1"/>
  <c r="H780" i="2" s="1"/>
  <c r="G781" i="2" a="1"/>
  <c r="G781" i="2" s="1"/>
  <c r="H781" i="2" s="1"/>
  <c r="G782" i="2" a="1"/>
  <c r="G782" i="2" s="1"/>
  <c r="H782" i="2" s="1"/>
  <c r="G783" i="2" a="1"/>
  <c r="G783" i="2" s="1"/>
  <c r="H783" i="2" s="1"/>
  <c r="G784" i="2" a="1"/>
  <c r="G784" i="2" s="1"/>
  <c r="H784" i="2" s="1"/>
  <c r="G785" i="2" a="1"/>
  <c r="G785" i="2" s="1"/>
  <c r="H785" i="2" s="1"/>
  <c r="G786" i="2" a="1"/>
  <c r="G786" i="2" s="1"/>
  <c r="H786" i="2" s="1"/>
  <c r="G787" i="2" a="1"/>
  <c r="G787" i="2" s="1"/>
  <c r="H787" i="2" s="1"/>
  <c r="G788" i="2" a="1"/>
  <c r="G788" i="2" s="1"/>
  <c r="H788" i="2" s="1"/>
  <c r="G789" i="2" a="1"/>
  <c r="G789" i="2" s="1"/>
  <c r="H789" i="2" s="1"/>
  <c r="G790" i="2" a="1"/>
  <c r="G790" i="2" s="1"/>
  <c r="H790" i="2" s="1"/>
  <c r="G791" i="2" a="1"/>
  <c r="G791" i="2" s="1"/>
  <c r="H791" i="2" s="1"/>
  <c r="G792" i="2" a="1"/>
  <c r="G792" i="2" s="1"/>
  <c r="H792" i="2" s="1"/>
  <c r="G793" i="2" a="1"/>
  <c r="G793" i="2" s="1"/>
  <c r="H793" i="2" s="1"/>
  <c r="G794" i="2" a="1"/>
  <c r="G794" i="2" s="1"/>
  <c r="H794" i="2" s="1"/>
  <c r="G795" i="2" a="1"/>
  <c r="G795" i="2" s="1"/>
  <c r="G796" i="2" a="1"/>
  <c r="G796" i="2" s="1"/>
  <c r="H796" i="2" s="1"/>
  <c r="G797" i="2" a="1"/>
  <c r="G797" i="2" s="1"/>
  <c r="H797" i="2" s="1"/>
  <c r="G798" i="2" a="1"/>
  <c r="G798" i="2" s="1"/>
  <c r="H798" i="2" s="1"/>
  <c r="G799" i="2" a="1"/>
  <c r="G799" i="2" s="1"/>
  <c r="H799" i="2" s="1"/>
  <c r="G800" i="2" a="1"/>
  <c r="G800" i="2" s="1"/>
  <c r="H800" i="2" s="1"/>
  <c r="G801" i="2" a="1"/>
  <c r="G801" i="2" s="1"/>
  <c r="H801" i="2" s="1"/>
  <c r="G802" i="2" a="1"/>
  <c r="G802" i="2" s="1"/>
  <c r="H802" i="2" s="1"/>
  <c r="G803" i="2" a="1"/>
  <c r="G803" i="2" s="1"/>
  <c r="H803" i="2" s="1"/>
  <c r="G804" i="2" a="1"/>
  <c r="G804" i="2" s="1"/>
  <c r="H804" i="2" s="1"/>
  <c r="G805" i="2" a="1"/>
  <c r="G805" i="2" s="1"/>
  <c r="H805" i="2" s="1"/>
  <c r="G806" i="2" a="1"/>
  <c r="G806" i="2" s="1"/>
  <c r="H806" i="2" s="1"/>
  <c r="G807" i="2" a="1"/>
  <c r="G807" i="2" s="1"/>
  <c r="H807" i="2" s="1"/>
  <c r="G808" i="2" a="1"/>
  <c r="G808" i="2" s="1"/>
  <c r="H808" i="2" s="1"/>
  <c r="G809" i="2" a="1"/>
  <c r="G809" i="2" s="1"/>
  <c r="H809" i="2" s="1"/>
  <c r="G810" i="2" a="1"/>
  <c r="G810" i="2" s="1"/>
  <c r="H810" i="2" s="1"/>
  <c r="G811" i="2" a="1"/>
  <c r="G811" i="2" s="1"/>
  <c r="H811" i="2" s="1"/>
  <c r="G812" i="2" a="1"/>
  <c r="G812" i="2" s="1"/>
  <c r="H812" i="2" s="1"/>
  <c r="G813" i="2" a="1"/>
  <c r="G813" i="2" s="1"/>
  <c r="H813" i="2" s="1"/>
  <c r="G814" i="2" a="1"/>
  <c r="G814" i="2" s="1"/>
  <c r="H814" i="2" s="1"/>
  <c r="G815" i="2" a="1"/>
  <c r="G815" i="2" s="1"/>
  <c r="H815" i="2" s="1"/>
  <c r="G816" i="2" a="1"/>
  <c r="G816" i="2" s="1"/>
  <c r="H816" i="2" s="1"/>
  <c r="G817" i="2" a="1"/>
  <c r="G817" i="2" s="1"/>
  <c r="H817" i="2" s="1"/>
  <c r="G818" i="2" a="1"/>
  <c r="G818" i="2" s="1"/>
  <c r="H818" i="2" s="1"/>
  <c r="G819" i="2" a="1"/>
  <c r="G819" i="2" s="1"/>
  <c r="H819" i="2" s="1"/>
  <c r="G820" i="2" a="1"/>
  <c r="G820" i="2" s="1"/>
  <c r="H820" i="2" s="1"/>
  <c r="G821" i="2" a="1"/>
  <c r="G821" i="2" s="1"/>
  <c r="H821" i="2" s="1"/>
  <c r="G822" i="2" a="1"/>
  <c r="G822" i="2" s="1"/>
  <c r="H822" i="2" s="1"/>
  <c r="G823" i="2" a="1"/>
  <c r="G823" i="2" s="1"/>
  <c r="H823" i="2" s="1"/>
  <c r="G824" i="2" a="1"/>
  <c r="G824" i="2" s="1"/>
  <c r="H824" i="2" s="1"/>
  <c r="G825" i="2" a="1"/>
  <c r="G825" i="2" s="1"/>
  <c r="H825" i="2" s="1"/>
  <c r="G826" i="2" a="1"/>
  <c r="G826" i="2" s="1"/>
  <c r="H826" i="2" s="1"/>
  <c r="G827" i="2" a="1"/>
  <c r="G827" i="2" s="1"/>
  <c r="H827" i="2" s="1"/>
  <c r="G828" i="2" a="1"/>
  <c r="G828" i="2" s="1"/>
  <c r="H828" i="2" s="1"/>
  <c r="G829" i="2" a="1"/>
  <c r="G829" i="2" s="1"/>
  <c r="H829" i="2" s="1"/>
  <c r="G830" i="2" a="1"/>
  <c r="G830" i="2" s="1"/>
  <c r="H830" i="2" s="1"/>
  <c r="G831" i="2" a="1"/>
  <c r="G831" i="2" s="1"/>
  <c r="H831" i="2" s="1"/>
  <c r="G832" i="2" a="1"/>
  <c r="G832" i="2" s="1"/>
  <c r="H832" i="2" s="1"/>
  <c r="G833" i="2" a="1"/>
  <c r="G833" i="2" s="1"/>
  <c r="H833" i="2" s="1"/>
  <c r="G834" i="2" a="1"/>
  <c r="G834" i="2" s="1"/>
  <c r="H834" i="2" s="1"/>
  <c r="G835" i="2" a="1"/>
  <c r="G835" i="2" s="1"/>
  <c r="H835" i="2" s="1"/>
  <c r="G836" i="2" a="1"/>
  <c r="G836" i="2" s="1"/>
  <c r="H836" i="2" s="1"/>
  <c r="G837" i="2" a="1"/>
  <c r="G837" i="2" s="1"/>
  <c r="H837" i="2" s="1"/>
  <c r="G838" i="2" a="1"/>
  <c r="G838" i="2" s="1"/>
  <c r="H838" i="2" s="1"/>
  <c r="G839" i="2" a="1"/>
  <c r="G839" i="2" s="1"/>
  <c r="H839" i="2" s="1"/>
  <c r="G840" i="2" a="1"/>
  <c r="G840" i="2" s="1"/>
  <c r="H840" i="2" s="1"/>
  <c r="G841" i="2" a="1"/>
  <c r="G841" i="2" s="1"/>
  <c r="H841" i="2" s="1"/>
  <c r="G842" i="2" a="1"/>
  <c r="G842" i="2" s="1"/>
  <c r="H842" i="2" s="1"/>
  <c r="G843" i="2" a="1"/>
  <c r="G843" i="2" s="1"/>
  <c r="H843" i="2" s="1"/>
  <c r="G844" i="2" a="1"/>
  <c r="G844" i="2" s="1"/>
  <c r="H844" i="2" s="1"/>
  <c r="G845" i="2" a="1"/>
  <c r="G845" i="2" s="1"/>
  <c r="H845" i="2" s="1"/>
  <c r="G846" i="2" a="1"/>
  <c r="G846" i="2" s="1"/>
  <c r="H846" i="2" s="1"/>
  <c r="G847" i="2" a="1"/>
  <c r="G847" i="2" s="1"/>
  <c r="H847" i="2" s="1"/>
  <c r="G848" i="2" a="1"/>
  <c r="G848" i="2" s="1"/>
  <c r="H848" i="2" s="1"/>
  <c r="G849" i="2" a="1"/>
  <c r="G849" i="2" s="1"/>
  <c r="H849" i="2" s="1"/>
  <c r="G850" i="2" a="1"/>
  <c r="G850" i="2" s="1"/>
  <c r="H850" i="2" s="1"/>
  <c r="G851" i="2" a="1"/>
  <c r="G851" i="2" s="1"/>
  <c r="H851" i="2" s="1"/>
  <c r="G852" i="2" a="1"/>
  <c r="G852" i="2" s="1"/>
  <c r="G853" i="2" a="1"/>
  <c r="G853" i="2" s="1"/>
  <c r="H853" i="2" s="1"/>
  <c r="G854" i="2" a="1"/>
  <c r="G854" i="2" s="1"/>
  <c r="H854" i="2" s="1"/>
  <c r="G855" i="2" a="1"/>
  <c r="G855" i="2" s="1"/>
  <c r="H855" i="2" s="1"/>
  <c r="G856" i="2" a="1"/>
  <c r="G856" i="2" s="1"/>
  <c r="H856" i="2" s="1"/>
  <c r="G857" i="2" a="1"/>
  <c r="G857" i="2" s="1"/>
  <c r="H857" i="2" s="1"/>
  <c r="G858" i="2" a="1"/>
  <c r="G858" i="2" s="1"/>
  <c r="G859" i="2" a="1"/>
  <c r="G859" i="2" s="1"/>
  <c r="H859" i="2" s="1"/>
  <c r="G860" i="2" a="1"/>
  <c r="G860" i="2" s="1"/>
  <c r="G861" i="2" a="1"/>
  <c r="G861" i="2" s="1"/>
  <c r="H861" i="2" s="1"/>
  <c r="G862" i="2" a="1"/>
  <c r="G862" i="2" s="1"/>
  <c r="H862" i="2" s="1"/>
  <c r="G863" i="2" a="1"/>
  <c r="G863" i="2" s="1"/>
  <c r="H863" i="2" s="1"/>
  <c r="G864" i="2" a="1"/>
  <c r="G864" i="2" s="1"/>
  <c r="H864" i="2" s="1"/>
  <c r="G865" i="2" a="1"/>
  <c r="G865" i="2" s="1"/>
  <c r="H865" i="2" s="1"/>
  <c r="G866" i="2" a="1"/>
  <c r="G866" i="2" s="1"/>
  <c r="H866" i="2" s="1"/>
  <c r="G867" i="2" a="1"/>
  <c r="G867" i="2" s="1"/>
  <c r="H867" i="2" s="1"/>
  <c r="G868" i="2" a="1"/>
  <c r="G868" i="2" s="1"/>
  <c r="H868" i="2" s="1"/>
  <c r="G869" i="2" a="1"/>
  <c r="G869" i="2" s="1"/>
  <c r="H869" i="2" s="1"/>
  <c r="G870" i="2" a="1"/>
  <c r="G870" i="2" s="1"/>
  <c r="H870" i="2" s="1"/>
  <c r="G871" i="2" a="1"/>
  <c r="G871" i="2" s="1"/>
  <c r="H871" i="2" s="1"/>
  <c r="G872" i="2" a="1"/>
  <c r="G872" i="2" s="1"/>
  <c r="H872" i="2" s="1"/>
  <c r="G873" i="2" a="1"/>
  <c r="G873" i="2" s="1"/>
  <c r="H873" i="2" s="1"/>
  <c r="G874" i="2" a="1"/>
  <c r="G874" i="2" s="1"/>
  <c r="H874" i="2" s="1"/>
  <c r="G875" i="2" a="1"/>
  <c r="G875" i="2" s="1"/>
  <c r="H875" i="2" s="1"/>
  <c r="G876" i="2" a="1"/>
  <c r="G876" i="2" s="1"/>
  <c r="H876" i="2" s="1"/>
  <c r="G877" i="2" a="1"/>
  <c r="G877" i="2" s="1"/>
  <c r="H877" i="2" s="1"/>
  <c r="G878" i="2" a="1"/>
  <c r="G878" i="2" s="1"/>
  <c r="H878" i="2" s="1"/>
  <c r="G879" i="2" a="1"/>
  <c r="G879" i="2" s="1"/>
  <c r="H879" i="2" s="1"/>
  <c r="G880" i="2" a="1"/>
  <c r="G880" i="2" s="1"/>
  <c r="H880" i="2" s="1"/>
  <c r="G881" i="2" a="1"/>
  <c r="G881" i="2" s="1"/>
  <c r="H881" i="2" s="1"/>
  <c r="G882" i="2" a="1"/>
  <c r="G882" i="2" s="1"/>
  <c r="H882" i="2" s="1"/>
  <c r="G883" i="2" a="1"/>
  <c r="G883" i="2" s="1"/>
  <c r="G884" i="2" a="1"/>
  <c r="G884" i="2" s="1"/>
  <c r="H884" i="2" s="1"/>
  <c r="G885" i="2" a="1"/>
  <c r="G885" i="2" s="1"/>
  <c r="H885" i="2" s="1"/>
  <c r="G886" i="2" a="1"/>
  <c r="G886" i="2" s="1"/>
  <c r="H886" i="2" s="1"/>
  <c r="G887" i="2" a="1"/>
  <c r="G887" i="2" s="1"/>
  <c r="H887" i="2" s="1"/>
  <c r="G888" i="2" a="1"/>
  <c r="G888" i="2" s="1"/>
  <c r="H888" i="2" s="1"/>
  <c r="G889" i="2" a="1"/>
  <c r="G889" i="2" s="1"/>
  <c r="H889" i="2" s="1"/>
  <c r="G890" i="2" a="1"/>
  <c r="G890" i="2" s="1"/>
  <c r="H890" i="2" s="1"/>
  <c r="G891" i="2" a="1"/>
  <c r="G891" i="2" s="1"/>
  <c r="H891" i="2" s="1"/>
  <c r="G892" i="2" a="1"/>
  <c r="G892" i="2" s="1"/>
  <c r="H892" i="2" s="1"/>
  <c r="G893" i="2" a="1"/>
  <c r="G893" i="2" s="1"/>
  <c r="H893" i="2" s="1"/>
  <c r="G894" i="2" a="1"/>
  <c r="G894" i="2" s="1"/>
  <c r="H894" i="2" s="1"/>
  <c r="G895" i="2" a="1"/>
  <c r="G895" i="2" s="1"/>
  <c r="H895" i="2" s="1"/>
  <c r="G896" i="2" a="1"/>
  <c r="G896" i="2" s="1"/>
  <c r="H896" i="2" s="1"/>
  <c r="G897" i="2" a="1"/>
  <c r="G897" i="2" s="1"/>
  <c r="H897" i="2" s="1"/>
  <c r="G898" i="2" a="1"/>
  <c r="G898" i="2" s="1"/>
  <c r="H898" i="2" s="1"/>
  <c r="G899" i="2" a="1"/>
  <c r="G899" i="2" s="1"/>
  <c r="H899" i="2" s="1"/>
  <c r="G900" i="2" a="1"/>
  <c r="G900" i="2" s="1"/>
  <c r="H900" i="2" s="1"/>
  <c r="G901" i="2" a="1"/>
  <c r="G901" i="2" s="1"/>
  <c r="H901" i="2" s="1"/>
  <c r="G902" i="2" a="1"/>
  <c r="G902" i="2" s="1"/>
  <c r="H902" i="2" s="1"/>
  <c r="G903" i="2" a="1"/>
  <c r="G903" i="2" s="1"/>
  <c r="H903" i="2" s="1"/>
  <c r="G904" i="2" a="1"/>
  <c r="G904" i="2" s="1"/>
  <c r="H904" i="2" s="1"/>
  <c r="G905" i="2" a="1"/>
  <c r="G905" i="2" s="1"/>
  <c r="H905" i="2" s="1"/>
  <c r="G906" i="2" a="1"/>
  <c r="G906" i="2" s="1"/>
  <c r="H906" i="2" s="1"/>
  <c r="G907" i="2" a="1"/>
  <c r="G907" i="2" s="1"/>
  <c r="H907" i="2" s="1"/>
  <c r="G908" i="2" a="1"/>
  <c r="G908" i="2" s="1"/>
  <c r="H908" i="2" s="1"/>
  <c r="G909" i="2" a="1"/>
  <c r="G909" i="2" s="1"/>
  <c r="H909" i="2" s="1"/>
  <c r="G910" i="2" a="1"/>
  <c r="G910" i="2" s="1"/>
  <c r="H910" i="2" s="1"/>
  <c r="G911" i="2" a="1"/>
  <c r="G911" i="2" s="1"/>
  <c r="H911" i="2" s="1"/>
  <c r="G912" i="2" a="1"/>
  <c r="G912" i="2" s="1"/>
  <c r="H912" i="2" s="1"/>
  <c r="G913" i="2" a="1"/>
  <c r="G913" i="2" s="1"/>
  <c r="H913" i="2" s="1"/>
  <c r="G914" i="2" a="1"/>
  <c r="G914" i="2" s="1"/>
  <c r="H914" i="2" s="1"/>
  <c r="G915" i="2" a="1"/>
  <c r="G915" i="2" s="1"/>
  <c r="H915" i="2" s="1"/>
  <c r="G916" i="2" a="1"/>
  <c r="G916" i="2" s="1"/>
  <c r="H916" i="2" s="1"/>
  <c r="G917" i="2" a="1"/>
  <c r="G917" i="2" s="1"/>
  <c r="H917" i="2" s="1"/>
  <c r="G918" i="2" a="1"/>
  <c r="G918" i="2" s="1"/>
  <c r="H918" i="2" s="1"/>
  <c r="G919" i="2" a="1"/>
  <c r="G919" i="2" s="1"/>
  <c r="H919" i="2" s="1"/>
  <c r="G920" i="2" a="1"/>
  <c r="G920" i="2" s="1"/>
  <c r="H920" i="2" s="1"/>
  <c r="G921" i="2" a="1"/>
  <c r="G921" i="2" s="1"/>
  <c r="H921" i="2" s="1"/>
  <c r="G922" i="2" a="1"/>
  <c r="G922" i="2" s="1"/>
  <c r="H922" i="2" s="1"/>
  <c r="G923" i="2" a="1"/>
  <c r="G923" i="2" s="1"/>
  <c r="H923" i="2" s="1"/>
  <c r="G924" i="2" a="1"/>
  <c r="G924" i="2" s="1"/>
  <c r="G925" i="2" a="1"/>
  <c r="G925" i="2" s="1"/>
  <c r="H925" i="2" s="1"/>
  <c r="G926" i="2" a="1"/>
  <c r="G926" i="2" s="1"/>
  <c r="H926" i="2" s="1"/>
  <c r="G927" i="2" a="1"/>
  <c r="G927" i="2" s="1"/>
  <c r="H927" i="2" s="1"/>
  <c r="G928" i="2" a="1"/>
  <c r="G928" i="2" s="1"/>
  <c r="H928" i="2" s="1"/>
  <c r="G929" i="2" a="1"/>
  <c r="G929" i="2" s="1"/>
  <c r="H929" i="2" s="1"/>
  <c r="G930" i="2" a="1"/>
  <c r="G930" i="2" s="1"/>
  <c r="H930" i="2" s="1"/>
  <c r="G931" i="2" a="1"/>
  <c r="G931" i="2" s="1"/>
  <c r="H931" i="2" s="1"/>
  <c r="G932" i="2" a="1"/>
  <c r="G932" i="2" s="1"/>
  <c r="H932" i="2" s="1"/>
  <c r="G933" i="2" a="1"/>
  <c r="G933" i="2" s="1"/>
  <c r="H933" i="2" s="1"/>
  <c r="G934" i="2" a="1"/>
  <c r="G934" i="2" s="1"/>
  <c r="H934" i="2" s="1"/>
  <c r="G935" i="2" a="1"/>
  <c r="G935" i="2" s="1"/>
  <c r="H935" i="2" s="1"/>
  <c r="G936" i="2" a="1"/>
  <c r="G936" i="2" s="1"/>
  <c r="H936" i="2" s="1"/>
  <c r="G937" i="2" a="1"/>
  <c r="G937" i="2" s="1"/>
  <c r="H937" i="2" s="1"/>
  <c r="G938" i="2" a="1"/>
  <c r="G938" i="2" s="1"/>
  <c r="H938" i="2" s="1"/>
  <c r="G939" i="2" a="1"/>
  <c r="G939" i="2" s="1"/>
  <c r="H939" i="2" s="1"/>
  <c r="G940" i="2" a="1"/>
  <c r="G940" i="2" s="1"/>
  <c r="H940" i="2" s="1"/>
  <c r="G941" i="2" a="1"/>
  <c r="G941" i="2" s="1"/>
  <c r="H941" i="2" s="1"/>
  <c r="G942" i="2" a="1"/>
  <c r="G942" i="2" s="1"/>
  <c r="G943" i="2" a="1"/>
  <c r="G943" i="2" s="1"/>
  <c r="H943" i="2" s="1"/>
  <c r="G944" i="2" a="1"/>
  <c r="G944" i="2" s="1"/>
  <c r="G945" i="2" a="1"/>
  <c r="G945" i="2" s="1"/>
  <c r="H945" i="2" s="1"/>
  <c r="G946" i="2" a="1"/>
  <c r="G946" i="2" s="1"/>
  <c r="H946" i="2" s="1"/>
  <c r="G947" i="2" a="1"/>
  <c r="G947" i="2" s="1"/>
  <c r="H947" i="2" s="1"/>
  <c r="G948" i="2" a="1"/>
  <c r="G948" i="2" s="1"/>
  <c r="H948" i="2" s="1"/>
  <c r="G949" i="2" a="1"/>
  <c r="G949" i="2" s="1"/>
  <c r="H949" i="2" s="1"/>
  <c r="G950" i="2" a="1"/>
  <c r="G950" i="2" s="1"/>
  <c r="H950" i="2" s="1"/>
  <c r="G951" i="2" a="1"/>
  <c r="G951" i="2" s="1"/>
  <c r="H951" i="2" s="1"/>
  <c r="G952" i="2" a="1"/>
  <c r="G952" i="2" s="1"/>
  <c r="H952" i="2" s="1"/>
  <c r="G953" i="2" a="1"/>
  <c r="G953" i="2" s="1"/>
  <c r="H953" i="2" s="1"/>
  <c r="G954" i="2" a="1"/>
  <c r="G954" i="2" s="1"/>
  <c r="H954" i="2" s="1"/>
  <c r="G955" i="2" a="1"/>
  <c r="G955" i="2" s="1"/>
  <c r="H955" i="2" s="1"/>
  <c r="G956" i="2" a="1"/>
  <c r="G956" i="2" s="1"/>
  <c r="H956" i="2" s="1"/>
  <c r="G957" i="2" a="1"/>
  <c r="G957" i="2" s="1"/>
  <c r="H957" i="2" s="1"/>
  <c r="G958" i="2" a="1"/>
  <c r="G958" i="2" s="1"/>
  <c r="H958" i="2" s="1"/>
  <c r="G959" i="2" a="1"/>
  <c r="G959" i="2" s="1"/>
  <c r="H959" i="2" s="1"/>
  <c r="G960" i="2" a="1"/>
  <c r="G960" i="2" s="1"/>
  <c r="H960" i="2" s="1"/>
  <c r="G961" i="2" a="1"/>
  <c r="G961" i="2" s="1"/>
  <c r="H961" i="2" s="1"/>
  <c r="G962" i="2" a="1"/>
  <c r="G962" i="2" s="1"/>
  <c r="H962" i="2" s="1"/>
  <c r="G963" i="2" a="1"/>
  <c r="G963" i="2" s="1"/>
  <c r="H963" i="2" s="1"/>
  <c r="G964" i="2" a="1"/>
  <c r="G964" i="2" s="1"/>
  <c r="H964" i="2" s="1"/>
  <c r="G965" i="2" a="1"/>
  <c r="G965" i="2" s="1"/>
  <c r="H965" i="2" s="1"/>
  <c r="G966" i="2" a="1"/>
  <c r="G966" i="2" s="1"/>
  <c r="H966" i="2" s="1"/>
  <c r="G967" i="2" a="1"/>
  <c r="G967" i="2" s="1"/>
  <c r="H967" i="2" s="1"/>
  <c r="G968" i="2" a="1"/>
  <c r="G968" i="2" s="1"/>
  <c r="H968" i="2" s="1"/>
  <c r="G969" i="2" a="1"/>
  <c r="G969" i="2" s="1"/>
  <c r="H969" i="2" s="1"/>
  <c r="G970" i="2" a="1"/>
  <c r="G970" i="2" s="1"/>
  <c r="H970" i="2" s="1"/>
  <c r="G971" i="2" a="1"/>
  <c r="G971" i="2" s="1"/>
  <c r="H971" i="2" s="1"/>
  <c r="G972" i="2" a="1"/>
  <c r="G972" i="2" s="1"/>
  <c r="H972" i="2" s="1"/>
  <c r="G973" i="2" a="1"/>
  <c r="G973" i="2" s="1"/>
  <c r="G974" i="2" a="1"/>
  <c r="G974" i="2" s="1"/>
  <c r="H974" i="2" s="1"/>
  <c r="G975" i="2" a="1"/>
  <c r="G975" i="2" s="1"/>
  <c r="H975" i="2" s="1"/>
  <c r="G976" i="2" a="1"/>
  <c r="G976" i="2" s="1"/>
  <c r="H976" i="2" s="1"/>
  <c r="G977" i="2" a="1"/>
  <c r="G977" i="2" s="1"/>
  <c r="H977" i="2" s="1"/>
  <c r="G978" i="2" a="1"/>
  <c r="G978" i="2" s="1"/>
  <c r="H978" i="2" s="1"/>
  <c r="G979" i="2" a="1"/>
  <c r="G979" i="2" s="1"/>
  <c r="H979" i="2" s="1"/>
  <c r="G980" i="2" a="1"/>
  <c r="G980" i="2" s="1"/>
  <c r="H980" i="2" s="1"/>
  <c r="G981" i="2" a="1"/>
  <c r="G981" i="2" s="1"/>
  <c r="H981" i="2" s="1"/>
  <c r="G982" i="2" a="1"/>
  <c r="G982" i="2" s="1"/>
  <c r="H982" i="2" s="1"/>
  <c r="G983" i="2" a="1"/>
  <c r="G983" i="2" s="1"/>
  <c r="H983" i="2" s="1"/>
  <c r="G984" i="2" a="1"/>
  <c r="G984" i="2" s="1"/>
  <c r="H984" i="2" s="1"/>
  <c r="G985" i="2" a="1"/>
  <c r="G985" i="2" s="1"/>
  <c r="H985" i="2" s="1"/>
  <c r="G986" i="2" a="1"/>
  <c r="G986" i="2" s="1"/>
  <c r="H986" i="2" s="1"/>
  <c r="G987" i="2" a="1"/>
  <c r="G987" i="2" s="1"/>
  <c r="H987" i="2" s="1"/>
  <c r="G988" i="2" a="1"/>
  <c r="G988" i="2" s="1"/>
  <c r="H988" i="2" s="1"/>
  <c r="G989" i="2" a="1"/>
  <c r="G989" i="2" s="1"/>
  <c r="H989" i="2" s="1"/>
  <c r="G990" i="2" a="1"/>
  <c r="G990" i="2" s="1"/>
  <c r="H990" i="2" s="1"/>
  <c r="G991" i="2" a="1"/>
  <c r="G991" i="2" s="1"/>
  <c r="H991" i="2" s="1"/>
  <c r="G992" i="2" a="1"/>
  <c r="G992" i="2" s="1"/>
  <c r="H992" i="2" s="1"/>
  <c r="G993" i="2" a="1"/>
  <c r="G993" i="2" s="1"/>
  <c r="H993" i="2" s="1"/>
  <c r="G994" i="2" a="1"/>
  <c r="G994" i="2" s="1"/>
  <c r="H994" i="2" s="1"/>
  <c r="G995" i="2" a="1"/>
  <c r="G995" i="2" s="1"/>
  <c r="H995" i="2" s="1"/>
  <c r="G996" i="2" a="1"/>
  <c r="G996" i="2" s="1"/>
  <c r="H996" i="2" s="1"/>
  <c r="G997" i="2" a="1"/>
  <c r="G997" i="2" s="1"/>
  <c r="H997" i="2" s="1"/>
  <c r="G998" i="2" a="1"/>
  <c r="G998" i="2" s="1"/>
  <c r="H998" i="2" s="1"/>
  <c r="G999" i="2" a="1"/>
  <c r="G999" i="2" s="1"/>
  <c r="H999" i="2" s="1"/>
  <c r="G1000" i="2" a="1"/>
  <c r="G1000" i="2" s="1"/>
  <c r="H1000" i="2" s="1"/>
  <c r="G1001" i="2" a="1"/>
  <c r="G1001" i="2" s="1"/>
  <c r="G1002" i="2" a="1"/>
  <c r="G1002" i="2" s="1"/>
  <c r="H1002" i="2" s="1"/>
  <c r="G1003" i="2" a="1"/>
  <c r="G1003" i="2" s="1"/>
  <c r="H1003" i="2" s="1"/>
  <c r="G1004" i="2" a="1"/>
  <c r="G1004" i="2" s="1"/>
  <c r="H1004" i="2" s="1"/>
  <c r="G1005" i="2" a="1"/>
  <c r="G1005" i="2" s="1"/>
  <c r="H1005" i="2" s="1"/>
  <c r="G1006" i="2" a="1"/>
  <c r="G1006" i="2" s="1"/>
  <c r="H1006" i="2" s="1"/>
  <c r="G1007" i="2" a="1"/>
  <c r="G1007" i="2" s="1"/>
  <c r="H1007" i="2" s="1"/>
  <c r="G1008" i="2" a="1"/>
  <c r="G1008" i="2" s="1"/>
  <c r="H1008" i="2" s="1"/>
  <c r="G1009" i="2" a="1"/>
  <c r="G1009" i="2" s="1"/>
  <c r="H1009" i="2" s="1"/>
  <c r="G1010" i="2" a="1"/>
  <c r="G1010" i="2" s="1"/>
  <c r="H1010" i="2" s="1"/>
  <c r="G1011" i="2" a="1"/>
  <c r="G1011" i="2" s="1"/>
  <c r="H1011" i="2" s="1"/>
  <c r="G1012" i="2" a="1"/>
  <c r="G1012" i="2" s="1"/>
  <c r="H1012" i="2" s="1"/>
  <c r="G1013" i="2" a="1"/>
  <c r="G1013" i="2" s="1"/>
  <c r="H1013" i="2" s="1"/>
  <c r="G1014" i="2" a="1"/>
  <c r="G1014" i="2" s="1"/>
  <c r="H1014" i="2" s="1"/>
  <c r="G1015" i="2" a="1"/>
  <c r="G1015" i="2" s="1"/>
  <c r="H1015" i="2" s="1"/>
  <c r="G1016" i="2" a="1"/>
  <c r="G1016" i="2" s="1"/>
  <c r="H1016" i="2" s="1"/>
  <c r="G1017" i="2" a="1"/>
  <c r="G1017" i="2" s="1"/>
  <c r="H1017" i="2" s="1"/>
  <c r="G1018" i="2" a="1"/>
  <c r="G1018" i="2" s="1"/>
  <c r="H1018" i="2" s="1"/>
  <c r="G1019" i="2" a="1"/>
  <c r="G1019" i="2" s="1"/>
  <c r="H1019" i="2" s="1"/>
  <c r="G1020" i="2" a="1"/>
  <c r="G1020" i="2" s="1"/>
  <c r="H1020" i="2" s="1"/>
  <c r="G1021" i="2" a="1"/>
  <c r="G1021" i="2" s="1"/>
  <c r="H1021" i="2" s="1"/>
  <c r="G1022" i="2" a="1"/>
  <c r="G1022" i="2" s="1"/>
  <c r="H1022" i="2" s="1"/>
  <c r="G1023" i="2" a="1"/>
  <c r="G1023" i="2" s="1"/>
  <c r="H1023" i="2" s="1"/>
  <c r="G1024" i="2" a="1"/>
  <c r="G1024" i="2" s="1"/>
  <c r="H1024" i="2" s="1"/>
  <c r="G1025" i="2" a="1"/>
  <c r="G1025" i="2" s="1"/>
  <c r="H1025" i="2" s="1"/>
  <c r="G1026" i="2" a="1"/>
  <c r="G1026" i="2" s="1"/>
  <c r="H1026" i="2" s="1"/>
  <c r="G1027" i="2" a="1"/>
  <c r="G1027" i="2" s="1"/>
  <c r="G1028" i="2" a="1"/>
  <c r="G1028" i="2" s="1"/>
  <c r="H1028" i="2" s="1"/>
  <c r="G1029" i="2" a="1"/>
  <c r="G1029" i="2" s="1"/>
  <c r="H1029" i="2" s="1"/>
  <c r="G1030" i="2" a="1"/>
  <c r="G1030" i="2" s="1"/>
  <c r="H1030" i="2" s="1"/>
  <c r="G1031" i="2" a="1"/>
  <c r="G1031" i="2" s="1"/>
  <c r="H1031" i="2" s="1"/>
  <c r="G1032" i="2" a="1"/>
  <c r="G1032" i="2" s="1"/>
  <c r="H1032" i="2" s="1"/>
  <c r="G1033" i="2" a="1"/>
  <c r="G1033" i="2" s="1"/>
  <c r="H1033" i="2" s="1"/>
  <c r="G1034" i="2" a="1"/>
  <c r="G1034" i="2" s="1"/>
  <c r="H1034" i="2" s="1"/>
  <c r="G1035" i="2" a="1"/>
  <c r="G1035" i="2" s="1"/>
  <c r="H1035" i="2" s="1"/>
  <c r="G1036" i="2" a="1"/>
  <c r="G1036" i="2" s="1"/>
  <c r="H1036" i="2" s="1"/>
  <c r="G1037" i="2" a="1"/>
  <c r="G1037" i="2" s="1"/>
  <c r="H1037" i="2" s="1"/>
  <c r="G1038" i="2" a="1"/>
  <c r="G1038" i="2" s="1"/>
  <c r="H1038" i="2" s="1"/>
  <c r="G1039" i="2" a="1"/>
  <c r="G1039" i="2" s="1"/>
  <c r="H1039" i="2" s="1"/>
  <c r="G1040" i="2" a="1"/>
  <c r="G1040" i="2" s="1"/>
  <c r="H1040" i="2" s="1"/>
  <c r="G1041" i="2" a="1"/>
  <c r="G1041" i="2" s="1"/>
  <c r="H1041" i="2" s="1"/>
  <c r="G1042" i="2" a="1"/>
  <c r="G1042" i="2" s="1"/>
  <c r="H1042" i="2" s="1"/>
  <c r="G1043" i="2" a="1"/>
  <c r="G1043" i="2" s="1"/>
  <c r="H1043" i="2" s="1"/>
  <c r="G1044" i="2" a="1"/>
  <c r="G1044" i="2" s="1"/>
  <c r="H1044" i="2" s="1"/>
  <c r="G1045" i="2" a="1"/>
  <c r="G1045" i="2" s="1"/>
  <c r="H1045" i="2" s="1"/>
  <c r="G1046" i="2" a="1"/>
  <c r="G1046" i="2" s="1"/>
  <c r="H1046" i="2" s="1"/>
  <c r="G1047" i="2" a="1"/>
  <c r="G1047" i="2" s="1"/>
  <c r="H1047" i="2" s="1"/>
  <c r="G1048" i="2" a="1"/>
  <c r="G1048" i="2" s="1"/>
  <c r="H1048" i="2" s="1"/>
  <c r="G1049" i="2" a="1"/>
  <c r="G1049" i="2" s="1"/>
  <c r="H1049" i="2" s="1"/>
  <c r="G1050" i="2" a="1"/>
  <c r="G1050" i="2" s="1"/>
  <c r="H1050" i="2" s="1"/>
  <c r="G1051" i="2" a="1"/>
  <c r="G1051" i="2" s="1"/>
  <c r="H1051" i="2" s="1"/>
  <c r="G1052" i="2" a="1"/>
  <c r="G1052" i="2" s="1"/>
  <c r="H1052" i="2" s="1"/>
  <c r="G1053" i="2" a="1"/>
  <c r="G1053" i="2" s="1"/>
  <c r="H1053" i="2" s="1"/>
  <c r="G1054" i="2" a="1"/>
  <c r="G1054" i="2" s="1"/>
  <c r="H1054" i="2" s="1"/>
  <c r="G1055" i="2" a="1"/>
  <c r="G1055" i="2" s="1"/>
  <c r="H1055" i="2" s="1"/>
  <c r="G1056" i="2" a="1"/>
  <c r="G1056" i="2" s="1"/>
  <c r="H1056" i="2" s="1"/>
  <c r="G1057" i="2" a="1"/>
  <c r="G1057" i="2" s="1"/>
  <c r="H1057" i="2" s="1"/>
  <c r="G1058" i="2" a="1"/>
  <c r="G1058" i="2" s="1"/>
  <c r="H1058" i="2" s="1"/>
  <c r="G1059" i="2" a="1"/>
  <c r="G1059" i="2" s="1"/>
  <c r="H1059" i="2" s="1"/>
  <c r="G1060" i="2" a="1"/>
  <c r="G1060" i="2" s="1"/>
  <c r="H1060" i="2" s="1"/>
  <c r="G1061" i="2" a="1"/>
  <c r="G1061" i="2" s="1"/>
  <c r="H1061" i="2" s="1"/>
  <c r="G1062" i="2" a="1"/>
  <c r="G1062" i="2" s="1"/>
  <c r="H1062" i="2" s="1"/>
  <c r="G1063" i="2" a="1"/>
  <c r="G1063" i="2" s="1"/>
  <c r="H1063" i="2" s="1"/>
  <c r="G1064" i="2" a="1"/>
  <c r="G1064" i="2" s="1"/>
  <c r="H1064" i="2" s="1"/>
  <c r="G1065" i="2" a="1"/>
  <c r="G1065" i="2" s="1"/>
  <c r="H1065" i="2" s="1"/>
  <c r="G1066" i="2" a="1"/>
  <c r="G1066" i="2" s="1"/>
  <c r="H1066" i="2" s="1"/>
  <c r="G1067" i="2" a="1"/>
  <c r="G1067" i="2" s="1"/>
  <c r="H1067" i="2" s="1"/>
  <c r="G1068" i="2" a="1"/>
  <c r="G1068" i="2" s="1"/>
  <c r="H1068" i="2" s="1"/>
  <c r="G1069" i="2" a="1"/>
  <c r="G1069" i="2" s="1"/>
  <c r="H1069" i="2" s="1"/>
  <c r="G1070" i="2" a="1"/>
  <c r="G1070" i="2" s="1"/>
  <c r="H1070" i="2" s="1"/>
  <c r="G1071" i="2" a="1"/>
  <c r="G1071" i="2" s="1"/>
  <c r="H1071" i="2" s="1"/>
  <c r="G1072" i="2" a="1"/>
  <c r="G1072" i="2" s="1"/>
  <c r="H1072" i="2" s="1"/>
  <c r="G2" i="2" a="1"/>
  <c r="G2" i="2" s="1"/>
  <c r="H2" i="2" s="1"/>
  <c r="L5" i="1" l="1"/>
  <c r="L8" i="1"/>
  <c r="J9" i="1"/>
  <c r="L9" i="1" s="1"/>
  <c r="I10" i="1"/>
  <c r="I11" i="1" l="1"/>
  <c r="K10" i="1"/>
  <c r="J10" i="1"/>
  <c r="L10" i="1" s="1"/>
  <c r="I12" i="1" l="1"/>
  <c r="J11" i="1"/>
  <c r="K11" i="1"/>
  <c r="L11" i="1" l="1"/>
  <c r="I13" i="1"/>
  <c r="K12" i="1"/>
  <c r="J12" i="1"/>
  <c r="L12" i="1" s="1"/>
  <c r="I14" i="1" l="1"/>
  <c r="J13" i="1"/>
  <c r="L13" i="1" s="1"/>
  <c r="K13" i="1"/>
  <c r="I15" i="1" l="1"/>
  <c r="J14" i="1"/>
  <c r="K14" i="1"/>
  <c r="I16" i="1" l="1"/>
  <c r="J15" i="1"/>
  <c r="K15" i="1"/>
  <c r="L15" i="1" s="1"/>
  <c r="L14" i="1"/>
  <c r="K16" i="1" l="1"/>
  <c r="K17" i="1" s="1"/>
  <c r="L17" i="1" s="1"/>
  <c r="J16" i="1"/>
  <c r="J17" i="1" s="1"/>
  <c r="L1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821BDE-5D15-4700-B597-515EC2B0E70F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BB9189D2-2FDE-447C-9F5C-531494781D0D}" keepAlive="1" name="Query - Fact_Sales" description="Connection to the 'Fact_Sales' query in the workbook." type="5" refreshedVersion="8" background="1" saveData="1">
    <dbPr connection="Provider=Microsoft.Mashup.OleDb.1;Data Source=$Workbook$;Location=Fact_Sales;Extended Properties=&quot;&quot;" command="SELECT * FROM [Fact_Sales]"/>
  </connection>
  <connection id="3" xr16:uid="{CEA6B197-07F9-40C8-84C5-374B549F77B9}" keepAlive="1" name="Query - GL_Transactions" description="Connection to the 'GL_Transactions' query in the workbook." type="5" refreshedVersion="8" background="1" saveData="1">
    <dbPr connection="Provider=Microsoft.Mashup.OleDb.1;Data Source=$Workbook$;Location=GL_Transactions;Extended Properties=&quot;&quot;" command="SELECT * FROM [GL_Transactions]"/>
  </connection>
  <connection id="4" xr16:uid="{61035450-D14A-4AF6-A6F9-9E3EB34662A1}" keepAlive="1" name="Query - Inventory_Balance" description="Connection to the 'Inventory_Balance' query in the workbook." type="5" refreshedVersion="8" background="1" saveData="1">
    <dbPr connection="Provider=Microsoft.Mashup.OleDb.1;Data Source=$Workbook$;Location=Inventory_Balance;Extended Properties=&quot;&quot;" command="SELECT * FROM [Inventory_Balance]"/>
  </connection>
  <connection id="5" xr16:uid="{2226F724-4665-4754-A5EC-D068EE2E711B}" keepAlive="1" name="Query - Inventory_Transactions" description="Connection to the 'Inventory_Transactions' query in the workbook." type="5" refreshedVersion="8" background="1" saveData="1">
    <dbPr connection="Provider=Microsoft.Mashup.OleDb.1;Data Source=$Workbook$;Location=Inventory_Transactions;Extended Properties=&quot;&quot;" command="SELECT * FROM [Inventory_Transactions]"/>
  </connection>
  <connection id="6" xr16:uid="{7DA13792-80C8-41F7-8147-C69C4858B126}" keepAlive="1" name="Query - PO_Items" description="Connection to the 'PO_Items' query in the workbook." type="5" refreshedVersion="8" background="1" saveData="1">
    <dbPr connection="Provider=Microsoft.Mashup.OleDb.1;Data Source=$Workbook$;Location=PO_Items;Extended Properties=&quot;&quot;" command="SELECT * FROM [PO_Items]"/>
  </connection>
  <connection id="7" xr16:uid="{AEA16081-DF78-4288-AF68-37D892472D94}" keepAlive="1" name="Query - Product_Costing" description="Connection to the 'Product_Costing' query in the workbook." type="5" refreshedVersion="8" background="1" saveData="1">
    <dbPr connection="Provider=Microsoft.Mashup.OleDb.1;Data Source=$Workbook$;Location=Product_Costing;Extended Properties=&quot;&quot;" command="SELECT * FROM [Product_Costing]"/>
  </connection>
  <connection id="8" xr16:uid="{2D73DCC7-F902-4D98-9633-98C6F9B2FDBD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9" xr16:uid="{3A5ADF22-1016-4B2F-B78E-54F262480D39}" keepAlive="1" name="Query - Production_Order" description="Connection to the 'Production_Order' query in the workbook." type="5" refreshedVersion="8" background="1" saveData="1">
    <dbPr connection="Provider=Microsoft.Mashup.OleDb.1;Data Source=$Workbook$;Location=Production_Order;Extended Properties=&quot;&quot;" command="SELECT * FROM [Production_Order]"/>
  </connection>
  <connection id="10" xr16:uid="{4515F662-1FB4-4242-B842-4F242B6FC645}" keepAlive="1" name="Query - Purchase_Order" description="Connection to the 'Purchase_Order' query in the workbook." type="5" refreshedVersion="8" background="1" saveData="1">
    <dbPr connection="Provider=Microsoft.Mashup.OleDb.1;Data Source=$Workbook$;Location=Purchase_Order;Extended Properties=&quot;&quot;" command="SELECT * FROM [Purchase_Order]"/>
  </connection>
  <connection id="11" xr16:uid="{A5EE6255-26A7-4B95-A5DC-52912C8E1571}" keepAlive="1" name="Query - Sales_Order" description="Connection to the 'Sales_Order' query in the workbook." type="5" refreshedVersion="8" background="1" saveData="1">
    <dbPr connection="Provider=Microsoft.Mashup.OleDb.1;Data Source=$Workbook$;Location=Sales_Order;Extended Properties=&quot;&quot;" command="SELECT * FROM [Sales_Order]"/>
  </connection>
  <connection id="12" xr16:uid="{8B9B84EE-8C0A-4883-8DD5-A4B11A207444}" keepAlive="1" name="Query - Sales_Order_Items" description="Connection to the 'Sales_Order_Items' query in the workbook." type="5" refreshedVersion="8" background="1" saveData="1">
    <dbPr connection="Provider=Microsoft.Mashup.OleDb.1;Data Source=$Workbook$;Location=Sales_Order_Items;Extended Properties=&quot;&quot;" command="SELECT * FROM [Sales_Order_Item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<sst xmlns="http://schemas.openxmlformats.org/spreadsheetml/2006/main" count="101125" uniqueCount="22842">
  <si>
    <t>Date</t>
  </si>
  <si>
    <t>CustomerID</t>
  </si>
  <si>
    <t>ProductID</t>
  </si>
  <si>
    <t>Revenue</t>
  </si>
  <si>
    <t>Quantity</t>
  </si>
  <si>
    <t>Discount</t>
  </si>
  <si>
    <t>CUST-008</t>
  </si>
  <si>
    <t>PRD-001</t>
  </si>
  <si>
    <t>CUST-007</t>
  </si>
  <si>
    <t>CUST-009</t>
  </si>
  <si>
    <t>CUST-001</t>
  </si>
  <si>
    <t>CUST-010</t>
  </si>
  <si>
    <t>PRD-002</t>
  </si>
  <si>
    <t>CUST-013</t>
  </si>
  <si>
    <t>CUST-015</t>
  </si>
  <si>
    <t>PRD-003</t>
  </si>
  <si>
    <t>CUST-011</t>
  </si>
  <si>
    <t>CUST-004</t>
  </si>
  <si>
    <t>CUST-005</t>
  </si>
  <si>
    <t>PRD-004</t>
  </si>
  <si>
    <t>CUST-002</t>
  </si>
  <si>
    <t>CUST-003</t>
  </si>
  <si>
    <t>CUST-012</t>
  </si>
  <si>
    <t>PRD-005</t>
  </si>
  <si>
    <t>CUST-006</t>
  </si>
  <si>
    <t>CUST-014</t>
  </si>
  <si>
    <t>PRD-006</t>
  </si>
  <si>
    <t>PRD-007</t>
  </si>
  <si>
    <t>PRD-008</t>
  </si>
  <si>
    <t>PRD-009</t>
  </si>
  <si>
    <t>PRD-010</t>
  </si>
  <si>
    <t>PRD-011</t>
  </si>
  <si>
    <t>PRD-012</t>
  </si>
  <si>
    <t>PRD-013</t>
  </si>
  <si>
    <t>PRD-014</t>
  </si>
  <si>
    <t>PRD-015</t>
  </si>
  <si>
    <t>PRD-016</t>
  </si>
  <si>
    <t>SalesOrderID</t>
  </si>
  <si>
    <t>OrderDate</t>
  </si>
  <si>
    <t>DeliveryDate</t>
  </si>
  <si>
    <t>Status</t>
  </si>
  <si>
    <t>TotalAmount</t>
  </si>
  <si>
    <t>SO-1000</t>
  </si>
  <si>
    <t>SO-1001</t>
  </si>
  <si>
    <t>Cancelled</t>
  </si>
  <si>
    <t>SO-1002</t>
  </si>
  <si>
    <t>Delivered</t>
  </si>
  <si>
    <t>SO-1003</t>
  </si>
  <si>
    <t>Pending</t>
  </si>
  <si>
    <t>SO-1004</t>
  </si>
  <si>
    <t>SO-1005</t>
  </si>
  <si>
    <t>Shipped</t>
  </si>
  <si>
    <t>SO-1006</t>
  </si>
  <si>
    <t>SO-1007</t>
  </si>
  <si>
    <t>SO-1008</t>
  </si>
  <si>
    <t>SO-1009</t>
  </si>
  <si>
    <t>SO-1010</t>
  </si>
  <si>
    <t>SO-1011</t>
  </si>
  <si>
    <t>SO-1012</t>
  </si>
  <si>
    <t>SO-1013</t>
  </si>
  <si>
    <t>SO-1014</t>
  </si>
  <si>
    <t>SO-1015</t>
  </si>
  <si>
    <t>SO-1016</t>
  </si>
  <si>
    <t>SO-1017</t>
  </si>
  <si>
    <t>SO-1018</t>
  </si>
  <si>
    <t>SO-1019</t>
  </si>
  <si>
    <t/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</si>
  <si>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</si>
  <si>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</si>
  <si>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</si>
  <si>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</si>
  <si>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</si>
  <si>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</si>
  <si>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</si>
  <si>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</si>
  <si>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</si>
  <si>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</si>
  <si>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</si>
  <si>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</si>
  <si>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</si>
  <si>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</si>
  <si>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</si>
  <si>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</si>
  <si>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</si>
  <si>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</si>
  <si>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</si>
  <si>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</si>
  <si>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</si>
  <si>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</si>
  <si>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</si>
  <si>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</si>
  <si>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</si>
  <si>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</si>
  <si>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</si>
  <si>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</si>
  <si>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</si>
  <si>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</si>
  <si>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</si>
  <si>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</si>
  <si>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</si>
  <si>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</si>
  <si>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</si>
  <si>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</si>
  <si>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</si>
  <si>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</si>
  <si>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</si>
  <si>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</si>
  <si>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</si>
  <si>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</si>
  <si>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</si>
  <si>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</si>
  <si>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</si>
  <si>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</si>
  <si>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</si>
  <si>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</si>
  <si>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</si>
  <si>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</si>
  <si>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</si>
  <si>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</si>
  <si>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</si>
  <si>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</si>
  <si>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</si>
  <si>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</si>
  <si>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</si>
  <si>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</si>
  <si>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</si>
  <si>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</si>
  <si>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</si>
  <si>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</si>
  <si>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</si>
  <si>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</si>
  <si>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</si>
  <si>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</si>
  <si>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</si>
  <si>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</si>
  <si>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</si>
  <si>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</si>
  <si>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</si>
  <si>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</si>
  <si>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</si>
  <si>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</si>
  <si>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</si>
  <si>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</si>
  <si>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</si>
  <si>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</si>
  <si>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</si>
  <si>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</si>
  <si>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</si>
  <si>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</si>
  <si>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</si>
  <si>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</si>
  <si>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</si>
  <si>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</si>
  <si>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</si>
  <si>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</si>
  <si>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</si>
  <si>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</si>
  <si>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</si>
  <si>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</si>
  <si>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</si>
  <si>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</si>
  <si>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</si>
  <si>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</si>
  <si>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</si>
  <si>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</si>
  <si>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</si>
  <si>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</si>
  <si>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</si>
  <si>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</si>
  <si>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</si>
  <si>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</si>
  <si>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</si>
  <si>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</si>
  <si>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</si>
  <si>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</si>
  <si>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</si>
  <si>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</si>
  <si>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</si>
  <si>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</si>
  <si>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</si>
  <si>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</si>
  <si>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</si>
  <si>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</si>
  <si>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</si>
  <si>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</si>
  <si>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</si>
  <si>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</si>
  <si>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</si>
  <si>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</si>
  <si>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</si>
  <si>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</si>
  <si>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</si>
  <si>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</si>
  <si>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</si>
  <si>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</si>
  <si>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</si>
  <si>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</si>
  <si>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</si>
  <si>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</si>
  <si>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</si>
  <si>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</si>
  <si>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</si>
  <si>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</si>
  <si>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</si>
  <si>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</si>
  <si>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</si>
  <si>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</si>
  <si>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</si>
  <si>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</si>
  <si>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</si>
  <si>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</si>
  <si>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</si>
  <si>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</si>
  <si>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</si>
  <si>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</si>
  <si>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</si>
  <si>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</si>
  <si>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</si>
  <si>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</si>
  <si>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</si>
  <si>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</si>
  <si>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</si>
  <si>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</si>
  <si>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</si>
  <si>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</si>
  <si>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</si>
  <si>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</si>
  <si>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</si>
  <si>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</si>
  <si>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</si>
  <si>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</si>
  <si>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</si>
  <si>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</si>
  <si>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</si>
  <si>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</si>
  <si>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</si>
  <si>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</si>
  <si>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</si>
  <si>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</si>
  <si>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</si>
  <si>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</si>
  <si>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</si>
  <si>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</si>
  <si>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</si>
  <si>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</si>
  <si>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</si>
  <si>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</si>
  <si>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</si>
  <si>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</si>
  <si>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</si>
  <si>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</si>
  <si>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</si>
  <si>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</si>
  <si>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</si>
  <si>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</si>
  <si>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</si>
  <si>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</si>
  <si>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</si>
  <si>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</si>
  <si>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</si>
  <si>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</si>
  <si>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</si>
  <si>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</si>
  <si>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</si>
  <si>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</si>
  <si>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</si>
  <si>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</si>
  <si>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</si>
  <si>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</si>
  <si>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</si>
  <si>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</si>
  <si>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</si>
  <si>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</si>
  <si>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</si>
  <si>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</si>
  <si>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</si>
  <si>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</si>
  <si>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</si>
  <si>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</si>
  <si>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</si>
  <si>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</si>
  <si>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</si>
  <si>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</si>
  <si>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</si>
  <si>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</si>
  <si>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</si>
  <si>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</si>
  <si>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</si>
  <si>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SO-1241</t>
  </si>
  <si>
    <t>SO-1242</t>
  </si>
  <si>
    <t>SO-1243</t>
  </si>
  <si>
    <t>SO-1244</t>
  </si>
  <si>
    <t>SO-1245</t>
  </si>
  <si>
    <t>SO-1246</t>
  </si>
  <si>
    <t>SO-1247</t>
  </si>
  <si>
    <t>SO-1248</t>
  </si>
  <si>
    <t>SO-1249</t>
  </si>
  <si>
    <t>SO-1250</t>
  </si>
  <si>
    <t>SO-1251</t>
  </si>
  <si>
    <t>SO-1252</t>
  </si>
  <si>
    <t>SO-1253</t>
  </si>
  <si>
    <t>SO-1254</t>
  </si>
  <si>
    <t>SO-1255</t>
  </si>
  <si>
    <t>SO-1256</t>
  </si>
  <si>
    <t>SO-1257</t>
  </si>
  <si>
    <t>SO-1258</t>
  </si>
  <si>
    <t>SO-1259</t>
  </si>
  <si>
    <t>SO-1260</t>
  </si>
  <si>
    <t>SO-1261</t>
  </si>
  <si>
    <t>SO-1262</t>
  </si>
  <si>
    <t>SO-1263</t>
  </si>
  <si>
    <t>SO-1264</t>
  </si>
  <si>
    <t>SO-1265</t>
  </si>
  <si>
    <t>SO-1266</t>
  </si>
  <si>
    <t>SO-1267</t>
  </si>
  <si>
    <t>SO-1268</t>
  </si>
  <si>
    <t>SO-1269</t>
  </si>
  <si>
    <t>SO-1270</t>
  </si>
  <si>
    <t>SO-1271</t>
  </si>
  <si>
    <t>SO-1272</t>
  </si>
  <si>
    <t>SO-1273</t>
  </si>
  <si>
    <t>SO-1274</t>
  </si>
  <si>
    <t>SO-1275</t>
  </si>
  <si>
    <t>SO-1276</t>
  </si>
  <si>
    <t>SO-1277</t>
  </si>
  <si>
    <t>SO-1278</t>
  </si>
  <si>
    <t>SO-1279</t>
  </si>
  <si>
    <t>SO-1280</t>
  </si>
  <si>
    <t>SO-1281</t>
  </si>
  <si>
    <t>SO-1282</t>
  </si>
  <si>
    <t>SO-1283</t>
  </si>
  <si>
    <t>SO-1284</t>
  </si>
  <si>
    <t>SO-1285</t>
  </si>
  <si>
    <t>SO-1286</t>
  </si>
  <si>
    <t>SO-1287</t>
  </si>
  <si>
    <t>SO-1288</t>
  </si>
  <si>
    <t>SO-1289</t>
  </si>
  <si>
    <t>SO-1290</t>
  </si>
  <si>
    <t>SO-1291</t>
  </si>
  <si>
    <t>SO-1292</t>
  </si>
  <si>
    <t>SO-1293</t>
  </si>
  <si>
    <t>SO-1294</t>
  </si>
  <si>
    <t>SO-1295</t>
  </si>
  <si>
    <t>SO-1296</t>
  </si>
  <si>
    <t>SO-1297</t>
  </si>
  <si>
    <t>SO-1298</t>
  </si>
  <si>
    <t>SO-1299</t>
  </si>
  <si>
    <t>SO-1300</t>
  </si>
  <si>
    <t>SO-1301</t>
  </si>
  <si>
    <t>SO-1302</t>
  </si>
  <si>
    <t>SO-1303</t>
  </si>
  <si>
    <t>SO-1304</t>
  </si>
  <si>
    <t>SO-1305</t>
  </si>
  <si>
    <t>SO-1306</t>
  </si>
  <si>
    <t>SO-1307</t>
  </si>
  <si>
    <t>SO-1308</t>
  </si>
  <si>
    <t>SO-1309</t>
  </si>
  <si>
    <t>SO-1310</t>
  </si>
  <si>
    <t>SO-1311</t>
  </si>
  <si>
    <t>SO-1312</t>
  </si>
  <si>
    <t>SO-1313</t>
  </si>
  <si>
    <t>SO-1314</t>
  </si>
  <si>
    <t>SO-1315</t>
  </si>
  <si>
    <t>SO-1316</t>
  </si>
  <si>
    <t>SO-1317</t>
  </si>
  <si>
    <t>SO-1318</t>
  </si>
  <si>
    <t>SO-1319</t>
  </si>
  <si>
    <t>SO-1320</t>
  </si>
  <si>
    <t>SO-1321</t>
  </si>
  <si>
    <t>SO-1322</t>
  </si>
  <si>
    <t>SO-1323</t>
  </si>
  <si>
    <t>SO-1324</t>
  </si>
  <si>
    <t>SO-1325</t>
  </si>
  <si>
    <t>SO-1326</t>
  </si>
  <si>
    <t>SO-1327</t>
  </si>
  <si>
    <t>SO-1328</t>
  </si>
  <si>
    <t>SO-1329</t>
  </si>
  <si>
    <t>SO-1330</t>
  </si>
  <si>
    <t>SO-1331</t>
  </si>
  <si>
    <t>SO-1332</t>
  </si>
  <si>
    <t>SO-1333</t>
  </si>
  <si>
    <t>SO-1334</t>
  </si>
  <si>
    <t>SO-1335</t>
  </si>
  <si>
    <t>SO-1336</t>
  </si>
  <si>
    <t>SO-1337</t>
  </si>
  <si>
    <t>SO-1338</t>
  </si>
  <si>
    <t>SO-1339</t>
  </si>
  <si>
    <t>SO-1340</t>
  </si>
  <si>
    <t>SO-1341</t>
  </si>
  <si>
    <t>SO-1342</t>
  </si>
  <si>
    <t>SO-1343</t>
  </si>
  <si>
    <t>SO-1344</t>
  </si>
  <si>
    <t>SO-1345</t>
  </si>
  <si>
    <t>SO-1346</t>
  </si>
  <si>
    <t>SO-1347</t>
  </si>
  <si>
    <t>SO-1348</t>
  </si>
  <si>
    <t>SO-1349</t>
  </si>
  <si>
    <t>SO-1350</t>
  </si>
  <si>
    <t>SO-1351</t>
  </si>
  <si>
    <t>SO-1352</t>
  </si>
  <si>
    <t>SO-1353</t>
  </si>
  <si>
    <t>SO-1354</t>
  </si>
  <si>
    <t>SO-1355</t>
  </si>
  <si>
    <t>SO-1356</t>
  </si>
  <si>
    <t>SO-1357</t>
  </si>
  <si>
    <t>SO-1358</t>
  </si>
  <si>
    <t>SO-1359</t>
  </si>
  <si>
    <t>SO-1360</t>
  </si>
  <si>
    <t>SO-1361</t>
  </si>
  <si>
    <t>SO-1362</t>
  </si>
  <si>
    <t>SO-1363</t>
  </si>
  <si>
    <t>SO-1364</t>
  </si>
  <si>
    <t>SO-1365</t>
  </si>
  <si>
    <t>SO-1366</t>
  </si>
  <si>
    <t>SO-1367</t>
  </si>
  <si>
    <t>SO-1368</t>
  </si>
  <si>
    <t>SO-1369</t>
  </si>
  <si>
    <t>SO-1370</t>
  </si>
  <si>
    <t>SO-1371</t>
  </si>
  <si>
    <t>SO-1372</t>
  </si>
  <si>
    <t>SO-1373</t>
  </si>
  <si>
    <t>SO-1374</t>
  </si>
  <si>
    <t>SO-1375</t>
  </si>
  <si>
    <t>SO-1376</t>
  </si>
  <si>
    <t>SO-1377</t>
  </si>
  <si>
    <t>SO-1378</t>
  </si>
  <si>
    <t>SO-1379</t>
  </si>
  <si>
    <t>SO-1380</t>
  </si>
  <si>
    <t>SO-1381</t>
  </si>
  <si>
    <t>SO-1382</t>
  </si>
  <si>
    <t>SO-1383</t>
  </si>
  <si>
    <t>SO-1384</t>
  </si>
  <si>
    <t>SO-1385</t>
  </si>
  <si>
    <t>SO-1386</t>
  </si>
  <si>
    <t>SO-1387</t>
  </si>
  <si>
    <t>SO-1388</t>
  </si>
  <si>
    <t>SO-1389</t>
  </si>
  <si>
    <t>SO-1390</t>
  </si>
  <si>
    <t>SO-1391</t>
  </si>
  <si>
    <t>SO-1392</t>
  </si>
  <si>
    <t>SO-1393</t>
  </si>
  <si>
    <t>SO-1394</t>
  </si>
  <si>
    <t>SO-1395</t>
  </si>
  <si>
    <t>SO-1396</t>
  </si>
  <si>
    <t>SO-1397</t>
  </si>
  <si>
    <t>SO-1398</t>
  </si>
  <si>
    <t>SO-1399</t>
  </si>
  <si>
    <t>SO-1400</t>
  </si>
  <si>
    <t>SO-1401</t>
  </si>
  <si>
    <t>SO-1402</t>
  </si>
  <si>
    <t>SO-1403</t>
  </si>
  <si>
    <t>SO-1404</t>
  </si>
  <si>
    <t>SO-1405</t>
  </si>
  <si>
    <t>SO-1406</t>
  </si>
  <si>
    <t>SO-1407</t>
  </si>
  <si>
    <t>SO-1408</t>
  </si>
  <si>
    <t>SO-1409</t>
  </si>
  <si>
    <t>SO-1410</t>
  </si>
  <si>
    <t>SO-1411</t>
  </si>
  <si>
    <t>SO-1412</t>
  </si>
  <si>
    <t>SO-1413</t>
  </si>
  <si>
    <t>SO-1414</t>
  </si>
  <si>
    <t>SO-1415</t>
  </si>
  <si>
    <t>SO-1416</t>
  </si>
  <si>
    <t>SO-1417</t>
  </si>
  <si>
    <t>SO-1418</t>
  </si>
  <si>
    <t>SO-1419</t>
  </si>
  <si>
    <t>SO-1420</t>
  </si>
  <si>
    <t>SO-1421</t>
  </si>
  <si>
    <t>SO-1422</t>
  </si>
  <si>
    <t>SO-1423</t>
  </si>
  <si>
    <t>SO-1424</t>
  </si>
  <si>
    <t>SO-1425</t>
  </si>
  <si>
    <t>SO-1426</t>
  </si>
  <si>
    <t>SO-1427</t>
  </si>
  <si>
    <t>SO-1428</t>
  </si>
  <si>
    <t>SO-1429</t>
  </si>
  <si>
    <t>SO-1430</t>
  </si>
  <si>
    <t>SO-1431</t>
  </si>
  <si>
    <t>SO-1432</t>
  </si>
  <si>
    <t>SO-1433</t>
  </si>
  <si>
    <t>SO-1434</t>
  </si>
  <si>
    <t>SO-1435</t>
  </si>
  <si>
    <t>SO-1436</t>
  </si>
  <si>
    <t>SO-1437</t>
  </si>
  <si>
    <t>SO-1438</t>
  </si>
  <si>
    <t>SO-1439</t>
  </si>
  <si>
    <t>SO-1440</t>
  </si>
  <si>
    <t>SO-1441</t>
  </si>
  <si>
    <t>SO-1442</t>
  </si>
  <si>
    <t>SO-1443</t>
  </si>
  <si>
    <t>SO-1444</t>
  </si>
  <si>
    <t>SO-1445</t>
  </si>
  <si>
    <t>SO-1446</t>
  </si>
  <si>
    <t>SO-1447</t>
  </si>
  <si>
    <t>SO-1448</t>
  </si>
  <si>
    <t>SO-1449</t>
  </si>
  <si>
    <t>SO-1450</t>
  </si>
  <si>
    <t>SO-1451</t>
  </si>
  <si>
    <t>SO-1452</t>
  </si>
  <si>
    <t>SO-1453</t>
  </si>
  <si>
    <t>SO-1454</t>
  </si>
  <si>
    <t>SO-1455</t>
  </si>
  <si>
    <t>SO-1456</t>
  </si>
  <si>
    <t>SO-1457</t>
  </si>
  <si>
    <t>SO-1458</t>
  </si>
  <si>
    <t>SO-1459</t>
  </si>
  <si>
    <t>SO-1460</t>
  </si>
  <si>
    <t>SO-1461</t>
  </si>
  <si>
    <t>SO-1462</t>
  </si>
  <si>
    <t>SO-1463</t>
  </si>
  <si>
    <t>SO-1464</t>
  </si>
  <si>
    <t>SO-1465</t>
  </si>
  <si>
    <t>SO-1466</t>
  </si>
  <si>
    <t>SO-1467</t>
  </si>
  <si>
    <t>SO-1468</t>
  </si>
  <si>
    <t>SO-1469</t>
  </si>
  <si>
    <t>SO-1470</t>
  </si>
  <si>
    <t>SO-1471</t>
  </si>
  <si>
    <t>SO-1472</t>
  </si>
  <si>
    <t>SO-1473</t>
  </si>
  <si>
    <t>SO-1474</t>
  </si>
  <si>
    <t>SO-1475</t>
  </si>
  <si>
    <t>SO-1476</t>
  </si>
  <si>
    <t>SO-1477</t>
  </si>
  <si>
    <t>SO-1478</t>
  </si>
  <si>
    <t>SO-1479</t>
  </si>
  <si>
    <t>SO-1480</t>
  </si>
  <si>
    <t>SO-1481</t>
  </si>
  <si>
    <t>SO-1482</t>
  </si>
  <si>
    <t>SO-1483</t>
  </si>
  <si>
    <t>SO-1484</t>
  </si>
  <si>
    <t>SO-1485</t>
  </si>
  <si>
    <t>SO-1486</t>
  </si>
  <si>
    <t>SO-1487</t>
  </si>
  <si>
    <t>SO-1488</t>
  </si>
  <si>
    <t>SO-1489</t>
  </si>
  <si>
    <t>SO-1490</t>
  </si>
  <si>
    <t>SO-1491</t>
  </si>
  <si>
    <t>SO-1492</t>
  </si>
  <si>
    <t>SO-1493</t>
  </si>
  <si>
    <t>SO-1494</t>
  </si>
  <si>
    <t>SO-1495</t>
  </si>
  <si>
    <t>SO-1496</t>
  </si>
  <si>
    <t>SO-1497</t>
  </si>
  <si>
    <t>SO-1498</t>
  </si>
  <si>
    <t>SO-1499</t>
  </si>
  <si>
    <t>SO-1500</t>
  </si>
  <si>
    <t>SO-1501</t>
  </si>
  <si>
    <t>SO-1502</t>
  </si>
  <si>
    <t>SO-1503</t>
  </si>
  <si>
    <t>SO-1504</t>
  </si>
  <si>
    <t>SO-1505</t>
  </si>
  <si>
    <t>SO-1506</t>
  </si>
  <si>
    <t>SO-1507</t>
  </si>
  <si>
    <t>SO-1508</t>
  </si>
  <si>
    <t>SO-1509</t>
  </si>
  <si>
    <t>SO-1510</t>
  </si>
  <si>
    <t>SO-1511</t>
  </si>
  <si>
    <t>SO-1512</t>
  </si>
  <si>
    <t>SO-1513</t>
  </si>
  <si>
    <t>SO-1514</t>
  </si>
  <si>
    <t>SO-1515</t>
  </si>
  <si>
    <t>SO-1516</t>
  </si>
  <si>
    <t>SO-1517</t>
  </si>
  <si>
    <t>SO-1518</t>
  </si>
  <si>
    <t>SO-1519</t>
  </si>
  <si>
    <t>SO-1520</t>
  </si>
  <si>
    <t>SO-1521</t>
  </si>
  <si>
    <t>SO-1522</t>
  </si>
  <si>
    <t>SO-1523</t>
  </si>
  <si>
    <t>SO-1524</t>
  </si>
  <si>
    <t>SO-1525</t>
  </si>
  <si>
    <t>SO-1526</t>
  </si>
  <si>
    <t>SO-1527</t>
  </si>
  <si>
    <t>SO-1528</t>
  </si>
  <si>
    <t>SO-1529</t>
  </si>
  <si>
    <t>SO-1530</t>
  </si>
  <si>
    <t>SO-1531</t>
  </si>
  <si>
    <t>SO-1532</t>
  </si>
  <si>
    <t>SO-1533</t>
  </si>
  <si>
    <t>SO-1534</t>
  </si>
  <si>
    <t>SO-1535</t>
  </si>
  <si>
    <t>SO-1536</t>
  </si>
  <si>
    <t>SO-1537</t>
  </si>
  <si>
    <t>SO-1538</t>
  </si>
  <si>
    <t>SO-1539</t>
  </si>
  <si>
    <t>SO-1540</t>
  </si>
  <si>
    <t>SO-1541</t>
  </si>
  <si>
    <t>SO-1542</t>
  </si>
  <si>
    <t>SO-1543</t>
  </si>
  <si>
    <t>SO-1544</t>
  </si>
  <si>
    <t>SO-1545</t>
  </si>
  <si>
    <t>SO-1546</t>
  </si>
  <si>
    <t>SO-1547</t>
  </si>
  <si>
    <t>SO-1548</t>
  </si>
  <si>
    <t>SO-1549</t>
  </si>
  <si>
    <t>SO-1550</t>
  </si>
  <si>
    <t>SO-1551</t>
  </si>
  <si>
    <t>SO-1552</t>
  </si>
  <si>
    <t>SO-1553</t>
  </si>
  <si>
    <t>SO-1554</t>
  </si>
  <si>
    <t>SO-1555</t>
  </si>
  <si>
    <t>SO-1556</t>
  </si>
  <si>
    <t>SO-1557</t>
  </si>
  <si>
    <t>SO-1558</t>
  </si>
  <si>
    <t>SO-1559</t>
  </si>
  <si>
    <t>SO-1560</t>
  </si>
  <si>
    <t>SO-1561</t>
  </si>
  <si>
    <t>SO-1562</t>
  </si>
  <si>
    <t>SO-1563</t>
  </si>
  <si>
    <t>SO-1564</t>
  </si>
  <si>
    <t>SO-1565</t>
  </si>
  <si>
    <t>SO-1566</t>
  </si>
  <si>
    <t>SO-1567</t>
  </si>
  <si>
    <t>SO-1568</t>
  </si>
  <si>
    <t>SO-1569</t>
  </si>
  <si>
    <t>SO-1570</t>
  </si>
  <si>
    <t>SO-1571</t>
  </si>
  <si>
    <t>SO-1572</t>
  </si>
  <si>
    <t>SO-1573</t>
  </si>
  <si>
    <t>SO-1574</t>
  </si>
  <si>
    <t>SO-1575</t>
  </si>
  <si>
    <t>SO-1576</t>
  </si>
  <si>
    <t>SO-1577</t>
  </si>
  <si>
    <t>SO-1578</t>
  </si>
  <si>
    <t>SO-1579</t>
  </si>
  <si>
    <t>SO-1580</t>
  </si>
  <si>
    <t>SO-1581</t>
  </si>
  <si>
    <t>SO-1582</t>
  </si>
  <si>
    <t>SO-1583</t>
  </si>
  <si>
    <t>SO-1584</t>
  </si>
  <si>
    <t>SO-1585</t>
  </si>
  <si>
    <t>SO-1586</t>
  </si>
  <si>
    <t>SO-1587</t>
  </si>
  <si>
    <t>SO-1588</t>
  </si>
  <si>
    <t>SO-1589</t>
  </si>
  <si>
    <t>SO-1590</t>
  </si>
  <si>
    <t>SO-1591</t>
  </si>
  <si>
    <t>SO-1592</t>
  </si>
  <si>
    <t>SO-1593</t>
  </si>
  <si>
    <t>SO-1594</t>
  </si>
  <si>
    <t>SO-1595</t>
  </si>
  <si>
    <t>SO-1596</t>
  </si>
  <si>
    <t>SO-1597</t>
  </si>
  <si>
    <t>SO-1598</t>
  </si>
  <si>
    <t>SO-1599</t>
  </si>
  <si>
    <t>SO-1600</t>
  </si>
  <si>
    <t>SO-1601</t>
  </si>
  <si>
    <t>SO-1602</t>
  </si>
  <si>
    <t>SO-1603</t>
  </si>
  <si>
    <t>SO-1604</t>
  </si>
  <si>
    <t>SO-1605</t>
  </si>
  <si>
    <t>SO-1606</t>
  </si>
  <si>
    <t>SO-1607</t>
  </si>
  <si>
    <t>SO-1608</t>
  </si>
  <si>
    <t>SO-1609</t>
  </si>
  <si>
    <t>SO-1610</t>
  </si>
  <si>
    <t>SO-1611</t>
  </si>
  <si>
    <t>SO-1612</t>
  </si>
  <si>
    <t>SO-1613</t>
  </si>
  <si>
    <t>SO-1614</t>
  </si>
  <si>
    <t>SO-1615</t>
  </si>
  <si>
    <t>SO-1616</t>
  </si>
  <si>
    <t>SO-1617</t>
  </si>
  <si>
    <t>SO-1618</t>
  </si>
  <si>
    <t>SO-1619</t>
  </si>
  <si>
    <t>SO-1620</t>
  </si>
  <si>
    <t>SO-1621</t>
  </si>
  <si>
    <t>SO-1622</t>
  </si>
  <si>
    <t>SO-1623</t>
  </si>
  <si>
    <t>SO-1624</t>
  </si>
  <si>
    <t>SO-1625</t>
  </si>
  <si>
    <t>SO-1626</t>
  </si>
  <si>
    <t>SO-1627</t>
  </si>
  <si>
    <t>SO-1628</t>
  </si>
  <si>
    <t>SO-1629</t>
  </si>
  <si>
    <t>SO-1630</t>
  </si>
  <si>
    <t>SO-1631</t>
  </si>
  <si>
    <t>SO-1632</t>
  </si>
  <si>
    <t>SO-1633</t>
  </si>
  <si>
    <t>SO-1634</t>
  </si>
  <si>
    <t>SO-1635</t>
  </si>
  <si>
    <t>SO-1636</t>
  </si>
  <si>
    <t>SO-1637</t>
  </si>
  <si>
    <t>SO-1638</t>
  </si>
  <si>
    <t>SO-1639</t>
  </si>
  <si>
    <t>SO-1640</t>
  </si>
  <si>
    <t>SO-1641</t>
  </si>
  <si>
    <t>SO-1642</t>
  </si>
  <si>
    <t>SO-1643</t>
  </si>
  <si>
    <t>SO-1644</t>
  </si>
  <si>
    <t>SO-1645</t>
  </si>
  <si>
    <t>SO-1646</t>
  </si>
  <si>
    <t>SO-1647</t>
  </si>
  <si>
    <t>SO-1648</t>
  </si>
  <si>
    <t>SO-1649</t>
  </si>
  <si>
    <t>SO-1650</t>
  </si>
  <si>
    <t>SO-1651</t>
  </si>
  <si>
    <t>SO-1652</t>
  </si>
  <si>
    <t>SO-1653</t>
  </si>
  <si>
    <t>SO-1654</t>
  </si>
  <si>
    <t>SO-1655</t>
  </si>
  <si>
    <t>SO-1656</t>
  </si>
  <si>
    <t>SO-1657</t>
  </si>
  <si>
    <t>SO-1658</t>
  </si>
  <si>
    <t>SO-1659</t>
  </si>
  <si>
    <t>SO-1660</t>
  </si>
  <si>
    <t>SO-1661</t>
  </si>
  <si>
    <t>SO-1662</t>
  </si>
  <si>
    <t>SO-1663</t>
  </si>
  <si>
    <t>SO-1664</t>
  </si>
  <si>
    <t>SO-1665</t>
  </si>
  <si>
    <t>SO-1666</t>
  </si>
  <si>
    <t>SO-1667</t>
  </si>
  <si>
    <t>SO-1668</t>
  </si>
  <si>
    <t>SO-1669</t>
  </si>
  <si>
    <t>SO-1670</t>
  </si>
  <si>
    <t>SO-1671</t>
  </si>
  <si>
    <t>SO-1672</t>
  </si>
  <si>
    <t>SO-1673</t>
  </si>
  <si>
    <t>SO-1674</t>
  </si>
  <si>
    <t>SO-1675</t>
  </si>
  <si>
    <t>SO-1676</t>
  </si>
  <si>
    <t>SO-1677</t>
  </si>
  <si>
    <t>SO-1678</t>
  </si>
  <si>
    <t>SO-1679</t>
  </si>
  <si>
    <t>SO-1680</t>
  </si>
  <si>
    <t>SO-1681</t>
  </si>
  <si>
    <t>SO-1682</t>
  </si>
  <si>
    <t>SO-1683</t>
  </si>
  <si>
    <t>SO-1684</t>
  </si>
  <si>
    <t>SO-1685</t>
  </si>
  <si>
    <t>SO-1686</t>
  </si>
  <si>
    <t>SO-1687</t>
  </si>
  <si>
    <t>SO-1688</t>
  </si>
  <si>
    <t>SO-1689</t>
  </si>
  <si>
    <t>SO-1690</t>
  </si>
  <si>
    <t>SO-1691</t>
  </si>
  <si>
    <t>SO-1692</t>
  </si>
  <si>
    <t>SO-1693</t>
  </si>
  <si>
    <t>SO-1694</t>
  </si>
  <si>
    <t>SO-1695</t>
  </si>
  <si>
    <t>SO-1696</t>
  </si>
  <si>
    <t>SO-1697</t>
  </si>
  <si>
    <t>SO-1698</t>
  </si>
  <si>
    <t>SO-1699</t>
  </si>
  <si>
    <t>SO-1700</t>
  </si>
  <si>
    <t>SO-1701</t>
  </si>
  <si>
    <t>SO-1702</t>
  </si>
  <si>
    <t>SO-1703</t>
  </si>
  <si>
    <t>SO-1704</t>
  </si>
  <si>
    <t>SO-1705</t>
  </si>
  <si>
    <t>SO-1706</t>
  </si>
  <si>
    <t>SO-1707</t>
  </si>
  <si>
    <t>SO-1708</t>
  </si>
  <si>
    <t>SO-1709</t>
  </si>
  <si>
    <t>SO-1710</t>
  </si>
  <si>
    <t>SO-1711</t>
  </si>
  <si>
    <t>SO-1712</t>
  </si>
  <si>
    <t>SO-1713</t>
  </si>
  <si>
    <t>SO-1714</t>
  </si>
  <si>
    <t>SO-1715</t>
  </si>
  <si>
    <t>SO-1716</t>
  </si>
  <si>
    <t>SO-1717</t>
  </si>
  <si>
    <t>SO-1718</t>
  </si>
  <si>
    <t>SO-1719</t>
  </si>
  <si>
    <t>SO-1720</t>
  </si>
  <si>
    <t>SO-1721</t>
  </si>
  <si>
    <t>SO-1722</t>
  </si>
  <si>
    <t>SO-1723</t>
  </si>
  <si>
    <t>SO-1724</t>
  </si>
  <si>
    <t>SO-1725</t>
  </si>
  <si>
    <t>SO-1726</t>
  </si>
  <si>
    <t>SO-1727</t>
  </si>
  <si>
    <t>SO-1728</t>
  </si>
  <si>
    <t>SO-1729</t>
  </si>
  <si>
    <t>SO-1730</t>
  </si>
  <si>
    <t>SO-1731</t>
  </si>
  <si>
    <t>SO-1732</t>
  </si>
  <si>
    <t>SO-1733</t>
  </si>
  <si>
    <t>SO-1734</t>
  </si>
  <si>
    <t>SO-1735</t>
  </si>
  <si>
    <t>SO-1736</t>
  </si>
  <si>
    <t>SO-1737</t>
  </si>
  <si>
    <t>SO-1738</t>
  </si>
  <si>
    <t>SO-1739</t>
  </si>
  <si>
    <t>SO-1740</t>
  </si>
  <si>
    <t>SO-1741</t>
  </si>
  <si>
    <t>SO-1742</t>
  </si>
  <si>
    <t>SO-1743</t>
  </si>
  <si>
    <t>SO-1744</t>
  </si>
  <si>
    <t>SO-1745</t>
  </si>
  <si>
    <t>SO-1746</t>
  </si>
  <si>
    <t>SO-1747</t>
  </si>
  <si>
    <t>SO-1748</t>
  </si>
  <si>
    <t>SO-1749</t>
  </si>
  <si>
    <t>SO-1750</t>
  </si>
  <si>
    <t>SO-1751</t>
  </si>
  <si>
    <t>SO-1752</t>
  </si>
  <si>
    <t>SO-1753</t>
  </si>
  <si>
    <t>SO-1754</t>
  </si>
  <si>
    <t>SO-1755</t>
  </si>
  <si>
    <t>SO-1756</t>
  </si>
  <si>
    <t>SO-1757</t>
  </si>
  <si>
    <t>SO-1758</t>
  </si>
  <si>
    <t>SO-1759</t>
  </si>
  <si>
    <t>SO-1760</t>
  </si>
  <si>
    <t>SO-1761</t>
  </si>
  <si>
    <t>SO-1762</t>
  </si>
  <si>
    <t>SO-1763</t>
  </si>
  <si>
    <t>SO-1764</t>
  </si>
  <si>
    <t>SO-1765</t>
  </si>
  <si>
    <t>SO-1766</t>
  </si>
  <si>
    <t>SO-1767</t>
  </si>
  <si>
    <t>SO-1768</t>
  </si>
  <si>
    <t>SO-1769</t>
  </si>
  <si>
    <t>SO-1770</t>
  </si>
  <si>
    <t>SO-1771</t>
  </si>
  <si>
    <t>SO-1772</t>
  </si>
  <si>
    <t>SO-1773</t>
  </si>
  <si>
    <t>SO-1774</t>
  </si>
  <si>
    <t>SO-1775</t>
  </si>
  <si>
    <t>SO-1776</t>
  </si>
  <si>
    <t>SO-1777</t>
  </si>
  <si>
    <t>SO-1778</t>
  </si>
  <si>
    <t>SO-1779</t>
  </si>
  <si>
    <t>SO-1780</t>
  </si>
  <si>
    <t>SO-1781</t>
  </si>
  <si>
    <t>SO-1782</t>
  </si>
  <si>
    <t>SO-1783</t>
  </si>
  <si>
    <t>SO-1784</t>
  </si>
  <si>
    <t>SO-1785</t>
  </si>
  <si>
    <t>SO-1786</t>
  </si>
  <si>
    <t>SO-1787</t>
  </si>
  <si>
    <t>SO-1788</t>
  </si>
  <si>
    <t>SO-1789</t>
  </si>
  <si>
    <t>SO-1790</t>
  </si>
  <si>
    <t>SO-1791</t>
  </si>
  <si>
    <t>SO-1792</t>
  </si>
  <si>
    <t>SO-1793</t>
  </si>
  <si>
    <t>SO-1794</t>
  </si>
  <si>
    <t>SO-1795</t>
  </si>
  <si>
    <t>SO-1796</t>
  </si>
  <si>
    <t>SO-1797</t>
  </si>
  <si>
    <t>SO-1798</t>
  </si>
  <si>
    <t>SO-1799</t>
  </si>
  <si>
    <t>SO-1800</t>
  </si>
  <si>
    <t>SO-1801</t>
  </si>
  <si>
    <t>SO-1802</t>
  </si>
  <si>
    <t>SO-1803</t>
  </si>
  <si>
    <t>SO-1804</t>
  </si>
  <si>
    <t>SO-1805</t>
  </si>
  <si>
    <t>SO-1806</t>
  </si>
  <si>
    <t>SO-1807</t>
  </si>
  <si>
    <t>SO-1808</t>
  </si>
  <si>
    <t>SO-1809</t>
  </si>
  <si>
    <t>SO-1810</t>
  </si>
  <si>
    <t>SO-1811</t>
  </si>
  <si>
    <t>SO-1812</t>
  </si>
  <si>
    <t>SO-1813</t>
  </si>
  <si>
    <t>SO-1814</t>
  </si>
  <si>
    <t>SO-1815</t>
  </si>
  <si>
    <t>SO-1816</t>
  </si>
  <si>
    <t>SO-1817</t>
  </si>
  <si>
    <t>SO-1818</t>
  </si>
  <si>
    <t>SO-1819</t>
  </si>
  <si>
    <t>SO-1820</t>
  </si>
  <si>
    <t>SO-1821</t>
  </si>
  <si>
    <t>SO-1822</t>
  </si>
  <si>
    <t>SO-1823</t>
  </si>
  <si>
    <t>SO-1824</t>
  </si>
  <si>
    <t>SO-1825</t>
  </si>
  <si>
    <t>SO-1826</t>
  </si>
  <si>
    <t>SO-1827</t>
  </si>
  <si>
    <t>SO-1828</t>
  </si>
  <si>
    <t>SO-1829</t>
  </si>
  <si>
    <t>SO-1830</t>
  </si>
  <si>
    <t>SO-1831</t>
  </si>
  <si>
    <t>SO-1832</t>
  </si>
  <si>
    <t>SO-1833</t>
  </si>
  <si>
    <t>SO-1834</t>
  </si>
  <si>
    <t>SO-1835</t>
  </si>
  <si>
    <t>SO-1836</t>
  </si>
  <si>
    <t>SO-1837</t>
  </si>
  <si>
    <t>SO-1838</t>
  </si>
  <si>
    <t>SO-1839</t>
  </si>
  <si>
    <t>SO-1840</t>
  </si>
  <si>
    <t>SO-1841</t>
  </si>
  <si>
    <t>SO-1842</t>
  </si>
  <si>
    <t>SO-1843</t>
  </si>
  <si>
    <t>SO-1844</t>
  </si>
  <si>
    <t>SO-1845</t>
  </si>
  <si>
    <t>SO-1846</t>
  </si>
  <si>
    <t>SO-1847</t>
  </si>
  <si>
    <t>SO-1848</t>
  </si>
  <si>
    <t>SO-1849</t>
  </si>
  <si>
    <t>SO-1850</t>
  </si>
  <si>
    <t>SO-1851</t>
  </si>
  <si>
    <t>SO-1852</t>
  </si>
  <si>
    <t>SO-1853</t>
  </si>
  <si>
    <t>SO-1854</t>
  </si>
  <si>
    <t>SO-1855</t>
  </si>
  <si>
    <t>SO-1856</t>
  </si>
  <si>
    <t>SO-1857</t>
  </si>
  <si>
    <t>SO-1858</t>
  </si>
  <si>
    <t>SO-1859</t>
  </si>
  <si>
    <t>SO-1860</t>
  </si>
  <si>
    <t>SO-1861</t>
  </si>
  <si>
    <t>SO-1862</t>
  </si>
  <si>
    <t>SO-1863</t>
  </si>
  <si>
    <t>SO-1864</t>
  </si>
  <si>
    <t>SO-1865</t>
  </si>
  <si>
    <t>SO-1866</t>
  </si>
  <si>
    <t>SO-1867</t>
  </si>
  <si>
    <t>SO-1868</t>
  </si>
  <si>
    <t>SO-1869</t>
  </si>
  <si>
    <t>SO-1870</t>
  </si>
  <si>
    <t>SO-1871</t>
  </si>
  <si>
    <t>SO-1872</t>
  </si>
  <si>
    <t>SO-1873</t>
  </si>
  <si>
    <t>SO-1874</t>
  </si>
  <si>
    <t>SO-1875</t>
  </si>
  <si>
    <t>SO-1876</t>
  </si>
  <si>
    <t>SO-1877</t>
  </si>
  <si>
    <t>SO-1878</t>
  </si>
  <si>
    <t>SO-1879</t>
  </si>
  <si>
    <t>SO-1880</t>
  </si>
  <si>
    <t>SO-1881</t>
  </si>
  <si>
    <t>SO-1882</t>
  </si>
  <si>
    <t>SO-1883</t>
  </si>
  <si>
    <t>SO-1884</t>
  </si>
  <si>
    <t>SO-1885</t>
  </si>
  <si>
    <t>SO-1886</t>
  </si>
  <si>
    <t>SO-1887</t>
  </si>
  <si>
    <t>SO-1888</t>
  </si>
  <si>
    <t>SO-1889</t>
  </si>
  <si>
    <t>SO-1890</t>
  </si>
  <si>
    <t>SO-1891</t>
  </si>
  <si>
    <t>SO-1892</t>
  </si>
  <si>
    <t>SO-1893</t>
  </si>
  <si>
    <t>SO-1894</t>
  </si>
  <si>
    <t>SO-1895</t>
  </si>
  <si>
    <t>SO-1896</t>
  </si>
  <si>
    <t>SO-1897</t>
  </si>
  <si>
    <t>SO-1898</t>
  </si>
  <si>
    <t>SO-1899</t>
  </si>
  <si>
    <t>SO-1900</t>
  </si>
  <si>
    <t>SO-1901</t>
  </si>
  <si>
    <t>SO-1902</t>
  </si>
  <si>
    <t>SO-1903</t>
  </si>
  <si>
    <t>SO-1904</t>
  </si>
  <si>
    <t>SO-1905</t>
  </si>
  <si>
    <t>SO-1906</t>
  </si>
  <si>
    <t>SO-1907</t>
  </si>
  <si>
    <t>SO-1908</t>
  </si>
  <si>
    <t>SO-1909</t>
  </si>
  <si>
    <t>SO-1910</t>
  </si>
  <si>
    <t>SO-1911</t>
  </si>
  <si>
    <t>SO-1912</t>
  </si>
  <si>
    <t>SO-1913</t>
  </si>
  <si>
    <t>SO-1914</t>
  </si>
  <si>
    <t>SO-1915</t>
  </si>
  <si>
    <t>SO-1916</t>
  </si>
  <si>
    <t>SO-1917</t>
  </si>
  <si>
    <t>SO-1918</t>
  </si>
  <si>
    <t>SO-1919</t>
  </si>
  <si>
    <t>SO-1920</t>
  </si>
  <si>
    <t>SO-1921</t>
  </si>
  <si>
    <t>SO-1922</t>
  </si>
  <si>
    <t>SO-1923</t>
  </si>
  <si>
    <t>SO-1924</t>
  </si>
  <si>
    <t>SO-1925</t>
  </si>
  <si>
    <t>SO-1926</t>
  </si>
  <si>
    <t>SO-1927</t>
  </si>
  <si>
    <t>SO-1928</t>
  </si>
  <si>
    <t>SO-1929</t>
  </si>
  <si>
    <t>SO-1930</t>
  </si>
  <si>
    <t>SO-1931</t>
  </si>
  <si>
    <t>SO-1932</t>
  </si>
  <si>
    <t>SO-1933</t>
  </si>
  <si>
    <t>SO-1934</t>
  </si>
  <si>
    <t>SO-1935</t>
  </si>
  <si>
    <t>SO-1936</t>
  </si>
  <si>
    <t>SO-1937</t>
  </si>
  <si>
    <t>SO-1938</t>
  </si>
  <si>
    <t>SO-1939</t>
  </si>
  <si>
    <t>SO-1940</t>
  </si>
  <si>
    <t>SO-1941</t>
  </si>
  <si>
    <t>SO-1942</t>
  </si>
  <si>
    <t>SO-1943</t>
  </si>
  <si>
    <t>SO-1944</t>
  </si>
  <si>
    <t>SO-1945</t>
  </si>
  <si>
    <t>SO-1946</t>
  </si>
  <si>
    <t>SO-1947</t>
  </si>
  <si>
    <t>SO-1948</t>
  </si>
  <si>
    <t>SO-1949</t>
  </si>
  <si>
    <t>SO-1950</t>
  </si>
  <si>
    <t>SO-1951</t>
  </si>
  <si>
    <t>SO-1952</t>
  </si>
  <si>
    <t>SO-1953</t>
  </si>
  <si>
    <t>SO-1954</t>
  </si>
  <si>
    <t>SO-1955</t>
  </si>
  <si>
    <t>SO-1956</t>
  </si>
  <si>
    <t>SO-1957</t>
  </si>
  <si>
    <t>SO-1958</t>
  </si>
  <si>
    <t>SO-1959</t>
  </si>
  <si>
    <t>SO-1960</t>
  </si>
  <si>
    <t>SO-1961</t>
  </si>
  <si>
    <t>SO-1962</t>
  </si>
  <si>
    <t>SO-1963</t>
  </si>
  <si>
    <t>SO-1964</t>
  </si>
  <si>
    <t>SO-1965</t>
  </si>
  <si>
    <t>SO-1966</t>
  </si>
  <si>
    <t>SO-1967</t>
  </si>
  <si>
    <t>SO-1968</t>
  </si>
  <si>
    <t>SO-1969</t>
  </si>
  <si>
    <t>SO-1970</t>
  </si>
  <si>
    <t>SO-1971</t>
  </si>
  <si>
    <t>SO-1972</t>
  </si>
  <si>
    <t>SO-1973</t>
  </si>
  <si>
    <t>SO-1974</t>
  </si>
  <si>
    <t>SO-1975</t>
  </si>
  <si>
    <t>SO-1976</t>
  </si>
  <si>
    <t>SO-1977</t>
  </si>
  <si>
    <t>SO-1978</t>
  </si>
  <si>
    <t>SO-1979</t>
  </si>
  <si>
    <t>SO-1980</t>
  </si>
  <si>
    <t>SO-1981</t>
  </si>
  <si>
    <t>SO-1982</t>
  </si>
  <si>
    <t>SO-1983</t>
  </si>
  <si>
    <t>SO-1984</t>
  </si>
  <si>
    <t>SO-1985</t>
  </si>
  <si>
    <t>SO-1986</t>
  </si>
  <si>
    <t>SO-1987</t>
  </si>
  <si>
    <t>SO-1988</t>
  </si>
  <si>
    <t>SO-1989</t>
  </si>
  <si>
    <t>SO-1990</t>
  </si>
  <si>
    <t>SO-1991</t>
  </si>
  <si>
    <t>SO-1992</t>
  </si>
  <si>
    <t>SO-1993</t>
  </si>
  <si>
    <t>SO-1994</t>
  </si>
  <si>
    <t>SO-1995</t>
  </si>
  <si>
    <t>SO-1996</t>
  </si>
  <si>
    <t>SO-1997</t>
  </si>
  <si>
    <t>SO-1998</t>
  </si>
  <si>
    <t>SO-1999</t>
  </si>
  <si>
    <t>SO-2000</t>
  </si>
  <si>
    <t>SO-2001</t>
  </si>
  <si>
    <t>SO-2002</t>
  </si>
  <si>
    <t>SO-2003</t>
  </si>
  <si>
    <t>SO-2004</t>
  </si>
  <si>
    <t>SO-2005</t>
  </si>
  <si>
    <t>SO-2006</t>
  </si>
  <si>
    <t>SO-2007</t>
  </si>
  <si>
    <t>SO-2008</t>
  </si>
  <si>
    <t>SO-2009</t>
  </si>
  <si>
    <t>SO-2010</t>
  </si>
  <si>
    <t>SO-2011</t>
  </si>
  <si>
    <t>SO-2012</t>
  </si>
  <si>
    <t>SO-2013</t>
  </si>
  <si>
    <t>SO-2014</t>
  </si>
  <si>
    <t>SO-2015</t>
  </si>
  <si>
    <t>SO-2016</t>
  </si>
  <si>
    <t>SO-2017</t>
  </si>
  <si>
    <t>SO-2018</t>
  </si>
  <si>
    <t>SO-2019</t>
  </si>
  <si>
    <t>SO-2020</t>
  </si>
  <si>
    <t>SO-2021</t>
  </si>
  <si>
    <t>SO-2022</t>
  </si>
  <si>
    <t>SO-2023</t>
  </si>
  <si>
    <t>SO-2024</t>
  </si>
  <si>
    <t>SO-2025</t>
  </si>
  <si>
    <t>SO-2026</t>
  </si>
  <si>
    <t>SO-2027</t>
  </si>
  <si>
    <t>SO-2028</t>
  </si>
  <si>
    <t>SO-2029</t>
  </si>
  <si>
    <t>SO-2030</t>
  </si>
  <si>
    <t>SO-2031</t>
  </si>
  <si>
    <t>SO-2032</t>
  </si>
  <si>
    <t>SO-2033</t>
  </si>
  <si>
    <t>SO-2034</t>
  </si>
  <si>
    <t>SO-2035</t>
  </si>
  <si>
    <t>SO-2036</t>
  </si>
  <si>
    <t>SO-2037</t>
  </si>
  <si>
    <t>SO-2038</t>
  </si>
  <si>
    <t>SO-2039</t>
  </si>
  <si>
    <t>SO-2040</t>
  </si>
  <si>
    <t>SO-2041</t>
  </si>
  <si>
    <t>SO-2042</t>
  </si>
  <si>
    <t>SO-2043</t>
  </si>
  <si>
    <t>SO-2044</t>
  </si>
  <si>
    <t>SO-2045</t>
  </si>
  <si>
    <t>SO-2046</t>
  </si>
  <si>
    <t>SO-2047</t>
  </si>
  <si>
    <t>SO-2048</t>
  </si>
  <si>
    <t>SO-2049</t>
  </si>
  <si>
    <t>SO-2050</t>
  </si>
  <si>
    <t>SO-2051</t>
  </si>
  <si>
    <t>SO-2052</t>
  </si>
  <si>
    <t>SO-2053</t>
  </si>
  <si>
    <t>SO-2054</t>
  </si>
  <si>
    <t>SO-2055</t>
  </si>
  <si>
    <t>SO-2056</t>
  </si>
  <si>
    <t>SO-2057</t>
  </si>
  <si>
    <t>SO-2058</t>
  </si>
  <si>
    <t>SO-2059</t>
  </si>
  <si>
    <t>SO-2060</t>
  </si>
  <si>
    <t>SO-2061</t>
  </si>
  <si>
    <t>SO-2062</t>
  </si>
  <si>
    <t>SO-2063</t>
  </si>
  <si>
    <t>SO-2064</t>
  </si>
  <si>
    <t>SO-2065</t>
  </si>
  <si>
    <t>SO-2066</t>
  </si>
  <si>
    <t>SO-2067</t>
  </si>
  <si>
    <t>SO-2068</t>
  </si>
  <si>
    <t>SO-2069</t>
  </si>
  <si>
    <t>SO-2070</t>
  </si>
  <si>
    <t>SO-2071</t>
  </si>
  <si>
    <t>SO-2072</t>
  </si>
  <si>
    <t>SO-2073</t>
  </si>
  <si>
    <t>SO-2074</t>
  </si>
  <si>
    <t>SO-2075</t>
  </si>
  <si>
    <t>SO-2076</t>
  </si>
  <si>
    <t>SO-2077</t>
  </si>
  <si>
    <t>SO-2078</t>
  </si>
  <si>
    <t>SO-2079</t>
  </si>
  <si>
    <t>SO-2080</t>
  </si>
  <si>
    <t>SO-2081</t>
  </si>
  <si>
    <t>SO-2082</t>
  </si>
  <si>
    <t>SO-2083</t>
  </si>
  <si>
    <t>SO-2084</t>
  </si>
  <si>
    <t>SO-2085</t>
  </si>
  <si>
    <t>SO-2086</t>
  </si>
  <si>
    <t>SO-2087</t>
  </si>
  <si>
    <t>SO-2088</t>
  </si>
  <si>
    <t>SO-2089</t>
  </si>
  <si>
    <t>SO-2090</t>
  </si>
  <si>
    <t>SO-2091</t>
  </si>
  <si>
    <t>SO-2092</t>
  </si>
  <si>
    <t>SO-2093</t>
  </si>
  <si>
    <t>SO-2094</t>
  </si>
  <si>
    <t>SO-2095</t>
  </si>
  <si>
    <t>SO-2096</t>
  </si>
  <si>
    <t>SO-2097</t>
  </si>
  <si>
    <t>SO-2098</t>
  </si>
  <si>
    <t>SO-2099</t>
  </si>
  <si>
    <t>SO-2100</t>
  </si>
  <si>
    <t>SO-2101</t>
  </si>
  <si>
    <t>SO-2102</t>
  </si>
  <si>
    <t>SO-2103</t>
  </si>
  <si>
    <t>SO-2104</t>
  </si>
  <si>
    <t>SO-2105</t>
  </si>
  <si>
    <t>SO-2106</t>
  </si>
  <si>
    <t>SO-2107</t>
  </si>
  <si>
    <t>SO-2108</t>
  </si>
  <si>
    <t>SO-2109</t>
  </si>
  <si>
    <t>SO-2110</t>
  </si>
  <si>
    <t>SO-2111</t>
  </si>
  <si>
    <t>SO-2112</t>
  </si>
  <si>
    <t>SO-2113</t>
  </si>
  <si>
    <t>SO-2114</t>
  </si>
  <si>
    <t>SO-2115</t>
  </si>
  <si>
    <t>SO-2116</t>
  </si>
  <si>
    <t>SO-2117</t>
  </si>
  <si>
    <t>SO-2118</t>
  </si>
  <si>
    <t>SO-2119</t>
  </si>
  <si>
    <t>SO-2120</t>
  </si>
  <si>
    <t>SO-2121</t>
  </si>
  <si>
    <t>SO-2122</t>
  </si>
  <si>
    <t>SO-2123</t>
  </si>
  <si>
    <t>SO-2124</t>
  </si>
  <si>
    <t>SO-2125</t>
  </si>
  <si>
    <t>SO-2126</t>
  </si>
  <si>
    <t>SO-2127</t>
  </si>
  <si>
    <t>SO-2128</t>
  </si>
  <si>
    <t>SO-2129</t>
  </si>
  <si>
    <t>SO-2130</t>
  </si>
  <si>
    <t>SO-2131</t>
  </si>
  <si>
    <t>SO-2132</t>
  </si>
  <si>
    <t>SO-2133</t>
  </si>
  <si>
    <t>SO-2134</t>
  </si>
  <si>
    <t>SO-2135</t>
  </si>
  <si>
    <t>SO-2136</t>
  </si>
  <si>
    <t>SO-2137</t>
  </si>
  <si>
    <t>SO-2138</t>
  </si>
  <si>
    <t>SO-2139</t>
  </si>
  <si>
    <t>SO-2140</t>
  </si>
  <si>
    <t>SO-2141</t>
  </si>
  <si>
    <t>SO-2142</t>
  </si>
  <si>
    <t>SO-2143</t>
  </si>
  <si>
    <t>SO-2144</t>
  </si>
  <si>
    <t>SO-2145</t>
  </si>
  <si>
    <t>SO-2146</t>
  </si>
  <si>
    <t>SO-2147</t>
  </si>
  <si>
    <t>SO-2148</t>
  </si>
  <si>
    <t>SO-2149</t>
  </si>
  <si>
    <t>SO-2150</t>
  </si>
  <si>
    <t>SO-2151</t>
  </si>
  <si>
    <t>SO-2152</t>
  </si>
  <si>
    <t>SO-2153</t>
  </si>
  <si>
    <t>SO-2154</t>
  </si>
  <si>
    <t>SO-2155</t>
  </si>
  <si>
    <t>SO-2156</t>
  </si>
  <si>
    <t>SO-2157</t>
  </si>
  <si>
    <t>SO-2158</t>
  </si>
  <si>
    <t>SO-2159</t>
  </si>
  <si>
    <t>SO-2160</t>
  </si>
  <si>
    <t>SO-2161</t>
  </si>
  <si>
    <t>SO-2162</t>
  </si>
  <si>
    <t>SO-2163</t>
  </si>
  <si>
    <t>SO-2164</t>
  </si>
  <si>
    <t>SO-2165</t>
  </si>
  <si>
    <t>SO-2166</t>
  </si>
  <si>
    <t>SO-2167</t>
  </si>
  <si>
    <t>SO-2168</t>
  </si>
  <si>
    <t>SO-2169</t>
  </si>
  <si>
    <t>SO-2170</t>
  </si>
  <si>
    <t>SO-2171</t>
  </si>
  <si>
    <t>SO-2172</t>
  </si>
  <si>
    <t>SO-2173</t>
  </si>
  <si>
    <t>SO-2174</t>
  </si>
  <si>
    <t>SO-2175</t>
  </si>
  <si>
    <t>SO-2176</t>
  </si>
  <si>
    <t>SO-2177</t>
  </si>
  <si>
    <t>SO-2178</t>
  </si>
  <si>
    <t>SO-2179</t>
  </si>
  <si>
    <t>SO-2180</t>
  </si>
  <si>
    <t>SO-2181</t>
  </si>
  <si>
    <t>SO-2182</t>
  </si>
  <si>
    <t>SO-2183</t>
  </si>
  <si>
    <t>SO-2184</t>
  </si>
  <si>
    <t>SO-2185</t>
  </si>
  <si>
    <t>SO-2186</t>
  </si>
  <si>
    <t>SO-2187</t>
  </si>
  <si>
    <t>SO-2188</t>
  </si>
  <si>
    <t>SO-2189</t>
  </si>
  <si>
    <t>SO-2190</t>
  </si>
  <si>
    <t>SO-2191</t>
  </si>
  <si>
    <t>SO-2192</t>
  </si>
  <si>
    <t>SO-2193</t>
  </si>
  <si>
    <t>SO-2194</t>
  </si>
  <si>
    <t>SO-2195</t>
  </si>
  <si>
    <t>SO-2196</t>
  </si>
  <si>
    <t>SO-2197</t>
  </si>
  <si>
    <t>SO-2198</t>
  </si>
  <si>
    <t>SO-2199</t>
  </si>
  <si>
    <t>SO-2200</t>
  </si>
  <si>
    <t>SO-2201</t>
  </si>
  <si>
    <t>SO-2202</t>
  </si>
  <si>
    <t>SO-2203</t>
  </si>
  <si>
    <t>SO-2204</t>
  </si>
  <si>
    <t>SO-2205</t>
  </si>
  <si>
    <t>SO-2206</t>
  </si>
  <si>
    <t>SO-2207</t>
  </si>
  <si>
    <t>SO-2208</t>
  </si>
  <si>
    <t>SO-2209</t>
  </si>
  <si>
    <t>SO-2210</t>
  </si>
  <si>
    <t>SO-2211</t>
  </si>
  <si>
    <t>SO-2212</t>
  </si>
  <si>
    <t>SO-2213</t>
  </si>
  <si>
    <t>SO-2214</t>
  </si>
  <si>
    <t>SO-2215</t>
  </si>
  <si>
    <t>SO-2216</t>
  </si>
  <si>
    <t>SO-2217</t>
  </si>
  <si>
    <t>SO-2218</t>
  </si>
  <si>
    <t>SO-2219</t>
  </si>
  <si>
    <t>SO-2220</t>
  </si>
  <si>
    <t>SO-2221</t>
  </si>
  <si>
    <t>SO-2222</t>
  </si>
  <si>
    <t>SO-2223</t>
  </si>
  <si>
    <t>SO-2224</t>
  </si>
  <si>
    <t>SO-2225</t>
  </si>
  <si>
    <t>SO-2226</t>
  </si>
  <si>
    <t>SO-2227</t>
  </si>
  <si>
    <t>SO-2228</t>
  </si>
  <si>
    <t>SO-2229</t>
  </si>
  <si>
    <t>SO-2230</t>
  </si>
  <si>
    <t>SO-2231</t>
  </si>
  <si>
    <t>SO-2232</t>
  </si>
  <si>
    <t>SO-2233</t>
  </si>
  <si>
    <t>SO-2234</t>
  </si>
  <si>
    <t>SO-2235</t>
  </si>
  <si>
    <t>SO-2236</t>
  </si>
  <si>
    <t>SO-2237</t>
  </si>
  <si>
    <t>SO-2238</t>
  </si>
  <si>
    <t>SO-2239</t>
  </si>
  <si>
    <t>SO-2240</t>
  </si>
  <si>
    <t>SO-2241</t>
  </si>
  <si>
    <t>SO-2242</t>
  </si>
  <si>
    <t>SO-2243</t>
  </si>
  <si>
    <t>SO-2244</t>
  </si>
  <si>
    <t>SO-2245</t>
  </si>
  <si>
    <t>SO-2246</t>
  </si>
  <si>
    <t>SO-2247</t>
  </si>
  <si>
    <t>SO-2248</t>
  </si>
  <si>
    <t>SO-2249</t>
  </si>
  <si>
    <t>SO-2250</t>
  </si>
  <si>
    <t>SO-2251</t>
  </si>
  <si>
    <t>SO-2252</t>
  </si>
  <si>
    <t>SO-2253</t>
  </si>
  <si>
    <t>SO-2254</t>
  </si>
  <si>
    <t>SO-2255</t>
  </si>
  <si>
    <t>SO-2256</t>
  </si>
  <si>
    <t>SO-2257</t>
  </si>
  <si>
    <t>SO-2258</t>
  </si>
  <si>
    <t>SO-2259</t>
  </si>
  <si>
    <t>SO-2260</t>
  </si>
  <si>
    <t>SO-2261</t>
  </si>
  <si>
    <t>SO-2262</t>
  </si>
  <si>
    <t>SO-2263</t>
  </si>
  <si>
    <t>SO-2264</t>
  </si>
  <si>
    <t>SO-2265</t>
  </si>
  <si>
    <t>SO-2266</t>
  </si>
  <si>
    <t>SO-2267</t>
  </si>
  <si>
    <t>SO-2268</t>
  </si>
  <si>
    <t>SO-2269</t>
  </si>
  <si>
    <t>SO-2270</t>
  </si>
  <si>
    <t>SO-2271</t>
  </si>
  <si>
    <t>SO-2272</t>
  </si>
  <si>
    <t>SO-2273</t>
  </si>
  <si>
    <t>SO-2274</t>
  </si>
  <si>
    <t>SO-2275</t>
  </si>
  <si>
    <t>SO-2276</t>
  </si>
  <si>
    <t>SO-2277</t>
  </si>
  <si>
    <t>SO-2278</t>
  </si>
  <si>
    <t>SO-2279</t>
  </si>
  <si>
    <t>SO-2280</t>
  </si>
  <si>
    <t>SO-2281</t>
  </si>
  <si>
    <t>SO-2282</t>
  </si>
  <si>
    <t>SO-2283</t>
  </si>
  <si>
    <t>SO-2284</t>
  </si>
  <si>
    <t>SO-2285</t>
  </si>
  <si>
    <t>SO-2286</t>
  </si>
  <si>
    <t>SO-2287</t>
  </si>
  <si>
    <t>SO-2288</t>
  </si>
  <si>
    <t>SO-2289</t>
  </si>
  <si>
    <t>SO-2290</t>
  </si>
  <si>
    <t>SO-2291</t>
  </si>
  <si>
    <t>SO-2292</t>
  </si>
  <si>
    <t>SO-2293</t>
  </si>
  <si>
    <t>SO-2294</t>
  </si>
  <si>
    <t>SO-2295</t>
  </si>
  <si>
    <t>SO-2296</t>
  </si>
  <si>
    <t>SO-2297</t>
  </si>
  <si>
    <t>SO-2298</t>
  </si>
  <si>
    <t>SO-2299</t>
  </si>
  <si>
    <t>SO-2300</t>
  </si>
  <si>
    <t>SO-2301</t>
  </si>
  <si>
    <t>SO-2302</t>
  </si>
  <si>
    <t>SO-2303</t>
  </si>
  <si>
    <t>SO-2304</t>
  </si>
  <si>
    <t>SO-2305</t>
  </si>
  <si>
    <t>SO-2306</t>
  </si>
  <si>
    <t>SO-2307</t>
  </si>
  <si>
    <t>SO-2308</t>
  </si>
  <si>
    <t>SO-2309</t>
  </si>
  <si>
    <t>SO-2310</t>
  </si>
  <si>
    <t>SO-2311</t>
  </si>
  <si>
    <t>SO-2312</t>
  </si>
  <si>
    <t>SO-2313</t>
  </si>
  <si>
    <t>SO-2314</t>
  </si>
  <si>
    <t>SO-2315</t>
  </si>
  <si>
    <t>SO-2316</t>
  </si>
  <si>
    <t>SO-2317</t>
  </si>
  <si>
    <t>SO-2318</t>
  </si>
  <si>
    <t>SO-2319</t>
  </si>
  <si>
    <t>SO-2320</t>
  </si>
  <si>
    <t>SO-2321</t>
  </si>
  <si>
    <t>SO-2322</t>
  </si>
  <si>
    <t>SO-2323</t>
  </si>
  <si>
    <t>SO-2324</t>
  </si>
  <si>
    <t>SO-2325</t>
  </si>
  <si>
    <t>SO-2326</t>
  </si>
  <si>
    <t>SO-2327</t>
  </si>
  <si>
    <t>SO-2328</t>
  </si>
  <si>
    <t>SO-2329</t>
  </si>
  <si>
    <t>SO-2330</t>
  </si>
  <si>
    <t>SO-2331</t>
  </si>
  <si>
    <t>SO-2332</t>
  </si>
  <si>
    <t>SO-2333</t>
  </si>
  <si>
    <t>SO-2334</t>
  </si>
  <si>
    <t>SO-2335</t>
  </si>
  <si>
    <t>SO-2336</t>
  </si>
  <si>
    <t>SO-2337</t>
  </si>
  <si>
    <t>SO-2338</t>
  </si>
  <si>
    <t>SO-2339</t>
  </si>
  <si>
    <t>SO-2340</t>
  </si>
  <si>
    <t>SO-2341</t>
  </si>
  <si>
    <t>SO-2342</t>
  </si>
  <si>
    <t>SO-2343</t>
  </si>
  <si>
    <t>SO-2344</t>
  </si>
  <si>
    <t>SO-2345</t>
  </si>
  <si>
    <t>SO-2346</t>
  </si>
  <si>
    <t>SO-2347</t>
  </si>
  <si>
    <t>SO-2348</t>
  </si>
  <si>
    <t>SO-2349</t>
  </si>
  <si>
    <t>SO-2350</t>
  </si>
  <si>
    <t>SO-2351</t>
  </si>
  <si>
    <t>SO-2352</t>
  </si>
  <si>
    <t>SO-2353</t>
  </si>
  <si>
    <t>SO-2354</t>
  </si>
  <si>
    <t>SO-2355</t>
  </si>
  <si>
    <t>SO-2356</t>
  </si>
  <si>
    <t>SO-2357</t>
  </si>
  <si>
    <t>SO-2358</t>
  </si>
  <si>
    <t>SO-2359</t>
  </si>
  <si>
    <t>SO-2360</t>
  </si>
  <si>
    <t>SO-2361</t>
  </si>
  <si>
    <t>SO-2362</t>
  </si>
  <si>
    <t>SO-2363</t>
  </si>
  <si>
    <t>SO-2364</t>
  </si>
  <si>
    <t>SO-2365</t>
  </si>
  <si>
    <t>SO-2366</t>
  </si>
  <si>
    <t>SO-2367</t>
  </si>
  <si>
    <t>SO-2368</t>
  </si>
  <si>
    <t>SO-2369</t>
  </si>
  <si>
    <t>SO-2370</t>
  </si>
  <si>
    <t>SO-2371</t>
  </si>
  <si>
    <t>SO-2372</t>
  </si>
  <si>
    <t>SO-2373</t>
  </si>
  <si>
    <t>SO-2374</t>
  </si>
  <si>
    <t>SO-2375</t>
  </si>
  <si>
    <t>SO-2376</t>
  </si>
  <si>
    <t>SO-2377</t>
  </si>
  <si>
    <t>SO-2378</t>
  </si>
  <si>
    <t>SO-2379</t>
  </si>
  <si>
    <t>SO-2380</t>
  </si>
  <si>
    <t>SO-2381</t>
  </si>
  <si>
    <t>SO-2382</t>
  </si>
  <si>
    <t>SO-2383</t>
  </si>
  <si>
    <t>SO-2384</t>
  </si>
  <si>
    <t>SO-2385</t>
  </si>
  <si>
    <t>SO-2386</t>
  </si>
  <si>
    <t>SO-2387</t>
  </si>
  <si>
    <t>SO-2388</t>
  </si>
  <si>
    <t>SO-2389</t>
  </si>
  <si>
    <t>SO-2390</t>
  </si>
  <si>
    <t>SO-2391</t>
  </si>
  <si>
    <t>SO-2392</t>
  </si>
  <si>
    <t>SO-2393</t>
  </si>
  <si>
    <t>SO-2394</t>
  </si>
  <si>
    <t>SO-2395</t>
  </si>
  <si>
    <t>SO-2396</t>
  </si>
  <si>
    <t>SO-2397</t>
  </si>
  <si>
    <t>SO-2398</t>
  </si>
  <si>
    <t>SO-2399</t>
  </si>
  <si>
    <t>SO-2400</t>
  </si>
  <si>
    <t>SO-2401</t>
  </si>
  <si>
    <t>SO-2402</t>
  </si>
  <si>
    <t>SO-2403</t>
  </si>
  <si>
    <t>SO-2404</t>
  </si>
  <si>
    <t>SO-2405</t>
  </si>
  <si>
    <t>SO-2406</t>
  </si>
  <si>
    <t>SO-2407</t>
  </si>
  <si>
    <t>SO-2408</t>
  </si>
  <si>
    <t>SO-2409</t>
  </si>
  <si>
    <t>SO-2410</t>
  </si>
  <si>
    <t>SO-2411</t>
  </si>
  <si>
    <t>SO-2412</t>
  </si>
  <si>
    <t>SO-2413</t>
  </si>
  <si>
    <t>SO-2414</t>
  </si>
  <si>
    <t>SO-2415</t>
  </si>
  <si>
    <t>SO-2416</t>
  </si>
  <si>
    <t>SO-2417</t>
  </si>
  <si>
    <t>SO-2418</t>
  </si>
  <si>
    <t>SO-2419</t>
  </si>
  <si>
    <t>SO-2420</t>
  </si>
  <si>
    <t>SO-2421</t>
  </si>
  <si>
    <t>SO-2422</t>
  </si>
  <si>
    <t>SO-2423</t>
  </si>
  <si>
    <t>SO-2424</t>
  </si>
  <si>
    <t>SO-2425</t>
  </si>
  <si>
    <t>SO-2426</t>
  </si>
  <si>
    <t>SO-2427</t>
  </si>
  <si>
    <t>SO-2428</t>
  </si>
  <si>
    <t>SO-2429</t>
  </si>
  <si>
    <t>SO-2430</t>
  </si>
  <si>
    <t>SO-2431</t>
  </si>
  <si>
    <t>SO-2432</t>
  </si>
  <si>
    <t>SO-2433</t>
  </si>
  <si>
    <t>SO-2434</t>
  </si>
  <si>
    <t>SO-2435</t>
  </si>
  <si>
    <t>SO-2436</t>
  </si>
  <si>
    <t>SO-2437</t>
  </si>
  <si>
    <t>SO-2438</t>
  </si>
  <si>
    <t>SO-2439</t>
  </si>
  <si>
    <t>SO-2440</t>
  </si>
  <si>
    <t>SO-2441</t>
  </si>
  <si>
    <t>SO-2442</t>
  </si>
  <si>
    <t>SO-2443</t>
  </si>
  <si>
    <t>SO-2444</t>
  </si>
  <si>
    <t>SO-2445</t>
  </si>
  <si>
    <t>SO-2446</t>
  </si>
  <si>
    <t>SO-2447</t>
  </si>
  <si>
    <t>SO-2448</t>
  </si>
  <si>
    <t>SO-2449</t>
  </si>
  <si>
    <t>SO-2450</t>
  </si>
  <si>
    <t>SO-2451</t>
  </si>
  <si>
    <t>SO-2452</t>
  </si>
  <si>
    <t>SO-2453</t>
  </si>
  <si>
    <t>SO-2454</t>
  </si>
  <si>
    <t>SO-2455</t>
  </si>
  <si>
    <t>SO-2456</t>
  </si>
  <si>
    <t>SO-2457</t>
  </si>
  <si>
    <t>SO-2458</t>
  </si>
  <si>
    <t>SO-2459</t>
  </si>
  <si>
    <t>SO-2460</t>
  </si>
  <si>
    <t>SO-2461</t>
  </si>
  <si>
    <t>SO-2462</t>
  </si>
  <si>
    <t>SO-2463</t>
  </si>
  <si>
    <t>SO-2464</t>
  </si>
  <si>
    <t>SO-2465</t>
  </si>
  <si>
    <t>SO-2466</t>
  </si>
  <si>
    <t>SO-2467</t>
  </si>
  <si>
    <t>SO-2468</t>
  </si>
  <si>
    <t>SO-2469</t>
  </si>
  <si>
    <t>SO-2470</t>
  </si>
  <si>
    <t>SO-2471</t>
  </si>
  <si>
    <t>SO-2472</t>
  </si>
  <si>
    <t>SO-2473</t>
  </si>
  <si>
    <t>SO-2474</t>
  </si>
  <si>
    <t>SO-2475</t>
  </si>
  <si>
    <t>SO-2476</t>
  </si>
  <si>
    <t>SO-2477</t>
  </si>
  <si>
    <t>SO-2478</t>
  </si>
  <si>
    <t>SO-2479</t>
  </si>
  <si>
    <t>SO-2480</t>
  </si>
  <si>
    <t>SO-2481</t>
  </si>
  <si>
    <t>SO-2482</t>
  </si>
  <si>
    <t>SO-2483</t>
  </si>
  <si>
    <t>SO-2484</t>
  </si>
  <si>
    <t>SO-2485</t>
  </si>
  <si>
    <t>SO-2486</t>
  </si>
  <si>
    <t>SO-2487</t>
  </si>
  <si>
    <t>SO-2488</t>
  </si>
  <si>
    <t>SO-2489</t>
  </si>
  <si>
    <t>SO-2490</t>
  </si>
  <si>
    <t>SO-2491</t>
  </si>
  <si>
    <t>SO-2492</t>
  </si>
  <si>
    <t>SO-2493</t>
  </si>
  <si>
    <t>SO-2494</t>
  </si>
  <si>
    <t>SO-2495</t>
  </si>
  <si>
    <t>SO-2496</t>
  </si>
  <si>
    <t>SO-2497</t>
  </si>
  <si>
    <t>SO-2498</t>
  </si>
  <si>
    <t>SO-2499</t>
  </si>
  <si>
    <t>SO-2500</t>
  </si>
  <si>
    <t>SO-2501</t>
  </si>
  <si>
    <t>SO-2502</t>
  </si>
  <si>
    <t>SO-2503</t>
  </si>
  <si>
    <t>SO-2504</t>
  </si>
  <si>
    <t>SO-2505</t>
  </si>
  <si>
    <t>SO-2506</t>
  </si>
  <si>
    <t>SO-2507</t>
  </si>
  <si>
    <t>SO-2508</t>
  </si>
  <si>
    <t>SO-2509</t>
  </si>
  <si>
    <t>SO-2510</t>
  </si>
  <si>
    <t>SO-2511</t>
  </si>
  <si>
    <t>SO-2512</t>
  </si>
  <si>
    <t>SO-2513</t>
  </si>
  <si>
    <t>SO-2514</t>
  </si>
  <si>
    <t>SO-2515</t>
  </si>
  <si>
    <t>SO-2516</t>
  </si>
  <si>
    <t>SO-2517</t>
  </si>
  <si>
    <t>SO-2518</t>
  </si>
  <si>
    <t>SO-2519</t>
  </si>
  <si>
    <t>SO-2520</t>
  </si>
  <si>
    <t>SO-2521</t>
  </si>
  <si>
    <t>SO-2522</t>
  </si>
  <si>
    <t>SO-2523</t>
  </si>
  <si>
    <t>SO-2524</t>
  </si>
  <si>
    <t>SO-2525</t>
  </si>
  <si>
    <t>SO-2526</t>
  </si>
  <si>
    <t>SO-2527</t>
  </si>
  <si>
    <t>SO-2528</t>
  </si>
  <si>
    <t>SO-2529</t>
  </si>
  <si>
    <t>SO-2530</t>
  </si>
  <si>
    <t>SO-2531</t>
  </si>
  <si>
    <t>SO-2532</t>
  </si>
  <si>
    <t>SO-2533</t>
  </si>
  <si>
    <t>SO-2534</t>
  </si>
  <si>
    <t>SO-2535</t>
  </si>
  <si>
    <t>SO-2536</t>
  </si>
  <si>
    <t>SO-2537</t>
  </si>
  <si>
    <t>SO-2538</t>
  </si>
  <si>
    <t>SO-2539</t>
  </si>
  <si>
    <t>SO-2540</t>
  </si>
  <si>
    <t>SO-2541</t>
  </si>
  <si>
    <t>SO-2542</t>
  </si>
  <si>
    <t>SO-2543</t>
  </si>
  <si>
    <t>SO-2544</t>
  </si>
  <si>
    <t>SO-2545</t>
  </si>
  <si>
    <t>SO-2546</t>
  </si>
  <si>
    <t>SO-2547</t>
  </si>
  <si>
    <t>SO-2548</t>
  </si>
  <si>
    <t>SO-2549</t>
  </si>
  <si>
    <t>SO-2550</t>
  </si>
  <si>
    <t>SO-2551</t>
  </si>
  <si>
    <t>SO-2552</t>
  </si>
  <si>
    <t>SO-2553</t>
  </si>
  <si>
    <t>SO-2554</t>
  </si>
  <si>
    <t>SO-2555</t>
  </si>
  <si>
    <t>SO-2556</t>
  </si>
  <si>
    <t>SO-2557</t>
  </si>
  <si>
    <t>SO-2558</t>
  </si>
  <si>
    <t>SO-2559</t>
  </si>
  <si>
    <t>SO-2560</t>
  </si>
  <si>
    <t>SO-2561</t>
  </si>
  <si>
    <t>SO-2562</t>
  </si>
  <si>
    <t>SO-2563</t>
  </si>
  <si>
    <t>SO-2564</t>
  </si>
  <si>
    <t>SO-2565</t>
  </si>
  <si>
    <t>SO-2566</t>
  </si>
  <si>
    <t>SO-2567</t>
  </si>
  <si>
    <t>SO-2568</t>
  </si>
  <si>
    <t>SO-2569</t>
  </si>
  <si>
    <t>SO-2570</t>
  </si>
  <si>
    <t>SO-2571</t>
  </si>
  <si>
    <t>SO-2572</t>
  </si>
  <si>
    <t>SO-2573</t>
  </si>
  <si>
    <t>SO-2574</t>
  </si>
  <si>
    <t>SO-2575</t>
  </si>
  <si>
    <t>SO-2576</t>
  </si>
  <si>
    <t>SO-2577</t>
  </si>
  <si>
    <t>SO-2578</t>
  </si>
  <si>
    <t>SO-2579</t>
  </si>
  <si>
    <t>SO-2580</t>
  </si>
  <si>
    <t>SO-2581</t>
  </si>
  <si>
    <t>SO-2582</t>
  </si>
  <si>
    <t>SO-2583</t>
  </si>
  <si>
    <t>SO-2584</t>
  </si>
  <si>
    <t>SO-2585</t>
  </si>
  <si>
    <t>SO-2586</t>
  </si>
  <si>
    <t>SO-2587</t>
  </si>
  <si>
    <t>SO-2588</t>
  </si>
  <si>
    <t>SO-2589</t>
  </si>
  <si>
    <t>SO-2590</t>
  </si>
  <si>
    <t>SO-2591</t>
  </si>
  <si>
    <t>SO-2592</t>
  </si>
  <si>
    <t>SO-2593</t>
  </si>
  <si>
    <t>SO-2594</t>
  </si>
  <si>
    <t>SO-2595</t>
  </si>
  <si>
    <t>SO-2596</t>
  </si>
  <si>
    <t>SO-2597</t>
  </si>
  <si>
    <t>SO-2598</t>
  </si>
  <si>
    <t>SO-2599</t>
  </si>
  <si>
    <t>SO-2600</t>
  </si>
  <si>
    <t>SO-2601</t>
  </si>
  <si>
    <t>SO-2602</t>
  </si>
  <si>
    <t>SO-2603</t>
  </si>
  <si>
    <t>SO-2604</t>
  </si>
  <si>
    <t>SO-2605</t>
  </si>
  <si>
    <t>SO-2606</t>
  </si>
  <si>
    <t>SO-2607</t>
  </si>
  <si>
    <t>SO-2608</t>
  </si>
  <si>
    <t>SO-2609</t>
  </si>
  <si>
    <t>SO-2610</t>
  </si>
  <si>
    <t>SO-2611</t>
  </si>
  <si>
    <t>SO-2612</t>
  </si>
  <si>
    <t>SO-2613</t>
  </si>
  <si>
    <t>SO-2614</t>
  </si>
  <si>
    <t>SO-2615</t>
  </si>
  <si>
    <t>SO-2616</t>
  </si>
  <si>
    <t>SO-2617</t>
  </si>
  <si>
    <t>SO-2618</t>
  </si>
  <si>
    <t>SO-2619</t>
  </si>
  <si>
    <t>SO-2620</t>
  </si>
  <si>
    <t>SO-2621</t>
  </si>
  <si>
    <t>SO-2622</t>
  </si>
  <si>
    <t>SO-2623</t>
  </si>
  <si>
    <t>SO-2624</t>
  </si>
  <si>
    <t>SO-2625</t>
  </si>
  <si>
    <t>SO-2626</t>
  </si>
  <si>
    <t>SO-2627</t>
  </si>
  <si>
    <t>SO-2628</t>
  </si>
  <si>
    <t>SO-2629</t>
  </si>
  <si>
    <t>SO-2630</t>
  </si>
  <si>
    <t>SO-2631</t>
  </si>
  <si>
    <t>SO-2632</t>
  </si>
  <si>
    <t>SO-2633</t>
  </si>
  <si>
    <t>SO-2634</t>
  </si>
  <si>
    <t>SO-2635</t>
  </si>
  <si>
    <t>SO-2636</t>
  </si>
  <si>
    <t>SO-2637</t>
  </si>
  <si>
    <t>SO-2638</t>
  </si>
  <si>
    <t>SO-2639</t>
  </si>
  <si>
    <t>SO-2640</t>
  </si>
  <si>
    <t>SO-2641</t>
  </si>
  <si>
    <t>SO-2642</t>
  </si>
  <si>
    <t>SO-2643</t>
  </si>
  <si>
    <t>SO-2644</t>
  </si>
  <si>
    <t>SO-2645</t>
  </si>
  <si>
    <t>SO-2646</t>
  </si>
  <si>
    <t>SO-2647</t>
  </si>
  <si>
    <t>SO-2648</t>
  </si>
  <si>
    <t>SO-2649</t>
  </si>
  <si>
    <t>SO-2650</t>
  </si>
  <si>
    <t>SO-2651</t>
  </si>
  <si>
    <t>SO-2652</t>
  </si>
  <si>
    <t>SO-2653</t>
  </si>
  <si>
    <t>SO-2654</t>
  </si>
  <si>
    <t>SO-2655</t>
  </si>
  <si>
    <t>SO-2656</t>
  </si>
  <si>
    <t>SO-2657</t>
  </si>
  <si>
    <t>SO-2658</t>
  </si>
  <si>
    <t>SO-2659</t>
  </si>
  <si>
    <t>SO-2660</t>
  </si>
  <si>
    <t>SO-2661</t>
  </si>
  <si>
    <t>SO-2662</t>
  </si>
  <si>
    <t>SO-2663</t>
  </si>
  <si>
    <t>SO-2664</t>
  </si>
  <si>
    <t>SO-2665</t>
  </si>
  <si>
    <t>SO-2666</t>
  </si>
  <si>
    <t>SO-2667</t>
  </si>
  <si>
    <t>SO-2668</t>
  </si>
  <si>
    <t>SO-2669</t>
  </si>
  <si>
    <t>SO-2670</t>
  </si>
  <si>
    <t>SO-2671</t>
  </si>
  <si>
    <t>SO-2672</t>
  </si>
  <si>
    <t>SO-2673</t>
  </si>
  <si>
    <t>SO-2674</t>
  </si>
  <si>
    <t>SO-2675</t>
  </si>
  <si>
    <t>SO-2676</t>
  </si>
  <si>
    <t>SO-2677</t>
  </si>
  <si>
    <t>SO-2678</t>
  </si>
  <si>
    <t>SO-2679</t>
  </si>
  <si>
    <t>SO-2680</t>
  </si>
  <si>
    <t>SO-2681</t>
  </si>
  <si>
    <t>SO-2682</t>
  </si>
  <si>
    <t>SO-2683</t>
  </si>
  <si>
    <t>SO-2684</t>
  </si>
  <si>
    <t>SO-2685</t>
  </si>
  <si>
    <t>SO-2686</t>
  </si>
  <si>
    <t>SO-2687</t>
  </si>
  <si>
    <t>SO-2688</t>
  </si>
  <si>
    <t>SO-2689</t>
  </si>
  <si>
    <t>SO-2690</t>
  </si>
  <si>
    <t>SO-2691</t>
  </si>
  <si>
    <t>SO-2692</t>
  </si>
  <si>
    <t>SO-2693</t>
  </si>
  <si>
    <t>SO-2694</t>
  </si>
  <si>
    <t>SO-2695</t>
  </si>
  <si>
    <t>SO-2696</t>
  </si>
  <si>
    <t>SO-2697</t>
  </si>
  <si>
    <t>SO-2698</t>
  </si>
  <si>
    <t>SO-2699</t>
  </si>
  <si>
    <t>SO-2700</t>
  </si>
  <si>
    <t>SO-2701</t>
  </si>
  <si>
    <t>SO-2702</t>
  </si>
  <si>
    <t>SO-2703</t>
  </si>
  <si>
    <t>SO-2704</t>
  </si>
  <si>
    <t>SO-2705</t>
  </si>
  <si>
    <t>SO-2706</t>
  </si>
  <si>
    <t>SO-2707</t>
  </si>
  <si>
    <t>SO-2708</t>
  </si>
  <si>
    <t>SO-2709</t>
  </si>
  <si>
    <t>SO-2710</t>
  </si>
  <si>
    <t>SO-2711</t>
  </si>
  <si>
    <t>SO-2712</t>
  </si>
  <si>
    <t>SO-2713</t>
  </si>
  <si>
    <t>SO-2714</t>
  </si>
  <si>
    <t>SO-2715</t>
  </si>
  <si>
    <t>SO-2716</t>
  </si>
  <si>
    <t>SO-2717</t>
  </si>
  <si>
    <t>SO-2718</t>
  </si>
  <si>
    <t>SO-2719</t>
  </si>
  <si>
    <t>SO-2720</t>
  </si>
  <si>
    <t>SO-2721</t>
  </si>
  <si>
    <t>SO-2722</t>
  </si>
  <si>
    <t>SO-2723</t>
  </si>
  <si>
    <t>SO-2724</t>
  </si>
  <si>
    <t>SO-2725</t>
  </si>
  <si>
    <t>SO-2726</t>
  </si>
  <si>
    <t>SO-2727</t>
  </si>
  <si>
    <t>SO-2728</t>
  </si>
  <si>
    <t>SO-2729</t>
  </si>
  <si>
    <t>SO-2730</t>
  </si>
  <si>
    <t>SO-2731</t>
  </si>
  <si>
    <t>SO-2732</t>
  </si>
  <si>
    <t>SO-2733</t>
  </si>
  <si>
    <t>SO-2734</t>
  </si>
  <si>
    <t>SO-2735</t>
  </si>
  <si>
    <t>SO-2736</t>
  </si>
  <si>
    <t>SO-2737</t>
  </si>
  <si>
    <t>SO-2738</t>
  </si>
  <si>
    <t>SO-2739</t>
  </si>
  <si>
    <t>SO-2740</t>
  </si>
  <si>
    <t>SO-2741</t>
  </si>
  <si>
    <t>SO-2742</t>
  </si>
  <si>
    <t>SO-2743</t>
  </si>
  <si>
    <t>SO-2744</t>
  </si>
  <si>
    <t>SO-2745</t>
  </si>
  <si>
    <t>SO-2746</t>
  </si>
  <si>
    <t>SO-2747</t>
  </si>
  <si>
    <t>SO-2748</t>
  </si>
  <si>
    <t>SO-2749</t>
  </si>
  <si>
    <t>SO-2750</t>
  </si>
  <si>
    <t>SO-2751</t>
  </si>
  <si>
    <t>SO-2752</t>
  </si>
  <si>
    <t>SO-2753</t>
  </si>
  <si>
    <t>SO-2754</t>
  </si>
  <si>
    <t>SO-2755</t>
  </si>
  <si>
    <t>SO-2756</t>
  </si>
  <si>
    <t>SO-2757</t>
  </si>
  <si>
    <t>SO-2758</t>
  </si>
  <si>
    <t>SO-2759</t>
  </si>
  <si>
    <t>SO-2760</t>
  </si>
  <si>
    <t>SO-2761</t>
  </si>
  <si>
    <t>SO-2762</t>
  </si>
  <si>
    <t>SO-2763</t>
  </si>
  <si>
    <t>SO-2764</t>
  </si>
  <si>
    <t>SO-2765</t>
  </si>
  <si>
    <t>SO-2766</t>
  </si>
  <si>
    <t>SO-2767</t>
  </si>
  <si>
    <t>SO-2768</t>
  </si>
  <si>
    <t>SO-2769</t>
  </si>
  <si>
    <t>SO-2770</t>
  </si>
  <si>
    <t>SO-2771</t>
  </si>
  <si>
    <t>SO-2772</t>
  </si>
  <si>
    <t>SO-2773</t>
  </si>
  <si>
    <t>SO-2774</t>
  </si>
  <si>
    <t>SO-2775</t>
  </si>
  <si>
    <t>SO-2776</t>
  </si>
  <si>
    <t>SO-2777</t>
  </si>
  <si>
    <t>SO-2778</t>
  </si>
  <si>
    <t>SO-2779</t>
  </si>
  <si>
    <t>SO-2780</t>
  </si>
  <si>
    <t>SO-2781</t>
  </si>
  <si>
    <t>SO-2782</t>
  </si>
  <si>
    <t>SO-2783</t>
  </si>
  <si>
    <t>SO-2784</t>
  </si>
  <si>
    <t>SO-2785</t>
  </si>
  <si>
    <t>SO-2786</t>
  </si>
  <si>
    <t>SO-2787</t>
  </si>
  <si>
    <t>SO-2788</t>
  </si>
  <si>
    <t>SO-2789</t>
  </si>
  <si>
    <t>SO-2790</t>
  </si>
  <si>
    <t>SO-2791</t>
  </si>
  <si>
    <t>SO-2792</t>
  </si>
  <si>
    <t>SO-2793</t>
  </si>
  <si>
    <t>SO-2794</t>
  </si>
  <si>
    <t>SO-2795</t>
  </si>
  <si>
    <t>SO-2796</t>
  </si>
  <si>
    <t>SO-2797</t>
  </si>
  <si>
    <t>SO-2798</t>
  </si>
  <si>
    <t>SO-2799</t>
  </si>
  <si>
    <t>SO_Item_ID</t>
  </si>
  <si>
    <t>ProductName</t>
  </si>
  <si>
    <t>UnitPrice</t>
  </si>
  <si>
    <t>SOI-5000</t>
  </si>
  <si>
    <t>Range Hood 90cm</t>
  </si>
  <si>
    <t>SOI-5001</t>
  </si>
  <si>
    <t>SOI-5002</t>
  </si>
  <si>
    <t>Coffee Maker Filter</t>
  </si>
  <si>
    <t>SOI-5003</t>
  </si>
  <si>
    <t>SOI-5004</t>
  </si>
  <si>
    <t>Stand Mixer 7L Professional</t>
  </si>
  <si>
    <t>SOI-5005</t>
  </si>
  <si>
    <t>Electric Oven 90cm Built-in</t>
  </si>
  <si>
    <t>SOI-5006</t>
  </si>
  <si>
    <t>Cooktop 90cm Induction</t>
  </si>
  <si>
    <t>SOI-5007</t>
  </si>
  <si>
    <t>Blender Professional</t>
  </si>
  <si>
    <t>SOI-5008</t>
  </si>
  <si>
    <t>Range Hood 60cm</t>
  </si>
  <si>
    <t>SOI-5009</t>
  </si>
  <si>
    <t>Toaster 2-Slot</t>
  </si>
  <si>
    <t>SOI-5010</t>
  </si>
  <si>
    <t>SOI-5011</t>
  </si>
  <si>
    <t>SOI-5012</t>
  </si>
  <si>
    <t>Stand Mixer 5L</t>
  </si>
  <si>
    <t>SOI-5013</t>
  </si>
  <si>
    <t>SOI-5014</t>
  </si>
  <si>
    <t>Electric Oven 60cm</t>
  </si>
  <si>
    <t>SOI-5015</t>
  </si>
  <si>
    <t>Cooktop 60cm Gas</t>
  </si>
  <si>
    <t>SOI-5016</t>
  </si>
  <si>
    <t>SOI-5017</t>
  </si>
  <si>
    <t>SOI-5018</t>
  </si>
  <si>
    <t>SOI-5019</t>
  </si>
  <si>
    <t>SOI-5020</t>
  </si>
  <si>
    <t>SOI-5021</t>
  </si>
  <si>
    <t>SOI-5022</t>
  </si>
  <si>
    <t>SOI-5023</t>
  </si>
  <si>
    <t>SOI-5024</t>
  </si>
  <si>
    <t>SOI-5025</t>
  </si>
  <si>
    <t>Refrigerator French Door</t>
  </si>
  <si>
    <t>SOI-5026</t>
  </si>
  <si>
    <t>SOI-5027</t>
  </si>
  <si>
    <t>SOI-5028</t>
  </si>
  <si>
    <t>SOI-5029</t>
  </si>
  <si>
    <t>SOI-5030</t>
  </si>
  <si>
    <t>SOI-5031</t>
  </si>
  <si>
    <t>SOI-5032</t>
  </si>
  <si>
    <t>SOI-5033</t>
  </si>
  <si>
    <t>Dishwasher 60cm</t>
  </si>
  <si>
    <t>SOI-5034</t>
  </si>
  <si>
    <t>SOI-5035</t>
  </si>
  <si>
    <t>SOI-5036</t>
  </si>
  <si>
    <t>SOI-5037</t>
  </si>
  <si>
    <t>SOI-5038</t>
  </si>
  <si>
    <t>SOI-5039</t>
  </si>
  <si>
    <t>SOI-5040</t>
  </si>
  <si>
    <t>SOI-5041</t>
  </si>
  <si>
    <t>SOI-5042</t>
  </si>
  <si>
    <t>SOI-5043</t>
  </si>
  <si>
    <t>SOI-5044</t>
  </si>
  <si>
    <t>SOI-5045</t>
  </si>
  <si>
    <t>SOI-5046</t>
  </si>
  <si>
    <t>SOI-5047</t>
  </si>
  <si>
    <t>SOI-5048</t>
  </si>
  <si>
    <t>SOI-5049</t>
  </si>
  <si>
    <t>SOI-5050</t>
  </si>
  <si>
    <t>SOI-5051</t>
  </si>
  <si>
    <t>Food Processor 3L</t>
  </si>
  <si>
    <t>SOI-5052</t>
  </si>
  <si>
    <t>SOI-5053</t>
  </si>
  <si>
    <t>SOI-5054</t>
  </si>
  <si>
    <t>Coffee Maker Espresso</t>
  </si>
  <si>
    <t>SOI-5055</t>
  </si>
  <si>
    <t>SOI-5056</t>
  </si>
  <si>
    <t>SOI-5057</t>
  </si>
  <si>
    <t>SOI-5058</t>
  </si>
  <si>
    <t>SOI-5059</t>
  </si>
  <si>
    <t>SOI-5060</t>
  </si>
  <si>
    <t>SOI-5061</t>
  </si>
  <si>
    <t>SOI-5062</t>
  </si>
  <si>
    <t>Toaster 4-Slot</t>
  </si>
  <si>
    <t>SOI-5063</t>
  </si>
  <si>
    <t>SOI-5064</t>
  </si>
  <si>
    <t>SOI-5065</t>
  </si>
  <si>
    <t>SOI-5066</t>
  </si>
  <si>
    <t>SOI-5067</t>
  </si>
  <si>
    <t>SOI-5068</t>
  </si>
  <si>
    <t>SOI-5069</t>
  </si>
  <si>
    <t>SOI-5070</t>
  </si>
  <si>
    <t>SOI-5071</t>
  </si>
  <si>
    <t>SOI-5072</t>
  </si>
  <si>
    <t>SOI-5073</t>
  </si>
  <si>
    <t>SOI-5074</t>
  </si>
  <si>
    <t>SOI-5075</t>
  </si>
  <si>
    <t>SOI-5076</t>
  </si>
  <si>
    <t>SOI-5077</t>
  </si>
  <si>
    <t>SOI-5078</t>
  </si>
  <si>
    <t>SOI-5079</t>
  </si>
  <si>
    <t>SOI-5080</t>
  </si>
  <si>
    <t>SOI-5081</t>
  </si>
  <si>
    <t>SOI-5082</t>
  </si>
  <si>
    <t>SOI-5083</t>
  </si>
  <si>
    <t>SOI-5084</t>
  </si>
  <si>
    <t>SOI-5085</t>
  </si>
  <si>
    <t>SOI-5086</t>
  </si>
  <si>
    <t>SOI-5087</t>
  </si>
  <si>
    <t>SOI-5088</t>
  </si>
  <si>
    <t>SOI-5089</t>
  </si>
  <si>
    <t>SOI-5090</t>
  </si>
  <si>
    <t>SOI-5091</t>
  </si>
  <si>
    <t>SOI-5092</t>
  </si>
  <si>
    <t>SOI-5093</t>
  </si>
  <si>
    <t>SOI-5094</t>
  </si>
  <si>
    <t>SOI-5095</t>
  </si>
  <si>
    <t>SOI-5096</t>
  </si>
  <si>
    <t>SOI-5097</t>
  </si>
  <si>
    <t>SOI-5098</t>
  </si>
  <si>
    <t>SOI-5099</t>
  </si>
  <si>
    <t>SOI-5100</t>
  </si>
  <si>
    <t>SOI-5101</t>
  </si>
  <si>
    <t>SOI-5102</t>
  </si>
  <si>
    <t>SOI-5103</t>
  </si>
  <si>
    <t>SOI-5104</t>
  </si>
  <si>
    <t>SOI-5105</t>
  </si>
  <si>
    <t>SOI-5106</t>
  </si>
  <si>
    <t>SOI-5107</t>
  </si>
  <si>
    <t>SOI-5108</t>
  </si>
  <si>
    <t>SOI-5109</t>
  </si>
  <si>
    <t>SOI-5110</t>
  </si>
  <si>
    <t>SOI-5111</t>
  </si>
  <si>
    <t>SOI-5112</t>
  </si>
  <si>
    <t>SOI-5113</t>
  </si>
  <si>
    <t>SOI-5114</t>
  </si>
  <si>
    <t>SOI-5115</t>
  </si>
  <si>
    <t>SOI-5116</t>
  </si>
  <si>
    <t>SOI-5117</t>
  </si>
  <si>
    <t>SOI-5118</t>
  </si>
  <si>
    <t>SOI-5119</t>
  </si>
  <si>
    <t>SOI-5120</t>
  </si>
  <si>
    <t>SOI-5121</t>
  </si>
  <si>
    <t>SOI-5122</t>
  </si>
  <si>
    <t>SOI-5123</t>
  </si>
  <si>
    <t>SOI-5124</t>
  </si>
  <si>
    <t>SOI-5125</t>
  </si>
  <si>
    <t>SOI-5126</t>
  </si>
  <si>
    <t>SOI-5127</t>
  </si>
  <si>
    <t>SOI-5128</t>
  </si>
  <si>
    <t>SOI-5129</t>
  </si>
  <si>
    <t>SOI-5130</t>
  </si>
  <si>
    <t>SOI-5131</t>
  </si>
  <si>
    <t>SOI-5132</t>
  </si>
  <si>
    <t>SOI-5133</t>
  </si>
  <si>
    <t>SOI-5134</t>
  </si>
  <si>
    <t>SOI-5135</t>
  </si>
  <si>
    <t>SOI-5136</t>
  </si>
  <si>
    <t>SOI-5137</t>
  </si>
  <si>
    <t>SOI-5138</t>
  </si>
  <si>
    <t>SOI-5139</t>
  </si>
  <si>
    <t>SOI-5140</t>
  </si>
  <si>
    <t>SOI-5141</t>
  </si>
  <si>
    <t>SOI-5142</t>
  </si>
  <si>
    <t>SOI-5143</t>
  </si>
  <si>
    <t>SOI-5144</t>
  </si>
  <si>
    <t>SOI-5145</t>
  </si>
  <si>
    <t>SOI-5146</t>
  </si>
  <si>
    <t>SOI-5147</t>
  </si>
  <si>
    <t>SOI-5148</t>
  </si>
  <si>
    <t>SOI-5149</t>
  </si>
  <si>
    <t>SOI-5150</t>
  </si>
  <si>
    <t>SOI-5151</t>
  </si>
  <si>
    <t>SOI-5152</t>
  </si>
  <si>
    <t>SOI-5153</t>
  </si>
  <si>
    <t>SOI-5154</t>
  </si>
  <si>
    <t>SOI-5155</t>
  </si>
  <si>
    <t>SOI-5156</t>
  </si>
  <si>
    <t>SOI-5157</t>
  </si>
  <si>
    <t>SOI-5158</t>
  </si>
  <si>
    <t>SOI-5159</t>
  </si>
  <si>
    <t>SOI-5160</t>
  </si>
  <si>
    <t>SOI-5161</t>
  </si>
  <si>
    <t>SOI-5162</t>
  </si>
  <si>
    <t>SOI-5163</t>
  </si>
  <si>
    <t>SOI-5164</t>
  </si>
  <si>
    <t>SOI-5165</t>
  </si>
  <si>
    <t>SOI-5166</t>
  </si>
  <si>
    <t>SOI-5167</t>
  </si>
  <si>
    <t>SOI-5168</t>
  </si>
  <si>
    <t>SOI-5169</t>
  </si>
  <si>
    <t>SOI-5170</t>
  </si>
  <si>
    <t>SOI-5171</t>
  </si>
  <si>
    <t>SOI-5172</t>
  </si>
  <si>
    <t>SOI-5173</t>
  </si>
  <si>
    <t>SOI-5174</t>
  </si>
  <si>
    <t>SOI-5175</t>
  </si>
  <si>
    <t>SOI-5176</t>
  </si>
  <si>
    <t>SOI-5177</t>
  </si>
  <si>
    <t>SOI-5178</t>
  </si>
  <si>
    <t>SOI-5179</t>
  </si>
  <si>
    <t>SOI-5180</t>
  </si>
  <si>
    <t>SOI-5181</t>
  </si>
  <si>
    <t>SOI-5182</t>
  </si>
  <si>
    <t>SOI-5183</t>
  </si>
  <si>
    <t>SOI-5184</t>
  </si>
  <si>
    <t>SOI-5185</t>
  </si>
  <si>
    <t>SOI-5186</t>
  </si>
  <si>
    <t>SOI-5187</t>
  </si>
  <si>
    <t>SOI-5188</t>
  </si>
  <si>
    <t>SOI-5189</t>
  </si>
  <si>
    <t>SOI-5190</t>
  </si>
  <si>
    <t>SOI-5191</t>
  </si>
  <si>
    <t>SOI-5192</t>
  </si>
  <si>
    <t>SOI-5193</t>
  </si>
  <si>
    <t>SOI-5194</t>
  </si>
  <si>
    <t>SOI-5195</t>
  </si>
  <si>
    <t>SOI-5196</t>
  </si>
  <si>
    <t>SOI-5197</t>
  </si>
  <si>
    <t>SOI-5198</t>
  </si>
  <si>
    <t>SOI-5199</t>
  </si>
  <si>
    <t>SOI-5200</t>
  </si>
  <si>
    <t>SOI-5201</t>
  </si>
  <si>
    <t>SOI-5202</t>
  </si>
  <si>
    <t>SOI-5203</t>
  </si>
  <si>
    <t>SOI-5204</t>
  </si>
  <si>
    <t>SOI-5205</t>
  </si>
  <si>
    <t>SOI-5206</t>
  </si>
  <si>
    <t>SOI-5207</t>
  </si>
  <si>
    <t>SOI-5208</t>
  </si>
  <si>
    <t>SOI-5209</t>
  </si>
  <si>
    <t>SOI-5210</t>
  </si>
  <si>
    <t>SOI-5211</t>
  </si>
  <si>
    <t>SOI-5212</t>
  </si>
  <si>
    <t>SOI-5213</t>
  </si>
  <si>
    <t>SOI-5214</t>
  </si>
  <si>
    <t>SOI-5215</t>
  </si>
  <si>
    <t>SOI-5216</t>
  </si>
  <si>
    <t>SOI-5217</t>
  </si>
  <si>
    <t>SOI-5218</t>
  </si>
  <si>
    <t>SOI-5219</t>
  </si>
  <si>
    <t>SOI-5220</t>
  </si>
  <si>
    <t>SOI-5221</t>
  </si>
  <si>
    <t>SOI-5222</t>
  </si>
  <si>
    <t>SOI-5223</t>
  </si>
  <si>
    <t>SOI-5224</t>
  </si>
  <si>
    <t>SOI-5225</t>
  </si>
  <si>
    <t>SOI-5226</t>
  </si>
  <si>
    <t>SOI-5227</t>
  </si>
  <si>
    <t>SOI-5228</t>
  </si>
  <si>
    <t>SOI-5229</t>
  </si>
  <si>
    <t>SOI-5230</t>
  </si>
  <si>
    <t>SOI-5231</t>
  </si>
  <si>
    <t>SOI-5232</t>
  </si>
  <si>
    <t>SOI-5233</t>
  </si>
  <si>
    <t>SOI-5234</t>
  </si>
  <si>
    <t>SOI-5235</t>
  </si>
  <si>
    <t>SOI-5236</t>
  </si>
  <si>
    <t>SOI-5237</t>
  </si>
  <si>
    <t>SOI-5238</t>
  </si>
  <si>
    <t>SOI-5239</t>
  </si>
  <si>
    <t>SOI-5240</t>
  </si>
  <si>
    <t>SOI-5241</t>
  </si>
  <si>
    <t>SOI-5242</t>
  </si>
  <si>
    <t>SOI-5243</t>
  </si>
  <si>
    <t>SOI-5244</t>
  </si>
  <si>
    <t>SOI-5245</t>
  </si>
  <si>
    <t>SOI-5246</t>
  </si>
  <si>
    <t>SOI-5247</t>
  </si>
  <si>
    <t>SOI-5248</t>
  </si>
  <si>
    <t>SOI-5249</t>
  </si>
  <si>
    <t>SOI-5250</t>
  </si>
  <si>
    <t>SOI-5251</t>
  </si>
  <si>
    <t>SOI-5252</t>
  </si>
  <si>
    <t>SOI-5253</t>
  </si>
  <si>
    <t>SOI-5254</t>
  </si>
  <si>
    <t>SOI-5255</t>
  </si>
  <si>
    <t>SOI-5256</t>
  </si>
  <si>
    <t>SOI-5257</t>
  </si>
  <si>
    <t>SOI-5258</t>
  </si>
  <si>
    <t>SOI-5259</t>
  </si>
  <si>
    <t>SOI-5260</t>
  </si>
  <si>
    <t>SOI-5261</t>
  </si>
  <si>
    <t>SOI-5262</t>
  </si>
  <si>
    <t>SOI-5263</t>
  </si>
  <si>
    <t>SOI-5264</t>
  </si>
  <si>
    <t>SOI-5265</t>
  </si>
  <si>
    <t>SOI-5266</t>
  </si>
  <si>
    <t>SOI-5267</t>
  </si>
  <si>
    <t>SOI-5268</t>
  </si>
  <si>
    <t>SOI-5269</t>
  </si>
  <si>
    <t>SOI-5270</t>
  </si>
  <si>
    <t>SOI-5271</t>
  </si>
  <si>
    <t>SOI-5272</t>
  </si>
  <si>
    <t>SOI-5273</t>
  </si>
  <si>
    <t>SOI-5274</t>
  </si>
  <si>
    <t>SOI-5275</t>
  </si>
  <si>
    <t>SOI-5276</t>
  </si>
  <si>
    <t>SOI-5277</t>
  </si>
  <si>
    <t>SOI-5278</t>
  </si>
  <si>
    <t>SOI-5279</t>
  </si>
  <si>
    <t>SOI-5280</t>
  </si>
  <si>
    <t>SOI-5281</t>
  </si>
  <si>
    <t>SOI-5282</t>
  </si>
  <si>
    <t>SOI-5283</t>
  </si>
  <si>
    <t>SOI-5284</t>
  </si>
  <si>
    <t>SOI-5285</t>
  </si>
  <si>
    <t>SOI-5286</t>
  </si>
  <si>
    <t>SOI-5287</t>
  </si>
  <si>
    <t>SOI-5288</t>
  </si>
  <si>
    <t>SOI-5289</t>
  </si>
  <si>
    <t>SOI-5290</t>
  </si>
  <si>
    <t>SOI-5291</t>
  </si>
  <si>
    <t>SOI-5292</t>
  </si>
  <si>
    <t>SOI-5293</t>
  </si>
  <si>
    <t>SOI-5294</t>
  </si>
  <si>
    <t>SOI-5295</t>
  </si>
  <si>
    <t>SOI-5296</t>
  </si>
  <si>
    <t>SOI-5297</t>
  </si>
  <si>
    <t>SOI-5298</t>
  </si>
  <si>
    <t>SOI-5299</t>
  </si>
  <si>
    <t>SOI-5300</t>
  </si>
  <si>
    <t>SOI-5301</t>
  </si>
  <si>
    <t>SOI-5302</t>
  </si>
  <si>
    <t>SOI-5303</t>
  </si>
  <si>
    <t>SOI-5304</t>
  </si>
  <si>
    <t>SOI-5305</t>
  </si>
  <si>
    <t>SOI-5306</t>
  </si>
  <si>
    <t>SOI-5307</t>
  </si>
  <si>
    <t>SOI-5308</t>
  </si>
  <si>
    <t>SOI-5309</t>
  </si>
  <si>
    <t>SOI-5310</t>
  </si>
  <si>
    <t>SOI-5311</t>
  </si>
  <si>
    <t>SOI-5312</t>
  </si>
  <si>
    <t>SOI-5313</t>
  </si>
  <si>
    <t>SOI-5314</t>
  </si>
  <si>
    <t>SOI-5315</t>
  </si>
  <si>
    <t>SOI-5316</t>
  </si>
  <si>
    <t>SOI-5317</t>
  </si>
  <si>
    <t>SOI-5318</t>
  </si>
  <si>
    <t>SOI-5319</t>
  </si>
  <si>
    <t>SOI-5320</t>
  </si>
  <si>
    <t>SOI-5321</t>
  </si>
  <si>
    <t>SOI-5322</t>
  </si>
  <si>
    <t>SOI-5323</t>
  </si>
  <si>
    <t>SOI-5324</t>
  </si>
  <si>
    <t>SOI-5325</t>
  </si>
  <si>
    <t>SOI-5326</t>
  </si>
  <si>
    <t>SOI-5327</t>
  </si>
  <si>
    <t>SOI-5328</t>
  </si>
  <si>
    <t>SOI-5329</t>
  </si>
  <si>
    <t>SOI-5330</t>
  </si>
  <si>
    <t>SOI-5331</t>
  </si>
  <si>
    <t>SOI-5332</t>
  </si>
  <si>
    <t>SOI-5333</t>
  </si>
  <si>
    <t>SOI-5334</t>
  </si>
  <si>
    <t>SOI-5335</t>
  </si>
  <si>
    <t>SOI-5336</t>
  </si>
  <si>
    <t>SOI-5337</t>
  </si>
  <si>
    <t>SOI-5338</t>
  </si>
  <si>
    <t>SOI-5339</t>
  </si>
  <si>
    <t>SOI-5340</t>
  </si>
  <si>
    <t>SOI-5341</t>
  </si>
  <si>
    <t>SOI-5342</t>
  </si>
  <si>
    <t>SOI-5343</t>
  </si>
  <si>
    <t>SOI-5344</t>
  </si>
  <si>
    <t>SOI-5345</t>
  </si>
  <si>
    <t>SOI-5346</t>
  </si>
  <si>
    <t>SOI-5347</t>
  </si>
  <si>
    <t>SOI-5348</t>
  </si>
  <si>
    <t>SOI-5349</t>
  </si>
  <si>
    <t>SOI-5350</t>
  </si>
  <si>
    <t>SOI-5351</t>
  </si>
  <si>
    <t>SOI-5352</t>
  </si>
  <si>
    <t>SOI-5353</t>
  </si>
  <si>
    <t>SOI-5354</t>
  </si>
  <si>
    <t>SOI-5355</t>
  </si>
  <si>
    <t>SOI-5356</t>
  </si>
  <si>
    <t>SOI-5357</t>
  </si>
  <si>
    <t>SOI-5358</t>
  </si>
  <si>
    <t>SOI-5359</t>
  </si>
  <si>
    <t>SOI-5360</t>
  </si>
  <si>
    <t>SOI-5361</t>
  </si>
  <si>
    <t>SOI-5362</t>
  </si>
  <si>
    <t>SOI-5363</t>
  </si>
  <si>
    <t>SOI-5364</t>
  </si>
  <si>
    <t>SOI-5365</t>
  </si>
  <si>
    <t>SOI-5366</t>
  </si>
  <si>
    <t>SOI-5367</t>
  </si>
  <si>
    <t>SOI-5368</t>
  </si>
  <si>
    <t>SOI-5369</t>
  </si>
  <si>
    <t>SOI-5370</t>
  </si>
  <si>
    <t>SOI-5371</t>
  </si>
  <si>
    <t>SOI-5372</t>
  </si>
  <si>
    <t>SOI-5373</t>
  </si>
  <si>
    <t>SOI-5374</t>
  </si>
  <si>
    <t>SOI-5375</t>
  </si>
  <si>
    <t>SOI-5376</t>
  </si>
  <si>
    <t>SOI-5377</t>
  </si>
  <si>
    <t>SOI-5378</t>
  </si>
  <si>
    <t>SOI-5379</t>
  </si>
  <si>
    <t>SOI-5380</t>
  </si>
  <si>
    <t>SOI-5381</t>
  </si>
  <si>
    <t>SOI-5382</t>
  </si>
  <si>
    <t>SOI-5383</t>
  </si>
  <si>
    <t>SOI-5384</t>
  </si>
  <si>
    <t>SOI-5385</t>
  </si>
  <si>
    <t>SOI-5386</t>
  </si>
  <si>
    <t>SOI-5387</t>
  </si>
  <si>
    <t>SOI-5388</t>
  </si>
  <si>
    <t>SOI-5389</t>
  </si>
  <si>
    <t>SOI-5390</t>
  </si>
  <si>
    <t>SOI-5391</t>
  </si>
  <si>
    <t>SOI-5392</t>
  </si>
  <si>
    <t>SOI-5393</t>
  </si>
  <si>
    <t>SOI-5394</t>
  </si>
  <si>
    <t>SOI-5395</t>
  </si>
  <si>
    <t>SOI-5396</t>
  </si>
  <si>
    <t>SOI-5397</t>
  </si>
  <si>
    <t>SOI-5398</t>
  </si>
  <si>
    <t>SOI-5399</t>
  </si>
  <si>
    <t>SOI-5400</t>
  </si>
  <si>
    <t>SOI-5401</t>
  </si>
  <si>
    <t>SOI-5402</t>
  </si>
  <si>
    <t>SOI-5403</t>
  </si>
  <si>
    <t>SOI-5404</t>
  </si>
  <si>
    <t>SOI-5405</t>
  </si>
  <si>
    <t>SOI-5406</t>
  </si>
  <si>
    <t>SOI-5407</t>
  </si>
  <si>
    <t>SOI-5408</t>
  </si>
  <si>
    <t>SOI-5409</t>
  </si>
  <si>
    <t>SOI-5410</t>
  </si>
  <si>
    <t>SOI-5411</t>
  </si>
  <si>
    <t>SOI-5412</t>
  </si>
  <si>
    <t>SOI-5413</t>
  </si>
  <si>
    <t>SOI-5414</t>
  </si>
  <si>
    <t>SOI-5415</t>
  </si>
  <si>
    <t>SOI-5416</t>
  </si>
  <si>
    <t>SOI-5417</t>
  </si>
  <si>
    <t>SOI-5418</t>
  </si>
  <si>
    <t>SOI-5419</t>
  </si>
  <si>
    <t>SOI-5420</t>
  </si>
  <si>
    <t>SOI-5421</t>
  </si>
  <si>
    <t>SOI-5422</t>
  </si>
  <si>
    <t>SOI-5423</t>
  </si>
  <si>
    <t>SOI-5424</t>
  </si>
  <si>
    <t>SOI-5425</t>
  </si>
  <si>
    <t>SOI-5426</t>
  </si>
  <si>
    <t>SOI-5427</t>
  </si>
  <si>
    <t>SOI-5428</t>
  </si>
  <si>
    <t>SOI-5429</t>
  </si>
  <si>
    <t>SOI-5430</t>
  </si>
  <si>
    <t>SOI-5431</t>
  </si>
  <si>
    <t>SOI-5432</t>
  </si>
  <si>
    <t>SOI-5433</t>
  </si>
  <si>
    <t>SOI-5434</t>
  </si>
  <si>
    <t>SOI-5435</t>
  </si>
  <si>
    <t>SOI-5436</t>
  </si>
  <si>
    <t>SOI-5437</t>
  </si>
  <si>
    <t>SOI-5438</t>
  </si>
  <si>
    <t>SOI-5439</t>
  </si>
  <si>
    <t>SOI-5440</t>
  </si>
  <si>
    <t>SOI-5441</t>
  </si>
  <si>
    <t>SOI-5442</t>
  </si>
  <si>
    <t>SOI-5443</t>
  </si>
  <si>
    <t>SOI-5444</t>
  </si>
  <si>
    <t>SOI-5445</t>
  </si>
  <si>
    <t>SOI-5446</t>
  </si>
  <si>
    <t>SOI-5447</t>
  </si>
  <si>
    <t>SOI-5448</t>
  </si>
  <si>
    <t>SOI-5449</t>
  </si>
  <si>
    <t>SOI-5450</t>
  </si>
  <si>
    <t>SOI-5451</t>
  </si>
  <si>
    <t>SOI-5452</t>
  </si>
  <si>
    <t>SOI-5453</t>
  </si>
  <si>
    <t>SOI-5454</t>
  </si>
  <si>
    <t>SOI-5455</t>
  </si>
  <si>
    <t>SOI-5456</t>
  </si>
  <si>
    <t>SOI-5457</t>
  </si>
  <si>
    <t>SOI-5458</t>
  </si>
  <si>
    <t>SOI-5459</t>
  </si>
  <si>
    <t>SOI-5460</t>
  </si>
  <si>
    <t>SOI-5461</t>
  </si>
  <si>
    <t>SOI-5462</t>
  </si>
  <si>
    <t>SOI-5463</t>
  </si>
  <si>
    <t>SOI-5464</t>
  </si>
  <si>
    <t>SOI-5465</t>
  </si>
  <si>
    <t>SOI-5466</t>
  </si>
  <si>
    <t>SOI-5467</t>
  </si>
  <si>
    <t>SOI-5468</t>
  </si>
  <si>
    <t>SOI-5469</t>
  </si>
  <si>
    <t>SOI-5470</t>
  </si>
  <si>
    <t>SOI-5471</t>
  </si>
  <si>
    <t>SOI-5472</t>
  </si>
  <si>
    <t>SOI-5473</t>
  </si>
  <si>
    <t>SOI-5474</t>
  </si>
  <si>
    <t>SOI-5475</t>
  </si>
  <si>
    <t>SOI-5476</t>
  </si>
  <si>
    <t>SOI-5477</t>
  </si>
  <si>
    <t>SOI-5478</t>
  </si>
  <si>
    <t>SOI-5479</t>
  </si>
  <si>
    <t>SOI-5480</t>
  </si>
  <si>
    <t>SOI-5481</t>
  </si>
  <si>
    <t>SOI-5482</t>
  </si>
  <si>
    <t>SOI-5483</t>
  </si>
  <si>
    <t>SOI-5484</t>
  </si>
  <si>
    <t>SOI-5485</t>
  </si>
  <si>
    <t>SOI-5486</t>
  </si>
  <si>
    <t>SOI-5487</t>
  </si>
  <si>
    <t>SOI-5488</t>
  </si>
  <si>
    <t>SOI-5489</t>
  </si>
  <si>
    <t>SOI-5490</t>
  </si>
  <si>
    <t>SOI-5491</t>
  </si>
  <si>
    <t>SOI-5492</t>
  </si>
  <si>
    <t>SOI-5493</t>
  </si>
  <si>
    <t>SOI-5494</t>
  </si>
  <si>
    <t>SOI-5495</t>
  </si>
  <si>
    <t>SOI-5496</t>
  </si>
  <si>
    <t>SOI-5497</t>
  </si>
  <si>
    <t>SOI-5498</t>
  </si>
  <si>
    <t>SOI-5499</t>
  </si>
  <si>
    <t>SOI-5500</t>
  </si>
  <si>
    <t>SOI-5501</t>
  </si>
  <si>
    <t>SOI-5502</t>
  </si>
  <si>
    <t>SOI-5503</t>
  </si>
  <si>
    <t>SOI-5504</t>
  </si>
  <si>
    <t>SOI-5505</t>
  </si>
  <si>
    <t>SOI-5506</t>
  </si>
  <si>
    <t>SOI-5507</t>
  </si>
  <si>
    <t>SOI-5508</t>
  </si>
  <si>
    <t>SOI-5509</t>
  </si>
  <si>
    <t>SOI-5510</t>
  </si>
  <si>
    <t>SOI-5511</t>
  </si>
  <si>
    <t>SOI-5512</t>
  </si>
  <si>
    <t>SOI-5513</t>
  </si>
  <si>
    <t>SOI-5514</t>
  </si>
  <si>
    <t>SOI-5515</t>
  </si>
  <si>
    <t>SOI-5516</t>
  </si>
  <si>
    <t>SOI-5517</t>
  </si>
  <si>
    <t>SOI-5518</t>
  </si>
  <si>
    <t>SOI-5519</t>
  </si>
  <si>
    <t>SOI-5520</t>
  </si>
  <si>
    <t>SOI-5521</t>
  </si>
  <si>
    <t>SOI-5522</t>
  </si>
  <si>
    <t>SOI-5523</t>
  </si>
  <si>
    <t>SOI-5524</t>
  </si>
  <si>
    <t>SOI-5525</t>
  </si>
  <si>
    <t>SOI-5526</t>
  </si>
  <si>
    <t>SOI-5527</t>
  </si>
  <si>
    <t>SOI-5528</t>
  </si>
  <si>
    <t>SOI-5529</t>
  </si>
  <si>
    <t>SOI-5530</t>
  </si>
  <si>
    <t>SOI-5531</t>
  </si>
  <si>
    <t>SOI-5532</t>
  </si>
  <si>
    <t>SOI-5533</t>
  </si>
  <si>
    <t>SOI-5534</t>
  </si>
  <si>
    <t>SOI-5535</t>
  </si>
  <si>
    <t>SOI-5536</t>
  </si>
  <si>
    <t>SOI-5537</t>
  </si>
  <si>
    <t>SOI-5538</t>
  </si>
  <si>
    <t>SOI-5539</t>
  </si>
  <si>
    <t>SOI-5540</t>
  </si>
  <si>
    <t>SOI-5541</t>
  </si>
  <si>
    <t>SOI-5542</t>
  </si>
  <si>
    <t>SOI-5543</t>
  </si>
  <si>
    <t>SOI-5544</t>
  </si>
  <si>
    <t>SOI-5545</t>
  </si>
  <si>
    <t>SOI-5546</t>
  </si>
  <si>
    <t>SOI-5547</t>
  </si>
  <si>
    <t>SOI-5548</t>
  </si>
  <si>
    <t>SOI-5549</t>
  </si>
  <si>
    <t>SOI-5550</t>
  </si>
  <si>
    <t>SOI-5551</t>
  </si>
  <si>
    <t>SOI-5552</t>
  </si>
  <si>
    <t>SOI-5553</t>
  </si>
  <si>
    <t>SOI-5554</t>
  </si>
  <si>
    <t>SOI-5555</t>
  </si>
  <si>
    <t>SOI-5556</t>
  </si>
  <si>
    <t>SOI-5557</t>
  </si>
  <si>
    <t>SOI-5558</t>
  </si>
  <si>
    <t>SOI-5559</t>
  </si>
  <si>
    <t>SOI-5560</t>
  </si>
  <si>
    <t>SOI-5561</t>
  </si>
  <si>
    <t>SOI-5562</t>
  </si>
  <si>
    <t>SOI-5563</t>
  </si>
  <si>
    <t>SOI-5564</t>
  </si>
  <si>
    <t>SOI-5565</t>
  </si>
  <si>
    <t>SOI-5566</t>
  </si>
  <si>
    <t>SOI-5567</t>
  </si>
  <si>
    <t>SOI-5568</t>
  </si>
  <si>
    <t>SOI-5569</t>
  </si>
  <si>
    <t>SOI-5570</t>
  </si>
  <si>
    <t>SOI-5571</t>
  </si>
  <si>
    <t>SOI-5572</t>
  </si>
  <si>
    <t>SOI-5573</t>
  </si>
  <si>
    <t>SOI-5574</t>
  </si>
  <si>
    <t>SOI-5575</t>
  </si>
  <si>
    <t>SOI-5576</t>
  </si>
  <si>
    <t>SOI-5577</t>
  </si>
  <si>
    <t>SOI-5578</t>
  </si>
  <si>
    <t>SOI-5579</t>
  </si>
  <si>
    <t>SOI-5580</t>
  </si>
  <si>
    <t>SOI-5581</t>
  </si>
  <si>
    <t>SOI-5582</t>
  </si>
  <si>
    <t>SOI-5583</t>
  </si>
  <si>
    <t>SOI-5584</t>
  </si>
  <si>
    <t>SOI-5585</t>
  </si>
  <si>
    <t>SOI-5586</t>
  </si>
  <si>
    <t>SOI-5587</t>
  </si>
  <si>
    <t>SOI-5588</t>
  </si>
  <si>
    <t>SOI-5589</t>
  </si>
  <si>
    <t>SOI-5590</t>
  </si>
  <si>
    <t>SOI-5591</t>
  </si>
  <si>
    <t>SOI-5592</t>
  </si>
  <si>
    <t>SOI-5593</t>
  </si>
  <si>
    <t>SOI-5594</t>
  </si>
  <si>
    <t>SOI-5595</t>
  </si>
  <si>
    <t>SOI-5596</t>
  </si>
  <si>
    <t>SOI-5597</t>
  </si>
  <si>
    <t>SOI-5598</t>
  </si>
  <si>
    <t>SOI-5599</t>
  </si>
  <si>
    <t>SOI-5600</t>
  </si>
  <si>
    <t>SOI-5601</t>
  </si>
  <si>
    <t>SOI-5602</t>
  </si>
  <si>
    <t>SOI-5603</t>
  </si>
  <si>
    <t>SOI-5604</t>
  </si>
  <si>
    <t>SOI-5605</t>
  </si>
  <si>
    <t>SOI-5606</t>
  </si>
  <si>
    <t>SOI-5607</t>
  </si>
  <si>
    <t>SOI-5608</t>
  </si>
  <si>
    <t>SOI-5609</t>
  </si>
  <si>
    <t>SOI-5610</t>
  </si>
  <si>
    <t>SOI-5611</t>
  </si>
  <si>
    <t>SOI-5612</t>
  </si>
  <si>
    <t>SOI-5613</t>
  </si>
  <si>
    <t>SOI-5614</t>
  </si>
  <si>
    <t>SOI-5615</t>
  </si>
  <si>
    <t>SOI-5616</t>
  </si>
  <si>
    <t>SOI-5617</t>
  </si>
  <si>
    <t>SOI-5618</t>
  </si>
  <si>
    <t>SOI-5619</t>
  </si>
  <si>
    <t>SOI-5620</t>
  </si>
  <si>
    <t>SOI-5621</t>
  </si>
  <si>
    <t>SOI-5622</t>
  </si>
  <si>
    <t>SOI-5623</t>
  </si>
  <si>
    <t>SOI-5624</t>
  </si>
  <si>
    <t>SOI-5625</t>
  </si>
  <si>
    <t>SOI-5626</t>
  </si>
  <si>
    <t>SOI-5627</t>
  </si>
  <si>
    <t>SOI-5628</t>
  </si>
  <si>
    <t>SOI-5629</t>
  </si>
  <si>
    <t>SOI-5630</t>
  </si>
  <si>
    <t>SOI-5631</t>
  </si>
  <si>
    <t>SOI-5632</t>
  </si>
  <si>
    <t>SOI-5633</t>
  </si>
  <si>
    <t>SOI-5634</t>
  </si>
  <si>
    <t>SOI-5635</t>
  </si>
  <si>
    <t>SOI-5636</t>
  </si>
  <si>
    <t>SOI-5637</t>
  </si>
  <si>
    <t>SOI-5638</t>
  </si>
  <si>
    <t>SOI-5639</t>
  </si>
  <si>
    <t>SOI-5640</t>
  </si>
  <si>
    <t>SOI-5641</t>
  </si>
  <si>
    <t>SOI-5642</t>
  </si>
  <si>
    <t>SOI-5643</t>
  </si>
  <si>
    <t>SOI-5644</t>
  </si>
  <si>
    <t>SOI-5645</t>
  </si>
  <si>
    <t>SOI-5646</t>
  </si>
  <si>
    <t>SOI-5647</t>
  </si>
  <si>
    <t>SOI-5648</t>
  </si>
  <si>
    <t>SOI-5649</t>
  </si>
  <si>
    <t>SOI-5650</t>
  </si>
  <si>
    <t>SOI-5651</t>
  </si>
  <si>
    <t>SOI-5652</t>
  </si>
  <si>
    <t>SOI-5653</t>
  </si>
  <si>
    <t>SOI-5654</t>
  </si>
  <si>
    <t>SOI-5655</t>
  </si>
  <si>
    <t>SOI-5656</t>
  </si>
  <si>
    <t>SOI-5657</t>
  </si>
  <si>
    <t>SOI-5658</t>
  </si>
  <si>
    <t>SOI-5659</t>
  </si>
  <si>
    <t>SOI-5660</t>
  </si>
  <si>
    <t>SOI-5661</t>
  </si>
  <si>
    <t>SOI-5662</t>
  </si>
  <si>
    <t>SOI-5663</t>
  </si>
  <si>
    <t>SOI-5664</t>
  </si>
  <si>
    <t>SOI-5665</t>
  </si>
  <si>
    <t>SOI-5666</t>
  </si>
  <si>
    <t>SOI-5667</t>
  </si>
  <si>
    <t>SOI-5668</t>
  </si>
  <si>
    <t>SOI-5669</t>
  </si>
  <si>
    <t>SOI-5670</t>
  </si>
  <si>
    <t>SOI-5671</t>
  </si>
  <si>
    <t>SOI-5672</t>
  </si>
  <si>
    <t>SOI-5673</t>
  </si>
  <si>
    <t>SOI-5674</t>
  </si>
  <si>
    <t>SOI-5675</t>
  </si>
  <si>
    <t>SOI-5676</t>
  </si>
  <si>
    <t>SOI-5677</t>
  </si>
  <si>
    <t>SOI-5678</t>
  </si>
  <si>
    <t>SOI-5679</t>
  </si>
  <si>
    <t>SOI-5680</t>
  </si>
  <si>
    <t>SOI-5681</t>
  </si>
  <si>
    <t>SOI-5682</t>
  </si>
  <si>
    <t>SOI-5683</t>
  </si>
  <si>
    <t>SOI-5684</t>
  </si>
  <si>
    <t>SOI-5685</t>
  </si>
  <si>
    <t>SOI-5686</t>
  </si>
  <si>
    <t>SOI-5687</t>
  </si>
  <si>
    <t>SOI-5688</t>
  </si>
  <si>
    <t>SOI-5689</t>
  </si>
  <si>
    <t>SOI-5690</t>
  </si>
  <si>
    <t>SOI-5691</t>
  </si>
  <si>
    <t>SOI-5692</t>
  </si>
  <si>
    <t>SOI-5693</t>
  </si>
  <si>
    <t>SOI-5694</t>
  </si>
  <si>
    <t>SOI-5695</t>
  </si>
  <si>
    <t>SOI-5696</t>
  </si>
  <si>
    <t>SOI-5697</t>
  </si>
  <si>
    <t>SOI-5698</t>
  </si>
  <si>
    <t>SOI-5699</t>
  </si>
  <si>
    <t>SOI-5700</t>
  </si>
  <si>
    <t>SOI-5701</t>
  </si>
  <si>
    <t>SOI-5702</t>
  </si>
  <si>
    <t>SOI-5703</t>
  </si>
  <si>
    <t>SOI-5704</t>
  </si>
  <si>
    <t>SOI-5705</t>
  </si>
  <si>
    <t>SOI-5706</t>
  </si>
  <si>
    <t>SOI-5707</t>
  </si>
  <si>
    <t>SOI-5708</t>
  </si>
  <si>
    <t>SOI-5709</t>
  </si>
  <si>
    <t>SOI-5710</t>
  </si>
  <si>
    <t>SOI-5711</t>
  </si>
  <si>
    <t>SOI-5712</t>
  </si>
  <si>
    <t>SOI-5713</t>
  </si>
  <si>
    <t>SOI-5714</t>
  </si>
  <si>
    <t>SOI-5715</t>
  </si>
  <si>
    <t>SOI-5716</t>
  </si>
  <si>
    <t>SOI-5717</t>
  </si>
  <si>
    <t>SOI-5718</t>
  </si>
  <si>
    <t>SOI-5719</t>
  </si>
  <si>
    <t>SOI-5720</t>
  </si>
  <si>
    <t>SOI-5721</t>
  </si>
  <si>
    <t>SOI-5722</t>
  </si>
  <si>
    <t>SOI-5723</t>
  </si>
  <si>
    <t>SOI-5724</t>
  </si>
  <si>
    <t>SOI-5725</t>
  </si>
  <si>
    <t>SOI-5726</t>
  </si>
  <si>
    <t>SOI-5727</t>
  </si>
  <si>
    <t>SOI-5728</t>
  </si>
  <si>
    <t>SOI-5729</t>
  </si>
  <si>
    <t>SOI-5730</t>
  </si>
  <si>
    <t>SOI-5731</t>
  </si>
  <si>
    <t>SOI-5732</t>
  </si>
  <si>
    <t>SOI-5733</t>
  </si>
  <si>
    <t>SOI-5734</t>
  </si>
  <si>
    <t>SOI-5735</t>
  </si>
  <si>
    <t>SOI-5736</t>
  </si>
  <si>
    <t>SOI-5737</t>
  </si>
  <si>
    <t>SOI-5738</t>
  </si>
  <si>
    <t>SOI-5739</t>
  </si>
  <si>
    <t>SOI-5740</t>
  </si>
  <si>
    <t>SOI-5741</t>
  </si>
  <si>
    <t>SOI-5742</t>
  </si>
  <si>
    <t>SOI-5743</t>
  </si>
  <si>
    <t>SOI-5744</t>
  </si>
  <si>
    <t>SOI-5745</t>
  </si>
  <si>
    <t>SOI-5746</t>
  </si>
  <si>
    <t>SOI-5747</t>
  </si>
  <si>
    <t>SOI-5748</t>
  </si>
  <si>
    <t>SOI-5749</t>
  </si>
  <si>
    <t>SOI-5750</t>
  </si>
  <si>
    <t>SOI-5751</t>
  </si>
  <si>
    <t>SOI-5752</t>
  </si>
  <si>
    <t>SOI-5753</t>
  </si>
  <si>
    <t>SOI-5754</t>
  </si>
  <si>
    <t>SOI-5755</t>
  </si>
  <si>
    <t>SOI-5756</t>
  </si>
  <si>
    <t>SOI-5757</t>
  </si>
  <si>
    <t>SOI-5758</t>
  </si>
  <si>
    <t>SOI-5759</t>
  </si>
  <si>
    <t>SOI-5760</t>
  </si>
  <si>
    <t>SOI-5761</t>
  </si>
  <si>
    <t>SOI-5762</t>
  </si>
  <si>
    <t>SOI-5763</t>
  </si>
  <si>
    <t>SOI-5764</t>
  </si>
  <si>
    <t>SOI-5765</t>
  </si>
  <si>
    <t>SOI-5766</t>
  </si>
  <si>
    <t>SOI-5767</t>
  </si>
  <si>
    <t>SOI-5768</t>
  </si>
  <si>
    <t>SOI-5769</t>
  </si>
  <si>
    <t>SOI-5770</t>
  </si>
  <si>
    <t>SOI-5771</t>
  </si>
  <si>
    <t>SOI-5772</t>
  </si>
  <si>
    <t>SOI-5773</t>
  </si>
  <si>
    <t>SOI-5774</t>
  </si>
  <si>
    <t>SOI-5775</t>
  </si>
  <si>
    <t>SOI-5776</t>
  </si>
  <si>
    <t>SOI-5777</t>
  </si>
  <si>
    <t>SOI-5778</t>
  </si>
  <si>
    <t>SOI-5779</t>
  </si>
  <si>
    <t>SOI-5780</t>
  </si>
  <si>
    <t>SOI-5781</t>
  </si>
  <si>
    <t>SOI-5782</t>
  </si>
  <si>
    <t>SOI-5783</t>
  </si>
  <si>
    <t>SOI-5784</t>
  </si>
  <si>
    <t>SOI-5785</t>
  </si>
  <si>
    <t>SOI-5786</t>
  </si>
  <si>
    <t>SOI-5787</t>
  </si>
  <si>
    <t>SOI-5788</t>
  </si>
  <si>
    <t>SOI-5789</t>
  </si>
  <si>
    <t>SOI-5790</t>
  </si>
  <si>
    <t>SOI-5791</t>
  </si>
  <si>
    <t>SOI-5792</t>
  </si>
  <si>
    <t>SOI-5793</t>
  </si>
  <si>
    <t>SOI-5794</t>
  </si>
  <si>
    <t>SOI-5795</t>
  </si>
  <si>
    <t>SOI-5796</t>
  </si>
  <si>
    <t>SOI-5797</t>
  </si>
  <si>
    <t>SOI-5798</t>
  </si>
  <si>
    <t>SOI-5799</t>
  </si>
  <si>
    <t>SOI-5800</t>
  </si>
  <si>
    <t>SOI-5801</t>
  </si>
  <si>
    <t>SOI-5802</t>
  </si>
  <si>
    <t>SOI-5803</t>
  </si>
  <si>
    <t>SOI-5804</t>
  </si>
  <si>
    <t>SOI-5805</t>
  </si>
  <si>
    <t>SOI-5806</t>
  </si>
  <si>
    <t>SOI-5807</t>
  </si>
  <si>
    <t>SOI-5808</t>
  </si>
  <si>
    <t>SOI-5809</t>
  </si>
  <si>
    <t>SOI-5810</t>
  </si>
  <si>
    <t>SOI-5811</t>
  </si>
  <si>
    <t>SOI-5812</t>
  </si>
  <si>
    <t>SOI-5813</t>
  </si>
  <si>
    <t>SOI-5814</t>
  </si>
  <si>
    <t>SOI-5815</t>
  </si>
  <si>
    <t>SOI-5816</t>
  </si>
  <si>
    <t>SOI-5817</t>
  </si>
  <si>
    <t>SOI-5818</t>
  </si>
  <si>
    <t>SOI-5819</t>
  </si>
  <si>
    <t>SOI-5820</t>
  </si>
  <si>
    <t>SOI-5821</t>
  </si>
  <si>
    <t>SOI-5822</t>
  </si>
  <si>
    <t>SOI-5823</t>
  </si>
  <si>
    <t>SOI-5824</t>
  </si>
  <si>
    <t>SOI-5825</t>
  </si>
  <si>
    <t>SOI-5826</t>
  </si>
  <si>
    <t>SOI-5827</t>
  </si>
  <si>
    <t>SOI-5828</t>
  </si>
  <si>
    <t>SOI-5829</t>
  </si>
  <si>
    <t>SOI-5830</t>
  </si>
  <si>
    <t>SOI-5831</t>
  </si>
  <si>
    <t>SOI-5832</t>
  </si>
  <si>
    <t>SOI-5833</t>
  </si>
  <si>
    <t>SOI-5834</t>
  </si>
  <si>
    <t>SOI-5835</t>
  </si>
  <si>
    <t>SOI-5836</t>
  </si>
  <si>
    <t>SOI-5837</t>
  </si>
  <si>
    <t>SOI-5838</t>
  </si>
  <si>
    <t>SOI-5839</t>
  </si>
  <si>
    <t>SOI-5840</t>
  </si>
  <si>
    <t>SOI-5841</t>
  </si>
  <si>
    <t>SOI-5842</t>
  </si>
  <si>
    <t>SOI-5843</t>
  </si>
  <si>
    <t>SOI-5844</t>
  </si>
  <si>
    <t>SOI-5845</t>
  </si>
  <si>
    <t>SOI-5846</t>
  </si>
  <si>
    <t>SOI-5847</t>
  </si>
  <si>
    <t>SOI-5848</t>
  </si>
  <si>
    <t>SOI-5849</t>
  </si>
  <si>
    <t>SOI-5850</t>
  </si>
  <si>
    <t>SOI-5851</t>
  </si>
  <si>
    <t>SOI-5852</t>
  </si>
  <si>
    <t>SOI-5853</t>
  </si>
  <si>
    <t>SOI-5854</t>
  </si>
  <si>
    <t>SOI-5855</t>
  </si>
  <si>
    <t>SOI-5856</t>
  </si>
  <si>
    <t>SOI-5857</t>
  </si>
  <si>
    <t>SOI-5858</t>
  </si>
  <si>
    <t>SOI-5859</t>
  </si>
  <si>
    <t>SOI-5860</t>
  </si>
  <si>
    <t>SOI-5861</t>
  </si>
  <si>
    <t>SOI-5862</t>
  </si>
  <si>
    <t>SOI-5863</t>
  </si>
  <si>
    <t>SOI-5864</t>
  </si>
  <si>
    <t>SOI-5865</t>
  </si>
  <si>
    <t>SOI-5866</t>
  </si>
  <si>
    <t>SOI-5867</t>
  </si>
  <si>
    <t>SOI-5868</t>
  </si>
  <si>
    <t>SOI-5869</t>
  </si>
  <si>
    <t>SOI-5870</t>
  </si>
  <si>
    <t>SOI-5871</t>
  </si>
  <si>
    <t>SOI-5872</t>
  </si>
  <si>
    <t>SOI-5873</t>
  </si>
  <si>
    <t>SOI-5874</t>
  </si>
  <si>
    <t>SOI-5875</t>
  </si>
  <si>
    <t>SOI-5876</t>
  </si>
  <si>
    <t>SOI-5877</t>
  </si>
  <si>
    <t>SOI-5878</t>
  </si>
  <si>
    <t>SOI-5879</t>
  </si>
  <si>
    <t>SOI-5880</t>
  </si>
  <si>
    <t>SOI-5881</t>
  </si>
  <si>
    <t>SOI-5882</t>
  </si>
  <si>
    <t>SOI-5883</t>
  </si>
  <si>
    <t>SOI-5884</t>
  </si>
  <si>
    <t>SOI-5885</t>
  </si>
  <si>
    <t>SOI-5886</t>
  </si>
  <si>
    <t>SOI-5887</t>
  </si>
  <si>
    <t>SOI-5888</t>
  </si>
  <si>
    <t>SOI-5889</t>
  </si>
  <si>
    <t>SOI-5890</t>
  </si>
  <si>
    <t>SOI-5891</t>
  </si>
  <si>
    <t>SOI-5892</t>
  </si>
  <si>
    <t>SOI-5893</t>
  </si>
  <si>
    <t>SOI-5894</t>
  </si>
  <si>
    <t>SOI-5895</t>
  </si>
  <si>
    <t>SOI-5896</t>
  </si>
  <si>
    <t>SOI-5897</t>
  </si>
  <si>
    <t>SOI-5898</t>
  </si>
  <si>
    <t>SOI-5899</t>
  </si>
  <si>
    <t>SOI-5900</t>
  </si>
  <si>
    <t>SOI-5901</t>
  </si>
  <si>
    <t>SOI-5902</t>
  </si>
  <si>
    <t>SOI-5903</t>
  </si>
  <si>
    <t>SOI-5904</t>
  </si>
  <si>
    <t>SOI-5905</t>
  </si>
  <si>
    <t>SOI-5906</t>
  </si>
  <si>
    <t>SOI-5907</t>
  </si>
  <si>
    <t>SOI-5908</t>
  </si>
  <si>
    <t>SOI-5909</t>
  </si>
  <si>
    <t>SOI-5910</t>
  </si>
  <si>
    <t>SOI-5911</t>
  </si>
  <si>
    <t>SOI-5912</t>
  </si>
  <si>
    <t>SOI-5913</t>
  </si>
  <si>
    <t>SOI-5914</t>
  </si>
  <si>
    <t>SOI-5915</t>
  </si>
  <si>
    <t>SOI-5916</t>
  </si>
  <si>
    <t>SOI-5917</t>
  </si>
  <si>
    <t>SOI-5918</t>
  </si>
  <si>
    <t>SOI-5919</t>
  </si>
  <si>
    <t>SOI-5920</t>
  </si>
  <si>
    <t>SOI-5921</t>
  </si>
  <si>
    <t>SOI-5922</t>
  </si>
  <si>
    <t>SOI-5923</t>
  </si>
  <si>
    <t>SOI-5924</t>
  </si>
  <si>
    <t>SOI-5925</t>
  </si>
  <si>
    <t>SOI-5926</t>
  </si>
  <si>
    <t>SOI-5927</t>
  </si>
  <si>
    <t>SOI-5928</t>
  </si>
  <si>
    <t>SOI-5929</t>
  </si>
  <si>
    <t>SOI-5930</t>
  </si>
  <si>
    <t>SOI-5931</t>
  </si>
  <si>
    <t>SOI-5932</t>
  </si>
  <si>
    <t>SOI-5933</t>
  </si>
  <si>
    <t>SOI-5934</t>
  </si>
  <si>
    <t>SOI-5935</t>
  </si>
  <si>
    <t>SOI-5936</t>
  </si>
  <si>
    <t>SOI-5937</t>
  </si>
  <si>
    <t>SOI-5938</t>
  </si>
  <si>
    <t>SOI-5939</t>
  </si>
  <si>
    <t>SOI-5940</t>
  </si>
  <si>
    <t>SOI-5941</t>
  </si>
  <si>
    <t>SOI-5942</t>
  </si>
  <si>
    <t>SOI-5943</t>
  </si>
  <si>
    <t>SOI-5944</t>
  </si>
  <si>
    <t>SOI-5945</t>
  </si>
  <si>
    <t>SOI-5946</t>
  </si>
  <si>
    <t>SOI-5947</t>
  </si>
  <si>
    <t>SOI-5948</t>
  </si>
  <si>
    <t>SOI-5949</t>
  </si>
  <si>
    <t>SOI-5950</t>
  </si>
  <si>
    <t>SOI-5951</t>
  </si>
  <si>
    <t>SOI-5952</t>
  </si>
  <si>
    <t>SOI-5953</t>
  </si>
  <si>
    <t>SOI-5954</t>
  </si>
  <si>
    <t>SOI-5955</t>
  </si>
  <si>
    <t>SOI-5956</t>
  </si>
  <si>
    <t>SOI-5957</t>
  </si>
  <si>
    <t>SOI-5958</t>
  </si>
  <si>
    <t>SOI-5959</t>
  </si>
  <si>
    <t>SOI-5960</t>
  </si>
  <si>
    <t>SOI-5961</t>
  </si>
  <si>
    <t>SOI-5962</t>
  </si>
  <si>
    <t>SOI-5963</t>
  </si>
  <si>
    <t>SOI-5964</t>
  </si>
  <si>
    <t>SOI-5965</t>
  </si>
  <si>
    <t>SOI-5966</t>
  </si>
  <si>
    <t>SOI-5967</t>
  </si>
  <si>
    <t>SOI-5968</t>
  </si>
  <si>
    <t>SOI-5969</t>
  </si>
  <si>
    <t>SOI-5970</t>
  </si>
  <si>
    <t>SOI-5971</t>
  </si>
  <si>
    <t>SOI-5972</t>
  </si>
  <si>
    <t>SOI-5973</t>
  </si>
  <si>
    <t>SOI-5974</t>
  </si>
  <si>
    <t>SOI-5975</t>
  </si>
  <si>
    <t>SOI-5976</t>
  </si>
  <si>
    <t>SOI-5977</t>
  </si>
  <si>
    <t>SOI-5978</t>
  </si>
  <si>
    <t>SOI-5979</t>
  </si>
  <si>
    <t>SOI-5980</t>
  </si>
  <si>
    <t>SOI-5981</t>
  </si>
  <si>
    <t>SOI-5982</t>
  </si>
  <si>
    <t>SOI-5983</t>
  </si>
  <si>
    <t>SOI-5984</t>
  </si>
  <si>
    <t>SOI-5985</t>
  </si>
  <si>
    <t>SOI-5986</t>
  </si>
  <si>
    <t>SOI-5987</t>
  </si>
  <si>
    <t>SOI-5988</t>
  </si>
  <si>
    <t>SOI-5989</t>
  </si>
  <si>
    <t>SOI-5990</t>
  </si>
  <si>
    <t>SOI-5991</t>
  </si>
  <si>
    <t>SOI-5992</t>
  </si>
  <si>
    <t>SOI-5993</t>
  </si>
  <si>
    <t>SOI-5994</t>
  </si>
  <si>
    <t>SOI-5995</t>
  </si>
  <si>
    <t>SOI-5996</t>
  </si>
  <si>
    <t>SOI-5997</t>
  </si>
  <si>
    <t>SOI-5998</t>
  </si>
  <si>
    <t>SOI-5999</t>
  </si>
  <si>
    <t>SOI-6000</t>
  </si>
  <si>
    <t>SOI-6001</t>
  </si>
  <si>
    <t>SOI-6002</t>
  </si>
  <si>
    <t>SOI-6003</t>
  </si>
  <si>
    <t>SOI-6004</t>
  </si>
  <si>
    <t>SOI-6005</t>
  </si>
  <si>
    <t>SOI-6006</t>
  </si>
  <si>
    <t>SOI-6007</t>
  </si>
  <si>
    <t>SOI-6008</t>
  </si>
  <si>
    <t>SOI-6009</t>
  </si>
  <si>
    <t>SOI-6010</t>
  </si>
  <si>
    <t>SOI-6011</t>
  </si>
  <si>
    <t>SOI-6012</t>
  </si>
  <si>
    <t>SOI-6013</t>
  </si>
  <si>
    <t>SOI-6014</t>
  </si>
  <si>
    <t>SOI-6015</t>
  </si>
  <si>
    <t>SOI-6016</t>
  </si>
  <si>
    <t>SOI-6017</t>
  </si>
  <si>
    <t>SOI-6018</t>
  </si>
  <si>
    <t>SOI-6019</t>
  </si>
  <si>
    <t>SOI-6020</t>
  </si>
  <si>
    <t>SOI-6021</t>
  </si>
  <si>
    <t>SOI-6022</t>
  </si>
  <si>
    <t>SOI-6023</t>
  </si>
  <si>
    <t>SOI-6024</t>
  </si>
  <si>
    <t>SOI-6025</t>
  </si>
  <si>
    <t>SOI-6026</t>
  </si>
  <si>
    <t>SOI-6027</t>
  </si>
  <si>
    <t>SOI-6028</t>
  </si>
  <si>
    <t>SOI-6029</t>
  </si>
  <si>
    <t>SOI-6030</t>
  </si>
  <si>
    <t>SOI-6031</t>
  </si>
  <si>
    <t>SOI-6032</t>
  </si>
  <si>
    <t>SOI-6033</t>
  </si>
  <si>
    <t>SOI-6034</t>
  </si>
  <si>
    <t>SOI-6035</t>
  </si>
  <si>
    <t>SOI-6036</t>
  </si>
  <si>
    <t>SOI-6037</t>
  </si>
  <si>
    <t>SOI-6038</t>
  </si>
  <si>
    <t>SOI-6039</t>
  </si>
  <si>
    <t>SOI-6040</t>
  </si>
  <si>
    <t>SOI-6041</t>
  </si>
  <si>
    <t>SOI-6042</t>
  </si>
  <si>
    <t>SOI-6043</t>
  </si>
  <si>
    <t>SOI-6044</t>
  </si>
  <si>
    <t>SOI-6045</t>
  </si>
  <si>
    <t>SOI-6046</t>
  </si>
  <si>
    <t>SOI-6047</t>
  </si>
  <si>
    <t>SOI-6048</t>
  </si>
  <si>
    <t>SOI-6049</t>
  </si>
  <si>
    <t>SOI-6050</t>
  </si>
  <si>
    <t>SOI-6051</t>
  </si>
  <si>
    <t>SOI-6052</t>
  </si>
  <si>
    <t>SOI-6053</t>
  </si>
  <si>
    <t>SOI-6054</t>
  </si>
  <si>
    <t>SOI-6055</t>
  </si>
  <si>
    <t>SOI-6056</t>
  </si>
  <si>
    <t>SOI-6057</t>
  </si>
  <si>
    <t>SOI-6058</t>
  </si>
  <si>
    <t>SOI-6059</t>
  </si>
  <si>
    <t>SOI-6060</t>
  </si>
  <si>
    <t>SOI-6061</t>
  </si>
  <si>
    <t>SOI-6062</t>
  </si>
  <si>
    <t>SOI-6063</t>
  </si>
  <si>
    <t>SOI-6064</t>
  </si>
  <si>
    <t>SOI-6065</t>
  </si>
  <si>
    <t>SOI-6066</t>
  </si>
  <si>
    <t>SOI-6067</t>
  </si>
  <si>
    <t>SOI-6068</t>
  </si>
  <si>
    <t>SOI-6069</t>
  </si>
  <si>
    <t>SOI-6070</t>
  </si>
  <si>
    <t>SOI-6071</t>
  </si>
  <si>
    <t>SOI-6072</t>
  </si>
  <si>
    <t>SOI-6073</t>
  </si>
  <si>
    <t>SOI-6074</t>
  </si>
  <si>
    <t>SOI-6075</t>
  </si>
  <si>
    <t>SOI-6076</t>
  </si>
  <si>
    <t>SOI-6077</t>
  </si>
  <si>
    <t>SOI-6078</t>
  </si>
  <si>
    <t>SOI-6079</t>
  </si>
  <si>
    <t>SOI-6080</t>
  </si>
  <si>
    <t>SOI-6081</t>
  </si>
  <si>
    <t>SOI-6082</t>
  </si>
  <si>
    <t>SOI-6083</t>
  </si>
  <si>
    <t>SOI-6084</t>
  </si>
  <si>
    <t>SOI-6085</t>
  </si>
  <si>
    <t>SOI-6086</t>
  </si>
  <si>
    <t>SOI-6087</t>
  </si>
  <si>
    <t>SOI-6088</t>
  </si>
  <si>
    <t>SOI-6089</t>
  </si>
  <si>
    <t>SOI-6090</t>
  </si>
  <si>
    <t>SOI-6091</t>
  </si>
  <si>
    <t>SOI-6092</t>
  </si>
  <si>
    <t>SOI-6093</t>
  </si>
  <si>
    <t>SOI-6094</t>
  </si>
  <si>
    <t>SOI-6095</t>
  </si>
  <si>
    <t>SOI-6096</t>
  </si>
  <si>
    <t>SOI-6097</t>
  </si>
  <si>
    <t>SOI-6098</t>
  </si>
  <si>
    <t>SOI-6099</t>
  </si>
  <si>
    <t>SOI-6100</t>
  </si>
  <si>
    <t>SOI-6101</t>
  </si>
  <si>
    <t>SOI-6102</t>
  </si>
  <si>
    <t>SOI-6103</t>
  </si>
  <si>
    <t>SOI-6104</t>
  </si>
  <si>
    <t>SOI-6105</t>
  </si>
  <si>
    <t>SOI-6106</t>
  </si>
  <si>
    <t>SOI-6107</t>
  </si>
  <si>
    <t>SOI-6108</t>
  </si>
  <si>
    <t>SOI-6109</t>
  </si>
  <si>
    <t>SOI-6110</t>
  </si>
  <si>
    <t>SOI-6111</t>
  </si>
  <si>
    <t>SOI-6112</t>
  </si>
  <si>
    <t>SOI-6113</t>
  </si>
  <si>
    <t>SOI-6114</t>
  </si>
  <si>
    <t>SOI-6115</t>
  </si>
  <si>
    <t>SOI-6116</t>
  </si>
  <si>
    <t>SOI-6117</t>
  </si>
  <si>
    <t>SOI-6118</t>
  </si>
  <si>
    <t>SOI-6119</t>
  </si>
  <si>
    <t>SOI-6120</t>
  </si>
  <si>
    <t>SOI-6121</t>
  </si>
  <si>
    <t>SOI-6122</t>
  </si>
  <si>
    <t>SOI-6123</t>
  </si>
  <si>
    <t>SOI-6124</t>
  </si>
  <si>
    <t>SOI-6125</t>
  </si>
  <si>
    <t>SOI-6126</t>
  </si>
  <si>
    <t>SOI-6127</t>
  </si>
  <si>
    <t>SOI-6128</t>
  </si>
  <si>
    <t>SOI-6129</t>
  </si>
  <si>
    <t>SOI-6130</t>
  </si>
  <si>
    <t>SOI-6131</t>
  </si>
  <si>
    <t>SOI-6132</t>
  </si>
  <si>
    <t>SOI-6133</t>
  </si>
  <si>
    <t>SOI-6134</t>
  </si>
  <si>
    <t>SOI-6135</t>
  </si>
  <si>
    <t>SOI-6136</t>
  </si>
  <si>
    <t>SOI-6137</t>
  </si>
  <si>
    <t>SOI-6138</t>
  </si>
  <si>
    <t>SOI-6139</t>
  </si>
  <si>
    <t>SOI-6140</t>
  </si>
  <si>
    <t>SOI-6141</t>
  </si>
  <si>
    <t>SOI-6142</t>
  </si>
  <si>
    <t>SOI-6143</t>
  </si>
  <si>
    <t>SOI-6144</t>
  </si>
  <si>
    <t>SOI-6145</t>
  </si>
  <si>
    <t>SOI-6146</t>
  </si>
  <si>
    <t>SOI-6147</t>
  </si>
  <si>
    <t>SOI-6148</t>
  </si>
  <si>
    <t>SOI-6149</t>
  </si>
  <si>
    <t>SOI-6150</t>
  </si>
  <si>
    <t>SOI-6151</t>
  </si>
  <si>
    <t>SOI-6152</t>
  </si>
  <si>
    <t>SOI-6153</t>
  </si>
  <si>
    <t>SOI-6154</t>
  </si>
  <si>
    <t>SOI-6155</t>
  </si>
  <si>
    <t>SOI-6156</t>
  </si>
  <si>
    <t>SOI-6157</t>
  </si>
  <si>
    <t>SOI-6158</t>
  </si>
  <si>
    <t>SOI-6159</t>
  </si>
  <si>
    <t>SOI-6160</t>
  </si>
  <si>
    <t>SOI-6161</t>
  </si>
  <si>
    <t>SOI-6162</t>
  </si>
  <si>
    <t>SOI-6163</t>
  </si>
  <si>
    <t>SOI-6164</t>
  </si>
  <si>
    <t>SOI-6165</t>
  </si>
  <si>
    <t>SOI-6166</t>
  </si>
  <si>
    <t>SOI-6167</t>
  </si>
  <si>
    <t>SOI-6168</t>
  </si>
  <si>
    <t>SOI-6169</t>
  </si>
  <si>
    <t>SOI-6170</t>
  </si>
  <si>
    <t>SOI-6171</t>
  </si>
  <si>
    <t>SOI-6172</t>
  </si>
  <si>
    <t>SOI-6173</t>
  </si>
  <si>
    <t>SOI-6174</t>
  </si>
  <si>
    <t>SOI-6175</t>
  </si>
  <si>
    <t>SOI-6176</t>
  </si>
  <si>
    <t>SOI-6177</t>
  </si>
  <si>
    <t>SOI-6178</t>
  </si>
  <si>
    <t>SOI-6179</t>
  </si>
  <si>
    <t>SOI-6180</t>
  </si>
  <si>
    <t>SOI-6181</t>
  </si>
  <si>
    <t>SOI-6182</t>
  </si>
  <si>
    <t>SOI-6183</t>
  </si>
  <si>
    <t>SOI-6184</t>
  </si>
  <si>
    <t>SOI-6185</t>
  </si>
  <si>
    <t>SOI-6186</t>
  </si>
  <si>
    <t>SOI-6187</t>
  </si>
  <si>
    <t>SOI-6188</t>
  </si>
  <si>
    <t>SOI-6189</t>
  </si>
  <si>
    <t>SOI-6190</t>
  </si>
  <si>
    <t>SOI-6191</t>
  </si>
  <si>
    <t>SOI-6192</t>
  </si>
  <si>
    <t>SOI-6193</t>
  </si>
  <si>
    <t>SOI-6194</t>
  </si>
  <si>
    <t>SOI-6195</t>
  </si>
  <si>
    <t>SOI-6196</t>
  </si>
  <si>
    <t>SOI-6197</t>
  </si>
  <si>
    <t>SOI-6198</t>
  </si>
  <si>
    <t>SOI-6199</t>
  </si>
  <si>
    <t>SOI-6200</t>
  </si>
  <si>
    <t>SOI-6201</t>
  </si>
  <si>
    <t>SOI-6202</t>
  </si>
  <si>
    <t>SOI-6203</t>
  </si>
  <si>
    <t>SOI-6204</t>
  </si>
  <si>
    <t>SOI-6205</t>
  </si>
  <si>
    <t>SOI-6206</t>
  </si>
  <si>
    <t>SOI-6207</t>
  </si>
  <si>
    <t>SOI-6208</t>
  </si>
  <si>
    <t>SOI-6209</t>
  </si>
  <si>
    <t>SOI-6210</t>
  </si>
  <si>
    <t>SOI-6211</t>
  </si>
  <si>
    <t>SOI-6212</t>
  </si>
  <si>
    <t>SOI-6213</t>
  </si>
  <si>
    <t>SOI-6214</t>
  </si>
  <si>
    <t>SOI-6215</t>
  </si>
  <si>
    <t>SOI-6216</t>
  </si>
  <si>
    <t>SOI-6217</t>
  </si>
  <si>
    <t>SOI-6218</t>
  </si>
  <si>
    <t>SOI-6219</t>
  </si>
  <si>
    <t>SOI-6220</t>
  </si>
  <si>
    <t>SOI-6221</t>
  </si>
  <si>
    <t>SOI-6222</t>
  </si>
  <si>
    <t>SOI-6223</t>
  </si>
  <si>
    <t>SOI-6224</t>
  </si>
  <si>
    <t>SOI-6225</t>
  </si>
  <si>
    <t>SOI-6226</t>
  </si>
  <si>
    <t>SOI-6227</t>
  </si>
  <si>
    <t>SOI-6228</t>
  </si>
  <si>
    <t>SOI-6229</t>
  </si>
  <si>
    <t>SOI-6230</t>
  </si>
  <si>
    <t>SOI-6231</t>
  </si>
  <si>
    <t>SOI-6232</t>
  </si>
  <si>
    <t>SOI-6233</t>
  </si>
  <si>
    <t>SOI-6234</t>
  </si>
  <si>
    <t>SOI-6235</t>
  </si>
  <si>
    <t>SOI-6236</t>
  </si>
  <si>
    <t>SOI-6237</t>
  </si>
  <si>
    <t>SOI-6238</t>
  </si>
  <si>
    <t>SOI-6239</t>
  </si>
  <si>
    <t>SOI-6240</t>
  </si>
  <si>
    <t>SOI-6241</t>
  </si>
  <si>
    <t>SOI-6242</t>
  </si>
  <si>
    <t>SOI-6243</t>
  </si>
  <si>
    <t>SOI-6244</t>
  </si>
  <si>
    <t>SOI-6245</t>
  </si>
  <si>
    <t>SOI-6246</t>
  </si>
  <si>
    <t>SOI-6247</t>
  </si>
  <si>
    <t>SOI-6248</t>
  </si>
  <si>
    <t>SOI-6249</t>
  </si>
  <si>
    <t>SOI-6250</t>
  </si>
  <si>
    <t>SOI-6251</t>
  </si>
  <si>
    <t>SOI-6252</t>
  </si>
  <si>
    <t>SOI-6253</t>
  </si>
  <si>
    <t>SOI-6254</t>
  </si>
  <si>
    <t>SOI-6255</t>
  </si>
  <si>
    <t>SOI-6256</t>
  </si>
  <si>
    <t>SOI-6257</t>
  </si>
  <si>
    <t>SOI-6258</t>
  </si>
  <si>
    <t>SOI-6259</t>
  </si>
  <si>
    <t>SOI-6260</t>
  </si>
  <si>
    <t>SOI-6261</t>
  </si>
  <si>
    <t>SOI-6262</t>
  </si>
  <si>
    <t>SOI-6263</t>
  </si>
  <si>
    <t>SOI-6264</t>
  </si>
  <si>
    <t>SOI-6265</t>
  </si>
  <si>
    <t>SOI-6266</t>
  </si>
  <si>
    <t>SOI-6267</t>
  </si>
  <si>
    <t>SOI-6268</t>
  </si>
  <si>
    <t>SOI-6269</t>
  </si>
  <si>
    <t>SOI-6270</t>
  </si>
  <si>
    <t>SOI-6271</t>
  </si>
  <si>
    <t>SOI-6272</t>
  </si>
  <si>
    <t>SOI-6273</t>
  </si>
  <si>
    <t>SOI-6274</t>
  </si>
  <si>
    <t>SOI-6275</t>
  </si>
  <si>
    <t>SOI-6276</t>
  </si>
  <si>
    <t>SOI-6277</t>
  </si>
  <si>
    <t>SOI-6278</t>
  </si>
  <si>
    <t>SOI-6279</t>
  </si>
  <si>
    <t>SOI-6280</t>
  </si>
  <si>
    <t>SOI-6281</t>
  </si>
  <si>
    <t>SOI-6282</t>
  </si>
  <si>
    <t>SOI-6283</t>
  </si>
  <si>
    <t>SOI-6284</t>
  </si>
  <si>
    <t>SOI-6285</t>
  </si>
  <si>
    <t>SOI-6286</t>
  </si>
  <si>
    <t>SOI-6287</t>
  </si>
  <si>
    <t>SOI-6288</t>
  </si>
  <si>
    <t>SOI-6289</t>
  </si>
  <si>
    <t>SOI-6290</t>
  </si>
  <si>
    <t>SOI-6291</t>
  </si>
  <si>
    <t>SOI-6292</t>
  </si>
  <si>
    <t>SOI-6293</t>
  </si>
  <si>
    <t>SOI-6294</t>
  </si>
  <si>
    <t>SOI-6295</t>
  </si>
  <si>
    <t>SOI-6296</t>
  </si>
  <si>
    <t>SOI-6297</t>
  </si>
  <si>
    <t>SOI-6298</t>
  </si>
  <si>
    <t>SOI-6299</t>
  </si>
  <si>
    <t>SOI-6300</t>
  </si>
  <si>
    <t>SOI-6301</t>
  </si>
  <si>
    <t>SOI-6302</t>
  </si>
  <si>
    <t>SOI-6303</t>
  </si>
  <si>
    <t>SOI-6304</t>
  </si>
  <si>
    <t>SOI-6305</t>
  </si>
  <si>
    <t>SOI-6306</t>
  </si>
  <si>
    <t>SOI-6307</t>
  </si>
  <si>
    <t>SOI-6308</t>
  </si>
  <si>
    <t>SOI-6309</t>
  </si>
  <si>
    <t>SOI-6310</t>
  </si>
  <si>
    <t>SOI-6311</t>
  </si>
  <si>
    <t>SOI-6312</t>
  </si>
  <si>
    <t>SOI-6313</t>
  </si>
  <si>
    <t>SOI-6314</t>
  </si>
  <si>
    <t>SOI-6315</t>
  </si>
  <si>
    <t>SOI-6316</t>
  </si>
  <si>
    <t>SOI-6317</t>
  </si>
  <si>
    <t>SOI-6318</t>
  </si>
  <si>
    <t>SOI-6319</t>
  </si>
  <si>
    <t>SOI-6320</t>
  </si>
  <si>
    <t>SOI-6321</t>
  </si>
  <si>
    <t>SOI-6322</t>
  </si>
  <si>
    <t>SOI-6323</t>
  </si>
  <si>
    <t>SOI-6324</t>
  </si>
  <si>
    <t>SOI-6325</t>
  </si>
  <si>
    <t>SOI-6326</t>
  </si>
  <si>
    <t>SOI-6327</t>
  </si>
  <si>
    <t>SOI-6328</t>
  </si>
  <si>
    <t>SOI-6329</t>
  </si>
  <si>
    <t>SOI-6330</t>
  </si>
  <si>
    <t>SOI-6331</t>
  </si>
  <si>
    <t>SOI-6332</t>
  </si>
  <si>
    <t>SOI-6333</t>
  </si>
  <si>
    <t>SOI-6334</t>
  </si>
  <si>
    <t>SOI-6335</t>
  </si>
  <si>
    <t>SOI-6336</t>
  </si>
  <si>
    <t>SOI-6337</t>
  </si>
  <si>
    <t>SOI-6338</t>
  </si>
  <si>
    <t>SOI-6339</t>
  </si>
  <si>
    <t>SOI-6340</t>
  </si>
  <si>
    <t>SOI-6341</t>
  </si>
  <si>
    <t>SOI-6342</t>
  </si>
  <si>
    <t>SOI-6343</t>
  </si>
  <si>
    <t>SOI-6344</t>
  </si>
  <si>
    <t>SOI-6345</t>
  </si>
  <si>
    <t>SOI-6346</t>
  </si>
  <si>
    <t>SOI-6347</t>
  </si>
  <si>
    <t>SOI-6348</t>
  </si>
  <si>
    <t>SOI-6349</t>
  </si>
  <si>
    <t>SOI-6350</t>
  </si>
  <si>
    <t>SOI-6351</t>
  </si>
  <si>
    <t>SOI-6352</t>
  </si>
  <si>
    <t>SOI-6353</t>
  </si>
  <si>
    <t>SOI-6354</t>
  </si>
  <si>
    <t>SOI-6355</t>
  </si>
  <si>
    <t>SOI-6356</t>
  </si>
  <si>
    <t>SOI-6357</t>
  </si>
  <si>
    <t>SOI-6358</t>
  </si>
  <si>
    <t>SOI-6359</t>
  </si>
  <si>
    <t>SOI-6360</t>
  </si>
  <si>
    <t>SOI-6361</t>
  </si>
  <si>
    <t>SOI-6362</t>
  </si>
  <si>
    <t>SOI-6363</t>
  </si>
  <si>
    <t>SOI-6364</t>
  </si>
  <si>
    <t>SOI-6365</t>
  </si>
  <si>
    <t>SOI-6366</t>
  </si>
  <si>
    <t>SOI-6367</t>
  </si>
  <si>
    <t>SOI-6368</t>
  </si>
  <si>
    <t>SOI-6369</t>
  </si>
  <si>
    <t>SOI-6370</t>
  </si>
  <si>
    <t>SOI-6371</t>
  </si>
  <si>
    <t>SOI-6372</t>
  </si>
  <si>
    <t>SOI-6373</t>
  </si>
  <si>
    <t>SOI-6374</t>
  </si>
  <si>
    <t>SOI-6375</t>
  </si>
  <si>
    <t>SOI-6376</t>
  </si>
  <si>
    <t>SOI-6377</t>
  </si>
  <si>
    <t>SOI-6378</t>
  </si>
  <si>
    <t>SOI-6379</t>
  </si>
  <si>
    <t>SOI-6380</t>
  </si>
  <si>
    <t>SOI-6381</t>
  </si>
  <si>
    <t>SOI-6382</t>
  </si>
  <si>
    <t>SOI-6383</t>
  </si>
  <si>
    <t>SOI-6384</t>
  </si>
  <si>
    <t>SOI-6385</t>
  </si>
  <si>
    <t>SOI-6386</t>
  </si>
  <si>
    <t>SOI-6387</t>
  </si>
  <si>
    <t>SOI-6388</t>
  </si>
  <si>
    <t>SOI-6389</t>
  </si>
  <si>
    <t>SOI-6390</t>
  </si>
  <si>
    <t>SOI-6391</t>
  </si>
  <si>
    <t>SOI-6392</t>
  </si>
  <si>
    <t>SOI-6393</t>
  </si>
  <si>
    <t>SOI-6394</t>
  </si>
  <si>
    <t>SOI-6395</t>
  </si>
  <si>
    <t>SOI-6396</t>
  </si>
  <si>
    <t>SOI-6397</t>
  </si>
  <si>
    <t>SOI-6398</t>
  </si>
  <si>
    <t>SOI-6399</t>
  </si>
  <si>
    <t>SOI-6400</t>
  </si>
  <si>
    <t>SOI-6401</t>
  </si>
  <si>
    <t>SOI-6402</t>
  </si>
  <si>
    <t>SOI-6403</t>
  </si>
  <si>
    <t>SOI-6404</t>
  </si>
  <si>
    <t>SOI-6405</t>
  </si>
  <si>
    <t>SOI-6406</t>
  </si>
  <si>
    <t>SOI-6407</t>
  </si>
  <si>
    <t>SOI-6408</t>
  </si>
  <si>
    <t>SOI-6409</t>
  </si>
  <si>
    <t>SOI-6410</t>
  </si>
  <si>
    <t>SOI-6411</t>
  </si>
  <si>
    <t>SOI-6412</t>
  </si>
  <si>
    <t>SOI-6413</t>
  </si>
  <si>
    <t>SOI-6414</t>
  </si>
  <si>
    <t>SOI-6415</t>
  </si>
  <si>
    <t>SOI-6416</t>
  </si>
  <si>
    <t>SOI-6417</t>
  </si>
  <si>
    <t>SOI-6418</t>
  </si>
  <si>
    <t>SOI-6419</t>
  </si>
  <si>
    <t>SOI-6420</t>
  </si>
  <si>
    <t>SOI-6421</t>
  </si>
  <si>
    <t>SOI-6422</t>
  </si>
  <si>
    <t>SOI-6423</t>
  </si>
  <si>
    <t>SOI-6424</t>
  </si>
  <si>
    <t>SOI-6425</t>
  </si>
  <si>
    <t>SOI-6426</t>
  </si>
  <si>
    <t>SOI-6427</t>
  </si>
  <si>
    <t>SOI-6428</t>
  </si>
  <si>
    <t>SOI-6429</t>
  </si>
  <si>
    <t>SOI-6430</t>
  </si>
  <si>
    <t>SOI-6431</t>
  </si>
  <si>
    <t>SOI-6432</t>
  </si>
  <si>
    <t>SOI-6433</t>
  </si>
  <si>
    <t>SOI-6434</t>
  </si>
  <si>
    <t>SOI-6435</t>
  </si>
  <si>
    <t>SOI-6436</t>
  </si>
  <si>
    <t>SOI-6437</t>
  </si>
  <si>
    <t>SOI-6438</t>
  </si>
  <si>
    <t>SOI-6439</t>
  </si>
  <si>
    <t>SOI-6440</t>
  </si>
  <si>
    <t>SOI-6441</t>
  </si>
  <si>
    <t>SOI-6442</t>
  </si>
  <si>
    <t>SOI-6443</t>
  </si>
  <si>
    <t>SOI-6444</t>
  </si>
  <si>
    <t>SOI-6445</t>
  </si>
  <si>
    <t>SOI-6446</t>
  </si>
  <si>
    <t>SOI-6447</t>
  </si>
  <si>
    <t>SOI-6448</t>
  </si>
  <si>
    <t>SOI-6449</t>
  </si>
  <si>
    <t>SOI-6450</t>
  </si>
  <si>
    <t>SOI-6451</t>
  </si>
  <si>
    <t>SOI-6452</t>
  </si>
  <si>
    <t>SOI-6453</t>
  </si>
  <si>
    <t>SOI-6454</t>
  </si>
  <si>
    <t>SOI-6455</t>
  </si>
  <si>
    <t>SOI-6456</t>
  </si>
  <si>
    <t>SOI-6457</t>
  </si>
  <si>
    <t>SOI-6458</t>
  </si>
  <si>
    <t>SOI-6459</t>
  </si>
  <si>
    <t>SOI-6460</t>
  </si>
  <si>
    <t>SOI-6461</t>
  </si>
  <si>
    <t>SOI-6462</t>
  </si>
  <si>
    <t>SOI-6463</t>
  </si>
  <si>
    <t>SOI-6464</t>
  </si>
  <si>
    <t>SOI-6465</t>
  </si>
  <si>
    <t>SOI-6466</t>
  </si>
  <si>
    <t>SOI-6467</t>
  </si>
  <si>
    <t>SOI-6468</t>
  </si>
  <si>
    <t>SOI-6469</t>
  </si>
  <si>
    <t>SOI-6470</t>
  </si>
  <si>
    <t>SOI-6471</t>
  </si>
  <si>
    <t>SOI-6472</t>
  </si>
  <si>
    <t>SOI-6473</t>
  </si>
  <si>
    <t>SOI-6474</t>
  </si>
  <si>
    <t>SOI-6475</t>
  </si>
  <si>
    <t>SOI-6476</t>
  </si>
  <si>
    <t>SOI-6477</t>
  </si>
  <si>
    <t>SOI-6478</t>
  </si>
  <si>
    <t>SOI-6479</t>
  </si>
  <si>
    <t>SOI-6480</t>
  </si>
  <si>
    <t>SOI-6481</t>
  </si>
  <si>
    <t>SOI-6482</t>
  </si>
  <si>
    <t>SOI-6483</t>
  </si>
  <si>
    <t>SOI-6484</t>
  </si>
  <si>
    <t>SOI-6485</t>
  </si>
  <si>
    <t>SOI-6486</t>
  </si>
  <si>
    <t>SOI-6487</t>
  </si>
  <si>
    <t>SOI-6488</t>
  </si>
  <si>
    <t>SOI-6489</t>
  </si>
  <si>
    <t>SOI-6490</t>
  </si>
  <si>
    <t>SOI-6491</t>
  </si>
  <si>
    <t>SOI-6492</t>
  </si>
  <si>
    <t>SOI-6493</t>
  </si>
  <si>
    <t>SOI-6494</t>
  </si>
  <si>
    <t>SOI-6495</t>
  </si>
  <si>
    <t>SOI-6496</t>
  </si>
  <si>
    <t>SOI-6497</t>
  </si>
  <si>
    <t>SOI-6498</t>
  </si>
  <si>
    <t>SOI-6499</t>
  </si>
  <si>
    <t>SOI-6500</t>
  </si>
  <si>
    <t>SOI-6501</t>
  </si>
  <si>
    <t>SOI-6502</t>
  </si>
  <si>
    <t>SOI-6503</t>
  </si>
  <si>
    <t>SOI-6504</t>
  </si>
  <si>
    <t>SOI-6505</t>
  </si>
  <si>
    <t>SOI-6506</t>
  </si>
  <si>
    <t>SOI-6507</t>
  </si>
  <si>
    <t>SOI-6508</t>
  </si>
  <si>
    <t>SOI-6509</t>
  </si>
  <si>
    <t>SOI-6510</t>
  </si>
  <si>
    <t>SOI-6511</t>
  </si>
  <si>
    <t>SOI-6512</t>
  </si>
  <si>
    <t>SOI-6513</t>
  </si>
  <si>
    <t>SOI-6514</t>
  </si>
  <si>
    <t>SOI-6515</t>
  </si>
  <si>
    <t>SOI-6516</t>
  </si>
  <si>
    <t>SOI-6517</t>
  </si>
  <si>
    <t>SOI-6518</t>
  </si>
  <si>
    <t>SOI-6519</t>
  </si>
  <si>
    <t>SOI-6520</t>
  </si>
  <si>
    <t>SOI-6521</t>
  </si>
  <si>
    <t>SOI-6522</t>
  </si>
  <si>
    <t>SOI-6523</t>
  </si>
  <si>
    <t>SOI-6524</t>
  </si>
  <si>
    <t>SOI-6525</t>
  </si>
  <si>
    <t>SOI-6526</t>
  </si>
  <si>
    <t>SOI-6527</t>
  </si>
  <si>
    <t>SOI-6528</t>
  </si>
  <si>
    <t>SOI-6529</t>
  </si>
  <si>
    <t>SOI-6530</t>
  </si>
  <si>
    <t>SOI-6531</t>
  </si>
  <si>
    <t>SOI-6532</t>
  </si>
  <si>
    <t>SOI-6533</t>
  </si>
  <si>
    <t>SOI-6534</t>
  </si>
  <si>
    <t>SOI-6535</t>
  </si>
  <si>
    <t>SOI-6536</t>
  </si>
  <si>
    <t>SOI-6537</t>
  </si>
  <si>
    <t>SOI-6538</t>
  </si>
  <si>
    <t>SOI-6539</t>
  </si>
  <si>
    <t>SOI-6540</t>
  </si>
  <si>
    <t>SOI-6541</t>
  </si>
  <si>
    <t>SOI-6542</t>
  </si>
  <si>
    <t>SOI-6543</t>
  </si>
  <si>
    <t>SOI-6544</t>
  </si>
  <si>
    <t>SOI-6545</t>
  </si>
  <si>
    <t>SOI-6546</t>
  </si>
  <si>
    <t>SOI-6547</t>
  </si>
  <si>
    <t>SOI-6548</t>
  </si>
  <si>
    <t>SOI-6549</t>
  </si>
  <si>
    <t>SOI-6550</t>
  </si>
  <si>
    <t>SOI-6551</t>
  </si>
  <si>
    <t>SOI-6552</t>
  </si>
  <si>
    <t>SOI-6553</t>
  </si>
  <si>
    <t>SOI-6554</t>
  </si>
  <si>
    <t>SOI-6555</t>
  </si>
  <si>
    <t>SOI-6556</t>
  </si>
  <si>
    <t>SOI-6557</t>
  </si>
  <si>
    <t>SOI-6558</t>
  </si>
  <si>
    <t>SOI-6559</t>
  </si>
  <si>
    <t>SOI-6560</t>
  </si>
  <si>
    <t>SOI-6561</t>
  </si>
  <si>
    <t>SOI-6562</t>
  </si>
  <si>
    <t>SOI-6563</t>
  </si>
  <si>
    <t>SOI-6564</t>
  </si>
  <si>
    <t>SOI-6565</t>
  </si>
  <si>
    <t>SOI-6566</t>
  </si>
  <si>
    <t>SOI-6567</t>
  </si>
  <si>
    <t>SOI-6568</t>
  </si>
  <si>
    <t>SOI-6569</t>
  </si>
  <si>
    <t>SOI-6570</t>
  </si>
  <si>
    <t>SOI-6571</t>
  </si>
  <si>
    <t>SOI-6572</t>
  </si>
  <si>
    <t>SOI-6573</t>
  </si>
  <si>
    <t>SOI-6574</t>
  </si>
  <si>
    <t>SOI-6575</t>
  </si>
  <si>
    <t>SOI-6576</t>
  </si>
  <si>
    <t>SOI-6577</t>
  </si>
  <si>
    <t>SOI-6578</t>
  </si>
  <si>
    <t>SOI-6579</t>
  </si>
  <si>
    <t>SOI-6580</t>
  </si>
  <si>
    <t>SOI-6581</t>
  </si>
  <si>
    <t>SOI-6582</t>
  </si>
  <si>
    <t>SOI-6583</t>
  </si>
  <si>
    <t>SOI-6584</t>
  </si>
  <si>
    <t>SOI-6585</t>
  </si>
  <si>
    <t>SOI-6586</t>
  </si>
  <si>
    <t>SOI-6587</t>
  </si>
  <si>
    <t>SOI-6588</t>
  </si>
  <si>
    <t>SOI-6589</t>
  </si>
  <si>
    <t>SOI-6590</t>
  </si>
  <si>
    <t>SOI-6591</t>
  </si>
  <si>
    <t>SOI-6592</t>
  </si>
  <si>
    <t>SOI-6593</t>
  </si>
  <si>
    <t>SOI-6594</t>
  </si>
  <si>
    <t>SOI-6595</t>
  </si>
  <si>
    <t>SOI-6596</t>
  </si>
  <si>
    <t>SOI-6597</t>
  </si>
  <si>
    <t>SOI-6598</t>
  </si>
  <si>
    <t>SOI-6599</t>
  </si>
  <si>
    <t>SOI-6600</t>
  </si>
  <si>
    <t>SOI-6601</t>
  </si>
  <si>
    <t>SOI-6602</t>
  </si>
  <si>
    <t>SOI-6603</t>
  </si>
  <si>
    <t>SOI-6604</t>
  </si>
  <si>
    <t>SOI-6605</t>
  </si>
  <si>
    <t>SOI-6606</t>
  </si>
  <si>
    <t>SOI-6607</t>
  </si>
  <si>
    <t>SOI-6608</t>
  </si>
  <si>
    <t>SOI-6609</t>
  </si>
  <si>
    <t>SOI-6610</t>
  </si>
  <si>
    <t>SOI-6611</t>
  </si>
  <si>
    <t>SOI-6612</t>
  </si>
  <si>
    <t>SOI-6613</t>
  </si>
  <si>
    <t>SOI-6614</t>
  </si>
  <si>
    <t>SOI-6615</t>
  </si>
  <si>
    <t>SOI-6616</t>
  </si>
  <si>
    <t>SOI-6617</t>
  </si>
  <si>
    <t>SOI-6618</t>
  </si>
  <si>
    <t>SOI-6619</t>
  </si>
  <si>
    <t>SOI-6620</t>
  </si>
  <si>
    <t>SOI-6621</t>
  </si>
  <si>
    <t>SOI-6622</t>
  </si>
  <si>
    <t>SOI-6623</t>
  </si>
  <si>
    <t>SOI-6624</t>
  </si>
  <si>
    <t>SOI-6625</t>
  </si>
  <si>
    <t>SOI-6626</t>
  </si>
  <si>
    <t>SOI-6627</t>
  </si>
  <si>
    <t>SOI-6628</t>
  </si>
  <si>
    <t>SOI-6629</t>
  </si>
  <si>
    <t>SOI-6630</t>
  </si>
  <si>
    <t>SOI-6631</t>
  </si>
  <si>
    <t>SOI-6632</t>
  </si>
  <si>
    <t>SOI-6633</t>
  </si>
  <si>
    <t>SOI-6634</t>
  </si>
  <si>
    <t>SOI-6635</t>
  </si>
  <si>
    <t>SOI-6636</t>
  </si>
  <si>
    <t>SOI-6637</t>
  </si>
  <si>
    <t>SOI-6638</t>
  </si>
  <si>
    <t>SOI-6639</t>
  </si>
  <si>
    <t>SOI-6640</t>
  </si>
  <si>
    <t>SOI-6641</t>
  </si>
  <si>
    <t>SOI-6642</t>
  </si>
  <si>
    <t>SOI-6643</t>
  </si>
  <si>
    <t>SOI-6644</t>
  </si>
  <si>
    <t>SOI-6645</t>
  </si>
  <si>
    <t>SOI-6646</t>
  </si>
  <si>
    <t>SOI-6647</t>
  </si>
  <si>
    <t>SOI-6648</t>
  </si>
  <si>
    <t>SOI-6649</t>
  </si>
  <si>
    <t>SOI-6650</t>
  </si>
  <si>
    <t>SOI-6651</t>
  </si>
  <si>
    <t>SOI-6652</t>
  </si>
  <si>
    <t>SOI-6653</t>
  </si>
  <si>
    <t>SOI-6654</t>
  </si>
  <si>
    <t>SOI-6655</t>
  </si>
  <si>
    <t>SOI-6656</t>
  </si>
  <si>
    <t>SOI-6657</t>
  </si>
  <si>
    <t>SOI-6658</t>
  </si>
  <si>
    <t>SOI-6659</t>
  </si>
  <si>
    <t>SOI-6660</t>
  </si>
  <si>
    <t>SOI-6661</t>
  </si>
  <si>
    <t>SOI-6662</t>
  </si>
  <si>
    <t>SOI-6663</t>
  </si>
  <si>
    <t>SOI-6664</t>
  </si>
  <si>
    <t>SOI-6665</t>
  </si>
  <si>
    <t>SOI-6666</t>
  </si>
  <si>
    <t>SOI-6667</t>
  </si>
  <si>
    <t>SOI-6668</t>
  </si>
  <si>
    <t>SOI-6669</t>
  </si>
  <si>
    <t>SOI-6670</t>
  </si>
  <si>
    <t>SOI-6671</t>
  </si>
  <si>
    <t>SOI-6672</t>
  </si>
  <si>
    <t>SOI-6673</t>
  </si>
  <si>
    <t>SOI-6674</t>
  </si>
  <si>
    <t>SOI-6675</t>
  </si>
  <si>
    <t>SOI-6676</t>
  </si>
  <si>
    <t>SOI-6677</t>
  </si>
  <si>
    <t>SOI-6678</t>
  </si>
  <si>
    <t>SOI-6679</t>
  </si>
  <si>
    <t>SOI-6680</t>
  </si>
  <si>
    <t>SOI-6681</t>
  </si>
  <si>
    <t>SOI-6682</t>
  </si>
  <si>
    <t>SOI-6683</t>
  </si>
  <si>
    <t>SOI-6684</t>
  </si>
  <si>
    <t>SOI-6685</t>
  </si>
  <si>
    <t>SOI-6686</t>
  </si>
  <si>
    <t>SOI-6687</t>
  </si>
  <si>
    <t>SOI-6688</t>
  </si>
  <si>
    <t>SOI-6689</t>
  </si>
  <si>
    <t>SOI-6690</t>
  </si>
  <si>
    <t>SOI-6691</t>
  </si>
  <si>
    <t>SOI-6692</t>
  </si>
  <si>
    <t>SOI-6693</t>
  </si>
  <si>
    <t>SOI-6694</t>
  </si>
  <si>
    <t>SOI-6695</t>
  </si>
  <si>
    <t>SOI-6696</t>
  </si>
  <si>
    <t>SOI-6697</t>
  </si>
  <si>
    <t>SOI-6698</t>
  </si>
  <si>
    <t>SOI-6699</t>
  </si>
  <si>
    <t>SOI-6700</t>
  </si>
  <si>
    <t>SOI-6701</t>
  </si>
  <si>
    <t>SOI-6702</t>
  </si>
  <si>
    <t>SOI-6703</t>
  </si>
  <si>
    <t>SOI-6704</t>
  </si>
  <si>
    <t>SOI-6705</t>
  </si>
  <si>
    <t>SOI-6706</t>
  </si>
  <si>
    <t>SOI-6707</t>
  </si>
  <si>
    <t>SOI-6708</t>
  </si>
  <si>
    <t>SOI-6709</t>
  </si>
  <si>
    <t>SOI-6710</t>
  </si>
  <si>
    <t>SOI-6711</t>
  </si>
  <si>
    <t>SOI-6712</t>
  </si>
  <si>
    <t>SOI-6713</t>
  </si>
  <si>
    <t>SOI-6714</t>
  </si>
  <si>
    <t>SOI-6715</t>
  </si>
  <si>
    <t>SOI-6716</t>
  </si>
  <si>
    <t>SOI-6717</t>
  </si>
  <si>
    <t>SOI-6718</t>
  </si>
  <si>
    <t>SOI-6719</t>
  </si>
  <si>
    <t>SOI-6720</t>
  </si>
  <si>
    <t>SOI-6721</t>
  </si>
  <si>
    <t>SOI-6722</t>
  </si>
  <si>
    <t>SOI-6723</t>
  </si>
  <si>
    <t>SOI-6724</t>
  </si>
  <si>
    <t>SOI-6725</t>
  </si>
  <si>
    <t>SOI-6726</t>
  </si>
  <si>
    <t>SOI-6727</t>
  </si>
  <si>
    <t>SOI-6728</t>
  </si>
  <si>
    <t>SOI-6729</t>
  </si>
  <si>
    <t>SOI-6730</t>
  </si>
  <si>
    <t>SOI-6731</t>
  </si>
  <si>
    <t>SOI-6732</t>
  </si>
  <si>
    <t>SOI-6733</t>
  </si>
  <si>
    <t>SOI-6734</t>
  </si>
  <si>
    <t>SOI-6735</t>
  </si>
  <si>
    <t>SOI-6736</t>
  </si>
  <si>
    <t>SOI-6737</t>
  </si>
  <si>
    <t>SOI-6738</t>
  </si>
  <si>
    <t>SOI-6739</t>
  </si>
  <si>
    <t>SOI-6740</t>
  </si>
  <si>
    <t>SOI-6741</t>
  </si>
  <si>
    <t>SOI-6742</t>
  </si>
  <si>
    <t>SOI-6743</t>
  </si>
  <si>
    <t>SOI-6744</t>
  </si>
  <si>
    <t>SOI-6745</t>
  </si>
  <si>
    <t>SOI-6746</t>
  </si>
  <si>
    <t>SOI-6747</t>
  </si>
  <si>
    <t>SOI-6748</t>
  </si>
  <si>
    <t>SOI-6749</t>
  </si>
  <si>
    <t>SOI-6750</t>
  </si>
  <si>
    <t>SOI-6751</t>
  </si>
  <si>
    <t>SOI-6752</t>
  </si>
  <si>
    <t>SOI-6753</t>
  </si>
  <si>
    <t>SOI-6754</t>
  </si>
  <si>
    <t>SOI-6755</t>
  </si>
  <si>
    <t>SOI-6756</t>
  </si>
  <si>
    <t>SOI-6757</t>
  </si>
  <si>
    <t>SOI-6758</t>
  </si>
  <si>
    <t>SOI-6759</t>
  </si>
  <si>
    <t>SOI-6760</t>
  </si>
  <si>
    <t>SOI-6761</t>
  </si>
  <si>
    <t>SOI-6762</t>
  </si>
  <si>
    <t>SOI-6763</t>
  </si>
  <si>
    <t>SOI-6764</t>
  </si>
  <si>
    <t>SOI-6765</t>
  </si>
  <si>
    <t>SOI-6766</t>
  </si>
  <si>
    <t>SOI-6767</t>
  </si>
  <si>
    <t>SOI-6768</t>
  </si>
  <si>
    <t>SOI-6769</t>
  </si>
  <si>
    <t>SOI-6770</t>
  </si>
  <si>
    <t>SOI-6771</t>
  </si>
  <si>
    <t>SOI-6772</t>
  </si>
  <si>
    <t>SOI-6773</t>
  </si>
  <si>
    <t>SOI-6774</t>
  </si>
  <si>
    <t>SOI-6775</t>
  </si>
  <si>
    <t>SOI-6776</t>
  </si>
  <si>
    <t>SOI-6777</t>
  </si>
  <si>
    <t>SOI-6778</t>
  </si>
  <si>
    <t>SOI-6779</t>
  </si>
  <si>
    <t>SOI-6780</t>
  </si>
  <si>
    <t>SOI-6781</t>
  </si>
  <si>
    <t>SOI-6782</t>
  </si>
  <si>
    <t>SOI-6783</t>
  </si>
  <si>
    <t>SOI-6784</t>
  </si>
  <si>
    <t>SOI-6785</t>
  </si>
  <si>
    <t>SOI-6786</t>
  </si>
  <si>
    <t>SOI-6787</t>
  </si>
  <si>
    <t>SOI-6788</t>
  </si>
  <si>
    <t>SOI-6789</t>
  </si>
  <si>
    <t>SOI-6790</t>
  </si>
  <si>
    <t>SOI-6791</t>
  </si>
  <si>
    <t>SOI-6792</t>
  </si>
  <si>
    <t>SOI-6793</t>
  </si>
  <si>
    <t>SOI-6794</t>
  </si>
  <si>
    <t>SOI-6795</t>
  </si>
  <si>
    <t>SOI-6796</t>
  </si>
  <si>
    <t>SOI-6797</t>
  </si>
  <si>
    <t>SOI-6798</t>
  </si>
  <si>
    <t>SOI-6799</t>
  </si>
  <si>
    <t>SOI-6800</t>
  </si>
  <si>
    <t>SOI-6801</t>
  </si>
  <si>
    <t>SOI-6802</t>
  </si>
  <si>
    <t>SOI-6803</t>
  </si>
  <si>
    <t>SOI-6804</t>
  </si>
  <si>
    <t>SOI-6805</t>
  </si>
  <si>
    <t>SOI-6806</t>
  </si>
  <si>
    <t>SOI-6807</t>
  </si>
  <si>
    <t>SOI-6808</t>
  </si>
  <si>
    <t>SOI-6809</t>
  </si>
  <si>
    <t>SOI-6810</t>
  </si>
  <si>
    <t>SOI-6811</t>
  </si>
  <si>
    <t>SOI-6812</t>
  </si>
  <si>
    <t>SOI-6813</t>
  </si>
  <si>
    <t>SOI-6814</t>
  </si>
  <si>
    <t>SOI-6815</t>
  </si>
  <si>
    <t>SOI-6816</t>
  </si>
  <si>
    <t>SOI-6817</t>
  </si>
  <si>
    <t>SOI-6818</t>
  </si>
  <si>
    <t>SOI-6819</t>
  </si>
  <si>
    <t>SOI-6820</t>
  </si>
  <si>
    <t>SOI-6821</t>
  </si>
  <si>
    <t>SOI-6822</t>
  </si>
  <si>
    <t>SOI-6823</t>
  </si>
  <si>
    <t>SOI-6824</t>
  </si>
  <si>
    <t>SOI-6825</t>
  </si>
  <si>
    <t>SOI-6826</t>
  </si>
  <si>
    <t>SOI-6827</t>
  </si>
  <si>
    <t>SOI-6828</t>
  </si>
  <si>
    <t>SOI-6829</t>
  </si>
  <si>
    <t>SOI-6830</t>
  </si>
  <si>
    <t>SOI-6831</t>
  </si>
  <si>
    <t>SOI-6832</t>
  </si>
  <si>
    <t>SOI-6833</t>
  </si>
  <si>
    <t>SOI-6834</t>
  </si>
  <si>
    <t>SOI-6835</t>
  </si>
  <si>
    <t>SOI-6836</t>
  </si>
  <si>
    <t>SOI-6837</t>
  </si>
  <si>
    <t>SOI-6838</t>
  </si>
  <si>
    <t>SOI-6839</t>
  </si>
  <si>
    <t>SOI-6840</t>
  </si>
  <si>
    <t>SOI-6841</t>
  </si>
  <si>
    <t>SOI-6842</t>
  </si>
  <si>
    <t>SOI-6843</t>
  </si>
  <si>
    <t>SOI-6844</t>
  </si>
  <si>
    <t>SOI-6845</t>
  </si>
  <si>
    <t>SOI-6846</t>
  </si>
  <si>
    <t>SOI-6847</t>
  </si>
  <si>
    <t>SOI-6848</t>
  </si>
  <si>
    <t>SOI-6849</t>
  </si>
  <si>
    <t>SOI-6850</t>
  </si>
  <si>
    <t>SOI-6851</t>
  </si>
  <si>
    <t>SOI-6852</t>
  </si>
  <si>
    <t>SOI-6853</t>
  </si>
  <si>
    <t>SOI-6854</t>
  </si>
  <si>
    <t>SOI-6855</t>
  </si>
  <si>
    <t>SOI-6856</t>
  </si>
  <si>
    <t>SOI-6857</t>
  </si>
  <si>
    <t>SOI-6858</t>
  </si>
  <si>
    <t>SOI-6859</t>
  </si>
  <si>
    <t>SOI-6860</t>
  </si>
  <si>
    <t>SOI-6861</t>
  </si>
  <si>
    <t>SOI-6862</t>
  </si>
  <si>
    <t>SOI-6863</t>
  </si>
  <si>
    <t>SOI-6864</t>
  </si>
  <si>
    <t>SOI-6865</t>
  </si>
  <si>
    <t>SOI-6866</t>
  </si>
  <si>
    <t>SOI-6867</t>
  </si>
  <si>
    <t>SOI-6868</t>
  </si>
  <si>
    <t>SOI-6869</t>
  </si>
  <si>
    <t>SOI-6870</t>
  </si>
  <si>
    <t>SOI-6871</t>
  </si>
  <si>
    <t>SOI-6872</t>
  </si>
  <si>
    <t>SOI-6873</t>
  </si>
  <si>
    <t>SOI-6874</t>
  </si>
  <si>
    <t>SOI-6875</t>
  </si>
  <si>
    <t>SOI-6876</t>
  </si>
  <si>
    <t>SOI-6877</t>
  </si>
  <si>
    <t>SOI-6878</t>
  </si>
  <si>
    <t>SOI-6879</t>
  </si>
  <si>
    <t>SOI-6880</t>
  </si>
  <si>
    <t>SOI-6881</t>
  </si>
  <si>
    <t>SOI-6882</t>
  </si>
  <si>
    <t>SOI-6883</t>
  </si>
  <si>
    <t>SOI-6884</t>
  </si>
  <si>
    <t>SOI-6885</t>
  </si>
  <si>
    <t>SOI-6886</t>
  </si>
  <si>
    <t>SOI-6887</t>
  </si>
  <si>
    <t>SOI-6888</t>
  </si>
  <si>
    <t>SOI-6889</t>
  </si>
  <si>
    <t>SOI-6890</t>
  </si>
  <si>
    <t>SOI-6891</t>
  </si>
  <si>
    <t>SOI-6892</t>
  </si>
  <si>
    <t>SOI-6893</t>
  </si>
  <si>
    <t>SOI-6894</t>
  </si>
  <si>
    <t>SOI-6895</t>
  </si>
  <si>
    <t>SOI-6896</t>
  </si>
  <si>
    <t>SOI-6897</t>
  </si>
  <si>
    <t>SOI-6898</t>
  </si>
  <si>
    <t>SOI-6899</t>
  </si>
  <si>
    <t>SOI-6900</t>
  </si>
  <si>
    <t>SOI-6901</t>
  </si>
  <si>
    <t>SOI-6902</t>
  </si>
  <si>
    <t>SOI-6903</t>
  </si>
  <si>
    <t>SOI-6904</t>
  </si>
  <si>
    <t>SOI-6905</t>
  </si>
  <si>
    <t>SOI-6906</t>
  </si>
  <si>
    <t>SOI-6907</t>
  </si>
  <si>
    <t>SOI-6908</t>
  </si>
  <si>
    <t>SOI-6909</t>
  </si>
  <si>
    <t>SOI-6910</t>
  </si>
  <si>
    <t>SOI-6911</t>
  </si>
  <si>
    <t>SOI-6912</t>
  </si>
  <si>
    <t>SOI-6913</t>
  </si>
  <si>
    <t>SOI-6914</t>
  </si>
  <si>
    <t>SOI-6915</t>
  </si>
  <si>
    <t>SOI-6916</t>
  </si>
  <si>
    <t>SOI-6917</t>
  </si>
  <si>
    <t>SOI-6918</t>
  </si>
  <si>
    <t>SOI-6919</t>
  </si>
  <si>
    <t>SOI-6920</t>
  </si>
  <si>
    <t>SOI-6921</t>
  </si>
  <si>
    <t>SOI-6922</t>
  </si>
  <si>
    <t>SOI-6923</t>
  </si>
  <si>
    <t>SOI-6924</t>
  </si>
  <si>
    <t>SOI-6925</t>
  </si>
  <si>
    <t>SOI-6926</t>
  </si>
  <si>
    <t>SOI-6927</t>
  </si>
  <si>
    <t>SOI-6928</t>
  </si>
  <si>
    <t>SOI-6929</t>
  </si>
  <si>
    <t>SOI-6930</t>
  </si>
  <si>
    <t>SOI-6931</t>
  </si>
  <si>
    <t>SOI-6932</t>
  </si>
  <si>
    <t>SOI-6933</t>
  </si>
  <si>
    <t>SOI-6934</t>
  </si>
  <si>
    <t>SOI-6935</t>
  </si>
  <si>
    <t>SOI-6936</t>
  </si>
  <si>
    <t>SOI-6937</t>
  </si>
  <si>
    <t>SOI-6938</t>
  </si>
  <si>
    <t>SOI-6939</t>
  </si>
  <si>
    <t>SOI-6940</t>
  </si>
  <si>
    <t>SOI-6941</t>
  </si>
  <si>
    <t>SOI-6942</t>
  </si>
  <si>
    <t>SOI-6943</t>
  </si>
  <si>
    <t>SOI-6944</t>
  </si>
  <si>
    <t>SOI-6945</t>
  </si>
  <si>
    <t>SOI-6946</t>
  </si>
  <si>
    <t>SOI-6947</t>
  </si>
  <si>
    <t>SOI-6948</t>
  </si>
  <si>
    <t>SOI-6949</t>
  </si>
  <si>
    <t>SOI-6950</t>
  </si>
  <si>
    <t>SOI-6951</t>
  </si>
  <si>
    <t>SOI-6952</t>
  </si>
  <si>
    <t>SOI-6953</t>
  </si>
  <si>
    <t>SOI-6954</t>
  </si>
  <si>
    <t>SOI-6955</t>
  </si>
  <si>
    <t>SOI-6956</t>
  </si>
  <si>
    <t>SOI-6957</t>
  </si>
  <si>
    <t>SOI-6958</t>
  </si>
  <si>
    <t>SOI-6959</t>
  </si>
  <si>
    <t>SOI-6960</t>
  </si>
  <si>
    <t>SOI-6961</t>
  </si>
  <si>
    <t>SOI-6962</t>
  </si>
  <si>
    <t>SOI-6963</t>
  </si>
  <si>
    <t>SOI-6964</t>
  </si>
  <si>
    <t>SOI-6965</t>
  </si>
  <si>
    <t>SOI-6966</t>
  </si>
  <si>
    <t>SOI-6967</t>
  </si>
  <si>
    <t>SOI-6968</t>
  </si>
  <si>
    <t>SOI-6969</t>
  </si>
  <si>
    <t>SOI-6970</t>
  </si>
  <si>
    <t>SOI-6971</t>
  </si>
  <si>
    <t>SOI-6972</t>
  </si>
  <si>
    <t>SOI-6973</t>
  </si>
  <si>
    <t>SOI-6974</t>
  </si>
  <si>
    <t>SOI-6975</t>
  </si>
  <si>
    <t>SOI-6976</t>
  </si>
  <si>
    <t>SOI-6977</t>
  </si>
  <si>
    <t>SOI-6978</t>
  </si>
  <si>
    <t>SOI-6979</t>
  </si>
  <si>
    <t>SOI-6980</t>
  </si>
  <si>
    <t>SOI-6981</t>
  </si>
  <si>
    <t>SOI-6982</t>
  </si>
  <si>
    <t>SOI-6983</t>
  </si>
  <si>
    <t>SOI-6984</t>
  </si>
  <si>
    <t>SOI-6985</t>
  </si>
  <si>
    <t>SOI-6986</t>
  </si>
  <si>
    <t>SOI-6987</t>
  </si>
  <si>
    <t>SOI-6988</t>
  </si>
  <si>
    <t>SOI-6989</t>
  </si>
  <si>
    <t>SOI-6990</t>
  </si>
  <si>
    <t>SOI-6991</t>
  </si>
  <si>
    <t>SOI-6992</t>
  </si>
  <si>
    <t>SOI-6993</t>
  </si>
  <si>
    <t>SOI-6994</t>
  </si>
  <si>
    <t>SOI-6995</t>
  </si>
  <si>
    <t>SOI-6996</t>
  </si>
  <si>
    <t>SOI-6997</t>
  </si>
  <si>
    <t>SOI-6998</t>
  </si>
  <si>
    <t>SOI-6999</t>
  </si>
  <si>
    <t>SOI-7000</t>
  </si>
  <si>
    <t>SOI-7001</t>
  </si>
  <si>
    <t>SOI-7002</t>
  </si>
  <si>
    <t>SOI-7003</t>
  </si>
  <si>
    <t>SOI-7004</t>
  </si>
  <si>
    <t>SOI-7005</t>
  </si>
  <si>
    <t>SOI-7006</t>
  </si>
  <si>
    <t>SOI-7007</t>
  </si>
  <si>
    <t>SOI-7008</t>
  </si>
  <si>
    <t>SOI-7009</t>
  </si>
  <si>
    <t>SOI-7010</t>
  </si>
  <si>
    <t>SOI-7011</t>
  </si>
  <si>
    <t>SOI-7012</t>
  </si>
  <si>
    <t>SOI-7013</t>
  </si>
  <si>
    <t>SOI-7014</t>
  </si>
  <si>
    <t>SOI-7015</t>
  </si>
  <si>
    <t>SOI-7016</t>
  </si>
  <si>
    <t>SOI-7017</t>
  </si>
  <si>
    <t>SOI-7018</t>
  </si>
  <si>
    <t>SOI-7019</t>
  </si>
  <si>
    <t>SOI-7020</t>
  </si>
  <si>
    <t>SOI-7021</t>
  </si>
  <si>
    <t>SOI-7022</t>
  </si>
  <si>
    <t>SOI-7023</t>
  </si>
  <si>
    <t>SOI-7024</t>
  </si>
  <si>
    <t>SOI-7025</t>
  </si>
  <si>
    <t>SOI-7026</t>
  </si>
  <si>
    <t>SOI-7027</t>
  </si>
  <si>
    <t>SOI-7028</t>
  </si>
  <si>
    <t>SOI-7029</t>
  </si>
  <si>
    <t>SOI-7030</t>
  </si>
  <si>
    <t>SOI-7031</t>
  </si>
  <si>
    <t>SOI-7032</t>
  </si>
  <si>
    <t>SOI-7033</t>
  </si>
  <si>
    <t>SOI-7034</t>
  </si>
  <si>
    <t>SOI-7035</t>
  </si>
  <si>
    <t>SOI-7036</t>
  </si>
  <si>
    <t>SOI-7037</t>
  </si>
  <si>
    <t>SOI-7038</t>
  </si>
  <si>
    <t>SOI-7039</t>
  </si>
  <si>
    <t>SOI-7040</t>
  </si>
  <si>
    <t>SOI-7041</t>
  </si>
  <si>
    <t>SOI-7042</t>
  </si>
  <si>
    <t>SOI-7043</t>
  </si>
  <si>
    <t>SOI-7044</t>
  </si>
  <si>
    <t>SOI-7045</t>
  </si>
  <si>
    <t>SOI-7046</t>
  </si>
  <si>
    <t>SOI-7047</t>
  </si>
  <si>
    <t>SOI-7048</t>
  </si>
  <si>
    <t>SOI-7049</t>
  </si>
  <si>
    <t>SOI-7050</t>
  </si>
  <si>
    <t>SOI-7051</t>
  </si>
  <si>
    <t>SOI-7052</t>
  </si>
  <si>
    <t>SOI-7053</t>
  </si>
  <si>
    <t>SOI-7054</t>
  </si>
  <si>
    <t>SOI-7055</t>
  </si>
  <si>
    <t>SOI-7056</t>
  </si>
  <si>
    <t>SOI-7057</t>
  </si>
  <si>
    <t>SOI-7058</t>
  </si>
  <si>
    <t>SOI-7059</t>
  </si>
  <si>
    <t>SOI-7060</t>
  </si>
  <si>
    <t>SOI-7061</t>
  </si>
  <si>
    <t>SOI-7062</t>
  </si>
  <si>
    <t>SOI-7063</t>
  </si>
  <si>
    <t>SOI-7064</t>
  </si>
  <si>
    <t>SOI-7065</t>
  </si>
  <si>
    <t>SOI-7066</t>
  </si>
  <si>
    <t>SOI-7067</t>
  </si>
  <si>
    <t>SOI-7068</t>
  </si>
  <si>
    <t>SOI-7069</t>
  </si>
  <si>
    <t>SOI-7070</t>
  </si>
  <si>
    <t>SOI-7071</t>
  </si>
  <si>
    <t>SOI-7072</t>
  </si>
  <si>
    <t>SOI-7073</t>
  </si>
  <si>
    <t>SOI-7074</t>
  </si>
  <si>
    <t>SOI-7075</t>
  </si>
  <si>
    <t>SOI-7076</t>
  </si>
  <si>
    <t>SOI-7077</t>
  </si>
  <si>
    <t>SOI-7078</t>
  </si>
  <si>
    <t>SOI-7079</t>
  </si>
  <si>
    <t>SOI-7080</t>
  </si>
  <si>
    <t>SOI-7081</t>
  </si>
  <si>
    <t>SOI-7082</t>
  </si>
  <si>
    <t>SOI-7083</t>
  </si>
  <si>
    <t>SOI-7084</t>
  </si>
  <si>
    <t>SOI-7085</t>
  </si>
  <si>
    <t>SOI-7086</t>
  </si>
  <si>
    <t>SOI-7087</t>
  </si>
  <si>
    <t>SOI-7088</t>
  </si>
  <si>
    <t>SOI-7089</t>
  </si>
  <si>
    <t>SOI-7090</t>
  </si>
  <si>
    <t>SOI-7091</t>
  </si>
  <si>
    <t>SOI-7092</t>
  </si>
  <si>
    <t>SOI-7093</t>
  </si>
  <si>
    <t>SOI-7094</t>
  </si>
  <si>
    <t>SOI-7095</t>
  </si>
  <si>
    <t>SOI-7096</t>
  </si>
  <si>
    <t>SOI-7097</t>
  </si>
  <si>
    <t>SOI-7098</t>
  </si>
  <si>
    <t>SOI-7099</t>
  </si>
  <si>
    <t>SOI-7100</t>
  </si>
  <si>
    <t>SOI-7101</t>
  </si>
  <si>
    <t>SOI-7102</t>
  </si>
  <si>
    <t>SOI-7103</t>
  </si>
  <si>
    <t>SOI-7104</t>
  </si>
  <si>
    <t>SOI-7105</t>
  </si>
  <si>
    <t>SOI-7106</t>
  </si>
  <si>
    <t>SOI-7107</t>
  </si>
  <si>
    <t>SOI-7108</t>
  </si>
  <si>
    <t>SOI-7109</t>
  </si>
  <si>
    <t>SOI-7110</t>
  </si>
  <si>
    <t>SOI-7111</t>
  </si>
  <si>
    <t>SOI-7112</t>
  </si>
  <si>
    <t>SOI-7113</t>
  </si>
  <si>
    <t>SOI-7114</t>
  </si>
  <si>
    <t>SOI-7115</t>
  </si>
  <si>
    <t>SOI-7116</t>
  </si>
  <si>
    <t>SOI-7117</t>
  </si>
  <si>
    <t>SOI-7118</t>
  </si>
  <si>
    <t>SOI-7119</t>
  </si>
  <si>
    <t>SOI-7120</t>
  </si>
  <si>
    <t>SOI-7121</t>
  </si>
  <si>
    <t>SOI-7122</t>
  </si>
  <si>
    <t>SOI-7123</t>
  </si>
  <si>
    <t>SOI-7124</t>
  </si>
  <si>
    <t>SOI-7125</t>
  </si>
  <si>
    <t>SOI-7126</t>
  </si>
  <si>
    <t>SOI-7127</t>
  </si>
  <si>
    <t>SOI-7128</t>
  </si>
  <si>
    <t>SOI-7129</t>
  </si>
  <si>
    <t>SOI-7130</t>
  </si>
  <si>
    <t>SOI-7131</t>
  </si>
  <si>
    <t>SOI-7132</t>
  </si>
  <si>
    <t>SOI-7133</t>
  </si>
  <si>
    <t>SOI-7134</t>
  </si>
  <si>
    <t>SOI-7135</t>
  </si>
  <si>
    <t>SOI-7136</t>
  </si>
  <si>
    <t>SOI-7137</t>
  </si>
  <si>
    <t>SOI-7138</t>
  </si>
  <si>
    <t>SOI-7139</t>
  </si>
  <si>
    <t>SOI-7140</t>
  </si>
  <si>
    <t>SOI-7141</t>
  </si>
  <si>
    <t>SOI-7142</t>
  </si>
  <si>
    <t>SOI-7143</t>
  </si>
  <si>
    <t>SOI-7144</t>
  </si>
  <si>
    <t>SOI-7145</t>
  </si>
  <si>
    <t>SOI-7146</t>
  </si>
  <si>
    <t>SOI-7147</t>
  </si>
  <si>
    <t>SOI-7148</t>
  </si>
  <si>
    <t>SOI-7149</t>
  </si>
  <si>
    <t>SOI-7150</t>
  </si>
  <si>
    <t>SOI-7151</t>
  </si>
  <si>
    <t>SOI-7152</t>
  </si>
  <si>
    <t>SOI-7153</t>
  </si>
  <si>
    <t>SOI-7154</t>
  </si>
  <si>
    <t>SOI-7155</t>
  </si>
  <si>
    <t>SOI-7156</t>
  </si>
  <si>
    <t>SOI-7157</t>
  </si>
  <si>
    <t>SOI-7158</t>
  </si>
  <si>
    <t>SOI-7159</t>
  </si>
  <si>
    <t>SOI-7160</t>
  </si>
  <si>
    <t>SOI-7161</t>
  </si>
  <si>
    <t>SOI-7162</t>
  </si>
  <si>
    <t>SOI-7163</t>
  </si>
  <si>
    <t>SOI-7164</t>
  </si>
  <si>
    <t>SOI-7165</t>
  </si>
  <si>
    <t>SOI-7166</t>
  </si>
  <si>
    <t>SOI-7167</t>
  </si>
  <si>
    <t>SOI-7168</t>
  </si>
  <si>
    <t>SOI-7169</t>
  </si>
  <si>
    <t>SOI-7170</t>
  </si>
  <si>
    <t>SOI-7171</t>
  </si>
  <si>
    <t>SOI-7172</t>
  </si>
  <si>
    <t>SOI-7173</t>
  </si>
  <si>
    <t>SOI-7174</t>
  </si>
  <si>
    <t>SOI-7175</t>
  </si>
  <si>
    <t>SOI-7176</t>
  </si>
  <si>
    <t>SOI-7177</t>
  </si>
  <si>
    <t>SOI-7178</t>
  </si>
  <si>
    <t>SOI-7179</t>
  </si>
  <si>
    <t>SOI-7180</t>
  </si>
  <si>
    <t>SOI-7181</t>
  </si>
  <si>
    <t>SOI-7182</t>
  </si>
  <si>
    <t>SOI-7183</t>
  </si>
  <si>
    <t>SOI-7184</t>
  </si>
  <si>
    <t>SOI-7185</t>
  </si>
  <si>
    <t>SOI-7186</t>
  </si>
  <si>
    <t>SOI-7187</t>
  </si>
  <si>
    <t>SOI-7188</t>
  </si>
  <si>
    <t>SOI-7189</t>
  </si>
  <si>
    <t>SOI-7190</t>
  </si>
  <si>
    <t>SOI-7191</t>
  </si>
  <si>
    <t>SOI-7192</t>
  </si>
  <si>
    <t>SOI-7193</t>
  </si>
  <si>
    <t>SOI-7194</t>
  </si>
  <si>
    <t>SOI-7195</t>
  </si>
  <si>
    <t>SOI-7196</t>
  </si>
  <si>
    <t>SOI-7197</t>
  </si>
  <si>
    <t>SOI-7198</t>
  </si>
  <si>
    <t>SOI-7199</t>
  </si>
  <si>
    <t>SOI-7200</t>
  </si>
  <si>
    <t>SOI-7201</t>
  </si>
  <si>
    <t>SOI-7202</t>
  </si>
  <si>
    <t>SOI-7203</t>
  </si>
  <si>
    <t>SOI-7204</t>
  </si>
  <si>
    <t>SOI-7205</t>
  </si>
  <si>
    <t>SOI-7206</t>
  </si>
  <si>
    <t>SOI-7207</t>
  </si>
  <si>
    <t>SOI-7208</t>
  </si>
  <si>
    <t>SOI-7209</t>
  </si>
  <si>
    <t>SOI-7210</t>
  </si>
  <si>
    <t>SOI-7211</t>
  </si>
  <si>
    <t>SOI-7212</t>
  </si>
  <si>
    <t>SOI-7213</t>
  </si>
  <si>
    <t>SOI-7214</t>
  </si>
  <si>
    <t>SOI-7215</t>
  </si>
  <si>
    <t>SOI-7216</t>
  </si>
  <si>
    <t>SOI-7217</t>
  </si>
  <si>
    <t>SOI-7218</t>
  </si>
  <si>
    <t>SOI-7219</t>
  </si>
  <si>
    <t>SOI-7220</t>
  </si>
  <si>
    <t>SOI-7221</t>
  </si>
  <si>
    <t>SOI-7222</t>
  </si>
  <si>
    <t>SOI-7223</t>
  </si>
  <si>
    <t>SOI-7224</t>
  </si>
  <si>
    <t>SOI-7225</t>
  </si>
  <si>
    <t>SOI-7226</t>
  </si>
  <si>
    <t>SOI-7227</t>
  </si>
  <si>
    <t>SOI-7228</t>
  </si>
  <si>
    <t>SOI-7229</t>
  </si>
  <si>
    <t>SOI-7230</t>
  </si>
  <si>
    <t>SOI-7231</t>
  </si>
  <si>
    <t>SOI-7232</t>
  </si>
  <si>
    <t>SOI-7233</t>
  </si>
  <si>
    <t>SOI-7234</t>
  </si>
  <si>
    <t>SOI-7235</t>
  </si>
  <si>
    <t>SOI-7236</t>
  </si>
  <si>
    <t>SOI-7237</t>
  </si>
  <si>
    <t>SOI-7238</t>
  </si>
  <si>
    <t>SOI-7239</t>
  </si>
  <si>
    <t>SOI-7240</t>
  </si>
  <si>
    <t>SOI-7241</t>
  </si>
  <si>
    <t>SOI-7242</t>
  </si>
  <si>
    <t>SOI-7243</t>
  </si>
  <si>
    <t>SOI-7244</t>
  </si>
  <si>
    <t>SOI-7245</t>
  </si>
  <si>
    <t>SOI-7246</t>
  </si>
  <si>
    <t>SOI-7247</t>
  </si>
  <si>
    <t>SOI-7248</t>
  </si>
  <si>
    <t>SOI-7249</t>
  </si>
  <si>
    <t>SOI-7250</t>
  </si>
  <si>
    <t>SOI-7251</t>
  </si>
  <si>
    <t>SOI-7252</t>
  </si>
  <si>
    <t>SOI-7253</t>
  </si>
  <si>
    <t>SOI-7254</t>
  </si>
  <si>
    <t>SOI-7255</t>
  </si>
  <si>
    <t>SOI-7256</t>
  </si>
  <si>
    <t>SOI-7257</t>
  </si>
  <si>
    <t>SOI-7258</t>
  </si>
  <si>
    <t>SOI-7259</t>
  </si>
  <si>
    <t>SOI-7260</t>
  </si>
  <si>
    <t>SOI-7261</t>
  </si>
  <si>
    <t>SOI-7262</t>
  </si>
  <si>
    <t>SOI-7263</t>
  </si>
  <si>
    <t>SOI-7264</t>
  </si>
  <si>
    <t>SOI-7265</t>
  </si>
  <si>
    <t>SOI-7266</t>
  </si>
  <si>
    <t>SOI-7267</t>
  </si>
  <si>
    <t>SOI-7268</t>
  </si>
  <si>
    <t>SOI-7269</t>
  </si>
  <si>
    <t>SOI-7270</t>
  </si>
  <si>
    <t>SOI-7271</t>
  </si>
  <si>
    <t>SOI-7272</t>
  </si>
  <si>
    <t>SOI-7273</t>
  </si>
  <si>
    <t>SOI-7274</t>
  </si>
  <si>
    <t>SOI-7275</t>
  </si>
  <si>
    <t>SOI-7276</t>
  </si>
  <si>
    <t>SOI-7277</t>
  </si>
  <si>
    <t>SOI-7278</t>
  </si>
  <si>
    <t>SOI-7279</t>
  </si>
  <si>
    <t>SOI-7280</t>
  </si>
  <si>
    <t>SOI-7281</t>
  </si>
  <si>
    <t>SOI-7282</t>
  </si>
  <si>
    <t>SOI-7283</t>
  </si>
  <si>
    <t>SOI-7284</t>
  </si>
  <si>
    <t>SOI-7285</t>
  </si>
  <si>
    <t>SOI-7286</t>
  </si>
  <si>
    <t>SOI-7287</t>
  </si>
  <si>
    <t>SOI-7288</t>
  </si>
  <si>
    <t>SOI-7289</t>
  </si>
  <si>
    <t>SOI-7290</t>
  </si>
  <si>
    <t>SOI-7291</t>
  </si>
  <si>
    <t>SOI-7292</t>
  </si>
  <si>
    <t>SOI-7293</t>
  </si>
  <si>
    <t>SOI-7294</t>
  </si>
  <si>
    <t>SOI-7295</t>
  </si>
  <si>
    <t>SOI-7296</t>
  </si>
  <si>
    <t>SOI-7297</t>
  </si>
  <si>
    <t>SOI-7298</t>
  </si>
  <si>
    <t>SOI-7299</t>
  </si>
  <si>
    <t>SOI-7300</t>
  </si>
  <si>
    <t>SOI-7301</t>
  </si>
  <si>
    <t>SOI-7302</t>
  </si>
  <si>
    <t>SOI-7303</t>
  </si>
  <si>
    <t>SOI-7304</t>
  </si>
  <si>
    <t>SOI-7305</t>
  </si>
  <si>
    <t>SOI-7306</t>
  </si>
  <si>
    <t>SOI-7307</t>
  </si>
  <si>
    <t>SOI-7308</t>
  </si>
  <si>
    <t>SOI-7309</t>
  </si>
  <si>
    <t>SOI-7310</t>
  </si>
  <si>
    <t>SOI-7311</t>
  </si>
  <si>
    <t>SOI-7312</t>
  </si>
  <si>
    <t>SOI-7313</t>
  </si>
  <si>
    <t>SOI-7314</t>
  </si>
  <si>
    <t>SOI-7315</t>
  </si>
  <si>
    <t>SOI-7316</t>
  </si>
  <si>
    <t>SOI-7317</t>
  </si>
  <si>
    <t>SOI-7318</t>
  </si>
  <si>
    <t>SOI-7319</t>
  </si>
  <si>
    <t>SOI-7320</t>
  </si>
  <si>
    <t>SOI-7321</t>
  </si>
  <si>
    <t>SOI-7322</t>
  </si>
  <si>
    <t>SOI-7323</t>
  </si>
  <si>
    <t>SOI-7324</t>
  </si>
  <si>
    <t>SOI-7325</t>
  </si>
  <si>
    <t>SOI-7326</t>
  </si>
  <si>
    <t>SOI-7327</t>
  </si>
  <si>
    <t>SOI-7328</t>
  </si>
  <si>
    <t>SOI-7329</t>
  </si>
  <si>
    <t>SOI-7330</t>
  </si>
  <si>
    <t>SOI-7331</t>
  </si>
  <si>
    <t>SOI-7332</t>
  </si>
  <si>
    <t>SOI-7333</t>
  </si>
  <si>
    <t>SOI-7334</t>
  </si>
  <si>
    <t>SOI-7335</t>
  </si>
  <si>
    <t>SOI-7336</t>
  </si>
  <si>
    <t>SOI-7337</t>
  </si>
  <si>
    <t>SOI-7338</t>
  </si>
  <si>
    <t>SOI-7339</t>
  </si>
  <si>
    <t>SOI-7340</t>
  </si>
  <si>
    <t>SOI-7341</t>
  </si>
  <si>
    <t>SOI-7342</t>
  </si>
  <si>
    <t>SOI-7343</t>
  </si>
  <si>
    <t>SOI-7344</t>
  </si>
  <si>
    <t>SOI-7345</t>
  </si>
  <si>
    <t>SOI-7346</t>
  </si>
  <si>
    <t>SOI-7347</t>
  </si>
  <si>
    <t>SOI-7348</t>
  </si>
  <si>
    <t>SOI-7349</t>
  </si>
  <si>
    <t>SOI-7350</t>
  </si>
  <si>
    <t>SOI-7351</t>
  </si>
  <si>
    <t>SOI-7352</t>
  </si>
  <si>
    <t>SOI-7353</t>
  </si>
  <si>
    <t>SOI-7354</t>
  </si>
  <si>
    <t>SOI-7355</t>
  </si>
  <si>
    <t>SOI-7356</t>
  </si>
  <si>
    <t>SOI-7357</t>
  </si>
  <si>
    <t>SOI-7358</t>
  </si>
  <si>
    <t>SOI-7359</t>
  </si>
  <si>
    <t>SOI-7360</t>
  </si>
  <si>
    <t>SOI-7361</t>
  </si>
  <si>
    <t>SOI-7362</t>
  </si>
  <si>
    <t>SOI-7363</t>
  </si>
  <si>
    <t>SOI-7364</t>
  </si>
  <si>
    <t>SOI-7365</t>
  </si>
  <si>
    <t>SOI-7366</t>
  </si>
  <si>
    <t>SOI-7367</t>
  </si>
  <si>
    <t>SOI-7368</t>
  </si>
  <si>
    <t>SOI-7369</t>
  </si>
  <si>
    <t>SOI-7370</t>
  </si>
  <si>
    <t>SOI-7371</t>
  </si>
  <si>
    <t>SOI-7372</t>
  </si>
  <si>
    <t>SOI-7373</t>
  </si>
  <si>
    <t>SOI-7374</t>
  </si>
  <si>
    <t>SOI-7375</t>
  </si>
  <si>
    <t>SOI-7376</t>
  </si>
  <si>
    <t>SOI-7377</t>
  </si>
  <si>
    <t>SOI-7378</t>
  </si>
  <si>
    <t>SOI-7379</t>
  </si>
  <si>
    <t>SOI-7380</t>
  </si>
  <si>
    <t>SOI-7381</t>
  </si>
  <si>
    <t>SOI-7382</t>
  </si>
  <si>
    <t>SOI-7383</t>
  </si>
  <si>
    <t>SOI-7384</t>
  </si>
  <si>
    <t>SOI-7385</t>
  </si>
  <si>
    <t>SOI-7386</t>
  </si>
  <si>
    <t>SOI-7387</t>
  </si>
  <si>
    <t>SOI-7388</t>
  </si>
  <si>
    <t>SOI-7389</t>
  </si>
  <si>
    <t>SOI-7390</t>
  </si>
  <si>
    <t>SOI-7391</t>
  </si>
  <si>
    <t>SOI-7392</t>
  </si>
  <si>
    <t>SOI-7393</t>
  </si>
  <si>
    <t>SOI-7394</t>
  </si>
  <si>
    <t>SOI-7395</t>
  </si>
  <si>
    <t>SOI-7396</t>
  </si>
  <si>
    <t>SOI-7397</t>
  </si>
  <si>
    <t>SOI-7398</t>
  </si>
  <si>
    <t>SOI-7399</t>
  </si>
  <si>
    <t>SOI-7400</t>
  </si>
  <si>
    <t>SOI-7401</t>
  </si>
  <si>
    <t>SOI-7402</t>
  </si>
  <si>
    <t>SOI-7403</t>
  </si>
  <si>
    <t>SOI-7404</t>
  </si>
  <si>
    <t>SOI-7405</t>
  </si>
  <si>
    <t>SOI-7406</t>
  </si>
  <si>
    <t>SOI-7407</t>
  </si>
  <si>
    <t>SOI-7408</t>
  </si>
  <si>
    <t>SOI-7409</t>
  </si>
  <si>
    <t>SOI-7410</t>
  </si>
  <si>
    <t>SOI-7411</t>
  </si>
  <si>
    <t>SOI-7412</t>
  </si>
  <si>
    <t>SOI-7413</t>
  </si>
  <si>
    <t>SOI-7414</t>
  </si>
  <si>
    <t>SOI-7415</t>
  </si>
  <si>
    <t>SOI-7416</t>
  </si>
  <si>
    <t>SOI-7417</t>
  </si>
  <si>
    <t>SOI-7418</t>
  </si>
  <si>
    <t>SOI-7419</t>
  </si>
  <si>
    <t>SOI-7420</t>
  </si>
  <si>
    <t>SOI-7421</t>
  </si>
  <si>
    <t>SOI-7422</t>
  </si>
  <si>
    <t>SOI-7423</t>
  </si>
  <si>
    <t>SOI-7424</t>
  </si>
  <si>
    <t>SOI-7425</t>
  </si>
  <si>
    <t>SOI-7426</t>
  </si>
  <si>
    <t>SOI-7427</t>
  </si>
  <si>
    <t>SOI-7428</t>
  </si>
  <si>
    <t>SOI-7429</t>
  </si>
  <si>
    <t>SOI-7430</t>
  </si>
  <si>
    <t>SOI-7431</t>
  </si>
  <si>
    <t>SOI-7432</t>
  </si>
  <si>
    <t>SOI-7433</t>
  </si>
  <si>
    <t>SOI-7434</t>
  </si>
  <si>
    <t>SOI-7435</t>
  </si>
  <si>
    <t>SOI-7436</t>
  </si>
  <si>
    <t>SOI-7437</t>
  </si>
  <si>
    <t>SOI-7438</t>
  </si>
  <si>
    <t>SOI-7439</t>
  </si>
  <si>
    <t>SOI-7440</t>
  </si>
  <si>
    <t>SOI-7441</t>
  </si>
  <si>
    <t>SOI-7442</t>
  </si>
  <si>
    <t>SOI-7443</t>
  </si>
  <si>
    <t>SOI-7444</t>
  </si>
  <si>
    <t>SOI-7445</t>
  </si>
  <si>
    <t>SOI-7446</t>
  </si>
  <si>
    <t>SOI-7447</t>
  </si>
  <si>
    <t>SOI-7448</t>
  </si>
  <si>
    <t>SOI-7449</t>
  </si>
  <si>
    <t>SOI-7450</t>
  </si>
  <si>
    <t>SOI-7451</t>
  </si>
  <si>
    <t>SOI-7452</t>
  </si>
  <si>
    <t>SOI-7453</t>
  </si>
  <si>
    <t>SOI-7454</t>
  </si>
  <si>
    <t>SOI-7455</t>
  </si>
  <si>
    <t>SOI-7456</t>
  </si>
  <si>
    <t>SOI-7457</t>
  </si>
  <si>
    <t>SOI-7458</t>
  </si>
  <si>
    <t>SOI-7459</t>
  </si>
  <si>
    <t>SOI-7460</t>
  </si>
  <si>
    <t>SOI-7461</t>
  </si>
  <si>
    <t>SOI-7462</t>
  </si>
  <si>
    <t>SOI-7463</t>
  </si>
  <si>
    <t>SOI-7464</t>
  </si>
  <si>
    <t>SOI-7465</t>
  </si>
  <si>
    <t>SOI-7466</t>
  </si>
  <si>
    <t>SOI-7467</t>
  </si>
  <si>
    <t>SOI-7468</t>
  </si>
  <si>
    <t>SOI-7469</t>
  </si>
  <si>
    <t>SOI-7470</t>
  </si>
  <si>
    <t>SOI-7471</t>
  </si>
  <si>
    <t>SOI-7472</t>
  </si>
  <si>
    <t>SOI-7473</t>
  </si>
  <si>
    <t>SOI-7474</t>
  </si>
  <si>
    <t>SOI-7475</t>
  </si>
  <si>
    <t>SOI-7476</t>
  </si>
  <si>
    <t>SOI-7477</t>
  </si>
  <si>
    <t>SOI-7478</t>
  </si>
  <si>
    <t>SOI-7479</t>
  </si>
  <si>
    <t>SOI-7480</t>
  </si>
  <si>
    <t>SOI-7481</t>
  </si>
  <si>
    <t>SOI-7482</t>
  </si>
  <si>
    <t>SOI-7483</t>
  </si>
  <si>
    <t>SOI-7484</t>
  </si>
  <si>
    <t>SOI-7485</t>
  </si>
  <si>
    <t>SOI-7486</t>
  </si>
  <si>
    <t>SOI-7487</t>
  </si>
  <si>
    <t>SOI-7488</t>
  </si>
  <si>
    <t>SOI-7489</t>
  </si>
  <si>
    <t>SOI-7490</t>
  </si>
  <si>
    <t>SOI-7491</t>
  </si>
  <si>
    <t>SOI-7492</t>
  </si>
  <si>
    <t>SOI-7493</t>
  </si>
  <si>
    <t>SOI-7494</t>
  </si>
  <si>
    <t>SOI-7495</t>
  </si>
  <si>
    <t>SOI-7496</t>
  </si>
  <si>
    <t>SOI-7497</t>
  </si>
  <si>
    <t>SOI-7498</t>
  </si>
  <si>
    <t>SOI-7499</t>
  </si>
  <si>
    <t>SOI-7500</t>
  </si>
  <si>
    <t>SOI-7501</t>
  </si>
  <si>
    <t>SOI-7502</t>
  </si>
  <si>
    <t>SOI-7503</t>
  </si>
  <si>
    <t>SOI-7504</t>
  </si>
  <si>
    <t>SOI-7505</t>
  </si>
  <si>
    <t>SOI-7506</t>
  </si>
  <si>
    <t>SOI-7507</t>
  </si>
  <si>
    <t>SOI-7508</t>
  </si>
  <si>
    <t>SOI-7509</t>
  </si>
  <si>
    <t>SOI-7510</t>
  </si>
  <si>
    <t>SOI-7511</t>
  </si>
  <si>
    <t>SOI-7512</t>
  </si>
  <si>
    <t>SOI-7513</t>
  </si>
  <si>
    <t>SOI-7514</t>
  </si>
  <si>
    <t>SOI-7515</t>
  </si>
  <si>
    <t>SOI-7516</t>
  </si>
  <si>
    <t>SOI-7517</t>
  </si>
  <si>
    <t>SOI-7518</t>
  </si>
  <si>
    <t>SOI-7519</t>
  </si>
  <si>
    <t>SOI-7520</t>
  </si>
  <si>
    <t>SOI-7521</t>
  </si>
  <si>
    <t>SOI-7522</t>
  </si>
  <si>
    <t>SOI-7523</t>
  </si>
  <si>
    <t>SOI-7524</t>
  </si>
  <si>
    <t>SOI-7525</t>
  </si>
  <si>
    <t>SOI-7526</t>
  </si>
  <si>
    <t>SOI-7527</t>
  </si>
  <si>
    <t>SOI-7528</t>
  </si>
  <si>
    <t>SOI-7529</t>
  </si>
  <si>
    <t>SOI-7530</t>
  </si>
  <si>
    <t>SOI-7531</t>
  </si>
  <si>
    <t>SOI-7532</t>
  </si>
  <si>
    <t>SOI-7533</t>
  </si>
  <si>
    <t>SOI-7534</t>
  </si>
  <si>
    <t>SOI-7535</t>
  </si>
  <si>
    <t>SOI-7536</t>
  </si>
  <si>
    <t>SOI-7537</t>
  </si>
  <si>
    <t>SOI-7538</t>
  </si>
  <si>
    <t>SOI-7539</t>
  </si>
  <si>
    <t>SOI-7540</t>
  </si>
  <si>
    <t>SOI-7541</t>
  </si>
  <si>
    <t>SOI-7542</t>
  </si>
  <si>
    <t>SOI-7543</t>
  </si>
  <si>
    <t>SOI-7544</t>
  </si>
  <si>
    <t>SOI-7545</t>
  </si>
  <si>
    <t>SOI-7546</t>
  </si>
  <si>
    <t>SOI-7547</t>
  </si>
  <si>
    <t>SOI-7548</t>
  </si>
  <si>
    <t>SOI-7549</t>
  </si>
  <si>
    <t>SOI-7550</t>
  </si>
  <si>
    <t>SOI-7551</t>
  </si>
  <si>
    <t>SOI-7552</t>
  </si>
  <si>
    <t>SOI-7553</t>
  </si>
  <si>
    <t>SOI-7554</t>
  </si>
  <si>
    <t>SOI-7555</t>
  </si>
  <si>
    <t>SOI-7556</t>
  </si>
  <si>
    <t>SOI-7557</t>
  </si>
  <si>
    <t>SOI-7558</t>
  </si>
  <si>
    <t>SOI-7559</t>
  </si>
  <si>
    <t>SOI-7560</t>
  </si>
  <si>
    <t>SOI-7561</t>
  </si>
  <si>
    <t>SOI-7562</t>
  </si>
  <si>
    <t>SOI-7563</t>
  </si>
  <si>
    <t>SOI-7564</t>
  </si>
  <si>
    <t>SOI-7565</t>
  </si>
  <si>
    <t>SOI-7566</t>
  </si>
  <si>
    <t>SOI-7567</t>
  </si>
  <si>
    <t>SOI-7568</t>
  </si>
  <si>
    <t>SOI-7569</t>
  </si>
  <si>
    <t>SOI-7570</t>
  </si>
  <si>
    <t>SOI-7571</t>
  </si>
  <si>
    <t>SOI-7572</t>
  </si>
  <si>
    <t>SOI-7573</t>
  </si>
  <si>
    <t>SOI-7574</t>
  </si>
  <si>
    <t>SOI-7575</t>
  </si>
  <si>
    <t>SOI-7576</t>
  </si>
  <si>
    <t>SOI-7577</t>
  </si>
  <si>
    <t>SOI-7578</t>
  </si>
  <si>
    <t>SOI-7579</t>
  </si>
  <si>
    <t>SOI-7580</t>
  </si>
  <si>
    <t>SOI-7581</t>
  </si>
  <si>
    <t>SOI-7582</t>
  </si>
  <si>
    <t>SOI-7583</t>
  </si>
  <si>
    <t>SOI-7584</t>
  </si>
  <si>
    <t>SOI-7585</t>
  </si>
  <si>
    <t>SOI-7586</t>
  </si>
  <si>
    <t>SOI-7587</t>
  </si>
  <si>
    <t>SOI-7588</t>
  </si>
  <si>
    <t>SOI-7589</t>
  </si>
  <si>
    <t>SOI-7590</t>
  </si>
  <si>
    <t>SOI-7591</t>
  </si>
  <si>
    <t>SOI-7592</t>
  </si>
  <si>
    <t>SOI-7593</t>
  </si>
  <si>
    <t>SOI-7594</t>
  </si>
  <si>
    <t>SOI-7595</t>
  </si>
  <si>
    <t>SOI-7596</t>
  </si>
  <si>
    <t>SOI-7597</t>
  </si>
  <si>
    <t>SOI-7598</t>
  </si>
  <si>
    <t>SOI-7599</t>
  </si>
  <si>
    <t>SOI-7600</t>
  </si>
  <si>
    <t>SOI-7601</t>
  </si>
  <si>
    <t>SOI-7602</t>
  </si>
  <si>
    <t>SOI-7603</t>
  </si>
  <si>
    <t>SOI-7604</t>
  </si>
  <si>
    <t>SOI-7605</t>
  </si>
  <si>
    <t>SOI-7606</t>
  </si>
  <si>
    <t>SOI-7607</t>
  </si>
  <si>
    <t>SOI-7608</t>
  </si>
  <si>
    <t>SOI-7609</t>
  </si>
  <si>
    <t>SOI-7610</t>
  </si>
  <si>
    <t>SOI-7611</t>
  </si>
  <si>
    <t>SOI-7612</t>
  </si>
  <si>
    <t>SOI-7613</t>
  </si>
  <si>
    <t>SOI-7614</t>
  </si>
  <si>
    <t>SOI-7615</t>
  </si>
  <si>
    <t>SOI-7616</t>
  </si>
  <si>
    <t>SOI-7617</t>
  </si>
  <si>
    <t>SOI-7618</t>
  </si>
  <si>
    <t>SOI-7619</t>
  </si>
  <si>
    <t>SOI-7620</t>
  </si>
  <si>
    <t>SOI-7621</t>
  </si>
  <si>
    <t>SOI-7622</t>
  </si>
  <si>
    <t>SOI-7623</t>
  </si>
  <si>
    <t>SOI-7624</t>
  </si>
  <si>
    <t>SOI-7625</t>
  </si>
  <si>
    <t>SOI-7626</t>
  </si>
  <si>
    <t>SOI-7627</t>
  </si>
  <si>
    <t>SOI-7628</t>
  </si>
  <si>
    <t>SOI-7629</t>
  </si>
  <si>
    <t>SOI-7630</t>
  </si>
  <si>
    <t>SOI-7631</t>
  </si>
  <si>
    <t>SOI-7632</t>
  </si>
  <si>
    <t>SOI-7633</t>
  </si>
  <si>
    <t>SOI-7634</t>
  </si>
  <si>
    <t>SOI-7635</t>
  </si>
  <si>
    <t>SOI-7636</t>
  </si>
  <si>
    <t>SOI-7637</t>
  </si>
  <si>
    <t>SOI-7638</t>
  </si>
  <si>
    <t>SOI-7639</t>
  </si>
  <si>
    <t>SOI-7640</t>
  </si>
  <si>
    <t>SOI-7641</t>
  </si>
  <si>
    <t>SOI-7642</t>
  </si>
  <si>
    <t>SOI-7643</t>
  </si>
  <si>
    <t>SOI-7644</t>
  </si>
  <si>
    <t>SOI-7645</t>
  </si>
  <si>
    <t>SOI-7646</t>
  </si>
  <si>
    <t>SOI-7647</t>
  </si>
  <si>
    <t>SOI-7648</t>
  </si>
  <si>
    <t>SOI-7649</t>
  </si>
  <si>
    <t>SOI-7650</t>
  </si>
  <si>
    <t>SOI-7651</t>
  </si>
  <si>
    <t>SOI-7652</t>
  </si>
  <si>
    <t>SOI-7653</t>
  </si>
  <si>
    <t>SOI-7654</t>
  </si>
  <si>
    <t>SOI-7655</t>
  </si>
  <si>
    <t>SOI-7656</t>
  </si>
  <si>
    <t>SOI-7657</t>
  </si>
  <si>
    <t>SOI-7658</t>
  </si>
  <si>
    <t>SOI-7659</t>
  </si>
  <si>
    <t>SOI-7660</t>
  </si>
  <si>
    <t>SOI-7661</t>
  </si>
  <si>
    <t>SOI-7662</t>
  </si>
  <si>
    <t>SOI-7663</t>
  </si>
  <si>
    <t>SOI-7664</t>
  </si>
  <si>
    <t>SOI-7665</t>
  </si>
  <si>
    <t>SOI-7666</t>
  </si>
  <si>
    <t>SOI-7667</t>
  </si>
  <si>
    <t>SOI-7668</t>
  </si>
  <si>
    <t>SOI-7669</t>
  </si>
  <si>
    <t>SOI-7670</t>
  </si>
  <si>
    <t>SOI-7671</t>
  </si>
  <si>
    <t>SOI-7672</t>
  </si>
  <si>
    <t>SOI-7673</t>
  </si>
  <si>
    <t>SOI-7674</t>
  </si>
  <si>
    <t>SOI-7675</t>
  </si>
  <si>
    <t>SOI-7676</t>
  </si>
  <si>
    <t>SOI-7677</t>
  </si>
  <si>
    <t>SOI-7678</t>
  </si>
  <si>
    <t>SOI-7679</t>
  </si>
  <si>
    <t>SOI-7680</t>
  </si>
  <si>
    <t>SOI-7681</t>
  </si>
  <si>
    <t>SOI-7682</t>
  </si>
  <si>
    <t>SOI-7683</t>
  </si>
  <si>
    <t>SOI-7684</t>
  </si>
  <si>
    <t>SOI-7685</t>
  </si>
  <si>
    <t>SOI-7686</t>
  </si>
  <si>
    <t>SOI-7687</t>
  </si>
  <si>
    <t>SOI-7688</t>
  </si>
  <si>
    <t>SOI-7689</t>
  </si>
  <si>
    <t>SOI-7690</t>
  </si>
  <si>
    <t>SOI-7691</t>
  </si>
  <si>
    <t>SOI-7692</t>
  </si>
  <si>
    <t>SOI-7693</t>
  </si>
  <si>
    <t>SOI-7694</t>
  </si>
  <si>
    <t>SOI-7695</t>
  </si>
  <si>
    <t>SOI-7696</t>
  </si>
  <si>
    <t>SOI-7697</t>
  </si>
  <si>
    <t>SOI-7698</t>
  </si>
  <si>
    <t>SOI-7699</t>
  </si>
  <si>
    <t>SOI-7700</t>
  </si>
  <si>
    <t>SOI-7701</t>
  </si>
  <si>
    <t>SOI-7702</t>
  </si>
  <si>
    <t>SOI-7703</t>
  </si>
  <si>
    <t>SOI-7704</t>
  </si>
  <si>
    <t>SOI-7705</t>
  </si>
  <si>
    <t>SOI-7706</t>
  </si>
  <si>
    <t>SOI-7707</t>
  </si>
  <si>
    <t>SOI-7708</t>
  </si>
  <si>
    <t>SOI-7709</t>
  </si>
  <si>
    <t>SOI-7710</t>
  </si>
  <si>
    <t>SOI-7711</t>
  </si>
  <si>
    <t>SOI-7712</t>
  </si>
  <si>
    <t>SOI-7713</t>
  </si>
  <si>
    <t>SOI-7714</t>
  </si>
  <si>
    <t>SOI-7715</t>
  </si>
  <si>
    <t>SOI-7716</t>
  </si>
  <si>
    <t>SOI-7717</t>
  </si>
  <si>
    <t>SOI-7718</t>
  </si>
  <si>
    <t>SOI-7719</t>
  </si>
  <si>
    <t>SOI-7720</t>
  </si>
  <si>
    <t>SOI-7721</t>
  </si>
  <si>
    <t>SOI-7722</t>
  </si>
  <si>
    <t>SOI-7723</t>
  </si>
  <si>
    <t>SOI-7724</t>
  </si>
  <si>
    <t>SOI-7725</t>
  </si>
  <si>
    <t>SOI-7726</t>
  </si>
  <si>
    <t>SOI-7727</t>
  </si>
  <si>
    <t>SOI-7728</t>
  </si>
  <si>
    <t>SOI-7729</t>
  </si>
  <si>
    <t>SOI-7730</t>
  </si>
  <si>
    <t>SOI-7731</t>
  </si>
  <si>
    <t>SOI-7732</t>
  </si>
  <si>
    <t>SOI-7733</t>
  </si>
  <si>
    <t>SOI-7734</t>
  </si>
  <si>
    <t>SOI-7735</t>
  </si>
  <si>
    <t>SOI-7736</t>
  </si>
  <si>
    <t>SOI-7737</t>
  </si>
  <si>
    <t>SOI-7738</t>
  </si>
  <si>
    <t>SOI-7739</t>
  </si>
  <si>
    <t>SOI-7740</t>
  </si>
  <si>
    <t>SOI-7741</t>
  </si>
  <si>
    <t>SOI-7742</t>
  </si>
  <si>
    <t>SOI-7743</t>
  </si>
  <si>
    <t>SOI-7744</t>
  </si>
  <si>
    <t>SOI-7745</t>
  </si>
  <si>
    <t>SOI-7746</t>
  </si>
  <si>
    <t>SOI-7747</t>
  </si>
  <si>
    <t>SOI-7748</t>
  </si>
  <si>
    <t>SOI-7749</t>
  </si>
  <si>
    <t>SOI-7750</t>
  </si>
  <si>
    <t>SOI-7751</t>
  </si>
  <si>
    <t>SOI-7752</t>
  </si>
  <si>
    <t>SOI-7753</t>
  </si>
  <si>
    <t>SOI-7754</t>
  </si>
  <si>
    <t>SOI-7755</t>
  </si>
  <si>
    <t>SOI-7756</t>
  </si>
  <si>
    <t>SOI-7757</t>
  </si>
  <si>
    <t>SOI-7758</t>
  </si>
  <si>
    <t>SOI-7759</t>
  </si>
  <si>
    <t>SOI-7760</t>
  </si>
  <si>
    <t>SOI-7761</t>
  </si>
  <si>
    <t>SOI-7762</t>
  </si>
  <si>
    <t>SOI-7763</t>
  </si>
  <si>
    <t>SOI-7764</t>
  </si>
  <si>
    <t>SOI-7765</t>
  </si>
  <si>
    <t>SOI-7766</t>
  </si>
  <si>
    <t>SOI-7767</t>
  </si>
  <si>
    <t>SOI-7768</t>
  </si>
  <si>
    <t>SOI-7769</t>
  </si>
  <si>
    <t>SOI-7770</t>
  </si>
  <si>
    <t>SOI-7771</t>
  </si>
  <si>
    <t>SOI-7772</t>
  </si>
  <si>
    <t>SOI-7773</t>
  </si>
  <si>
    <t>SOI-7774</t>
  </si>
  <si>
    <t>SOI-7775</t>
  </si>
  <si>
    <t>SOI-7776</t>
  </si>
  <si>
    <t>SOI-7777</t>
  </si>
  <si>
    <t>SOI-7778</t>
  </si>
  <si>
    <t>SOI-7779</t>
  </si>
  <si>
    <t>SOI-7780</t>
  </si>
  <si>
    <t>SOI-7781</t>
  </si>
  <si>
    <t>SOI-7782</t>
  </si>
  <si>
    <t>SOI-7783</t>
  </si>
  <si>
    <t>SOI-7784</t>
  </si>
  <si>
    <t>SOI-7785</t>
  </si>
  <si>
    <t>SOI-7786</t>
  </si>
  <si>
    <t>SOI-7787</t>
  </si>
  <si>
    <t>SOI-7788</t>
  </si>
  <si>
    <t>SOI-7789</t>
  </si>
  <si>
    <t>SOI-7790</t>
  </si>
  <si>
    <t>SOI-7791</t>
  </si>
  <si>
    <t>SOI-7792</t>
  </si>
  <si>
    <t>SOI-7793</t>
  </si>
  <si>
    <t>SOI-7794</t>
  </si>
  <si>
    <t>SOI-7795</t>
  </si>
  <si>
    <t>SOI-7796</t>
  </si>
  <si>
    <t>SOI-7797</t>
  </si>
  <si>
    <t>SOI-7798</t>
  </si>
  <si>
    <t>SOI-7799</t>
  </si>
  <si>
    <t>SOI-7800</t>
  </si>
  <si>
    <t>SOI-7801</t>
  </si>
  <si>
    <t>SOI-7802</t>
  </si>
  <si>
    <t>SOI-7803</t>
  </si>
  <si>
    <t>SOI-7804</t>
  </si>
  <si>
    <t>SOI-7805</t>
  </si>
  <si>
    <t>SOI-7806</t>
  </si>
  <si>
    <t>SOI-7807</t>
  </si>
  <si>
    <t>SOI-7808</t>
  </si>
  <si>
    <t>SOI-7809</t>
  </si>
  <si>
    <t>SOI-7810</t>
  </si>
  <si>
    <t>SOI-7811</t>
  </si>
  <si>
    <t>SOI-7812</t>
  </si>
  <si>
    <t>SOI-7813</t>
  </si>
  <si>
    <t>SOI-7814</t>
  </si>
  <si>
    <t>SOI-7815</t>
  </si>
  <si>
    <t>SOI-7816</t>
  </si>
  <si>
    <t>SOI-7817</t>
  </si>
  <si>
    <t>SOI-7818</t>
  </si>
  <si>
    <t>SOI-7819</t>
  </si>
  <si>
    <t>SOI-7820</t>
  </si>
  <si>
    <t>SOI-7821</t>
  </si>
  <si>
    <t>SOI-7822</t>
  </si>
  <si>
    <t>SOI-7823</t>
  </si>
  <si>
    <t>SOI-7824</t>
  </si>
  <si>
    <t>SOI-7825</t>
  </si>
  <si>
    <t>SOI-7826</t>
  </si>
  <si>
    <t>SOI-7827</t>
  </si>
  <si>
    <t>SOI-7828</t>
  </si>
  <si>
    <t>SOI-7829</t>
  </si>
  <si>
    <t>SOI-7830</t>
  </si>
  <si>
    <t>SOI-7831</t>
  </si>
  <si>
    <t>SOI-7832</t>
  </si>
  <si>
    <t>SOI-7833</t>
  </si>
  <si>
    <t>SOI-7834</t>
  </si>
  <si>
    <t>SOI-7835</t>
  </si>
  <si>
    <t>SOI-7836</t>
  </si>
  <si>
    <t>SOI-7837</t>
  </si>
  <si>
    <t>SOI-7838</t>
  </si>
  <si>
    <t>SOI-7839</t>
  </si>
  <si>
    <t>SOI-7840</t>
  </si>
  <si>
    <t>SOI-7841</t>
  </si>
  <si>
    <t>SOI-7842</t>
  </si>
  <si>
    <t>SOI-7843</t>
  </si>
  <si>
    <t>SOI-7844</t>
  </si>
  <si>
    <t>SOI-7845</t>
  </si>
  <si>
    <t>SOI-7846</t>
  </si>
  <si>
    <t>SOI-7847</t>
  </si>
  <si>
    <t>SOI-7848</t>
  </si>
  <si>
    <t>SOI-7849</t>
  </si>
  <si>
    <t>SOI-7850</t>
  </si>
  <si>
    <t>SOI-7851</t>
  </si>
  <si>
    <t>SOI-7852</t>
  </si>
  <si>
    <t>SOI-7853</t>
  </si>
  <si>
    <t>SOI-7854</t>
  </si>
  <si>
    <t>SOI-7855</t>
  </si>
  <si>
    <t>SOI-7856</t>
  </si>
  <si>
    <t>SOI-7857</t>
  </si>
  <si>
    <t>SOI-7858</t>
  </si>
  <si>
    <t>SOI-7859</t>
  </si>
  <si>
    <t>SOI-7860</t>
  </si>
  <si>
    <t>SOI-7861</t>
  </si>
  <si>
    <t>SOI-7862</t>
  </si>
  <si>
    <t>SOI-7863</t>
  </si>
  <si>
    <t>SOI-7864</t>
  </si>
  <si>
    <t>SOI-7865</t>
  </si>
  <si>
    <t>SOI-7866</t>
  </si>
  <si>
    <t>SOI-7867</t>
  </si>
  <si>
    <t>SOI-7868</t>
  </si>
  <si>
    <t>SOI-7869</t>
  </si>
  <si>
    <t>SOI-7870</t>
  </si>
  <si>
    <t>SOI-7871</t>
  </si>
  <si>
    <t>SOI-7872</t>
  </si>
  <si>
    <t>SOI-7873</t>
  </si>
  <si>
    <t>SOI-7874</t>
  </si>
  <si>
    <t>SOI-7875</t>
  </si>
  <si>
    <t>SOI-7876</t>
  </si>
  <si>
    <t>SOI-7877</t>
  </si>
  <si>
    <t>SOI-7878</t>
  </si>
  <si>
    <t>SOI-7879</t>
  </si>
  <si>
    <t>SOI-7880</t>
  </si>
  <si>
    <t>SOI-7881</t>
  </si>
  <si>
    <t>SOI-7882</t>
  </si>
  <si>
    <t>SOI-7883</t>
  </si>
  <si>
    <t>SOI-7884</t>
  </si>
  <si>
    <t>SOI-7885</t>
  </si>
  <si>
    <t>SOI-7886</t>
  </si>
  <si>
    <t>SOI-7887</t>
  </si>
  <si>
    <t>SOI-7888</t>
  </si>
  <si>
    <t>SOI-7889</t>
  </si>
  <si>
    <t>SOI-7890</t>
  </si>
  <si>
    <t>SOI-7891</t>
  </si>
  <si>
    <t>SOI-7892</t>
  </si>
  <si>
    <t>SOI-7893</t>
  </si>
  <si>
    <t>SOI-7894</t>
  </si>
  <si>
    <t>SOI-7895</t>
  </si>
  <si>
    <t>SOI-7896</t>
  </si>
  <si>
    <t>SOI-7897</t>
  </si>
  <si>
    <t>SOI-7898</t>
  </si>
  <si>
    <t>SOI-7899</t>
  </si>
  <si>
    <t>SOI-7900</t>
  </si>
  <si>
    <t>SOI-7901</t>
  </si>
  <si>
    <t>SOI-7902</t>
  </si>
  <si>
    <t>SOI-7903</t>
  </si>
  <si>
    <t>SOI-7904</t>
  </si>
  <si>
    <t>SOI-7905</t>
  </si>
  <si>
    <t>SOI-7906</t>
  </si>
  <si>
    <t>SOI-7907</t>
  </si>
  <si>
    <t>SOI-7908</t>
  </si>
  <si>
    <t>SOI-7909</t>
  </si>
  <si>
    <t>SOI-7910</t>
  </si>
  <si>
    <t>SOI-7911</t>
  </si>
  <si>
    <t>SOI-7912</t>
  </si>
  <si>
    <t>SOI-7913</t>
  </si>
  <si>
    <t>SOI-7914</t>
  </si>
  <si>
    <t>SOI-7915</t>
  </si>
  <si>
    <t>SOI-7916</t>
  </si>
  <si>
    <t>SOI-7917</t>
  </si>
  <si>
    <t>SOI-7918</t>
  </si>
  <si>
    <t>SOI-7919</t>
  </si>
  <si>
    <t>SOI-7920</t>
  </si>
  <si>
    <t>SOI-7921</t>
  </si>
  <si>
    <t>SOI-7922</t>
  </si>
  <si>
    <t>SOI-7923</t>
  </si>
  <si>
    <t>SOI-7924</t>
  </si>
  <si>
    <t>SOI-7925</t>
  </si>
  <si>
    <t>SOI-7926</t>
  </si>
  <si>
    <t>SOI-7927</t>
  </si>
  <si>
    <t>SOI-7928</t>
  </si>
  <si>
    <t>SOI-7929</t>
  </si>
  <si>
    <t>SOI-7930</t>
  </si>
  <si>
    <t>SOI-7931</t>
  </si>
  <si>
    <t>SOI-7932</t>
  </si>
  <si>
    <t>SOI-7933</t>
  </si>
  <si>
    <t>SOI-7934</t>
  </si>
  <si>
    <t>SOI-7935</t>
  </si>
  <si>
    <t>SOI-7936</t>
  </si>
  <si>
    <t>SOI-7937</t>
  </si>
  <si>
    <t>SOI-7938</t>
  </si>
  <si>
    <t>SOI-7939</t>
  </si>
  <si>
    <t>SOI-7940</t>
  </si>
  <si>
    <t>SOI-7941</t>
  </si>
  <si>
    <t>SOI-7942</t>
  </si>
  <si>
    <t>SOI-7943</t>
  </si>
  <si>
    <t>SOI-7944</t>
  </si>
  <si>
    <t>SOI-7945</t>
  </si>
  <si>
    <t>SOI-7946</t>
  </si>
  <si>
    <t>SOI-7947</t>
  </si>
  <si>
    <t>SOI-7948</t>
  </si>
  <si>
    <t>SOI-7949</t>
  </si>
  <si>
    <t>SOI-7950</t>
  </si>
  <si>
    <t>SOI-7951</t>
  </si>
  <si>
    <t>SOI-7952</t>
  </si>
  <si>
    <t>SOI-7953</t>
  </si>
  <si>
    <t>SOI-7954</t>
  </si>
  <si>
    <t>SOI-7955</t>
  </si>
  <si>
    <t>SOI-7956</t>
  </si>
  <si>
    <t>SOI-7957</t>
  </si>
  <si>
    <t>SOI-7958</t>
  </si>
  <si>
    <t>SOI-7959</t>
  </si>
  <si>
    <t>SOI-7960</t>
  </si>
  <si>
    <t>SOI-7961</t>
  </si>
  <si>
    <t>SOI-7962</t>
  </si>
  <si>
    <t>SOI-7963</t>
  </si>
  <si>
    <t>SOI-7964</t>
  </si>
  <si>
    <t>SOI-7965</t>
  </si>
  <si>
    <t>SOI-7966</t>
  </si>
  <si>
    <t>SOI-7967</t>
  </si>
  <si>
    <t>SOI-7968</t>
  </si>
  <si>
    <t>SOI-7969</t>
  </si>
  <si>
    <t>SOI-7970</t>
  </si>
  <si>
    <t>SOI-7971</t>
  </si>
  <si>
    <t>SOI-7972</t>
  </si>
  <si>
    <t>SOI-7973</t>
  </si>
  <si>
    <t>SOI-7974</t>
  </si>
  <si>
    <t>SOI-7975</t>
  </si>
  <si>
    <t>SOI-7976</t>
  </si>
  <si>
    <t>SOI-7977</t>
  </si>
  <si>
    <t>SOI-7978</t>
  </si>
  <si>
    <t>SOI-7979</t>
  </si>
  <si>
    <t>SOI-7980</t>
  </si>
  <si>
    <t>SOI-7981</t>
  </si>
  <si>
    <t>SOI-7982</t>
  </si>
  <si>
    <t>SOI-7983</t>
  </si>
  <si>
    <t>SOI-7984</t>
  </si>
  <si>
    <t>SOI-7985</t>
  </si>
  <si>
    <t>SOI-7986</t>
  </si>
  <si>
    <t>SOI-7987</t>
  </si>
  <si>
    <t>SOI-7988</t>
  </si>
  <si>
    <t>SOI-7989</t>
  </si>
  <si>
    <t>SOI-7990</t>
  </si>
  <si>
    <t>SOI-7991</t>
  </si>
  <si>
    <t>SOI-7992</t>
  </si>
  <si>
    <t>SOI-7993</t>
  </si>
  <si>
    <t>SOI-7994</t>
  </si>
  <si>
    <t>SOI-7995</t>
  </si>
  <si>
    <t>SOI-7996</t>
  </si>
  <si>
    <t>SOI-7997</t>
  </si>
  <si>
    <t>SOI-7998</t>
  </si>
  <si>
    <t>SOI-7999</t>
  </si>
  <si>
    <t>SOI-8000</t>
  </si>
  <si>
    <t>SOI-8001</t>
  </si>
  <si>
    <t>SOI-8002</t>
  </si>
  <si>
    <t>SOI-8003</t>
  </si>
  <si>
    <t>SOI-8004</t>
  </si>
  <si>
    <t>SOI-8005</t>
  </si>
  <si>
    <t>SOI-8006</t>
  </si>
  <si>
    <t>SOI-8007</t>
  </si>
  <si>
    <t>SOI-8008</t>
  </si>
  <si>
    <t>SOI-8009</t>
  </si>
  <si>
    <t>SOI-8010</t>
  </si>
  <si>
    <t>SOI-8011</t>
  </si>
  <si>
    <t>SOI-8012</t>
  </si>
  <si>
    <t>SOI-8013</t>
  </si>
  <si>
    <t>SOI-8014</t>
  </si>
  <si>
    <t>SOI-8015</t>
  </si>
  <si>
    <t>SOI-8016</t>
  </si>
  <si>
    <t>SOI-8017</t>
  </si>
  <si>
    <t>SOI-8018</t>
  </si>
  <si>
    <t>SOI-8019</t>
  </si>
  <si>
    <t>SOI-8020</t>
  </si>
  <si>
    <t>SOI-8021</t>
  </si>
  <si>
    <t>SOI-8022</t>
  </si>
  <si>
    <t>SOI-8023</t>
  </si>
  <si>
    <t>SOI-8024</t>
  </si>
  <si>
    <t>SOI-8025</t>
  </si>
  <si>
    <t>SOI-8026</t>
  </si>
  <si>
    <t>SOI-8027</t>
  </si>
  <si>
    <t>SOI-8028</t>
  </si>
  <si>
    <t>SOI-8029</t>
  </si>
  <si>
    <t>SOI-8030</t>
  </si>
  <si>
    <t>SOI-8031</t>
  </si>
  <si>
    <t>SOI-8032</t>
  </si>
  <si>
    <t>SOI-8033</t>
  </si>
  <si>
    <t>SOI-8034</t>
  </si>
  <si>
    <t>SOI-8035</t>
  </si>
  <si>
    <t>SOI-8036</t>
  </si>
  <si>
    <t>SOI-8037</t>
  </si>
  <si>
    <t>SOI-8038</t>
  </si>
  <si>
    <t>SOI-8039</t>
  </si>
  <si>
    <t>SOI-8040</t>
  </si>
  <si>
    <t>SOI-8041</t>
  </si>
  <si>
    <t>SOI-8042</t>
  </si>
  <si>
    <t>SOI-8043</t>
  </si>
  <si>
    <t>SOI-8044</t>
  </si>
  <si>
    <t>SOI-8045</t>
  </si>
  <si>
    <t>SOI-8046</t>
  </si>
  <si>
    <t>SOI-8047</t>
  </si>
  <si>
    <t>SOI-8048</t>
  </si>
  <si>
    <t>SOI-8049</t>
  </si>
  <si>
    <t>SOI-8050</t>
  </si>
  <si>
    <t>SOI-8051</t>
  </si>
  <si>
    <t>SOI-8052</t>
  </si>
  <si>
    <t>SOI-8053</t>
  </si>
  <si>
    <t>SOI-8054</t>
  </si>
  <si>
    <t>SOI-8055</t>
  </si>
  <si>
    <t>SOI-8056</t>
  </si>
  <si>
    <t>SOI-8057</t>
  </si>
  <si>
    <t>SOI-8058</t>
  </si>
  <si>
    <t>SOI-8059</t>
  </si>
  <si>
    <t>SOI-8060</t>
  </si>
  <si>
    <t>SOI-8061</t>
  </si>
  <si>
    <t>SOI-8062</t>
  </si>
  <si>
    <t>SOI-8063</t>
  </si>
  <si>
    <t>SOI-8064</t>
  </si>
  <si>
    <t>SOI-8065</t>
  </si>
  <si>
    <t>SOI-8066</t>
  </si>
  <si>
    <t>SOI-8067</t>
  </si>
  <si>
    <t>SOI-8068</t>
  </si>
  <si>
    <t>SOI-8069</t>
  </si>
  <si>
    <t>SOI-8070</t>
  </si>
  <si>
    <t>SOI-8071</t>
  </si>
  <si>
    <t>SOI-8072</t>
  </si>
  <si>
    <t>SOI-8073</t>
  </si>
  <si>
    <t>SOI-8074</t>
  </si>
  <si>
    <t>SOI-8075</t>
  </si>
  <si>
    <t>SOI-8076</t>
  </si>
  <si>
    <t>SOI-8077</t>
  </si>
  <si>
    <t>SOI-8078</t>
  </si>
  <si>
    <t>SOI-8079</t>
  </si>
  <si>
    <t>SOI-8080</t>
  </si>
  <si>
    <t>SOI-8081</t>
  </si>
  <si>
    <t>SOI-8082</t>
  </si>
  <si>
    <t>SOI-8083</t>
  </si>
  <si>
    <t>SOI-8084</t>
  </si>
  <si>
    <t>SOI-8085</t>
  </si>
  <si>
    <t>SOI-8086</t>
  </si>
  <si>
    <t>SOI-8087</t>
  </si>
  <si>
    <t>SOI-8088</t>
  </si>
  <si>
    <t>SOI-8089</t>
  </si>
  <si>
    <t>SOI-8090</t>
  </si>
  <si>
    <t>SOI-8091</t>
  </si>
  <si>
    <t>SOI-8092</t>
  </si>
  <si>
    <t>SOI-8093</t>
  </si>
  <si>
    <t>SOI-8094</t>
  </si>
  <si>
    <t>SOI-8095</t>
  </si>
  <si>
    <t>SOI-8096</t>
  </si>
  <si>
    <t>SOI-8097</t>
  </si>
  <si>
    <t>SOI-8098</t>
  </si>
  <si>
    <t>SOI-8099</t>
  </si>
  <si>
    <t>SOI-8100</t>
  </si>
  <si>
    <t>SOI-8101</t>
  </si>
  <si>
    <t>SOI-8102</t>
  </si>
  <si>
    <t>SOI-8103</t>
  </si>
  <si>
    <t>SOI-8104</t>
  </si>
  <si>
    <t>SOI-8105</t>
  </si>
  <si>
    <t>SOI-8106</t>
  </si>
  <si>
    <t>SOI-8107</t>
  </si>
  <si>
    <t>SOI-8108</t>
  </si>
  <si>
    <t>SOI-8109</t>
  </si>
  <si>
    <t>SOI-8110</t>
  </si>
  <si>
    <t>SOI-8111</t>
  </si>
  <si>
    <t>SOI-8112</t>
  </si>
  <si>
    <t>SOI-8113</t>
  </si>
  <si>
    <t>SOI-8114</t>
  </si>
  <si>
    <t>SOI-8115</t>
  </si>
  <si>
    <t>SOI-8116</t>
  </si>
  <si>
    <t>SOI-8117</t>
  </si>
  <si>
    <t>SOI-8118</t>
  </si>
  <si>
    <t>SOI-8119</t>
  </si>
  <si>
    <t>SOI-8120</t>
  </si>
  <si>
    <t>SOI-8121</t>
  </si>
  <si>
    <t>SOI-8122</t>
  </si>
  <si>
    <t>SOI-8123</t>
  </si>
  <si>
    <t>SOI-8124</t>
  </si>
  <si>
    <t>SOI-8125</t>
  </si>
  <si>
    <t>SOI-8126</t>
  </si>
  <si>
    <t>SOI-8127</t>
  </si>
  <si>
    <t>SOI-8128</t>
  </si>
  <si>
    <t>SOI-8129</t>
  </si>
  <si>
    <t>SOI-8130</t>
  </si>
  <si>
    <t>SOI-8131</t>
  </si>
  <si>
    <t>SOI-8132</t>
  </si>
  <si>
    <t>SOI-8133</t>
  </si>
  <si>
    <t>SOI-8134</t>
  </si>
  <si>
    <t>SOI-8135</t>
  </si>
  <si>
    <t>SOI-8136</t>
  </si>
  <si>
    <t>SOI-8137</t>
  </si>
  <si>
    <t>SOI-8138</t>
  </si>
  <si>
    <t>SOI-8139</t>
  </si>
  <si>
    <t>SOI-8140</t>
  </si>
  <si>
    <t>SOI-8141</t>
  </si>
  <si>
    <t>SOI-8142</t>
  </si>
  <si>
    <t>SOI-8143</t>
  </si>
  <si>
    <t>SOI-8144</t>
  </si>
  <si>
    <t>SOI-8145</t>
  </si>
  <si>
    <t>SOI-8146</t>
  </si>
  <si>
    <t>SOI-8147</t>
  </si>
  <si>
    <t>SOI-8148</t>
  </si>
  <si>
    <t>SOI-8149</t>
  </si>
  <si>
    <t>SOI-8150</t>
  </si>
  <si>
    <t>SOI-8151</t>
  </si>
  <si>
    <t>SOI-8152</t>
  </si>
  <si>
    <t>SOI-8153</t>
  </si>
  <si>
    <t>SOI-8154</t>
  </si>
  <si>
    <t>SOI-8155</t>
  </si>
  <si>
    <t>SOI-8156</t>
  </si>
  <si>
    <t>SOI-8157</t>
  </si>
  <si>
    <t>SOI-8158</t>
  </si>
  <si>
    <t>SOI-8159</t>
  </si>
  <si>
    <t>SOI-8160</t>
  </si>
  <si>
    <t>SOI-8161</t>
  </si>
  <si>
    <t>SOI-8162</t>
  </si>
  <si>
    <t>SOI-8163</t>
  </si>
  <si>
    <t>SOI-8164</t>
  </si>
  <si>
    <t>SOI-8165</t>
  </si>
  <si>
    <t>SOI-8166</t>
  </si>
  <si>
    <t>SOI-8167</t>
  </si>
  <si>
    <t>SOI-8168</t>
  </si>
  <si>
    <t>SOI-8169</t>
  </si>
  <si>
    <t>SOI-8170</t>
  </si>
  <si>
    <t>SOI-8171</t>
  </si>
  <si>
    <t>SOI-8172</t>
  </si>
  <si>
    <t>SOI-8173</t>
  </si>
  <si>
    <t>SOI-8174</t>
  </si>
  <si>
    <t>SOI-8175</t>
  </si>
  <si>
    <t>SOI-8176</t>
  </si>
  <si>
    <t>SOI-8177</t>
  </si>
  <si>
    <t>SOI-8178</t>
  </si>
  <si>
    <t>SOI-8179</t>
  </si>
  <si>
    <t>SOI-8180</t>
  </si>
  <si>
    <t>SOI-8181</t>
  </si>
  <si>
    <t>SOI-8182</t>
  </si>
  <si>
    <t>SOI-8183</t>
  </si>
  <si>
    <t>SOI-8184</t>
  </si>
  <si>
    <t>SOI-8185</t>
  </si>
  <si>
    <t>SOI-8186</t>
  </si>
  <si>
    <t>SOI-8187</t>
  </si>
  <si>
    <t>SOI-8188</t>
  </si>
  <si>
    <t>SOI-8189</t>
  </si>
  <si>
    <t>SOI-8190</t>
  </si>
  <si>
    <t>SOI-8191</t>
  </si>
  <si>
    <t>SOI-8192</t>
  </si>
  <si>
    <t>SOI-8193</t>
  </si>
  <si>
    <t>SOI-8194</t>
  </si>
  <si>
    <t>SOI-8195</t>
  </si>
  <si>
    <t>SOI-8196</t>
  </si>
  <si>
    <t>SOI-8197</t>
  </si>
  <si>
    <t>SOI-8198</t>
  </si>
  <si>
    <t>SOI-8199</t>
  </si>
  <si>
    <t>SOI-8200</t>
  </si>
  <si>
    <t>SOI-8201</t>
  </si>
  <si>
    <t>SOI-8202</t>
  </si>
  <si>
    <t>SOI-8203</t>
  </si>
  <si>
    <t>SOI-8204</t>
  </si>
  <si>
    <t>SOI-8205</t>
  </si>
  <si>
    <t>SOI-8206</t>
  </si>
  <si>
    <t>SOI-8207</t>
  </si>
  <si>
    <t>SOI-8208</t>
  </si>
  <si>
    <t>SOI-8209</t>
  </si>
  <si>
    <t>SOI-8210</t>
  </si>
  <si>
    <t>SOI-8211</t>
  </si>
  <si>
    <t>SOI-8212</t>
  </si>
  <si>
    <t>SOI-8213</t>
  </si>
  <si>
    <t>SOI-8214</t>
  </si>
  <si>
    <t>SOI-8215</t>
  </si>
  <si>
    <t>SOI-8216</t>
  </si>
  <si>
    <t>SOI-8217</t>
  </si>
  <si>
    <t>SOI-8218</t>
  </si>
  <si>
    <t>SOI-8219</t>
  </si>
  <si>
    <t>SOI-8220</t>
  </si>
  <si>
    <t>SOI-8221</t>
  </si>
  <si>
    <t>SOI-8222</t>
  </si>
  <si>
    <t>SOI-8223</t>
  </si>
  <si>
    <t>SOI-8224</t>
  </si>
  <si>
    <t>SOI-8225</t>
  </si>
  <si>
    <t>SOI-8226</t>
  </si>
  <si>
    <t>SOI-8227</t>
  </si>
  <si>
    <t>SOI-8228</t>
  </si>
  <si>
    <t>SOI-8229</t>
  </si>
  <si>
    <t>SOI-8230</t>
  </si>
  <si>
    <t>SOI-8231</t>
  </si>
  <si>
    <t>SOI-8232</t>
  </si>
  <si>
    <t>SOI-8233</t>
  </si>
  <si>
    <t>SOI-8234</t>
  </si>
  <si>
    <t>SOI-8235</t>
  </si>
  <si>
    <t>SOI-8236</t>
  </si>
  <si>
    <t>SOI-8237</t>
  </si>
  <si>
    <t>SOI-8238</t>
  </si>
  <si>
    <t>SOI-8239</t>
  </si>
  <si>
    <t>SOI-8240</t>
  </si>
  <si>
    <t>SOI-8241</t>
  </si>
  <si>
    <t>SOI-8242</t>
  </si>
  <si>
    <t>SOI-8243</t>
  </si>
  <si>
    <t>SOI-8244</t>
  </si>
  <si>
    <t>SOI-8245</t>
  </si>
  <si>
    <t>SOI-8246</t>
  </si>
  <si>
    <t>SOI-8247</t>
  </si>
  <si>
    <t>SOI-8248</t>
  </si>
  <si>
    <t>SOI-8249</t>
  </si>
  <si>
    <t>SOI-8250</t>
  </si>
  <si>
    <t>SOI-8251</t>
  </si>
  <si>
    <t>SOI-8252</t>
  </si>
  <si>
    <t>SOI-8253</t>
  </si>
  <si>
    <t>SOI-8254</t>
  </si>
  <si>
    <t>SOI-8255</t>
  </si>
  <si>
    <t>SOI-8256</t>
  </si>
  <si>
    <t>SOI-8257</t>
  </si>
  <si>
    <t>SOI-8258</t>
  </si>
  <si>
    <t>SOI-8259</t>
  </si>
  <si>
    <t>SOI-8260</t>
  </si>
  <si>
    <t>SOI-8261</t>
  </si>
  <si>
    <t>SOI-8262</t>
  </si>
  <si>
    <t>SOI-8263</t>
  </si>
  <si>
    <t>SOI-8264</t>
  </si>
  <si>
    <t>SOI-8265</t>
  </si>
  <si>
    <t>SOI-8266</t>
  </si>
  <si>
    <t>SOI-8267</t>
  </si>
  <si>
    <t>SOI-8268</t>
  </si>
  <si>
    <t>SOI-8269</t>
  </si>
  <si>
    <t>SOI-8270</t>
  </si>
  <si>
    <t>SOI-8271</t>
  </si>
  <si>
    <t>SOI-8272</t>
  </si>
  <si>
    <t>SOI-8273</t>
  </si>
  <si>
    <t>SOI-8274</t>
  </si>
  <si>
    <t>SOI-8275</t>
  </si>
  <si>
    <t>SOI-8276</t>
  </si>
  <si>
    <t>SOI-8277</t>
  </si>
  <si>
    <t>SOI-8278</t>
  </si>
  <si>
    <t>SOI-8279</t>
  </si>
  <si>
    <t>SOI-8280</t>
  </si>
  <si>
    <t>SOI-8281</t>
  </si>
  <si>
    <t>SOI-8282</t>
  </si>
  <si>
    <t>SOI-8283</t>
  </si>
  <si>
    <t>SOI-8284</t>
  </si>
  <si>
    <t>SOI-8285</t>
  </si>
  <si>
    <t>SOI-8286</t>
  </si>
  <si>
    <t>SOI-8287</t>
  </si>
  <si>
    <t>SOI-8288</t>
  </si>
  <si>
    <t>SOI-8289</t>
  </si>
  <si>
    <t>SOI-8290</t>
  </si>
  <si>
    <t>SOI-8291</t>
  </si>
  <si>
    <t>SOI-8292</t>
  </si>
  <si>
    <t>SOI-8293</t>
  </si>
  <si>
    <t>SOI-8294</t>
  </si>
  <si>
    <t>SOI-8295</t>
  </si>
  <si>
    <t>SOI-8296</t>
  </si>
  <si>
    <t>SOI-8297</t>
  </si>
  <si>
    <t>SOI-8298</t>
  </si>
  <si>
    <t>SOI-8299</t>
  </si>
  <si>
    <t>SOI-8300</t>
  </si>
  <si>
    <t>SOI-8301</t>
  </si>
  <si>
    <t>SOI-8302</t>
  </si>
  <si>
    <t>SOI-8303</t>
  </si>
  <si>
    <t>SOI-8304</t>
  </si>
  <si>
    <t>SOI-8305</t>
  </si>
  <si>
    <t>SOI-8306</t>
  </si>
  <si>
    <t>SOI-8307</t>
  </si>
  <si>
    <t>SOI-8308</t>
  </si>
  <si>
    <t>SOI-8309</t>
  </si>
  <si>
    <t>SOI-8310</t>
  </si>
  <si>
    <t>SOI-8311</t>
  </si>
  <si>
    <t>SOI-8312</t>
  </si>
  <si>
    <t>SOI-8313</t>
  </si>
  <si>
    <t>SOI-8314</t>
  </si>
  <si>
    <t>SOI-8315</t>
  </si>
  <si>
    <t>SOI-8316</t>
  </si>
  <si>
    <t>SOI-8317</t>
  </si>
  <si>
    <t>SOI-8318</t>
  </si>
  <si>
    <t>SOI-8319</t>
  </si>
  <si>
    <t>SOI-8320</t>
  </si>
  <si>
    <t>SOI-8321</t>
  </si>
  <si>
    <t>SOI-8322</t>
  </si>
  <si>
    <t>SOI-8323</t>
  </si>
  <si>
    <t>SOI-8324</t>
  </si>
  <si>
    <t>SOI-8325</t>
  </si>
  <si>
    <t>SOI-8326</t>
  </si>
  <si>
    <t>SOI-8327</t>
  </si>
  <si>
    <t>SOI-8328</t>
  </si>
  <si>
    <t>SOI-8329</t>
  </si>
  <si>
    <t>SOI-8330</t>
  </si>
  <si>
    <t>SOI-8331</t>
  </si>
  <si>
    <t>SOI-8332</t>
  </si>
  <si>
    <t>SOI-8333</t>
  </si>
  <si>
    <t>SOI-8334</t>
  </si>
  <si>
    <t>SOI-8335</t>
  </si>
  <si>
    <t>SOI-8336</t>
  </si>
  <si>
    <t>SOI-8337</t>
  </si>
  <si>
    <t>SOI-8338</t>
  </si>
  <si>
    <t>SOI-8339</t>
  </si>
  <si>
    <t>SOI-8340</t>
  </si>
  <si>
    <t>SOI-8341</t>
  </si>
  <si>
    <t>SOI-8342</t>
  </si>
  <si>
    <t>SOI-8343</t>
  </si>
  <si>
    <t>SOI-8344</t>
  </si>
  <si>
    <t>SOI-8345</t>
  </si>
  <si>
    <t>SOI-8346</t>
  </si>
  <si>
    <t>SOI-8347</t>
  </si>
  <si>
    <t>SOI-8348</t>
  </si>
  <si>
    <t>SOI-8349</t>
  </si>
  <si>
    <t>SOI-8350</t>
  </si>
  <si>
    <t>SOI-8351</t>
  </si>
  <si>
    <t>SOI-8352</t>
  </si>
  <si>
    <t>SOI-8353</t>
  </si>
  <si>
    <t>SOI-8354</t>
  </si>
  <si>
    <t>SOI-8355</t>
  </si>
  <si>
    <t>SOI-8356</t>
  </si>
  <si>
    <t>SOI-8357</t>
  </si>
  <si>
    <t>SOI-8358</t>
  </si>
  <si>
    <t>SOI-8359</t>
  </si>
  <si>
    <t>SOI-8360</t>
  </si>
  <si>
    <t>SOI-8361</t>
  </si>
  <si>
    <t>SOI-8362</t>
  </si>
  <si>
    <t>SOI-8363</t>
  </si>
  <si>
    <t>SOI-8364</t>
  </si>
  <si>
    <t>SOI-8365</t>
  </si>
  <si>
    <t>SOI-8366</t>
  </si>
  <si>
    <t>SOI-8367</t>
  </si>
  <si>
    <t>SOI-8368</t>
  </si>
  <si>
    <t>SOI-8369</t>
  </si>
  <si>
    <t>SOI-8370</t>
  </si>
  <si>
    <t>SOI-8371</t>
  </si>
  <si>
    <t>SOI-8372</t>
  </si>
  <si>
    <t>SOI-8373</t>
  </si>
  <si>
    <t>SOI-8374</t>
  </si>
  <si>
    <t>SOI-8375</t>
  </si>
  <si>
    <t>SOI-8376</t>
  </si>
  <si>
    <t>SOI-8377</t>
  </si>
  <si>
    <t>SOI-8378</t>
  </si>
  <si>
    <t>SOI-8379</t>
  </si>
  <si>
    <t>SOI-8380</t>
  </si>
  <si>
    <t>SOI-8381</t>
  </si>
  <si>
    <t>SOI-8382</t>
  </si>
  <si>
    <t>SOI-8383</t>
  </si>
  <si>
    <t>SOI-8384</t>
  </si>
  <si>
    <t>SOI-8385</t>
  </si>
  <si>
    <t>SOI-8386</t>
  </si>
  <si>
    <t>SOI-8387</t>
  </si>
  <si>
    <t>SOI-8388</t>
  </si>
  <si>
    <t>SOI-8389</t>
  </si>
  <si>
    <t>SOI-8390</t>
  </si>
  <si>
    <t>SOI-8391</t>
  </si>
  <si>
    <t>SOI-8392</t>
  </si>
  <si>
    <t>SOI-8393</t>
  </si>
  <si>
    <t>SOI-8394</t>
  </si>
  <si>
    <t>SOI-8395</t>
  </si>
  <si>
    <t>SOI-8396</t>
  </si>
  <si>
    <t>SOI-8397</t>
  </si>
  <si>
    <t>SOI-8398</t>
  </si>
  <si>
    <t>SOI-8399</t>
  </si>
  <si>
    <t>SOI-8400</t>
  </si>
  <si>
    <t>SOI-8401</t>
  </si>
  <si>
    <t>SOI-8402</t>
  </si>
  <si>
    <t>SOI-8403</t>
  </si>
  <si>
    <t>SOI-8404</t>
  </si>
  <si>
    <t>SOI-8405</t>
  </si>
  <si>
    <t>SOI-8406</t>
  </si>
  <si>
    <t>SOI-8407</t>
  </si>
  <si>
    <t>SOI-8408</t>
  </si>
  <si>
    <t>SOI-8409</t>
  </si>
  <si>
    <t>SOI-8410</t>
  </si>
  <si>
    <t>SOI-8411</t>
  </si>
  <si>
    <t>SOI-8412</t>
  </si>
  <si>
    <t>SOI-8413</t>
  </si>
  <si>
    <t>SOI-8414</t>
  </si>
  <si>
    <t>SOI-8415</t>
  </si>
  <si>
    <t>SOI-8416</t>
  </si>
  <si>
    <t>SOI-8417</t>
  </si>
  <si>
    <t>SOI-8418</t>
  </si>
  <si>
    <t>SOI-8419</t>
  </si>
  <si>
    <t>SOI-8420</t>
  </si>
  <si>
    <t>SOI-8421</t>
  </si>
  <si>
    <t>SOI-8422</t>
  </si>
  <si>
    <t>SOI-8423</t>
  </si>
  <si>
    <t>SOI-8424</t>
  </si>
  <si>
    <t>SOI-8425</t>
  </si>
  <si>
    <t>SOI-8426</t>
  </si>
  <si>
    <t>SOI-8427</t>
  </si>
  <si>
    <t>SOI-8428</t>
  </si>
  <si>
    <t>SOI-8429</t>
  </si>
  <si>
    <t>SOI-8430</t>
  </si>
  <si>
    <t>SOI-8431</t>
  </si>
  <si>
    <t>SOI-8432</t>
  </si>
  <si>
    <t>SOI-8433</t>
  </si>
  <si>
    <t>SOI-8434</t>
  </si>
  <si>
    <t>SOI-8435</t>
  </si>
  <si>
    <t>SOI-8436</t>
  </si>
  <si>
    <t>SOI-8437</t>
  </si>
  <si>
    <t>SOI-8438</t>
  </si>
  <si>
    <t>SOI-8439</t>
  </si>
  <si>
    <t>SOI-8440</t>
  </si>
  <si>
    <t>SOI-8441</t>
  </si>
  <si>
    <t>SOI-8442</t>
  </si>
  <si>
    <t>SOI-8443</t>
  </si>
  <si>
    <t>SOI-8444</t>
  </si>
  <si>
    <t>SOI-8445</t>
  </si>
  <si>
    <t>SOI-8446</t>
  </si>
  <si>
    <t>SOI-8447</t>
  </si>
  <si>
    <t>SOI-8448</t>
  </si>
  <si>
    <t>SOI-8449</t>
  </si>
  <si>
    <t>SOI-8450</t>
  </si>
  <si>
    <t>SOI-8451</t>
  </si>
  <si>
    <t>SOI-8452</t>
  </si>
  <si>
    <t>SOI-8453</t>
  </si>
  <si>
    <t>SOI-8454</t>
  </si>
  <si>
    <t>SOI-8455</t>
  </si>
  <si>
    <t>SOI-8456</t>
  </si>
  <si>
    <t>SOI-8457</t>
  </si>
  <si>
    <t>SOI-8458</t>
  </si>
  <si>
    <t>SOI-8459</t>
  </si>
  <si>
    <t>SOI-8460</t>
  </si>
  <si>
    <t>SOI-8461</t>
  </si>
  <si>
    <t>SOI-8462</t>
  </si>
  <si>
    <t>SOI-8463</t>
  </si>
  <si>
    <t>SOI-8464</t>
  </si>
  <si>
    <t>SOI-8465</t>
  </si>
  <si>
    <t>SOI-8466</t>
  </si>
  <si>
    <t>SOI-8467</t>
  </si>
  <si>
    <t>SOI-8468</t>
  </si>
  <si>
    <t>SOI-8469</t>
  </si>
  <si>
    <t>SOI-8470</t>
  </si>
  <si>
    <t>SOI-8471</t>
  </si>
  <si>
    <t>SOI-8472</t>
  </si>
  <si>
    <t>SOI-8473</t>
  </si>
  <si>
    <t>SOI-8474</t>
  </si>
  <si>
    <t>SOI-8475</t>
  </si>
  <si>
    <t>SOI-8476</t>
  </si>
  <si>
    <t>SOI-8477</t>
  </si>
  <si>
    <t>SOI-8478</t>
  </si>
  <si>
    <t>SOI-8479</t>
  </si>
  <si>
    <t>SOI-8480</t>
  </si>
  <si>
    <t>SOI-8481</t>
  </si>
  <si>
    <t>SOI-8482</t>
  </si>
  <si>
    <t>SOI-8483</t>
  </si>
  <si>
    <t>SOI-8484</t>
  </si>
  <si>
    <t>SOI-8485</t>
  </si>
  <si>
    <t>SOI-8486</t>
  </si>
  <si>
    <t>SOI-8487</t>
  </si>
  <si>
    <t>SOI-8488</t>
  </si>
  <si>
    <t>SOI-8489</t>
  </si>
  <si>
    <t>SOI-8490</t>
  </si>
  <si>
    <t>SOI-8491</t>
  </si>
  <si>
    <t>SOI-8492</t>
  </si>
  <si>
    <t>SOI-8493</t>
  </si>
  <si>
    <t>SOI-8494</t>
  </si>
  <si>
    <t>SOI-8495</t>
  </si>
  <si>
    <t>SOI-8496</t>
  </si>
  <si>
    <t>SOI-8497</t>
  </si>
  <si>
    <t>SOI-8498</t>
  </si>
  <si>
    <t>SOI-8499</t>
  </si>
  <si>
    <t>SOI-8500</t>
  </si>
  <si>
    <t>SOI-8501</t>
  </si>
  <si>
    <t>SOI-8502</t>
  </si>
  <si>
    <t>SOI-8503</t>
  </si>
  <si>
    <t>SOI-8504</t>
  </si>
  <si>
    <t>SOI-8505</t>
  </si>
  <si>
    <t>SOI-8506</t>
  </si>
  <si>
    <t>SOI-8507</t>
  </si>
  <si>
    <t>SOI-8508</t>
  </si>
  <si>
    <t>SOI-8509</t>
  </si>
  <si>
    <t>SOI-8510</t>
  </si>
  <si>
    <t>SOI-8511</t>
  </si>
  <si>
    <t>SOI-8512</t>
  </si>
  <si>
    <t>SOI-8513</t>
  </si>
  <si>
    <t>SOI-8514</t>
  </si>
  <si>
    <t>SOI-8515</t>
  </si>
  <si>
    <t>SOI-8516</t>
  </si>
  <si>
    <t>SOI-8517</t>
  </si>
  <si>
    <t>SOI-8518</t>
  </si>
  <si>
    <t>SOI-8519</t>
  </si>
  <si>
    <t>SOI-8520</t>
  </si>
  <si>
    <t>SOI-8521</t>
  </si>
  <si>
    <t>SOI-8522</t>
  </si>
  <si>
    <t>SOI-8523</t>
  </si>
  <si>
    <t>SOI-8524</t>
  </si>
  <si>
    <t>SOI-8525</t>
  </si>
  <si>
    <t>SOI-8526</t>
  </si>
  <si>
    <t>SOI-8527</t>
  </si>
  <si>
    <t>SOI-8528</t>
  </si>
  <si>
    <t>SOI-8529</t>
  </si>
  <si>
    <t>SOI-8530</t>
  </si>
  <si>
    <t>SOI-8531</t>
  </si>
  <si>
    <t>SOI-8532</t>
  </si>
  <si>
    <t>SOI-8533</t>
  </si>
  <si>
    <t>SOI-8534</t>
  </si>
  <si>
    <t>SOI-8535</t>
  </si>
  <si>
    <t>SOI-8536</t>
  </si>
  <si>
    <t>SOI-8537</t>
  </si>
  <si>
    <t>SOI-8538</t>
  </si>
  <si>
    <t>SOI-8539</t>
  </si>
  <si>
    <t>SOI-8540</t>
  </si>
  <si>
    <t>SOI-8541</t>
  </si>
  <si>
    <t>SOI-8542</t>
  </si>
  <si>
    <t>SOI-8543</t>
  </si>
  <si>
    <t>SOI-8544</t>
  </si>
  <si>
    <t>SOI-8545</t>
  </si>
  <si>
    <t>SOI-8546</t>
  </si>
  <si>
    <t>SOI-8547</t>
  </si>
  <si>
    <t>SOI-8548</t>
  </si>
  <si>
    <t>SOI-8549</t>
  </si>
  <si>
    <t>SOI-8550</t>
  </si>
  <si>
    <t>SOI-8551</t>
  </si>
  <si>
    <t>SOI-8552</t>
  </si>
  <si>
    <t>SOI-8553</t>
  </si>
  <si>
    <t>SOI-8554</t>
  </si>
  <si>
    <t>SOI-8555</t>
  </si>
  <si>
    <t>SOI-8556</t>
  </si>
  <si>
    <t>SOI-8557</t>
  </si>
  <si>
    <t>SOI-8558</t>
  </si>
  <si>
    <t>SOI-8559</t>
  </si>
  <si>
    <t>SOI-8560</t>
  </si>
  <si>
    <t>SOI-8561</t>
  </si>
  <si>
    <t>SOI-8562</t>
  </si>
  <si>
    <t>SOI-8563</t>
  </si>
  <si>
    <t>SOI-8564</t>
  </si>
  <si>
    <t>SOI-8565</t>
  </si>
  <si>
    <t>SOI-8566</t>
  </si>
  <si>
    <t>SOI-8567</t>
  </si>
  <si>
    <t>SOI-8568</t>
  </si>
  <si>
    <t>SOI-8569</t>
  </si>
  <si>
    <t>SOI-8570</t>
  </si>
  <si>
    <t>SOI-8571</t>
  </si>
  <si>
    <t>SOI-8572</t>
  </si>
  <si>
    <t>SOI-8573</t>
  </si>
  <si>
    <t>SOI-8574</t>
  </si>
  <si>
    <t>SOI-8575</t>
  </si>
  <si>
    <t>SOI-8576</t>
  </si>
  <si>
    <t>SOI-8577</t>
  </si>
  <si>
    <t>SOI-8578</t>
  </si>
  <si>
    <t>SOI-8579</t>
  </si>
  <si>
    <t>SOI-8580</t>
  </si>
  <si>
    <t>SOI-8581</t>
  </si>
  <si>
    <t>SOI-8582</t>
  </si>
  <si>
    <t>SOI-8583</t>
  </si>
  <si>
    <t>SOI-8584</t>
  </si>
  <si>
    <t>SOI-8585</t>
  </si>
  <si>
    <t>SOI-8586</t>
  </si>
  <si>
    <t>SOI-8587</t>
  </si>
  <si>
    <t>SOI-8588</t>
  </si>
  <si>
    <t>SOI-8589</t>
  </si>
  <si>
    <t>SOI-8590</t>
  </si>
  <si>
    <t>SOI-8591</t>
  </si>
  <si>
    <t>SOI-8592</t>
  </si>
  <si>
    <t>SOI-8593</t>
  </si>
  <si>
    <t>SOI-8594</t>
  </si>
  <si>
    <t>SOI-8595</t>
  </si>
  <si>
    <t>SOI-8596</t>
  </si>
  <si>
    <t>SOI-8597</t>
  </si>
  <si>
    <t>SOI-8598</t>
  </si>
  <si>
    <t>SOI-8599</t>
  </si>
  <si>
    <t>SOI-8600</t>
  </si>
  <si>
    <t>SOI-8601</t>
  </si>
  <si>
    <t>SOI-8602</t>
  </si>
  <si>
    <t>SOI-8603</t>
  </si>
  <si>
    <t>SOI-8604</t>
  </si>
  <si>
    <t>SOI-8605</t>
  </si>
  <si>
    <t>SOI-8606</t>
  </si>
  <si>
    <t>SOI-8607</t>
  </si>
  <si>
    <t>SOI-8608</t>
  </si>
  <si>
    <t>SOI-8609</t>
  </si>
  <si>
    <t>SOI-8610</t>
  </si>
  <si>
    <t>SOI-8611</t>
  </si>
  <si>
    <t>SOI-8612</t>
  </si>
  <si>
    <t>SOI-8613</t>
  </si>
  <si>
    <t>SOI-8614</t>
  </si>
  <si>
    <t>SOI-8615</t>
  </si>
  <si>
    <t>SOI-8616</t>
  </si>
  <si>
    <t>SOI-8617</t>
  </si>
  <si>
    <t>SOI-8618</t>
  </si>
  <si>
    <t>SOI-8619</t>
  </si>
  <si>
    <t>SOI-8620</t>
  </si>
  <si>
    <t>SOI-8621</t>
  </si>
  <si>
    <t>SOI-8622</t>
  </si>
  <si>
    <t>SOI-8623</t>
  </si>
  <si>
    <t>SOI-8624</t>
  </si>
  <si>
    <t>SOI-8625</t>
  </si>
  <si>
    <t>SOI-8626</t>
  </si>
  <si>
    <t>SOI-8627</t>
  </si>
  <si>
    <t>SOI-8628</t>
  </si>
  <si>
    <t>SOI-8629</t>
  </si>
  <si>
    <t>SOI-8630</t>
  </si>
  <si>
    <t>SOI-8631</t>
  </si>
  <si>
    <t>SOI-8632</t>
  </si>
  <si>
    <t>SOI-8633</t>
  </si>
  <si>
    <t>SOI-8634</t>
  </si>
  <si>
    <t>SOI-8635</t>
  </si>
  <si>
    <t>SOI-8636</t>
  </si>
  <si>
    <t>SOI-8637</t>
  </si>
  <si>
    <t>SOI-8638</t>
  </si>
  <si>
    <t>SOI-8639</t>
  </si>
  <si>
    <t>SOI-8640</t>
  </si>
  <si>
    <t>SOI-8641</t>
  </si>
  <si>
    <t>SOI-8642</t>
  </si>
  <si>
    <t>SOI-8643</t>
  </si>
  <si>
    <t>SOI-8644</t>
  </si>
  <si>
    <t>SOI-8645</t>
  </si>
  <si>
    <t>SOI-8646</t>
  </si>
  <si>
    <t>SOI-8647</t>
  </si>
  <si>
    <t>SOI-8648</t>
  </si>
  <si>
    <t>SOI-8649</t>
  </si>
  <si>
    <t>SOI-8650</t>
  </si>
  <si>
    <t>SOI-8651</t>
  </si>
  <si>
    <t>SOI-8652</t>
  </si>
  <si>
    <t>SOI-8653</t>
  </si>
  <si>
    <t>SOI-8654</t>
  </si>
  <si>
    <t>SOI-8655</t>
  </si>
  <si>
    <t>SOI-8656</t>
  </si>
  <si>
    <t>SOI-8657</t>
  </si>
  <si>
    <t>SOI-8658</t>
  </si>
  <si>
    <t>SOI-8659</t>
  </si>
  <si>
    <t>SOI-8660</t>
  </si>
  <si>
    <t>SOI-8661</t>
  </si>
  <si>
    <t>SOI-8662</t>
  </si>
  <si>
    <t>SOI-8663</t>
  </si>
  <si>
    <t>SOI-8664</t>
  </si>
  <si>
    <t>SOI-8665</t>
  </si>
  <si>
    <t>SOI-8666</t>
  </si>
  <si>
    <t>SOI-8667</t>
  </si>
  <si>
    <t>SOI-8668</t>
  </si>
  <si>
    <t>SOI-8669</t>
  </si>
  <si>
    <t>SOI-8670</t>
  </si>
  <si>
    <t>SOI-8671</t>
  </si>
  <si>
    <t>SOI-8672</t>
  </si>
  <si>
    <t>SOI-8673</t>
  </si>
  <si>
    <t>SOI-8674</t>
  </si>
  <si>
    <t>SOI-8675</t>
  </si>
  <si>
    <t>SOI-8676</t>
  </si>
  <si>
    <t>SOI-8677</t>
  </si>
  <si>
    <t>SOI-8678</t>
  </si>
  <si>
    <t>SOI-8679</t>
  </si>
  <si>
    <t>SOI-8680</t>
  </si>
  <si>
    <t>SOI-8681</t>
  </si>
  <si>
    <t>SOI-8682</t>
  </si>
  <si>
    <t>SOI-8683</t>
  </si>
  <si>
    <t>SOI-8684</t>
  </si>
  <si>
    <t>SOI-8685</t>
  </si>
  <si>
    <t>SOI-8686</t>
  </si>
  <si>
    <t>SOI-8687</t>
  </si>
  <si>
    <t>SOI-8688</t>
  </si>
  <si>
    <t>SOI-8689</t>
  </si>
  <si>
    <t>SOI-8690</t>
  </si>
  <si>
    <t>SOI-8691</t>
  </si>
  <si>
    <t>SOI-8692</t>
  </si>
  <si>
    <t>SOI-8693</t>
  </si>
  <si>
    <t>SOI-8694</t>
  </si>
  <si>
    <t>SOI-8695</t>
  </si>
  <si>
    <t>SOI-8696</t>
  </si>
  <si>
    <t>SOI-8697</t>
  </si>
  <si>
    <t>SOI-8698</t>
  </si>
  <si>
    <t>SOI-8699</t>
  </si>
  <si>
    <t>SOI-8700</t>
  </si>
  <si>
    <t>SOI-8701</t>
  </si>
  <si>
    <t>SOI-8702</t>
  </si>
  <si>
    <t>SOI-8703</t>
  </si>
  <si>
    <t>SOI-8704</t>
  </si>
  <si>
    <t>SOI-8705</t>
  </si>
  <si>
    <t>SOI-8706</t>
  </si>
  <si>
    <t>SOI-8707</t>
  </si>
  <si>
    <t>SOI-8708</t>
  </si>
  <si>
    <t>SOI-8709</t>
  </si>
  <si>
    <t>SOI-8710</t>
  </si>
  <si>
    <t>SOI-8711</t>
  </si>
  <si>
    <t>SOI-8712</t>
  </si>
  <si>
    <t>SOI-8713</t>
  </si>
  <si>
    <t>SOI-8714</t>
  </si>
  <si>
    <t>SOI-8715</t>
  </si>
  <si>
    <t>SOI-8716</t>
  </si>
  <si>
    <t>SOI-8717</t>
  </si>
  <si>
    <t>SOI-8718</t>
  </si>
  <si>
    <t>SOI-8719</t>
  </si>
  <si>
    <t>SOI-8720</t>
  </si>
  <si>
    <t>SOI-8721</t>
  </si>
  <si>
    <t>SOI-8722</t>
  </si>
  <si>
    <t>SOI-8723</t>
  </si>
  <si>
    <t>SOI-8724</t>
  </si>
  <si>
    <t>SOI-8725</t>
  </si>
  <si>
    <t>SOI-8726</t>
  </si>
  <si>
    <t>SOI-8727</t>
  </si>
  <si>
    <t>SOI-8728</t>
  </si>
  <si>
    <t>SOI-8729</t>
  </si>
  <si>
    <t>SOI-8730</t>
  </si>
  <si>
    <t>SOI-8731</t>
  </si>
  <si>
    <t>SOI-8732</t>
  </si>
  <si>
    <t>SOI-8733</t>
  </si>
  <si>
    <t>SOI-8734</t>
  </si>
  <si>
    <t>SOI-8735</t>
  </si>
  <si>
    <t>SOI-8736</t>
  </si>
  <si>
    <t>SOI-8737</t>
  </si>
  <si>
    <t>SOI-8738</t>
  </si>
  <si>
    <t>SOI-8739</t>
  </si>
  <si>
    <t>SOI-8740</t>
  </si>
  <si>
    <t>SOI-8741</t>
  </si>
  <si>
    <t>SOI-8742</t>
  </si>
  <si>
    <t>SOI-8743</t>
  </si>
  <si>
    <t>SOI-8744</t>
  </si>
  <si>
    <t>SOI-8745</t>
  </si>
  <si>
    <t>SOI-8746</t>
  </si>
  <si>
    <t>SOI-8747</t>
  </si>
  <si>
    <t>SOI-8748</t>
  </si>
  <si>
    <t>SOI-8749</t>
  </si>
  <si>
    <t>SOI-8750</t>
  </si>
  <si>
    <t>SOI-8751</t>
  </si>
  <si>
    <t>SOI-8752</t>
  </si>
  <si>
    <t>SOI-8753</t>
  </si>
  <si>
    <t>SOI-8754</t>
  </si>
  <si>
    <t>SOI-8755</t>
  </si>
  <si>
    <t>SOI-8756</t>
  </si>
  <si>
    <t>SOI-8757</t>
  </si>
  <si>
    <t>SOI-8758</t>
  </si>
  <si>
    <t>SOI-8759</t>
  </si>
  <si>
    <t>SOI-8760</t>
  </si>
  <si>
    <t>SOI-8761</t>
  </si>
  <si>
    <t>SOI-8762</t>
  </si>
  <si>
    <t>SOI-8763</t>
  </si>
  <si>
    <t>SOI-8764</t>
  </si>
  <si>
    <t>SOI-8765</t>
  </si>
  <si>
    <t>SOI-8766</t>
  </si>
  <si>
    <t>SOI-8767</t>
  </si>
  <si>
    <t>SOI-8768</t>
  </si>
  <si>
    <t>SOI-8769</t>
  </si>
  <si>
    <t>SOI-8770</t>
  </si>
  <si>
    <t>SOI-8771</t>
  </si>
  <si>
    <t>SOI-8772</t>
  </si>
  <si>
    <t>SOI-8773</t>
  </si>
  <si>
    <t>SOI-8774</t>
  </si>
  <si>
    <t>SOI-8775</t>
  </si>
  <si>
    <t>SOI-8776</t>
  </si>
  <si>
    <t>SOI-8777</t>
  </si>
  <si>
    <t>SOI-8778</t>
  </si>
  <si>
    <t>SOI-8779</t>
  </si>
  <si>
    <t>SOI-8780</t>
  </si>
  <si>
    <t>SOI-8781</t>
  </si>
  <si>
    <t>SOI-8782</t>
  </si>
  <si>
    <t>SOI-8783</t>
  </si>
  <si>
    <t>SOI-8784</t>
  </si>
  <si>
    <t>SOI-8785</t>
  </si>
  <si>
    <t>SOI-8786</t>
  </si>
  <si>
    <t>SOI-8787</t>
  </si>
  <si>
    <t>SOI-8788</t>
  </si>
  <si>
    <t>SOI-8789</t>
  </si>
  <si>
    <t>SOI-8790</t>
  </si>
  <si>
    <t>SOI-8791</t>
  </si>
  <si>
    <t>SOI-8792</t>
  </si>
  <si>
    <t>SOI-8793</t>
  </si>
  <si>
    <t>SOI-8794</t>
  </si>
  <si>
    <t>SOI-8795</t>
  </si>
  <si>
    <t>SOI-8796</t>
  </si>
  <si>
    <t>SOI-8797</t>
  </si>
  <si>
    <t>SOI-8798</t>
  </si>
  <si>
    <t>SOI-8799</t>
  </si>
  <si>
    <t>SOI-8800</t>
  </si>
  <si>
    <t>SOI-8801</t>
  </si>
  <si>
    <t>SOI-8802</t>
  </si>
  <si>
    <t>SOI-8803</t>
  </si>
  <si>
    <t>SOI-8804</t>
  </si>
  <si>
    <t>SOI-8805</t>
  </si>
  <si>
    <t>SOI-8806</t>
  </si>
  <si>
    <t>SOI-8807</t>
  </si>
  <si>
    <t>SOI-8808</t>
  </si>
  <si>
    <t>SOI-8809</t>
  </si>
  <si>
    <t>SOI-8810</t>
  </si>
  <si>
    <t>SOI-8811</t>
  </si>
  <si>
    <t>SOI-8812</t>
  </si>
  <si>
    <t>SOI-8813</t>
  </si>
  <si>
    <t>SOI-8814</t>
  </si>
  <si>
    <t>SOI-8815</t>
  </si>
  <si>
    <t>SOI-8816</t>
  </si>
  <si>
    <t>SOI-8817</t>
  </si>
  <si>
    <t>SOI-8818</t>
  </si>
  <si>
    <t>SOI-8819</t>
  </si>
  <si>
    <t>SOI-8820</t>
  </si>
  <si>
    <t>SOI-8821</t>
  </si>
  <si>
    <t>SOI-8822</t>
  </si>
  <si>
    <t>SOI-8823</t>
  </si>
  <si>
    <t>SOI-8824</t>
  </si>
  <si>
    <t>SOI-8825</t>
  </si>
  <si>
    <t>SOI-8826</t>
  </si>
  <si>
    <t>SOI-8827</t>
  </si>
  <si>
    <t>SOI-8828</t>
  </si>
  <si>
    <t>SOI-8829</t>
  </si>
  <si>
    <t>SOI-8830</t>
  </si>
  <si>
    <t>SOI-8831</t>
  </si>
  <si>
    <t>SOI-8832</t>
  </si>
  <si>
    <t>SOI-8833</t>
  </si>
  <si>
    <t>SOI-8834</t>
  </si>
  <si>
    <t>SOI-8835</t>
  </si>
  <si>
    <t>SOI-8836</t>
  </si>
  <si>
    <t>SOI-8837</t>
  </si>
  <si>
    <t>SOI-8838</t>
  </si>
  <si>
    <t>SOI-8839</t>
  </si>
  <si>
    <t>SOI-8840</t>
  </si>
  <si>
    <t>SOI-8841</t>
  </si>
  <si>
    <t>SOI-8842</t>
  </si>
  <si>
    <t>SOI-8843</t>
  </si>
  <si>
    <t>SOI-8844</t>
  </si>
  <si>
    <t>SOI-8845</t>
  </si>
  <si>
    <t>SOI-8846</t>
  </si>
  <si>
    <t>SOI-8847</t>
  </si>
  <si>
    <t>SOI-8848</t>
  </si>
  <si>
    <t>SOI-8849</t>
  </si>
  <si>
    <t>SOI-8850</t>
  </si>
  <si>
    <t>SOI-8851</t>
  </si>
  <si>
    <t>SOI-8852</t>
  </si>
  <si>
    <t>SOI-8853</t>
  </si>
  <si>
    <t>SOI-8854</t>
  </si>
  <si>
    <t>SOI-8855</t>
  </si>
  <si>
    <t>SOI-8856</t>
  </si>
  <si>
    <t>SOI-8857</t>
  </si>
  <si>
    <t>SOI-8858</t>
  </si>
  <si>
    <t>SOI-8859</t>
  </si>
  <si>
    <t>SOI-8860</t>
  </si>
  <si>
    <t>SOI-8861</t>
  </si>
  <si>
    <t>SOI-8862</t>
  </si>
  <si>
    <t>SOI-8863</t>
  </si>
  <si>
    <t>SOI-8864</t>
  </si>
  <si>
    <t>SOI-8865</t>
  </si>
  <si>
    <t>SOI-8866</t>
  </si>
  <si>
    <t>SOI-8867</t>
  </si>
  <si>
    <t>SOI-8868</t>
  </si>
  <si>
    <t>SOI-8869</t>
  </si>
  <si>
    <t>SOI-8870</t>
  </si>
  <si>
    <t>SOI-8871</t>
  </si>
  <si>
    <t>SOI-8872</t>
  </si>
  <si>
    <t>SOI-8873</t>
  </si>
  <si>
    <t>SOI-8874</t>
  </si>
  <si>
    <t>SOI-8875</t>
  </si>
  <si>
    <t>SOI-8876</t>
  </si>
  <si>
    <t>SOI-8877</t>
  </si>
  <si>
    <t>SOI-8878</t>
  </si>
  <si>
    <t>SOI-8879</t>
  </si>
  <si>
    <t>SOI-8880</t>
  </si>
  <si>
    <t>SOI-8881</t>
  </si>
  <si>
    <t>SOI-8882</t>
  </si>
  <si>
    <t>SOI-8883</t>
  </si>
  <si>
    <t>SOI-8884</t>
  </si>
  <si>
    <t>SOI-8885</t>
  </si>
  <si>
    <t>SOI-8886</t>
  </si>
  <si>
    <t>SOI-8887</t>
  </si>
  <si>
    <t>SOI-8888</t>
  </si>
  <si>
    <t>SOI-8889</t>
  </si>
  <si>
    <t>SOI-8890</t>
  </si>
  <si>
    <t>SOI-8891</t>
  </si>
  <si>
    <t>SOI-8892</t>
  </si>
  <si>
    <t>SOI-8893</t>
  </si>
  <si>
    <t>SOI-8894</t>
  </si>
  <si>
    <t>SOI-8895</t>
  </si>
  <si>
    <t>SOI-8896</t>
  </si>
  <si>
    <t>SOI-8897</t>
  </si>
  <si>
    <t>SOI-8898</t>
  </si>
  <si>
    <t>SOI-8899</t>
  </si>
  <si>
    <t>SOI-8900</t>
  </si>
  <si>
    <t>SOI-8901</t>
  </si>
  <si>
    <t>SOI-8902</t>
  </si>
  <si>
    <t>SOI-8903</t>
  </si>
  <si>
    <t>SOI-8904</t>
  </si>
  <si>
    <t>SOI-8905</t>
  </si>
  <si>
    <t>SOI-8906</t>
  </si>
  <si>
    <t>SOI-8907</t>
  </si>
  <si>
    <t>SOI-8908</t>
  </si>
  <si>
    <t>SOI-8909</t>
  </si>
  <si>
    <t>SOI-8910</t>
  </si>
  <si>
    <t>SOI-8911</t>
  </si>
  <si>
    <t>SOI-8912</t>
  </si>
  <si>
    <t>SOI-8913</t>
  </si>
  <si>
    <t>SOI-8914</t>
  </si>
  <si>
    <t>SOI-8915</t>
  </si>
  <si>
    <t>SOI-8916</t>
  </si>
  <si>
    <t>SOI-8917</t>
  </si>
  <si>
    <t>SOI-8918</t>
  </si>
  <si>
    <t>SOI-8919</t>
  </si>
  <si>
    <t>SOI-8920</t>
  </si>
  <si>
    <t>SOI-8921</t>
  </si>
  <si>
    <t>SOI-8922</t>
  </si>
  <si>
    <t>SOI-8923</t>
  </si>
  <si>
    <t>SOI-8924</t>
  </si>
  <si>
    <t>SOI-8925</t>
  </si>
  <si>
    <t>SOI-8926</t>
  </si>
  <si>
    <t>SOI-8927</t>
  </si>
  <si>
    <t>SOI-8928</t>
  </si>
  <si>
    <t>SOI-8929</t>
  </si>
  <si>
    <t>SOI-8930</t>
  </si>
  <si>
    <t>SOI-8931</t>
  </si>
  <si>
    <t>SOI-8932</t>
  </si>
  <si>
    <t>SOI-8933</t>
  </si>
  <si>
    <t>SOI-8934</t>
  </si>
  <si>
    <t>SOI-8935</t>
  </si>
  <si>
    <t>SOI-8936</t>
  </si>
  <si>
    <t>SOI-8937</t>
  </si>
  <si>
    <t>SOI-8938</t>
  </si>
  <si>
    <t>SOI-8939</t>
  </si>
  <si>
    <t>SOI-8940</t>
  </si>
  <si>
    <t>SOI-8941</t>
  </si>
  <si>
    <t>SOI-8942</t>
  </si>
  <si>
    <t>SOI-8943</t>
  </si>
  <si>
    <t>SOI-8944</t>
  </si>
  <si>
    <t>SOI-8945</t>
  </si>
  <si>
    <t>SOI-8946</t>
  </si>
  <si>
    <t>SOI-8947</t>
  </si>
  <si>
    <t>SOI-8948</t>
  </si>
  <si>
    <t>SOI-8949</t>
  </si>
  <si>
    <t>SOI-8950</t>
  </si>
  <si>
    <t>SOI-8951</t>
  </si>
  <si>
    <t>SOI-8952</t>
  </si>
  <si>
    <t>SOI-8953</t>
  </si>
  <si>
    <t>SOI-8954</t>
  </si>
  <si>
    <t>SOI-8955</t>
  </si>
  <si>
    <t>SOI-8956</t>
  </si>
  <si>
    <t>SOI-8957</t>
  </si>
  <si>
    <t>SOI-8958</t>
  </si>
  <si>
    <t>SOI-8959</t>
  </si>
  <si>
    <t>SOI-8960</t>
  </si>
  <si>
    <t>SOI-8961</t>
  </si>
  <si>
    <t>SOI-8962</t>
  </si>
  <si>
    <t>SOI-8963</t>
  </si>
  <si>
    <t>SOI-8964</t>
  </si>
  <si>
    <t>SOI-8965</t>
  </si>
  <si>
    <t>SOI-8966</t>
  </si>
  <si>
    <t>SOI-8967</t>
  </si>
  <si>
    <t>SOI-8968</t>
  </si>
  <si>
    <t>SOI-8969</t>
  </si>
  <si>
    <t>SOI-8970</t>
  </si>
  <si>
    <t>SOI-8971</t>
  </si>
  <si>
    <t>SOI-8972</t>
  </si>
  <si>
    <t>SOI-8973</t>
  </si>
  <si>
    <t>SOI-8974</t>
  </si>
  <si>
    <t>SOI-8975</t>
  </si>
  <si>
    <t>SOI-8976</t>
  </si>
  <si>
    <t>SOI-8977</t>
  </si>
  <si>
    <t>SOI-8978</t>
  </si>
  <si>
    <t>SOI-8979</t>
  </si>
  <si>
    <t>SOI-8980</t>
  </si>
  <si>
    <t>SOI-8981</t>
  </si>
  <si>
    <t>SOI-8982</t>
  </si>
  <si>
    <t>SOI-8983</t>
  </si>
  <si>
    <t>SOI-8984</t>
  </si>
  <si>
    <t>SOI-8985</t>
  </si>
  <si>
    <t>SOI-8986</t>
  </si>
  <si>
    <t>SOI-8987</t>
  </si>
  <si>
    <t>SOI-8988</t>
  </si>
  <si>
    <t>SOI-8989</t>
  </si>
  <si>
    <t>SOI-8990</t>
  </si>
  <si>
    <t>SOI-8991</t>
  </si>
  <si>
    <t>SOI-8992</t>
  </si>
  <si>
    <t>SOI-8993</t>
  </si>
  <si>
    <t>SOI-8994</t>
  </si>
  <si>
    <t>SOI-8995</t>
  </si>
  <si>
    <t>SOI-8996</t>
  </si>
  <si>
    <t>SOI-8997</t>
  </si>
  <si>
    <t>SOI-8998</t>
  </si>
  <si>
    <t>SOI-8999</t>
  </si>
  <si>
    <t>SOI-9000</t>
  </si>
  <si>
    <t>SOI-9001</t>
  </si>
  <si>
    <t>SOI-9002</t>
  </si>
  <si>
    <t>SOI-9003</t>
  </si>
  <si>
    <t>SOI-9004</t>
  </si>
  <si>
    <t>SOI-9005</t>
  </si>
  <si>
    <t>SOI-9006</t>
  </si>
  <si>
    <t>SOI-9007</t>
  </si>
  <si>
    <t>SOI-9008</t>
  </si>
  <si>
    <t>SOI-9009</t>
  </si>
  <si>
    <t>SOI-9010</t>
  </si>
  <si>
    <t>SOI-9011</t>
  </si>
  <si>
    <t>SOI-9012</t>
  </si>
  <si>
    <t>SOI-9013</t>
  </si>
  <si>
    <t>SOI-9014</t>
  </si>
  <si>
    <t>SOI-9015</t>
  </si>
  <si>
    <t>SOI-9016</t>
  </si>
  <si>
    <t>SOI-9017</t>
  </si>
  <si>
    <t>SOI-9018</t>
  </si>
  <si>
    <t>SOI-9019</t>
  </si>
  <si>
    <t>SOI-9020</t>
  </si>
  <si>
    <t>SOI-9021</t>
  </si>
  <si>
    <t>SOI-9022</t>
  </si>
  <si>
    <t>SOI-9023</t>
  </si>
  <si>
    <t>SOI-9024</t>
  </si>
  <si>
    <t>SOI-9025</t>
  </si>
  <si>
    <t>SOI-9026</t>
  </si>
  <si>
    <t>SOI-9027</t>
  </si>
  <si>
    <t>SOI-9028</t>
  </si>
  <si>
    <t>SOI-9029</t>
  </si>
  <si>
    <t>SOI-9030</t>
  </si>
  <si>
    <t>SOI-9031</t>
  </si>
  <si>
    <t>SOI-9032</t>
  </si>
  <si>
    <t>SOI-9033</t>
  </si>
  <si>
    <t>SOI-9034</t>
  </si>
  <si>
    <t>SOI-9035</t>
  </si>
  <si>
    <t>SOI-9036</t>
  </si>
  <si>
    <t>SOI-9037</t>
  </si>
  <si>
    <t>SOI-9038</t>
  </si>
  <si>
    <t>SOI-9039</t>
  </si>
  <si>
    <t>SOI-9040</t>
  </si>
  <si>
    <t>SOI-9041</t>
  </si>
  <si>
    <t>SOI-9042</t>
  </si>
  <si>
    <t>SOI-9043</t>
  </si>
  <si>
    <t>SOI-9044</t>
  </si>
  <si>
    <t>SOI-9045</t>
  </si>
  <si>
    <t>SOI-9046</t>
  </si>
  <si>
    <t>SOI-9047</t>
  </si>
  <si>
    <t>SOI-9048</t>
  </si>
  <si>
    <t>SOI-9049</t>
  </si>
  <si>
    <t>SOI-9050</t>
  </si>
  <si>
    <t>SOI-9051</t>
  </si>
  <si>
    <t>SOI-9052</t>
  </si>
  <si>
    <t>SOI-9053</t>
  </si>
  <si>
    <t>SOI-9054</t>
  </si>
  <si>
    <t>SOI-9055</t>
  </si>
  <si>
    <t>SOI-9056</t>
  </si>
  <si>
    <t>SOI-9057</t>
  </si>
  <si>
    <t>SOI-9058</t>
  </si>
  <si>
    <t>SOI-9059</t>
  </si>
  <si>
    <t>SOI-9060</t>
  </si>
  <si>
    <t>SOI-9061</t>
  </si>
  <si>
    <t>SOI-9062</t>
  </si>
  <si>
    <t>SOI-9063</t>
  </si>
  <si>
    <t>SOI-9064</t>
  </si>
  <si>
    <t>SOI-9065</t>
  </si>
  <si>
    <t>SOI-9066</t>
  </si>
  <si>
    <t>SOI-9067</t>
  </si>
  <si>
    <t>SOI-9068</t>
  </si>
  <si>
    <t>SOI-9069</t>
  </si>
  <si>
    <t>SOI-9070</t>
  </si>
  <si>
    <t>SOI-9071</t>
  </si>
  <si>
    <t>SOI-9072</t>
  </si>
  <si>
    <t>SOI-9073</t>
  </si>
  <si>
    <t>SOI-9074</t>
  </si>
  <si>
    <t>SOI-9075</t>
  </si>
  <si>
    <t>SOI-9076</t>
  </si>
  <si>
    <t>SOI-9077</t>
  </si>
  <si>
    <t>SOI-9078</t>
  </si>
  <si>
    <t>SOI-9079</t>
  </si>
  <si>
    <t>SOI-9080</t>
  </si>
  <si>
    <t>SOI-9081</t>
  </si>
  <si>
    <t>SOI-9082</t>
  </si>
  <si>
    <t>SOI-9083</t>
  </si>
  <si>
    <t>SOI-9084</t>
  </si>
  <si>
    <t>SOI-9085</t>
  </si>
  <si>
    <t>SOI-9086</t>
  </si>
  <si>
    <t>SOI-9087</t>
  </si>
  <si>
    <t>SOI-9088</t>
  </si>
  <si>
    <t>SOI-9089</t>
  </si>
  <si>
    <t>SOI-9090</t>
  </si>
  <si>
    <t>SOI-9091</t>
  </si>
  <si>
    <t>SOI-9092</t>
  </si>
  <si>
    <t>SOI-9093</t>
  </si>
  <si>
    <t>SOI-9094</t>
  </si>
  <si>
    <t>SOI-9095</t>
  </si>
  <si>
    <t>SOI-9096</t>
  </si>
  <si>
    <t>SOI-9097</t>
  </si>
  <si>
    <t>SOI-9098</t>
  </si>
  <si>
    <t>SOI-9099</t>
  </si>
  <si>
    <t>SOI-9100</t>
  </si>
  <si>
    <t>SOI-9101</t>
  </si>
  <si>
    <t>SOI-9102</t>
  </si>
  <si>
    <t>SOI-9103</t>
  </si>
  <si>
    <t>SOI-9104</t>
  </si>
  <si>
    <t>SOI-9105</t>
  </si>
  <si>
    <t>SOI-9106</t>
  </si>
  <si>
    <t>SOI-9107</t>
  </si>
  <si>
    <t>SOI-9108</t>
  </si>
  <si>
    <t>SOI-9109</t>
  </si>
  <si>
    <t>SOI-9110</t>
  </si>
  <si>
    <t>SOI-9111</t>
  </si>
  <si>
    <t>SOI-9112</t>
  </si>
  <si>
    <t>SOI-9113</t>
  </si>
  <si>
    <t>SOI-9114</t>
  </si>
  <si>
    <t>SOI-9115</t>
  </si>
  <si>
    <t>SOI-9116</t>
  </si>
  <si>
    <t>SOI-9117</t>
  </si>
  <si>
    <t>SOI-9118</t>
  </si>
  <si>
    <t>SOI-9119</t>
  </si>
  <si>
    <t>SOI-9120</t>
  </si>
  <si>
    <t>SOI-9121</t>
  </si>
  <si>
    <t>SOI-9122</t>
  </si>
  <si>
    <t>SOI-9123</t>
  </si>
  <si>
    <t>SOI-9124</t>
  </si>
  <si>
    <t>SOI-9125</t>
  </si>
  <si>
    <t>SOI-9126</t>
  </si>
  <si>
    <t>SOI-9127</t>
  </si>
  <si>
    <t>SOI-9128</t>
  </si>
  <si>
    <t>SOI-9129</t>
  </si>
  <si>
    <t>SOI-9130</t>
  </si>
  <si>
    <t>SOI-9131</t>
  </si>
  <si>
    <t>SOI-9132</t>
  </si>
  <si>
    <t>SOI-9133</t>
  </si>
  <si>
    <t>SOI-9134</t>
  </si>
  <si>
    <t>SOI-9135</t>
  </si>
  <si>
    <t>SOI-9136</t>
  </si>
  <si>
    <t>SOI-9137</t>
  </si>
  <si>
    <t>SOI-9138</t>
  </si>
  <si>
    <t>SOI-9139</t>
  </si>
  <si>
    <t>SOI-9140</t>
  </si>
  <si>
    <t>SOI-9141</t>
  </si>
  <si>
    <t>SOI-9142</t>
  </si>
  <si>
    <t>SOI-9143</t>
  </si>
  <si>
    <t>SOI-9144</t>
  </si>
  <si>
    <t>SOI-9145</t>
  </si>
  <si>
    <t>SOI-9146</t>
  </si>
  <si>
    <t>SOI-9147</t>
  </si>
  <si>
    <t>SOI-9148</t>
  </si>
  <si>
    <t>SOI-9149</t>
  </si>
  <si>
    <t>SOI-9150</t>
  </si>
  <si>
    <t>SOI-9151</t>
  </si>
  <si>
    <t>SOI-9152</t>
  </si>
  <si>
    <t>SOI-9153</t>
  </si>
  <si>
    <t>SOI-9154</t>
  </si>
  <si>
    <t>SOI-9155</t>
  </si>
  <si>
    <t>SOI-9156</t>
  </si>
  <si>
    <t>SOI-9157</t>
  </si>
  <si>
    <t>SOI-9158</t>
  </si>
  <si>
    <t>SOI-9159</t>
  </si>
  <si>
    <t>SOI-9160</t>
  </si>
  <si>
    <t>SOI-9161</t>
  </si>
  <si>
    <t>SOI-9162</t>
  </si>
  <si>
    <t>SOI-9163</t>
  </si>
  <si>
    <t>SOI-9164</t>
  </si>
  <si>
    <t>SOI-9165</t>
  </si>
  <si>
    <t>SOI-9166</t>
  </si>
  <si>
    <t>SOI-9167</t>
  </si>
  <si>
    <t>SOI-9168</t>
  </si>
  <si>
    <t>SOI-9169</t>
  </si>
  <si>
    <t>SOI-9170</t>
  </si>
  <si>
    <t>SOI-9171</t>
  </si>
  <si>
    <t>SOI-9172</t>
  </si>
  <si>
    <t>SOI-9173</t>
  </si>
  <si>
    <t>SOI-9174</t>
  </si>
  <si>
    <t>SOI-9175</t>
  </si>
  <si>
    <t>SOI-9176</t>
  </si>
  <si>
    <t>SOI-9177</t>
  </si>
  <si>
    <t>SOI-9178</t>
  </si>
  <si>
    <t>SOI-9179</t>
  </si>
  <si>
    <t>SOI-9180</t>
  </si>
  <si>
    <t>SOI-9181</t>
  </si>
  <si>
    <t>SOI-9182</t>
  </si>
  <si>
    <t>SOI-9183</t>
  </si>
  <si>
    <t>SOI-9184</t>
  </si>
  <si>
    <t>SOI-9185</t>
  </si>
  <si>
    <t>SOI-9186</t>
  </si>
  <si>
    <t>SOI-9187</t>
  </si>
  <si>
    <t>SOI-9188</t>
  </si>
  <si>
    <t>SOI-9189</t>
  </si>
  <si>
    <t>SOI-9190</t>
  </si>
  <si>
    <t>SOI-9191</t>
  </si>
  <si>
    <t>SOI-9192</t>
  </si>
  <si>
    <t>SOI-9193</t>
  </si>
  <si>
    <t>SOI-9194</t>
  </si>
  <si>
    <t>SOI-9195</t>
  </si>
  <si>
    <t>SOI-9196</t>
  </si>
  <si>
    <t>SOI-9197</t>
  </si>
  <si>
    <t>SOI-9198</t>
  </si>
  <si>
    <t>SOI-9199</t>
  </si>
  <si>
    <t>SOI-9200</t>
  </si>
  <si>
    <t>SOI-9201</t>
  </si>
  <si>
    <t>SOI-9202</t>
  </si>
  <si>
    <t>SOI-9203</t>
  </si>
  <si>
    <t>SOI-9204</t>
  </si>
  <si>
    <t>SOI-9205</t>
  </si>
  <si>
    <t>SOI-9206</t>
  </si>
  <si>
    <t>SOI-9207</t>
  </si>
  <si>
    <t>SOI-9208</t>
  </si>
  <si>
    <t>SOI-9209</t>
  </si>
  <si>
    <t>SOI-9210</t>
  </si>
  <si>
    <t>SOI-9211</t>
  </si>
  <si>
    <t>SOI-9212</t>
  </si>
  <si>
    <t>SOI-9213</t>
  </si>
  <si>
    <t>SOI-9214</t>
  </si>
  <si>
    <t>SOI-9215</t>
  </si>
  <si>
    <t>SOI-9216</t>
  </si>
  <si>
    <t>SOI-9217</t>
  </si>
  <si>
    <t>SOI-9218</t>
  </si>
  <si>
    <t>SOI-9219</t>
  </si>
  <si>
    <t>SOI-9220</t>
  </si>
  <si>
    <t>SOI-9221</t>
  </si>
  <si>
    <t>SOI-9222</t>
  </si>
  <si>
    <t>SOI-9223</t>
  </si>
  <si>
    <t>SOI-9224</t>
  </si>
  <si>
    <t>SOI-9225</t>
  </si>
  <si>
    <t>SOI-9226</t>
  </si>
  <si>
    <t>SOI-9227</t>
  </si>
  <si>
    <t>SOI-9228</t>
  </si>
  <si>
    <t>SOI-9229</t>
  </si>
  <si>
    <t>SOI-9230</t>
  </si>
  <si>
    <t>SOI-9231</t>
  </si>
  <si>
    <t>SOI-9232</t>
  </si>
  <si>
    <t>SOI-9233</t>
  </si>
  <si>
    <t>SOI-9234</t>
  </si>
  <si>
    <t>SOI-9235</t>
  </si>
  <si>
    <t>SOI-9236</t>
  </si>
  <si>
    <t>SOI-9237</t>
  </si>
  <si>
    <t>SOI-9238</t>
  </si>
  <si>
    <t>SOI-9239</t>
  </si>
  <si>
    <t>SOI-9240</t>
  </si>
  <si>
    <t>SOI-9241</t>
  </si>
  <si>
    <t>SOI-9242</t>
  </si>
  <si>
    <t>SOI-9243</t>
  </si>
  <si>
    <t>SOI-9244</t>
  </si>
  <si>
    <t>SOI-9245</t>
  </si>
  <si>
    <t>SOI-9246</t>
  </si>
  <si>
    <t>SOI-9247</t>
  </si>
  <si>
    <t>SOI-9248</t>
  </si>
  <si>
    <t>SOI-9249</t>
  </si>
  <si>
    <t>SOI-9250</t>
  </si>
  <si>
    <t>SOI-9251</t>
  </si>
  <si>
    <t>SOI-9252</t>
  </si>
  <si>
    <t>SOI-9253</t>
  </si>
  <si>
    <t>SOI-9254</t>
  </si>
  <si>
    <t>SOI-9255</t>
  </si>
  <si>
    <t>SOI-9256</t>
  </si>
  <si>
    <t>SOI-9257</t>
  </si>
  <si>
    <t>SOI-9258</t>
  </si>
  <si>
    <t>SOI-9259</t>
  </si>
  <si>
    <t>SOI-9260</t>
  </si>
  <si>
    <t>SOI-9261</t>
  </si>
  <si>
    <t>SOI-9262</t>
  </si>
  <si>
    <t>SOI-9263</t>
  </si>
  <si>
    <t>SOI-9264</t>
  </si>
  <si>
    <t>SOI-9265</t>
  </si>
  <si>
    <t>SOI-9266</t>
  </si>
  <si>
    <t>SOI-9267</t>
  </si>
  <si>
    <t>SOI-9268</t>
  </si>
  <si>
    <t>SOI-9269</t>
  </si>
  <si>
    <t>SOI-9270</t>
  </si>
  <si>
    <t>SOI-9271</t>
  </si>
  <si>
    <t>SOI-9272</t>
  </si>
  <si>
    <t>SOI-9273</t>
  </si>
  <si>
    <t>SOI-9274</t>
  </si>
  <si>
    <t>SOI-9275</t>
  </si>
  <si>
    <t>SOI-9276</t>
  </si>
  <si>
    <t>SOI-9277</t>
  </si>
  <si>
    <t>SOI-9278</t>
  </si>
  <si>
    <t>SOI-9279</t>
  </si>
  <si>
    <t>SOI-9280</t>
  </si>
  <si>
    <t>SOI-9281</t>
  </si>
  <si>
    <t>SOI-9282</t>
  </si>
  <si>
    <t>SOI-9283</t>
  </si>
  <si>
    <t>SOI-9284</t>
  </si>
  <si>
    <t>SOI-9285</t>
  </si>
  <si>
    <t>SOI-9286</t>
  </si>
  <si>
    <t>SOI-9287</t>
  </si>
  <si>
    <t>SOI-9288</t>
  </si>
  <si>
    <t>SOI-9289</t>
  </si>
  <si>
    <t>SOI-9290</t>
  </si>
  <si>
    <t>SOI-9291</t>
  </si>
  <si>
    <t>SOI-9292</t>
  </si>
  <si>
    <t>SOI-9293</t>
  </si>
  <si>
    <t>SOI-9294</t>
  </si>
  <si>
    <t>SOI-9295</t>
  </si>
  <si>
    <t>SOI-9296</t>
  </si>
  <si>
    <t>SOI-9297</t>
  </si>
  <si>
    <t>SOI-9298</t>
  </si>
  <si>
    <t>SOI-9299</t>
  </si>
  <si>
    <t>SOI-9300</t>
  </si>
  <si>
    <t>SOI-9301</t>
  </si>
  <si>
    <t>SOI-9302</t>
  </si>
  <si>
    <t>SOI-9303</t>
  </si>
  <si>
    <t>SOI-9304</t>
  </si>
  <si>
    <t>SOI-9305</t>
  </si>
  <si>
    <t>SOI-9306</t>
  </si>
  <si>
    <t>SOI-9307</t>
  </si>
  <si>
    <t>SOI-9308</t>
  </si>
  <si>
    <t>SOI-9309</t>
  </si>
  <si>
    <t>SOI-9310</t>
  </si>
  <si>
    <t>SOI-9311</t>
  </si>
  <si>
    <t>SOI-9312</t>
  </si>
  <si>
    <t>SOI-9313</t>
  </si>
  <si>
    <t>SOI-9314</t>
  </si>
  <si>
    <t>SOI-9315</t>
  </si>
  <si>
    <t>SOI-9316</t>
  </si>
  <si>
    <t>SOI-9317</t>
  </si>
  <si>
    <t>SOI-9318</t>
  </si>
  <si>
    <t>SOI-9319</t>
  </si>
  <si>
    <t>SOI-9320</t>
  </si>
  <si>
    <t>SOI-9321</t>
  </si>
  <si>
    <t>SOI-9322</t>
  </si>
  <si>
    <t>SOI-9323</t>
  </si>
  <si>
    <t>SOI-9324</t>
  </si>
  <si>
    <t>SOI-9325</t>
  </si>
  <si>
    <t>SOI-9326</t>
  </si>
  <si>
    <t>SOI-9327</t>
  </si>
  <si>
    <t>SOI-9328</t>
  </si>
  <si>
    <t>SOI-9329</t>
  </si>
  <si>
    <t>SOI-9330</t>
  </si>
  <si>
    <t>SOI-9331</t>
  </si>
  <si>
    <t>SOI-9332</t>
  </si>
  <si>
    <t>SOI-9333</t>
  </si>
  <si>
    <t>SOI-9334</t>
  </si>
  <si>
    <t>SOI-9335</t>
  </si>
  <si>
    <t>SOI-9336</t>
  </si>
  <si>
    <t>SOI-9337</t>
  </si>
  <si>
    <t>SOI-9338</t>
  </si>
  <si>
    <t>SOI-9339</t>
  </si>
  <si>
    <t>SOI-9340</t>
  </si>
  <si>
    <t>SOI-9341</t>
  </si>
  <si>
    <t>SOI-9342</t>
  </si>
  <si>
    <t>SOI-9343</t>
  </si>
  <si>
    <t>SOI-9344</t>
  </si>
  <si>
    <t>SOI-9345</t>
  </si>
  <si>
    <t>SOI-9346</t>
  </si>
  <si>
    <t>SOI-9347</t>
  </si>
  <si>
    <t>SOI-9348</t>
  </si>
  <si>
    <t>SOI-9349</t>
  </si>
  <si>
    <t>SOI-9350</t>
  </si>
  <si>
    <t>SOI-9351</t>
  </si>
  <si>
    <t>SOI-9352</t>
  </si>
  <si>
    <t>SOI-9353</t>
  </si>
  <si>
    <t>SOI-9354</t>
  </si>
  <si>
    <t>SOI-9355</t>
  </si>
  <si>
    <t>SOI-9356</t>
  </si>
  <si>
    <t>SOI-9357</t>
  </si>
  <si>
    <t>SOI-9358</t>
  </si>
  <si>
    <t>SOI-9359</t>
  </si>
  <si>
    <t>SOI-9360</t>
  </si>
  <si>
    <t>SOI-9361</t>
  </si>
  <si>
    <t>SOI-9362</t>
  </si>
  <si>
    <t>SOI-9363</t>
  </si>
  <si>
    <t>SOI-9364</t>
  </si>
  <si>
    <t>SOI-9365</t>
  </si>
  <si>
    <t>SOI-9366</t>
  </si>
  <si>
    <t>SOI-9367</t>
  </si>
  <si>
    <t>SOI-9368</t>
  </si>
  <si>
    <t>SOI-9369</t>
  </si>
  <si>
    <t>SOI-9370</t>
  </si>
  <si>
    <t>SOI-9371</t>
  </si>
  <si>
    <t>SOI-9372</t>
  </si>
  <si>
    <t>SOI-9373</t>
  </si>
  <si>
    <t>SOI-9374</t>
  </si>
  <si>
    <t>SOI-9375</t>
  </si>
  <si>
    <t>SOI-9376</t>
  </si>
  <si>
    <t>SOI-9377</t>
  </si>
  <si>
    <t>SOI-9378</t>
  </si>
  <si>
    <t>SOI-9379</t>
  </si>
  <si>
    <t>SOI-9380</t>
  </si>
  <si>
    <t>SOI-9381</t>
  </si>
  <si>
    <t>SOI-9382</t>
  </si>
  <si>
    <t>SOI-9383</t>
  </si>
  <si>
    <t>SOI-9384</t>
  </si>
  <si>
    <t>SOI-9385</t>
  </si>
  <si>
    <t>SOI-9386</t>
  </si>
  <si>
    <t>SOI-9387</t>
  </si>
  <si>
    <t>SOI-9388</t>
  </si>
  <si>
    <t>SOI-9389</t>
  </si>
  <si>
    <t>SOI-9390</t>
  </si>
  <si>
    <t>SOI-9391</t>
  </si>
  <si>
    <t>SOI-9392</t>
  </si>
  <si>
    <t>SOI-9393</t>
  </si>
  <si>
    <t>SOI-9394</t>
  </si>
  <si>
    <t>SOI-9395</t>
  </si>
  <si>
    <t>SOI-9396</t>
  </si>
  <si>
    <t>SOI-9397</t>
  </si>
  <si>
    <t>SOI-9398</t>
  </si>
  <si>
    <t>SOI-9399</t>
  </si>
  <si>
    <t>SOI-9400</t>
  </si>
  <si>
    <t>SOI-9401</t>
  </si>
  <si>
    <t>SOI-9402</t>
  </si>
  <si>
    <t>SOI-9403</t>
  </si>
  <si>
    <t>SOI-9404</t>
  </si>
  <si>
    <t>SOI-9405</t>
  </si>
  <si>
    <t>SOI-9406</t>
  </si>
  <si>
    <t>SOI-9407</t>
  </si>
  <si>
    <t>SOI-9408</t>
  </si>
  <si>
    <t>SOI-9409</t>
  </si>
  <si>
    <t>SOI-9410</t>
  </si>
  <si>
    <t>SOI-9411</t>
  </si>
  <si>
    <t>SOI-9412</t>
  </si>
  <si>
    <t>SOI-9413</t>
  </si>
  <si>
    <t>SOI-9414</t>
  </si>
  <si>
    <t>SOI-9415</t>
  </si>
  <si>
    <t>SOI-9416</t>
  </si>
  <si>
    <t>SOI-9417</t>
  </si>
  <si>
    <t>SOI-9418</t>
  </si>
  <si>
    <t>SOI-9419</t>
  </si>
  <si>
    <t>SOI-9420</t>
  </si>
  <si>
    <t>SOI-9421</t>
  </si>
  <si>
    <t>SOI-9422</t>
  </si>
  <si>
    <t>SOI-9423</t>
  </si>
  <si>
    <t>SOI-9424</t>
  </si>
  <si>
    <t>SOI-9425</t>
  </si>
  <si>
    <t>SOI-9426</t>
  </si>
  <si>
    <t>SOI-9427</t>
  </si>
  <si>
    <t>SOI-9428</t>
  </si>
  <si>
    <t>SOI-9429</t>
  </si>
  <si>
    <t>SOI-9430</t>
  </si>
  <si>
    <t>SOI-9431</t>
  </si>
  <si>
    <t>SOI-9432</t>
  </si>
  <si>
    <t>SOI-9433</t>
  </si>
  <si>
    <t>SOI-9434</t>
  </si>
  <si>
    <t>SOI-9435</t>
  </si>
  <si>
    <t>SOI-9436</t>
  </si>
  <si>
    <t>SOI-9437</t>
  </si>
  <si>
    <t>SOI-9438</t>
  </si>
  <si>
    <t>SOI-9439</t>
  </si>
  <si>
    <t>SOI-9440</t>
  </si>
  <si>
    <t>SOI-9441</t>
  </si>
  <si>
    <t>SOI-9442</t>
  </si>
  <si>
    <t>SOI-9443</t>
  </si>
  <si>
    <t>SOI-9444</t>
  </si>
  <si>
    <t>SOI-9445</t>
  </si>
  <si>
    <t>SOI-9446</t>
  </si>
  <si>
    <t>SOI-9447</t>
  </si>
  <si>
    <t>SOI-9448</t>
  </si>
  <si>
    <t>SOI-9449</t>
  </si>
  <si>
    <t>SOI-9450</t>
  </si>
  <si>
    <t>SOI-9451</t>
  </si>
  <si>
    <t>SOI-9452</t>
  </si>
  <si>
    <t>SOI-9453</t>
  </si>
  <si>
    <t>SOI-9454</t>
  </si>
  <si>
    <t>SOI-9455</t>
  </si>
  <si>
    <t>SOI-9456</t>
  </si>
  <si>
    <t>SOI-9457</t>
  </si>
  <si>
    <t>SOI-9458</t>
  </si>
  <si>
    <t>SOI-9459</t>
  </si>
  <si>
    <t>SOI-9460</t>
  </si>
  <si>
    <t>SOI-9461</t>
  </si>
  <si>
    <t>SOI-9462</t>
  </si>
  <si>
    <t>SOI-9463</t>
  </si>
  <si>
    <t>SOI-9464</t>
  </si>
  <si>
    <t>SOI-9465</t>
  </si>
  <si>
    <t>SOI-9466</t>
  </si>
  <si>
    <t>SOI-9467</t>
  </si>
  <si>
    <t>SOI-9468</t>
  </si>
  <si>
    <t>SOI-9469</t>
  </si>
  <si>
    <t>SOI-9470</t>
  </si>
  <si>
    <t>SOI-9471</t>
  </si>
  <si>
    <t>SOI-9472</t>
  </si>
  <si>
    <t>SOI-9473</t>
  </si>
  <si>
    <t>SOI-9474</t>
  </si>
  <si>
    <t>SOI-9475</t>
  </si>
  <si>
    <t>SOI-9476</t>
  </si>
  <si>
    <t>SOI-9477</t>
  </si>
  <si>
    <t>SOI-9478</t>
  </si>
  <si>
    <t>SOI-9479</t>
  </si>
  <si>
    <t>SOI-9480</t>
  </si>
  <si>
    <t>SOI-9481</t>
  </si>
  <si>
    <t>SOI-9482</t>
  </si>
  <si>
    <t>SOI-9483</t>
  </si>
  <si>
    <t>SOI-9484</t>
  </si>
  <si>
    <t>SOI-9485</t>
  </si>
  <si>
    <t>SOI-9486</t>
  </si>
  <si>
    <t>SOI-9487</t>
  </si>
  <si>
    <t>SOI-9488</t>
  </si>
  <si>
    <t>SOI-9489</t>
  </si>
  <si>
    <t>SOI-9490</t>
  </si>
  <si>
    <t>SOI-9491</t>
  </si>
  <si>
    <t>SOI-9492</t>
  </si>
  <si>
    <t>SOI-9493</t>
  </si>
  <si>
    <t>SOI-9494</t>
  </si>
  <si>
    <t>SOI-9495</t>
  </si>
  <si>
    <t>SOI-9496</t>
  </si>
  <si>
    <t>SOI-9497</t>
  </si>
  <si>
    <t>SOI-9498</t>
  </si>
  <si>
    <t>SOI-9499</t>
  </si>
  <si>
    <t>SOI-9500</t>
  </si>
  <si>
    <t>SOI-9501</t>
  </si>
  <si>
    <t>SOI-9502</t>
  </si>
  <si>
    <t>SOI-9503</t>
  </si>
  <si>
    <t>SOI-9504</t>
  </si>
  <si>
    <t>SOI-9505</t>
  </si>
  <si>
    <t>SOI-9506</t>
  </si>
  <si>
    <t>SOI-9507</t>
  </si>
  <si>
    <t>SOI-9508</t>
  </si>
  <si>
    <t>SOI-9509</t>
  </si>
  <si>
    <t>SOI-9510</t>
  </si>
  <si>
    <t>SOI-9511</t>
  </si>
  <si>
    <t>SOI-9512</t>
  </si>
  <si>
    <t>SOI-9513</t>
  </si>
  <si>
    <t>SOI-9514</t>
  </si>
  <si>
    <t>SOI-9515</t>
  </si>
  <si>
    <t>SOI-9516</t>
  </si>
  <si>
    <t>SOI-9517</t>
  </si>
  <si>
    <t>SOI-9518</t>
  </si>
  <si>
    <t>SOI-9519</t>
  </si>
  <si>
    <t>SOI-9520</t>
  </si>
  <si>
    <t>SOI-9521</t>
  </si>
  <si>
    <t>SOI-9522</t>
  </si>
  <si>
    <t>SOI-9523</t>
  </si>
  <si>
    <t>SOI-9524</t>
  </si>
  <si>
    <t>SOI-9525</t>
  </si>
  <si>
    <t>SOI-9526</t>
  </si>
  <si>
    <t>SOI-9527</t>
  </si>
  <si>
    <t>SOI-9528</t>
  </si>
  <si>
    <t>SOI-9529</t>
  </si>
  <si>
    <t>SOI-9530</t>
  </si>
  <si>
    <t>SOI-9531</t>
  </si>
  <si>
    <t>SOI-9532</t>
  </si>
  <si>
    <t>SOI-9533</t>
  </si>
  <si>
    <t>SOI-9534</t>
  </si>
  <si>
    <t>SOI-9535</t>
  </si>
  <si>
    <t>SOI-9536</t>
  </si>
  <si>
    <t>SOI-9537</t>
  </si>
  <si>
    <t>SOI-9538</t>
  </si>
  <si>
    <t>SOI-9539</t>
  </si>
  <si>
    <t>SOI-9540</t>
  </si>
  <si>
    <t>SOI-9541</t>
  </si>
  <si>
    <t>SOI-9542</t>
  </si>
  <si>
    <t>SOI-9543</t>
  </si>
  <si>
    <t>SOI-9544</t>
  </si>
  <si>
    <t>SOI-9545</t>
  </si>
  <si>
    <t>SOI-9546</t>
  </si>
  <si>
    <t>SOI-9547</t>
  </si>
  <si>
    <t>SOI-9548</t>
  </si>
  <si>
    <t>SOI-9549</t>
  </si>
  <si>
    <t>SOI-9550</t>
  </si>
  <si>
    <t>SOI-9551</t>
  </si>
  <si>
    <t>SOI-9552</t>
  </si>
  <si>
    <t>SOI-9553</t>
  </si>
  <si>
    <t>SOI-9554</t>
  </si>
  <si>
    <t>SOI-9555</t>
  </si>
  <si>
    <t>SOI-9556</t>
  </si>
  <si>
    <t>SOI-9557</t>
  </si>
  <si>
    <t>SOI-9558</t>
  </si>
  <si>
    <t>SOI-9559</t>
  </si>
  <si>
    <t>SOI-9560</t>
  </si>
  <si>
    <t>SOI-9561</t>
  </si>
  <si>
    <t>SOI-9562</t>
  </si>
  <si>
    <t>SOI-9563</t>
  </si>
  <si>
    <t>SOI-9564</t>
  </si>
  <si>
    <t>SOI-9565</t>
  </si>
  <si>
    <t>SOI-9566</t>
  </si>
  <si>
    <t>SOI-9567</t>
  </si>
  <si>
    <t>SOI-9568</t>
  </si>
  <si>
    <t>SOI-9569</t>
  </si>
  <si>
    <t>SOI-9570</t>
  </si>
  <si>
    <t>SOI-9571</t>
  </si>
  <si>
    <t>SOI-9572</t>
  </si>
  <si>
    <t>SOI-9573</t>
  </si>
  <si>
    <t>SOI-9574</t>
  </si>
  <si>
    <t>SOI-9575</t>
  </si>
  <si>
    <t>SOI-9576</t>
  </si>
  <si>
    <t>SOI-9577</t>
  </si>
  <si>
    <t>SOI-9578</t>
  </si>
  <si>
    <t>SOI-9579</t>
  </si>
  <si>
    <t>SOI-9580</t>
  </si>
  <si>
    <t>SOI-9581</t>
  </si>
  <si>
    <t>SOI-9582</t>
  </si>
  <si>
    <t>SOI-9583</t>
  </si>
  <si>
    <t>SOI-9584</t>
  </si>
  <si>
    <t>SOI-9585</t>
  </si>
  <si>
    <t>SOI-9586</t>
  </si>
  <si>
    <t>SOI-9587</t>
  </si>
  <si>
    <t>SOI-9588</t>
  </si>
  <si>
    <t>SOI-9589</t>
  </si>
  <si>
    <t>SOI-9590</t>
  </si>
  <si>
    <t>SOI-9591</t>
  </si>
  <si>
    <t>SOI-9592</t>
  </si>
  <si>
    <t>SOI-9593</t>
  </si>
  <si>
    <t>SOI-9594</t>
  </si>
  <si>
    <t>SOI-9595</t>
  </si>
  <si>
    <t>SOI-9596</t>
  </si>
  <si>
    <t>SOI-9597</t>
  </si>
  <si>
    <t>SOI-9598</t>
  </si>
  <si>
    <t>SOI-9599</t>
  </si>
  <si>
    <t>SOI-9600</t>
  </si>
  <si>
    <t>SOI-9601</t>
  </si>
  <si>
    <t>SOI-9602</t>
  </si>
  <si>
    <t>SOI-9603</t>
  </si>
  <si>
    <t>SOI-9604</t>
  </si>
  <si>
    <t>SOI-9605</t>
  </si>
  <si>
    <t>SOI-9606</t>
  </si>
  <si>
    <t>SOI-9607</t>
  </si>
  <si>
    <t>SOI-9608</t>
  </si>
  <si>
    <t>SOI-9609</t>
  </si>
  <si>
    <t>SOI-9610</t>
  </si>
  <si>
    <t>SOI-9611</t>
  </si>
  <si>
    <t>SOI-9612</t>
  </si>
  <si>
    <t>SOI-9613</t>
  </si>
  <si>
    <t>SOI-9614</t>
  </si>
  <si>
    <t>SOI-9615</t>
  </si>
  <si>
    <t>SOI-9616</t>
  </si>
  <si>
    <t>SOI-9617</t>
  </si>
  <si>
    <t>SOI-9618</t>
  </si>
  <si>
    <t>SOI-9619</t>
  </si>
  <si>
    <t>SOI-9620</t>
  </si>
  <si>
    <t>SOI-9621</t>
  </si>
  <si>
    <t>SOI-9622</t>
  </si>
  <si>
    <t>SOI-9623</t>
  </si>
  <si>
    <t>SOI-9624</t>
  </si>
  <si>
    <t>SOI-9625</t>
  </si>
  <si>
    <t>SOI-9626</t>
  </si>
  <si>
    <t>SOI-9627</t>
  </si>
  <si>
    <t>SOI-9628</t>
  </si>
  <si>
    <t>SOI-9629</t>
  </si>
  <si>
    <t>SOI-9630</t>
  </si>
  <si>
    <t>SOI-9631</t>
  </si>
  <si>
    <t>SOI-9632</t>
  </si>
  <si>
    <t>SOI-9633</t>
  </si>
  <si>
    <t>SOI-9634</t>
  </si>
  <si>
    <t>SOI-9635</t>
  </si>
  <si>
    <t>SOI-9636</t>
  </si>
  <si>
    <t>SOI-9637</t>
  </si>
  <si>
    <t>SOI-9638</t>
  </si>
  <si>
    <t>SOI-9639</t>
  </si>
  <si>
    <t>SOI-9640</t>
  </si>
  <si>
    <t>SOI-9641</t>
  </si>
  <si>
    <t>SOI-9642</t>
  </si>
  <si>
    <t>SOI-9643</t>
  </si>
  <si>
    <t>SOI-9644</t>
  </si>
  <si>
    <t>SOI-9645</t>
  </si>
  <si>
    <t>SOI-9646</t>
  </si>
  <si>
    <t>SOI-9647</t>
  </si>
  <si>
    <t>SOI-9648</t>
  </si>
  <si>
    <t>SOI-9649</t>
  </si>
  <si>
    <t>SOI-9650</t>
  </si>
  <si>
    <t>SOI-9651</t>
  </si>
  <si>
    <t>SOI-9652</t>
  </si>
  <si>
    <t>SOI-9653</t>
  </si>
  <si>
    <t>SOI-9654</t>
  </si>
  <si>
    <t>SOI-9655</t>
  </si>
  <si>
    <t>SOI-9656</t>
  </si>
  <si>
    <t>SOI-9657</t>
  </si>
  <si>
    <t>SOI-9658</t>
  </si>
  <si>
    <t>SOI-9659</t>
  </si>
  <si>
    <t>SOI-9660</t>
  </si>
  <si>
    <t>SOI-9661</t>
  </si>
  <si>
    <t>SOI-9662</t>
  </si>
  <si>
    <t>SOI-9663</t>
  </si>
  <si>
    <t>SOI-9664</t>
  </si>
  <si>
    <t>SOI-9665</t>
  </si>
  <si>
    <t>SOI-9666</t>
  </si>
  <si>
    <t>SOI-9667</t>
  </si>
  <si>
    <t>SOI-9668</t>
  </si>
  <si>
    <t>SOI-9669</t>
  </si>
  <si>
    <t>SOI-9670</t>
  </si>
  <si>
    <t>SOI-9671</t>
  </si>
  <si>
    <t>SOI-9672</t>
  </si>
  <si>
    <t>SOI-9673</t>
  </si>
  <si>
    <t>SOI-9674</t>
  </si>
  <si>
    <t>SOI-9675</t>
  </si>
  <si>
    <t>SOI-9676</t>
  </si>
  <si>
    <t>SOI-9677</t>
  </si>
  <si>
    <t>SOI-9678</t>
  </si>
  <si>
    <t>SOI-9679</t>
  </si>
  <si>
    <t>SOI-9680</t>
  </si>
  <si>
    <t>SOI-9681</t>
  </si>
  <si>
    <t>SOI-9682</t>
  </si>
  <si>
    <t>SOI-9683</t>
  </si>
  <si>
    <t>SOI-9684</t>
  </si>
  <si>
    <t>SOI-9685</t>
  </si>
  <si>
    <t>SOI-9686</t>
  </si>
  <si>
    <t>SOI-9687</t>
  </si>
  <si>
    <t>SOI-9688</t>
  </si>
  <si>
    <t>SOI-9689</t>
  </si>
  <si>
    <t>SOI-9690</t>
  </si>
  <si>
    <t>SOI-9691</t>
  </si>
  <si>
    <t>SOI-9692</t>
  </si>
  <si>
    <t>SOI-9693</t>
  </si>
  <si>
    <t>SOI-9694</t>
  </si>
  <si>
    <t>SOI-9695</t>
  </si>
  <si>
    <t>SOI-9696</t>
  </si>
  <si>
    <t>SOI-9697</t>
  </si>
  <si>
    <t>SOI-9698</t>
  </si>
  <si>
    <t>SOI-9699</t>
  </si>
  <si>
    <t>SOI-9700</t>
  </si>
  <si>
    <t>SOI-9701</t>
  </si>
  <si>
    <t>SOI-9702</t>
  </si>
  <si>
    <t>SOI-9703</t>
  </si>
  <si>
    <t>SOI-9704</t>
  </si>
  <si>
    <t>SOI-9705</t>
  </si>
  <si>
    <t>SOI-9706</t>
  </si>
  <si>
    <t>SOI-9707</t>
  </si>
  <si>
    <t>SOI-9708</t>
  </si>
  <si>
    <t>SOI-9709</t>
  </si>
  <si>
    <t>SOI-9710</t>
  </si>
  <si>
    <t>SOI-9711</t>
  </si>
  <si>
    <t>SOI-9712</t>
  </si>
  <si>
    <t>SOI-9713</t>
  </si>
  <si>
    <t>SOI-9714</t>
  </si>
  <si>
    <t>SOI-9715</t>
  </si>
  <si>
    <t>SOI-9716</t>
  </si>
  <si>
    <t>SOI-9717</t>
  </si>
  <si>
    <t>SOI-9718</t>
  </si>
  <si>
    <t>SOI-9719</t>
  </si>
  <si>
    <t>SOI-9720</t>
  </si>
  <si>
    <t>SOI-9721</t>
  </si>
  <si>
    <t>SOI-9722</t>
  </si>
  <si>
    <t>SOI-9723</t>
  </si>
  <si>
    <t>SOI-9724</t>
  </si>
  <si>
    <t>SOI-9725</t>
  </si>
  <si>
    <t>SOI-9726</t>
  </si>
  <si>
    <t>SOI-9727</t>
  </si>
  <si>
    <t>SOI-9728</t>
  </si>
  <si>
    <t>SOI-9729</t>
  </si>
  <si>
    <t>SOI-9730</t>
  </si>
  <si>
    <t>SOI-9731</t>
  </si>
  <si>
    <t>SOI-9732</t>
  </si>
  <si>
    <t>SOI-9733</t>
  </si>
  <si>
    <t>SOI-9734</t>
  </si>
  <si>
    <t>SOI-9735</t>
  </si>
  <si>
    <t>SOI-9736</t>
  </si>
  <si>
    <t>SOI-9737</t>
  </si>
  <si>
    <t>SOI-9738</t>
  </si>
  <si>
    <t>SOI-9739</t>
  </si>
  <si>
    <t>SOI-9740</t>
  </si>
  <si>
    <t>SOI-9741</t>
  </si>
  <si>
    <t>SOI-9742</t>
  </si>
  <si>
    <t>SOI-9743</t>
  </si>
  <si>
    <t>SOI-9744</t>
  </si>
  <si>
    <t>SOI-9745</t>
  </si>
  <si>
    <t>SOI-9746</t>
  </si>
  <si>
    <t>SOI-9747</t>
  </si>
  <si>
    <t>SOI-9748</t>
  </si>
  <si>
    <t>SOI-9749</t>
  </si>
  <si>
    <t>SOI-9750</t>
  </si>
  <si>
    <t>SOI-9751</t>
  </si>
  <si>
    <t>SOI-9752</t>
  </si>
  <si>
    <t>SOI-9753</t>
  </si>
  <si>
    <t>SOI-9754</t>
  </si>
  <si>
    <t>SOI-9755</t>
  </si>
  <si>
    <t>SOI-9756</t>
  </si>
  <si>
    <t>SOI-9757</t>
  </si>
  <si>
    <t>SOI-9758</t>
  </si>
  <si>
    <t>SOI-9759</t>
  </si>
  <si>
    <t>SOI-9760</t>
  </si>
  <si>
    <t>SOI-9761</t>
  </si>
  <si>
    <t>SOI-9762</t>
  </si>
  <si>
    <t>SOI-9763</t>
  </si>
  <si>
    <t>SOI-9764</t>
  </si>
  <si>
    <t>SOI-9765</t>
  </si>
  <si>
    <t>SOI-9766</t>
  </si>
  <si>
    <t>SOI-9767</t>
  </si>
  <si>
    <t>SOI-9768</t>
  </si>
  <si>
    <t>SOI-9769</t>
  </si>
  <si>
    <t>SOI-9770</t>
  </si>
  <si>
    <t>SOI-9771</t>
  </si>
  <si>
    <t>SOI-9772</t>
  </si>
  <si>
    <t>SOI-9773</t>
  </si>
  <si>
    <t>SOI-9774</t>
  </si>
  <si>
    <t>SOI-9775</t>
  </si>
  <si>
    <t>SOI-9776</t>
  </si>
  <si>
    <t>SOI-9777</t>
  </si>
  <si>
    <t>SOI-9778</t>
  </si>
  <si>
    <t>SOI-9779</t>
  </si>
  <si>
    <t>SOI-9780</t>
  </si>
  <si>
    <t>SOI-9781</t>
  </si>
  <si>
    <t>SOI-9782</t>
  </si>
  <si>
    <t>SOI-9783</t>
  </si>
  <si>
    <t>SOI-9784</t>
  </si>
  <si>
    <t>SOI-9785</t>
  </si>
  <si>
    <t>SOI-9786</t>
  </si>
  <si>
    <t>SOI-9787</t>
  </si>
  <si>
    <t>SOI-9788</t>
  </si>
  <si>
    <t>SOI-9789</t>
  </si>
  <si>
    <t>SOI-9790</t>
  </si>
  <si>
    <t>SOI-9791</t>
  </si>
  <si>
    <t>SOI-9792</t>
  </si>
  <si>
    <t>SOI-9793</t>
  </si>
  <si>
    <t>SOI-9794</t>
  </si>
  <si>
    <t>SOI-9795</t>
  </si>
  <si>
    <t>SOI-9796</t>
  </si>
  <si>
    <t>SOI-9797</t>
  </si>
  <si>
    <t>SOI-9798</t>
  </si>
  <si>
    <t>SOI-9799</t>
  </si>
  <si>
    <t>SOI-9800</t>
  </si>
  <si>
    <t>SOI-9801</t>
  </si>
  <si>
    <t>SOI-9802</t>
  </si>
  <si>
    <t>SOI-9803</t>
  </si>
  <si>
    <t>SOI-9804</t>
  </si>
  <si>
    <t>SOI-9805</t>
  </si>
  <si>
    <t>SOI-9806</t>
  </si>
  <si>
    <t>SOI-9807</t>
  </si>
  <si>
    <t>SOI-9808</t>
  </si>
  <si>
    <t>SOI-9809</t>
  </si>
  <si>
    <t>SOI-9810</t>
  </si>
  <si>
    <t>SOI-9811</t>
  </si>
  <si>
    <t>SOI-9812</t>
  </si>
  <si>
    <t>SOI-9813</t>
  </si>
  <si>
    <t>SOI-9814</t>
  </si>
  <si>
    <t>SOI-9815</t>
  </si>
  <si>
    <t>SOI-9816</t>
  </si>
  <si>
    <t>SOI-9817</t>
  </si>
  <si>
    <t>SOI-9818</t>
  </si>
  <si>
    <t>SOI-9819</t>
  </si>
  <si>
    <t>SOI-9820</t>
  </si>
  <si>
    <t>SOI-9821</t>
  </si>
  <si>
    <t>SOI-9822</t>
  </si>
  <si>
    <t>SOI-9823</t>
  </si>
  <si>
    <t>SOI-9824</t>
  </si>
  <si>
    <t>SOI-9825</t>
  </si>
  <si>
    <t>SOI-9826</t>
  </si>
  <si>
    <t>SOI-9827</t>
  </si>
  <si>
    <t>SOI-9828</t>
  </si>
  <si>
    <t>SOI-9829</t>
  </si>
  <si>
    <t>SOI-9830</t>
  </si>
  <si>
    <t>SOI-9831</t>
  </si>
  <si>
    <t>SOI-9832</t>
  </si>
  <si>
    <t>SOI-9833</t>
  </si>
  <si>
    <t>SOI-9834</t>
  </si>
  <si>
    <t>SOI-9835</t>
  </si>
  <si>
    <t>SOI-9836</t>
  </si>
  <si>
    <t>SOI-9837</t>
  </si>
  <si>
    <t>SOI-9838</t>
  </si>
  <si>
    <t>SOI-9839</t>
  </si>
  <si>
    <t>SOI-9840</t>
  </si>
  <si>
    <t>SOI-9841</t>
  </si>
  <si>
    <t>SOI-9842</t>
  </si>
  <si>
    <t>SOI-9843</t>
  </si>
  <si>
    <t>SOI-9844</t>
  </si>
  <si>
    <t>SOI-9845</t>
  </si>
  <si>
    <t>SOI-9846</t>
  </si>
  <si>
    <t>SOI-9847</t>
  </si>
  <si>
    <t>SOI-9848</t>
  </si>
  <si>
    <t>SOI-9849</t>
  </si>
  <si>
    <t>SOI-9850</t>
  </si>
  <si>
    <t>SOI-9851</t>
  </si>
  <si>
    <t>SOI-9852</t>
  </si>
  <si>
    <t>SOI-9853</t>
  </si>
  <si>
    <t>SOI-9854</t>
  </si>
  <si>
    <t>SOI-9855</t>
  </si>
  <si>
    <t>SOI-9856</t>
  </si>
  <si>
    <t>SOI-9857</t>
  </si>
  <si>
    <t>SOI-9858</t>
  </si>
  <si>
    <t>SOI-9859</t>
  </si>
  <si>
    <t>SOI-9860</t>
  </si>
  <si>
    <t>SOI-9861</t>
  </si>
  <si>
    <t>SOI-9862</t>
  </si>
  <si>
    <t>SOI-9863</t>
  </si>
  <si>
    <t>SOI-9864</t>
  </si>
  <si>
    <t>SOI-9865</t>
  </si>
  <si>
    <t>SOI-9866</t>
  </si>
  <si>
    <t>SOI-9867</t>
  </si>
  <si>
    <t>SOI-9868</t>
  </si>
  <si>
    <t>SOI-9869</t>
  </si>
  <si>
    <t>SOI-9870</t>
  </si>
  <si>
    <t>SOI-9871</t>
  </si>
  <si>
    <t>SOI-9872</t>
  </si>
  <si>
    <t>SOI-9873</t>
  </si>
  <si>
    <t>SOI-9874</t>
  </si>
  <si>
    <t>SOI-9875</t>
  </si>
  <si>
    <t>SOI-9876</t>
  </si>
  <si>
    <t>SOI-9877</t>
  </si>
  <si>
    <t>SOI-9878</t>
  </si>
  <si>
    <t>SOI-9879</t>
  </si>
  <si>
    <t>SOI-9880</t>
  </si>
  <si>
    <t>SOI-9881</t>
  </si>
  <si>
    <t>SOI-9882</t>
  </si>
  <si>
    <t>SOI-9883</t>
  </si>
  <si>
    <t>SOI-9884</t>
  </si>
  <si>
    <t>SOI-9885</t>
  </si>
  <si>
    <t>SOI-9886</t>
  </si>
  <si>
    <t>SOI-9887</t>
  </si>
  <si>
    <t>SOI-9888</t>
  </si>
  <si>
    <t>SOI-9889</t>
  </si>
  <si>
    <t>SOI-9890</t>
  </si>
  <si>
    <t>SOI-9891</t>
  </si>
  <si>
    <t>SOI-9892</t>
  </si>
  <si>
    <t>SOI-9893</t>
  </si>
  <si>
    <t>SOI-9894</t>
  </si>
  <si>
    <t>SOI-9895</t>
  </si>
  <si>
    <t>SOI-9896</t>
  </si>
  <si>
    <t>SOI-9897</t>
  </si>
  <si>
    <t>SOI-9898</t>
  </si>
  <si>
    <t>SOI-9899</t>
  </si>
  <si>
    <t>SOI-9900</t>
  </si>
  <si>
    <t>SOI-9901</t>
  </si>
  <si>
    <t>SOI-9902</t>
  </si>
  <si>
    <t>SOI-9903</t>
  </si>
  <si>
    <t>SOI-9904</t>
  </si>
  <si>
    <t>SOI-9905</t>
  </si>
  <si>
    <t>SOI-9906</t>
  </si>
  <si>
    <t>SOI-9907</t>
  </si>
  <si>
    <t>SOI-9908</t>
  </si>
  <si>
    <t>SOI-9909</t>
  </si>
  <si>
    <t>SOI-9910</t>
  </si>
  <si>
    <t>SOI-9911</t>
  </si>
  <si>
    <t>SOI-9912</t>
  </si>
  <si>
    <t>SOI-9913</t>
  </si>
  <si>
    <t>SOI-9914</t>
  </si>
  <si>
    <t>SOI-9915</t>
  </si>
  <si>
    <t>SOI-9916</t>
  </si>
  <si>
    <t>SOI-9917</t>
  </si>
  <si>
    <t>SOI-9918</t>
  </si>
  <si>
    <t>SOI-9919</t>
  </si>
  <si>
    <t>SOI-9920</t>
  </si>
  <si>
    <t>SOI-9921</t>
  </si>
  <si>
    <t>SOI-9922</t>
  </si>
  <si>
    <t>SOI-9923</t>
  </si>
  <si>
    <t>SOI-9924</t>
  </si>
  <si>
    <t>SOI-9925</t>
  </si>
  <si>
    <t>SOI-9926</t>
  </si>
  <si>
    <t>SOI-9927</t>
  </si>
  <si>
    <t>SOI-9928</t>
  </si>
  <si>
    <t>SOI-9929</t>
  </si>
  <si>
    <t>SOI-9930</t>
  </si>
  <si>
    <t>SOI-9931</t>
  </si>
  <si>
    <t>SOI-9932</t>
  </si>
  <si>
    <t>SOI-9933</t>
  </si>
  <si>
    <t>SOI-9934</t>
  </si>
  <si>
    <t>SOI-9935</t>
  </si>
  <si>
    <t>SOI-9936</t>
  </si>
  <si>
    <t>SOI-9937</t>
  </si>
  <si>
    <t>SOI-9938</t>
  </si>
  <si>
    <t>SOI-9939</t>
  </si>
  <si>
    <t>SOI-9940</t>
  </si>
  <si>
    <t>SOI-9941</t>
  </si>
  <si>
    <t>SOI-9942</t>
  </si>
  <si>
    <t>SOI-9943</t>
  </si>
  <si>
    <t>SOI-9944</t>
  </si>
  <si>
    <t>SOI-9945</t>
  </si>
  <si>
    <t>SOI-9946</t>
  </si>
  <si>
    <t>SOI-9947</t>
  </si>
  <si>
    <t>SOI-9948</t>
  </si>
  <si>
    <t>SOI-9949</t>
  </si>
  <si>
    <t>SOI-9950</t>
  </si>
  <si>
    <t>SOI-9951</t>
  </si>
  <si>
    <t>SOI-9952</t>
  </si>
  <si>
    <t>SOI-9953</t>
  </si>
  <si>
    <t>SOI-9954</t>
  </si>
  <si>
    <t>SOI-9955</t>
  </si>
  <si>
    <t>SOI-9956</t>
  </si>
  <si>
    <t>SOI-9957</t>
  </si>
  <si>
    <t>SOI-9958</t>
  </si>
  <si>
    <t>SOI-9959</t>
  </si>
  <si>
    <t>SOI-9960</t>
  </si>
  <si>
    <t>SOI-9961</t>
  </si>
  <si>
    <t>SOI-9962</t>
  </si>
  <si>
    <t>SOI-9963</t>
  </si>
  <si>
    <t>SOI-9964</t>
  </si>
  <si>
    <t>SOI-9965</t>
  </si>
  <si>
    <t>SOI-9966</t>
  </si>
  <si>
    <t>SOI-9967</t>
  </si>
  <si>
    <t>SOI-9968</t>
  </si>
  <si>
    <t>SOI-9969</t>
  </si>
  <si>
    <t>SOI-9970</t>
  </si>
  <si>
    <t>SOI-9971</t>
  </si>
  <si>
    <t>SOI-9972</t>
  </si>
  <si>
    <t>SOI-9973</t>
  </si>
  <si>
    <t>SOI-9974</t>
  </si>
  <si>
    <t>SOI-9975</t>
  </si>
  <si>
    <t>SOI-9976</t>
  </si>
  <si>
    <t>SOI-9977</t>
  </si>
  <si>
    <t>SOI-9978</t>
  </si>
  <si>
    <t>SOI-9979</t>
  </si>
  <si>
    <t>SOI-9980</t>
  </si>
  <si>
    <t>SOI-9981</t>
  </si>
  <si>
    <t>SOI-9982</t>
  </si>
  <si>
    <t>SOI-9983</t>
  </si>
  <si>
    <t>SOI-9984</t>
  </si>
  <si>
    <t>SOI-9985</t>
  </si>
  <si>
    <t>SOI-9986</t>
  </si>
  <si>
    <t>SOI-9987</t>
  </si>
  <si>
    <t>SOI-9988</t>
  </si>
  <si>
    <t>SOI-9989</t>
  </si>
  <si>
    <t>SOI-9990</t>
  </si>
  <si>
    <t>SOI-9991</t>
  </si>
  <si>
    <t>SOI-9992</t>
  </si>
  <si>
    <t>SOI-9993</t>
  </si>
  <si>
    <t>SOI-9994</t>
  </si>
  <si>
    <t>SOI-9995</t>
  </si>
  <si>
    <t>SOI-9996</t>
  </si>
  <si>
    <t>SOI-9997</t>
  </si>
  <si>
    <t>SOI-9998</t>
  </si>
  <si>
    <t>SOI-9999</t>
  </si>
  <si>
    <t>SOI-10000</t>
  </si>
  <si>
    <t>SOI-10001</t>
  </si>
  <si>
    <t>SOI-10002</t>
  </si>
  <si>
    <t>SOI-10003</t>
  </si>
  <si>
    <t>SOI-10004</t>
  </si>
  <si>
    <t>SOI-10005</t>
  </si>
  <si>
    <t>SOI-10006</t>
  </si>
  <si>
    <t>SOI-10007</t>
  </si>
  <si>
    <t>SOI-10008</t>
  </si>
  <si>
    <t>SOI-10009</t>
  </si>
  <si>
    <t>SOI-10010</t>
  </si>
  <si>
    <t>SOI-10011</t>
  </si>
  <si>
    <t>SOI-10012</t>
  </si>
  <si>
    <t>SOI-10013</t>
  </si>
  <si>
    <t>SOI-10014</t>
  </si>
  <si>
    <t>SOI-10015</t>
  </si>
  <si>
    <t>SOI-10016</t>
  </si>
  <si>
    <t>SOI-10017</t>
  </si>
  <si>
    <t>SOI-10018</t>
  </si>
  <si>
    <t>SOI-10019</t>
  </si>
  <si>
    <t>SOI-10020</t>
  </si>
  <si>
    <t>SOI-10021</t>
  </si>
  <si>
    <t>SOI-10022</t>
  </si>
  <si>
    <t>SOI-10023</t>
  </si>
  <si>
    <t>SOI-10024</t>
  </si>
  <si>
    <t>SOI-10025</t>
  </si>
  <si>
    <t>SOI-10026</t>
  </si>
  <si>
    <t>SOI-10027</t>
  </si>
  <si>
    <t>SOI-10028</t>
  </si>
  <si>
    <t>SOI-10029</t>
  </si>
  <si>
    <t>SOI-10030</t>
  </si>
  <si>
    <t>SOI-10031</t>
  </si>
  <si>
    <t>SOI-10032</t>
  </si>
  <si>
    <t>SOI-10033</t>
  </si>
  <si>
    <t>SOI-10034</t>
  </si>
  <si>
    <t>SOI-10035</t>
  </si>
  <si>
    <t>SOI-10036</t>
  </si>
  <si>
    <t>SOI-10037</t>
  </si>
  <si>
    <t>SOI-10038</t>
  </si>
  <si>
    <t>SOI-10039</t>
  </si>
  <si>
    <t>SOI-10040</t>
  </si>
  <si>
    <t>SOI-10041</t>
  </si>
  <si>
    <t>SOI-10042</t>
  </si>
  <si>
    <t>SOI-10043</t>
  </si>
  <si>
    <t>SOI-10044</t>
  </si>
  <si>
    <t>SOI-10045</t>
  </si>
  <si>
    <t>SOI-10046</t>
  </si>
  <si>
    <t>SOI-10047</t>
  </si>
  <si>
    <t>SOI-10048</t>
  </si>
  <si>
    <t>SOI-10049</t>
  </si>
  <si>
    <t>SOI-10050</t>
  </si>
  <si>
    <t>SOI-10051</t>
  </si>
  <si>
    <t>SOI-10052</t>
  </si>
  <si>
    <t>SOI-10053</t>
  </si>
  <si>
    <t>SOI-10054</t>
  </si>
  <si>
    <t>SOI-10055</t>
  </si>
  <si>
    <t>SOI-10056</t>
  </si>
  <si>
    <t>SOI-10057</t>
  </si>
  <si>
    <t>SOI-10058</t>
  </si>
  <si>
    <t>SOI-10059</t>
  </si>
  <si>
    <t>SOI-10060</t>
  </si>
  <si>
    <t>SOI-10061</t>
  </si>
  <si>
    <t>SOI-10062</t>
  </si>
  <si>
    <t>SOI-10063</t>
  </si>
  <si>
    <t>SOI-10064</t>
  </si>
  <si>
    <t>SOI-10065</t>
  </si>
  <si>
    <t>SOI-10066</t>
  </si>
  <si>
    <t>SOI-10067</t>
  </si>
  <si>
    <t>SOI-10068</t>
  </si>
  <si>
    <t>SOI-10069</t>
  </si>
  <si>
    <t>SOI-10070</t>
  </si>
  <si>
    <t>SOI-10071</t>
  </si>
  <si>
    <t>SOI-10072</t>
  </si>
  <si>
    <t>SOI-10073</t>
  </si>
  <si>
    <t>SOI-10074</t>
  </si>
  <si>
    <t>SOI-10075</t>
  </si>
  <si>
    <t>SOI-10076</t>
  </si>
  <si>
    <t>SOI-10077</t>
  </si>
  <si>
    <t>SOI-10078</t>
  </si>
  <si>
    <t>SOI-10079</t>
  </si>
  <si>
    <t>SOI-10080</t>
  </si>
  <si>
    <t>SOI-10081</t>
  </si>
  <si>
    <t>SOI-10082</t>
  </si>
  <si>
    <t>SOI-10083</t>
  </si>
  <si>
    <t>SOI-10084</t>
  </si>
  <si>
    <t>SOI-10085</t>
  </si>
  <si>
    <t>SOI-10086</t>
  </si>
  <si>
    <t>SOI-10087</t>
  </si>
  <si>
    <t>SOI-10088</t>
  </si>
  <si>
    <t>SOI-10089</t>
  </si>
  <si>
    <t>SOI-10090</t>
  </si>
  <si>
    <t>SOI-10091</t>
  </si>
  <si>
    <t>SOI-10092</t>
  </si>
  <si>
    <t>SOI-10093</t>
  </si>
  <si>
    <t>SOI-10094</t>
  </si>
  <si>
    <t>SOI-10095</t>
  </si>
  <si>
    <t>SOI-10096</t>
  </si>
  <si>
    <t>SOI-10097</t>
  </si>
  <si>
    <t>SOI-10098</t>
  </si>
  <si>
    <t>SOI-10099</t>
  </si>
  <si>
    <t>SOI-10100</t>
  </si>
  <si>
    <t>SOI-10101</t>
  </si>
  <si>
    <t>SOI-10102</t>
  </si>
  <si>
    <t>SOI-10103</t>
  </si>
  <si>
    <t>SOI-10104</t>
  </si>
  <si>
    <t>SOI-10105</t>
  </si>
  <si>
    <t>SOI-10106</t>
  </si>
  <si>
    <t>SOI-10107</t>
  </si>
  <si>
    <t>SOI-10108</t>
  </si>
  <si>
    <t>SOI-10109</t>
  </si>
  <si>
    <t>SOI-10110</t>
  </si>
  <si>
    <t>SOI-10111</t>
  </si>
  <si>
    <t>SOI-10112</t>
  </si>
  <si>
    <t>SOI-10113</t>
  </si>
  <si>
    <t>SOI-10114</t>
  </si>
  <si>
    <t>SOI-10115</t>
  </si>
  <si>
    <t>SOI-10116</t>
  </si>
  <si>
    <t>SOI-10117</t>
  </si>
  <si>
    <t>SOI-10118</t>
  </si>
  <si>
    <t>SOI-10119</t>
  </si>
  <si>
    <t>SOI-10120</t>
  </si>
  <si>
    <t>SOI-10121</t>
  </si>
  <si>
    <t>SOI-10122</t>
  </si>
  <si>
    <t>SOI-10123</t>
  </si>
  <si>
    <t>SOI-10124</t>
  </si>
  <si>
    <t>SOI-10125</t>
  </si>
  <si>
    <t>SOI-10126</t>
  </si>
  <si>
    <t>SOI-10127</t>
  </si>
  <si>
    <t>SOI-10128</t>
  </si>
  <si>
    <t>SOI-10129</t>
  </si>
  <si>
    <t>SOI-10130</t>
  </si>
  <si>
    <t>SOI-10131</t>
  </si>
  <si>
    <t>SOI-10132</t>
  </si>
  <si>
    <t>SOI-10133</t>
  </si>
  <si>
    <t>SOI-10134</t>
  </si>
  <si>
    <t>SOI-10135</t>
  </si>
  <si>
    <t>SOI-10136</t>
  </si>
  <si>
    <t>SOI-10137</t>
  </si>
  <si>
    <t>SOI-10138</t>
  </si>
  <si>
    <t>SOI-10139</t>
  </si>
  <si>
    <t>SOI-10140</t>
  </si>
  <si>
    <t>SOI-10141</t>
  </si>
  <si>
    <t>SOI-10142</t>
  </si>
  <si>
    <t>SOI-10143</t>
  </si>
  <si>
    <t>SOI-10144</t>
  </si>
  <si>
    <t>SOI-10145</t>
  </si>
  <si>
    <t>SOI-10146</t>
  </si>
  <si>
    <t>SOI-10147</t>
  </si>
  <si>
    <t>SOI-10148</t>
  </si>
  <si>
    <t>SOI-10149</t>
  </si>
  <si>
    <t>SOI-10150</t>
  </si>
  <si>
    <t>SOI-10151</t>
  </si>
  <si>
    <t>SOI-10152</t>
  </si>
  <si>
    <t>SOI-10153</t>
  </si>
  <si>
    <t>SOI-10154</t>
  </si>
  <si>
    <t>SOI-10155</t>
  </si>
  <si>
    <t>SOI-10156</t>
  </si>
  <si>
    <t>SOI-10157</t>
  </si>
  <si>
    <t>SOI-10158</t>
  </si>
  <si>
    <t>SOI-10159</t>
  </si>
  <si>
    <t>SOI-10160</t>
  </si>
  <si>
    <t>SOI-10161</t>
  </si>
  <si>
    <t>SOI-10162</t>
  </si>
  <si>
    <t>SOI-10163</t>
  </si>
  <si>
    <t>SOI-10164</t>
  </si>
  <si>
    <t>SOI-10165</t>
  </si>
  <si>
    <t>SOI-10166</t>
  </si>
  <si>
    <t>SOI-10167</t>
  </si>
  <si>
    <t>SOI-10168</t>
  </si>
  <si>
    <t>SOI-10169</t>
  </si>
  <si>
    <t>SOI-10170</t>
  </si>
  <si>
    <t>SOI-10171</t>
  </si>
  <si>
    <t>SOI-10172</t>
  </si>
  <si>
    <t>SOI-10173</t>
  </si>
  <si>
    <t>SOI-10174</t>
  </si>
  <si>
    <t>SOI-10175</t>
  </si>
  <si>
    <t>SOI-10176</t>
  </si>
  <si>
    <t>SOI-10177</t>
  </si>
  <si>
    <t>SOI-10178</t>
  </si>
  <si>
    <t>SOI-10179</t>
  </si>
  <si>
    <t>SOI-10180</t>
  </si>
  <si>
    <t>SOI-10181</t>
  </si>
  <si>
    <t>SOI-10182</t>
  </si>
  <si>
    <t>SOI-10183</t>
  </si>
  <si>
    <t>SOI-10184</t>
  </si>
  <si>
    <t>SOI-10185</t>
  </si>
  <si>
    <t>SOI-10186</t>
  </si>
  <si>
    <t>SOI-10187</t>
  </si>
  <si>
    <t>SOI-10188</t>
  </si>
  <si>
    <t>SOI-10189</t>
  </si>
  <si>
    <t>SOI-10190</t>
  </si>
  <si>
    <t>SOI-10191</t>
  </si>
  <si>
    <t>SOI-10192</t>
  </si>
  <si>
    <t>SOI-10193</t>
  </si>
  <si>
    <t>SOI-10194</t>
  </si>
  <si>
    <t>SOI-10195</t>
  </si>
  <si>
    <t>SOI-10196</t>
  </si>
  <si>
    <t>SOI-10197</t>
  </si>
  <si>
    <t>SOI-10198</t>
  </si>
  <si>
    <t>SOI-10199</t>
  </si>
  <si>
    <t>SOI-10200</t>
  </si>
  <si>
    <t>SOI-10201</t>
  </si>
  <si>
    <t>SOI-10202</t>
  </si>
  <si>
    <t>SOI-10203</t>
  </si>
  <si>
    <t>SOI-10204</t>
  </si>
  <si>
    <t>SOI-10205</t>
  </si>
  <si>
    <t>SOI-10206</t>
  </si>
  <si>
    <t>SOI-10207</t>
  </si>
  <si>
    <t>SOI-10208</t>
  </si>
  <si>
    <t>SOI-10209</t>
  </si>
  <si>
    <t>SOI-10210</t>
  </si>
  <si>
    <t>SOI-10211</t>
  </si>
  <si>
    <t>SOI-10212</t>
  </si>
  <si>
    <t>SOI-10213</t>
  </si>
  <si>
    <t>SOI-10214</t>
  </si>
  <si>
    <t>SOI-10215</t>
  </si>
  <si>
    <t>SOI-10216</t>
  </si>
  <si>
    <t>SOI-10217</t>
  </si>
  <si>
    <t>SOI-10218</t>
  </si>
  <si>
    <t>SOI-10219</t>
  </si>
  <si>
    <t>SOI-10220</t>
  </si>
  <si>
    <t>SOI-10221</t>
  </si>
  <si>
    <t>SOI-10222</t>
  </si>
  <si>
    <t>SOI-10223</t>
  </si>
  <si>
    <t>SOI-10224</t>
  </si>
  <si>
    <t>SOI-10225</t>
  </si>
  <si>
    <t>SOI-10226</t>
  </si>
  <si>
    <t>SOI-10227</t>
  </si>
  <si>
    <t>SOI-10228</t>
  </si>
  <si>
    <t>SOI-10229</t>
  </si>
  <si>
    <t>SOI-10230</t>
  </si>
  <si>
    <t>SOI-10231</t>
  </si>
  <si>
    <t>SOI-10232</t>
  </si>
  <si>
    <t>SOI-10233</t>
  </si>
  <si>
    <t>SOI-10234</t>
  </si>
  <si>
    <t>SOI-10235</t>
  </si>
  <si>
    <t>SOI-10236</t>
  </si>
  <si>
    <t>SOI-10237</t>
  </si>
  <si>
    <t>SOI-10238</t>
  </si>
  <si>
    <t>SOI-10239</t>
  </si>
  <si>
    <t>SOI-10240</t>
  </si>
  <si>
    <t>SOI-10241</t>
  </si>
  <si>
    <t>SOI-10242</t>
  </si>
  <si>
    <t>SOI-10243</t>
  </si>
  <si>
    <t>SOI-10244</t>
  </si>
  <si>
    <t>SOI-10245</t>
  </si>
  <si>
    <t>SOI-10246</t>
  </si>
  <si>
    <t>SOI-10247</t>
  </si>
  <si>
    <t>SOI-10248</t>
  </si>
  <si>
    <t>SOI-10249</t>
  </si>
  <si>
    <t>SOI-10250</t>
  </si>
  <si>
    <t>SOI-10251</t>
  </si>
  <si>
    <t>SOI-10252</t>
  </si>
  <si>
    <t>SOI-10253</t>
  </si>
  <si>
    <t>SOI-10254</t>
  </si>
  <si>
    <t>SOI-10255</t>
  </si>
  <si>
    <t>SOI-10256</t>
  </si>
  <si>
    <t>SOI-10257</t>
  </si>
  <si>
    <t>SOI-10258</t>
  </si>
  <si>
    <t>SOI-10259</t>
  </si>
  <si>
    <t>SOI-10260</t>
  </si>
  <si>
    <t>SOI-10261</t>
  </si>
  <si>
    <t>SOI-10262</t>
  </si>
  <si>
    <t>SOI-10263</t>
  </si>
  <si>
    <t>SOI-10264</t>
  </si>
  <si>
    <t>SOI-10265</t>
  </si>
  <si>
    <t>SOI-10266</t>
  </si>
  <si>
    <t>SOI-10267</t>
  </si>
  <si>
    <t>SOI-10268</t>
  </si>
  <si>
    <t>SOI-10269</t>
  </si>
  <si>
    <t>SOI-10270</t>
  </si>
  <si>
    <t>SOI-10271</t>
  </si>
  <si>
    <t>SOI-10272</t>
  </si>
  <si>
    <t>SOI-10273</t>
  </si>
  <si>
    <t>SOI-10274</t>
  </si>
  <si>
    <t>SOI-10275</t>
  </si>
  <si>
    <t>SOI-10276</t>
  </si>
  <si>
    <t>SOI-10277</t>
  </si>
  <si>
    <t>SOI-10278</t>
  </si>
  <si>
    <t>SOI-10279</t>
  </si>
  <si>
    <t>SOI-10280</t>
  </si>
  <si>
    <t>SOI-10281</t>
  </si>
  <si>
    <t>SOI-10282</t>
  </si>
  <si>
    <t>SOI-10283</t>
  </si>
  <si>
    <t>SOI-10284</t>
  </si>
  <si>
    <t>SOI-10285</t>
  </si>
  <si>
    <t>SOI-10286</t>
  </si>
  <si>
    <t>SOI-10287</t>
  </si>
  <si>
    <t>SOI-10288</t>
  </si>
  <si>
    <t>SOI-10289</t>
  </si>
  <si>
    <t>SOI-10290</t>
  </si>
  <si>
    <t>SOI-10291</t>
  </si>
  <si>
    <t>SOI-10292</t>
  </si>
  <si>
    <t>SOI-10293</t>
  </si>
  <si>
    <t>SOI-10294</t>
  </si>
  <si>
    <t>SOI-10295</t>
  </si>
  <si>
    <t>SOI-10296</t>
  </si>
  <si>
    <t>SOI-10297</t>
  </si>
  <si>
    <t>SOI-10298</t>
  </si>
  <si>
    <t>SOI-10299</t>
  </si>
  <si>
    <t>SOI-10300</t>
  </si>
  <si>
    <t>SOI-10301</t>
  </si>
  <si>
    <t>SOI-10302</t>
  </si>
  <si>
    <t>SOI-10303</t>
  </si>
  <si>
    <t>SOI-10304</t>
  </si>
  <si>
    <t>SOI-10305</t>
  </si>
  <si>
    <t>SOI-10306</t>
  </si>
  <si>
    <t>SOI-10307</t>
  </si>
  <si>
    <t>SOI-10308</t>
  </si>
  <si>
    <t>SOI-10309</t>
  </si>
  <si>
    <t>SOI-10310</t>
  </si>
  <si>
    <t>SOI-10311</t>
  </si>
  <si>
    <t>SOI-10312</t>
  </si>
  <si>
    <t>SOI-10313</t>
  </si>
  <si>
    <t>SOI-10314</t>
  </si>
  <si>
    <t>SOI-10315</t>
  </si>
  <si>
    <t>SOI-10316</t>
  </si>
  <si>
    <t>SOI-10317</t>
  </si>
  <si>
    <t>SOI-10318</t>
  </si>
  <si>
    <t>SOI-10319</t>
  </si>
  <si>
    <t>SOI-10320</t>
  </si>
  <si>
    <t>SOI-10321</t>
  </si>
  <si>
    <t>SOI-10322</t>
  </si>
  <si>
    <t>SOI-10323</t>
  </si>
  <si>
    <t>SOI-10324</t>
  </si>
  <si>
    <t>SOI-10325</t>
  </si>
  <si>
    <t>SOI-10326</t>
  </si>
  <si>
    <t>SOI-10327</t>
  </si>
  <si>
    <t>SOI-10328</t>
  </si>
  <si>
    <t>SOI-10329</t>
  </si>
  <si>
    <t>SOI-10330</t>
  </si>
  <si>
    <t>SOI-10331</t>
  </si>
  <si>
    <t>SOI-10332</t>
  </si>
  <si>
    <t>SOI-10333</t>
  </si>
  <si>
    <t>SOI-10334</t>
  </si>
  <si>
    <t>SOI-10335</t>
  </si>
  <si>
    <t>SOI-10336</t>
  </si>
  <si>
    <t>SOI-10337</t>
  </si>
  <si>
    <t>SOI-10338</t>
  </si>
  <si>
    <t>SOI-10339</t>
  </si>
  <si>
    <t>SOI-10340</t>
  </si>
  <si>
    <t>SOI-10341</t>
  </si>
  <si>
    <t>SOI-10342</t>
  </si>
  <si>
    <t>SOI-10343</t>
  </si>
  <si>
    <t>SOI-10344</t>
  </si>
  <si>
    <t>SOI-10345</t>
  </si>
  <si>
    <t>SOI-10346</t>
  </si>
  <si>
    <t>TransactionID</t>
  </si>
  <si>
    <t>AccountID</t>
  </si>
  <si>
    <t>AccountName</t>
  </si>
  <si>
    <t>Amount</t>
  </si>
  <si>
    <t>Currency</t>
  </si>
  <si>
    <t>PostingDate</t>
  </si>
  <si>
    <t>ReferenceDocument</t>
  </si>
  <si>
    <t>Description</t>
  </si>
  <si>
    <t>GL-10000</t>
  </si>
  <si>
    <t>ACC-4001</t>
  </si>
  <si>
    <t>Utilities</t>
  </si>
  <si>
    <t>GBP</t>
  </si>
  <si>
    <t>REF-6493</t>
  </si>
  <si>
    <t>Payroll posting</t>
  </si>
  <si>
    <t>GL-10001</t>
  </si>
  <si>
    <t>ACC-6001</t>
  </si>
  <si>
    <t>Warranty Expense</t>
  </si>
  <si>
    <t>REF-3255</t>
  </si>
  <si>
    <t>Depreciation run</t>
  </si>
  <si>
    <t>GL-10002</t>
  </si>
  <si>
    <t>ACC-5001</t>
  </si>
  <si>
    <t>Raw Material Purchases</t>
  </si>
  <si>
    <t>REF-2407</t>
  </si>
  <si>
    <t>Utility bill</t>
  </si>
  <si>
    <t>GL-10003</t>
  </si>
  <si>
    <t>ACC-3001</t>
  </si>
  <si>
    <t>Labor Cost</t>
  </si>
  <si>
    <t>EUR</t>
  </si>
  <si>
    <t>REF-2596</t>
  </si>
  <si>
    <t>GL-10004</t>
  </si>
  <si>
    <t>ACC-4003</t>
  </si>
  <si>
    <t>Marketing</t>
  </si>
  <si>
    <t>REF-2764</t>
  </si>
  <si>
    <t>Freight charges</t>
  </si>
  <si>
    <t>GL-10005</t>
  </si>
  <si>
    <t>ACC-1001</t>
  </si>
  <si>
    <t>Intercompany transfer</t>
  </si>
  <si>
    <t>GL-10006</t>
  </si>
  <si>
    <t>ACC-4002</t>
  </si>
  <si>
    <t>Depreciation</t>
  </si>
  <si>
    <t>REF-7456</t>
  </si>
  <si>
    <t>GL-10007</t>
  </si>
  <si>
    <t>ACC-4005</t>
  </si>
  <si>
    <t>Admin Expenses</t>
  </si>
  <si>
    <t>REF-2047</t>
  </si>
  <si>
    <t>GL-10008</t>
  </si>
  <si>
    <t>REF-9154</t>
  </si>
  <si>
    <t>GL-10009</t>
  </si>
  <si>
    <t>USD</t>
  </si>
  <si>
    <t>REF-8169</t>
  </si>
  <si>
    <t>GL-10010</t>
  </si>
  <si>
    <t>ACC-4004</t>
  </si>
  <si>
    <t>REF-1577</t>
  </si>
  <si>
    <t>GL-10011</t>
  </si>
  <si>
    <t>GL-10012</t>
  </si>
  <si>
    <t>ACC-3002</t>
  </si>
  <si>
    <t>Overhead Cost</t>
  </si>
  <si>
    <t>REF-4231</t>
  </si>
  <si>
    <t>GL-10013</t>
  </si>
  <si>
    <t>REF-1172</t>
  </si>
  <si>
    <t>GL-10014</t>
  </si>
  <si>
    <t>REF-5391</t>
  </si>
  <si>
    <t>Inventory write-off</t>
  </si>
  <si>
    <t>GL-10015</t>
  </si>
  <si>
    <t>ACC-2001</t>
  </si>
  <si>
    <t>Cost of Goods Sold</t>
  </si>
  <si>
    <t>GL-10016</t>
  </si>
  <si>
    <t>Logistics</t>
  </si>
  <si>
    <t>REF-6519</t>
  </si>
  <si>
    <t>GL-10017</t>
  </si>
  <si>
    <t>REF-6876</t>
  </si>
  <si>
    <t>GL-10018</t>
  </si>
  <si>
    <t>REF-4201</t>
  </si>
  <si>
    <t>Bonus provision</t>
  </si>
  <si>
    <t>GL-10019</t>
  </si>
  <si>
    <t>REF-6192</t>
  </si>
  <si>
    <t>GL-10020</t>
  </si>
  <si>
    <t>GL-10021</t>
  </si>
  <si>
    <t>GL-10022</t>
  </si>
  <si>
    <t>Supplier invoice</t>
  </si>
  <si>
    <t>GL-10023</t>
  </si>
  <si>
    <t>REF-2104</t>
  </si>
  <si>
    <t>GL-10024</t>
  </si>
  <si>
    <t>REF-6504</t>
  </si>
  <si>
    <t>GL-10025</t>
  </si>
  <si>
    <t>GL-10026</t>
  </si>
  <si>
    <t>REF-9636</t>
  </si>
  <si>
    <t>GL-10027</t>
  </si>
  <si>
    <t>REF-5359</t>
  </si>
  <si>
    <t>Manual adjustment</t>
  </si>
  <si>
    <t>GL-10028</t>
  </si>
  <si>
    <t>REF-1807</t>
  </si>
  <si>
    <t>Monthly accrual</t>
  </si>
  <si>
    <t>GL-10029</t>
  </si>
  <si>
    <t>REF-1196</t>
  </si>
  <si>
    <t>GL-10030</t>
  </si>
  <si>
    <t>REF-2300</t>
  </si>
  <si>
    <t>GL-10031</t>
  </si>
  <si>
    <t>REF-4592</t>
  </si>
  <si>
    <t>GL-10032</t>
  </si>
  <si>
    <t>REF-3789</t>
  </si>
  <si>
    <t>GL-10033</t>
  </si>
  <si>
    <t>GL-10034</t>
  </si>
  <si>
    <t>REF-7997</t>
  </si>
  <si>
    <t>GL-10035</t>
  </si>
  <si>
    <t>REF-2881</t>
  </si>
  <si>
    <t>GL-10036</t>
  </si>
  <si>
    <t>REF-6735</t>
  </si>
  <si>
    <t>GL-10037</t>
  </si>
  <si>
    <t>REF-9769</t>
  </si>
  <si>
    <t>GL-10038</t>
  </si>
  <si>
    <t>REF-8822</t>
  </si>
  <si>
    <t>GL-10039</t>
  </si>
  <si>
    <t>REF-2333</t>
  </si>
  <si>
    <t>GL-10040</t>
  </si>
  <si>
    <t>REF-1663</t>
  </si>
  <si>
    <t>GL-10041</t>
  </si>
  <si>
    <t>REF-6969</t>
  </si>
  <si>
    <t>GL-10042</t>
  </si>
  <si>
    <t>REF-2689</t>
  </si>
  <si>
    <t>GL-10043</t>
  </si>
  <si>
    <t>REF-7036</t>
  </si>
  <si>
    <t>GL-10044</t>
  </si>
  <si>
    <t>REF-7608</t>
  </si>
  <si>
    <t>GL-10045</t>
  </si>
  <si>
    <t>REF-4118</t>
  </si>
  <si>
    <t>GL-10046</t>
  </si>
  <si>
    <t>REF-7304</t>
  </si>
  <si>
    <t>GL-10047</t>
  </si>
  <si>
    <t>REF-5545</t>
  </si>
  <si>
    <t>GL-10048</t>
  </si>
  <si>
    <t>REF-4789</t>
  </si>
  <si>
    <t>GL-10049</t>
  </si>
  <si>
    <t>REF-5985</t>
  </si>
  <si>
    <t>GL-10050</t>
  </si>
  <si>
    <t>REF-3696</t>
  </si>
  <si>
    <t>GL-10051</t>
  </si>
  <si>
    <t>REF-6395</t>
  </si>
  <si>
    <t>GL-10052</t>
  </si>
  <si>
    <t>GL-10053</t>
  </si>
  <si>
    <t>GL-10054</t>
  </si>
  <si>
    <t>REF-8369</t>
  </si>
  <si>
    <t>GL-10055</t>
  </si>
  <si>
    <t>REF-4149</t>
  </si>
  <si>
    <t>GL-10056</t>
  </si>
  <si>
    <t>REF-3025</t>
  </si>
  <si>
    <t>GL-10057</t>
  </si>
  <si>
    <t>REF-6828</t>
  </si>
  <si>
    <t>GL-10058</t>
  </si>
  <si>
    <t>GL-10059</t>
  </si>
  <si>
    <t>REF-4460</t>
  </si>
  <si>
    <t>GL-10060</t>
  </si>
  <si>
    <t>REF-2403</t>
  </si>
  <si>
    <t>GL-10061</t>
  </si>
  <si>
    <t>REF-2408</t>
  </si>
  <si>
    <t>GL-10062</t>
  </si>
  <si>
    <t>REF-6109</t>
  </si>
  <si>
    <t>GL-10063</t>
  </si>
  <si>
    <t>REF-7298</t>
  </si>
  <si>
    <t>GL-10064</t>
  </si>
  <si>
    <t>REF-4459</t>
  </si>
  <si>
    <t>GL-10065</t>
  </si>
  <si>
    <t>REF-9584</t>
  </si>
  <si>
    <t>GL-10066</t>
  </si>
  <si>
    <t>REF-7576</t>
  </si>
  <si>
    <t>GL-10067</t>
  </si>
  <si>
    <t>REF-9908</t>
  </si>
  <si>
    <t>GL-10068</t>
  </si>
  <si>
    <t>REF-9224</t>
  </si>
  <si>
    <t>GL-10069</t>
  </si>
  <si>
    <t>REF-4765</t>
  </si>
  <si>
    <t>GL-10070</t>
  </si>
  <si>
    <t>REF-7698</t>
  </si>
  <si>
    <t>GL-10071</t>
  </si>
  <si>
    <t>REF-7466</t>
  </si>
  <si>
    <t>GL-10072</t>
  </si>
  <si>
    <t>REF-1981</t>
  </si>
  <si>
    <t>GL-10073</t>
  </si>
  <si>
    <t>REF-1603</t>
  </si>
  <si>
    <t>GL-10074</t>
  </si>
  <si>
    <t>REF-2716</t>
  </si>
  <si>
    <t>GL-10075</t>
  </si>
  <si>
    <t>REF-2414</t>
  </si>
  <si>
    <t>GL-10076</t>
  </si>
  <si>
    <t>REF-1342</t>
  </si>
  <si>
    <t>GL-10077</t>
  </si>
  <si>
    <t>REF-1039</t>
  </si>
  <si>
    <t>GL-10078</t>
  </si>
  <si>
    <t>REF-6772</t>
  </si>
  <si>
    <t>GL-10079</t>
  </si>
  <si>
    <t>REF-3013</t>
  </si>
  <si>
    <t>GL-10080</t>
  </si>
  <si>
    <t>GL-10081</t>
  </si>
  <si>
    <t>REF-2176</t>
  </si>
  <si>
    <t>GL-10082</t>
  </si>
  <si>
    <t>REF-3481</t>
  </si>
  <si>
    <t>GL-10083</t>
  </si>
  <si>
    <t>REF-6500</t>
  </si>
  <si>
    <t>GL-10084</t>
  </si>
  <si>
    <t>REF-3474</t>
  </si>
  <si>
    <t>GL-10085</t>
  </si>
  <si>
    <t>GL-10086</t>
  </si>
  <si>
    <t>GL-10087</t>
  </si>
  <si>
    <t>REF-9749</t>
  </si>
  <si>
    <t>GL-10088</t>
  </si>
  <si>
    <t>REF-3580</t>
  </si>
  <si>
    <t>GL-10089</t>
  </si>
  <si>
    <t>GL-10090</t>
  </si>
  <si>
    <t>GL-10091</t>
  </si>
  <si>
    <t>REF-7723</t>
  </si>
  <si>
    <t>GL-10092</t>
  </si>
  <si>
    <t>REF-3398</t>
  </si>
  <si>
    <t>GL-10093</t>
  </si>
  <si>
    <t>GL-10094</t>
  </si>
  <si>
    <t>REF-8825</t>
  </si>
  <si>
    <t>GL-10095</t>
  </si>
  <si>
    <t>GL-10096</t>
  </si>
  <si>
    <t>REF-1293</t>
  </si>
  <si>
    <t>GL-10097</t>
  </si>
  <si>
    <t>REF-5661</t>
  </si>
  <si>
    <t>GL-10098</t>
  </si>
  <si>
    <t>REF-3852</t>
  </si>
  <si>
    <t>GL-10099</t>
  </si>
  <si>
    <t>REF-5845</t>
  </si>
  <si>
    <t>GL-10100</t>
  </si>
  <si>
    <t>REF-8791</t>
  </si>
  <si>
    <t>GL-10101</t>
  </si>
  <si>
    <t>REF-6889</t>
  </si>
  <si>
    <t>GL-10102</t>
  </si>
  <si>
    <t>REF-8614</t>
  </si>
  <si>
    <t>GL-10103</t>
  </si>
  <si>
    <t>REF-1038</t>
  </si>
  <si>
    <t>GL-10104</t>
  </si>
  <si>
    <t>REF-4275</t>
  </si>
  <si>
    <t>GL-10105</t>
  </si>
  <si>
    <t>REF-2265</t>
  </si>
  <si>
    <t>GL-10106</t>
  </si>
  <si>
    <t>GL-10107</t>
  </si>
  <si>
    <t>GL-10108</t>
  </si>
  <si>
    <t>REF-4700</t>
  </si>
  <si>
    <t>GL-10109</t>
  </si>
  <si>
    <t>REF-9638</t>
  </si>
  <si>
    <t>GL-10110</t>
  </si>
  <si>
    <t>REF-7001</t>
  </si>
  <si>
    <t>GL-10111</t>
  </si>
  <si>
    <t>REF-9080</t>
  </si>
  <si>
    <t>GL-10112</t>
  </si>
  <si>
    <t>REF-7570</t>
  </si>
  <si>
    <t>GL-10113</t>
  </si>
  <si>
    <t>REF-3575</t>
  </si>
  <si>
    <t>GL-10114</t>
  </si>
  <si>
    <t>REF-8699</t>
  </si>
  <si>
    <t>GL-10115</t>
  </si>
  <si>
    <t>REF-6765</t>
  </si>
  <si>
    <t>GL-10116</t>
  </si>
  <si>
    <t>REF-4379</t>
  </si>
  <si>
    <t>GL-10117</t>
  </si>
  <si>
    <t>REF-8455</t>
  </si>
  <si>
    <t>GL-10118</t>
  </si>
  <si>
    <t>REF-2045</t>
  </si>
  <si>
    <t>GL-10119</t>
  </si>
  <si>
    <t>REF-3014</t>
  </si>
  <si>
    <t>GL-10120</t>
  </si>
  <si>
    <t>REF-7484</t>
  </si>
  <si>
    <t>GL-10121</t>
  </si>
  <si>
    <t>REF-2200</t>
  </si>
  <si>
    <t>GL-10122</t>
  </si>
  <si>
    <t>REF-3438</t>
  </si>
  <si>
    <t>GL-10123</t>
  </si>
  <si>
    <t>REF-8096</t>
  </si>
  <si>
    <t>GL-10124</t>
  </si>
  <si>
    <t>REF-8795</t>
  </si>
  <si>
    <t>GL-10125</t>
  </si>
  <si>
    <t>REF-9901</t>
  </si>
  <si>
    <t>GL-10126</t>
  </si>
  <si>
    <t>REF-1224</t>
  </si>
  <si>
    <t>GL-10127</t>
  </si>
  <si>
    <t>REF-8680</t>
  </si>
  <si>
    <t>GL-10128</t>
  </si>
  <si>
    <t>GL-10129</t>
  </si>
  <si>
    <t>REF-5401</t>
  </si>
  <si>
    <t>GL-10130</t>
  </si>
  <si>
    <t>REF-9693</t>
  </si>
  <si>
    <t>GL-10131</t>
  </si>
  <si>
    <t>GL-10132</t>
  </si>
  <si>
    <t>REF-9728</t>
  </si>
  <si>
    <t>GL-10133</t>
  </si>
  <si>
    <t>REF-3433</t>
  </si>
  <si>
    <t>GL-10134</t>
  </si>
  <si>
    <t>REF-9504</t>
  </si>
  <si>
    <t>GL-10135</t>
  </si>
  <si>
    <t>REF-4090</t>
  </si>
  <si>
    <t>GL-10136</t>
  </si>
  <si>
    <t>REF-5139</t>
  </si>
  <si>
    <t>GL-10137</t>
  </si>
  <si>
    <t>GL-10138</t>
  </si>
  <si>
    <t>REF-9055</t>
  </si>
  <si>
    <t>GL-10139</t>
  </si>
  <si>
    <t>REF-2630</t>
  </si>
  <si>
    <t>GL-10140</t>
  </si>
  <si>
    <t>GL-10141</t>
  </si>
  <si>
    <t>REF-2697</t>
  </si>
  <si>
    <t>GL-10142</t>
  </si>
  <si>
    <t>REF-1970</t>
  </si>
  <si>
    <t>GL-10143</t>
  </si>
  <si>
    <t>REF-9506</t>
  </si>
  <si>
    <t>GL-10144</t>
  </si>
  <si>
    <t>REF-4426</t>
  </si>
  <si>
    <t>GL-10145</t>
  </si>
  <si>
    <t>GL-10146</t>
  </si>
  <si>
    <t>REF-5367</t>
  </si>
  <si>
    <t>GL-10147</t>
  </si>
  <si>
    <t>REF-4811</t>
  </si>
  <si>
    <t>GL-10148</t>
  </si>
  <si>
    <t>REF-3935</t>
  </si>
  <si>
    <t>GL-10149</t>
  </si>
  <si>
    <t>REF-6580</t>
  </si>
  <si>
    <t>GL-10150</t>
  </si>
  <si>
    <t>REF-4544</t>
  </si>
  <si>
    <t>GL-10151</t>
  </si>
  <si>
    <t>REF-2131</t>
  </si>
  <si>
    <t>GL-10152</t>
  </si>
  <si>
    <t>REF-5188</t>
  </si>
  <si>
    <t>GL-10153</t>
  </si>
  <si>
    <t>REF-2597</t>
  </si>
  <si>
    <t>GL-10154</t>
  </si>
  <si>
    <t>REF-3990</t>
  </si>
  <si>
    <t>GL-10155</t>
  </si>
  <si>
    <t>REF-1993</t>
  </si>
  <si>
    <t>GL-10156</t>
  </si>
  <si>
    <t>GL-10157</t>
  </si>
  <si>
    <t>REF-1183</t>
  </si>
  <si>
    <t>GL-10158</t>
  </si>
  <si>
    <t>REF-9824</t>
  </si>
  <si>
    <t>GL-10159</t>
  </si>
  <si>
    <t>REF-6338</t>
  </si>
  <si>
    <t>GL-10160</t>
  </si>
  <si>
    <t>REF-1580</t>
  </si>
  <si>
    <t>GL-10161</t>
  </si>
  <si>
    <t>REF-1313</t>
  </si>
  <si>
    <t>GL-10162</t>
  </si>
  <si>
    <t>GL-10163</t>
  </si>
  <si>
    <t>REF-6750</t>
  </si>
  <si>
    <t>GL-10164</t>
  </si>
  <si>
    <t>REF-2362</t>
  </si>
  <si>
    <t>GL-10165</t>
  </si>
  <si>
    <t>REF-6781</t>
  </si>
  <si>
    <t>GL-10166</t>
  </si>
  <si>
    <t>REF-2157</t>
  </si>
  <si>
    <t>GL-10167</t>
  </si>
  <si>
    <t>REF-2663</t>
  </si>
  <si>
    <t>GL-10168</t>
  </si>
  <si>
    <t>REF-2632</t>
  </si>
  <si>
    <t>GL-10169</t>
  </si>
  <si>
    <t>REF-5117</t>
  </si>
  <si>
    <t>GL-10170</t>
  </si>
  <si>
    <t>REF-5454</t>
  </si>
  <si>
    <t>GL-10171</t>
  </si>
  <si>
    <t>REF-5360</t>
  </si>
  <si>
    <t>GL-10172</t>
  </si>
  <si>
    <t>REF-5179</t>
  </si>
  <si>
    <t>GL-10173</t>
  </si>
  <si>
    <t>REF-4996</t>
  </si>
  <si>
    <t>GL-10174</t>
  </si>
  <si>
    <t>GL-10175</t>
  </si>
  <si>
    <t>REF-8086</t>
  </si>
  <si>
    <t>GL-10176</t>
  </si>
  <si>
    <t>REF-6611</t>
  </si>
  <si>
    <t>GL-10177</t>
  </si>
  <si>
    <t>REF-6219</t>
  </si>
  <si>
    <t>GL-10178</t>
  </si>
  <si>
    <t>REF-5964</t>
  </si>
  <si>
    <t>GL-10179</t>
  </si>
  <si>
    <t>REF-3208</t>
  </si>
  <si>
    <t>GL-10180</t>
  </si>
  <si>
    <t>REF-9818</t>
  </si>
  <si>
    <t>GL-10181</t>
  </si>
  <si>
    <t>REF-6848</t>
  </si>
  <si>
    <t>GL-10182</t>
  </si>
  <si>
    <t>GL-10183</t>
  </si>
  <si>
    <t>REF-8779</t>
  </si>
  <si>
    <t>GL-10184</t>
  </si>
  <si>
    <t>REF-1374</t>
  </si>
  <si>
    <t>GL-10185</t>
  </si>
  <si>
    <t>REF-5677</t>
  </si>
  <si>
    <t>GL-10186</t>
  </si>
  <si>
    <t>REF-9609</t>
  </si>
  <si>
    <t>GL-10187</t>
  </si>
  <si>
    <t>REF-1355</t>
  </si>
  <si>
    <t>GL-10188</t>
  </si>
  <si>
    <t>GL-10189</t>
  </si>
  <si>
    <t>REF-1301</t>
  </si>
  <si>
    <t>GL-10190</t>
  </si>
  <si>
    <t>GL-10191</t>
  </si>
  <si>
    <t>GL-10192</t>
  </si>
  <si>
    <t>GL-10193</t>
  </si>
  <si>
    <t>REF-5158</t>
  </si>
  <si>
    <t>GL-10194</t>
  </si>
  <si>
    <t>REF-3605</t>
  </si>
  <si>
    <t>GL-10195</t>
  </si>
  <si>
    <t>REF-3937</t>
  </si>
  <si>
    <t>GL-10196</t>
  </si>
  <si>
    <t>REF-6775</t>
  </si>
  <si>
    <t>GL-10197</t>
  </si>
  <si>
    <t>REF-8559</t>
  </si>
  <si>
    <t>GL-10198</t>
  </si>
  <si>
    <t>REF-8248</t>
  </si>
  <si>
    <t>GL-10199</t>
  </si>
  <si>
    <t>REF-3709</t>
  </si>
  <si>
    <t>GL-10200</t>
  </si>
  <si>
    <t>REF-1299</t>
  </si>
  <si>
    <t>GL-10201</t>
  </si>
  <si>
    <t>GL-10202</t>
  </si>
  <si>
    <t>REF-4432</t>
  </si>
  <si>
    <t>GL-10203</t>
  </si>
  <si>
    <t>REF-4586</t>
  </si>
  <si>
    <t>GL-10204</t>
  </si>
  <si>
    <t>REF-1454</t>
  </si>
  <si>
    <t>GL-10205</t>
  </si>
  <si>
    <t>REF-2366</t>
  </si>
  <si>
    <t>GL-10206</t>
  </si>
  <si>
    <t>REF-3609</t>
  </si>
  <si>
    <t>GL-10207</t>
  </si>
  <si>
    <t>REF-1868</t>
  </si>
  <si>
    <t>GL-10208</t>
  </si>
  <si>
    <t>REF-1533</t>
  </si>
  <si>
    <t>GL-10209</t>
  </si>
  <si>
    <t>REF-1952</t>
  </si>
  <si>
    <t>GL-10210</t>
  </si>
  <si>
    <t>REF-5205</t>
  </si>
  <si>
    <t>GL-10211</t>
  </si>
  <si>
    <t>REF-7337</t>
  </si>
  <si>
    <t>GL-10212</t>
  </si>
  <si>
    <t>REF-3610</t>
  </si>
  <si>
    <t>GL-10213</t>
  </si>
  <si>
    <t>REF-9179</t>
  </si>
  <si>
    <t>GL-10214</t>
  </si>
  <si>
    <t>REF-5303</t>
  </si>
  <si>
    <t>GL-10215</t>
  </si>
  <si>
    <t>REF-9088</t>
  </si>
  <si>
    <t>GL-10216</t>
  </si>
  <si>
    <t>REF-3896</t>
  </si>
  <si>
    <t>GL-10217</t>
  </si>
  <si>
    <t>REF-3455</t>
  </si>
  <si>
    <t>GL-10218</t>
  </si>
  <si>
    <t>REF-7978</t>
  </si>
  <si>
    <t>GL-10219</t>
  </si>
  <si>
    <t>REF-8520</t>
  </si>
  <si>
    <t>GL-10220</t>
  </si>
  <si>
    <t>GL-10221</t>
  </si>
  <si>
    <t>REF-8900</t>
  </si>
  <si>
    <t>GL-10222</t>
  </si>
  <si>
    <t>REF-5242</t>
  </si>
  <si>
    <t>GL-10223</t>
  </si>
  <si>
    <t>REF-5593</t>
  </si>
  <si>
    <t>GL-10224</t>
  </si>
  <si>
    <t>REF-8623</t>
  </si>
  <si>
    <t>GL-10225</t>
  </si>
  <si>
    <t>REF-1996</t>
  </si>
  <si>
    <t>GL-10226</t>
  </si>
  <si>
    <t>REF-3759</t>
  </si>
  <si>
    <t>GL-10227</t>
  </si>
  <si>
    <t>REF-7413</t>
  </si>
  <si>
    <t>GL-10228</t>
  </si>
  <si>
    <t>REF-4159</t>
  </si>
  <si>
    <t>GL-10229</t>
  </si>
  <si>
    <t>REF-3912</t>
  </si>
  <si>
    <t>GL-10230</t>
  </si>
  <si>
    <t>REF-4347</t>
  </si>
  <si>
    <t>GL-10231</t>
  </si>
  <si>
    <t>REF-8160</t>
  </si>
  <si>
    <t>GL-10232</t>
  </si>
  <si>
    <t>REF-5532</t>
  </si>
  <si>
    <t>GL-10233</t>
  </si>
  <si>
    <t>REF-7288</t>
  </si>
  <si>
    <t>GL-10234</t>
  </si>
  <si>
    <t>GL-10235</t>
  </si>
  <si>
    <t>REF-1782</t>
  </si>
  <si>
    <t>GL-10236</t>
  </si>
  <si>
    <t>REF-9879</t>
  </si>
  <si>
    <t>GL-10237</t>
  </si>
  <si>
    <t>GL-10238</t>
  </si>
  <si>
    <t>REF-8171</t>
  </si>
  <si>
    <t>GL-10239</t>
  </si>
  <si>
    <t>GL-10240</t>
  </si>
  <si>
    <t>REF-1683</t>
  </si>
  <si>
    <t>GL-10241</t>
  </si>
  <si>
    <t>REF-5345</t>
  </si>
  <si>
    <t>GL-10242</t>
  </si>
  <si>
    <t>REF-7012</t>
  </si>
  <si>
    <t>GL-10243</t>
  </si>
  <si>
    <t>REF-2418</t>
  </si>
  <si>
    <t>GL-10244</t>
  </si>
  <si>
    <t>REF-6733</t>
  </si>
  <si>
    <t>GL-10245</t>
  </si>
  <si>
    <t>REF-2922</t>
  </si>
  <si>
    <t>GL-10246</t>
  </si>
  <si>
    <t>REF-8846</t>
  </si>
  <si>
    <t>GL-10247</t>
  </si>
  <si>
    <t>REF-9489</t>
  </si>
  <si>
    <t>GL-10248</t>
  </si>
  <si>
    <t>GL-10249</t>
  </si>
  <si>
    <t>REF-3503</t>
  </si>
  <si>
    <t>GL-10250</t>
  </si>
  <si>
    <t>REF-8954</t>
  </si>
  <si>
    <t>GL-10251</t>
  </si>
  <si>
    <t>GL-10252</t>
  </si>
  <si>
    <t>GL-10253</t>
  </si>
  <si>
    <t>REF-9281</t>
  </si>
  <si>
    <t>GL-10254</t>
  </si>
  <si>
    <t>GL-10255</t>
  </si>
  <si>
    <t>REF-7918</t>
  </si>
  <si>
    <t>GL-10256</t>
  </si>
  <si>
    <t>REF-4554</t>
  </si>
  <si>
    <t>GL-10257</t>
  </si>
  <si>
    <t>REF-9695</t>
  </si>
  <si>
    <t>GL-10258</t>
  </si>
  <si>
    <t>REF-3219</t>
  </si>
  <si>
    <t>GL-10259</t>
  </si>
  <si>
    <t>REF-8807</t>
  </si>
  <si>
    <t>GL-10260</t>
  </si>
  <si>
    <t>REF-4951</t>
  </si>
  <si>
    <t>GL-10261</t>
  </si>
  <si>
    <t>REF-4849</t>
  </si>
  <si>
    <t>GL-10262</t>
  </si>
  <si>
    <t>REF-5514</t>
  </si>
  <si>
    <t>GL-10263</t>
  </si>
  <si>
    <t>REF-8824</t>
  </si>
  <si>
    <t>GL-10264</t>
  </si>
  <si>
    <t>REF-6440</t>
  </si>
  <si>
    <t>GL-10265</t>
  </si>
  <si>
    <t>REF-5926</t>
  </si>
  <si>
    <t>GL-10266</t>
  </si>
  <si>
    <t>REF-7881</t>
  </si>
  <si>
    <t>GL-10267</t>
  </si>
  <si>
    <t>REF-7670</t>
  </si>
  <si>
    <t>GL-10268</t>
  </si>
  <si>
    <t>REF-6867</t>
  </si>
  <si>
    <t>GL-10269</t>
  </si>
  <si>
    <t>REF-7577</t>
  </si>
  <si>
    <t>GL-10270</t>
  </si>
  <si>
    <t>REF-3636</t>
  </si>
  <si>
    <t>GL-10271</t>
  </si>
  <si>
    <t>REF-7395</t>
  </si>
  <si>
    <t>GL-10272</t>
  </si>
  <si>
    <t>REF-6293</t>
  </si>
  <si>
    <t>GL-10273</t>
  </si>
  <si>
    <t>REF-5884</t>
  </si>
  <si>
    <t>GL-10274</t>
  </si>
  <si>
    <t>GL-10275</t>
  </si>
  <si>
    <t>REF-9719</t>
  </si>
  <si>
    <t>GL-10276</t>
  </si>
  <si>
    <t>REF-1549</t>
  </si>
  <si>
    <t>GL-10277</t>
  </si>
  <si>
    <t>REF-6544</t>
  </si>
  <si>
    <t>GL-10278</t>
  </si>
  <si>
    <t>REF-2338</t>
  </si>
  <si>
    <t>GL-10279</t>
  </si>
  <si>
    <t>REF-9086</t>
  </si>
  <si>
    <t>GL-10280</t>
  </si>
  <si>
    <t>REF-3698</t>
  </si>
  <si>
    <t>GL-10281</t>
  </si>
  <si>
    <t>REF-9110</t>
  </si>
  <si>
    <t>GL-10282</t>
  </si>
  <si>
    <t>REF-5626</t>
  </si>
  <si>
    <t>GL-10283</t>
  </si>
  <si>
    <t>REF-4458</t>
  </si>
  <si>
    <t>GL-10284</t>
  </si>
  <si>
    <t>REF-9320</t>
  </si>
  <si>
    <t>GL-10285</t>
  </si>
  <si>
    <t>REF-8697</t>
  </si>
  <si>
    <t>GL-10286</t>
  </si>
  <si>
    <t>REF-6925</t>
  </si>
  <si>
    <t>GL-10287</t>
  </si>
  <si>
    <t>REF-5699</t>
  </si>
  <si>
    <t>GL-10288</t>
  </si>
  <si>
    <t>REF-5791</t>
  </si>
  <si>
    <t>GL-10289</t>
  </si>
  <si>
    <t>REF-3556</t>
  </si>
  <si>
    <t>GL-10290</t>
  </si>
  <si>
    <t>REF-5302</t>
  </si>
  <si>
    <t>GL-10291</t>
  </si>
  <si>
    <t>REF-7078</t>
  </si>
  <si>
    <t>GL-10292</t>
  </si>
  <si>
    <t>REF-3129</t>
  </si>
  <si>
    <t>GL-10293</t>
  </si>
  <si>
    <t>REF-8224</t>
  </si>
  <si>
    <t>GL-10294</t>
  </si>
  <si>
    <t>REF-2783</t>
  </si>
  <si>
    <t>GL-10295</t>
  </si>
  <si>
    <t>REF-3712</t>
  </si>
  <si>
    <t>GL-10296</t>
  </si>
  <si>
    <t>REF-8312</t>
  </si>
  <si>
    <t>GL-10297</t>
  </si>
  <si>
    <t>GL-10298</t>
  </si>
  <si>
    <t>REF-6910</t>
  </si>
  <si>
    <t>GL-10299</t>
  </si>
  <si>
    <t>REF-6845</t>
  </si>
  <si>
    <t>GL-10300</t>
  </si>
  <si>
    <t>REF-7910</t>
  </si>
  <si>
    <t>GL-10301</t>
  </si>
  <si>
    <t>REF-3748</t>
  </si>
  <si>
    <t>GL-10302</t>
  </si>
  <si>
    <t>REF-6700</t>
  </si>
  <si>
    <t>GL-10303</t>
  </si>
  <si>
    <t>REF-6086</t>
  </si>
  <si>
    <t>GL-10304</t>
  </si>
  <si>
    <t>REF-7297</t>
  </si>
  <si>
    <t>GL-10305</t>
  </si>
  <si>
    <t>REF-4744</t>
  </si>
  <si>
    <t>GL-10306</t>
  </si>
  <si>
    <t>REF-1500</t>
  </si>
  <si>
    <t>GL-10307</t>
  </si>
  <si>
    <t>REF-7787</t>
  </si>
  <si>
    <t>GL-10308</t>
  </si>
  <si>
    <t>REF-4843</t>
  </si>
  <si>
    <t>GL-10309</t>
  </si>
  <si>
    <t>REF-7869</t>
  </si>
  <si>
    <t>GL-10310</t>
  </si>
  <si>
    <t>REF-1044</t>
  </si>
  <si>
    <t>GL-10311</t>
  </si>
  <si>
    <t>REF-6089</t>
  </si>
  <si>
    <t>GL-10312</t>
  </si>
  <si>
    <t>REF-5855</t>
  </si>
  <si>
    <t>GL-10313</t>
  </si>
  <si>
    <t>REF-2825</t>
  </si>
  <si>
    <t>GL-10314</t>
  </si>
  <si>
    <t>REF-6433</t>
  </si>
  <si>
    <t>GL-10315</t>
  </si>
  <si>
    <t>REF-7756</t>
  </si>
  <si>
    <t>GL-10316</t>
  </si>
  <si>
    <t>REF-9376</t>
  </si>
  <si>
    <t>GL-10317</t>
  </si>
  <si>
    <t>REF-3508</t>
  </si>
  <si>
    <t>GL-10318</t>
  </si>
  <si>
    <t>REF-4070</t>
  </si>
  <si>
    <t>GL-10319</t>
  </si>
  <si>
    <t>GL-10320</t>
  </si>
  <si>
    <t>REF-2083</t>
  </si>
  <si>
    <t>GL-10321</t>
  </si>
  <si>
    <t>REF-4931</t>
  </si>
  <si>
    <t>GL-10322</t>
  </si>
  <si>
    <t>REF-8687</t>
  </si>
  <si>
    <t>GL-10323</t>
  </si>
  <si>
    <t>GL-10324</t>
  </si>
  <si>
    <t>REF-2063</t>
  </si>
  <si>
    <t>GL-10325</t>
  </si>
  <si>
    <t>REF-3630</t>
  </si>
  <si>
    <t>GL-10326</t>
  </si>
  <si>
    <t>REF-6051</t>
  </si>
  <si>
    <t>GL-10327</t>
  </si>
  <si>
    <t>REF-5559</t>
  </si>
  <si>
    <t>GL-10328</t>
  </si>
  <si>
    <t>REF-5177</t>
  </si>
  <si>
    <t>GL-10329</t>
  </si>
  <si>
    <t>GL-10330</t>
  </si>
  <si>
    <t>REF-6080</t>
  </si>
  <si>
    <t>GL-10331</t>
  </si>
  <si>
    <t>REF-2233</t>
  </si>
  <si>
    <t>GL-10332</t>
  </si>
  <si>
    <t>REF-8259</t>
  </si>
  <si>
    <t>GL-10333</t>
  </si>
  <si>
    <t>REF-6904</t>
  </si>
  <si>
    <t>GL-10334</t>
  </si>
  <si>
    <t>REF-6133</t>
  </si>
  <si>
    <t>GL-10335</t>
  </si>
  <si>
    <t>GL-10336</t>
  </si>
  <si>
    <t>REF-6239</t>
  </si>
  <si>
    <t>GL-10337</t>
  </si>
  <si>
    <t>REF-8085</t>
  </si>
  <si>
    <t>GL-10338</t>
  </si>
  <si>
    <t>REF-6342</t>
  </si>
  <si>
    <t>GL-10339</t>
  </si>
  <si>
    <t>REF-7210</t>
  </si>
  <si>
    <t>GL-10340</t>
  </si>
  <si>
    <t>REF-8586</t>
  </si>
  <si>
    <t>GL-10341</t>
  </si>
  <si>
    <t>REF-7697</t>
  </si>
  <si>
    <t>GL-10342</t>
  </si>
  <si>
    <t>REF-5927</t>
  </si>
  <si>
    <t>GL-10343</t>
  </si>
  <si>
    <t>REF-4465</t>
  </si>
  <si>
    <t>GL-10344</t>
  </si>
  <si>
    <t>REF-5066</t>
  </si>
  <si>
    <t>GL-10345</t>
  </si>
  <si>
    <t>GL-10346</t>
  </si>
  <si>
    <t>REF-7282</t>
  </si>
  <si>
    <t>GL-10347</t>
  </si>
  <si>
    <t>REF-7334</t>
  </si>
  <si>
    <t>GL-10348</t>
  </si>
  <si>
    <t>REF-5308</t>
  </si>
  <si>
    <t>GL-10349</t>
  </si>
  <si>
    <t>REF-9459</t>
  </si>
  <si>
    <t>GL-10350</t>
  </si>
  <si>
    <t>REF-4123</t>
  </si>
  <si>
    <t>GL-10351</t>
  </si>
  <si>
    <t>REF-2201</t>
  </si>
  <si>
    <t>GL-10352</t>
  </si>
  <si>
    <t>REF-1508</t>
  </si>
  <si>
    <t>GL-10353</t>
  </si>
  <si>
    <t>REF-7782</t>
  </si>
  <si>
    <t>GL-10354</t>
  </si>
  <si>
    <t>REF-4250</t>
  </si>
  <si>
    <t>GL-10355</t>
  </si>
  <si>
    <t>REF-5987</t>
  </si>
  <si>
    <t>GL-10356</t>
  </si>
  <si>
    <t>GL-10357</t>
  </si>
  <si>
    <t>GL-10358</t>
  </si>
  <si>
    <t>GL-10359</t>
  </si>
  <si>
    <t>REF-6201</t>
  </si>
  <si>
    <t>GL-10360</t>
  </si>
  <si>
    <t>REF-2465</t>
  </si>
  <si>
    <t>GL-10361</t>
  </si>
  <si>
    <t>GL-10362</t>
  </si>
  <si>
    <t>REF-2490</t>
  </si>
  <si>
    <t>GL-10363</t>
  </si>
  <si>
    <t>REF-9115</t>
  </si>
  <si>
    <t>GL-10364</t>
  </si>
  <si>
    <t>REF-6748</t>
  </si>
  <si>
    <t>GL-10365</t>
  </si>
  <si>
    <t>REF-5458</t>
  </si>
  <si>
    <t>GL-10366</t>
  </si>
  <si>
    <t>GL-10367</t>
  </si>
  <si>
    <t>REF-7874</t>
  </si>
  <si>
    <t>GL-10368</t>
  </si>
  <si>
    <t>REF-2657</t>
  </si>
  <si>
    <t>GL-10369</t>
  </si>
  <si>
    <t>GL-10370</t>
  </si>
  <si>
    <t>GL-10371</t>
  </si>
  <si>
    <t>REF-4499</t>
  </si>
  <si>
    <t>GL-10372</t>
  </si>
  <si>
    <t>REF-1529</t>
  </si>
  <si>
    <t>GL-10373</t>
  </si>
  <si>
    <t>REF-2542</t>
  </si>
  <si>
    <t>GL-10374</t>
  </si>
  <si>
    <t>REF-9176</t>
  </si>
  <si>
    <t>GL-10375</t>
  </si>
  <si>
    <t>REF-5658</t>
  </si>
  <si>
    <t>GL-10376</t>
  </si>
  <si>
    <t>REF-5859</t>
  </si>
  <si>
    <t>GL-10377</t>
  </si>
  <si>
    <t>REF-5997</t>
  </si>
  <si>
    <t>GL-10378</t>
  </si>
  <si>
    <t>REF-1406</t>
  </si>
  <si>
    <t>GL-10379</t>
  </si>
  <si>
    <t>GL-10380</t>
  </si>
  <si>
    <t>REF-2315</t>
  </si>
  <si>
    <t>GL-10381</t>
  </si>
  <si>
    <t>REF-2576</t>
  </si>
  <si>
    <t>GL-10382</t>
  </si>
  <si>
    <t>REF-7653</t>
  </si>
  <si>
    <t>GL-10383</t>
  </si>
  <si>
    <t>REF-5667</t>
  </si>
  <si>
    <t>GL-10384</t>
  </si>
  <si>
    <t>GL-10385</t>
  </si>
  <si>
    <t>REF-9431</t>
  </si>
  <si>
    <t>GL-10386</t>
  </si>
  <si>
    <t>GL-10387</t>
  </si>
  <si>
    <t>GL-10388</t>
  </si>
  <si>
    <t>REF-9868</t>
  </si>
  <si>
    <t>GL-10389</t>
  </si>
  <si>
    <t>REF-2067</t>
  </si>
  <si>
    <t>GL-10390</t>
  </si>
  <si>
    <t>REF-6022</t>
  </si>
  <si>
    <t>GL-10391</t>
  </si>
  <si>
    <t>REF-6000</t>
  </si>
  <si>
    <t>GL-10392</t>
  </si>
  <si>
    <t>REF-3950</t>
  </si>
  <si>
    <t>GL-10393</t>
  </si>
  <si>
    <t>REF-2291</t>
  </si>
  <si>
    <t>GL-10394</t>
  </si>
  <si>
    <t>REF-7507</t>
  </si>
  <si>
    <t>GL-10395</t>
  </si>
  <si>
    <t>REF-2421</t>
  </si>
  <si>
    <t>GL-10396</t>
  </si>
  <si>
    <t>REF-8577</t>
  </si>
  <si>
    <t>GL-10397</t>
  </si>
  <si>
    <t>REF-8167</t>
  </si>
  <si>
    <t>GL-10398</t>
  </si>
  <si>
    <t>REF-8557</t>
  </si>
  <si>
    <t>GL-10399</t>
  </si>
  <si>
    <t>REF-2052</t>
  </si>
  <si>
    <t>GL-10400</t>
  </si>
  <si>
    <t>REF-5399</t>
  </si>
  <si>
    <t>GL-10401</t>
  </si>
  <si>
    <t>REF-1160</t>
  </si>
  <si>
    <t>GL-10402</t>
  </si>
  <si>
    <t>REF-9632</t>
  </si>
  <si>
    <t>GL-10403</t>
  </si>
  <si>
    <t>REF-2281</t>
  </si>
  <si>
    <t>GL-10404</t>
  </si>
  <si>
    <t>REF-6005</t>
  </si>
  <si>
    <t>GL-10405</t>
  </si>
  <si>
    <t>GL-10406</t>
  </si>
  <si>
    <t>REF-8985</t>
  </si>
  <si>
    <t>GL-10407</t>
  </si>
  <si>
    <t>GL-10408</t>
  </si>
  <si>
    <t>GL-10409</t>
  </si>
  <si>
    <t>GL-10410</t>
  </si>
  <si>
    <t>REF-9848</t>
  </si>
  <si>
    <t>GL-10411</t>
  </si>
  <si>
    <t>REF-7974</t>
  </si>
  <si>
    <t>GL-10412</t>
  </si>
  <si>
    <t>REF-1700</t>
  </si>
  <si>
    <t>GL-10413</t>
  </si>
  <si>
    <t>REF-4787</t>
  </si>
  <si>
    <t>GL-10414</t>
  </si>
  <si>
    <t>REF-3464</t>
  </si>
  <si>
    <t>GL-10415</t>
  </si>
  <si>
    <t>REF-6039</t>
  </si>
  <si>
    <t>GL-10416</t>
  </si>
  <si>
    <t>REF-8523</t>
  </si>
  <si>
    <t>GL-10417</t>
  </si>
  <si>
    <t>REF-1806</t>
  </si>
  <si>
    <t>GL-10418</t>
  </si>
  <si>
    <t>REF-5040</t>
  </si>
  <si>
    <t>GL-10419</t>
  </si>
  <si>
    <t>REF-6934</t>
  </si>
  <si>
    <t>GL-10420</t>
  </si>
  <si>
    <t>REF-8205</t>
  </si>
  <si>
    <t>GL-10421</t>
  </si>
  <si>
    <t>REF-7388</t>
  </si>
  <si>
    <t>GL-10422</t>
  </si>
  <si>
    <t>REF-7520</t>
  </si>
  <si>
    <t>GL-10423</t>
  </si>
  <si>
    <t>REF-1507</t>
  </si>
  <si>
    <t>GL-10424</t>
  </si>
  <si>
    <t>REF-2665</t>
  </si>
  <si>
    <t>GL-10425</t>
  </si>
  <si>
    <t>REF-3727</t>
  </si>
  <si>
    <t>GL-10426</t>
  </si>
  <si>
    <t>REF-9543</t>
  </si>
  <si>
    <t>GL-10427</t>
  </si>
  <si>
    <t>REF-6153</t>
  </si>
  <si>
    <t>GL-10428</t>
  </si>
  <si>
    <t>REF-2095</t>
  </si>
  <si>
    <t>GL-10429</t>
  </si>
  <si>
    <t>REF-2497</t>
  </si>
  <si>
    <t>GL-10430</t>
  </si>
  <si>
    <t>REF-7299</t>
  </si>
  <si>
    <t>GL-10431</t>
  </si>
  <si>
    <t>REF-8130</t>
  </si>
  <si>
    <t>GL-10432</t>
  </si>
  <si>
    <t>REF-5737</t>
  </si>
  <si>
    <t>GL-10433</t>
  </si>
  <si>
    <t>REF-4950</t>
  </si>
  <si>
    <t>GL-10434</t>
  </si>
  <si>
    <t>GL-10435</t>
  </si>
  <si>
    <t>REF-7571</t>
  </si>
  <si>
    <t>GL-10436</t>
  </si>
  <si>
    <t>GL-10437</t>
  </si>
  <si>
    <t>REF-3107</t>
  </si>
  <si>
    <t>GL-10438</t>
  </si>
  <si>
    <t>REF-2937</t>
  </si>
  <si>
    <t>GL-10439</t>
  </si>
  <si>
    <t>REF-4332</t>
  </si>
  <si>
    <t>GL-10440</t>
  </si>
  <si>
    <t>REF-9534</t>
  </si>
  <si>
    <t>GL-10441</t>
  </si>
  <si>
    <t>REF-3002</t>
  </si>
  <si>
    <t>GL-10442</t>
  </si>
  <si>
    <t>REF-4051</t>
  </si>
  <si>
    <t>GL-10443</t>
  </si>
  <si>
    <t>REF-3672</t>
  </si>
  <si>
    <t>GL-10444</t>
  </si>
  <si>
    <t>REF-4919</t>
  </si>
  <si>
    <t>GL-10445</t>
  </si>
  <si>
    <t>REF-7096</t>
  </si>
  <si>
    <t>GL-10446</t>
  </si>
  <si>
    <t>REF-3840</t>
  </si>
  <si>
    <t>GL-10447</t>
  </si>
  <si>
    <t>REF-8851</t>
  </si>
  <si>
    <t>GL-10448</t>
  </si>
  <si>
    <t>REF-7427</t>
  </si>
  <si>
    <t>GL-10449</t>
  </si>
  <si>
    <t>GL-10450</t>
  </si>
  <si>
    <t>REF-5407</t>
  </si>
  <si>
    <t>GL-10451</t>
  </si>
  <si>
    <t>REF-1514</t>
  </si>
  <si>
    <t>GL-10452</t>
  </si>
  <si>
    <t>REF-3668</t>
  </si>
  <si>
    <t>GL-10453</t>
  </si>
  <si>
    <t>REF-1628</t>
  </si>
  <si>
    <t>GL-10454</t>
  </si>
  <si>
    <t>REF-8473</t>
  </si>
  <si>
    <t>GL-10455</t>
  </si>
  <si>
    <t>REF-4233</t>
  </si>
  <si>
    <t>GL-10456</t>
  </si>
  <si>
    <t>REF-7451</t>
  </si>
  <si>
    <t>GL-10457</t>
  </si>
  <si>
    <t>REF-9759</t>
  </si>
  <si>
    <t>GL-10458</t>
  </si>
  <si>
    <t>REF-5611</t>
  </si>
  <si>
    <t>GL-10459</t>
  </si>
  <si>
    <t>REF-8136</t>
  </si>
  <si>
    <t>GL-10460</t>
  </si>
  <si>
    <t>REF-6471</t>
  </si>
  <si>
    <t>GL-10461</t>
  </si>
  <si>
    <t>GL-10462</t>
  </si>
  <si>
    <t>REF-1710</t>
  </si>
  <si>
    <t>GL-10463</t>
  </si>
  <si>
    <t>REF-1848</t>
  </si>
  <si>
    <t>GL-10464</t>
  </si>
  <si>
    <t>GL-10465</t>
  </si>
  <si>
    <t>REF-6170</t>
  </si>
  <si>
    <t>GL-10466</t>
  </si>
  <si>
    <t>REF-2002</t>
  </si>
  <si>
    <t>GL-10467</t>
  </si>
  <si>
    <t>REF-4095</t>
  </si>
  <si>
    <t>GL-10468</t>
  </si>
  <si>
    <t>REF-6968</t>
  </si>
  <si>
    <t>GL-10469</t>
  </si>
  <si>
    <t>REF-9951</t>
  </si>
  <si>
    <t>GL-10470</t>
  </si>
  <si>
    <t>REF-9267</t>
  </si>
  <si>
    <t>GL-10471</t>
  </si>
  <si>
    <t>REF-4969</t>
  </si>
  <si>
    <t>GL-10472</t>
  </si>
  <si>
    <t>REF-5790</t>
  </si>
  <si>
    <t>GL-10473</t>
  </si>
  <si>
    <t>REF-3564</t>
  </si>
  <si>
    <t>GL-10474</t>
  </si>
  <si>
    <t>REF-1566</t>
  </si>
  <si>
    <t>GL-10475</t>
  </si>
  <si>
    <t>REF-5254</t>
  </si>
  <si>
    <t>GL-10476</t>
  </si>
  <si>
    <t>REF-1213</t>
  </si>
  <si>
    <t>GL-10477</t>
  </si>
  <si>
    <t>REF-3945</t>
  </si>
  <si>
    <t>GL-10478</t>
  </si>
  <si>
    <t>REF-7886</t>
  </si>
  <si>
    <t>GL-10479</t>
  </si>
  <si>
    <t>GL-10480</t>
  </si>
  <si>
    <t>GL-10481</t>
  </si>
  <si>
    <t>REF-3430</t>
  </si>
  <si>
    <t>GL-10482</t>
  </si>
  <si>
    <t>GL-10483</t>
  </si>
  <si>
    <t>GL-10484</t>
  </si>
  <si>
    <t>REF-2715</t>
  </si>
  <si>
    <t>GL-10485</t>
  </si>
  <si>
    <t>REF-8370</t>
  </si>
  <si>
    <t>GL-10486</t>
  </si>
  <si>
    <t>REF-2361</t>
  </si>
  <si>
    <t>GL-10487</t>
  </si>
  <si>
    <t>REF-3658</t>
  </si>
  <si>
    <t>GL-10488</t>
  </si>
  <si>
    <t>REF-9922</t>
  </si>
  <si>
    <t>GL-10489</t>
  </si>
  <si>
    <t>REF-8113</t>
  </si>
  <si>
    <t>GL-10490</t>
  </si>
  <si>
    <t>REF-1863</t>
  </si>
  <si>
    <t>GL-10491</t>
  </si>
  <si>
    <t>REF-5230</t>
  </si>
  <si>
    <t>GL-10492</t>
  </si>
  <si>
    <t>REF-1984</t>
  </si>
  <si>
    <t>GL-10493</t>
  </si>
  <si>
    <t>REF-1012</t>
  </si>
  <si>
    <t>GL-10494</t>
  </si>
  <si>
    <t>REF-8929</t>
  </si>
  <si>
    <t>GL-10495</t>
  </si>
  <si>
    <t>REF-2652</t>
  </si>
  <si>
    <t>GL-10496</t>
  </si>
  <si>
    <t>REF-6616</t>
  </si>
  <si>
    <t>GL-10497</t>
  </si>
  <si>
    <t>REF-2448</t>
  </si>
  <si>
    <t>GL-10498</t>
  </si>
  <si>
    <t>REF-1278</t>
  </si>
  <si>
    <t>GL-10499</t>
  </si>
  <si>
    <t>REF-3307</t>
  </si>
  <si>
    <t>GL-10500</t>
  </si>
  <si>
    <t>REF-4767</t>
  </si>
  <si>
    <t>GL-10501</t>
  </si>
  <si>
    <t>GL-10502</t>
  </si>
  <si>
    <t>REF-4355</t>
  </si>
  <si>
    <t>GL-10503</t>
  </si>
  <si>
    <t>REF-8982</t>
  </si>
  <si>
    <t>GL-10504</t>
  </si>
  <si>
    <t>REF-5686</t>
  </si>
  <si>
    <t>GL-10505</t>
  </si>
  <si>
    <t>GL-10506</t>
  </si>
  <si>
    <t>REF-4370</t>
  </si>
  <si>
    <t>GL-10507</t>
  </si>
  <si>
    <t>REF-8247</t>
  </si>
  <si>
    <t>GL-10508</t>
  </si>
  <si>
    <t>GL-10509</t>
  </si>
  <si>
    <t>REF-5268</t>
  </si>
  <si>
    <t>GL-10510</t>
  </si>
  <si>
    <t>REF-8941</t>
  </si>
  <si>
    <t>GL-10511</t>
  </si>
  <si>
    <t>REF-4848</t>
  </si>
  <si>
    <t>GL-10512</t>
  </si>
  <si>
    <t>GL-10513</t>
  </si>
  <si>
    <t>GL-10514</t>
  </si>
  <si>
    <t>REF-3775</t>
  </si>
  <si>
    <t>GL-10515</t>
  </si>
  <si>
    <t>REF-3206</t>
  </si>
  <si>
    <t>GL-10516</t>
  </si>
  <si>
    <t>REF-1073</t>
  </si>
  <si>
    <t>GL-10517</t>
  </si>
  <si>
    <t>REF-3621</t>
  </si>
  <si>
    <t>GL-10518</t>
  </si>
  <si>
    <t>REF-5015</t>
  </si>
  <si>
    <t>GL-10519</t>
  </si>
  <si>
    <t>REF-6246</t>
  </si>
  <si>
    <t>GL-10520</t>
  </si>
  <si>
    <t>GL-10521</t>
  </si>
  <si>
    <t>REF-3625</t>
  </si>
  <si>
    <t>GL-10522</t>
  </si>
  <si>
    <t>REF-3724</t>
  </si>
  <si>
    <t>GL-10523</t>
  </si>
  <si>
    <t>REF-1974</t>
  </si>
  <si>
    <t>GL-10524</t>
  </si>
  <si>
    <t>REF-7699</t>
  </si>
  <si>
    <t>GL-10525</t>
  </si>
  <si>
    <t>REF-8984</t>
  </si>
  <si>
    <t>GL-10526</t>
  </si>
  <si>
    <t>REF-6951</t>
  </si>
  <si>
    <t>GL-10527</t>
  </si>
  <si>
    <t>GL-10528</t>
  </si>
  <si>
    <t>GL-10529</t>
  </si>
  <si>
    <t>REF-4065</t>
  </si>
  <si>
    <t>GL-10530</t>
  </si>
  <si>
    <t>REF-8753</t>
  </si>
  <si>
    <t>GL-10531</t>
  </si>
  <si>
    <t>REF-7895</t>
  </si>
  <si>
    <t>GL-10532</t>
  </si>
  <si>
    <t>REF-6824</t>
  </si>
  <si>
    <t>GL-10533</t>
  </si>
  <si>
    <t>REF-3111</t>
  </si>
  <si>
    <t>GL-10534</t>
  </si>
  <si>
    <t>REF-2822</t>
  </si>
  <si>
    <t>GL-10535</t>
  </si>
  <si>
    <t>REF-1076</t>
  </si>
  <si>
    <t>GL-10536</t>
  </si>
  <si>
    <t>REF-8750</t>
  </si>
  <si>
    <t>GL-10537</t>
  </si>
  <si>
    <t>REF-4483</t>
  </si>
  <si>
    <t>GL-10538</t>
  </si>
  <si>
    <t>REF-8539</t>
  </si>
  <si>
    <t>GL-10539</t>
  </si>
  <si>
    <t>REF-8810</t>
  </si>
  <si>
    <t>GL-10540</t>
  </si>
  <si>
    <t>REF-6685</t>
  </si>
  <si>
    <t>GL-10541</t>
  </si>
  <si>
    <t>REF-9603</t>
  </si>
  <si>
    <t>GL-10542</t>
  </si>
  <si>
    <t>REF-6579</t>
  </si>
  <si>
    <t>GL-10543</t>
  </si>
  <si>
    <t>REF-1099</t>
  </si>
  <si>
    <t>GL-10544</t>
  </si>
  <si>
    <t>REF-6486</t>
  </si>
  <si>
    <t>GL-10545</t>
  </si>
  <si>
    <t>REF-6705</t>
  </si>
  <si>
    <t>GL-10546</t>
  </si>
  <si>
    <t>REF-8540</t>
  </si>
  <si>
    <t>GL-10547</t>
  </si>
  <si>
    <t>GL-10548</t>
  </si>
  <si>
    <t>REF-5445</t>
  </si>
  <si>
    <t>GL-10549</t>
  </si>
  <si>
    <t>REF-7405</t>
  </si>
  <si>
    <t>GL-10550</t>
  </si>
  <si>
    <t>REF-5799</t>
  </si>
  <si>
    <t>GL-10551</t>
  </si>
  <si>
    <t>REF-6263</t>
  </si>
  <si>
    <t>GL-10552</t>
  </si>
  <si>
    <t>REF-5947</t>
  </si>
  <si>
    <t>GL-10553</t>
  </si>
  <si>
    <t>REF-2482</t>
  </si>
  <si>
    <t>GL-10554</t>
  </si>
  <si>
    <t>REF-2787</t>
  </si>
  <si>
    <t>GL-10555</t>
  </si>
  <si>
    <t>REF-5734</t>
  </si>
  <si>
    <t>GL-10556</t>
  </si>
  <si>
    <t>REF-3057</t>
  </si>
  <si>
    <t>GL-10557</t>
  </si>
  <si>
    <t>REF-9596</t>
  </si>
  <si>
    <t>GL-10558</t>
  </si>
  <si>
    <t>REF-1033</t>
  </si>
  <si>
    <t>GL-10559</t>
  </si>
  <si>
    <t>GL-10560</t>
  </si>
  <si>
    <t>REF-4243</t>
  </si>
  <si>
    <t>GL-10561</t>
  </si>
  <si>
    <t>REF-5027</t>
  </si>
  <si>
    <t>GL-10562</t>
  </si>
  <si>
    <t>REF-2259</t>
  </si>
  <si>
    <t>GL-10563</t>
  </si>
  <si>
    <t>GL-10564</t>
  </si>
  <si>
    <t>REF-9614</t>
  </si>
  <si>
    <t>GL-10565</t>
  </si>
  <si>
    <t>REF-6891</t>
  </si>
  <si>
    <t>GL-10566</t>
  </si>
  <si>
    <t>REF-1015</t>
  </si>
  <si>
    <t>GL-10567</t>
  </si>
  <si>
    <t>GL-10568</t>
  </si>
  <si>
    <t>REF-3180</t>
  </si>
  <si>
    <t>GL-10569</t>
  </si>
  <si>
    <t>REF-8038</t>
  </si>
  <si>
    <t>GL-10570</t>
  </si>
  <si>
    <t>REF-5935</t>
  </si>
  <si>
    <t>GL-10571</t>
  </si>
  <si>
    <t>GL-10572</t>
  </si>
  <si>
    <t>REF-3154</t>
  </si>
  <si>
    <t>GL-10573</t>
  </si>
  <si>
    <t>GL-10574</t>
  </si>
  <si>
    <t>GL-10575</t>
  </si>
  <si>
    <t>REF-8443</t>
  </si>
  <si>
    <t>GL-10576</t>
  </si>
  <si>
    <t>REF-5030</t>
  </si>
  <si>
    <t>GL-10577</t>
  </si>
  <si>
    <t>REF-9026</t>
  </si>
  <si>
    <t>GL-10578</t>
  </si>
  <si>
    <t>REF-4202</t>
  </si>
  <si>
    <t>GL-10579</t>
  </si>
  <si>
    <t>REF-9684</t>
  </si>
  <si>
    <t>GL-10580</t>
  </si>
  <si>
    <t>REF-8951</t>
  </si>
  <si>
    <t>GL-10581</t>
  </si>
  <si>
    <t>REF-3628</t>
  </si>
  <si>
    <t>GL-10582</t>
  </si>
  <si>
    <t>GL-10583</t>
  </si>
  <si>
    <t>REF-4838</t>
  </si>
  <si>
    <t>GL-10584</t>
  </si>
  <si>
    <t>REF-6576</t>
  </si>
  <si>
    <t>GL-10585</t>
  </si>
  <si>
    <t>REF-8815</t>
  </si>
  <si>
    <t>GL-10586</t>
  </si>
  <si>
    <t>REF-5972</t>
  </si>
  <si>
    <t>GL-10587</t>
  </si>
  <si>
    <t>GL-10588</t>
  </si>
  <si>
    <t>REF-5328</t>
  </si>
  <si>
    <t>GL-10589</t>
  </si>
  <si>
    <t>REF-7687</t>
  </si>
  <si>
    <t>GL-10590</t>
  </si>
  <si>
    <t>REF-7951</t>
  </si>
  <si>
    <t>GL-10591</t>
  </si>
  <si>
    <t>REF-7684</t>
  </si>
  <si>
    <t>GL-10592</t>
  </si>
  <si>
    <t>GL-10593</t>
  </si>
  <si>
    <t>REF-3679</t>
  </si>
  <si>
    <t>GL-10594</t>
  </si>
  <si>
    <t>REF-5759</t>
  </si>
  <si>
    <t>GL-10595</t>
  </si>
  <si>
    <t>GL-10596</t>
  </si>
  <si>
    <t>REF-9343</t>
  </si>
  <si>
    <t>GL-10597</t>
  </si>
  <si>
    <t>REF-4151</t>
  </si>
  <si>
    <t>GL-10598</t>
  </si>
  <si>
    <t>GL-10599</t>
  </si>
  <si>
    <t>GL-10600</t>
  </si>
  <si>
    <t>GL-10601</t>
  </si>
  <si>
    <t>REF-1847</t>
  </si>
  <si>
    <t>GL-10602</t>
  </si>
  <si>
    <t>REF-8714</t>
  </si>
  <si>
    <t>GL-10603</t>
  </si>
  <si>
    <t>REF-1170</t>
  </si>
  <si>
    <t>GL-10604</t>
  </si>
  <si>
    <t>REF-1112</t>
  </si>
  <si>
    <t>GL-10605</t>
  </si>
  <si>
    <t>REF-8159</t>
  </si>
  <si>
    <t>GL-10606</t>
  </si>
  <si>
    <t>REF-4892</t>
  </si>
  <si>
    <t>GL-10607</t>
  </si>
  <si>
    <t>REF-8400</t>
  </si>
  <si>
    <t>GL-10608</t>
  </si>
  <si>
    <t>REF-5208</t>
  </si>
  <si>
    <t>GL-10609</t>
  </si>
  <si>
    <t>REF-4978</t>
  </si>
  <si>
    <t>GL-10610</t>
  </si>
  <si>
    <t>REF-3802</t>
  </si>
  <si>
    <t>GL-10611</t>
  </si>
  <si>
    <t>REF-4826</t>
  </si>
  <si>
    <t>GL-10612</t>
  </si>
  <si>
    <t>GL-10613</t>
  </si>
  <si>
    <t>GL-10614</t>
  </si>
  <si>
    <t>REF-1949</t>
  </si>
  <si>
    <t>GL-10615</t>
  </si>
  <si>
    <t>REF-1026</t>
  </si>
  <si>
    <t>GL-10616</t>
  </si>
  <si>
    <t>GL-10617</t>
  </si>
  <si>
    <t>REF-1140</t>
  </si>
  <si>
    <t>GL-10618</t>
  </si>
  <si>
    <t>REF-4060</t>
  </si>
  <si>
    <t>GL-10619</t>
  </si>
  <si>
    <t>REF-2106</t>
  </si>
  <si>
    <t>GL-10620</t>
  </si>
  <si>
    <t>REF-8212</t>
  </si>
  <si>
    <t>GL-10621</t>
  </si>
  <si>
    <t>REF-4883</t>
  </si>
  <si>
    <t>GL-10622</t>
  </si>
  <si>
    <t>REF-5572</t>
  </si>
  <si>
    <t>GL-10623</t>
  </si>
  <si>
    <t>GL-10624</t>
  </si>
  <si>
    <t>REF-6899</t>
  </si>
  <si>
    <t>GL-10625</t>
  </si>
  <si>
    <t>REF-5660</t>
  </si>
  <si>
    <t>GL-10626</t>
  </si>
  <si>
    <t>GL-10627</t>
  </si>
  <si>
    <t>REF-1157</t>
  </si>
  <si>
    <t>GL-10628</t>
  </si>
  <si>
    <t>REF-5271</t>
  </si>
  <si>
    <t>GL-10629</t>
  </si>
  <si>
    <t>REF-3767</t>
  </si>
  <si>
    <t>GL-10630</t>
  </si>
  <si>
    <t>REF-9572</t>
  </si>
  <si>
    <t>GL-10631</t>
  </si>
  <si>
    <t>REF-5098</t>
  </si>
  <si>
    <t>GL-10632</t>
  </si>
  <si>
    <t>REF-3887</t>
  </si>
  <si>
    <t>GL-10633</t>
  </si>
  <si>
    <t>REF-4798</t>
  </si>
  <si>
    <t>GL-10634</t>
  </si>
  <si>
    <t>GL-10635</t>
  </si>
  <si>
    <t>REF-6601</t>
  </si>
  <si>
    <t>GL-10636</t>
  </si>
  <si>
    <t>REF-9569</t>
  </si>
  <si>
    <t>GL-10637</t>
  </si>
  <si>
    <t>GL-10638</t>
  </si>
  <si>
    <t>REF-5826</t>
  </si>
  <si>
    <t>GL-10639</t>
  </si>
  <si>
    <t>REF-1371</t>
  </si>
  <si>
    <t>GL-10640</t>
  </si>
  <si>
    <t>REF-4652</t>
  </si>
  <si>
    <t>GL-10641</t>
  </si>
  <si>
    <t>GL-10642</t>
  </si>
  <si>
    <t>REF-2154</t>
  </si>
  <si>
    <t>GL-10643</t>
  </si>
  <si>
    <t>REF-2770</t>
  </si>
  <si>
    <t>GL-10644</t>
  </si>
  <si>
    <t>REF-1750</t>
  </si>
  <si>
    <t>GL-10645</t>
  </si>
  <si>
    <t>GL-10646</t>
  </si>
  <si>
    <t>GL-10647</t>
  </si>
  <si>
    <t>REF-8155</t>
  </si>
  <si>
    <t>GL-10648</t>
  </si>
  <si>
    <t>REF-8268</t>
  </si>
  <si>
    <t>GL-10649</t>
  </si>
  <si>
    <t>REF-9070</t>
  </si>
  <si>
    <t>GL-10650</t>
  </si>
  <si>
    <t>REF-6407</t>
  </si>
  <si>
    <t>GL-10651</t>
  </si>
  <si>
    <t>REF-8718</t>
  </si>
  <si>
    <t>GL-10652</t>
  </si>
  <si>
    <t>REF-8070</t>
  </si>
  <si>
    <t>GL-10653</t>
  </si>
  <si>
    <t>REF-1227</t>
  </si>
  <si>
    <t>GL-10654</t>
  </si>
  <si>
    <t>REF-3777</t>
  </si>
  <si>
    <t>GL-10655</t>
  </si>
  <si>
    <t>GL-10656</t>
  </si>
  <si>
    <t>REF-3404</t>
  </si>
  <si>
    <t>GL-10657</t>
  </si>
  <si>
    <t>REF-4933</t>
  </si>
  <si>
    <t>GL-10658</t>
  </si>
  <si>
    <t>REF-1121</t>
  </si>
  <si>
    <t>GL-10659</t>
  </si>
  <si>
    <t>REF-8989</t>
  </si>
  <si>
    <t>GL-10660</t>
  </si>
  <si>
    <t>REF-7662</t>
  </si>
  <si>
    <t>GL-10661</t>
  </si>
  <si>
    <t>GL-10662</t>
  </si>
  <si>
    <t>REF-6090</t>
  </si>
  <si>
    <t>GL-10663</t>
  </si>
  <si>
    <t>REF-6112</t>
  </si>
  <si>
    <t>GL-10664</t>
  </si>
  <si>
    <t>REF-2507</t>
  </si>
  <si>
    <t>GL-10665</t>
  </si>
  <si>
    <t>REF-3479</t>
  </si>
  <si>
    <t>GL-10666</t>
  </si>
  <si>
    <t>REF-3106</t>
  </si>
  <si>
    <t>GL-10667</t>
  </si>
  <si>
    <t>REF-2855</t>
  </si>
  <si>
    <t>GL-10668</t>
  </si>
  <si>
    <t>REF-4234</t>
  </si>
  <si>
    <t>GL-10669</t>
  </si>
  <si>
    <t>REF-6714</t>
  </si>
  <si>
    <t>GL-10670</t>
  </si>
  <si>
    <t>REF-8391</t>
  </si>
  <si>
    <t>GL-10671</t>
  </si>
  <si>
    <t>REF-2561</t>
  </si>
  <si>
    <t>GL-10672</t>
  </si>
  <si>
    <t>REF-4545</t>
  </si>
  <si>
    <t>GL-10673</t>
  </si>
  <si>
    <t>REF-9201</t>
  </si>
  <si>
    <t>GL-10674</t>
  </si>
  <si>
    <t>REF-4178</t>
  </si>
  <si>
    <t>GL-10675</t>
  </si>
  <si>
    <t>REF-3296</t>
  </si>
  <si>
    <t>GL-10676</t>
  </si>
  <si>
    <t>REF-1979</t>
  </si>
  <si>
    <t>GL-10677</t>
  </si>
  <si>
    <t>REF-4145</t>
  </si>
  <si>
    <t>GL-10678</t>
  </si>
  <si>
    <t>REF-2288</t>
  </si>
  <si>
    <t>GL-10679</t>
  </si>
  <si>
    <t>REF-5425</t>
  </si>
  <si>
    <t>GL-10680</t>
  </si>
  <si>
    <t>GL-10681</t>
  </si>
  <si>
    <t>REF-2765</t>
  </si>
  <si>
    <t>GL-10682</t>
  </si>
  <si>
    <t>GL-10683</t>
  </si>
  <si>
    <t>REF-7890</t>
  </si>
  <si>
    <t>GL-10684</t>
  </si>
  <si>
    <t>REF-6962</t>
  </si>
  <si>
    <t>GL-10685</t>
  </si>
  <si>
    <t>REF-4218</t>
  </si>
  <si>
    <t>GL-10686</t>
  </si>
  <si>
    <t>GL-10687</t>
  </si>
  <si>
    <t>REF-7627</t>
  </si>
  <si>
    <t>GL-10688</t>
  </si>
  <si>
    <t>REF-2319</t>
  </si>
  <si>
    <t>GL-10689</t>
  </si>
  <si>
    <t>REF-9152</t>
  </si>
  <si>
    <t>GL-10690</t>
  </si>
  <si>
    <t>REF-9694</t>
  </si>
  <si>
    <t>GL-10691</t>
  </si>
  <si>
    <t>REF-3341</t>
  </si>
  <si>
    <t>GL-10692</t>
  </si>
  <si>
    <t>REF-4377</t>
  </si>
  <si>
    <t>GL-10693</t>
  </si>
  <si>
    <t>REF-9527</t>
  </si>
  <si>
    <t>GL-10694</t>
  </si>
  <si>
    <t>GL-10695</t>
  </si>
  <si>
    <t>REF-9432</t>
  </si>
  <si>
    <t>GL-10696</t>
  </si>
  <si>
    <t>REF-5659</t>
  </si>
  <si>
    <t>GL-10697</t>
  </si>
  <si>
    <t>REF-3545</t>
  </si>
  <si>
    <t>GL-10698</t>
  </si>
  <si>
    <t>REF-2767</t>
  </si>
  <si>
    <t>GL-10699</t>
  </si>
  <si>
    <t>GL-10700</t>
  </si>
  <si>
    <t>GL-10701</t>
  </si>
  <si>
    <t>REF-7040</t>
  </si>
  <si>
    <t>GL-10702</t>
  </si>
  <si>
    <t>REF-3783</t>
  </si>
  <si>
    <t>GL-10703</t>
  </si>
  <si>
    <t>REF-6615</t>
  </si>
  <si>
    <t>GL-10704</t>
  </si>
  <si>
    <t>GL-10705</t>
  </si>
  <si>
    <t>REF-9338</t>
  </si>
  <si>
    <t>GL-10706</t>
  </si>
  <si>
    <t>REF-5194</t>
  </si>
  <si>
    <t>GL-10707</t>
  </si>
  <si>
    <t>GL-10708</t>
  </si>
  <si>
    <t>GL-10709</t>
  </si>
  <si>
    <t>GL-10710</t>
  </si>
  <si>
    <t>REF-6036</t>
  </si>
  <si>
    <t>GL-10711</t>
  </si>
  <si>
    <t>REF-8838</t>
  </si>
  <si>
    <t>GL-10712</t>
  </si>
  <si>
    <t>GL-10713</t>
  </si>
  <si>
    <t>REF-8118</t>
  </si>
  <si>
    <t>GL-10714</t>
  </si>
  <si>
    <t>GL-10715</t>
  </si>
  <si>
    <t>REF-8923</t>
  </si>
  <si>
    <t>GL-10716</t>
  </si>
  <si>
    <t>REF-2404</t>
  </si>
  <si>
    <t>GL-10717</t>
  </si>
  <si>
    <t>GL-10718</t>
  </si>
  <si>
    <t>REF-2928</t>
  </si>
  <si>
    <t>GL-10719</t>
  </si>
  <si>
    <t>GL-10720</t>
  </si>
  <si>
    <t>REF-7165</t>
  </si>
  <si>
    <t>GL-10721</t>
  </si>
  <si>
    <t>GL-10722</t>
  </si>
  <si>
    <t>REF-5185</t>
  </si>
  <si>
    <t>GL-10723</t>
  </si>
  <si>
    <t>GL-10724</t>
  </si>
  <si>
    <t>REF-8596</t>
  </si>
  <si>
    <t>GL-10725</t>
  </si>
  <si>
    <t>REF-9462</t>
  </si>
  <si>
    <t>GL-10726</t>
  </si>
  <si>
    <t>REF-6628</t>
  </si>
  <si>
    <t>GL-10727</t>
  </si>
  <si>
    <t>REF-6527</t>
  </si>
  <si>
    <t>GL-10728</t>
  </si>
  <si>
    <t>GL-10729</t>
  </si>
  <si>
    <t>REF-6349</t>
  </si>
  <si>
    <t>GL-10730</t>
  </si>
  <si>
    <t>REF-5418</t>
  </si>
  <si>
    <t>GL-10731</t>
  </si>
  <si>
    <t>GL-10732</t>
  </si>
  <si>
    <t>REF-4799</t>
  </si>
  <si>
    <t>GL-10733</t>
  </si>
  <si>
    <t>GL-10734</t>
  </si>
  <si>
    <t>REF-9517</t>
  </si>
  <si>
    <t>GL-10735</t>
  </si>
  <si>
    <t>GL-10736</t>
  </si>
  <si>
    <t>REF-2963</t>
  </si>
  <si>
    <t>GL-10737</t>
  </si>
  <si>
    <t>REF-5433</t>
  </si>
  <si>
    <t>GL-10738</t>
  </si>
  <si>
    <t>REF-8461</t>
  </si>
  <si>
    <t>GL-10739</t>
  </si>
  <si>
    <t>REF-9859</t>
  </si>
  <si>
    <t>GL-10740</t>
  </si>
  <si>
    <t>GL-10741</t>
  </si>
  <si>
    <t>REF-3423</t>
  </si>
  <si>
    <t>GL-10742</t>
  </si>
  <si>
    <t>REF-7539</t>
  </si>
  <si>
    <t>GL-10743</t>
  </si>
  <si>
    <t>REF-3126</t>
  </si>
  <si>
    <t>GL-10744</t>
  </si>
  <si>
    <t>REF-1570</t>
  </si>
  <si>
    <t>GL-10745</t>
  </si>
  <si>
    <t>GL-10746</t>
  </si>
  <si>
    <t>REF-4893</t>
  </si>
  <si>
    <t>GL-10747</t>
  </si>
  <si>
    <t>REF-6853</t>
  </si>
  <si>
    <t>GL-10748</t>
  </si>
  <si>
    <t>REF-8949</t>
  </si>
  <si>
    <t>GL-10749</t>
  </si>
  <si>
    <t>REF-2264</t>
  </si>
  <si>
    <t>GL-10750</t>
  </si>
  <si>
    <t>GL-10751</t>
  </si>
  <si>
    <t>REF-8143</t>
  </si>
  <si>
    <t>GL-10752</t>
  </si>
  <si>
    <t>REF-4574</t>
  </si>
  <si>
    <t>GL-10753</t>
  </si>
  <si>
    <t>REF-8886</t>
  </si>
  <si>
    <t>GL-10754</t>
  </si>
  <si>
    <t>REF-1258</t>
  </si>
  <si>
    <t>GL-10755</t>
  </si>
  <si>
    <t>REF-5729</t>
  </si>
  <si>
    <t>GL-10756</t>
  </si>
  <si>
    <t>REF-5560</t>
  </si>
  <si>
    <t>GL-10757</t>
  </si>
  <si>
    <t>REF-9368</t>
  </si>
  <si>
    <t>GL-10758</t>
  </si>
  <si>
    <t>GL-10759</t>
  </si>
  <si>
    <t>REF-4786</t>
  </si>
  <si>
    <t>GL-10760</t>
  </si>
  <si>
    <t>REF-9004</t>
  </si>
  <si>
    <t>GL-10761</t>
  </si>
  <si>
    <t>REF-7428</t>
  </si>
  <si>
    <t>GL-10762</t>
  </si>
  <si>
    <t>GL-10763</t>
  </si>
  <si>
    <t>REF-6587</t>
  </si>
  <si>
    <t>GL-10764</t>
  </si>
  <si>
    <t>GL-10765</t>
  </si>
  <si>
    <t>REF-1888</t>
  </si>
  <si>
    <t>GL-10766</t>
  </si>
  <si>
    <t>REF-6909</t>
  </si>
  <si>
    <t>GL-10767</t>
  </si>
  <si>
    <t>REF-4232</t>
  </si>
  <si>
    <t>GL-10768</t>
  </si>
  <si>
    <t>REF-4229</t>
  </si>
  <si>
    <t>GL-10769</t>
  </si>
  <si>
    <t>REF-5479</t>
  </si>
  <si>
    <t>GL-10770</t>
  </si>
  <si>
    <t>GL-10771</t>
  </si>
  <si>
    <t>REF-6985</t>
  </si>
  <si>
    <t>GL-10772</t>
  </si>
  <si>
    <t>REF-2434</t>
  </si>
  <si>
    <t>GL-10773</t>
  </si>
  <si>
    <t>REF-7237</t>
  </si>
  <si>
    <t>GL-10774</t>
  </si>
  <si>
    <t>REF-3725</t>
  </si>
  <si>
    <t>GL-10775</t>
  </si>
  <si>
    <t>REF-5173</t>
  </si>
  <si>
    <t>GL-10776</t>
  </si>
  <si>
    <t>REF-9425</t>
  </si>
  <si>
    <t>GL-10777</t>
  </si>
  <si>
    <t>REF-4555</t>
  </si>
  <si>
    <t>GL-10778</t>
  </si>
  <si>
    <t>REF-5467</t>
  </si>
  <si>
    <t>GL-10779</t>
  </si>
  <si>
    <t>REF-7842</t>
  </si>
  <si>
    <t>GL-10780</t>
  </si>
  <si>
    <t>REF-8390</t>
  </si>
  <si>
    <t>GL-10781</t>
  </si>
  <si>
    <t>REF-7177</t>
  </si>
  <si>
    <t>GL-10782</t>
  </si>
  <si>
    <t>REF-3356</t>
  </si>
  <si>
    <t>GL-10783</t>
  </si>
  <si>
    <t>REF-4833</t>
  </si>
  <si>
    <t>GL-10784</t>
  </si>
  <si>
    <t>REF-1940</t>
  </si>
  <si>
    <t>GL-10785</t>
  </si>
  <si>
    <t>REF-9346</t>
  </si>
  <si>
    <t>GL-10786</t>
  </si>
  <si>
    <t>REF-6057</t>
  </si>
  <si>
    <t>GL-10787</t>
  </si>
  <si>
    <t>REF-6930</t>
  </si>
  <si>
    <t>GL-10788</t>
  </si>
  <si>
    <t>REF-3893</t>
  </si>
  <si>
    <t>GL-10789</t>
  </si>
  <si>
    <t>REF-4199</t>
  </si>
  <si>
    <t>GL-10790</t>
  </si>
  <si>
    <t>REF-8564</t>
  </si>
  <si>
    <t>GL-10791</t>
  </si>
  <si>
    <t>REF-2395</t>
  </si>
  <si>
    <t>GL-10792</t>
  </si>
  <si>
    <t>GL-10793</t>
  </si>
  <si>
    <t>REF-3603</t>
  </si>
  <si>
    <t>GL-10794</t>
  </si>
  <si>
    <t>REF-1819</t>
  </si>
  <si>
    <t>GL-10795</t>
  </si>
  <si>
    <t>GL-10796</t>
  </si>
  <si>
    <t>GL-10797</t>
  </si>
  <si>
    <t>REF-3938</t>
  </si>
  <si>
    <t>GL-10798</t>
  </si>
  <si>
    <t>REF-6275</t>
  </si>
  <si>
    <t>GL-10799</t>
  </si>
  <si>
    <t>REF-5639</t>
  </si>
  <si>
    <t>GL-10800</t>
  </si>
  <si>
    <t>GL-10801</t>
  </si>
  <si>
    <t>REF-7645</t>
  </si>
  <si>
    <t>GL-10802</t>
  </si>
  <si>
    <t>REF-2945</t>
  </si>
  <si>
    <t>GL-10803</t>
  </si>
  <si>
    <t>REF-2819</t>
  </si>
  <si>
    <t>GL-10804</t>
  </si>
  <si>
    <t>REF-3702</t>
  </si>
  <si>
    <t>GL-10805</t>
  </si>
  <si>
    <t>REF-3527</t>
  </si>
  <si>
    <t>GL-10806</t>
  </si>
  <si>
    <t>REF-8368</t>
  </si>
  <si>
    <t>GL-10807</t>
  </si>
  <si>
    <t>REF-5783</t>
  </si>
  <si>
    <t>GL-10808</t>
  </si>
  <si>
    <t>GL-10809</t>
  </si>
  <si>
    <t>REF-6983</t>
  </si>
  <si>
    <t>GL-10810</t>
  </si>
  <si>
    <t>REF-1402</t>
  </si>
  <si>
    <t>GL-10811</t>
  </si>
  <si>
    <t>REF-9851</t>
  </si>
  <si>
    <t>GL-10812</t>
  </si>
  <si>
    <t>GL-10813</t>
  </si>
  <si>
    <t>REF-8316</t>
  </si>
  <si>
    <t>GL-10814</t>
  </si>
  <si>
    <t>REF-8475</t>
  </si>
  <si>
    <t>GL-10815</t>
  </si>
  <si>
    <t>REF-2733</t>
  </si>
  <si>
    <t>GL-10816</t>
  </si>
  <si>
    <t>REF-6596</t>
  </si>
  <si>
    <t>GL-10817</t>
  </si>
  <si>
    <t>REF-7985</t>
  </si>
  <si>
    <t>GL-10818</t>
  </si>
  <si>
    <t>GL-10819</t>
  </si>
  <si>
    <t>REF-7021</t>
  </si>
  <si>
    <t>GL-10820</t>
  </si>
  <si>
    <t>REF-5979</t>
  </si>
  <si>
    <t>GL-10821</t>
  </si>
  <si>
    <t>REF-3873</t>
  </si>
  <si>
    <t>GL-10822</t>
  </si>
  <si>
    <t>REF-9137</t>
  </si>
  <si>
    <t>GL-10823</t>
  </si>
  <si>
    <t>REF-5588</t>
  </si>
  <si>
    <t>GL-10824</t>
  </si>
  <si>
    <t>REF-1045</t>
  </si>
  <si>
    <t>GL-10825</t>
  </si>
  <si>
    <t>REF-7511</t>
  </si>
  <si>
    <t>GL-10826</t>
  </si>
  <si>
    <t>GL-10827</t>
  </si>
  <si>
    <t>REF-3859</t>
  </si>
  <si>
    <t>GL-10828</t>
  </si>
  <si>
    <t>REF-9380</t>
  </si>
  <si>
    <t>GL-10829</t>
  </si>
  <si>
    <t>REF-4938</t>
  </si>
  <si>
    <t>GL-10830</t>
  </si>
  <si>
    <t>REF-2090</t>
  </si>
  <si>
    <t>GL-10831</t>
  </si>
  <si>
    <t>REF-3125</t>
  </si>
  <si>
    <t>GL-10832</t>
  </si>
  <si>
    <t>REF-2303</t>
  </si>
  <si>
    <t>GL-10833</t>
  </si>
  <si>
    <t>REF-1047</t>
  </si>
  <si>
    <t>GL-10834</t>
  </si>
  <si>
    <t>REF-9040</t>
  </si>
  <si>
    <t>GL-10835</t>
  </si>
  <si>
    <t>GL-10836</t>
  </si>
  <si>
    <t>REF-8257</t>
  </si>
  <si>
    <t>GL-10837</t>
  </si>
  <si>
    <t>REF-8632</t>
  </si>
  <si>
    <t>GL-10838</t>
  </si>
  <si>
    <t>REF-4461</t>
  </si>
  <si>
    <t>GL-10839</t>
  </si>
  <si>
    <t>REF-9816</t>
  </si>
  <si>
    <t>GL-10840</t>
  </si>
  <si>
    <t>REF-5125</t>
  </si>
  <si>
    <t>GL-10841</t>
  </si>
  <si>
    <t>GL-10842</t>
  </si>
  <si>
    <t>REF-5282</t>
  </si>
  <si>
    <t>GL-10843</t>
  </si>
  <si>
    <t>REF-2393</t>
  </si>
  <si>
    <t>GL-10844</t>
  </si>
  <si>
    <t>REF-2965</t>
  </si>
  <si>
    <t>GL-10845</t>
  </si>
  <si>
    <t>REF-1204</t>
  </si>
  <si>
    <t>GL-10846</t>
  </si>
  <si>
    <t>REF-9399</t>
  </si>
  <si>
    <t>GL-10847</t>
  </si>
  <si>
    <t>GL-10848</t>
  </si>
  <si>
    <t>REF-5766</t>
  </si>
  <si>
    <t>GL-10849</t>
  </si>
  <si>
    <t>REF-3038</t>
  </si>
  <si>
    <t>GL-10850</t>
  </si>
  <si>
    <t>REF-6593</t>
  </si>
  <si>
    <t>GL-10851</t>
  </si>
  <si>
    <t>REF-7692</t>
  </si>
  <si>
    <t>GL-10852</t>
  </si>
  <si>
    <t>GL-10853</t>
  </si>
  <si>
    <t>REF-1161</t>
  </si>
  <si>
    <t>GL-10854</t>
  </si>
  <si>
    <t>GL-10855</t>
  </si>
  <si>
    <t>REF-9628</t>
  </si>
  <si>
    <t>GL-10856</t>
  </si>
  <si>
    <t>REF-1902</t>
  </si>
  <si>
    <t>GL-10857</t>
  </si>
  <si>
    <t>REF-7295</t>
  </si>
  <si>
    <t>GL-10858</t>
  </si>
  <si>
    <t>REF-6194</t>
  </si>
  <si>
    <t>GL-10859</t>
  </si>
  <si>
    <t>REF-4757</t>
  </si>
  <si>
    <t>GL-10860</t>
  </si>
  <si>
    <t>GL-10861</t>
  </si>
  <si>
    <t>REF-3674</t>
  </si>
  <si>
    <t>GL-10862</t>
  </si>
  <si>
    <t>GL-10863</t>
  </si>
  <si>
    <t>REF-3641</t>
  </si>
  <si>
    <t>GL-10864</t>
  </si>
  <si>
    <t>REF-9699</t>
  </si>
  <si>
    <t>GL-10865</t>
  </si>
  <si>
    <t>REF-3606</t>
  </si>
  <si>
    <t>GL-10866</t>
  </si>
  <si>
    <t>REF-9452</t>
  </si>
  <si>
    <t>GL-10867</t>
  </si>
  <si>
    <t>REF-5674</t>
  </si>
  <si>
    <t>GL-10868</t>
  </si>
  <si>
    <t>REF-2618</t>
  </si>
  <si>
    <t>GL-10869</t>
  </si>
  <si>
    <t>REF-1400</t>
  </si>
  <si>
    <t>GL-10870</t>
  </si>
  <si>
    <t>REF-9158</t>
  </si>
  <si>
    <t>GL-10871</t>
  </si>
  <si>
    <t>REF-9122</t>
  </si>
  <si>
    <t>GL-10872</t>
  </si>
  <si>
    <t>REF-8712</t>
  </si>
  <si>
    <t>GL-10873</t>
  </si>
  <si>
    <t>REF-9854</t>
  </si>
  <si>
    <t>GL-10874</t>
  </si>
  <si>
    <t>GL-10875</t>
  </si>
  <si>
    <t>REF-7372</t>
  </si>
  <si>
    <t>GL-10876</t>
  </si>
  <si>
    <t>REF-4918</t>
  </si>
  <si>
    <t>GL-10877</t>
  </si>
  <si>
    <t>GL-10878</t>
  </si>
  <si>
    <t>REF-8775</t>
  </si>
  <si>
    <t>GL-10879</t>
  </si>
  <si>
    <t>REF-3504</t>
  </si>
  <si>
    <t>GL-10880</t>
  </si>
  <si>
    <t>REF-3616</t>
  </si>
  <si>
    <t>GL-10881</t>
  </si>
  <si>
    <t>REF-1877</t>
  </si>
  <si>
    <t>GL-10882</t>
  </si>
  <si>
    <t>REF-3059</t>
  </si>
  <si>
    <t>GL-10883</t>
  </si>
  <si>
    <t>REF-3339</t>
  </si>
  <si>
    <t>GL-10884</t>
  </si>
  <si>
    <t>REF-5453</t>
  </si>
  <si>
    <t>GL-10885</t>
  </si>
  <si>
    <t>GL-10886</t>
  </si>
  <si>
    <t>REF-5586</t>
  </si>
  <si>
    <t>GL-10887</t>
  </si>
  <si>
    <t>GL-10888</t>
  </si>
  <si>
    <t>REF-5307</t>
  </si>
  <si>
    <t>GL-10889</t>
  </si>
  <si>
    <t>REF-1947</t>
  </si>
  <si>
    <t>GL-10890</t>
  </si>
  <si>
    <t>GL-10891</t>
  </si>
  <si>
    <t>REF-1093</t>
  </si>
  <si>
    <t>GL-10892</t>
  </si>
  <si>
    <t>REF-3600</t>
  </si>
  <si>
    <t>GL-10893</t>
  </si>
  <si>
    <t>REF-3406</t>
  </si>
  <si>
    <t>GL-10894</t>
  </si>
  <si>
    <t>GL-10895</t>
  </si>
  <si>
    <t>REF-7674</t>
  </si>
  <si>
    <t>GL-10896</t>
  </si>
  <si>
    <t>REF-7350</t>
  </si>
  <si>
    <t>GL-10897</t>
  </si>
  <si>
    <t>REF-5070</t>
  </si>
  <si>
    <t>GL-10898</t>
  </si>
  <si>
    <t>GL-10899</t>
  </si>
  <si>
    <t>GL-10900</t>
  </si>
  <si>
    <t>REF-4529</t>
  </si>
  <si>
    <t>GL-10901</t>
  </si>
  <si>
    <t>GL-10902</t>
  </si>
  <si>
    <t>GL-10903</t>
  </si>
  <si>
    <t>REF-4210</t>
  </si>
  <si>
    <t>GL-10904</t>
  </si>
  <si>
    <t>REF-5613</t>
  </si>
  <si>
    <t>GL-10905</t>
  </si>
  <si>
    <t>REF-3213</t>
  </si>
  <si>
    <t>GL-10906</t>
  </si>
  <si>
    <t>REF-3554</t>
  </si>
  <si>
    <t>GL-10907</t>
  </si>
  <si>
    <t>REF-9491</t>
  </si>
  <si>
    <t>GL-10908</t>
  </si>
  <si>
    <t>REF-3795</t>
  </si>
  <si>
    <t>GL-10909</t>
  </si>
  <si>
    <t>REF-9244</t>
  </si>
  <si>
    <t>GL-10910</t>
  </si>
  <si>
    <t>REF-1235</t>
  </si>
  <si>
    <t>GL-10911</t>
  </si>
  <si>
    <t>REF-1178</t>
  </si>
  <si>
    <t>GL-10912</t>
  </si>
  <si>
    <t>REF-7412</t>
  </si>
  <si>
    <t>GL-10913</t>
  </si>
  <si>
    <t>REF-2148</t>
  </si>
  <si>
    <t>GL-10914</t>
  </si>
  <si>
    <t>REF-9226</t>
  </si>
  <si>
    <t>GL-10915</t>
  </si>
  <si>
    <t>REF-4471</t>
  </si>
  <si>
    <t>GL-10916</t>
  </si>
  <si>
    <t>REF-5211</t>
  </si>
  <si>
    <t>GL-10917</t>
  </si>
  <si>
    <t>GL-10918</t>
  </si>
  <si>
    <t>REF-5815</t>
  </si>
  <si>
    <t>GL-10919</t>
  </si>
  <si>
    <t>REF-6719</t>
  </si>
  <si>
    <t>GL-10920</t>
  </si>
  <si>
    <t>REF-1086</t>
  </si>
  <si>
    <t>GL-10921</t>
  </si>
  <si>
    <t>REF-2277</t>
  </si>
  <si>
    <t>GL-10922</t>
  </si>
  <si>
    <t>REF-7233</t>
  </si>
  <si>
    <t>GL-10923</t>
  </si>
  <si>
    <t>GL-10924</t>
  </si>
  <si>
    <t>REF-2978</t>
  </si>
  <si>
    <t>GL-10925</t>
  </si>
  <si>
    <t>REF-1581</t>
  </si>
  <si>
    <t>GL-10926</t>
  </si>
  <si>
    <t>REF-1139</t>
  </si>
  <si>
    <t>GL-10927</t>
  </si>
  <si>
    <t>REF-6069</t>
  </si>
  <si>
    <t>GL-10928</t>
  </si>
  <si>
    <t>REF-5781</t>
  </si>
  <si>
    <t>GL-10929</t>
  </si>
  <si>
    <t>REF-9294</t>
  </si>
  <si>
    <t>GL-10930</t>
  </si>
  <si>
    <t>GL-10931</t>
  </si>
  <si>
    <t>GL-10932</t>
  </si>
  <si>
    <t>REF-3480</t>
  </si>
  <si>
    <t>GL-10933</t>
  </si>
  <si>
    <t>REF-5583</t>
  </si>
  <si>
    <t>GL-10934</t>
  </si>
  <si>
    <t>REF-3895</t>
  </si>
  <si>
    <t>GL-10935</t>
  </si>
  <si>
    <t>REF-6483</t>
  </si>
  <si>
    <t>GL-10936</t>
  </si>
  <si>
    <t>REF-3590</t>
  </si>
  <si>
    <t>GL-10937</t>
  </si>
  <si>
    <t>REF-9036</t>
  </si>
  <si>
    <t>GL-10938</t>
  </si>
  <si>
    <t>REF-6063</t>
  </si>
  <si>
    <t>GL-10939</t>
  </si>
  <si>
    <t>REF-9413</t>
  </si>
  <si>
    <t>GL-10940</t>
  </si>
  <si>
    <t>REF-7955</t>
  </si>
  <si>
    <t>GL-10941</t>
  </si>
  <si>
    <t>REF-7892</t>
  </si>
  <si>
    <t>GL-10942</t>
  </si>
  <si>
    <t>REF-1772</t>
  </si>
  <si>
    <t>GL-10943</t>
  </si>
  <si>
    <t>REF-6140</t>
  </si>
  <si>
    <t>GL-10944</t>
  </si>
  <si>
    <t>REF-2427</t>
  </si>
  <si>
    <t>GL-10945</t>
  </si>
  <si>
    <t>REF-5022</t>
  </si>
  <si>
    <t>GL-10946</t>
  </si>
  <si>
    <t>REF-6801</t>
  </si>
  <si>
    <t>GL-10947</t>
  </si>
  <si>
    <t>REF-9374</t>
  </si>
  <si>
    <t>GL-10948</t>
  </si>
  <si>
    <t>REF-9006</t>
  </si>
  <si>
    <t>GL-10949</t>
  </si>
  <si>
    <t>REF-7011</t>
  </si>
  <si>
    <t>GL-10950</t>
  </si>
  <si>
    <t>REF-8425</t>
  </si>
  <si>
    <t>GL-10951</t>
  </si>
  <si>
    <t>REF-1315</t>
  </si>
  <si>
    <t>GL-10952</t>
  </si>
  <si>
    <t>REF-3227</t>
  </si>
  <si>
    <t>GL-10953</t>
  </si>
  <si>
    <t>GL-10954</t>
  </si>
  <si>
    <t>REF-1126</t>
  </si>
  <si>
    <t>GL-10955</t>
  </si>
  <si>
    <t>REF-2330</t>
  </si>
  <si>
    <t>GL-10956</t>
  </si>
  <si>
    <t>GL-10957</t>
  </si>
  <si>
    <t>REF-8062</t>
  </si>
  <si>
    <t>GL-10958</t>
  </si>
  <si>
    <t>GL-10959</t>
  </si>
  <si>
    <t>REF-5745</t>
  </si>
  <si>
    <t>GL-10960</t>
  </si>
  <si>
    <t>REF-5047</t>
  </si>
  <si>
    <t>GL-10961</t>
  </si>
  <si>
    <t>REF-7281</t>
  </si>
  <si>
    <t>GL-10962</t>
  </si>
  <si>
    <t>REF-5707</t>
  </si>
  <si>
    <t>GL-10963</t>
  </si>
  <si>
    <t>GL-10964</t>
  </si>
  <si>
    <t>REF-4566</t>
  </si>
  <si>
    <t>GL-10965</t>
  </si>
  <si>
    <t>GL-10966</t>
  </si>
  <si>
    <t>REF-8025</t>
  </si>
  <si>
    <t>GL-10967</t>
  </si>
  <si>
    <t>REF-5078</t>
  </si>
  <si>
    <t>GL-10968</t>
  </si>
  <si>
    <t>REF-3572</t>
  </si>
  <si>
    <t>GL-10969</t>
  </si>
  <si>
    <t>REF-8440</t>
  </si>
  <si>
    <t>GL-10970</t>
  </si>
  <si>
    <t>REF-4047</t>
  </si>
  <si>
    <t>GL-10971</t>
  </si>
  <si>
    <t>REF-8820</t>
  </si>
  <si>
    <t>GL-10972</t>
  </si>
  <si>
    <t>GL-10973</t>
  </si>
  <si>
    <t>REF-9996</t>
  </si>
  <si>
    <t>GL-10974</t>
  </si>
  <si>
    <t>GL-10975</t>
  </si>
  <si>
    <t>GL-10976</t>
  </si>
  <si>
    <t>REF-9604</t>
  </si>
  <si>
    <t>GL-10977</t>
  </si>
  <si>
    <t>GL-10978</t>
  </si>
  <si>
    <t>REF-5624</t>
  </si>
  <si>
    <t>GL-10979</t>
  </si>
  <si>
    <t>GL-10980</t>
  </si>
  <si>
    <t>REF-8350</t>
  </si>
  <si>
    <t>GL-10981</t>
  </si>
  <si>
    <t>REF-4713</t>
  </si>
  <si>
    <t>GL-10982</t>
  </si>
  <si>
    <t>REF-6942</t>
  </si>
  <si>
    <t>GL-10983</t>
  </si>
  <si>
    <t>GL-10984</t>
  </si>
  <si>
    <t>GL-10985</t>
  </si>
  <si>
    <t>REF-5822</t>
  </si>
  <si>
    <t>GL-10986</t>
  </si>
  <si>
    <t>REF-2423</t>
  </si>
  <si>
    <t>GL-10987</t>
  </si>
  <si>
    <t>REF-7381</t>
  </si>
  <si>
    <t>GL-10988</t>
  </si>
  <si>
    <t>GL-10989</t>
  </si>
  <si>
    <t>REF-8236</t>
  </si>
  <si>
    <t>GL-10990</t>
  </si>
  <si>
    <t>REF-2415</t>
  </si>
  <si>
    <t>GL-10991</t>
  </si>
  <si>
    <t>GL-10992</t>
  </si>
  <si>
    <t>REF-7882</t>
  </si>
  <si>
    <t>GL-10993</t>
  </si>
  <si>
    <t>REF-5981</t>
  </si>
  <si>
    <t>GL-10994</t>
  </si>
  <si>
    <t>REF-7597</t>
  </si>
  <si>
    <t>GL-10995</t>
  </si>
  <si>
    <t>REF-7332</t>
  </si>
  <si>
    <t>GL-10996</t>
  </si>
  <si>
    <t>REF-3839</t>
  </si>
  <si>
    <t>GL-10997</t>
  </si>
  <si>
    <t>REF-5607</t>
  </si>
  <si>
    <t>GL-10998</t>
  </si>
  <si>
    <t>REF-3905</t>
  </si>
  <si>
    <t>GL-10999</t>
  </si>
  <si>
    <t>GL-11000</t>
  </si>
  <si>
    <t>REF-5007</t>
  </si>
  <si>
    <t>GL-11001</t>
  </si>
  <si>
    <t>REF-9394</t>
  </si>
  <si>
    <t>GL-11002</t>
  </si>
  <si>
    <t>REF-7207</t>
  </si>
  <si>
    <t>GL-11003</t>
  </si>
  <si>
    <t>REF-2867</t>
  </si>
  <si>
    <t>GL-11004</t>
  </si>
  <si>
    <t>GL-11005</t>
  </si>
  <si>
    <t>REF-8279</t>
  </si>
  <si>
    <t>GL-11006</t>
  </si>
  <si>
    <t>REF-1743</t>
  </si>
  <si>
    <t>GL-11007</t>
  </si>
  <si>
    <t>REF-3585</t>
  </si>
  <si>
    <t>GL-11008</t>
  </si>
  <si>
    <t>GL-11009</t>
  </si>
  <si>
    <t>REF-4902</t>
  </si>
  <si>
    <t>GL-11010</t>
  </si>
  <si>
    <t>GL-11011</t>
  </si>
  <si>
    <t>REF-9371</t>
  </si>
  <si>
    <t>GL-11012</t>
  </si>
  <si>
    <t>GL-11013</t>
  </si>
  <si>
    <t>REF-7253</t>
  </si>
  <si>
    <t>GL-11014</t>
  </si>
  <si>
    <t>REF-3316</t>
  </si>
  <si>
    <t>GL-11015</t>
  </si>
  <si>
    <t>GL-11016</t>
  </si>
  <si>
    <t>REF-4985</t>
  </si>
  <si>
    <t>GL-11017</t>
  </si>
  <si>
    <t>REF-9449</t>
  </si>
  <si>
    <t>GL-11018</t>
  </si>
  <si>
    <t>REF-6701</t>
  </si>
  <si>
    <t>GL-11019</t>
  </si>
  <si>
    <t>REF-6549</t>
  </si>
  <si>
    <t>GL-11020</t>
  </si>
  <si>
    <t>REF-2399</t>
  </si>
  <si>
    <t>GL-11021</t>
  </si>
  <si>
    <t>GL-11022</t>
  </si>
  <si>
    <t>REF-9501</t>
  </si>
  <si>
    <t>GL-11023</t>
  </si>
  <si>
    <t>REF-4755</t>
  </si>
  <si>
    <t>GL-11024</t>
  </si>
  <si>
    <t>REF-3211</t>
  </si>
  <si>
    <t>GL-11025</t>
  </si>
  <si>
    <t>REF-1855</t>
  </si>
  <si>
    <t>GL-11026</t>
  </si>
  <si>
    <t>REF-7898</t>
  </si>
  <si>
    <t>GL-11027</t>
  </si>
  <si>
    <t>REF-6786</t>
  </si>
  <si>
    <t>GL-11028</t>
  </si>
  <si>
    <t>REF-6509</t>
  </si>
  <si>
    <t>GL-11029</t>
  </si>
  <si>
    <t>GL-11030</t>
  </si>
  <si>
    <t>REF-1905</t>
  </si>
  <si>
    <t>GL-11031</t>
  </si>
  <si>
    <t>REF-4485</t>
  </si>
  <si>
    <t>GL-11032</t>
  </si>
  <si>
    <t>REF-1682</t>
  </si>
  <si>
    <t>GL-11033</t>
  </si>
  <si>
    <t>REF-7923</t>
  </si>
  <si>
    <t>GL-11034</t>
  </si>
  <si>
    <t>REF-8157</t>
  </si>
  <si>
    <t>GL-11035</t>
  </si>
  <si>
    <t>GL-11036</t>
  </si>
  <si>
    <t>REF-9437</t>
  </si>
  <si>
    <t>GL-11037</t>
  </si>
  <si>
    <t>GL-11038</t>
  </si>
  <si>
    <t>REF-2516</t>
  </si>
  <si>
    <t>GL-11039</t>
  </si>
  <si>
    <t>REF-5484</t>
  </si>
  <si>
    <t>GL-11040</t>
  </si>
  <si>
    <t>REF-6588</t>
  </si>
  <si>
    <t>GL-11041</t>
  </si>
  <si>
    <t>REF-6931</t>
  </si>
  <si>
    <t>GL-11042</t>
  </si>
  <si>
    <t>REF-6770</t>
  </si>
  <si>
    <t>GL-11043</t>
  </si>
  <si>
    <t>REF-5413</t>
  </si>
  <si>
    <t>GL-11044</t>
  </si>
  <si>
    <t>REF-4570</t>
  </si>
  <si>
    <t>GL-11045</t>
  </si>
  <si>
    <t>REF-6660</t>
  </si>
  <si>
    <t>GL-11046</t>
  </si>
  <si>
    <t>REF-8300</t>
  </si>
  <si>
    <t>GL-11047</t>
  </si>
  <si>
    <t>REF-3629</t>
  </si>
  <si>
    <t>GL-11048</t>
  </si>
  <si>
    <t>GL-11049</t>
  </si>
  <si>
    <t>REF-6688</t>
  </si>
  <si>
    <t>GL-11050</t>
  </si>
  <si>
    <t>REF-6387</t>
  </si>
  <si>
    <t>GL-11051</t>
  </si>
  <si>
    <t>REF-3119</t>
  </si>
  <si>
    <t>GL-11052</t>
  </si>
  <si>
    <t>REF-5127</t>
  </si>
  <si>
    <t>GL-11053</t>
  </si>
  <si>
    <t>REF-7245</t>
  </si>
  <si>
    <t>GL-11054</t>
  </si>
  <si>
    <t>GL-11055</t>
  </si>
  <si>
    <t>REF-7133</t>
  </si>
  <si>
    <t>GL-11056</t>
  </si>
  <si>
    <t>REF-6355</t>
  </si>
  <si>
    <t>GL-11057</t>
  </si>
  <si>
    <t>REF-1812</t>
  </si>
  <si>
    <t>GL-11058</t>
  </si>
  <si>
    <t>GL-11059</t>
  </si>
  <si>
    <t>GL-11060</t>
  </si>
  <si>
    <t>REF-4780</t>
  </si>
  <si>
    <t>GL-11061</t>
  </si>
  <si>
    <t>REF-4636</t>
  </si>
  <si>
    <t>GL-11062</t>
  </si>
  <si>
    <t>REF-4830</t>
  </si>
  <si>
    <t>GL-11063</t>
  </si>
  <si>
    <t>REF-4427</t>
  </si>
  <si>
    <t>GL-11064</t>
  </si>
  <si>
    <t>REF-5849</t>
  </si>
  <si>
    <t>GL-11065</t>
  </si>
  <si>
    <t>REF-2469</t>
  </si>
  <si>
    <t>GL-11066</t>
  </si>
  <si>
    <t>GL-11067</t>
  </si>
  <si>
    <t>REF-4000</t>
  </si>
  <si>
    <t>GL-11068</t>
  </si>
  <si>
    <t>REF-3739</t>
  </si>
  <si>
    <t>GL-11069</t>
  </si>
  <si>
    <t>GL-11070</t>
  </si>
  <si>
    <t>GL-11071</t>
  </si>
  <si>
    <t>REF-6839</t>
  </si>
  <si>
    <t>GL-11072</t>
  </si>
  <si>
    <t>REF-5727</t>
  </si>
  <si>
    <t>GL-11073</t>
  </si>
  <si>
    <t>REF-4150</t>
  </si>
  <si>
    <t>GL-11074</t>
  </si>
  <si>
    <t>REF-7880</t>
  </si>
  <si>
    <t>GL-11075</t>
  </si>
  <si>
    <t>REF-7802</t>
  </si>
  <si>
    <t>GL-11076</t>
  </si>
  <si>
    <t>REF-4434</t>
  </si>
  <si>
    <t>GL-11077</t>
  </si>
  <si>
    <t>REF-2617</t>
  </si>
  <si>
    <t>GL-11078</t>
  </si>
  <si>
    <t>REF-2743</t>
  </si>
  <si>
    <t>GL-11079</t>
  </si>
  <si>
    <t>REF-2285</t>
  </si>
  <si>
    <t>GL-11080</t>
  </si>
  <si>
    <t>REF-4115</t>
  </si>
  <si>
    <t>GL-11081</t>
  </si>
  <si>
    <t>REF-6590</t>
  </si>
  <si>
    <t>GL-11082</t>
  </si>
  <si>
    <t>REF-8688</t>
  </si>
  <si>
    <t>GL-11083</t>
  </si>
  <si>
    <t>REF-9750</t>
  </si>
  <si>
    <t>GL-11084</t>
  </si>
  <si>
    <t>REF-4560</t>
  </si>
  <si>
    <t>GL-11085</t>
  </si>
  <si>
    <t>GL-11086</t>
  </si>
  <si>
    <t>REF-6459</t>
  </si>
  <si>
    <t>GL-11087</t>
  </si>
  <si>
    <t>REF-9836</t>
  </si>
  <si>
    <t>GL-11088</t>
  </si>
  <si>
    <t>REF-5146</t>
  </si>
  <si>
    <t>GL-11089</t>
  </si>
  <si>
    <t>REF-1740</t>
  </si>
  <si>
    <t>GL-11090</t>
  </si>
  <si>
    <t>REF-9978</t>
  </si>
  <si>
    <t>GL-11091</t>
  </si>
  <si>
    <t>REF-6462</t>
  </si>
  <si>
    <t>GL-11092</t>
  </si>
  <si>
    <t>GL-11093</t>
  </si>
  <si>
    <t>GL-11094</t>
  </si>
  <si>
    <t>GL-11095</t>
  </si>
  <si>
    <t>REF-5675</t>
  </si>
  <si>
    <t>GL-11096</t>
  </si>
  <si>
    <t>REF-3264</t>
  </si>
  <si>
    <t>GL-11097</t>
  </si>
  <si>
    <t>GL-11098</t>
  </si>
  <si>
    <t>REF-1641</t>
  </si>
  <si>
    <t>GL-11099</t>
  </si>
  <si>
    <t>REF-6212</t>
  </si>
  <si>
    <t>GL-11100</t>
  </si>
  <si>
    <t>REF-9173</t>
  </si>
  <si>
    <t>GL-11101</t>
  </si>
  <si>
    <t>REF-4249</t>
  </si>
  <si>
    <t>GL-11102</t>
  </si>
  <si>
    <t>REF-7271</t>
  </si>
  <si>
    <t>GL-11103</t>
  </si>
  <si>
    <t>REF-9243</t>
  </si>
  <si>
    <t>GL-11104</t>
  </si>
  <si>
    <t>REF-1480</t>
  </si>
  <si>
    <t>GL-11105</t>
  </si>
  <si>
    <t>REF-8079</t>
  </si>
  <si>
    <t>GL-11106</t>
  </si>
  <si>
    <t>REF-3222</t>
  </si>
  <si>
    <t>GL-11107</t>
  </si>
  <si>
    <t>REF-4468</t>
  </si>
  <si>
    <t>GL-11108</t>
  </si>
  <si>
    <t>GL-11109</t>
  </si>
  <si>
    <t>REF-5280</t>
  </si>
  <si>
    <t>GL-11110</t>
  </si>
  <si>
    <t>REF-5412</t>
  </si>
  <si>
    <t>GL-11111</t>
  </si>
  <si>
    <t>REF-3738</t>
  </si>
  <si>
    <t>GL-11112</t>
  </si>
  <si>
    <t>REF-8881</t>
  </si>
  <si>
    <t>GL-11113</t>
  </si>
  <si>
    <t>REF-4808</t>
  </si>
  <si>
    <t>GL-11114</t>
  </si>
  <si>
    <t>GL-11115</t>
  </si>
  <si>
    <t>REF-6811</t>
  </si>
  <si>
    <t>GL-11116</t>
  </si>
  <si>
    <t>REF-9444</t>
  </si>
  <si>
    <t>GL-11117</t>
  </si>
  <si>
    <t>GL-11118</t>
  </si>
  <si>
    <t>REF-9268</t>
  </si>
  <si>
    <t>GL-11119</t>
  </si>
  <si>
    <t>REF-2283</t>
  </si>
  <si>
    <t>GL-11120</t>
  </si>
  <si>
    <t>REF-2595</t>
  </si>
  <si>
    <t>GL-11121</t>
  </si>
  <si>
    <t>REF-4973</t>
  </si>
  <si>
    <t>GL-11122</t>
  </si>
  <si>
    <t>REF-9144</t>
  </si>
  <si>
    <t>GL-11123</t>
  </si>
  <si>
    <t>REF-9740</t>
  </si>
  <si>
    <t>GL-11124</t>
  </si>
  <si>
    <t>GL-11125</t>
  </si>
  <si>
    <t>GL-11126</t>
  </si>
  <si>
    <t>GL-11127</t>
  </si>
  <si>
    <t>REF-2903</t>
  </si>
  <si>
    <t>GL-11128</t>
  </si>
  <si>
    <t>REF-5580</t>
  </si>
  <si>
    <t>GL-11129</t>
  </si>
  <si>
    <t>REF-3327</t>
  </si>
  <si>
    <t>GL-11130</t>
  </si>
  <si>
    <t>REF-3930</t>
  </si>
  <si>
    <t>GL-11131</t>
  </si>
  <si>
    <t>REF-1228</t>
  </si>
  <si>
    <t>GL-11132</t>
  </si>
  <si>
    <t>REF-5386</t>
  </si>
  <si>
    <t>GL-11133</t>
  </si>
  <si>
    <t>REF-7739</t>
  </si>
  <si>
    <t>GL-11134</t>
  </si>
  <si>
    <t>REF-1961</t>
  </si>
  <si>
    <t>GL-11135</t>
  </si>
  <si>
    <t>GL-11136</t>
  </si>
  <si>
    <t>REF-5095</t>
  </si>
  <si>
    <t>GL-11137</t>
  </si>
  <si>
    <t>REF-6514</t>
  </si>
  <si>
    <t>GL-11138</t>
  </si>
  <si>
    <t>REF-5499</t>
  </si>
  <si>
    <t>GL-11139</t>
  </si>
  <si>
    <t>GL-11140</t>
  </si>
  <si>
    <t>REF-9473</t>
  </si>
  <si>
    <t>GL-11141</t>
  </si>
  <si>
    <t>REF-5842</t>
  </si>
  <si>
    <t>GL-11142</t>
  </si>
  <si>
    <t>REF-1348</t>
  </si>
  <si>
    <t>GL-11143</t>
  </si>
  <si>
    <t>REF-2462</t>
  </si>
  <si>
    <t>GL-11144</t>
  </si>
  <si>
    <t>REF-7352</t>
  </si>
  <si>
    <t>GL-11145</t>
  </si>
  <si>
    <t>REF-9555</t>
  </si>
  <si>
    <t>GL-11146</t>
  </si>
  <si>
    <t>REF-5600</t>
  </si>
  <si>
    <t>GL-11147</t>
  </si>
  <si>
    <t>REF-4211</t>
  </si>
  <si>
    <t>GL-11148</t>
  </si>
  <si>
    <t>REF-3581</t>
  </si>
  <si>
    <t>GL-11149</t>
  </si>
  <si>
    <t>REF-8174</t>
  </si>
  <si>
    <t>GL-11150</t>
  </si>
  <si>
    <t>GL-11151</t>
  </si>
  <si>
    <t>GL-11152</t>
  </si>
  <si>
    <t>GL-11153</t>
  </si>
  <si>
    <t>REF-7705</t>
  </si>
  <si>
    <t>GL-11154</t>
  </si>
  <si>
    <t>REF-5229</t>
  </si>
  <si>
    <t>GL-11155</t>
  </si>
  <si>
    <t>REF-9126</t>
  </si>
  <si>
    <t>GL-11156</t>
  </si>
  <si>
    <t>GL-11157</t>
  </si>
  <si>
    <t>GL-11158</t>
  </si>
  <si>
    <t>REF-1760</t>
  </si>
  <si>
    <t>GL-11159</t>
  </si>
  <si>
    <t>GL-11160</t>
  </si>
  <si>
    <t>REF-4176</t>
  </si>
  <si>
    <t>GL-11161</t>
  </si>
  <si>
    <t>REF-5901</t>
  </si>
  <si>
    <t>GL-11162</t>
  </si>
  <si>
    <t>GL-11163</t>
  </si>
  <si>
    <t>GL-11164</t>
  </si>
  <si>
    <t>REF-7029</t>
  </si>
  <si>
    <t>GL-11165</t>
  </si>
  <si>
    <t>REF-5895</t>
  </si>
  <si>
    <t>GL-11166</t>
  </si>
  <si>
    <t>GL-11167</t>
  </si>
  <si>
    <t>REF-3663</t>
  </si>
  <si>
    <t>GL-11168</t>
  </si>
  <si>
    <t>REF-5641</t>
  </si>
  <si>
    <t>GL-11169</t>
  </si>
  <si>
    <t>REF-2666</t>
  </si>
  <si>
    <t>GL-11170</t>
  </si>
  <si>
    <t>REF-5569</t>
  </si>
  <si>
    <t>GL-11171</t>
  </si>
  <si>
    <t>REF-3670</t>
  </si>
  <si>
    <t>GL-11172</t>
  </si>
  <si>
    <t>REF-6626</t>
  </si>
  <si>
    <t>GL-11173</t>
  </si>
  <si>
    <t>REF-1676</t>
  </si>
  <si>
    <t>GL-11174</t>
  </si>
  <si>
    <t>GL-11175</t>
  </si>
  <si>
    <t>REF-8477</t>
  </si>
  <si>
    <t>GL-11176</t>
  </si>
  <si>
    <t>REF-7888</t>
  </si>
  <si>
    <t>GL-11177</t>
  </si>
  <si>
    <t>REF-3559</t>
  </si>
  <si>
    <t>GL-11178</t>
  </si>
  <si>
    <t>REF-9677</t>
  </si>
  <si>
    <t>GL-11179</t>
  </si>
  <si>
    <t>REF-7322</t>
  </si>
  <si>
    <t>GL-11180</t>
  </si>
  <si>
    <t>GL-11181</t>
  </si>
  <si>
    <t>REF-8230</t>
  </si>
  <si>
    <t>GL-11182</t>
  </si>
  <si>
    <t>REF-9147</t>
  </si>
  <si>
    <t>GL-11183</t>
  </si>
  <si>
    <t>REF-6315</t>
  </si>
  <si>
    <t>GL-11184</t>
  </si>
  <si>
    <t>REF-6209</t>
  </si>
  <si>
    <t>GL-11185</t>
  </si>
  <si>
    <t>REF-1768</t>
  </si>
  <si>
    <t>GL-11186</t>
  </si>
  <si>
    <t>GL-11187</t>
  </si>
  <si>
    <t>REF-2275</t>
  </si>
  <si>
    <t>GL-11188</t>
  </si>
  <si>
    <t>GL-11189</t>
  </si>
  <si>
    <t>GL-11190</t>
  </si>
  <si>
    <t>REF-6896</t>
  </si>
  <si>
    <t>GL-11191</t>
  </si>
  <si>
    <t>REF-4949</t>
  </si>
  <si>
    <t>GL-11192</t>
  </si>
  <si>
    <t>REF-7390</t>
  </si>
  <si>
    <t>GL-11193</t>
  </si>
  <si>
    <t>REF-4105</t>
  </si>
  <si>
    <t>GL-11194</t>
  </si>
  <si>
    <t>REF-7219</t>
  </si>
  <si>
    <t>GL-11195</t>
  </si>
  <si>
    <t>REF-9225</t>
  </si>
  <si>
    <t>GL-11196</t>
  </si>
  <si>
    <t>REF-9682</t>
  </si>
  <si>
    <t>GL-11197</t>
  </si>
  <si>
    <t>GL-11198</t>
  </si>
  <si>
    <t>REF-4444</t>
  </si>
  <si>
    <t>GL-11199</t>
  </si>
  <si>
    <t>REF-8405</t>
  </si>
  <si>
    <t>GL-11200</t>
  </si>
  <si>
    <t>REF-8606</t>
  </si>
  <si>
    <t>GL-11201</t>
  </si>
  <si>
    <t>REF-4421</t>
  </si>
  <si>
    <t>GL-11202</t>
  </si>
  <si>
    <t>GL-11203</t>
  </si>
  <si>
    <t>REF-5447</t>
  </si>
  <si>
    <t>GL-11204</t>
  </si>
  <si>
    <t>REF-1343</t>
  </si>
  <si>
    <t>GL-11205</t>
  </si>
  <si>
    <t>REF-4054</t>
  </si>
  <si>
    <t>GL-11206</t>
  </si>
  <si>
    <t>REF-7125</t>
  </si>
  <si>
    <t>GL-11207</t>
  </si>
  <si>
    <t>REF-4781</t>
  </si>
  <si>
    <t>GL-11208</t>
  </si>
  <si>
    <t>REF-6651</t>
  </si>
  <si>
    <t>GL-11209</t>
  </si>
  <si>
    <t>REF-7371</t>
  </si>
  <si>
    <t>GL-11210</t>
  </si>
  <si>
    <t>REF-9005</t>
  </si>
  <si>
    <t>GL-11211</t>
  </si>
  <si>
    <t>REF-1043</t>
  </si>
  <si>
    <t>GL-11212</t>
  </si>
  <si>
    <t>GL-11213</t>
  </si>
  <si>
    <t>REF-6880</t>
  </si>
  <si>
    <t>GL-11214</t>
  </si>
  <si>
    <t>REF-2161</t>
  </si>
  <si>
    <t>GL-11215</t>
  </si>
  <si>
    <t>GL-11216</t>
  </si>
  <si>
    <t>REF-6981</t>
  </si>
  <si>
    <t>GL-11217</t>
  </si>
  <si>
    <t>REF-6003</t>
  </si>
  <si>
    <t>GL-11218</t>
  </si>
  <si>
    <t>REF-2442</t>
  </si>
  <si>
    <t>GL-11219</t>
  </si>
  <si>
    <t>REF-7745</t>
  </si>
  <si>
    <t>GL-11220</t>
  </si>
  <si>
    <t>REF-5310</t>
  </si>
  <si>
    <t>GL-11221</t>
  </si>
  <si>
    <t>REF-9883</t>
  </si>
  <si>
    <t>GL-11222</t>
  </si>
  <si>
    <t>GL-11223</t>
  </si>
  <si>
    <t>REF-6758</t>
  </si>
  <si>
    <t>GL-11224</t>
  </si>
  <si>
    <t>REF-5937</t>
  </si>
  <si>
    <t>GL-11225</t>
  </si>
  <si>
    <t>GL-11226</t>
  </si>
  <si>
    <t>REF-3225</t>
  </si>
  <si>
    <t>GL-11227</t>
  </si>
  <si>
    <t>GL-11228</t>
  </si>
  <si>
    <t>REF-6294</t>
  </si>
  <si>
    <t>GL-11229</t>
  </si>
  <si>
    <t>REF-6668</t>
  </si>
  <si>
    <t>GL-11230</t>
  </si>
  <si>
    <t>REF-8665</t>
  </si>
  <si>
    <t>GL-11231</t>
  </si>
  <si>
    <t>REF-1175</t>
  </si>
  <si>
    <t>GL-11232</t>
  </si>
  <si>
    <t>REF-6131</t>
  </si>
  <si>
    <t>GL-11233</t>
  </si>
  <si>
    <t>REF-2849</t>
  </si>
  <si>
    <t>GL-11234</t>
  </si>
  <si>
    <t>GL-11235</t>
  </si>
  <si>
    <t>REF-3509</t>
  </si>
  <si>
    <t>GL-11236</t>
  </si>
  <si>
    <t>REF-7033</t>
  </si>
  <si>
    <t>GL-11237</t>
  </si>
  <si>
    <t>REF-4932</t>
  </si>
  <si>
    <t>GL-11238</t>
  </si>
  <si>
    <t>REF-4078</t>
  </si>
  <si>
    <t>GL-11239</t>
  </si>
  <si>
    <t>REF-1712</t>
  </si>
  <si>
    <t>GL-11240</t>
  </si>
  <si>
    <t>REF-2087</t>
  </si>
  <si>
    <t>GL-11241</t>
  </si>
  <si>
    <t>REF-2924</t>
  </si>
  <si>
    <t>GL-11242</t>
  </si>
  <si>
    <t>REF-6820</t>
  </si>
  <si>
    <t>GL-11243</t>
  </si>
  <si>
    <t>REF-7889</t>
  </si>
  <si>
    <t>GL-11244</t>
  </si>
  <si>
    <t>REF-4212</t>
  </si>
  <si>
    <t>GL-11245</t>
  </si>
  <si>
    <t>REF-9443</t>
  </si>
  <si>
    <t>GL-11246</t>
  </si>
  <si>
    <t>REF-7158</t>
  </si>
  <si>
    <t>GL-11247</t>
  </si>
  <si>
    <t>REF-2936</t>
  </si>
  <si>
    <t>GL-11248</t>
  </si>
  <si>
    <t>REF-7173</t>
  </si>
  <si>
    <t>GL-11249</t>
  </si>
  <si>
    <t>REF-4505</t>
  </si>
  <si>
    <t>GL-11250</t>
  </si>
  <si>
    <t>REF-4669</t>
  </si>
  <si>
    <t>GL-11251</t>
  </si>
  <si>
    <t>REF-8319</t>
  </si>
  <si>
    <t>GL-11252</t>
  </si>
  <si>
    <t>GL-11253</t>
  </si>
  <si>
    <t>REF-3693</t>
  </si>
  <si>
    <t>GL-11254</t>
  </si>
  <si>
    <t>REF-9161</t>
  </si>
  <si>
    <t>GL-11255</t>
  </si>
  <si>
    <t>REF-4683</t>
  </si>
  <si>
    <t>GL-11256</t>
  </si>
  <si>
    <t>REF-7504</t>
  </si>
  <si>
    <t>GL-11257</t>
  </si>
  <si>
    <t>GL-11258</t>
  </si>
  <si>
    <t>GL-11259</t>
  </si>
  <si>
    <t>GL-11260</t>
  </si>
  <si>
    <t>REF-1366</t>
  </si>
  <si>
    <t>GL-11261</t>
  </si>
  <si>
    <t>REF-8760</t>
  </si>
  <si>
    <t>GL-11262</t>
  </si>
  <si>
    <t>GL-11263</t>
  </si>
  <si>
    <t>GL-11264</t>
  </si>
  <si>
    <t>GL-11265</t>
  </si>
  <si>
    <t>REF-7514</t>
  </si>
  <si>
    <t>GL-11266</t>
  </si>
  <si>
    <t>GL-11267</t>
  </si>
  <si>
    <t>REF-1283</t>
  </si>
  <si>
    <t>GL-11268</t>
  </si>
  <si>
    <t>REF-7619</t>
  </si>
  <si>
    <t>GL-11269</t>
  </si>
  <si>
    <t>REF-4858</t>
  </si>
  <si>
    <t>GL-11270</t>
  </si>
  <si>
    <t>REF-7278</t>
  </si>
  <si>
    <t>GL-11271</t>
  </si>
  <si>
    <t>REF-6919</t>
  </si>
  <si>
    <t>GL-11272</t>
  </si>
  <si>
    <t>REF-1042</t>
  </si>
  <si>
    <t>GL-11273</t>
  </si>
  <si>
    <t>GL-11274</t>
  </si>
  <si>
    <t>REF-8738</t>
  </si>
  <si>
    <t>GL-11275</t>
  </si>
  <si>
    <t>REF-8074</t>
  </si>
  <si>
    <t>GL-11276</t>
  </si>
  <si>
    <t>GL-11277</t>
  </si>
  <si>
    <t>GL-11278</t>
  </si>
  <si>
    <t>REF-8195</t>
  </si>
  <si>
    <t>GL-11279</t>
  </si>
  <si>
    <t>REF-4519</t>
  </si>
  <si>
    <t>GL-11280</t>
  </si>
  <si>
    <t>GL-11281</t>
  </si>
  <si>
    <t>REF-5907</t>
  </si>
  <si>
    <t>GL-11282</t>
  </si>
  <si>
    <t>REF-9808</t>
  </si>
  <si>
    <t>GL-11283</t>
  </si>
  <si>
    <t>GL-11284</t>
  </si>
  <si>
    <t>REF-2696</t>
  </si>
  <si>
    <t>GL-11285</t>
  </si>
  <si>
    <t>REF-3703</t>
  </si>
  <si>
    <t>GL-11286</t>
  </si>
  <si>
    <t>REF-6287</t>
  </si>
  <si>
    <t>GL-11287</t>
  </si>
  <si>
    <t>REF-9217</t>
  </si>
  <si>
    <t>GL-11288</t>
  </si>
  <si>
    <t>REF-5485</t>
  </si>
  <si>
    <t>GL-11289</t>
  </si>
  <si>
    <t>REF-1184</t>
  </si>
  <si>
    <t>GL-11290</t>
  </si>
  <si>
    <t>REF-9396</t>
  </si>
  <si>
    <t>GL-11291</t>
  </si>
  <si>
    <t>REF-3797</t>
  </si>
  <si>
    <t>GL-11292</t>
  </si>
  <si>
    <t>GL-11293</t>
  </si>
  <si>
    <t>GL-11294</t>
  </si>
  <si>
    <t>REF-5598</t>
  </si>
  <si>
    <t>GL-11295</t>
  </si>
  <si>
    <t>REF-8720</t>
  </si>
  <si>
    <t>GL-11296</t>
  </si>
  <si>
    <t>REF-5408</t>
  </si>
  <si>
    <t>GL-11297</t>
  </si>
  <si>
    <t>REF-6566</t>
  </si>
  <si>
    <t>GL-11298</t>
  </si>
  <si>
    <t>REF-1728</t>
  </si>
  <si>
    <t>GL-11299</t>
  </si>
  <si>
    <t>GL-11300</t>
  </si>
  <si>
    <t>REF-8108</t>
  </si>
  <si>
    <t>GL-11301</t>
  </si>
  <si>
    <t>GL-11302</t>
  </si>
  <si>
    <t>GL-11303</t>
  </si>
  <si>
    <t>REF-1380</t>
  </si>
  <si>
    <t>GL-11304</t>
  </si>
  <si>
    <t>GL-11305</t>
  </si>
  <si>
    <t>REF-8980</t>
  </si>
  <si>
    <t>GL-11306</t>
  </si>
  <si>
    <t>REF-4498</t>
  </si>
  <si>
    <t>GL-11307</t>
  </si>
  <si>
    <t>GL-11308</t>
  </si>
  <si>
    <t>REF-2405</t>
  </si>
  <si>
    <t>GL-11309</t>
  </si>
  <si>
    <t>REF-8322</t>
  </si>
  <si>
    <t>GL-11310</t>
  </si>
  <si>
    <t>REF-2713</t>
  </si>
  <si>
    <t>GL-11311</t>
  </si>
  <si>
    <t>REF-6376</t>
  </si>
  <si>
    <t>GL-11312</t>
  </si>
  <si>
    <t>REF-7311</t>
  </si>
  <si>
    <t>GL-11313</t>
  </si>
  <si>
    <t>REF-9983</t>
  </si>
  <si>
    <t>GL-11314</t>
  </si>
  <si>
    <t>GL-11315</t>
  </si>
  <si>
    <t>REF-2905</t>
  </si>
  <si>
    <t>GL-11316</t>
  </si>
  <si>
    <t>REF-5313</t>
  </si>
  <si>
    <t>GL-11317</t>
  </si>
  <si>
    <t>REF-4008</t>
  </si>
  <si>
    <t>GL-11318</t>
  </si>
  <si>
    <t>REF-1292</t>
  </si>
  <si>
    <t>GL-11319</t>
  </si>
  <si>
    <t>REF-6099</t>
  </si>
  <si>
    <t>GL-11320</t>
  </si>
  <si>
    <t>REF-1788</t>
  </si>
  <si>
    <t>GL-11321</t>
  </si>
  <si>
    <t>REF-2700</t>
  </si>
  <si>
    <t>GL-11322</t>
  </si>
  <si>
    <t>REF-8746</t>
  </si>
  <si>
    <t>GL-11323</t>
  </si>
  <si>
    <t>GL-11324</t>
  </si>
  <si>
    <t>REF-8330</t>
  </si>
  <si>
    <t>GL-11325</t>
  </si>
  <si>
    <t>REF-8412</t>
  </si>
  <si>
    <t>GL-11326</t>
  </si>
  <si>
    <t>GL-11327</t>
  </si>
  <si>
    <t>GL-11328</t>
  </si>
  <si>
    <t>REF-6562</t>
  </si>
  <si>
    <t>GL-11329</t>
  </si>
  <si>
    <t>REF-7798</t>
  </si>
  <si>
    <t>GL-11330</t>
  </si>
  <si>
    <t>GL-11331</t>
  </si>
  <si>
    <t>REF-6508</t>
  </si>
  <si>
    <t>GL-11332</t>
  </si>
  <si>
    <t>GL-11333</t>
  </si>
  <si>
    <t>GL-11334</t>
  </si>
  <si>
    <t>REF-5397</t>
  </si>
  <si>
    <t>GL-11335</t>
  </si>
  <si>
    <t>REF-3114</t>
  </si>
  <si>
    <t>GL-11336</t>
  </si>
  <si>
    <t>REF-8399</t>
  </si>
  <si>
    <t>GL-11337</t>
  </si>
  <si>
    <t>REF-4478</t>
  </si>
  <si>
    <t>GL-11338</t>
  </si>
  <si>
    <t>GL-11339</t>
  </si>
  <si>
    <t>REF-6100</t>
  </si>
  <si>
    <t>GL-11340</t>
  </si>
  <si>
    <t>REF-3975</t>
  </si>
  <si>
    <t>GL-11341</t>
  </si>
  <si>
    <t>REF-9919</t>
  </si>
  <si>
    <t>GL-11342</t>
  </si>
  <si>
    <t>GL-11343</t>
  </si>
  <si>
    <t>REF-5246</t>
  </si>
  <si>
    <t>GL-11344</t>
  </si>
  <si>
    <t>GL-11345</t>
  </si>
  <si>
    <t>REF-9605</t>
  </si>
  <si>
    <t>GL-11346</t>
  </si>
  <si>
    <t>REF-2524</t>
  </si>
  <si>
    <t>GL-11347</t>
  </si>
  <si>
    <t>REF-7606</t>
  </si>
  <si>
    <t>GL-11348</t>
  </si>
  <si>
    <t>REF-6489</t>
  </si>
  <si>
    <t>GL-11349</t>
  </si>
  <si>
    <t>REF-1987</t>
  </si>
  <si>
    <t>GL-11350</t>
  </si>
  <si>
    <t>REF-4475</t>
  </si>
  <si>
    <t>GL-11351</t>
  </si>
  <si>
    <t>REF-4453</t>
  </si>
  <si>
    <t>GL-11352</t>
  </si>
  <si>
    <t>GL-11353</t>
  </si>
  <si>
    <t>REF-3655</t>
  </si>
  <si>
    <t>GL-11354</t>
  </si>
  <si>
    <t>REF-8411</t>
  </si>
  <si>
    <t>GL-11355</t>
  </si>
  <si>
    <t>GL-11356</t>
  </si>
  <si>
    <t>GL-11357</t>
  </si>
  <si>
    <t>GL-11358</t>
  </si>
  <si>
    <t>GL-11359</t>
  </si>
  <si>
    <t>REF-4035</t>
  </si>
  <si>
    <t>GL-11360</t>
  </si>
  <si>
    <t>REF-6539</t>
  </si>
  <si>
    <t>GL-11361</t>
  </si>
  <si>
    <t>GL-11362</t>
  </si>
  <si>
    <t>GL-11363</t>
  </si>
  <si>
    <t>REF-3525</t>
  </si>
  <si>
    <t>GL-11364</t>
  </si>
  <si>
    <t>REF-5619</t>
  </si>
  <si>
    <t>GL-11365</t>
  </si>
  <si>
    <t>REF-7552</t>
  </si>
  <si>
    <t>GL-11366</t>
  </si>
  <si>
    <t>REF-2691</t>
  </si>
  <si>
    <t>GL-11367</t>
  </si>
  <si>
    <t>REF-1738</t>
  </si>
  <si>
    <t>GL-11368</t>
  </si>
  <si>
    <t>REF-9398</t>
  </si>
  <si>
    <t>GL-11369</t>
  </si>
  <si>
    <t>REF-8325</t>
  </si>
  <si>
    <t>GL-11370</t>
  </si>
  <si>
    <t>REF-8584</t>
  </si>
  <si>
    <t>GL-11371</t>
  </si>
  <si>
    <t>REF-8472</t>
  </si>
  <si>
    <t>GL-11372</t>
  </si>
  <si>
    <t>GL-11373</t>
  </si>
  <si>
    <t>REF-9213</t>
  </si>
  <si>
    <t>GL-11374</t>
  </si>
  <si>
    <t>REF-7145</t>
  </si>
  <si>
    <t>GL-11375</t>
  </si>
  <si>
    <t>REF-2546</t>
  </si>
  <si>
    <t>GL-11376</t>
  </si>
  <si>
    <t>REF-9039</t>
  </si>
  <si>
    <t>GL-11377</t>
  </si>
  <si>
    <t>REF-9575</t>
  </si>
  <si>
    <t>GL-11378</t>
  </si>
  <si>
    <t>REF-8427</t>
  </si>
  <si>
    <t>GL-11379</t>
  </si>
  <si>
    <t>REF-3121</t>
  </si>
  <si>
    <t>GL-11380</t>
  </si>
  <si>
    <t>GL-11381</t>
  </si>
  <si>
    <t>REF-5497</t>
  </si>
  <si>
    <t>GL-11382</t>
  </si>
  <si>
    <t>REF-7646</t>
  </si>
  <si>
    <t>GL-11383</t>
  </si>
  <si>
    <t>GL-11384</t>
  </si>
  <si>
    <t>GL-11385</t>
  </si>
  <si>
    <t>GL-11386</t>
  </si>
  <si>
    <t>REF-5520</t>
  </si>
  <si>
    <t>GL-11387</t>
  </si>
  <si>
    <t>REF-9037</t>
  </si>
  <si>
    <t>GL-11388</t>
  </si>
  <si>
    <t>GL-11389</t>
  </si>
  <si>
    <t>REF-5392</t>
  </si>
  <si>
    <t>GL-11390</t>
  </si>
  <si>
    <t>GL-11391</t>
  </si>
  <si>
    <t>GL-11392</t>
  </si>
  <si>
    <t>REF-3688</t>
  </si>
  <si>
    <t>GL-11393</t>
  </si>
  <si>
    <t>REF-9328</t>
  </si>
  <si>
    <t>GL-11394</t>
  </si>
  <si>
    <t>REF-2321</t>
  </si>
  <si>
    <t>GL-11395</t>
  </si>
  <si>
    <t>REF-9067</t>
  </si>
  <si>
    <t>GL-11396</t>
  </si>
  <si>
    <t>GL-11397</t>
  </si>
  <si>
    <t>GL-11398</t>
  </si>
  <si>
    <t>REF-2533</t>
  </si>
  <si>
    <t>GL-11399</t>
  </si>
  <si>
    <t>REF-4020</t>
  </si>
  <si>
    <t>GL-11400</t>
  </si>
  <si>
    <t>GL-11401</t>
  </si>
  <si>
    <t>GL-11402</t>
  </si>
  <si>
    <t>REF-2292</t>
  </si>
  <si>
    <t>GL-11403</t>
  </si>
  <si>
    <t>GL-11404</t>
  </si>
  <si>
    <t>REF-9043</t>
  </si>
  <si>
    <t>GL-11405</t>
  </si>
  <si>
    <t>REF-3220</t>
  </si>
  <si>
    <t>GL-11406</t>
  </si>
  <si>
    <t>REF-6127</t>
  </si>
  <si>
    <t>GL-11407</t>
  </si>
  <si>
    <t>REF-5415</t>
  </si>
  <si>
    <t>GL-11408</t>
  </si>
  <si>
    <t>REF-2774</t>
  </si>
  <si>
    <t>GL-11409</t>
  </si>
  <si>
    <t>GL-11410</t>
  </si>
  <si>
    <t>REF-1511</t>
  </si>
  <si>
    <t>GL-11411</t>
  </si>
  <si>
    <t>REF-5217</t>
  </si>
  <si>
    <t>GL-11412</t>
  </si>
  <si>
    <t>GL-11413</t>
  </si>
  <si>
    <t>REF-1761</t>
  </si>
  <si>
    <t>GL-11414</t>
  </si>
  <si>
    <t>REF-8942</t>
  </si>
  <si>
    <t>GL-11415</t>
  </si>
  <si>
    <t>GL-11416</t>
  </si>
  <si>
    <t>REF-8221</t>
  </si>
  <si>
    <t>GL-11417</t>
  </si>
  <si>
    <t>REF-5692</t>
  </si>
  <si>
    <t>GL-11418</t>
  </si>
  <si>
    <t>REF-3593</t>
  </si>
  <si>
    <t>GL-11419</t>
  </si>
  <si>
    <t>GL-11420</t>
  </si>
  <si>
    <t>REF-7694</t>
  </si>
  <si>
    <t>GL-11421</t>
  </si>
  <si>
    <t>REF-4258</t>
  </si>
  <si>
    <t>GL-11422</t>
  </si>
  <si>
    <t>REF-3626</t>
  </si>
  <si>
    <t>GL-11423</t>
  </si>
  <si>
    <t>REF-7421</t>
  </si>
  <si>
    <t>GL-11424</t>
  </si>
  <si>
    <t>REF-9714</t>
  </si>
  <si>
    <t>GL-11425</t>
  </si>
  <si>
    <t>GL-11426</t>
  </si>
  <si>
    <t>REF-2829</t>
  </si>
  <si>
    <t>GL-11427</t>
  </si>
  <si>
    <t>REF-4273</t>
  </si>
  <si>
    <t>GL-11428</t>
  </si>
  <si>
    <t>GL-11429</t>
  </si>
  <si>
    <t>REF-9861</t>
  </si>
  <si>
    <t>GL-11430</t>
  </si>
  <si>
    <t>REF-1426</t>
  </si>
  <si>
    <t>GL-11431</t>
  </si>
  <si>
    <t>REF-8976</t>
  </si>
  <si>
    <t>GL-11432</t>
  </si>
  <si>
    <t>GL-11433</t>
  </si>
  <si>
    <t>GL-11434</t>
  </si>
  <si>
    <t>REF-6956</t>
  </si>
  <si>
    <t>GL-11435</t>
  </si>
  <si>
    <t>REF-3109</t>
  </si>
  <si>
    <t>GL-11436</t>
  </si>
  <si>
    <t>REF-6992</t>
  </si>
  <si>
    <t>GL-11437</t>
  </si>
  <si>
    <t>GL-11438</t>
  </si>
  <si>
    <t>REF-7983</t>
  </si>
  <si>
    <t>GL-11439</t>
  </si>
  <si>
    <t>REF-9184</t>
  </si>
  <si>
    <t>GL-11440</t>
  </si>
  <si>
    <t>REF-6932</t>
  </si>
  <si>
    <t>GL-11441</t>
  </si>
  <si>
    <t>REF-9810</t>
  </si>
  <si>
    <t>GL-11442</t>
  </si>
  <si>
    <t>REF-5916</t>
  </si>
  <si>
    <t>GL-11443</t>
  </si>
  <si>
    <t>REF-1097</t>
  </si>
  <si>
    <t>GL-11444</t>
  </si>
  <si>
    <t>REF-1546</t>
  </si>
  <si>
    <t>GL-11445</t>
  </si>
  <si>
    <t>REF-7911</t>
  </si>
  <si>
    <t>GL-11446</t>
  </si>
  <si>
    <t>REF-8813</t>
  </si>
  <si>
    <t>GL-11447</t>
  </si>
  <si>
    <t>REF-8297</t>
  </si>
  <si>
    <t>GL-11448</t>
  </si>
  <si>
    <t>REF-5672</t>
  </si>
  <si>
    <t>GL-11449</t>
  </si>
  <si>
    <t>REF-7115</t>
  </si>
  <si>
    <t>GL-11450</t>
  </si>
  <si>
    <t>REF-7976</t>
  </si>
  <si>
    <t>GL-11451</t>
  </si>
  <si>
    <t>GL-11452</t>
  </si>
  <si>
    <t>REF-7920</t>
  </si>
  <si>
    <t>GL-11453</t>
  </si>
  <si>
    <t>REF-6484</t>
  </si>
  <si>
    <t>GL-11454</t>
  </si>
  <si>
    <t>REF-9375</t>
  </si>
  <si>
    <t>GL-11455</t>
  </si>
  <si>
    <t>REF-4401</t>
  </si>
  <si>
    <t>GL-11456</t>
  </si>
  <si>
    <t>REF-4362</t>
  </si>
  <si>
    <t>GL-11457</t>
  </si>
  <si>
    <t>REF-2138</t>
  </si>
  <si>
    <t>GL-11458</t>
  </si>
  <si>
    <t>GL-11459</t>
  </si>
  <si>
    <t>GL-11460</t>
  </si>
  <si>
    <t>GL-11461</t>
  </si>
  <si>
    <t>REF-1323</t>
  </si>
  <si>
    <t>GL-11462</t>
  </si>
  <si>
    <t>REF-2559</t>
  </si>
  <si>
    <t>GL-11463</t>
  </si>
  <si>
    <t>REF-2171</t>
  </si>
  <si>
    <t>GL-11464</t>
  </si>
  <si>
    <t>REF-4063</t>
  </si>
  <si>
    <t>GL-11465</t>
  </si>
  <si>
    <t>REF-5749</t>
  </si>
  <si>
    <t>GL-11466</t>
  </si>
  <si>
    <t>REF-2326</t>
  </si>
  <si>
    <t>GL-11467</t>
  </si>
  <si>
    <t>REF-7351</t>
  </si>
  <si>
    <t>GL-11468</t>
  </si>
  <si>
    <t>REF-3421</t>
  </si>
  <si>
    <t>GL-11469</t>
  </si>
  <si>
    <t>REF-2193</t>
  </si>
  <si>
    <t>GL-11470</t>
  </si>
  <si>
    <t>REF-7672</t>
  </si>
  <si>
    <t>GL-11471</t>
  </si>
  <si>
    <t>REF-8101</t>
  </si>
  <si>
    <t>GL-11472</t>
  </si>
  <si>
    <t>REF-1289</t>
  </si>
  <si>
    <t>GL-11473</t>
  </si>
  <si>
    <t>REF-7224</t>
  </si>
  <si>
    <t>GL-11474</t>
  </si>
  <si>
    <t>GL-11475</t>
  </si>
  <si>
    <t>REF-7401</t>
  </si>
  <si>
    <t>GL-11476</t>
  </si>
  <si>
    <t>REF-3642</t>
  </si>
  <si>
    <t>GL-11477</t>
  </si>
  <si>
    <t>GL-11478</t>
  </si>
  <si>
    <t>REF-2394</t>
  </si>
  <si>
    <t>GL-11479</t>
  </si>
  <si>
    <t>GL-11480</t>
  </si>
  <si>
    <t>REF-1898</t>
  </si>
  <si>
    <t>GL-11481</t>
  </si>
  <si>
    <t>REF-8608</t>
  </si>
  <si>
    <t>GL-11482</t>
  </si>
  <si>
    <t>GL-11483</t>
  </si>
  <si>
    <t>REF-2477</t>
  </si>
  <si>
    <t>GL-11484</t>
  </si>
  <si>
    <t>REF-4643</t>
  </si>
  <si>
    <t>GL-11485</t>
  </si>
  <si>
    <t>REF-7144</t>
  </si>
  <si>
    <t>GL-11486</t>
  </si>
  <si>
    <t>REF-8666</t>
  </si>
  <si>
    <t>GL-11487</t>
  </si>
  <si>
    <t>REF-7363</t>
  </si>
  <si>
    <t>GL-11488</t>
  </si>
  <si>
    <t>REF-9642</t>
  </si>
  <si>
    <t>GL-11489</t>
  </si>
  <si>
    <t>REF-9718</t>
  </si>
  <si>
    <t>GL-11490</t>
  </si>
  <si>
    <t>REF-6960</t>
  </si>
  <si>
    <t>GL-11491</t>
  </si>
  <si>
    <t>GL-11492</t>
  </si>
  <si>
    <t>REF-7793</t>
  </si>
  <si>
    <t>GL-11493</t>
  </si>
  <si>
    <t>REF-2581</t>
  </si>
  <si>
    <t>GL-11494</t>
  </si>
  <si>
    <t>REF-5872</t>
  </si>
  <si>
    <t>GL-11495</t>
  </si>
  <si>
    <t>REF-5037</t>
  </si>
  <si>
    <t>GL-11496</t>
  </si>
  <si>
    <t>REF-2006</t>
  </si>
  <si>
    <t>GL-11497</t>
  </si>
  <si>
    <t>REF-7473</t>
  </si>
  <si>
    <t>GL-11498</t>
  </si>
  <si>
    <t>GL-11499</t>
  </si>
  <si>
    <t>GL-11500</t>
  </si>
  <si>
    <t>REF-1103</t>
  </si>
  <si>
    <t>GL-11501</t>
  </si>
  <si>
    <t>GL-11502</t>
  </si>
  <si>
    <t>REF-9715</t>
  </si>
  <si>
    <t>GL-11503</t>
  </si>
  <si>
    <t>REF-1094</t>
  </si>
  <si>
    <t>GL-11504</t>
  </si>
  <si>
    <t>REF-5168</t>
  </si>
  <si>
    <t>GL-11505</t>
  </si>
  <si>
    <t>GL-11506</t>
  </si>
  <si>
    <t>REF-6666</t>
  </si>
  <si>
    <t>GL-11507</t>
  </si>
  <si>
    <t>REF-7871</t>
  </si>
  <si>
    <t>GL-11508</t>
  </si>
  <si>
    <t>GL-11509</t>
  </si>
  <si>
    <t>REF-4599</t>
  </si>
  <si>
    <t>GL-11510</t>
  </si>
  <si>
    <t>GL-11511</t>
  </si>
  <si>
    <t>REF-5943</t>
  </si>
  <si>
    <t>GL-11512</t>
  </si>
  <si>
    <t>REF-7186</t>
  </si>
  <si>
    <t>GL-11513</t>
  </si>
  <si>
    <t>REF-8858</t>
  </si>
  <si>
    <t>GL-11514</t>
  </si>
  <si>
    <t>REF-9159</t>
  </si>
  <si>
    <t>GL-11515</t>
  </si>
  <si>
    <t>REF-2782</t>
  </si>
  <si>
    <t>GL-11516</t>
  </si>
  <si>
    <t>REF-2841</t>
  </si>
  <si>
    <t>GL-11517</t>
  </si>
  <si>
    <t>REF-1517</t>
  </si>
  <si>
    <t>GL-11518</t>
  </si>
  <si>
    <t>REF-1287</t>
  </si>
  <si>
    <t>GL-11519</t>
  </si>
  <si>
    <t>REF-6328</t>
  </si>
  <si>
    <t>GL-11520</t>
  </si>
  <si>
    <t>REF-6605</t>
  </si>
  <si>
    <t>GL-11521</t>
  </si>
  <si>
    <t>REF-5891</t>
  </si>
  <si>
    <t>GL-11522</t>
  </si>
  <si>
    <t>REF-5690</t>
  </si>
  <si>
    <t>GL-11523</t>
  </si>
  <si>
    <t>REF-7402</t>
  </si>
  <si>
    <t>GL-11524</t>
  </si>
  <si>
    <t>REF-4267</t>
  </si>
  <si>
    <t>GL-11525</t>
  </si>
  <si>
    <t>REF-7453</t>
  </si>
  <si>
    <t>GL-11526</t>
  </si>
  <si>
    <t>REF-8574</t>
  </si>
  <si>
    <t>GL-11527</t>
  </si>
  <si>
    <t>REF-6216</t>
  </si>
  <si>
    <t>GL-11528</t>
  </si>
  <si>
    <t>GL-11529</t>
  </si>
  <si>
    <t>REF-8420</t>
  </si>
  <si>
    <t>GL-11530</t>
  </si>
  <si>
    <t>GL-11531</t>
  </si>
  <si>
    <t>REF-7559</t>
  </si>
  <si>
    <t>GL-11532</t>
  </si>
  <si>
    <t>REF-6882</t>
  </si>
  <si>
    <t>GL-11533</t>
  </si>
  <si>
    <t>GL-11534</t>
  </si>
  <si>
    <t>REF-9493</t>
  </si>
  <si>
    <t>GL-11535</t>
  </si>
  <si>
    <t>GL-11536</t>
  </si>
  <si>
    <t>REF-5026</t>
  </si>
  <si>
    <t>GL-11537</t>
  </si>
  <si>
    <t>REF-5590</t>
  </si>
  <si>
    <t>GL-11538</t>
  </si>
  <si>
    <t>GL-11539</t>
  </si>
  <si>
    <t>REF-8446</t>
  </si>
  <si>
    <t>GL-11540</t>
  </si>
  <si>
    <t>REF-1675</t>
  </si>
  <si>
    <t>GL-11541</t>
  </si>
  <si>
    <t>GL-11542</t>
  </si>
  <si>
    <t>GL-11543</t>
  </si>
  <si>
    <t>GL-11544</t>
  </si>
  <si>
    <t>REF-2857</t>
  </si>
  <si>
    <t>GL-11545</t>
  </si>
  <si>
    <t>REF-4783</t>
  </si>
  <si>
    <t>GL-11546</t>
  </si>
  <si>
    <t>REF-1752</t>
  </si>
  <si>
    <t>GL-11547</t>
  </si>
  <si>
    <t>GL-11548</t>
  </si>
  <si>
    <t>REF-5682</t>
  </si>
  <si>
    <t>GL-11549</t>
  </si>
  <si>
    <t>GL-11550</t>
  </si>
  <si>
    <t>GL-11551</t>
  </si>
  <si>
    <t>GL-11552</t>
  </si>
  <si>
    <t>GL-11553</t>
  </si>
  <si>
    <t>REF-9035</t>
  </si>
  <si>
    <t>GL-11554</t>
  </si>
  <si>
    <t>REF-9484</t>
  </si>
  <si>
    <t>GL-11555</t>
  </si>
  <si>
    <t>REF-2485</t>
  </si>
  <si>
    <t>GL-11556</t>
  </si>
  <si>
    <t>REF-5369</t>
  </si>
  <si>
    <t>GL-11557</t>
  </si>
  <si>
    <t>GL-11558</t>
  </si>
  <si>
    <t>REF-3866</t>
  </si>
  <si>
    <t>GL-11559</t>
  </si>
  <si>
    <t>GL-11560</t>
  </si>
  <si>
    <t>REF-9847</t>
  </si>
  <si>
    <t>GL-11561</t>
  </si>
  <si>
    <t>GL-11562</t>
  </si>
  <si>
    <t>REF-6637</t>
  </si>
  <si>
    <t>GL-11563</t>
  </si>
  <si>
    <t>REF-6242</t>
  </si>
  <si>
    <t>GL-11564</t>
  </si>
  <si>
    <t>REF-9290</t>
  </si>
  <si>
    <t>GL-11565</t>
  </si>
  <si>
    <t>REF-8853</t>
  </si>
  <si>
    <t>GL-11566</t>
  </si>
  <si>
    <t>REF-5166</t>
  </si>
  <si>
    <t>GL-11567</t>
  </si>
  <si>
    <t>GL-11568</t>
  </si>
  <si>
    <t>REF-8755</t>
  </si>
  <si>
    <t>GL-11569</t>
  </si>
  <si>
    <t>REF-5581</t>
  </si>
  <si>
    <t>GL-11570</t>
  </si>
  <si>
    <t>REF-7893</t>
  </si>
  <si>
    <t>GL-11571</t>
  </si>
  <si>
    <t>REF-2332</t>
  </si>
  <si>
    <t>GL-11572</t>
  </si>
  <si>
    <t>REF-1547</t>
  </si>
  <si>
    <t>GL-11573</t>
  </si>
  <si>
    <t>REF-4353</t>
  </si>
  <si>
    <t>GL-11574</t>
  </si>
  <si>
    <t>REF-1295</t>
  </si>
  <si>
    <t>GL-11575</t>
  </si>
  <si>
    <t>REF-7491</t>
  </si>
  <si>
    <t>GL-11576</t>
  </si>
  <si>
    <t>REF-1665</t>
  </si>
  <si>
    <t>GL-11577</t>
  </si>
  <si>
    <t>REF-2638</t>
  </si>
  <si>
    <t>GL-11578</t>
  </si>
  <si>
    <t>GL-11579</t>
  </si>
  <si>
    <t>GL-11580</t>
  </si>
  <si>
    <t>GL-11581</t>
  </si>
  <si>
    <t>REF-9044</t>
  </si>
  <si>
    <t>GL-11582</t>
  </si>
  <si>
    <t>REF-8107</t>
  </si>
  <si>
    <t>GL-11583</t>
  </si>
  <si>
    <t>REF-9047</t>
  </si>
  <si>
    <t>GL-11584</t>
  </si>
  <si>
    <t>GL-11585</t>
  </si>
  <si>
    <t>REF-5742</t>
  </si>
  <si>
    <t>GL-11586</t>
  </si>
  <si>
    <t>GL-11587</t>
  </si>
  <si>
    <t>REF-4638</t>
  </si>
  <si>
    <t>GL-11588</t>
  </si>
  <si>
    <t>REF-4521</t>
  </si>
  <si>
    <t>GL-11589</t>
  </si>
  <si>
    <t>REF-6515</t>
  </si>
  <si>
    <t>GL-11590</t>
  </si>
  <si>
    <t>REF-2396</t>
  </si>
  <si>
    <t>GL-11591</t>
  </si>
  <si>
    <t>GL-11592</t>
  </si>
  <si>
    <t>REF-8272</t>
  </si>
  <si>
    <t>GL-11593</t>
  </si>
  <si>
    <t>REF-4916</t>
  </si>
  <si>
    <t>GL-11594</t>
  </si>
  <si>
    <t>REF-1824</t>
  </si>
  <si>
    <t>GL-11595</t>
  </si>
  <si>
    <t>REF-5147</t>
  </si>
  <si>
    <t>GL-11596</t>
  </si>
  <si>
    <t>GL-11597</t>
  </si>
  <si>
    <t>REF-3454</t>
  </si>
  <si>
    <t>GL-11598</t>
  </si>
  <si>
    <t>REF-6269</t>
  </si>
  <si>
    <t>GL-11599</t>
  </si>
  <si>
    <t>REF-1925</t>
  </si>
  <si>
    <t>GL-11600</t>
  </si>
  <si>
    <t>GL-11601</t>
  </si>
  <si>
    <t>REF-3460</t>
  </si>
  <si>
    <t>GL-11602</t>
  </si>
  <si>
    <t>GL-11603</t>
  </si>
  <si>
    <t>REF-5215</t>
  </si>
  <si>
    <t>GL-11604</t>
  </si>
  <si>
    <t>REF-5609</t>
  </si>
  <si>
    <t>GL-11605</t>
  </si>
  <si>
    <t>GL-11606</t>
  </si>
  <si>
    <t>GL-11607</t>
  </si>
  <si>
    <t>REF-7828</t>
  </si>
  <si>
    <t>GL-11608</t>
  </si>
  <si>
    <t>GL-11609</t>
  </si>
  <si>
    <t>REF-5347</t>
  </si>
  <si>
    <t>GL-11610</t>
  </si>
  <si>
    <t>GL-11611</t>
  </si>
  <si>
    <t>GL-11612</t>
  </si>
  <si>
    <t>REF-4620</t>
  </si>
  <si>
    <t>GL-11613</t>
  </si>
  <si>
    <t>GL-11614</t>
  </si>
  <si>
    <t>REF-9574</t>
  </si>
  <si>
    <t>GL-11615</t>
  </si>
  <si>
    <t>REF-7356</t>
  </si>
  <si>
    <t>GL-11616</t>
  </si>
  <si>
    <t>REF-7993</t>
  </si>
  <si>
    <t>GL-11617</t>
  </si>
  <si>
    <t>REF-1302</t>
  </si>
  <si>
    <t>GL-11618</t>
  </si>
  <si>
    <t>GL-11619</t>
  </si>
  <si>
    <t>REF-9233</t>
  </si>
  <si>
    <t>GL-11620</t>
  </si>
  <si>
    <t>REF-1060</t>
  </si>
  <si>
    <t>GL-11621</t>
  </si>
  <si>
    <t>GL-11622</t>
  </si>
  <si>
    <t>REF-9920</t>
  </si>
  <si>
    <t>GL-11623</t>
  </si>
  <si>
    <t>REF-2272</t>
  </si>
  <si>
    <t>GL-11624</t>
  </si>
  <si>
    <t>GL-11625</t>
  </si>
  <si>
    <t>REF-3321</t>
  </si>
  <si>
    <t>GL-11626</t>
  </si>
  <si>
    <t>GL-11627</t>
  </si>
  <si>
    <t>GL-11628</t>
  </si>
  <si>
    <t>REF-3960</t>
  </si>
  <si>
    <t>GL-11629</t>
  </si>
  <si>
    <t>REF-3774</t>
  </si>
  <si>
    <t>GL-11630</t>
  </si>
  <si>
    <t>REF-2598</t>
  </si>
  <si>
    <t>GL-11631</t>
  </si>
  <si>
    <t>GL-11632</t>
  </si>
  <si>
    <t>REF-5698</t>
  </si>
  <si>
    <t>GL-11633</t>
  </si>
  <si>
    <t>GL-11634</t>
  </si>
  <si>
    <t>REF-5224</t>
  </si>
  <si>
    <t>GL-11635</t>
  </si>
  <si>
    <t>REF-9724</t>
  </si>
  <si>
    <t>GL-11636</t>
  </si>
  <si>
    <t>REF-1609</t>
  </si>
  <si>
    <t>GL-11637</t>
  </si>
  <si>
    <t>REF-4766</t>
  </si>
  <si>
    <t>GL-11638</t>
  </si>
  <si>
    <t>GL-11639</t>
  </si>
  <si>
    <t>REF-3184</t>
  </si>
  <si>
    <t>GL-11640</t>
  </si>
  <si>
    <t>REF-5252</t>
  </si>
  <si>
    <t>GL-11641</t>
  </si>
  <si>
    <t>REF-6158</t>
  </si>
  <si>
    <t>GL-11642</t>
  </si>
  <si>
    <t>REF-3908</t>
  </si>
  <si>
    <t>GL-11643</t>
  </si>
  <si>
    <t>GL-11644</t>
  </si>
  <si>
    <t>GL-11645</t>
  </si>
  <si>
    <t>REF-4177</t>
  </si>
  <si>
    <t>GL-11646</t>
  </si>
  <si>
    <t>REF-9263</t>
  </si>
  <si>
    <t>GL-11647</t>
  </si>
  <si>
    <t>GL-11648</t>
  </si>
  <si>
    <t>GL-11649</t>
  </si>
  <si>
    <t>REF-2957</t>
  </si>
  <si>
    <t>GL-11650</t>
  </si>
  <si>
    <t>REF-7422</t>
  </si>
  <si>
    <t>GL-11651</t>
  </si>
  <si>
    <t>GL-11652</t>
  </si>
  <si>
    <t>GL-11653</t>
  </si>
  <si>
    <t>REF-5424</t>
  </si>
  <si>
    <t>GL-11654</t>
  </si>
  <si>
    <t>GL-11655</t>
  </si>
  <si>
    <t>REF-7340</t>
  </si>
  <si>
    <t>GL-11656</t>
  </si>
  <si>
    <t>GL-11657</t>
  </si>
  <si>
    <t>REF-9624</t>
  </si>
  <si>
    <t>GL-11658</t>
  </si>
  <si>
    <t>REF-6402</t>
  </si>
  <si>
    <t>GL-11659</t>
  </si>
  <si>
    <t>REF-3239</t>
  </si>
  <si>
    <t>GL-11660</t>
  </si>
  <si>
    <t>REF-3292</t>
  </si>
  <si>
    <t>GL-11661</t>
  </si>
  <si>
    <t>REF-3108</t>
  </si>
  <si>
    <t>GL-11662</t>
  </si>
  <si>
    <t>REF-7678</t>
  </si>
  <si>
    <t>GL-11663</t>
  </si>
  <si>
    <t>REF-9023</t>
  </si>
  <si>
    <t>GL-11664</t>
  </si>
  <si>
    <t>GL-11665</t>
  </si>
  <si>
    <t>GL-11666</t>
  </si>
  <si>
    <t>REF-3612</t>
  </si>
  <si>
    <t>GL-11667</t>
  </si>
  <si>
    <t>REF-4297</t>
  </si>
  <si>
    <t>GL-11668</t>
  </si>
  <si>
    <t>REF-1027</t>
  </si>
  <si>
    <t>GL-11669</t>
  </si>
  <si>
    <t>REF-8804</t>
  </si>
  <si>
    <t>GL-11670</t>
  </si>
  <si>
    <t>GL-11671</t>
  </si>
  <si>
    <t>REF-5999</t>
  </si>
  <si>
    <t>GL-11672</t>
  </si>
  <si>
    <t>REF-3714</t>
  </si>
  <si>
    <t>GL-11673</t>
  </si>
  <si>
    <t>REF-6858</t>
  </si>
  <si>
    <t>GL-11674</t>
  </si>
  <si>
    <t>REF-8036</t>
  </si>
  <si>
    <t>GL-11675</t>
  </si>
  <si>
    <t>GL-11676</t>
  </si>
  <si>
    <t>REF-7823</t>
  </si>
  <si>
    <t>GL-11677</t>
  </si>
  <si>
    <t>GL-11678</t>
  </si>
  <si>
    <t>REF-4436</t>
  </si>
  <si>
    <t>GL-11679</t>
  </si>
  <si>
    <t>REF-5209</t>
  </si>
  <si>
    <t>GL-11680</t>
  </si>
  <si>
    <t>REF-3369</t>
  </si>
  <si>
    <t>GL-11681</t>
  </si>
  <si>
    <t>GL-11682</t>
  </si>
  <si>
    <t>REF-7969</t>
  </si>
  <si>
    <t>GL-11683</t>
  </si>
  <si>
    <t>REF-7343</t>
  </si>
  <si>
    <t>GL-11684</t>
  </si>
  <si>
    <t>REF-2816</t>
  </si>
  <si>
    <t>GL-11685</t>
  </si>
  <si>
    <t>REF-1270</t>
  </si>
  <si>
    <t>GL-11686</t>
  </si>
  <si>
    <t>REF-8736</t>
  </si>
  <si>
    <t>GL-11687</t>
  </si>
  <si>
    <t>REF-6102</t>
  </si>
  <si>
    <t>GL-11688</t>
  </si>
  <si>
    <t>REF-6563</t>
  </si>
  <si>
    <t>GL-11689</t>
  </si>
  <si>
    <t>GL-11690</t>
  </si>
  <si>
    <t>GL-11691</t>
  </si>
  <si>
    <t>GL-11692</t>
  </si>
  <si>
    <t>REF-2808</t>
  </si>
  <si>
    <t>GL-11693</t>
  </si>
  <si>
    <t>REF-4646</t>
  </si>
  <si>
    <t>GL-11694</t>
  </si>
  <si>
    <t>REF-8048</t>
  </si>
  <si>
    <t>GL-11695</t>
  </si>
  <si>
    <t>REF-2263</t>
  </si>
  <si>
    <t>GL-11696</t>
  </si>
  <si>
    <t>REF-8716</t>
  </si>
  <si>
    <t>GL-11697</t>
  </si>
  <si>
    <t>REF-9867</t>
  </si>
  <si>
    <t>GL-11698</t>
  </si>
  <si>
    <t>REF-5993</t>
  </si>
  <si>
    <t>GL-11699</t>
  </si>
  <si>
    <t>REF-9775</t>
  </si>
  <si>
    <t>GL-11700</t>
  </si>
  <si>
    <t>REF-5975</t>
  </si>
  <si>
    <t>GL-11701</t>
  </si>
  <si>
    <t>REF-8681</t>
  </si>
  <si>
    <t>GL-11702</t>
  </si>
  <si>
    <t>REF-4532</t>
  </si>
  <si>
    <t>GL-11703</t>
  </si>
  <si>
    <t>REF-7443</t>
  </si>
  <si>
    <t>GL-11704</t>
  </si>
  <si>
    <t>REF-4718</t>
  </si>
  <si>
    <t>GL-11705</t>
  </si>
  <si>
    <t>GL-11706</t>
  </si>
  <si>
    <t>GL-11707</t>
  </si>
  <si>
    <t>GL-11708</t>
  </si>
  <si>
    <t>REF-8053</t>
  </si>
  <si>
    <t>GL-11709</t>
  </si>
  <si>
    <t>REF-2194</t>
  </si>
  <si>
    <t>GL-11710</t>
  </si>
  <si>
    <t>REF-1446</t>
  </si>
  <si>
    <t>GL-11711</t>
  </si>
  <si>
    <t>REF-6370</t>
  </si>
  <si>
    <t>GL-11712</t>
  </si>
  <si>
    <t>GL-11713</t>
  </si>
  <si>
    <t>REF-1041</t>
  </si>
  <si>
    <t>GL-11714</t>
  </si>
  <si>
    <t>REF-7844</t>
  </si>
  <si>
    <t>GL-11715</t>
  </si>
  <si>
    <t>GL-11716</t>
  </si>
  <si>
    <t>REF-7657</t>
  </si>
  <si>
    <t>GL-11717</t>
  </si>
  <si>
    <t>REF-9899</t>
  </si>
  <si>
    <t>GL-11718</t>
  </si>
  <si>
    <t>REF-5263</t>
  </si>
  <si>
    <t>GL-11719</t>
  </si>
  <si>
    <t>REF-8273</t>
  </si>
  <si>
    <t>GL-11720</t>
  </si>
  <si>
    <t>REF-7170</t>
  </si>
  <si>
    <t>GL-11721</t>
  </si>
  <si>
    <t>GL-11722</t>
  </si>
  <si>
    <t>REF-8529</t>
  </si>
  <si>
    <t>GL-11723</t>
  </si>
  <si>
    <t>REF-1303</t>
  </si>
  <si>
    <t>GL-11724</t>
  </si>
  <si>
    <t>GL-11725</t>
  </si>
  <si>
    <t>REF-9049</t>
  </si>
  <si>
    <t>GL-11726</t>
  </si>
  <si>
    <t>GL-11727</t>
  </si>
  <si>
    <t>GL-11728</t>
  </si>
  <si>
    <t>GL-11729</t>
  </si>
  <si>
    <t>REF-2873</t>
  </si>
  <si>
    <t>GL-11730</t>
  </si>
  <si>
    <t>REF-2865</t>
  </si>
  <si>
    <t>GL-11731</t>
  </si>
  <si>
    <t>REF-3450</t>
  </si>
  <si>
    <t>GL-11732</t>
  </si>
  <si>
    <t>REF-1421</t>
  </si>
  <si>
    <t>GL-11733</t>
  </si>
  <si>
    <t>REF-9815</t>
  </si>
  <si>
    <t>GL-11734</t>
  </si>
  <si>
    <t>REF-7273</t>
  </si>
  <si>
    <t>GL-11735</t>
  </si>
  <si>
    <t>REF-7845</t>
  </si>
  <si>
    <t>GL-11736</t>
  </si>
  <si>
    <t>REF-4895</t>
  </si>
  <si>
    <t>GL-11737</t>
  </si>
  <si>
    <t>REF-8893</t>
  </si>
  <si>
    <t>GL-11738</t>
  </si>
  <si>
    <t>REF-5958</t>
  </si>
  <si>
    <t>GL-11739</t>
  </si>
  <si>
    <t>REF-7994</t>
  </si>
  <si>
    <t>GL-11740</t>
  </si>
  <si>
    <t>REF-2075</t>
  </si>
  <si>
    <t>GL-11741</t>
  </si>
  <si>
    <t>REF-2989</t>
  </si>
  <si>
    <t>GL-11742</t>
  </si>
  <si>
    <t>REF-6940</t>
  </si>
  <si>
    <t>GL-11743</t>
  </si>
  <si>
    <t>REF-9772</t>
  </si>
  <si>
    <t>GL-11744</t>
  </si>
  <si>
    <t>GL-11745</t>
  </si>
  <si>
    <t>REF-5511</t>
  </si>
  <si>
    <t>GL-11746</t>
  </si>
  <si>
    <t>GL-11747</t>
  </si>
  <si>
    <t>REF-1309</t>
  </si>
  <si>
    <t>GL-11748</t>
  </si>
  <si>
    <t>REF-2068</t>
  </si>
  <si>
    <t>GL-11749</t>
  </si>
  <si>
    <t>REF-2955</t>
  </si>
  <si>
    <t>GL-11750</t>
  </si>
  <si>
    <t>GL-11751</t>
  </si>
  <si>
    <t>REF-4862</t>
  </si>
  <si>
    <t>GL-11752</t>
  </si>
  <si>
    <t>REF-6746</t>
  </si>
  <si>
    <t>GL-11753</t>
  </si>
  <si>
    <t>REF-6046</t>
  </si>
  <si>
    <t>GL-11754</t>
  </si>
  <si>
    <t>REF-6182</t>
  </si>
  <si>
    <t>GL-11755</t>
  </si>
  <si>
    <t>GL-11756</t>
  </si>
  <si>
    <t>REF-9441</t>
  </si>
  <si>
    <t>GL-11757</t>
  </si>
  <si>
    <t>REF-4109</t>
  </si>
  <si>
    <t>GL-11758</t>
  </si>
  <si>
    <t>REF-4325</t>
  </si>
  <si>
    <t>GL-11759</t>
  </si>
  <si>
    <t>REF-5435</t>
  </si>
  <si>
    <t>GL-11760</t>
  </si>
  <si>
    <t>REF-8992</t>
  </si>
  <si>
    <t>GL-11761</t>
  </si>
  <si>
    <t>GL-11762</t>
  </si>
  <si>
    <t>REF-4654</t>
  </si>
  <si>
    <t>GL-11763</t>
  </si>
  <si>
    <t>GL-11764</t>
  </si>
  <si>
    <t>REF-6453</t>
  </si>
  <si>
    <t>GL-11765</t>
  </si>
  <si>
    <t>GL-11766</t>
  </si>
  <si>
    <t>REF-8812</t>
  </si>
  <si>
    <t>GL-11767</t>
  </si>
  <si>
    <t>REF-4859</t>
  </si>
  <si>
    <t>GL-11768</t>
  </si>
  <si>
    <t>GL-11769</t>
  </si>
  <si>
    <t>REF-7817</t>
  </si>
  <si>
    <t>GL-11770</t>
  </si>
  <si>
    <t>GL-11771</t>
  </si>
  <si>
    <t>REF-5923</t>
  </si>
  <si>
    <t>GL-11772</t>
  </si>
  <si>
    <t>GL-11773</t>
  </si>
  <si>
    <t>GL-11774</t>
  </si>
  <si>
    <t>REF-6142</t>
  </si>
  <si>
    <t>GL-11775</t>
  </si>
  <si>
    <t>REF-6371</t>
  </si>
  <si>
    <t>GL-11776</t>
  </si>
  <si>
    <t>GL-11777</t>
  </si>
  <si>
    <t>REF-3251</t>
  </si>
  <si>
    <t>GL-11778</t>
  </si>
  <si>
    <t>REF-8305</t>
  </si>
  <si>
    <t>GL-11779</t>
  </si>
  <si>
    <t>REF-9148</t>
  </si>
  <si>
    <t>GL-11780</t>
  </si>
  <si>
    <t>GL-11781</t>
  </si>
  <si>
    <t>REF-9856</t>
  </si>
  <si>
    <t>GL-11782</t>
  </si>
  <si>
    <t>REF-1816</t>
  </si>
  <si>
    <t>GL-11783</t>
  </si>
  <si>
    <t>GL-11784</t>
  </si>
  <si>
    <t>GL-11785</t>
  </si>
  <si>
    <t>GL-11786</t>
  </si>
  <si>
    <t>GL-11787</t>
  </si>
  <si>
    <t>GL-11788</t>
  </si>
  <si>
    <t>GL-11789</t>
  </si>
  <si>
    <t>REF-9076</t>
  </si>
  <si>
    <t>GL-11790</t>
  </si>
  <si>
    <t>REF-2320</t>
  </si>
  <si>
    <t>GL-11791</t>
  </si>
  <si>
    <t>REF-9013</t>
  </si>
  <si>
    <t>GL-11792</t>
  </si>
  <si>
    <t>REF-7601</t>
  </si>
  <si>
    <t>GL-11793</t>
  </si>
  <si>
    <t>REF-8103</t>
  </si>
  <si>
    <t>GL-11794</t>
  </si>
  <si>
    <t>GL-11795</t>
  </si>
  <si>
    <t>REF-5017</t>
  </si>
  <si>
    <t>GL-11796</t>
  </si>
  <si>
    <t>REF-4803</t>
  </si>
  <si>
    <t>GL-11797</t>
  </si>
  <si>
    <t>REF-3223</t>
  </si>
  <si>
    <t>GL-11798</t>
  </si>
  <si>
    <t>REF-1808</t>
  </si>
  <si>
    <t>GL-11799</t>
  </si>
  <si>
    <t>REF-6008</t>
  </si>
  <si>
    <t>GL-11800</t>
  </si>
  <si>
    <t>GL-11801</t>
  </si>
  <si>
    <t>REF-3458</t>
  </si>
  <si>
    <t>GL-11802</t>
  </si>
  <si>
    <t>GL-11803</t>
  </si>
  <si>
    <t>REF-1401</t>
  </si>
  <si>
    <t>GL-11804</t>
  </si>
  <si>
    <t>GL-11805</t>
  </si>
  <si>
    <t>GL-11806</t>
  </si>
  <si>
    <t>REF-2413</t>
  </si>
  <si>
    <t>GL-11807</t>
  </si>
  <si>
    <t>REF-2234</t>
  </si>
  <si>
    <t>GL-11808</t>
  </si>
  <si>
    <t>REF-1052</t>
  </si>
  <si>
    <t>GL-11809</t>
  </si>
  <si>
    <t>REF-5488</t>
  </si>
  <si>
    <t>GL-11810</t>
  </si>
  <si>
    <t>REF-7387</t>
  </si>
  <si>
    <t>GL-11811</t>
  </si>
  <si>
    <t>REF-7100</t>
  </si>
  <si>
    <t>GL-11812</t>
  </si>
  <si>
    <t>REF-7973</t>
  </si>
  <si>
    <t>GL-11813</t>
  </si>
  <si>
    <t>REF-6385</t>
  </si>
  <si>
    <t>GL-11814</t>
  </si>
  <si>
    <t>REF-1916</t>
  </si>
  <si>
    <t>GL-11815</t>
  </si>
  <si>
    <t>GL-11816</t>
  </si>
  <si>
    <t>REF-8235</t>
  </si>
  <si>
    <t>GL-11817</t>
  </si>
  <si>
    <t>REF-2480</t>
  </si>
  <si>
    <t>GL-11818</t>
  </si>
  <si>
    <t>GL-11819</t>
  </si>
  <si>
    <t>REF-5653</t>
  </si>
  <si>
    <t>GL-11820</t>
  </si>
  <si>
    <t>GL-11821</t>
  </si>
  <si>
    <t>REF-7518</t>
  </si>
  <si>
    <t>GL-11822</t>
  </si>
  <si>
    <t>REF-1361</t>
  </si>
  <si>
    <t>GL-11823</t>
  </si>
  <si>
    <t>REF-7940</t>
  </si>
  <si>
    <t>GL-11824</t>
  </si>
  <si>
    <t>GL-11825</t>
  </si>
  <si>
    <t>REF-5725</t>
  </si>
  <si>
    <t>GL-11826</t>
  </si>
  <si>
    <t>REF-9766</t>
  </si>
  <si>
    <t>GL-11827</t>
  </si>
  <si>
    <t>REF-8504</t>
  </si>
  <si>
    <t>GL-11828</t>
  </si>
  <si>
    <t>REF-4217</t>
  </si>
  <si>
    <t>GL-11829</t>
  </si>
  <si>
    <t>REF-9962</t>
  </si>
  <si>
    <t>GL-11830</t>
  </si>
  <si>
    <t>GL-11831</t>
  </si>
  <si>
    <t>REF-7922</t>
  </si>
  <si>
    <t>GL-11832</t>
  </si>
  <si>
    <t>REF-6892</t>
  </si>
  <si>
    <t>GL-11833</t>
  </si>
  <si>
    <t>GL-11834</t>
  </si>
  <si>
    <t>REF-9300</t>
  </si>
  <si>
    <t>GL-11835</t>
  </si>
  <si>
    <t>GL-11836</t>
  </si>
  <si>
    <t>REF-4477</t>
  </si>
  <si>
    <t>GL-11837</t>
  </si>
  <si>
    <t>REF-3764</t>
  </si>
  <si>
    <t>GL-11838</t>
  </si>
  <si>
    <t>REF-3832</t>
  </si>
  <si>
    <t>GL-11839</t>
  </si>
  <si>
    <t>REF-7618</t>
  </si>
  <si>
    <t>GL-11840</t>
  </si>
  <si>
    <t>REF-9436</t>
  </si>
  <si>
    <t>GL-11841</t>
  </si>
  <si>
    <t>REF-4559</t>
  </si>
  <si>
    <t>GL-11842</t>
  </si>
  <si>
    <t>REF-9494</t>
  </si>
  <si>
    <t>GL-11843</t>
  </si>
  <si>
    <t>REF-9802</t>
  </si>
  <si>
    <t>GL-11844</t>
  </si>
  <si>
    <t>REF-5795</t>
  </si>
  <si>
    <t>GL-11845</t>
  </si>
  <si>
    <t>GL-11846</t>
  </si>
  <si>
    <t>REF-8476</t>
  </si>
  <si>
    <t>GL-11847</t>
  </si>
  <si>
    <t>GL-11848</t>
  </si>
  <si>
    <t>REF-1069</t>
  </si>
  <si>
    <t>GL-11849</t>
  </si>
  <si>
    <t>REF-3252</t>
  </si>
  <si>
    <t>GL-11850</t>
  </si>
  <si>
    <t>REF-5614</t>
  </si>
  <si>
    <t>GL-11851</t>
  </si>
  <si>
    <t>REF-5165</t>
  </si>
  <si>
    <t>GL-11852</t>
  </si>
  <si>
    <t>REF-3160</t>
  </si>
  <si>
    <t>GL-11853</t>
  </si>
  <si>
    <t>REF-5341</t>
  </si>
  <si>
    <t>GL-11854</t>
  </si>
  <si>
    <t>REF-7900</t>
  </si>
  <si>
    <t>GL-11855</t>
  </si>
  <si>
    <t>REF-8027</t>
  </si>
  <si>
    <t>GL-11856</t>
  </si>
  <si>
    <t>REF-6797</t>
  </si>
  <si>
    <t>GL-11857</t>
  </si>
  <si>
    <t>REF-7857</t>
  </si>
  <si>
    <t>GL-11858</t>
  </si>
  <si>
    <t>GL-11859</t>
  </si>
  <si>
    <t>REF-5700</t>
  </si>
  <si>
    <t>GL-11860</t>
  </si>
  <si>
    <t>REF-6478</t>
  </si>
  <si>
    <t>GL-11861</t>
  </si>
  <si>
    <t>REF-9797</t>
  </si>
  <si>
    <t>GL-11862</t>
  </si>
  <si>
    <t>GL-11863</t>
  </si>
  <si>
    <t>GL-11864</t>
  </si>
  <si>
    <t>REF-4132</t>
  </si>
  <si>
    <t>GL-11865</t>
  </si>
  <si>
    <t>GL-11866</t>
  </si>
  <si>
    <t>REF-4352</t>
  </si>
  <si>
    <t>GL-11867</t>
  </si>
  <si>
    <t>REF-2984</t>
  </si>
  <si>
    <t>GL-11868</t>
  </si>
  <si>
    <t>REF-7691</t>
  </si>
  <si>
    <t>GL-11869</t>
  </si>
  <si>
    <t>GL-11870</t>
  </si>
  <si>
    <t>REF-2220</t>
  </si>
  <si>
    <t>GL-11871</t>
  </si>
  <si>
    <t>GL-11872</t>
  </si>
  <si>
    <t>REF-1153</t>
  </si>
  <si>
    <t>GL-11873</t>
  </si>
  <si>
    <t>REF-5853</t>
  </si>
  <si>
    <t>GL-11874</t>
  </si>
  <si>
    <t>GL-11875</t>
  </si>
  <si>
    <t>GL-11876</t>
  </si>
  <si>
    <t>REF-1074</t>
  </si>
  <si>
    <t>GL-11877</t>
  </si>
  <si>
    <t>REF-7336</t>
  </si>
  <si>
    <t>GL-11878</t>
  </si>
  <si>
    <t>REF-8518</t>
  </si>
  <si>
    <t>GL-11879</t>
  </si>
  <si>
    <t>REF-4724</t>
  </si>
  <si>
    <t>GL-11880</t>
  </si>
  <si>
    <t>REF-7028</t>
  </si>
  <si>
    <t>GL-11881</t>
  </si>
  <si>
    <t>GL-11882</t>
  </si>
  <si>
    <t>REF-7650</t>
  </si>
  <si>
    <t>GL-11883</t>
  </si>
  <si>
    <t>REF-4216</t>
  </si>
  <si>
    <t>GL-11884</t>
  </si>
  <si>
    <t>GL-11885</t>
  </si>
  <si>
    <t>REF-6088</t>
  </si>
  <si>
    <t>GL-11886</t>
  </si>
  <si>
    <t>REF-8546</t>
  </si>
  <si>
    <t>GL-11887</t>
  </si>
  <si>
    <t>REF-6082</t>
  </si>
  <si>
    <t>GL-11888</t>
  </si>
  <si>
    <t>REF-1031</t>
  </si>
  <si>
    <t>GL-11889</t>
  </si>
  <si>
    <t>REF-5234</t>
  </si>
  <si>
    <t>GL-11890</t>
  </si>
  <si>
    <t>GL-11891</t>
  </si>
  <si>
    <t>REF-7414</t>
  </si>
  <si>
    <t>GL-11892</t>
  </si>
  <si>
    <t>GL-11893</t>
  </si>
  <si>
    <t>REF-8283</t>
  </si>
  <si>
    <t>GL-11894</t>
  </si>
  <si>
    <t>REF-6933</t>
  </si>
  <si>
    <t>GL-11895</t>
  </si>
  <si>
    <t>REF-8906</t>
  </si>
  <si>
    <t>GL-11896</t>
  </si>
  <si>
    <t>REF-3584</t>
  </si>
  <si>
    <t>GL-11897</t>
  </si>
  <si>
    <t>REF-7588</t>
  </si>
  <si>
    <t>GL-11898</t>
  </si>
  <si>
    <t>GL-11899</t>
  </si>
  <si>
    <t>REF-2956</t>
  </si>
  <si>
    <t>GL-11900</t>
  </si>
  <si>
    <t>REF-1834</t>
  </si>
  <si>
    <t>GL-11901</t>
  </si>
  <si>
    <t>GL-11902</t>
  </si>
  <si>
    <t>GL-11903</t>
  </si>
  <si>
    <t>REF-3827</t>
  </si>
  <si>
    <t>GL-11904</t>
  </si>
  <si>
    <t>REF-5227</t>
  </si>
  <si>
    <t>GL-11905</t>
  </si>
  <si>
    <t>REF-4747</t>
  </si>
  <si>
    <t>GL-11906</t>
  </si>
  <si>
    <t>REF-8196</t>
  </si>
  <si>
    <t>GL-11907</t>
  </si>
  <si>
    <t>GL-11908</t>
  </si>
  <si>
    <t>REF-6364</t>
  </si>
  <si>
    <t>GL-11909</t>
  </si>
  <si>
    <t>GL-11910</t>
  </si>
  <si>
    <t>REF-7877</t>
  </si>
  <si>
    <t>GL-11911</t>
  </si>
  <si>
    <t>REF-1332</t>
  </si>
  <si>
    <t>GL-11912</t>
  </si>
  <si>
    <t>REF-6870</t>
  </si>
  <si>
    <t>GL-11913</t>
  </si>
  <si>
    <t>REF-9997</t>
  </si>
  <si>
    <t>GL-11914</t>
  </si>
  <si>
    <t>REF-7717</t>
  </si>
  <si>
    <t>GL-11915</t>
  </si>
  <si>
    <t>GL-11916</t>
  </si>
  <si>
    <t>REF-5143</t>
  </si>
  <si>
    <t>GL-11917</t>
  </si>
  <si>
    <t>REF-3762</t>
  </si>
  <si>
    <t>GL-11918</t>
  </si>
  <si>
    <t>GL-11919</t>
  </si>
  <si>
    <t>REF-9959</t>
  </si>
  <si>
    <t>GL-11920</t>
  </si>
  <si>
    <t>REF-1053</t>
  </si>
  <si>
    <t>GL-11921</t>
  </si>
  <si>
    <t>GL-11922</t>
  </si>
  <si>
    <t>REF-7661</t>
  </si>
  <si>
    <t>GL-11923</t>
  </si>
  <si>
    <t>REF-8724</t>
  </si>
  <si>
    <t>GL-11924</t>
  </si>
  <si>
    <t>GL-11925</t>
  </si>
  <si>
    <t>REF-2181</t>
  </si>
  <si>
    <t>GL-11926</t>
  </si>
  <si>
    <t>REF-6226</t>
  </si>
  <si>
    <t>GL-11927</t>
  </si>
  <si>
    <t>REF-2114</t>
  </si>
  <si>
    <t>GL-11928</t>
  </si>
  <si>
    <t>REF-9548</t>
  </si>
  <si>
    <t>GL-11929</t>
  </si>
  <si>
    <t>REF-6955</t>
  </si>
  <si>
    <t>GL-11930</t>
  </si>
  <si>
    <t>REF-7659</t>
  </si>
  <si>
    <t>GL-11931</t>
  </si>
  <si>
    <t>REF-9975</t>
  </si>
  <si>
    <t>GL-11932</t>
  </si>
  <si>
    <t>REF-8141</t>
  </si>
  <si>
    <t>GL-11933</t>
  </si>
  <si>
    <t>REF-3787</t>
  </si>
  <si>
    <t>GL-11934</t>
  </si>
  <si>
    <t>GL-11935</t>
  </si>
  <si>
    <t>REF-6330</t>
  </si>
  <si>
    <t>GL-11936</t>
  </si>
  <si>
    <t>GL-11937</t>
  </si>
  <si>
    <t>REF-5715</t>
  </si>
  <si>
    <t>GL-11938</t>
  </si>
  <si>
    <t>REF-2913</t>
  </si>
  <si>
    <t>GL-11939</t>
  </si>
  <si>
    <t>REF-1105</t>
  </si>
  <si>
    <t>GL-11940</t>
  </si>
  <si>
    <t>REF-2016</t>
  </si>
  <si>
    <t>GL-11941</t>
  </si>
  <si>
    <t>REF-8290</t>
  </si>
  <si>
    <t>GL-11942</t>
  </si>
  <si>
    <t>REF-6285</t>
  </si>
  <si>
    <t>GL-11943</t>
  </si>
  <si>
    <t>REF-3342</t>
  </si>
  <si>
    <t>GL-11944</t>
  </si>
  <si>
    <t>REF-9276</t>
  </si>
  <si>
    <t>GL-11945</t>
  </si>
  <si>
    <t>GL-11946</t>
  </si>
  <si>
    <t>REF-4961</t>
  </si>
  <si>
    <t>GL-11947</t>
  </si>
  <si>
    <t>REF-1125</t>
  </si>
  <si>
    <t>GL-11948</t>
  </si>
  <si>
    <t>REF-1572</t>
  </si>
  <si>
    <t>GL-11949</t>
  </si>
  <si>
    <t>REF-8061</t>
  </si>
  <si>
    <t>GL-11950</t>
  </si>
  <si>
    <t>REF-4722</t>
  </si>
  <si>
    <t>GL-11951</t>
  </si>
  <si>
    <t>GL-11952</t>
  </si>
  <si>
    <t>REF-4934</t>
  </si>
  <si>
    <t>GL-11953</t>
  </si>
  <si>
    <t>GL-11954</t>
  </si>
  <si>
    <t>GL-11955</t>
  </si>
  <si>
    <t>REF-7312</t>
  </si>
  <si>
    <t>GL-11956</t>
  </si>
  <si>
    <t>REF-3552</t>
  </si>
  <si>
    <t>GL-11957</t>
  </si>
  <si>
    <t>GL-11958</t>
  </si>
  <si>
    <t>REF-1176</t>
  </si>
  <si>
    <t>GL-11959</t>
  </si>
  <si>
    <t>GL-11960</t>
  </si>
  <si>
    <t>GL-11961</t>
  </si>
  <si>
    <t>REF-2035</t>
  </si>
  <si>
    <t>GL-11962</t>
  </si>
  <si>
    <t>REF-3510</t>
  </si>
  <si>
    <t>GL-11963</t>
  </si>
  <si>
    <t>REF-7908</t>
  </si>
  <si>
    <t>GL-11964</t>
  </si>
  <si>
    <t>REF-8137</t>
  </si>
  <si>
    <t>GL-11965</t>
  </si>
  <si>
    <t>GL-11966</t>
  </si>
  <si>
    <t>REF-7105</t>
  </si>
  <si>
    <t>GL-11967</t>
  </si>
  <si>
    <t>REF-4393</t>
  </si>
  <si>
    <t>GL-11968</t>
  </si>
  <si>
    <t>REF-2747</t>
  </si>
  <si>
    <t>GL-11969</t>
  </si>
  <si>
    <t>REF-3823</t>
  </si>
  <si>
    <t>GL-11970</t>
  </si>
  <si>
    <t>REF-7189</t>
  </si>
  <si>
    <t>GL-11971</t>
  </si>
  <si>
    <t>REF-6740</t>
  </si>
  <si>
    <t>GL-11972</t>
  </si>
  <si>
    <t>GL-11973</t>
  </si>
  <si>
    <t>GL-11974</t>
  </si>
  <si>
    <t>GL-11975</t>
  </si>
  <si>
    <t>REF-1774</t>
  </si>
  <si>
    <t>GL-11976</t>
  </si>
  <si>
    <t>GL-11977</t>
  </si>
  <si>
    <t>REF-2461</t>
  </si>
  <si>
    <t>GL-11978</t>
  </si>
  <si>
    <t>REF-4840</t>
  </si>
  <si>
    <t>GL-11979</t>
  </si>
  <si>
    <t>REF-7244</t>
  </si>
  <si>
    <t>GL-11980</t>
  </si>
  <si>
    <t>REF-7091</t>
  </si>
  <si>
    <t>GL-11981</t>
  </si>
  <si>
    <t>GL-11982</t>
  </si>
  <si>
    <t>GL-11983</t>
  </si>
  <si>
    <t>REF-8649</t>
  </si>
  <si>
    <t>GL-11984</t>
  </si>
  <si>
    <t>REF-7584</t>
  </si>
  <si>
    <t>GL-11985</t>
  </si>
  <si>
    <t>REF-4031</t>
  </si>
  <si>
    <t>GL-11986</t>
  </si>
  <si>
    <t>REF-3375</t>
  </si>
  <si>
    <t>GL-11987</t>
  </si>
  <si>
    <t>REF-5441</t>
  </si>
  <si>
    <t>GL-11988</t>
  </si>
  <si>
    <t>REF-1535</t>
  </si>
  <si>
    <t>GL-11989</t>
  </si>
  <si>
    <t>REF-1061</t>
  </si>
  <si>
    <t>GL-11990</t>
  </si>
  <si>
    <t>REF-7396</t>
  </si>
  <si>
    <t>GL-11991</t>
  </si>
  <si>
    <t>REF-9092</t>
  </si>
  <si>
    <t>GL-11992</t>
  </si>
  <si>
    <t>REF-4986</t>
  </si>
  <si>
    <t>GL-11993</t>
  </si>
  <si>
    <t>REF-7201</t>
  </si>
  <si>
    <t>GL-11994</t>
  </si>
  <si>
    <t>REF-1368</t>
  </si>
  <si>
    <t>GL-11995</t>
  </si>
  <si>
    <t>REF-6426</t>
  </si>
  <si>
    <t>GL-11996</t>
  </si>
  <si>
    <t>REF-5852</t>
  </si>
  <si>
    <t>GL-11997</t>
  </si>
  <si>
    <t>REF-5465</t>
  </si>
  <si>
    <t>GL-11998</t>
  </si>
  <si>
    <t>REF-4828</t>
  </si>
  <si>
    <t>GL-11999</t>
  </si>
  <si>
    <t>REF-9904</t>
  </si>
  <si>
    <t>GL-12000</t>
  </si>
  <si>
    <t>REF-2377</t>
  </si>
  <si>
    <t>GL-12001</t>
  </si>
  <si>
    <t>GL-12002</t>
  </si>
  <si>
    <t>REF-5911</t>
  </si>
  <si>
    <t>GL-12003</t>
  </si>
  <si>
    <t>REF-2985</t>
  </si>
  <si>
    <t>GL-12004</t>
  </si>
  <si>
    <t>GL-12005</t>
  </si>
  <si>
    <t>GL-12006</t>
  </si>
  <si>
    <t>REF-5403</t>
  </si>
  <si>
    <t>GL-12007</t>
  </si>
  <si>
    <t>REF-6384</t>
  </si>
  <si>
    <t>GL-12008</t>
  </si>
  <si>
    <t>REF-5991</t>
  </si>
  <si>
    <t>GL-12009</t>
  </si>
  <si>
    <t>REF-2769</t>
  </si>
  <si>
    <t>GL-12010</t>
  </si>
  <si>
    <t>REF-9549</t>
  </si>
  <si>
    <t>GL-12011</t>
  </si>
  <si>
    <t>REF-9106</t>
  </si>
  <si>
    <t>GL-12012</t>
  </si>
  <si>
    <t>REF-1841</t>
  </si>
  <si>
    <t>GL-12013</t>
  </si>
  <si>
    <t>REF-3332</t>
  </si>
  <si>
    <t>GL-12014</t>
  </si>
  <si>
    <t>REF-5064</t>
  </si>
  <si>
    <t>GL-12015</t>
  </si>
  <si>
    <t>REF-8743</t>
  </si>
  <si>
    <t>GL-12016</t>
  </si>
  <si>
    <t>GL-12017</t>
  </si>
  <si>
    <t>GL-12018</t>
  </si>
  <si>
    <t>REF-9903</t>
  </si>
  <si>
    <t>GL-12019</t>
  </si>
  <si>
    <t>REF-3385</t>
  </si>
  <si>
    <t>GL-12020</t>
  </si>
  <si>
    <t>GL-12021</t>
  </si>
  <si>
    <t>REF-9247</t>
  </si>
  <si>
    <t>GL-12022</t>
  </si>
  <si>
    <t>REF-9800</t>
  </si>
  <si>
    <t>GL-12023</t>
  </si>
  <si>
    <t>REF-1569</t>
  </si>
  <si>
    <t>GL-12024</t>
  </si>
  <si>
    <t>REF-7095</t>
  </si>
  <si>
    <t>GL-12025</t>
  </si>
  <si>
    <t>GL-12026</t>
  </si>
  <si>
    <t>REF-7722</t>
  </si>
  <si>
    <t>GL-12027</t>
  </si>
  <si>
    <t>REF-7223</t>
  </si>
  <si>
    <t>GL-12028</t>
  </si>
  <si>
    <t>REF-3634</t>
  </si>
  <si>
    <t>GL-12029</t>
  </si>
  <si>
    <t>REF-7048</t>
  </si>
  <si>
    <t>GL-12030</t>
  </si>
  <si>
    <t>REF-4317</t>
  </si>
  <si>
    <t>GL-12031</t>
  </si>
  <si>
    <t>REF-5681</t>
  </si>
  <si>
    <t>GL-12032</t>
  </si>
  <si>
    <t>REF-7276</t>
  </si>
  <si>
    <t>GL-12033</t>
  </si>
  <si>
    <t>REF-7818</t>
  </si>
  <si>
    <t>GL-12034</t>
  </si>
  <si>
    <t>GL-12035</t>
  </si>
  <si>
    <t>GL-12036</t>
  </si>
  <si>
    <t>REF-9136</t>
  </si>
  <si>
    <t>GL-12037</t>
  </si>
  <si>
    <t>GL-12038</t>
  </si>
  <si>
    <t>REF-9972</t>
  </si>
  <si>
    <t>GL-12039</t>
  </si>
  <si>
    <t>GL-12040</t>
  </si>
  <si>
    <t>REF-7410</t>
  </si>
  <si>
    <t>GL-12041</t>
  </si>
  <si>
    <t>REF-3926</t>
  </si>
  <si>
    <t>GL-12042</t>
  </si>
  <si>
    <t>REF-8488</t>
  </si>
  <si>
    <t>GL-12043</t>
  </si>
  <si>
    <t>REF-7775</t>
  </si>
  <si>
    <t>GL-12044</t>
  </si>
  <si>
    <t>REF-7826</t>
  </si>
  <si>
    <t>GL-12045</t>
  </si>
  <si>
    <t>REF-8349</t>
  </si>
  <si>
    <t>GL-12046</t>
  </si>
  <si>
    <t>REF-1422</t>
  </si>
  <si>
    <t>GL-12047</t>
  </si>
  <si>
    <t>REF-4622</t>
  </si>
  <si>
    <t>GL-12048</t>
  </si>
  <si>
    <t>REF-9729</t>
  </si>
  <si>
    <t>GL-12049</t>
  </si>
  <si>
    <t>REF-9970</t>
  </si>
  <si>
    <t>GL-12050</t>
  </si>
  <si>
    <t>REF-6873</t>
  </si>
  <si>
    <t>GL-12051</t>
  </si>
  <si>
    <t>REF-7648</t>
  </si>
  <si>
    <t>GL-12052</t>
  </si>
  <si>
    <t>REF-5763</t>
  </si>
  <si>
    <t>GL-12053</t>
  </si>
  <si>
    <t>REF-1876</t>
  </si>
  <si>
    <t>GL-12054</t>
  </si>
  <si>
    <t>REF-6543</t>
  </si>
  <si>
    <t>GL-12055</t>
  </si>
  <si>
    <t>REF-6281</t>
  </si>
  <si>
    <t>GL-12056</t>
  </si>
  <si>
    <t>REF-7956</t>
  </si>
  <si>
    <t>GL-12057</t>
  </si>
  <si>
    <t>REF-8547</t>
  </si>
  <si>
    <t>GL-12058</t>
  </si>
  <si>
    <t>REF-1982</t>
  </si>
  <si>
    <t>GL-12059</t>
  </si>
  <si>
    <t>REF-4017</t>
  </si>
  <si>
    <t>GL-12060</t>
  </si>
  <si>
    <t>GL-12061</t>
  </si>
  <si>
    <t>GL-12062</t>
  </si>
  <si>
    <t>REF-1911</t>
  </si>
  <si>
    <t>GL-12063</t>
  </si>
  <si>
    <t>GL-12064</t>
  </si>
  <si>
    <t>GL-12065</t>
  </si>
  <si>
    <t>REF-9142</t>
  </si>
  <si>
    <t>GL-12066</t>
  </si>
  <si>
    <t>REF-4395</t>
  </si>
  <si>
    <t>GL-12067</t>
  </si>
  <si>
    <t>REF-6408</t>
  </si>
  <si>
    <t>GL-12068</t>
  </si>
  <si>
    <t>REF-7184</t>
  </si>
  <si>
    <t>GL-12069</t>
  </si>
  <si>
    <t>GL-12070</t>
  </si>
  <si>
    <t>REF-5761</t>
  </si>
  <si>
    <t>GL-12071</t>
  </si>
  <si>
    <t>REF-6707</t>
  </si>
  <si>
    <t>GL-12072</t>
  </si>
  <si>
    <t>REF-4824</t>
  </si>
  <si>
    <t>GL-12073</t>
  </si>
  <si>
    <t>GL-12074</t>
  </si>
  <si>
    <t>GL-12075</t>
  </si>
  <si>
    <t>REF-3971</t>
  </si>
  <si>
    <t>GL-12076</t>
  </si>
  <si>
    <t>REF-4542</t>
  </si>
  <si>
    <t>GL-12077</t>
  </si>
  <si>
    <t>REF-7344</t>
  </si>
  <si>
    <t>GL-12078</t>
  </si>
  <si>
    <t>GL-12079</t>
  </si>
  <si>
    <t>REF-2601</t>
  </si>
  <si>
    <t>GL-12080</t>
  </si>
  <si>
    <t>REF-2356</t>
  </si>
  <si>
    <t>GL-12081</t>
  </si>
  <si>
    <t>GL-12082</t>
  </si>
  <si>
    <t>REF-9075</t>
  </si>
  <si>
    <t>GL-12083</t>
  </si>
  <si>
    <t>GL-12084</t>
  </si>
  <si>
    <t>REF-9309</t>
  </si>
  <si>
    <t>GL-12085</t>
  </si>
  <si>
    <t>REF-7864</t>
  </si>
  <si>
    <t>GL-12086</t>
  </si>
  <si>
    <t>GL-12087</t>
  </si>
  <si>
    <t>REF-6171</t>
  </si>
  <si>
    <t>GL-12088</t>
  </si>
  <si>
    <t>REF-9249</t>
  </si>
  <si>
    <t>GL-12089</t>
  </si>
  <si>
    <t>REF-1826</t>
  </si>
  <si>
    <t>GL-12090</t>
  </si>
  <si>
    <t>REF-4776</t>
  </si>
  <si>
    <t>GL-12091</t>
  </si>
  <si>
    <t>GL-12092</t>
  </si>
  <si>
    <t>REF-1023</t>
  </si>
  <si>
    <t>GL-12093</t>
  </si>
  <si>
    <t>REF-7706</t>
  </si>
  <si>
    <t>GL-12094</t>
  </si>
  <si>
    <t>REF-4322</t>
  </si>
  <si>
    <t>GL-12095</t>
  </si>
  <si>
    <t>REF-1985</t>
  </si>
  <si>
    <t>GL-12096</t>
  </si>
  <si>
    <t>GL-12097</t>
  </si>
  <si>
    <t>REF-3428</t>
  </si>
  <si>
    <t>GL-12098</t>
  </si>
  <si>
    <t>REF-2076</t>
  </si>
  <si>
    <t>GL-12099</t>
  </si>
  <si>
    <t>REF-1623</t>
  </si>
  <si>
    <t>GL-12100</t>
  </si>
  <si>
    <t>GL-12101</t>
  </si>
  <si>
    <t>REF-6614</t>
  </si>
  <si>
    <t>GL-12102</t>
  </si>
  <si>
    <t>REF-7610</t>
  </si>
  <si>
    <t>GL-12103</t>
  </si>
  <si>
    <t>REF-6888</t>
  </si>
  <si>
    <t>GL-12104</t>
  </si>
  <si>
    <t>REF-6964</t>
  </si>
  <si>
    <t>GL-12105</t>
  </si>
  <si>
    <t>GL-12106</t>
  </si>
  <si>
    <t>REF-7831</t>
  </si>
  <si>
    <t>GL-12107</t>
  </si>
  <si>
    <t>GL-12108</t>
  </si>
  <si>
    <t>REF-1294</t>
  </si>
  <si>
    <t>GL-12109</t>
  </si>
  <si>
    <t>REF-2538</t>
  </si>
  <si>
    <t>GL-12110</t>
  </si>
  <si>
    <t>GL-12111</t>
  </si>
  <si>
    <t>REF-4058</t>
  </si>
  <si>
    <t>GL-12112</t>
  </si>
  <si>
    <t>GL-12113</t>
  </si>
  <si>
    <t>REF-3999</t>
  </si>
  <si>
    <t>GL-12114</t>
  </si>
  <si>
    <t>REF-5871</t>
  </si>
  <si>
    <t>GL-12115</t>
  </si>
  <si>
    <t>REF-5904</t>
  </si>
  <si>
    <t>GL-12116</t>
  </si>
  <si>
    <t>GL-12117</t>
  </si>
  <si>
    <t>REF-4772</t>
  </si>
  <si>
    <t>GL-12118</t>
  </si>
  <si>
    <t>REF-2972</t>
  </si>
  <si>
    <t>GL-12119</t>
  </si>
  <si>
    <t>REF-2579</t>
  </si>
  <si>
    <t>GL-12120</t>
  </si>
  <si>
    <t>REF-6810</t>
  </si>
  <si>
    <t>GL-12121</t>
  </si>
  <si>
    <t>REF-9188</t>
  </si>
  <si>
    <t>GL-12122</t>
  </si>
  <si>
    <t>GL-12123</t>
  </si>
  <si>
    <t>REF-6463</t>
  </si>
  <si>
    <t>GL-12124</t>
  </si>
  <si>
    <t>GL-12125</t>
  </si>
  <si>
    <t>REF-8912</t>
  </si>
  <si>
    <t>GL-12126</t>
  </si>
  <si>
    <t>REF-6939</t>
  </si>
  <si>
    <t>GL-12127</t>
  </si>
  <si>
    <t>GL-12128</t>
  </si>
  <si>
    <t>GL-12129</t>
  </si>
  <si>
    <t>REF-6586</t>
  </si>
  <si>
    <t>GL-12130</t>
  </si>
  <si>
    <t>GL-12131</t>
  </si>
  <si>
    <t>REF-9212</t>
  </si>
  <si>
    <t>GL-12132</t>
  </si>
  <si>
    <t>GL-12133</t>
  </si>
  <si>
    <t>REF-3781</t>
  </si>
  <si>
    <t>GL-12134</t>
  </si>
  <si>
    <t>REF-9703</t>
  </si>
  <si>
    <t>GL-12135</t>
  </si>
  <si>
    <t>GL-12136</t>
  </si>
  <si>
    <t>GL-12137</t>
  </si>
  <si>
    <t>REF-6737</t>
  </si>
  <si>
    <t>GL-12138</t>
  </si>
  <si>
    <t>GL-12139</t>
  </si>
  <si>
    <t>REF-2364</t>
  </si>
  <si>
    <t>GL-12140</t>
  </si>
  <si>
    <t>REF-2860</t>
  </si>
  <si>
    <t>GL-12141</t>
  </si>
  <si>
    <t>REF-5035</t>
  </si>
  <si>
    <t>GL-12142</t>
  </si>
  <si>
    <t>REF-2815</t>
  </si>
  <si>
    <t>GL-12143</t>
  </si>
  <si>
    <t>REF-4725</t>
  </si>
  <si>
    <t>GL-12144</t>
  </si>
  <si>
    <t>REF-5934</t>
  </si>
  <si>
    <t>GL-12145</t>
  </si>
  <si>
    <t>REF-8806</t>
  </si>
  <si>
    <t>GL-12146</t>
  </si>
  <si>
    <t>REF-1574</t>
  </si>
  <si>
    <t>GL-12147</t>
  </si>
  <si>
    <t>REF-8250</t>
  </si>
  <si>
    <t>GL-12148</t>
  </si>
  <si>
    <t>REF-5670</t>
  </si>
  <si>
    <t>GL-12149</t>
  </si>
  <si>
    <t>GL-12150</t>
  </si>
  <si>
    <t>REF-5269</t>
  </si>
  <si>
    <t>GL-12151</t>
  </si>
  <si>
    <t>REF-7729</t>
  </si>
  <si>
    <t>GL-12152</t>
  </si>
  <si>
    <t>REF-9753</t>
  </si>
  <si>
    <t>GL-12153</t>
  </si>
  <si>
    <t>REF-3608</t>
  </si>
  <si>
    <t>GL-12154</t>
  </si>
  <si>
    <t>GL-12155</t>
  </si>
  <si>
    <t>REF-8556</t>
  </si>
  <si>
    <t>GL-12156</t>
  </si>
  <si>
    <t>REF-6235</t>
  </si>
  <si>
    <t>GL-12157</t>
  </si>
  <si>
    <t>REF-7689</t>
  </si>
  <si>
    <t>GL-12158</t>
  </si>
  <si>
    <t>GL-12159</t>
  </si>
  <si>
    <t>GL-12160</t>
  </si>
  <si>
    <t>GL-12161</t>
  </si>
  <si>
    <t>REF-8004</t>
  </si>
  <si>
    <t>GL-12162</t>
  </si>
  <si>
    <t>GL-12163</t>
  </si>
  <si>
    <t>REF-1174</t>
  </si>
  <si>
    <t>GL-12164</t>
  </si>
  <si>
    <t>REF-6221</t>
  </si>
  <si>
    <t>GL-12165</t>
  </si>
  <si>
    <t>REF-2703</t>
  </si>
  <si>
    <t>GL-12166</t>
  </si>
  <si>
    <t>REF-8638</t>
  </si>
  <si>
    <t>GL-12167</t>
  </si>
  <si>
    <t>GL-12168</t>
  </si>
  <si>
    <t>GL-12169</t>
  </si>
  <si>
    <t>REF-8624</t>
  </si>
  <si>
    <t>GL-12170</t>
  </si>
  <si>
    <t>REF-5351</t>
  </si>
  <si>
    <t>GL-12171</t>
  </si>
  <si>
    <t>REF-5419</t>
  </si>
  <si>
    <t>GL-12172</t>
  </si>
  <si>
    <t>GL-12173</t>
  </si>
  <si>
    <t>REF-2122</t>
  </si>
  <si>
    <t>GL-12174</t>
  </si>
  <si>
    <t>REF-3007</t>
  </si>
  <si>
    <t>GL-12175</t>
  </si>
  <si>
    <t>REF-4589</t>
  </si>
  <si>
    <t>GL-12176</t>
  </si>
  <si>
    <t>REF-3156</t>
  </si>
  <si>
    <t>GL-12177</t>
  </si>
  <si>
    <t>GL-12178</t>
  </si>
  <si>
    <t>REF-2374</t>
  </si>
  <si>
    <t>GL-12179</t>
  </si>
  <si>
    <t>REF-2289</t>
  </si>
  <si>
    <t>GL-12180</t>
  </si>
  <si>
    <t>GL-12181</t>
  </si>
  <si>
    <t>REF-9219</t>
  </si>
  <si>
    <t>GL-12182</t>
  </si>
  <si>
    <t>GL-12183</t>
  </si>
  <si>
    <t>REF-8792</t>
  </si>
  <si>
    <t>GL-12184</t>
  </si>
  <si>
    <t>REF-5444</t>
  </si>
  <si>
    <t>GL-12185</t>
  </si>
  <si>
    <t>REF-2519</t>
  </si>
  <si>
    <t>GL-12186</t>
  </si>
  <si>
    <t>REF-4492</t>
  </si>
  <si>
    <t>GL-12187</t>
  </si>
  <si>
    <t>REF-8690</t>
  </si>
  <si>
    <t>GL-12188</t>
  </si>
  <si>
    <t>REF-3969</t>
  </si>
  <si>
    <t>GL-12189</t>
  </si>
  <si>
    <t>REF-9788</t>
  </si>
  <si>
    <t>GL-12190</t>
  </si>
  <si>
    <t>REF-9400</t>
  </si>
  <si>
    <t>GL-12191</t>
  </si>
  <si>
    <t>GL-12192</t>
  </si>
  <si>
    <t>REF-5019</t>
  </si>
  <si>
    <t>GL-12193</t>
  </si>
  <si>
    <t>REF-1753</t>
  </si>
  <si>
    <t>GL-12194</t>
  </si>
  <si>
    <t>GL-12195</t>
  </si>
  <si>
    <t>GL-12196</t>
  </si>
  <si>
    <t>REF-4945</t>
  </si>
  <si>
    <t>GL-12197</t>
  </si>
  <si>
    <t>REF-7335</t>
  </si>
  <si>
    <t>GL-12198</t>
  </si>
  <si>
    <t>REF-5480</t>
  </si>
  <si>
    <t>GL-12199</t>
  </si>
  <si>
    <t>GL-12200</t>
  </si>
  <si>
    <t>REF-6798</t>
  </si>
  <si>
    <t>GL-12201</t>
  </si>
  <si>
    <t>REF-9446</t>
  </si>
  <si>
    <t>GL-12202</t>
  </si>
  <si>
    <t>REF-6836</t>
  </si>
  <si>
    <t>GL-12203</t>
  </si>
  <si>
    <t>GL-12204</t>
  </si>
  <si>
    <t>REF-6629</t>
  </si>
  <si>
    <t>GL-12205</t>
  </si>
  <si>
    <t>REF-8018</t>
  </si>
  <si>
    <t>GL-12206</t>
  </si>
  <si>
    <t>GL-12207</t>
  </si>
  <si>
    <t>REF-5133</t>
  </si>
  <si>
    <t>GL-12208</t>
  </si>
  <si>
    <t>GL-12209</t>
  </si>
  <si>
    <t>GL-12210</t>
  </si>
  <si>
    <t>REF-4154</t>
  </si>
  <si>
    <t>GL-12211</t>
  </si>
  <si>
    <t>GL-12212</t>
  </si>
  <si>
    <t>GL-12213</t>
  </si>
  <si>
    <t>REF-9349</t>
  </si>
  <si>
    <t>GL-12214</t>
  </si>
  <si>
    <t>GL-12215</t>
  </si>
  <si>
    <t>REF-4119</t>
  </si>
  <si>
    <t>GL-12216</t>
  </si>
  <si>
    <t>REF-7493</t>
  </si>
  <si>
    <t>GL-12217</t>
  </si>
  <si>
    <t>REF-6064</t>
  </si>
  <si>
    <t>GL-12218</t>
  </si>
  <si>
    <t>REF-4143</t>
  </si>
  <si>
    <t>GL-12219</t>
  </si>
  <si>
    <t>REF-1050</t>
  </si>
  <si>
    <t>GL-12220</t>
  </si>
  <si>
    <t>REF-8528</t>
  </si>
  <si>
    <t>GL-12221</t>
  </si>
  <si>
    <t>GL-12222</t>
  </si>
  <si>
    <t>REF-4388</t>
  </si>
  <si>
    <t>GL-12223</t>
  </si>
  <si>
    <t>REF-9030</t>
  </si>
  <si>
    <t>GL-12224</t>
  </si>
  <si>
    <t>REF-7991</t>
  </si>
  <si>
    <t>GL-12225</t>
  </si>
  <si>
    <t>REF-3287</t>
  </si>
  <si>
    <t>GL-12226</t>
  </si>
  <si>
    <t>REF-8894</t>
  </si>
  <si>
    <t>GL-12227</t>
  </si>
  <si>
    <t>GL-12228</t>
  </si>
  <si>
    <t>REF-8772</t>
  </si>
  <si>
    <t>GL-12229</t>
  </si>
  <si>
    <t>REF-9933</t>
  </si>
  <si>
    <t>GL-12230</t>
  </si>
  <si>
    <t>REF-3352</t>
  </si>
  <si>
    <t>GL-12231</t>
  </si>
  <si>
    <t>REF-3150</t>
  </si>
  <si>
    <t>GL-12232</t>
  </si>
  <si>
    <t>GL-12233</t>
  </si>
  <si>
    <t>REF-6851</t>
  </si>
  <si>
    <t>GL-12234</t>
  </si>
  <si>
    <t>GL-12235</t>
  </si>
  <si>
    <t>REF-7429</t>
  </si>
  <si>
    <t>GL-12236</t>
  </si>
  <si>
    <t>REF-3414</t>
  </si>
  <si>
    <t>GL-12237</t>
  </si>
  <si>
    <t>REF-7022</t>
  </si>
  <si>
    <t>GL-12238</t>
  </si>
  <si>
    <t>REF-4002</t>
  </si>
  <si>
    <t>GL-12239</t>
  </si>
  <si>
    <t>REF-4138</t>
  </si>
  <si>
    <t>GL-12240</t>
  </si>
  <si>
    <t>REF-1757</t>
  </si>
  <si>
    <t>GL-12241</t>
  </si>
  <si>
    <t>REF-3203</t>
  </si>
  <si>
    <t>GL-12242</t>
  </si>
  <si>
    <t>REF-4127</t>
  </si>
  <si>
    <t>GL-12243</t>
  </si>
  <si>
    <t>REF-9900</t>
  </si>
  <si>
    <t>GL-12244</t>
  </si>
  <si>
    <t>REF-2160</t>
  </si>
  <si>
    <t>GL-12245</t>
  </si>
  <si>
    <t>REF-1539</t>
  </si>
  <si>
    <t>GL-12246</t>
  </si>
  <si>
    <t>GL-12247</t>
  </si>
  <si>
    <t>REF-9073</t>
  </si>
  <si>
    <t>GL-12248</t>
  </si>
  <si>
    <t>REF-7528</t>
  </si>
  <si>
    <t>GL-12249</t>
  </si>
  <si>
    <t>GL-12250</t>
  </si>
  <si>
    <t>REF-1525</t>
  </si>
  <si>
    <t>GL-12251</t>
  </si>
  <si>
    <t>REF-8353</t>
  </si>
  <si>
    <t>GL-12252</t>
  </si>
  <si>
    <t>REF-5563</t>
  </si>
  <si>
    <t>GL-12253</t>
  </si>
  <si>
    <t>REF-8187</t>
  </si>
  <si>
    <t>GL-12254</t>
  </si>
  <si>
    <t>REF-5274</t>
  </si>
  <si>
    <t>GL-12255</t>
  </si>
  <si>
    <t>GL-12256</t>
  </si>
  <si>
    <t>GL-12257</t>
  </si>
  <si>
    <t>REF-7812</t>
  </si>
  <si>
    <t>GL-12258</t>
  </si>
  <si>
    <t>REF-8974</t>
  </si>
  <si>
    <t>GL-12259</t>
  </si>
  <si>
    <t>REF-3280</t>
  </si>
  <si>
    <t>GL-12260</t>
  </si>
  <si>
    <t>REF-6113</t>
  </si>
  <si>
    <t>GL-12261</t>
  </si>
  <si>
    <t>REF-8386</t>
  </si>
  <si>
    <t>GL-12262</t>
  </si>
  <si>
    <t>REF-6591</t>
  </si>
  <si>
    <t>GL-12263</t>
  </si>
  <si>
    <t>REF-9223</t>
  </si>
  <si>
    <t>GL-12264</t>
  </si>
  <si>
    <t>REF-5702</t>
  </si>
  <si>
    <t>GL-12265</t>
  </si>
  <si>
    <t>REF-7163</t>
  </si>
  <si>
    <t>GL-12266</t>
  </si>
  <si>
    <t>REF-5368</t>
  </si>
  <si>
    <t>GL-12267</t>
  </si>
  <si>
    <t>GL-12268</t>
  </si>
  <si>
    <t>REF-9369</t>
  </si>
  <si>
    <t>GL-12269</t>
  </si>
  <si>
    <t>REF-2073</t>
  </si>
  <si>
    <t>GL-12270</t>
  </si>
  <si>
    <t>REF-5220</t>
  </si>
  <si>
    <t>GL-12271</t>
  </si>
  <si>
    <t>REF-6604</t>
  </si>
  <si>
    <t>GL-12272</t>
  </si>
  <si>
    <t>REF-4424</t>
  </si>
  <si>
    <t>GL-12273</t>
  </si>
  <si>
    <t>GL-12274</t>
  </si>
  <si>
    <t>GL-12275</t>
  </si>
  <si>
    <t>REF-3831</t>
  </si>
  <si>
    <t>GL-12276</t>
  </si>
  <si>
    <t>REF-8597</t>
  </si>
  <si>
    <t>GL-12277</t>
  </si>
  <si>
    <t>GL-12278</t>
  </si>
  <si>
    <t>GL-12279</t>
  </si>
  <si>
    <t>REF-9845</t>
  </si>
  <si>
    <t>GL-12280</t>
  </si>
  <si>
    <t>REF-1844</t>
  </si>
  <si>
    <t>GL-12281</t>
  </si>
  <si>
    <t>REF-2670</t>
  </si>
  <si>
    <t>GL-12282</t>
  </si>
  <si>
    <t>GL-12283</t>
  </si>
  <si>
    <t>GL-12284</t>
  </si>
  <si>
    <t>REF-9134</t>
  </si>
  <si>
    <t>GL-12285</t>
  </si>
  <si>
    <t>REF-6640</t>
  </si>
  <si>
    <t>GL-12286</t>
  </si>
  <si>
    <t>REF-9635</t>
  </si>
  <si>
    <t>GL-12287</t>
  </si>
  <si>
    <t>REF-8621</t>
  </si>
  <si>
    <t>GL-12288</t>
  </si>
  <si>
    <t>REF-8794</t>
  </si>
  <si>
    <t>GL-12289</t>
  </si>
  <si>
    <t>REF-7837</t>
  </si>
  <si>
    <t>GL-12290</t>
  </si>
  <si>
    <t>GL-12291</t>
  </si>
  <si>
    <t>REF-9625</t>
  </si>
  <si>
    <t>GL-12292</t>
  </si>
  <si>
    <t>REF-3226</t>
  </si>
  <si>
    <t>GL-12293</t>
  </si>
  <si>
    <t>REF-2028</t>
  </si>
  <si>
    <t>GL-12294</t>
  </si>
  <si>
    <t>REF-8396</t>
  </si>
  <si>
    <t>GL-12295</t>
  </si>
  <si>
    <t>REF-8284</t>
  </si>
  <si>
    <t>GL-12296</t>
  </si>
  <si>
    <t>GL-12297</t>
  </si>
  <si>
    <t>GL-12298</t>
  </si>
  <si>
    <t>REF-2599</t>
  </si>
  <si>
    <t>GL-12299</t>
  </si>
  <si>
    <t>REF-1505</t>
  </si>
  <si>
    <t>GL-12300</t>
  </si>
  <si>
    <t>REF-8421</t>
  </si>
  <si>
    <t>GL-12301</t>
  </si>
  <si>
    <t>GL-12302</t>
  </si>
  <si>
    <t>REF-5144</t>
  </si>
  <si>
    <t>GL-12303</t>
  </si>
  <si>
    <t>REF-9403</t>
  </si>
  <si>
    <t>GL-12304</t>
  </si>
  <si>
    <t>REF-5491</t>
  </si>
  <si>
    <t>GL-12305</t>
  </si>
  <si>
    <t>GL-12306</t>
  </si>
  <si>
    <t>REF-5798</t>
  </si>
  <si>
    <t>GL-12307</t>
  </si>
  <si>
    <t>REF-9417</t>
  </si>
  <si>
    <t>GL-12308</t>
  </si>
  <si>
    <t>REF-9031</t>
  </si>
  <si>
    <t>GL-12309</t>
  </si>
  <si>
    <t>GL-12310</t>
  </si>
  <si>
    <t>GL-12311</t>
  </si>
  <si>
    <t>REF-8496</t>
  </si>
  <si>
    <t>GL-12312</t>
  </si>
  <si>
    <t>REF-2050</t>
  </si>
  <si>
    <t>GL-12313</t>
  </si>
  <si>
    <t>REF-3261</t>
  </si>
  <si>
    <t>GL-12314</t>
  </si>
  <si>
    <t>REF-2790</t>
  </si>
  <si>
    <t>GL-12315</t>
  </si>
  <si>
    <t>REF-8331</t>
  </si>
  <si>
    <t>GL-12316</t>
  </si>
  <si>
    <t>GL-12317</t>
  </si>
  <si>
    <t>REF-3056</t>
  </si>
  <si>
    <t>GL-12318</t>
  </si>
  <si>
    <t>REF-2256</t>
  </si>
  <si>
    <t>GL-12319</t>
  </si>
  <si>
    <t>GL-12320</t>
  </si>
  <si>
    <t>REF-4487</t>
  </si>
  <si>
    <t>GL-12321</t>
  </si>
  <si>
    <t>REF-8251</t>
  </si>
  <si>
    <t>GL-12322</t>
  </si>
  <si>
    <t>REF-1612</t>
  </si>
  <si>
    <t>GL-12323</t>
  </si>
  <si>
    <t>GL-12324</t>
  </si>
  <si>
    <t>GL-12325</t>
  </si>
  <si>
    <t>GL-12326</t>
  </si>
  <si>
    <t>REF-8044</t>
  </si>
  <si>
    <t>GL-12327</t>
  </si>
  <si>
    <t>REF-8892</t>
  </si>
  <si>
    <t>GL-12328</t>
  </si>
  <si>
    <t>REF-6841</t>
  </si>
  <si>
    <t>GL-12329</t>
  </si>
  <si>
    <t>REF-7760</t>
  </si>
  <si>
    <t>GL-12330</t>
  </si>
  <si>
    <t>REF-9117</t>
  </si>
  <si>
    <t>GL-12331</t>
  </si>
  <si>
    <t>GL-12332</t>
  </si>
  <si>
    <t>REF-5631</t>
  </si>
  <si>
    <t>GL-12333</t>
  </si>
  <si>
    <t>REF-7996</t>
  </si>
  <si>
    <t>GL-12334</t>
  </si>
  <si>
    <t>REF-8595</t>
  </si>
  <si>
    <t>GL-12335</t>
  </si>
  <si>
    <t>GL-12336</t>
  </si>
  <si>
    <t>REF-8607</t>
  </si>
  <si>
    <t>GL-12337</t>
  </si>
  <si>
    <t>GL-12338</t>
  </si>
  <si>
    <t>REF-9314</t>
  </si>
  <si>
    <t>GL-12339</t>
  </si>
  <si>
    <t>GL-12340</t>
  </si>
  <si>
    <t>REF-4513</t>
  </si>
  <si>
    <t>GL-12341</t>
  </si>
  <si>
    <t>REF-1057</t>
  </si>
  <si>
    <t>GL-12342</t>
  </si>
  <si>
    <t>REF-1552</t>
  </si>
  <si>
    <t>GL-12343</t>
  </si>
  <si>
    <t>GL-12344</t>
  </si>
  <si>
    <t>REF-1414</t>
  </si>
  <si>
    <t>GL-12345</t>
  </si>
  <si>
    <t>GL-12346</t>
  </si>
  <si>
    <t>REF-7652</t>
  </si>
  <si>
    <t>GL-12347</t>
  </si>
  <si>
    <t>REF-8327</t>
  </si>
  <si>
    <t>GL-12348</t>
  </si>
  <si>
    <t>GL-12349</t>
  </si>
  <si>
    <t>REF-3916</t>
  </si>
  <si>
    <t>GL-12350</t>
  </si>
  <si>
    <t>REF-4335</t>
  </si>
  <si>
    <t>GL-12351</t>
  </si>
  <si>
    <t>REF-1805</t>
  </si>
  <si>
    <t>GL-12352</t>
  </si>
  <si>
    <t>REF-5652</t>
  </si>
  <si>
    <t>GL-12353</t>
  </si>
  <si>
    <t>GL-12354</t>
  </si>
  <si>
    <t>REF-3195</t>
  </si>
  <si>
    <t>GL-12355</t>
  </si>
  <si>
    <t>GL-12356</t>
  </si>
  <si>
    <t>GL-12357</t>
  </si>
  <si>
    <t>GL-12358</t>
  </si>
  <si>
    <t>GL-12359</t>
  </si>
  <si>
    <t>GL-12360</t>
  </si>
  <si>
    <t>REF-6523</t>
  </si>
  <si>
    <t>GL-12361</t>
  </si>
  <si>
    <t>GL-12362</t>
  </si>
  <si>
    <t>GL-12363</t>
  </si>
  <si>
    <t>GL-12364</t>
  </si>
  <si>
    <t>REF-5562</t>
  </si>
  <si>
    <t>GL-12365</t>
  </si>
  <si>
    <t>REF-5767</t>
  </si>
  <si>
    <t>GL-12366</t>
  </si>
  <si>
    <t>GL-12367</t>
  </si>
  <si>
    <t>GL-12368</t>
  </si>
  <si>
    <t>REF-7206</t>
  </si>
  <si>
    <t>GL-12369</t>
  </si>
  <si>
    <t>REF-4414</t>
  </si>
  <si>
    <t>GL-12370</t>
  </si>
  <si>
    <t>GL-12371</t>
  </si>
  <si>
    <t>REF-6963</t>
  </si>
  <si>
    <t>GL-12372</t>
  </si>
  <si>
    <t>REF-9487</t>
  </si>
  <si>
    <t>GL-12373</t>
  </si>
  <si>
    <t>REF-3044</t>
  </si>
  <si>
    <t>GL-12374</t>
  </si>
  <si>
    <t>REF-9880</t>
  </si>
  <si>
    <t>GL-12375</t>
  </si>
  <si>
    <t>REF-5637</t>
  </si>
  <si>
    <t>GL-12376</t>
  </si>
  <si>
    <t>GL-12377</t>
  </si>
  <si>
    <t>REF-4420</t>
  </si>
  <si>
    <t>GL-12378</t>
  </si>
  <si>
    <t>GL-12379</t>
  </si>
  <si>
    <t>REF-7628</t>
  </si>
  <si>
    <t>GL-12380</t>
  </si>
  <si>
    <t>REF-9673</t>
  </si>
  <si>
    <t>GL-12381</t>
  </si>
  <si>
    <t>REF-4466</t>
  </si>
  <si>
    <t>GL-12382</t>
  </si>
  <si>
    <t>GL-12383</t>
  </si>
  <si>
    <t>REF-2636</t>
  </si>
  <si>
    <t>GL-12384</t>
  </si>
  <si>
    <t>GL-12385</t>
  </si>
  <si>
    <t>GL-12386</t>
  </si>
  <si>
    <t>REF-4958</t>
  </si>
  <si>
    <t>GL-12387</t>
  </si>
  <si>
    <t>GL-12388</t>
  </si>
  <si>
    <t>REF-1932</t>
  </si>
  <si>
    <t>GL-12389</t>
  </si>
  <si>
    <t>REF-8407</t>
  </si>
  <si>
    <t>GL-12390</t>
  </si>
  <si>
    <t>GL-12391</t>
  </si>
  <si>
    <t>REF-9274</t>
  </si>
  <si>
    <t>GL-12392</t>
  </si>
  <si>
    <t>REF-1199</t>
  </si>
  <si>
    <t>GL-12393</t>
  </si>
  <si>
    <t>REF-8263</t>
  </si>
  <si>
    <t>GL-12394</t>
  </si>
  <si>
    <t>REF-8915</t>
  </si>
  <si>
    <t>GL-12395</t>
  </si>
  <si>
    <t>REF-7161</t>
  </si>
  <si>
    <t>GL-12396</t>
  </si>
  <si>
    <t>REF-6550</t>
  </si>
  <si>
    <t>GL-12397</t>
  </si>
  <si>
    <t>REF-2013</t>
  </si>
  <si>
    <t>GL-12398</t>
  </si>
  <si>
    <t>REF-3123</t>
  </si>
  <si>
    <t>GL-12399</t>
  </si>
  <si>
    <t>GL-12400</t>
  </si>
  <si>
    <t>REF-1919</t>
  </si>
  <si>
    <t>GL-12401</t>
  </si>
  <si>
    <t>GL-12402</t>
  </si>
  <si>
    <t>REF-4845</t>
  </si>
  <si>
    <t>GL-12403</t>
  </si>
  <si>
    <t>REF-5809</t>
  </si>
  <si>
    <t>GL-12404</t>
  </si>
  <si>
    <t>REF-2380</t>
  </si>
  <si>
    <t>GL-12405</t>
  </si>
  <si>
    <t>GL-12406</t>
  </si>
  <si>
    <t>REF-3005</t>
  </si>
  <si>
    <t>GL-12407</t>
  </si>
  <si>
    <t>REF-2650</t>
  </si>
  <si>
    <t>GL-12408</t>
  </si>
  <si>
    <t>REF-2800</t>
  </si>
  <si>
    <t>GL-12409</t>
  </si>
  <si>
    <t>GL-12410</t>
  </si>
  <si>
    <t>REF-4244</t>
  </si>
  <si>
    <t>GL-12411</t>
  </si>
  <si>
    <t>REF-7809</t>
  </si>
  <si>
    <t>GL-12412</t>
  </si>
  <si>
    <t>REF-5512</t>
  </si>
  <si>
    <t>GL-12413</t>
  </si>
  <si>
    <t>REF-4111</t>
  </si>
  <si>
    <t>GL-12414</t>
  </si>
  <si>
    <t>REF-4941</t>
  </si>
  <si>
    <t>GL-12415</t>
  </si>
  <si>
    <t>GL-12416</t>
  </si>
  <si>
    <t>REF-5020</t>
  </si>
  <si>
    <t>GL-12417</t>
  </si>
  <si>
    <t>GL-12418</t>
  </si>
  <si>
    <t>REF-8827</t>
  </si>
  <si>
    <t>GL-12419</t>
  </si>
  <si>
    <t>REF-2970</t>
  </si>
  <si>
    <t>GL-12420</t>
  </si>
  <si>
    <t>GL-12421</t>
  </si>
  <si>
    <t>REF-1040</t>
  </si>
  <si>
    <t>GL-12422</t>
  </si>
  <si>
    <t>REF-7234</t>
  </si>
  <si>
    <t>GL-12423</t>
  </si>
  <si>
    <t>REF-1983</t>
  </si>
  <si>
    <t>GL-12424</t>
  </si>
  <si>
    <t>REF-5091</t>
  </si>
  <si>
    <t>GL-12425</t>
  </si>
  <si>
    <t>GL-12426</t>
  </si>
  <si>
    <t>REF-1795</t>
  </si>
  <si>
    <t>GL-12427</t>
  </si>
  <si>
    <t>GL-12428</t>
  </si>
  <si>
    <t>REF-6597</t>
  </si>
  <si>
    <t>GL-12429</t>
  </si>
  <si>
    <t>GL-12430</t>
  </si>
  <si>
    <t>REF-3613</t>
  </si>
  <si>
    <t>GL-12431</t>
  </si>
  <si>
    <t>GL-12432</t>
  </si>
  <si>
    <t>REF-6607</t>
  </si>
  <si>
    <t>GL-12433</t>
  </si>
  <si>
    <t>GL-12434</t>
  </si>
  <si>
    <t>GL-12435</t>
  </si>
  <si>
    <t>REF-8132</t>
  </si>
  <si>
    <t>GL-12436</t>
  </si>
  <si>
    <t>REF-1648</t>
  </si>
  <si>
    <t>GL-12437</t>
  </si>
  <si>
    <t>REF-9598</t>
  </si>
  <si>
    <t>GL-12438</t>
  </si>
  <si>
    <t>REF-9012</t>
  </si>
  <si>
    <t>GL-12439</t>
  </si>
  <si>
    <t>GL-12440</t>
  </si>
  <si>
    <t>GL-12441</t>
  </si>
  <si>
    <t>REF-3541</t>
  </si>
  <si>
    <t>GL-12442</t>
  </si>
  <si>
    <t>GL-12443</t>
  </si>
  <si>
    <t>REF-1334</t>
  </si>
  <si>
    <t>GL-12444</t>
  </si>
  <si>
    <t>REF-4516</t>
  </si>
  <si>
    <t>GL-12445</t>
  </si>
  <si>
    <t>REF-9925</t>
  </si>
  <si>
    <t>GL-12446</t>
  </si>
  <si>
    <t>REF-8064</t>
  </si>
  <si>
    <t>GL-12447</t>
  </si>
  <si>
    <t>REF-2274</t>
  </si>
  <si>
    <t>GL-12448</t>
  </si>
  <si>
    <t>REF-5123</t>
  </si>
  <si>
    <t>GL-12449</t>
  </si>
  <si>
    <t>REF-1849</t>
  </si>
  <si>
    <t>GL-12450</t>
  </si>
  <si>
    <t>REF-9913</t>
  </si>
  <si>
    <t>GL-12451</t>
  </si>
  <si>
    <t>REF-3647</t>
  </si>
  <si>
    <t>GL-12452</t>
  </si>
  <si>
    <t>REF-6734</t>
  </si>
  <si>
    <t>GL-12453</t>
  </si>
  <si>
    <t>REF-1625</t>
  </si>
  <si>
    <t>GL-12454</t>
  </si>
  <si>
    <t>REF-5776</t>
  </si>
  <si>
    <t>GL-12455</t>
  </si>
  <si>
    <t>REF-8346</t>
  </si>
  <si>
    <t>GL-12456</t>
  </si>
  <si>
    <t>REF-9079</t>
  </si>
  <si>
    <t>GL-12457</t>
  </si>
  <si>
    <t>REF-4736</t>
  </si>
  <si>
    <t>GL-12458</t>
  </si>
  <si>
    <t>REF-3103</t>
  </si>
  <si>
    <t>GL-12459</t>
  </si>
  <si>
    <t>REF-1237</t>
  </si>
  <si>
    <t>GL-12460</t>
  </si>
  <si>
    <t>REF-5192</t>
  </si>
  <si>
    <t>GL-12461</t>
  </si>
  <si>
    <t>GL-12462</t>
  </si>
  <si>
    <t>REF-4806</t>
  </si>
  <si>
    <t>GL-12463</t>
  </si>
  <si>
    <t>GL-12464</t>
  </si>
  <si>
    <t>REF-2612</t>
  </si>
  <si>
    <t>GL-12465</t>
  </si>
  <si>
    <t>GL-12466</t>
  </si>
  <si>
    <t>REF-3512</t>
  </si>
  <si>
    <t>GL-12467</t>
  </si>
  <si>
    <t>GL-12468</t>
  </si>
  <si>
    <t>GL-12469</t>
  </si>
  <si>
    <t>REF-7053</t>
  </si>
  <si>
    <t>GL-12470</t>
  </si>
  <si>
    <t>REF-4091</t>
  </si>
  <si>
    <t>GL-12471</t>
  </si>
  <si>
    <t>REF-5851</t>
  </si>
  <si>
    <t>GL-12472</t>
  </si>
  <si>
    <t>REF-1360</t>
  </si>
  <si>
    <t>GL-12473</t>
  </si>
  <si>
    <t>REF-6020</t>
  </si>
  <si>
    <t>GL-12474</t>
  </si>
  <si>
    <t>GL-12475</t>
  </si>
  <si>
    <t>REF-3855</t>
  </si>
  <si>
    <t>GL-12476</t>
  </si>
  <si>
    <t>GL-12477</t>
  </si>
  <si>
    <t>GL-12478</t>
  </si>
  <si>
    <t>REF-6032</t>
  </si>
  <si>
    <t>GL-12479</t>
  </si>
  <si>
    <t>GL-12480</t>
  </si>
  <si>
    <t>REF-7879</t>
  </si>
  <si>
    <t>GL-12481</t>
  </si>
  <si>
    <t>REF-4262</t>
  </si>
  <si>
    <t>GL-12482</t>
  </si>
  <si>
    <t>REF-4435</t>
  </si>
  <si>
    <t>GL-12483</t>
  </si>
  <si>
    <t>REF-6643</t>
  </si>
  <si>
    <t>GL-12484</t>
  </si>
  <si>
    <t>REF-3165</t>
  </si>
  <si>
    <t>GL-12485</t>
  </si>
  <si>
    <t>REF-4763</t>
  </si>
  <si>
    <t>GL-12486</t>
  </si>
  <si>
    <t>REF-1948</t>
  </si>
  <si>
    <t>GL-12487</t>
  </si>
  <si>
    <t>REF-8764</t>
  </si>
  <si>
    <t>GL-12488</t>
  </si>
  <si>
    <t>GL-12489</t>
  </si>
  <si>
    <t>REF-2470</t>
  </si>
  <si>
    <t>GL-12490</t>
  </si>
  <si>
    <t>GL-12491</t>
  </si>
  <si>
    <t>REF-1159</t>
  </si>
  <si>
    <t>GL-12492</t>
  </si>
  <si>
    <t>REF-2125</t>
  </si>
  <si>
    <t>GL-12493</t>
  </si>
  <si>
    <t>GL-12494</t>
  </si>
  <si>
    <t>GL-12495</t>
  </si>
  <si>
    <t>REF-4613</t>
  </si>
  <si>
    <t>GL-12496</t>
  </si>
  <si>
    <t>REF-3991</t>
  </si>
  <si>
    <t>GL-12497</t>
  </si>
  <si>
    <t>REF-3472</t>
  </si>
  <si>
    <t>GL-12498</t>
  </si>
  <si>
    <t>GL-12499</t>
  </si>
  <si>
    <t>REF-9060</t>
  </si>
  <si>
    <t>GL-12500</t>
  </si>
  <si>
    <t>GL-12501</t>
  </si>
  <si>
    <t>GL-12502</t>
  </si>
  <si>
    <t>REF-9803</t>
  </si>
  <si>
    <t>GL-12503</t>
  </si>
  <si>
    <t>REF-6761</t>
  </si>
  <si>
    <t>GL-12504</t>
  </si>
  <si>
    <t>REF-1755</t>
  </si>
  <si>
    <t>GL-12505</t>
  </si>
  <si>
    <t>REF-5854</t>
  </si>
  <si>
    <t>GL-12506</t>
  </si>
  <si>
    <t>REF-5059</t>
  </si>
  <si>
    <t>GL-12507</t>
  </si>
  <si>
    <t>REF-1934</t>
  </si>
  <si>
    <t>GL-12508</t>
  </si>
  <si>
    <t>REF-2422</t>
  </si>
  <si>
    <t>GL-12509</t>
  </si>
  <si>
    <t>GL-12510</t>
  </si>
  <si>
    <t>REF-8598</t>
  </si>
  <si>
    <t>GL-12511</t>
  </si>
  <si>
    <t>REF-8384</t>
  </si>
  <si>
    <t>GL-12512</t>
  </si>
  <si>
    <t>REF-9921</t>
  </si>
  <si>
    <t>GL-12513</t>
  </si>
  <si>
    <t>REF-8826</t>
  </si>
  <si>
    <t>GL-12514</t>
  </si>
  <si>
    <t>REF-8840</t>
  </si>
  <si>
    <t>GL-12515</t>
  </si>
  <si>
    <t>REF-4989</t>
  </si>
  <si>
    <t>GL-12516</t>
  </si>
  <si>
    <t>GL-12517</t>
  </si>
  <si>
    <t>REF-8878</t>
  </si>
  <si>
    <t>GL-12518</t>
  </si>
  <si>
    <t>REF-6424</t>
  </si>
  <si>
    <t>GL-12519</t>
  </si>
  <si>
    <t>REF-1171</t>
  </si>
  <si>
    <t>GL-12520</t>
  </si>
  <si>
    <t>REF-2634</t>
  </si>
  <si>
    <t>GL-12521</t>
  </si>
  <si>
    <t>GL-12522</t>
  </si>
  <si>
    <t>REF-2401</t>
  </si>
  <si>
    <t>GL-12523</t>
  </si>
  <si>
    <t>REF-6893</t>
  </si>
  <si>
    <t>GL-12524</t>
  </si>
  <si>
    <t>GL-12525</t>
  </si>
  <si>
    <t>GL-12526</t>
  </si>
  <si>
    <t>REF-4314</t>
  </si>
  <si>
    <t>GL-12527</t>
  </si>
  <si>
    <t>REF-8151</t>
  </si>
  <si>
    <t>GL-12528</t>
  </si>
  <si>
    <t>REF-1390</t>
  </si>
  <si>
    <t>GL-12529</t>
  </si>
  <si>
    <t>REF-1078</t>
  </si>
  <si>
    <t>GL-12530</t>
  </si>
  <si>
    <t>REF-6675</t>
  </si>
  <si>
    <t>GL-12531</t>
  </si>
  <si>
    <t>REF-1590</t>
  </si>
  <si>
    <t>GL-12532</t>
  </si>
  <si>
    <t>REF-9826</t>
  </si>
  <si>
    <t>GL-12533</t>
  </si>
  <si>
    <t>REF-3268</t>
  </si>
  <si>
    <t>GL-12534</t>
  </si>
  <si>
    <t>REF-8808</t>
  </si>
  <si>
    <t>GL-12535</t>
  </si>
  <si>
    <t>REF-9003</t>
  </si>
  <si>
    <t>GL-12536</t>
  </si>
  <si>
    <t>REF-6496</t>
  </si>
  <si>
    <t>GL-12537</t>
  </si>
  <si>
    <t>REF-3494</t>
  </si>
  <si>
    <t>GL-12538</t>
  </si>
  <si>
    <t>GL-12539</t>
  </si>
  <si>
    <t>REF-4645</t>
  </si>
  <si>
    <t>GL-12540</t>
  </si>
  <si>
    <t>REF-2168</t>
  </si>
  <si>
    <t>GL-12541</t>
  </si>
  <si>
    <t>REF-6624</t>
  </si>
  <si>
    <t>GL-12542</t>
  </si>
  <si>
    <t>REF-9683</t>
  </si>
  <si>
    <t>GL-12543</t>
  </si>
  <si>
    <t>REF-8380</t>
  </si>
  <si>
    <t>GL-12544</t>
  </si>
  <si>
    <t>REF-6390</t>
  </si>
  <si>
    <t>GL-12545</t>
  </si>
  <si>
    <t>GL-12546</t>
  </si>
  <si>
    <t>GL-12547</t>
  </si>
  <si>
    <t>REF-7290</t>
  </si>
  <si>
    <t>GL-12548</t>
  </si>
  <si>
    <t>REF-8112</t>
  </si>
  <si>
    <t>GL-12549</t>
  </si>
  <si>
    <t>REF-1906</t>
  </si>
  <si>
    <t>GL-12550</t>
  </si>
  <si>
    <t>GL-12551</t>
  </si>
  <si>
    <t>REF-7654</t>
  </si>
  <si>
    <t>GL-12552</t>
  </si>
  <si>
    <t>REF-9832</t>
  </si>
  <si>
    <t>GL-12553</t>
  </si>
  <si>
    <t>GL-12554</t>
  </si>
  <si>
    <t>REF-7476</t>
  </si>
  <si>
    <t>GL-12555</t>
  </si>
  <si>
    <t>GL-12556</t>
  </si>
  <si>
    <t>REF-9860</t>
  </si>
  <si>
    <t>GL-12557</t>
  </si>
  <si>
    <t>REF-7936</t>
  </si>
  <si>
    <t>GL-12558</t>
  </si>
  <si>
    <t>REF-5228</t>
  </si>
  <si>
    <t>GL-12559</t>
  </si>
  <si>
    <t>REF-3253</t>
  </si>
  <si>
    <t>GL-12560</t>
  </si>
  <si>
    <t>REF-6723</t>
  </si>
  <si>
    <t>GL-12561</t>
  </si>
  <si>
    <t>REF-8837</t>
  </si>
  <si>
    <t>GL-12562</t>
  </si>
  <si>
    <t>REF-1605</t>
  </si>
  <si>
    <t>GL-12563</t>
  </si>
  <si>
    <t>REF-9524</t>
  </si>
  <si>
    <t>GL-12564</t>
  </si>
  <si>
    <t>REF-4729</t>
  </si>
  <si>
    <t>GL-12565</t>
  </si>
  <si>
    <t>REF-5946</t>
  </si>
  <si>
    <t>GL-12566</t>
  </si>
  <si>
    <t>REF-2164</t>
  </si>
  <si>
    <t>GL-12567</t>
  </si>
  <si>
    <t>GL-12568</t>
  </si>
  <si>
    <t>REF-1956</t>
  </si>
  <si>
    <t>GL-12569</t>
  </si>
  <si>
    <t>REF-7960</t>
  </si>
  <si>
    <t>GL-12570</t>
  </si>
  <si>
    <t>REF-5285</t>
  </si>
  <si>
    <t>GL-12571</t>
  </si>
  <si>
    <t>GL-12572</t>
  </si>
  <si>
    <t>GL-12573</t>
  </si>
  <si>
    <t>GL-12574</t>
  </si>
  <si>
    <t>REF-3976</t>
  </si>
  <si>
    <t>GL-12575</t>
  </si>
  <si>
    <t>REF-6304</t>
  </si>
  <si>
    <t>GL-12576</t>
  </si>
  <si>
    <t>REF-5671</t>
  </si>
  <si>
    <t>GL-12577</t>
  </si>
  <si>
    <t>GL-12578</t>
  </si>
  <si>
    <t>REF-8071</t>
  </si>
  <si>
    <t>GL-12579</t>
  </si>
  <si>
    <t>REF-5236</t>
  </si>
  <si>
    <t>GL-12580</t>
  </si>
  <si>
    <t>GL-12581</t>
  </si>
  <si>
    <t>REF-4621</t>
  </si>
  <si>
    <t>GL-12582</t>
  </si>
  <si>
    <t>REF-5571</t>
  </si>
  <si>
    <t>GL-12583</t>
  </si>
  <si>
    <t>REF-5553</t>
  </si>
  <si>
    <t>GL-12584</t>
  </si>
  <si>
    <t>REF-9670</t>
  </si>
  <si>
    <t>GL-12585</t>
  </si>
  <si>
    <t>REF-4810</t>
  </si>
  <si>
    <t>GL-12586</t>
  </si>
  <si>
    <t>GL-12587</t>
  </si>
  <si>
    <t>REF-1762</t>
  </si>
  <si>
    <t>GL-12588</t>
  </si>
  <si>
    <t>REF-3675</t>
  </si>
  <si>
    <t>GL-12589</t>
  </si>
  <si>
    <t>REF-8887</t>
  </si>
  <si>
    <t>GL-12590</t>
  </si>
  <si>
    <t>REF-1409</t>
  </si>
  <si>
    <t>GL-12591</t>
  </si>
  <si>
    <t>REF-5317</t>
  </si>
  <si>
    <t>GL-12592</t>
  </si>
  <si>
    <t>GL-12593</t>
  </si>
  <si>
    <t>REF-9988</t>
  </si>
  <si>
    <t>GL-12594</t>
  </si>
  <si>
    <t>REF-5060</t>
  </si>
  <si>
    <t>GL-12595</t>
  </si>
  <si>
    <t>REF-2545</t>
  </si>
  <si>
    <t>GL-12596</t>
  </si>
  <si>
    <t>GL-12597</t>
  </si>
  <si>
    <t>REF-9358</t>
  </si>
  <si>
    <t>GL-12598</t>
  </si>
  <si>
    <t>REF-3954</t>
  </si>
  <si>
    <t>GL-12599</t>
  </si>
  <si>
    <t>REF-7926</t>
  </si>
  <si>
    <t>GL-12600</t>
  </si>
  <si>
    <t>GL-12601</t>
  </si>
  <si>
    <t>REF-5193</t>
  </si>
  <si>
    <t>GL-12602</t>
  </si>
  <si>
    <t>REF-1102</t>
  </si>
  <si>
    <t>GL-12603</t>
  </si>
  <si>
    <t>GL-12604</t>
  </si>
  <si>
    <t>REF-1884</t>
  </si>
  <si>
    <t>GL-12605</t>
  </si>
  <si>
    <t>REF-5105</t>
  </si>
  <si>
    <t>GL-12606</t>
  </si>
  <si>
    <t>REF-9529</t>
  </si>
  <si>
    <t>GL-12607</t>
  </si>
  <si>
    <t>GL-12608</t>
  </si>
  <si>
    <t>REF-7461</t>
  </si>
  <si>
    <t>GL-12609</t>
  </si>
  <si>
    <t>REF-7988</t>
  </si>
  <si>
    <t>GL-12610</t>
  </si>
  <si>
    <t>GL-12611</t>
  </si>
  <si>
    <t>GL-12612</t>
  </si>
  <si>
    <t>GL-12613</t>
  </si>
  <si>
    <t>REF-6506</t>
  </si>
  <si>
    <t>GL-12614</t>
  </si>
  <si>
    <t>REF-9381</t>
  </si>
  <si>
    <t>GL-12615</t>
  </si>
  <si>
    <t>REF-4955</t>
  </si>
  <si>
    <t>GL-12616</t>
  </si>
  <si>
    <t>REF-8492</t>
  </si>
  <si>
    <t>GL-12617</t>
  </si>
  <si>
    <t>GL-12618</t>
  </si>
  <si>
    <t>GL-12619</t>
  </si>
  <si>
    <t>REF-3410</t>
  </si>
  <si>
    <t>GL-12620</t>
  </si>
  <si>
    <t>REF-8110</t>
  </si>
  <si>
    <t>GL-12621</t>
  </si>
  <si>
    <t>REF-1412</t>
  </si>
  <si>
    <t>GL-12622</t>
  </si>
  <si>
    <t>REF-1014</t>
  </si>
  <si>
    <t>GL-12623</t>
  </si>
  <si>
    <t>REF-2832</t>
  </si>
  <si>
    <t>GL-12624</t>
  </si>
  <si>
    <t>REF-2054</t>
  </si>
  <si>
    <t>GL-12625</t>
  </si>
  <si>
    <t>GL-12626</t>
  </si>
  <si>
    <t>REF-8401</t>
  </si>
  <si>
    <t>GL-12627</t>
  </si>
  <si>
    <t>GL-12628</t>
  </si>
  <si>
    <t>GL-12629</t>
  </si>
  <si>
    <t>REF-8012</t>
  </si>
  <si>
    <t>GL-12630</t>
  </si>
  <si>
    <t>GL-12631</t>
  </si>
  <si>
    <t>REF-9486</t>
  </si>
  <si>
    <t>GL-12632</t>
  </si>
  <si>
    <t>GL-12633</t>
  </si>
  <si>
    <t>REF-4896</t>
  </si>
  <si>
    <t>GL-12634</t>
  </si>
  <si>
    <t>REF-8865</t>
  </si>
  <si>
    <t>GL-12635</t>
  </si>
  <si>
    <t>REF-1563</t>
  </si>
  <si>
    <t>GL-12636</t>
  </si>
  <si>
    <t>GL-12637</t>
  </si>
  <si>
    <t>REF-2804</t>
  </si>
  <si>
    <t>GL-12638</t>
  </si>
  <si>
    <t>GL-12639</t>
  </si>
  <si>
    <t>REF-1232</t>
  </si>
  <si>
    <t>InventoryID</t>
  </si>
  <si>
    <t>MaterialID</t>
  </si>
  <si>
    <t>WarehouseID</t>
  </si>
  <si>
    <t>QuantityOnHand</t>
  </si>
  <si>
    <t>QuantityReserved</t>
  </si>
  <si>
    <t>QuantityAvailable</t>
  </si>
  <si>
    <t>LastUpdated</t>
  </si>
  <si>
    <t>INV-4000</t>
  </si>
  <si>
    <t>MAT-001</t>
  </si>
  <si>
    <t>WH-001</t>
  </si>
  <si>
    <t>INV-4001</t>
  </si>
  <si>
    <t>INV-4002</t>
  </si>
  <si>
    <t>INV-4003</t>
  </si>
  <si>
    <t>INV-4004</t>
  </si>
  <si>
    <t>INV-4005</t>
  </si>
  <si>
    <t>INV-4006</t>
  </si>
  <si>
    <t>INV-4007</t>
  </si>
  <si>
    <t>INV-4008</t>
  </si>
  <si>
    <t>INV-4009</t>
  </si>
  <si>
    <t>INV-4010</t>
  </si>
  <si>
    <t>INV-4011</t>
  </si>
  <si>
    <t>INV-4012</t>
  </si>
  <si>
    <t>WH-002</t>
  </si>
  <si>
    <t>INV-4013</t>
  </si>
  <si>
    <t>INV-4014</t>
  </si>
  <si>
    <t>INV-4015</t>
  </si>
  <si>
    <t>INV-4016</t>
  </si>
  <si>
    <t>INV-4017</t>
  </si>
  <si>
    <t>INV-4018</t>
  </si>
  <si>
    <t>INV-4019</t>
  </si>
  <si>
    <t>INV-4020</t>
  </si>
  <si>
    <t>INV-4021</t>
  </si>
  <si>
    <t>INV-4022</t>
  </si>
  <si>
    <t>INV-4023</t>
  </si>
  <si>
    <t>INV-4024</t>
  </si>
  <si>
    <t>WH-003</t>
  </si>
  <si>
    <t>INV-4025</t>
  </si>
  <si>
    <t>INV-4026</t>
  </si>
  <si>
    <t>INV-4027</t>
  </si>
  <si>
    <t>INV-4028</t>
  </si>
  <si>
    <t>INV-4029</t>
  </si>
  <si>
    <t>INV-4030</t>
  </si>
  <si>
    <t>INV-4031</t>
  </si>
  <si>
    <t>INV-4032</t>
  </si>
  <si>
    <t>INV-4033</t>
  </si>
  <si>
    <t>INV-4034</t>
  </si>
  <si>
    <t>INV-4035</t>
  </si>
  <si>
    <t>INV-4036</t>
  </si>
  <si>
    <t>MAT-002</t>
  </si>
  <si>
    <t>INV-4037</t>
  </si>
  <si>
    <t>INV-4038</t>
  </si>
  <si>
    <t>INV-4039</t>
  </si>
  <si>
    <t>INV-4040</t>
  </si>
  <si>
    <t>INV-4041</t>
  </si>
  <si>
    <t>INV-4042</t>
  </si>
  <si>
    <t>INV-4043</t>
  </si>
  <si>
    <t>INV-4044</t>
  </si>
  <si>
    <t>INV-4045</t>
  </si>
  <si>
    <t>INV-4046</t>
  </si>
  <si>
    <t>INV-4047</t>
  </si>
  <si>
    <t>INV-4048</t>
  </si>
  <si>
    <t>INV-4049</t>
  </si>
  <si>
    <t>INV-4050</t>
  </si>
  <si>
    <t>INV-4051</t>
  </si>
  <si>
    <t>INV-4052</t>
  </si>
  <si>
    <t>INV-4053</t>
  </si>
  <si>
    <t>INV-4054</t>
  </si>
  <si>
    <t>INV-4055</t>
  </si>
  <si>
    <t>INV-4056</t>
  </si>
  <si>
    <t>INV-4057</t>
  </si>
  <si>
    <t>INV-4058</t>
  </si>
  <si>
    <t>INV-4059</t>
  </si>
  <si>
    <t>INV-4060</t>
  </si>
  <si>
    <t>INV-4061</t>
  </si>
  <si>
    <t>INV-4062</t>
  </si>
  <si>
    <t>INV-4063</t>
  </si>
  <si>
    <t>INV-4064</t>
  </si>
  <si>
    <t>INV-4065</t>
  </si>
  <si>
    <t>INV-4066</t>
  </si>
  <si>
    <t>INV-4067</t>
  </si>
  <si>
    <t>INV-4068</t>
  </si>
  <si>
    <t>INV-4069</t>
  </si>
  <si>
    <t>INV-4070</t>
  </si>
  <si>
    <t>INV-4071</t>
  </si>
  <si>
    <t>INV-4072</t>
  </si>
  <si>
    <t>MAT-003</t>
  </si>
  <si>
    <t>INV-4073</t>
  </si>
  <si>
    <t>INV-4074</t>
  </si>
  <si>
    <t>INV-4075</t>
  </si>
  <si>
    <t>INV-4076</t>
  </si>
  <si>
    <t>INV-4077</t>
  </si>
  <si>
    <t>INV-4078</t>
  </si>
  <si>
    <t>INV-4079</t>
  </si>
  <si>
    <t>INV-4080</t>
  </si>
  <si>
    <t>INV-4081</t>
  </si>
  <si>
    <t>INV-4082</t>
  </si>
  <si>
    <t>INV-4083</t>
  </si>
  <si>
    <t>INV-4084</t>
  </si>
  <si>
    <t>INV-4085</t>
  </si>
  <si>
    <t>INV-4086</t>
  </si>
  <si>
    <t>INV-4087</t>
  </si>
  <si>
    <t>INV-4088</t>
  </si>
  <si>
    <t>INV-4089</t>
  </si>
  <si>
    <t>INV-4090</t>
  </si>
  <si>
    <t>INV-4091</t>
  </si>
  <si>
    <t>INV-4092</t>
  </si>
  <si>
    <t>INV-4093</t>
  </si>
  <si>
    <t>INV-4094</t>
  </si>
  <si>
    <t>INV-4095</t>
  </si>
  <si>
    <t>INV-4096</t>
  </si>
  <si>
    <t>INV-4097</t>
  </si>
  <si>
    <t>INV-4098</t>
  </si>
  <si>
    <t>INV-4099</t>
  </si>
  <si>
    <t>INV-4100</t>
  </si>
  <si>
    <t>INV-4101</t>
  </si>
  <si>
    <t>INV-4102</t>
  </si>
  <si>
    <t>INV-4103</t>
  </si>
  <si>
    <t>INV-4104</t>
  </si>
  <si>
    <t>INV-4105</t>
  </si>
  <si>
    <t>INV-4106</t>
  </si>
  <si>
    <t>INV-4107</t>
  </si>
  <si>
    <t>INV-4108</t>
  </si>
  <si>
    <t>MAT-004</t>
  </si>
  <si>
    <t>INV-4109</t>
  </si>
  <si>
    <t>INV-4110</t>
  </si>
  <si>
    <t>INV-4111</t>
  </si>
  <si>
    <t>INV-4112</t>
  </si>
  <si>
    <t>INV-4113</t>
  </si>
  <si>
    <t>INV-4114</t>
  </si>
  <si>
    <t>INV-4115</t>
  </si>
  <si>
    <t>INV-4116</t>
  </si>
  <si>
    <t>INV-4117</t>
  </si>
  <si>
    <t>INV-4118</t>
  </si>
  <si>
    <t>INV-4119</t>
  </si>
  <si>
    <t>INV-4120</t>
  </si>
  <si>
    <t>INV-4121</t>
  </si>
  <si>
    <t>INV-4122</t>
  </si>
  <si>
    <t>INV-4123</t>
  </si>
  <si>
    <t>INV-4124</t>
  </si>
  <si>
    <t>INV-4125</t>
  </si>
  <si>
    <t>INV-4126</t>
  </si>
  <si>
    <t>INV-4127</t>
  </si>
  <si>
    <t>INV-4128</t>
  </si>
  <si>
    <t>INV-4129</t>
  </si>
  <si>
    <t>INV-4130</t>
  </si>
  <si>
    <t>INV-4131</t>
  </si>
  <si>
    <t>INV-4132</t>
  </si>
  <si>
    <t>INV-4133</t>
  </si>
  <si>
    <t>INV-4134</t>
  </si>
  <si>
    <t>INV-4135</t>
  </si>
  <si>
    <t>INV-4136</t>
  </si>
  <si>
    <t>INV-4137</t>
  </si>
  <si>
    <t>INV-4138</t>
  </si>
  <si>
    <t>INV-4139</t>
  </si>
  <si>
    <t>INV-4140</t>
  </si>
  <si>
    <t>INV-4141</t>
  </si>
  <si>
    <t>INV-4142</t>
  </si>
  <si>
    <t>INV-4143</t>
  </si>
  <si>
    <t>INV-4144</t>
  </si>
  <si>
    <t>MAT-005</t>
  </si>
  <si>
    <t>INV-4145</t>
  </si>
  <si>
    <t>INV-4146</t>
  </si>
  <si>
    <t>INV-4147</t>
  </si>
  <si>
    <t>INV-4148</t>
  </si>
  <si>
    <t>INV-4149</t>
  </si>
  <si>
    <t>INV-4150</t>
  </si>
  <si>
    <t>INV-4151</t>
  </si>
  <si>
    <t>INV-4152</t>
  </si>
  <si>
    <t>INV-4153</t>
  </si>
  <si>
    <t>INV-4154</t>
  </si>
  <si>
    <t>INV-4155</t>
  </si>
  <si>
    <t>INV-4156</t>
  </si>
  <si>
    <t>INV-4157</t>
  </si>
  <si>
    <t>INV-4158</t>
  </si>
  <si>
    <t>INV-4159</t>
  </si>
  <si>
    <t>INV-4160</t>
  </si>
  <si>
    <t>INV-4161</t>
  </si>
  <si>
    <t>INV-4162</t>
  </si>
  <si>
    <t>INV-4163</t>
  </si>
  <si>
    <t>INV-4164</t>
  </si>
  <si>
    <t>INV-4165</t>
  </si>
  <si>
    <t>INV-4166</t>
  </si>
  <si>
    <t>INV-4167</t>
  </si>
  <si>
    <t>INV-4168</t>
  </si>
  <si>
    <t>INV-4169</t>
  </si>
  <si>
    <t>INV-4170</t>
  </si>
  <si>
    <t>INV-4171</t>
  </si>
  <si>
    <t>INV-4172</t>
  </si>
  <si>
    <t>INV-4173</t>
  </si>
  <si>
    <t>INV-4174</t>
  </si>
  <si>
    <t>INV-4175</t>
  </si>
  <si>
    <t>INV-4176</t>
  </si>
  <si>
    <t>INV-4177</t>
  </si>
  <si>
    <t>INV-4178</t>
  </si>
  <si>
    <t>INV-4179</t>
  </si>
  <si>
    <t>INV-4180</t>
  </si>
  <si>
    <t>MAT-006</t>
  </si>
  <si>
    <t>INV-4181</t>
  </si>
  <si>
    <t>INV-4182</t>
  </si>
  <si>
    <t>INV-4183</t>
  </si>
  <si>
    <t>INV-4184</t>
  </si>
  <si>
    <t>INV-4185</t>
  </si>
  <si>
    <t>INV-4186</t>
  </si>
  <si>
    <t>INV-4187</t>
  </si>
  <si>
    <t>INV-4188</t>
  </si>
  <si>
    <t>INV-4189</t>
  </si>
  <si>
    <t>INV-4190</t>
  </si>
  <si>
    <t>INV-4191</t>
  </si>
  <si>
    <t>INV-4192</t>
  </si>
  <si>
    <t>INV-4193</t>
  </si>
  <si>
    <t>INV-4194</t>
  </si>
  <si>
    <t>INV-4195</t>
  </si>
  <si>
    <t>INV-4196</t>
  </si>
  <si>
    <t>INV-4197</t>
  </si>
  <si>
    <t>INV-4198</t>
  </si>
  <si>
    <t>INV-4199</t>
  </si>
  <si>
    <t>INV-4200</t>
  </si>
  <si>
    <t>INV-4201</t>
  </si>
  <si>
    <t>INV-4202</t>
  </si>
  <si>
    <t>INV-4203</t>
  </si>
  <si>
    <t>INV-4204</t>
  </si>
  <si>
    <t>INV-4205</t>
  </si>
  <si>
    <t>INV-4206</t>
  </si>
  <si>
    <t>INV-4207</t>
  </si>
  <si>
    <t>INV-4208</t>
  </si>
  <si>
    <t>INV-4209</t>
  </si>
  <si>
    <t>INV-4210</t>
  </si>
  <si>
    <t>INV-4211</t>
  </si>
  <si>
    <t>INV-4212</t>
  </si>
  <si>
    <t>INV-4213</t>
  </si>
  <si>
    <t>INV-4214</t>
  </si>
  <si>
    <t>INV-4215</t>
  </si>
  <si>
    <t>INV-4216</t>
  </si>
  <si>
    <t>MAT-007</t>
  </si>
  <si>
    <t>INV-4217</t>
  </si>
  <si>
    <t>INV-4218</t>
  </si>
  <si>
    <t>INV-4219</t>
  </si>
  <si>
    <t>INV-4220</t>
  </si>
  <si>
    <t>INV-4221</t>
  </si>
  <si>
    <t>INV-4222</t>
  </si>
  <si>
    <t>INV-4223</t>
  </si>
  <si>
    <t>INV-4224</t>
  </si>
  <si>
    <t>INV-4225</t>
  </si>
  <si>
    <t>INV-4226</t>
  </si>
  <si>
    <t>INV-4227</t>
  </si>
  <si>
    <t>INV-4228</t>
  </si>
  <si>
    <t>INV-4229</t>
  </si>
  <si>
    <t>INV-4230</t>
  </si>
  <si>
    <t>INV-4231</t>
  </si>
  <si>
    <t>INV-4232</t>
  </si>
  <si>
    <t>INV-4233</t>
  </si>
  <si>
    <t>INV-4234</t>
  </si>
  <si>
    <t>INV-4235</t>
  </si>
  <si>
    <t>INV-4236</t>
  </si>
  <si>
    <t>INV-4237</t>
  </si>
  <si>
    <t>INV-4238</t>
  </si>
  <si>
    <t>INV-4239</t>
  </si>
  <si>
    <t>INV-4240</t>
  </si>
  <si>
    <t>INV-4241</t>
  </si>
  <si>
    <t>INV-4242</t>
  </si>
  <si>
    <t>INV-4243</t>
  </si>
  <si>
    <t>INV-4244</t>
  </si>
  <si>
    <t>INV-4245</t>
  </si>
  <si>
    <t>INV-4246</t>
  </si>
  <si>
    <t>INV-4247</t>
  </si>
  <si>
    <t>INV-4248</t>
  </si>
  <si>
    <t>INV-4249</t>
  </si>
  <si>
    <t>INV-4250</t>
  </si>
  <si>
    <t>INV-4251</t>
  </si>
  <si>
    <t>INV-4252</t>
  </si>
  <si>
    <t>MAT-008</t>
  </si>
  <si>
    <t>INV-4253</t>
  </si>
  <si>
    <t>INV-4254</t>
  </si>
  <si>
    <t>INV-4255</t>
  </si>
  <si>
    <t>INV-4256</t>
  </si>
  <si>
    <t>INV-4257</t>
  </si>
  <si>
    <t>INV-4258</t>
  </si>
  <si>
    <t>INV-4259</t>
  </si>
  <si>
    <t>INV-4260</t>
  </si>
  <si>
    <t>INV-4261</t>
  </si>
  <si>
    <t>INV-4262</t>
  </si>
  <si>
    <t>INV-4263</t>
  </si>
  <si>
    <t>INV-4264</t>
  </si>
  <si>
    <t>INV-4265</t>
  </si>
  <si>
    <t>INV-4266</t>
  </si>
  <si>
    <t>INV-4267</t>
  </si>
  <si>
    <t>INV-4268</t>
  </si>
  <si>
    <t>INV-4269</t>
  </si>
  <si>
    <t>INV-4270</t>
  </si>
  <si>
    <t>INV-4271</t>
  </si>
  <si>
    <t>INV-4272</t>
  </si>
  <si>
    <t>INV-4273</t>
  </si>
  <si>
    <t>INV-4274</t>
  </si>
  <si>
    <t>INV-4275</t>
  </si>
  <si>
    <t>INV-4276</t>
  </si>
  <si>
    <t>INV-4277</t>
  </si>
  <si>
    <t>INV-4278</t>
  </si>
  <si>
    <t>INV-4279</t>
  </si>
  <si>
    <t>INV-4280</t>
  </si>
  <si>
    <t>INV-4281</t>
  </si>
  <si>
    <t>INV-4282</t>
  </si>
  <si>
    <t>INV-4283</t>
  </si>
  <si>
    <t>INV-4284</t>
  </si>
  <si>
    <t>INV-4285</t>
  </si>
  <si>
    <t>INV-4286</t>
  </si>
  <si>
    <t>INV-4287</t>
  </si>
  <si>
    <t>INV-4288</t>
  </si>
  <si>
    <t>MAT-009</t>
  </si>
  <si>
    <t>INV-4289</t>
  </si>
  <si>
    <t>INV-4290</t>
  </si>
  <si>
    <t>INV-4291</t>
  </si>
  <si>
    <t>INV-4292</t>
  </si>
  <si>
    <t>INV-4293</t>
  </si>
  <si>
    <t>INV-4294</t>
  </si>
  <si>
    <t>INV-4295</t>
  </si>
  <si>
    <t>INV-4296</t>
  </si>
  <si>
    <t>INV-4297</t>
  </si>
  <si>
    <t>INV-4298</t>
  </si>
  <si>
    <t>INV-4299</t>
  </si>
  <si>
    <t>INV-4300</t>
  </si>
  <si>
    <t>INV-4301</t>
  </si>
  <si>
    <t>INV-4302</t>
  </si>
  <si>
    <t>INV-4303</t>
  </si>
  <si>
    <t>INV-4304</t>
  </si>
  <si>
    <t>INV-4305</t>
  </si>
  <si>
    <t>INV-4306</t>
  </si>
  <si>
    <t>INV-4307</t>
  </si>
  <si>
    <t>INV-4308</t>
  </si>
  <si>
    <t>INV-4309</t>
  </si>
  <si>
    <t>INV-4310</t>
  </si>
  <si>
    <t>INV-4311</t>
  </si>
  <si>
    <t>INV-4312</t>
  </si>
  <si>
    <t>INV-4313</t>
  </si>
  <si>
    <t>INV-4314</t>
  </si>
  <si>
    <t>INV-4315</t>
  </si>
  <si>
    <t>INV-4316</t>
  </si>
  <si>
    <t>INV-4317</t>
  </si>
  <si>
    <t>INV-4318</t>
  </si>
  <si>
    <t>INV-4319</t>
  </si>
  <si>
    <t>INV-4320</t>
  </si>
  <si>
    <t>INV-4321</t>
  </si>
  <si>
    <t>INV-4322</t>
  </si>
  <si>
    <t>INV-4323</t>
  </si>
  <si>
    <t>INV-4324</t>
  </si>
  <si>
    <t>MAT-010</t>
  </si>
  <si>
    <t>INV-4325</t>
  </si>
  <si>
    <t>INV-4326</t>
  </si>
  <si>
    <t>INV-4327</t>
  </si>
  <si>
    <t>INV-4328</t>
  </si>
  <si>
    <t>INV-4329</t>
  </si>
  <si>
    <t>INV-4330</t>
  </si>
  <si>
    <t>INV-4331</t>
  </si>
  <si>
    <t>INV-4332</t>
  </si>
  <si>
    <t>INV-4333</t>
  </si>
  <si>
    <t>INV-4334</t>
  </si>
  <si>
    <t>INV-4335</t>
  </si>
  <si>
    <t>INV-4336</t>
  </si>
  <si>
    <t>INV-4337</t>
  </si>
  <si>
    <t>INV-4338</t>
  </si>
  <si>
    <t>INV-4339</t>
  </si>
  <si>
    <t>INV-4340</t>
  </si>
  <si>
    <t>INV-4341</t>
  </si>
  <si>
    <t>INV-4342</t>
  </si>
  <si>
    <t>INV-4343</t>
  </si>
  <si>
    <t>INV-4344</t>
  </si>
  <si>
    <t>INV-4345</t>
  </si>
  <si>
    <t>INV-4346</t>
  </si>
  <si>
    <t>INV-4347</t>
  </si>
  <si>
    <t>INV-4348</t>
  </si>
  <si>
    <t>INV-4349</t>
  </si>
  <si>
    <t>INV-4350</t>
  </si>
  <si>
    <t>INV-4351</t>
  </si>
  <si>
    <t>INV-4352</t>
  </si>
  <si>
    <t>INV-4353</t>
  </si>
  <si>
    <t>INV-4354</t>
  </si>
  <si>
    <t>INV-4355</t>
  </si>
  <si>
    <t>INV-4356</t>
  </si>
  <si>
    <t>INV-4357</t>
  </si>
  <si>
    <t>INV-4358</t>
  </si>
  <si>
    <t>INV-4359</t>
  </si>
  <si>
    <t>CustomerName</t>
  </si>
  <si>
    <t>Country</t>
  </si>
  <si>
    <t>Segment</t>
  </si>
  <si>
    <t>Channel</t>
  </si>
  <si>
    <t>Williams Sonoma</t>
  </si>
  <si>
    <t>USA</t>
  </si>
  <si>
    <t>Retailer</t>
  </si>
  <si>
    <t>In-Store</t>
  </si>
  <si>
    <t>Sur La Table</t>
  </si>
  <si>
    <t>Bed-Bath-and-Beyond</t>
  </si>
  <si>
    <t>Crate and Barrel</t>
  </si>
  <si>
    <t>Amazon</t>
  </si>
  <si>
    <t>E-Commerce</t>
  </si>
  <si>
    <t>Online</t>
  </si>
  <si>
    <t>Wayfair</t>
  </si>
  <si>
    <t>Costco-Wholesale</t>
  </si>
  <si>
    <t>Wholesale</t>
  </si>
  <si>
    <t>Target</t>
  </si>
  <si>
    <t>Best Buy</t>
  </si>
  <si>
    <t>Harvey Norman</t>
  </si>
  <si>
    <t>Australia</t>
  </si>
  <si>
    <t>John Lewis</t>
  </si>
  <si>
    <t>UK</t>
  </si>
  <si>
    <t>Fnac</t>
  </si>
  <si>
    <t>France</t>
  </si>
  <si>
    <t>MediaMarkt</t>
  </si>
  <si>
    <t>Germany</t>
  </si>
  <si>
    <t>Kitchen Direct</t>
  </si>
  <si>
    <t>Distributor</t>
  </si>
  <si>
    <t>B2B</t>
  </si>
  <si>
    <t>ElectroWorld</t>
  </si>
  <si>
    <t>Italy</t>
  </si>
  <si>
    <t>ProductCode</t>
  </si>
  <si>
    <t>ProductCategory</t>
  </si>
  <si>
    <t>ProductFamily</t>
  </si>
  <si>
    <t>Brand</t>
  </si>
  <si>
    <t>LifecycleStatus</t>
  </si>
  <si>
    <t>LaunchDate</t>
  </si>
  <si>
    <t>DiscontinueDate</t>
  </si>
  <si>
    <t>Voltage</t>
  </si>
  <si>
    <t>PowerConsumption</t>
  </si>
  <si>
    <t>Dimensions_Height</t>
  </si>
  <si>
    <t>Dimensions_Width</t>
  </si>
  <si>
    <t>Dimensions_Depth</t>
  </si>
  <si>
    <t>Weight</t>
  </si>
  <si>
    <t>Material</t>
  </si>
  <si>
    <t>Color</t>
  </si>
  <si>
    <t>EnergyRating</t>
  </si>
  <si>
    <t>StandardCost</t>
  </si>
  <si>
    <t>ListPrice</t>
  </si>
  <si>
    <t>MarginPercent</t>
  </si>
  <si>
    <t>HSCode</t>
  </si>
  <si>
    <t>CountryOfOrigin</t>
  </si>
  <si>
    <t>ComplianceCertifications</t>
  </si>
  <si>
    <t>ParentProductID</t>
  </si>
  <si>
    <t>IsVariant</t>
  </si>
  <si>
    <t>SMG-001</t>
  </si>
  <si>
    <t>Stand Mixers</t>
  </si>
  <si>
    <t>Baking</t>
  </si>
  <si>
    <t>SMEG</t>
  </si>
  <si>
    <t>Active</t>
  </si>
  <si>
    <t>220V</t>
  </si>
  <si>
    <t>1219W</t>
  </si>
  <si>
    <t>Stainless Steel</t>
  </si>
  <si>
    <t>Silver</t>
  </si>
  <si>
    <t>A++</t>
  </si>
  <si>
    <t>CE, RoHS, WEEE</t>
  </si>
  <si>
    <t>Yes</t>
  </si>
  <si>
    <t>SMG-002</t>
  </si>
  <si>
    <t>1681W</t>
  </si>
  <si>
    <t>Pastel Blue</t>
  </si>
  <si>
    <t>B</t>
  </si>
  <si>
    <t>No</t>
  </si>
  <si>
    <t>SMG-003</t>
  </si>
  <si>
    <t>Electric Ovens</t>
  </si>
  <si>
    <t>Cooking</t>
  </si>
  <si>
    <t>1985W</t>
  </si>
  <si>
    <t>Black</t>
  </si>
  <si>
    <t>A+</t>
  </si>
  <si>
    <t>SMG-004</t>
  </si>
  <si>
    <t>220V / 110V</t>
  </si>
  <si>
    <t>3081W</t>
  </si>
  <si>
    <t>Mixed</t>
  </si>
  <si>
    <t>A+++</t>
  </si>
  <si>
    <t>SMG-005</t>
  </si>
  <si>
    <t>Cooktops</t>
  </si>
  <si>
    <t>Discontinued</t>
  </si>
  <si>
    <t>3099W</t>
  </si>
  <si>
    <t>SMG-006</t>
  </si>
  <si>
    <t>110V</t>
  </si>
  <si>
    <t>2967W</t>
  </si>
  <si>
    <t>Aluminum</t>
  </si>
  <si>
    <t>SMG-007</t>
  </si>
  <si>
    <t>Range Hoods</t>
  </si>
  <si>
    <t>Ventilation</t>
  </si>
  <si>
    <t>3417W</t>
  </si>
  <si>
    <t>SMG-008</t>
  </si>
  <si>
    <t>1150W</t>
  </si>
  <si>
    <t>SMG-009</t>
  </si>
  <si>
    <t>Dishwashers</t>
  </si>
  <si>
    <t>Cleaning</t>
  </si>
  <si>
    <t>2649W</t>
  </si>
  <si>
    <t>Cream</t>
  </si>
  <si>
    <t>SMG-010</t>
  </si>
  <si>
    <t>Refrigerators</t>
  </si>
  <si>
    <t>Cooling</t>
  </si>
  <si>
    <t>3160W</t>
  </si>
  <si>
    <t>A</t>
  </si>
  <si>
    <t>SMG-011</t>
  </si>
  <si>
    <t>Toasters</t>
  </si>
  <si>
    <t>Small Appliances</t>
  </si>
  <si>
    <t>2996W</t>
  </si>
  <si>
    <t>SMG-012</t>
  </si>
  <si>
    <t>Red</t>
  </si>
  <si>
    <t>SMG-013</t>
  </si>
  <si>
    <t>Blenders</t>
  </si>
  <si>
    <t>SMG-014</t>
  </si>
  <si>
    <t>Coffee Makers</t>
  </si>
  <si>
    <t>1336W</t>
  </si>
  <si>
    <t>SMG-015</t>
  </si>
  <si>
    <t>2039W</t>
  </si>
  <si>
    <t>SMG-016</t>
  </si>
  <si>
    <t>Food Processors</t>
  </si>
  <si>
    <t>TransactionType</t>
  </si>
  <si>
    <t>SourceLocation</t>
  </si>
  <si>
    <t>DestinationLocation</t>
  </si>
  <si>
    <t>Timestamp</t>
  </si>
  <si>
    <t>IT-6000</t>
  </si>
  <si>
    <t>Adjustment</t>
  </si>
  <si>
    <t>External</t>
  </si>
  <si>
    <t>Customer</t>
  </si>
  <si>
    <t>IT-6001</t>
  </si>
  <si>
    <t>Goods Issue</t>
  </si>
  <si>
    <t>Production</t>
  </si>
  <si>
    <t>REF-6231</t>
  </si>
  <si>
    <t>IT-6002</t>
  </si>
  <si>
    <t>Transfer</t>
  </si>
  <si>
    <t>Supplier</t>
  </si>
  <si>
    <t>IT-6003</t>
  </si>
  <si>
    <t>REF-9433</t>
  </si>
  <si>
    <t>IT-6004</t>
  </si>
  <si>
    <t>Goods Receipt</t>
  </si>
  <si>
    <t>IT-6005</t>
  </si>
  <si>
    <t>REF-1741</t>
  </si>
  <si>
    <t>IT-6006</t>
  </si>
  <si>
    <t>IT-6007</t>
  </si>
  <si>
    <t>REF-3245</t>
  </si>
  <si>
    <t>IT-6008</t>
  </si>
  <si>
    <t>REF-5902</t>
  </si>
  <si>
    <t>IT-6009</t>
  </si>
  <si>
    <t>Return</t>
  </si>
  <si>
    <t>REF-7824</t>
  </si>
  <si>
    <t>IT-6010</t>
  </si>
  <si>
    <t>IT-6011</t>
  </si>
  <si>
    <t>REF-9221</t>
  </si>
  <si>
    <t>IT-6012</t>
  </si>
  <si>
    <t>Write-Off</t>
  </si>
  <si>
    <t>REF-8531</t>
  </si>
  <si>
    <t>IT-6013</t>
  </si>
  <si>
    <t>REF-5876</t>
  </si>
  <si>
    <t>IT-6014</t>
  </si>
  <si>
    <t>IT-6015</t>
  </si>
  <si>
    <t>REF-4310</t>
  </si>
  <si>
    <t>IT-6016</t>
  </si>
  <si>
    <t>IT-6017</t>
  </si>
  <si>
    <t>REF-8793</t>
  </si>
  <si>
    <t>IT-6018</t>
  </si>
  <si>
    <t>REF-1611</t>
  </si>
  <si>
    <t>IT-6019</t>
  </si>
  <si>
    <t>IT-6020</t>
  </si>
  <si>
    <t>REF-5470</t>
  </si>
  <si>
    <t>IT-6021</t>
  </si>
  <si>
    <t>REF-4164</t>
  </si>
  <si>
    <t>IT-6022</t>
  </si>
  <si>
    <t>REF-5272</t>
  </si>
  <si>
    <t>IT-6023</t>
  </si>
  <si>
    <t>REF-8625</t>
  </si>
  <si>
    <t>IT-6024</t>
  </si>
  <si>
    <t>REF-3188</t>
  </si>
  <si>
    <t>IT-6025</t>
  </si>
  <si>
    <t>REF-2341</t>
  </si>
  <si>
    <t>IT-6026</t>
  </si>
  <si>
    <t>IT-6027</t>
  </si>
  <si>
    <t>REF-9409</t>
  </si>
  <si>
    <t>IT-6028</t>
  </si>
  <si>
    <t>REF-1742</t>
  </si>
  <si>
    <t>IT-6029</t>
  </si>
  <si>
    <t>REF-7887</t>
  </si>
  <si>
    <t>IT-6030</t>
  </si>
  <si>
    <t>IT-6031</t>
  </si>
  <si>
    <t>REF-5516</t>
  </si>
  <si>
    <t>IT-6032</t>
  </si>
  <si>
    <t>REF-1797</t>
  </si>
  <si>
    <t>IT-6033</t>
  </si>
  <si>
    <t>REF-6224</t>
  </si>
  <si>
    <t>IT-6034</t>
  </si>
  <si>
    <t>REF-3869</t>
  </si>
  <si>
    <t>IT-6035</t>
  </si>
  <si>
    <t>REF-7167</t>
  </si>
  <si>
    <t>IT-6036</t>
  </si>
  <si>
    <t>REF-3196</t>
  </si>
  <si>
    <t>IT-6037</t>
  </si>
  <si>
    <t>REF-1647</t>
  </si>
  <si>
    <t>IT-6038</t>
  </si>
  <si>
    <t>IT-6039</t>
  </si>
  <si>
    <t>REF-6886</t>
  </si>
  <si>
    <t>IT-6040</t>
  </si>
  <si>
    <t>REF-4625</t>
  </si>
  <si>
    <t>IT-6041</t>
  </si>
  <si>
    <t>REF-9180</t>
  </si>
  <si>
    <t>IT-6042</t>
  </si>
  <si>
    <t>REF-9000</t>
  </si>
  <si>
    <t>IT-6043</t>
  </si>
  <si>
    <t>IT-6044</t>
  </si>
  <si>
    <t>REF-1274</t>
  </si>
  <si>
    <t>IT-6045</t>
  </si>
  <si>
    <t>IT-6046</t>
  </si>
  <si>
    <t>IT-6047</t>
  </si>
  <si>
    <t>REF-8109</t>
  </si>
  <si>
    <t>IT-6048</t>
  </si>
  <si>
    <t>IT-6049</t>
  </si>
  <si>
    <t>REF-7525</t>
  </si>
  <si>
    <t>IT-6050</t>
  </si>
  <si>
    <t>REF-2284</t>
  </si>
  <si>
    <t>IT-6051</t>
  </si>
  <si>
    <t>IT-6052</t>
  </si>
  <si>
    <t>REF-5839</t>
  </si>
  <si>
    <t>IT-6053</t>
  </si>
  <si>
    <t>IT-6054</t>
  </si>
  <si>
    <t>IT-6055</t>
  </si>
  <si>
    <t>REF-9537</t>
  </si>
  <si>
    <t>IT-6056</t>
  </si>
  <si>
    <t>REF-2260</t>
  </si>
  <si>
    <t>IT-6057</t>
  </si>
  <si>
    <t>IT-6058</t>
  </si>
  <si>
    <t>REF-3910</t>
  </si>
  <si>
    <t>IT-6059</t>
  </si>
  <si>
    <t>IT-6060</t>
  </si>
  <si>
    <t>REF-7703</t>
  </si>
  <si>
    <t>IT-6061</t>
  </si>
  <si>
    <t>REF-7566</t>
  </si>
  <si>
    <t>IT-6062</t>
  </si>
  <si>
    <t>REF-6816</t>
  </si>
  <si>
    <t>IT-6063</t>
  </si>
  <si>
    <t>REF-9366</t>
  </si>
  <si>
    <t>IT-6064</t>
  </si>
  <si>
    <t>IT-6065</t>
  </si>
  <si>
    <t>IT-6066</t>
  </si>
  <si>
    <t>IT-6067</t>
  </si>
  <si>
    <t>IT-6068</t>
  </si>
  <si>
    <t>REF-2025</t>
  </si>
  <si>
    <t>IT-6069</t>
  </si>
  <si>
    <t>REF-7367</t>
  </si>
  <si>
    <t>IT-6070</t>
  </si>
  <si>
    <t>REF-2388</t>
  </si>
  <si>
    <t>IT-6071</t>
  </si>
  <si>
    <t>REF-7286</t>
  </si>
  <si>
    <t>IT-6072</t>
  </si>
  <si>
    <t>REF-1878</t>
  </si>
  <si>
    <t>IT-6073</t>
  </si>
  <si>
    <t>IT-6074</t>
  </si>
  <si>
    <t>IT-6075</t>
  </si>
  <si>
    <t>REF-4580</t>
  </si>
  <si>
    <t>IT-6076</t>
  </si>
  <si>
    <t>REF-2923</t>
  </si>
  <si>
    <t>IT-6077</t>
  </si>
  <si>
    <t>REF-1972</t>
  </si>
  <si>
    <t>IT-6078</t>
  </si>
  <si>
    <t>IT-6079</t>
  </si>
  <si>
    <t>REF-7434</t>
  </si>
  <si>
    <t>IT-6080</t>
  </si>
  <si>
    <t>REF-5558</t>
  </si>
  <si>
    <t>IT-6081</t>
  </si>
  <si>
    <t>REF-2037</t>
  </si>
  <si>
    <t>IT-6082</t>
  </si>
  <si>
    <t>IT-6083</t>
  </si>
  <si>
    <t>REF-8009</t>
  </si>
  <si>
    <t>IT-6084</t>
  </si>
  <si>
    <t>IT-6085</t>
  </si>
  <si>
    <t>REF-4705</t>
  </si>
  <si>
    <t>IT-6086</t>
  </si>
  <si>
    <t>IT-6087</t>
  </si>
  <si>
    <t>REF-6753</t>
  </si>
  <si>
    <t>IT-6088</t>
  </si>
  <si>
    <t>REF-6759</t>
  </si>
  <si>
    <t>IT-6089</t>
  </si>
  <si>
    <t>REF-1439</t>
  </si>
  <si>
    <t>IT-6090</t>
  </si>
  <si>
    <t>REF-9108</t>
  </si>
  <si>
    <t>IT-6091</t>
  </si>
  <si>
    <t>REF-6986</t>
  </si>
  <si>
    <t>IT-6092</t>
  </si>
  <si>
    <t>IT-6093</t>
  </si>
  <si>
    <t>REF-4329</t>
  </si>
  <si>
    <t>IT-6094</t>
  </si>
  <si>
    <t>REF-2412</t>
  </si>
  <si>
    <t>IT-6095</t>
  </si>
  <si>
    <t>REF-6680</t>
  </si>
  <si>
    <t>IT-6096</t>
  </si>
  <si>
    <t>REF-2046</t>
  </si>
  <si>
    <t>IT-6097</t>
  </si>
  <si>
    <t>REF-2685</t>
  </si>
  <si>
    <t>IT-6098</t>
  </si>
  <si>
    <t>REF-1579</t>
  </si>
  <si>
    <t>IT-6099</t>
  </si>
  <si>
    <t>REF-1862</t>
  </si>
  <si>
    <t>IT-6100</t>
  </si>
  <si>
    <t>REF-7044</t>
  </si>
  <si>
    <t>IT-6101</t>
  </si>
  <si>
    <t>REF-9954</t>
  </si>
  <si>
    <t>IT-6102</t>
  </si>
  <si>
    <t>IT-6103</t>
  </si>
  <si>
    <t>IT-6104</t>
  </si>
  <si>
    <t>IT-6105</t>
  </si>
  <si>
    <t>REF-6345</t>
  </si>
  <si>
    <t>IT-6106</t>
  </si>
  <si>
    <t>REF-9780</t>
  </si>
  <si>
    <t>IT-6107</t>
  </si>
  <si>
    <t>REF-1660</t>
  </si>
  <si>
    <t>IT-6108</t>
  </si>
  <si>
    <t>REF-1509</t>
  </si>
  <si>
    <t>IT-6109</t>
  </si>
  <si>
    <t>IT-6110</t>
  </si>
  <si>
    <t>REF-8265</t>
  </si>
  <si>
    <t>IT-6111</t>
  </si>
  <si>
    <t>REF-1483</t>
  </si>
  <si>
    <t>IT-6112</t>
  </si>
  <si>
    <t>IT-6113</t>
  </si>
  <si>
    <t>REF-5082</t>
  </si>
  <si>
    <t>IT-6114</t>
  </si>
  <si>
    <t>REF-5430</t>
  </si>
  <si>
    <t>IT-6115</t>
  </si>
  <si>
    <t>REF-4813</t>
  </si>
  <si>
    <t>IT-6116</t>
  </si>
  <si>
    <t>REF-3846</t>
  </si>
  <si>
    <t>IT-6117</t>
  </si>
  <si>
    <t>REF-9064</t>
  </si>
  <si>
    <t>IT-6118</t>
  </si>
  <si>
    <t>REF-4300</t>
  </si>
  <si>
    <t>IT-6119</t>
  </si>
  <si>
    <t>REF-6978</t>
  </si>
  <si>
    <t>IT-6120</t>
  </si>
  <si>
    <t>IT-6121</t>
  </si>
  <si>
    <t>IT-6122</t>
  </si>
  <si>
    <t>REF-2705</t>
  </si>
  <si>
    <t>IT-6123</t>
  </si>
  <si>
    <t>IT-6124</t>
  </si>
  <si>
    <t>REF-7875</t>
  </si>
  <si>
    <t>IT-6125</t>
  </si>
  <si>
    <t>REF-4695</t>
  </si>
  <si>
    <t>IT-6126</t>
  </si>
  <si>
    <t>IT-6127</t>
  </si>
  <si>
    <t>IT-6128</t>
  </si>
  <si>
    <t>IT-6129</t>
  </si>
  <si>
    <t>REF-2342</t>
  </si>
  <si>
    <t>IT-6130</t>
  </si>
  <si>
    <t>REF-4056</t>
  </si>
  <si>
    <t>IT-6131</t>
  </si>
  <si>
    <t>REF-6632</t>
  </si>
  <si>
    <t>IT-6132</t>
  </si>
  <si>
    <t>REF-4860</t>
  </si>
  <si>
    <t>IT-6133</t>
  </si>
  <si>
    <t>IT-6134</t>
  </si>
  <si>
    <t>REF-5225</t>
  </si>
  <si>
    <t>IT-6135</t>
  </si>
  <si>
    <t>REF-9561</t>
  </si>
  <si>
    <t>IT-6136</t>
  </si>
  <si>
    <t>REF-2654</t>
  </si>
  <si>
    <t>IT-6137</t>
  </si>
  <si>
    <t>IT-6138</t>
  </si>
  <si>
    <t>IT-6139</t>
  </si>
  <si>
    <t>REF-4463</t>
  </si>
  <si>
    <t>IT-6140</t>
  </si>
  <si>
    <t>REF-9589</t>
  </si>
  <si>
    <t>IT-6141</t>
  </si>
  <si>
    <t>IT-6142</t>
  </si>
  <si>
    <t>IT-6143</t>
  </si>
  <si>
    <t>REF-4511</t>
  </si>
  <si>
    <t>IT-6144</t>
  </si>
  <si>
    <t>REF-1145</t>
  </si>
  <si>
    <t>IT-6145</t>
  </si>
  <si>
    <t>IT-6146</t>
  </si>
  <si>
    <t>IT-6147</t>
  </si>
  <si>
    <t>REF-5536</t>
  </si>
  <si>
    <t>IT-6148</t>
  </si>
  <si>
    <t>IT-6149</t>
  </si>
  <si>
    <t>IT-6150</t>
  </si>
  <si>
    <t>IT-6151</t>
  </si>
  <si>
    <t>IT-6152</t>
  </si>
  <si>
    <t>REF-9680</t>
  </si>
  <si>
    <t>IT-6153</t>
  </si>
  <si>
    <t>IT-6154</t>
  </si>
  <si>
    <t>REF-3595</t>
  </si>
  <si>
    <t>IT-6155</t>
  </si>
  <si>
    <t>REF-7112</t>
  </si>
  <si>
    <t>IT-6156</t>
  </si>
  <si>
    <t>REF-9246</t>
  </si>
  <si>
    <t>IT-6157</t>
  </si>
  <si>
    <t>REF-3192</t>
  </si>
  <si>
    <t>IT-6158</t>
  </si>
  <si>
    <t>IT-6159</t>
  </si>
  <si>
    <t>IT-6160</t>
  </si>
  <si>
    <t>REF-5933</t>
  </si>
  <si>
    <t>IT-6161</t>
  </si>
  <si>
    <t>IT-6162</t>
  </si>
  <si>
    <t>REF-9980</t>
  </si>
  <si>
    <t>IT-6163</t>
  </si>
  <si>
    <t>REF-3443</t>
  </si>
  <si>
    <t>IT-6164</t>
  </si>
  <si>
    <t>REF-3862</t>
  </si>
  <si>
    <t>IT-6165</t>
  </si>
  <si>
    <t>REF-3793</t>
  </si>
  <si>
    <t>IT-6166</t>
  </si>
  <si>
    <t>REF-7319</t>
  </si>
  <si>
    <t>IT-6167</t>
  </si>
  <si>
    <t>REF-8178</t>
  </si>
  <si>
    <t>IT-6168</t>
  </si>
  <si>
    <t>REF-5286</t>
  </si>
  <si>
    <t>IT-6169</t>
  </si>
  <si>
    <t>REF-2560</t>
  </si>
  <si>
    <t>IT-6170</t>
  </si>
  <si>
    <t>REF-3571</t>
  </si>
  <si>
    <t>IT-6171</t>
  </si>
  <si>
    <t>REF-7203</t>
  </si>
  <si>
    <t>IT-6172</t>
  </si>
  <si>
    <t>IT-6173</t>
  </si>
  <si>
    <t>REF-8474</t>
  </si>
  <si>
    <t>IT-6174</t>
  </si>
  <si>
    <t>IT-6175</t>
  </si>
  <si>
    <t>REF-3301</t>
  </si>
  <si>
    <t>IT-6176</t>
  </si>
  <si>
    <t>IT-6177</t>
  </si>
  <si>
    <t>REF-9689</t>
  </si>
  <si>
    <t>IT-6178</t>
  </si>
  <si>
    <t>REF-6273</t>
  </si>
  <si>
    <t>IT-6179</t>
  </si>
  <si>
    <t>REF-3263</t>
  </si>
  <si>
    <t>IT-6180</t>
  </si>
  <si>
    <t>REF-3173</t>
  </si>
  <si>
    <t>IT-6181</t>
  </si>
  <si>
    <t>REF-7839</t>
  </si>
  <si>
    <t>IT-6182</t>
  </si>
  <si>
    <t>IT-6183</t>
  </si>
  <si>
    <t>REF-4675</t>
  </si>
  <si>
    <t>IT-6184</t>
  </si>
  <si>
    <t>REF-6122</t>
  </si>
  <si>
    <t>IT-6185</t>
  </si>
  <si>
    <t>REF-9955</t>
  </si>
  <si>
    <t>IT-6186</t>
  </si>
  <si>
    <t>IT-6187</t>
  </si>
  <si>
    <t>REF-1833</t>
  </si>
  <si>
    <t>IT-6188</t>
  </si>
  <si>
    <t>REF-4012</t>
  </si>
  <si>
    <t>IT-6189</t>
  </si>
  <si>
    <t>IT-6190</t>
  </si>
  <si>
    <t>REF-4994</t>
  </si>
  <si>
    <t>IT-6191</t>
  </si>
  <si>
    <t>REF-9426</t>
  </si>
  <si>
    <t>IT-6192</t>
  </si>
  <si>
    <t>REF-9814</t>
  </si>
  <si>
    <t>IT-6193</t>
  </si>
  <si>
    <t>IT-6194</t>
  </si>
  <si>
    <t>IT-6195</t>
  </si>
  <si>
    <t>REF-2036</t>
  </si>
  <si>
    <t>IT-6196</t>
  </si>
  <si>
    <t>REF-8170</t>
  </si>
  <si>
    <t>IT-6197</t>
  </si>
  <si>
    <t>REF-5883</t>
  </si>
  <si>
    <t>IT-6198</t>
  </si>
  <si>
    <t>IT-6199</t>
  </si>
  <si>
    <t>IT-6200</t>
  </si>
  <si>
    <t>IT-6201</t>
  </si>
  <si>
    <t>IT-6202</t>
  </si>
  <si>
    <t>REF-8145</t>
  </si>
  <si>
    <t>IT-6203</t>
  </si>
  <si>
    <t>REF-2343</t>
  </si>
  <si>
    <t>IT-6204</t>
  </si>
  <si>
    <t>REF-7637</t>
  </si>
  <si>
    <t>IT-6205</t>
  </si>
  <si>
    <t>IT-6206</t>
  </si>
  <si>
    <t>REF-3717</t>
  </si>
  <si>
    <t>IT-6207</t>
  </si>
  <si>
    <t>IT-6208</t>
  </si>
  <si>
    <t>IT-6209</t>
  </si>
  <si>
    <t>IT-6210</t>
  </si>
  <si>
    <t>REF-8207</t>
  </si>
  <si>
    <t>IT-6211</t>
  </si>
  <si>
    <t>REF-6410</t>
  </si>
  <si>
    <t>IT-6212</t>
  </si>
  <si>
    <t>IT-6213</t>
  </si>
  <si>
    <t>REF-1305</t>
  </si>
  <si>
    <t>IT-6214</t>
  </si>
  <si>
    <t>REF-3979</t>
  </si>
  <si>
    <t>IT-6215</t>
  </si>
  <si>
    <t>REF-1271</t>
  </si>
  <si>
    <t>IT-6216</t>
  </si>
  <si>
    <t>IT-6217</t>
  </si>
  <si>
    <t>REF-4759</t>
  </si>
  <si>
    <t>IT-6218</t>
  </si>
  <si>
    <t>REF-2373</t>
  </si>
  <si>
    <t>IT-6219</t>
  </si>
  <si>
    <t>REF-6175</t>
  </si>
  <si>
    <t>IT-6220</t>
  </si>
  <si>
    <t>IT-6221</t>
  </si>
  <si>
    <t>REF-7522</t>
  </si>
  <si>
    <t>IT-6222</t>
  </si>
  <si>
    <t>REF-1852</t>
  </si>
  <si>
    <t>IT-6223</t>
  </si>
  <si>
    <t>REF-7296</t>
  </si>
  <si>
    <t>IT-6224</t>
  </si>
  <si>
    <t>REF-4304</t>
  </si>
  <si>
    <t>IT-6225</t>
  </si>
  <si>
    <t>IT-6226</t>
  </si>
  <si>
    <t>IT-6227</t>
  </si>
  <si>
    <t>REF-5277</t>
  </si>
  <si>
    <t>IT-6228</t>
  </si>
  <si>
    <t>IT-6229</t>
  </si>
  <si>
    <t>IT-6230</t>
  </si>
  <si>
    <t>REF-7536</t>
  </si>
  <si>
    <t>IT-6231</t>
  </si>
  <si>
    <t>IT-6232</t>
  </si>
  <si>
    <t>REF-2964</t>
  </si>
  <si>
    <t>IT-6233</t>
  </si>
  <si>
    <t>REF-5501</t>
  </si>
  <si>
    <t>IT-6234</t>
  </si>
  <si>
    <t>REF-9232</t>
  </si>
  <si>
    <t>IT-6235</t>
  </si>
  <si>
    <t>REF-6331</t>
  </si>
  <si>
    <t>IT-6236</t>
  </si>
  <si>
    <t>REF-7866</t>
  </si>
  <si>
    <t>IT-6237</t>
  </si>
  <si>
    <t>REF-5422</t>
  </si>
  <si>
    <t>IT-6238</t>
  </si>
  <si>
    <t>REF-9470</t>
  </si>
  <si>
    <t>IT-6239</t>
  </si>
  <si>
    <t>IT-6240</t>
  </si>
  <si>
    <t>REF-6752</t>
  </si>
  <si>
    <t>IT-6241</t>
  </si>
  <si>
    <t>IT-6242</t>
  </si>
  <si>
    <t>REF-7631</t>
  </si>
  <si>
    <t>IT-6243</t>
  </si>
  <si>
    <t>REF-8289</t>
  </si>
  <si>
    <t>IT-6244</t>
  </si>
  <si>
    <t>REF-2311</t>
  </si>
  <si>
    <t>IT-6245</t>
  </si>
  <si>
    <t>REF-2702</t>
  </si>
  <si>
    <t>IT-6246</t>
  </si>
  <si>
    <t>REF-1575</t>
  </si>
  <si>
    <t>IT-6247</t>
  </si>
  <si>
    <t>REF-8480</t>
  </si>
  <si>
    <t>IT-6248</t>
  </si>
  <si>
    <t>REF-6044</t>
  </si>
  <si>
    <t>IT-6249</t>
  </si>
  <si>
    <t>REF-8816</t>
  </si>
  <si>
    <t>IT-6250</t>
  </si>
  <si>
    <t>IT-6251</t>
  </si>
  <si>
    <t>IT-6252</t>
  </si>
  <si>
    <t>IT-6253</t>
  </si>
  <si>
    <t>IT-6254</t>
  </si>
  <si>
    <t>IT-6255</t>
  </si>
  <si>
    <t>IT-6256</t>
  </si>
  <si>
    <t>IT-6257</t>
  </si>
  <si>
    <t>REF-2850</t>
  </si>
  <si>
    <t>IT-6258</t>
  </si>
  <si>
    <t>REF-8786</t>
  </si>
  <si>
    <t>IT-6259</t>
  </si>
  <si>
    <t>IT-6260</t>
  </si>
  <si>
    <t>IT-6261</t>
  </si>
  <si>
    <t>REF-9029</t>
  </si>
  <si>
    <t>IT-6262</t>
  </si>
  <si>
    <t>REF-9702</t>
  </si>
  <si>
    <t>IT-6263</t>
  </si>
  <si>
    <t>REF-4912</t>
  </si>
  <si>
    <t>IT-6264</t>
  </si>
  <si>
    <t>IT-6265</t>
  </si>
  <si>
    <t>REF-7366</t>
  </si>
  <si>
    <t>IT-6266</t>
  </si>
  <si>
    <t>REF-9051</t>
  </si>
  <si>
    <t>IT-6267</t>
  </si>
  <si>
    <t>REF-2153</t>
  </si>
  <si>
    <t>IT-6268</t>
  </si>
  <si>
    <t>REF-3931</t>
  </si>
  <si>
    <t>IT-6269</t>
  </si>
  <si>
    <t>REF-7579</t>
  </si>
  <si>
    <t>IT-6270</t>
  </si>
  <si>
    <t>REF-8054</t>
  </si>
  <si>
    <t>IT-6271</t>
  </si>
  <si>
    <t>IT-6272</t>
  </si>
  <si>
    <t>IT-6273</t>
  </si>
  <si>
    <t>REF-5093</t>
  </si>
  <si>
    <t>IT-6274</t>
  </si>
  <si>
    <t>REF-2562</t>
  </si>
  <si>
    <t>IT-6275</t>
  </si>
  <si>
    <t>REF-4714</t>
  </si>
  <si>
    <t>IT-6276</t>
  </si>
  <si>
    <t>IT-6277</t>
  </si>
  <si>
    <t>REF-8796</t>
  </si>
  <si>
    <t>IT-6278</t>
  </si>
  <si>
    <t>REF-4245</t>
  </si>
  <si>
    <t>IT-6279</t>
  </si>
  <si>
    <t>IT-6280</t>
  </si>
  <si>
    <t>REF-8245</t>
  </si>
  <si>
    <t>IT-6281</t>
  </si>
  <si>
    <t>REF-3419</t>
  </si>
  <si>
    <t>IT-6282</t>
  </si>
  <si>
    <t>REF-4339</t>
  </si>
  <si>
    <t>IT-6283</t>
  </si>
  <si>
    <t>IT-6284</t>
  </si>
  <si>
    <t>IT-6285</t>
  </si>
  <si>
    <t>REF-8503</t>
  </si>
  <si>
    <t>IT-6286</t>
  </si>
  <si>
    <t>REF-5953</t>
  </si>
  <si>
    <t>IT-6287</t>
  </si>
  <si>
    <t>REF-7436</t>
  </si>
  <si>
    <t>IT-6288</t>
  </si>
  <si>
    <t>IT-6289</t>
  </si>
  <si>
    <t>REF-3378</t>
  </si>
  <si>
    <t>IT-6290</t>
  </si>
  <si>
    <t>IT-6291</t>
  </si>
  <si>
    <t>REF-5372</t>
  </si>
  <si>
    <t>IT-6292</t>
  </si>
  <si>
    <t>IT-6293</t>
  </si>
  <si>
    <t>REF-5421</t>
  </si>
  <si>
    <t>IT-6294</t>
  </si>
  <si>
    <t>REF-5043</t>
  </si>
  <si>
    <t>IT-6295</t>
  </si>
  <si>
    <t>REF-1630</t>
  </si>
  <si>
    <t>IT-6296</t>
  </si>
  <si>
    <t>IT-6297</t>
  </si>
  <si>
    <t>IT-6298</t>
  </si>
  <si>
    <t>REF-4308</t>
  </si>
  <si>
    <t>IT-6299</t>
  </si>
  <si>
    <t>REF-7292</t>
  </si>
  <si>
    <t>IT-6300</t>
  </si>
  <si>
    <t>REF-3459</t>
  </si>
  <si>
    <t>IT-6301</t>
  </si>
  <si>
    <t>IT-6302</t>
  </si>
  <si>
    <t>IT-6303</t>
  </si>
  <si>
    <t>IT-6304</t>
  </si>
  <si>
    <t>REF-3920</t>
  </si>
  <si>
    <t>IT-6305</t>
  </si>
  <si>
    <t>REF-5903</t>
  </si>
  <si>
    <t>IT-6306</t>
  </si>
  <si>
    <t>REF-9595</t>
  </si>
  <si>
    <t>IT-6307</t>
  </si>
  <si>
    <t>REF-5705</t>
  </si>
  <si>
    <t>IT-6308</t>
  </si>
  <si>
    <t>REF-3947</t>
  </si>
  <si>
    <t>IT-6309</t>
  </si>
  <si>
    <t>IT-6310</t>
  </si>
  <si>
    <t>REF-6307</t>
  </si>
  <si>
    <t>IT-6311</t>
  </si>
  <si>
    <t>REF-8849</t>
  </si>
  <si>
    <t>IT-6312</t>
  </si>
  <si>
    <t>REF-1917</t>
  </si>
  <si>
    <t>IT-6313</t>
  </si>
  <si>
    <t>REF-2084</t>
  </si>
  <si>
    <t>IT-6314</t>
  </si>
  <si>
    <t>REF-6050</t>
  </si>
  <si>
    <t>IT-6315</t>
  </si>
  <si>
    <t>IT-6316</t>
  </si>
  <si>
    <t>REF-6572</t>
  </si>
  <si>
    <t>IT-6317</t>
  </si>
  <si>
    <t>IT-6318</t>
  </si>
  <si>
    <t>REF-6114</t>
  </si>
  <si>
    <t>IT-6319</t>
  </si>
  <si>
    <t>IT-6320</t>
  </si>
  <si>
    <t>REF-5011</t>
  </si>
  <si>
    <t>IT-6321</t>
  </si>
  <si>
    <t>IT-6322</t>
  </si>
  <si>
    <t>IT-6323</t>
  </si>
  <si>
    <t>REF-4796</t>
  </si>
  <si>
    <t>IT-6324</t>
  </si>
  <si>
    <t>IT-6325</t>
  </si>
  <si>
    <t>REF-2752</t>
  </si>
  <si>
    <t>IT-6326</t>
  </si>
  <si>
    <t>REF-2082</t>
  </si>
  <si>
    <t>IT-6327</t>
  </si>
  <si>
    <t>IT-6328</t>
  </si>
  <si>
    <t>REF-7208</t>
  </si>
  <si>
    <t>IT-6329</t>
  </si>
  <si>
    <t>REF-8326</t>
  </si>
  <si>
    <t>IT-6330</t>
  </si>
  <si>
    <t>REF-3089</t>
  </si>
  <si>
    <t>IT-6331</t>
  </si>
  <si>
    <t>REF-7459</t>
  </si>
  <si>
    <t>IT-6332</t>
  </si>
  <si>
    <t>REF-7835</t>
  </si>
  <si>
    <t>IT-6333</t>
  </si>
  <si>
    <t>IT-6334</t>
  </si>
  <si>
    <t>REF-4044</t>
  </si>
  <si>
    <t>IT-6335</t>
  </si>
  <si>
    <t>REF-8917</t>
  </si>
  <si>
    <t>IT-6336</t>
  </si>
  <si>
    <t>IT-6337</t>
  </si>
  <si>
    <t>IT-6338</t>
  </si>
  <si>
    <t>IT-6339</t>
  </si>
  <si>
    <t>REF-1447</t>
  </si>
  <si>
    <t>IT-6340</t>
  </si>
  <si>
    <t>REF-2827</t>
  </si>
  <si>
    <t>IT-6341</t>
  </si>
  <si>
    <t>REF-1542</t>
  </si>
  <si>
    <t>IT-6342</t>
  </si>
  <si>
    <t>REF-4454</t>
  </si>
  <si>
    <t>IT-6343</t>
  </si>
  <si>
    <t>IT-6344</t>
  </si>
  <si>
    <t>REF-9687</t>
  </si>
  <si>
    <t>IT-6345</t>
  </si>
  <si>
    <t>REF-2610</t>
  </si>
  <si>
    <t>IT-6346</t>
  </si>
  <si>
    <t>REF-6132</t>
  </si>
  <si>
    <t>IT-6347</t>
  </si>
  <si>
    <t>IT-6348</t>
  </si>
  <si>
    <t>REF-3128</t>
  </si>
  <si>
    <t>IT-6349</t>
  </si>
  <si>
    <t>REF-5528</t>
  </si>
  <si>
    <t>IT-6350</t>
  </si>
  <si>
    <t>REF-3915</t>
  </si>
  <si>
    <t>IT-6351</t>
  </si>
  <si>
    <t>REF-8234</t>
  </si>
  <si>
    <t>IT-6352</t>
  </si>
  <si>
    <t>IT-6353</t>
  </si>
  <si>
    <t>REF-8833</t>
  </si>
  <si>
    <t>IT-6354</t>
  </si>
  <si>
    <t>IT-6355</t>
  </si>
  <si>
    <t>REF-4129</t>
  </si>
  <si>
    <t>IT-6356</t>
  </si>
  <si>
    <t>REF-9015</t>
  </si>
  <si>
    <t>IT-6357</t>
  </si>
  <si>
    <t>REF-1701</t>
  </si>
  <si>
    <t>IT-6358</t>
  </si>
  <si>
    <t>REF-9010</t>
  </si>
  <si>
    <t>IT-6359</t>
  </si>
  <si>
    <t>IT-6360</t>
  </si>
  <si>
    <t>REF-7586</t>
  </si>
  <si>
    <t>IT-6361</t>
  </si>
  <si>
    <t>REF-7801</t>
  </si>
  <si>
    <t>IT-6362</t>
  </si>
  <si>
    <t>IT-6363</t>
  </si>
  <si>
    <t>REF-3079</t>
  </si>
  <si>
    <t>IT-6364</t>
  </si>
  <si>
    <t>IT-6365</t>
  </si>
  <si>
    <t>REF-9842</t>
  </si>
  <si>
    <t>IT-6366</t>
  </si>
  <si>
    <t>REF-3888</t>
  </si>
  <si>
    <t>IT-6367</t>
  </si>
  <si>
    <t>REF-1859</t>
  </si>
  <si>
    <t>IT-6368</t>
  </si>
  <si>
    <t>REF-4256</t>
  </si>
  <si>
    <t>IT-6369</t>
  </si>
  <si>
    <t>IT-6370</t>
  </si>
  <si>
    <t>REF-6875</t>
  </si>
  <si>
    <t>IT-6371</t>
  </si>
  <si>
    <t>IT-6372</t>
  </si>
  <si>
    <t>IT-6373</t>
  </si>
  <si>
    <t>REF-3440</t>
  </si>
  <si>
    <t>IT-6374</t>
  </si>
  <si>
    <t>REF-2605</t>
  </si>
  <si>
    <t>IT-6375</t>
  </si>
  <si>
    <t>REF-8860</t>
  </si>
  <si>
    <t>IT-6376</t>
  </si>
  <si>
    <t>REF-4030</t>
  </si>
  <si>
    <t>IT-6377</t>
  </si>
  <si>
    <t>REF-5420</t>
  </si>
  <si>
    <t>IT-6378</t>
  </si>
  <si>
    <t>IT-6379</t>
  </si>
  <si>
    <t>IT-6380</t>
  </si>
  <si>
    <t>REF-6250</t>
  </si>
  <si>
    <t>IT-6381</t>
  </si>
  <si>
    <t>IT-6382</t>
  </si>
  <si>
    <t>REF-5724</t>
  </si>
  <si>
    <t>IT-6383</t>
  </si>
  <si>
    <t>IT-6384</t>
  </si>
  <si>
    <t>REF-9513</t>
  </si>
  <si>
    <t>IT-6385</t>
  </si>
  <si>
    <t>REF-5982</t>
  </si>
  <si>
    <t>IT-6386</t>
  </si>
  <si>
    <t>IT-6387</t>
  </si>
  <si>
    <t>REF-8223</t>
  </si>
  <si>
    <t>IT-6388</t>
  </si>
  <si>
    <t>REF-2990</t>
  </si>
  <si>
    <t>IT-6389</t>
  </si>
  <si>
    <t>REF-6427</t>
  </si>
  <si>
    <t>IT-6390</t>
  </si>
  <si>
    <t>REF-8847</t>
  </si>
  <si>
    <t>IT-6391</t>
  </si>
  <si>
    <t>REF-4197</t>
  </si>
  <si>
    <t>IT-6392</t>
  </si>
  <si>
    <t>IT-6393</t>
  </si>
  <si>
    <t>IT-6394</t>
  </si>
  <si>
    <t>REF-7944</t>
  </si>
  <si>
    <t>IT-6395</t>
  </si>
  <si>
    <t>IT-6396</t>
  </si>
  <si>
    <t>REF-7254</t>
  </si>
  <si>
    <t>IT-6397</t>
  </si>
  <si>
    <t>REF-5917</t>
  </si>
  <si>
    <t>IT-6398</t>
  </si>
  <si>
    <t>REF-2093</t>
  </si>
  <si>
    <t>IT-6399</t>
  </si>
  <si>
    <t>IT-6400</t>
  </si>
  <si>
    <t>IT-6401</t>
  </si>
  <si>
    <t>REF-5932</t>
  </si>
  <si>
    <t>IT-6402</t>
  </si>
  <si>
    <t>IT-6403</t>
  </si>
  <si>
    <t>IT-6404</t>
  </si>
  <si>
    <t>REF-9570</t>
  </si>
  <si>
    <t>IT-6405</t>
  </si>
  <si>
    <t>IT-6406</t>
  </si>
  <si>
    <t>REF-1971</t>
  </si>
  <si>
    <t>IT-6407</t>
  </si>
  <si>
    <t>REF-4027</t>
  </si>
  <si>
    <t>IT-6408</t>
  </si>
  <si>
    <t>REF-4962</t>
  </si>
  <si>
    <t>IT-6409</t>
  </si>
  <si>
    <t>REF-2616</t>
  </si>
  <si>
    <t>IT-6410</t>
  </si>
  <si>
    <t>IT-6411</t>
  </si>
  <si>
    <t>REF-5723</t>
  </si>
  <si>
    <t>IT-6412</t>
  </si>
  <si>
    <t>IT-6413</t>
  </si>
  <si>
    <t>REF-8177</t>
  </si>
  <si>
    <t>IT-6414</t>
  </si>
  <si>
    <t>REF-4261</t>
  </si>
  <si>
    <t>IT-6415</t>
  </si>
  <si>
    <t>REF-7557</t>
  </si>
  <si>
    <t>IT-6416</t>
  </si>
  <si>
    <t>IT-6417</t>
  </si>
  <si>
    <t>REF-2253</t>
  </si>
  <si>
    <t>IT-6418</t>
  </si>
  <si>
    <t>IT-6419</t>
  </si>
  <si>
    <t>REF-5965</t>
  </si>
  <si>
    <t>IT-6420</t>
  </si>
  <si>
    <t>REF-9837</t>
  </si>
  <si>
    <t>IT-6421</t>
  </si>
  <si>
    <t>IT-6422</t>
  </si>
  <si>
    <t>IT-6423</t>
  </si>
  <si>
    <t>IT-6424</t>
  </si>
  <si>
    <t>REF-1364</t>
  </si>
  <si>
    <t>IT-6425</t>
  </si>
  <si>
    <t>IT-6426</t>
  </si>
  <si>
    <t>IT-6427</t>
  </si>
  <si>
    <t>IT-6428</t>
  </si>
  <si>
    <t>REF-9971</t>
  </si>
  <si>
    <t>IT-6429</t>
  </si>
  <si>
    <t>IT-6430</t>
  </si>
  <si>
    <t>REF-8133</t>
  </si>
  <si>
    <t>IT-6431</t>
  </si>
  <si>
    <t>IT-6432</t>
  </si>
  <si>
    <t>REF-5551</t>
  </si>
  <si>
    <t>IT-6433</t>
  </si>
  <si>
    <t>REF-7668</t>
  </si>
  <si>
    <t>IT-6434</t>
  </si>
  <si>
    <t>IT-6435</t>
  </si>
  <si>
    <t>REF-7928</t>
  </si>
  <si>
    <t>IT-6436</t>
  </si>
  <si>
    <t>IT-6437</t>
  </si>
  <si>
    <t>IT-6438</t>
  </si>
  <si>
    <t>REF-9763</t>
  </si>
  <si>
    <t>IT-6439</t>
  </si>
  <si>
    <t>IT-6440</t>
  </si>
  <si>
    <t>REF-2644</t>
  </si>
  <si>
    <t>IT-6441</t>
  </si>
  <si>
    <t>REF-4010</t>
  </si>
  <si>
    <t>IT-6442</t>
  </si>
  <si>
    <t>REF-3131</t>
  </si>
  <si>
    <t>IT-6443</t>
  </si>
  <si>
    <t>REF-2382</t>
  </si>
  <si>
    <t>IT-6444</t>
  </si>
  <si>
    <t>REF-8576</t>
  </si>
  <si>
    <t>IT-6445</t>
  </si>
  <si>
    <t>REF-1231</t>
  </si>
  <si>
    <t>IT-6446</t>
  </si>
  <si>
    <t>IT-6447</t>
  </si>
  <si>
    <t>IT-6448</t>
  </si>
  <si>
    <t>REF-7513</t>
  </si>
  <si>
    <t>IT-6449</t>
  </si>
  <si>
    <t>REF-6804</t>
  </si>
  <si>
    <t>IT-6450</t>
  </si>
  <si>
    <t>REF-1673</t>
  </si>
  <si>
    <t>IT-6451</t>
  </si>
  <si>
    <t>REF-2914</t>
  </si>
  <si>
    <t>IT-6452</t>
  </si>
  <si>
    <t>IT-6453</t>
  </si>
  <si>
    <t>IT-6454</t>
  </si>
  <si>
    <t>IT-6455</t>
  </si>
  <si>
    <t>REF-1067</t>
  </si>
  <si>
    <t>IT-6456</t>
  </si>
  <si>
    <t>REF-7458</t>
  </si>
  <si>
    <t>IT-6457</t>
  </si>
  <si>
    <t>REF-1718</t>
  </si>
  <si>
    <t>IT-6458</t>
  </si>
  <si>
    <t>IT-6459</t>
  </si>
  <si>
    <t>IT-6460</t>
  </si>
  <si>
    <t>REF-7358</t>
  </si>
  <si>
    <t>IT-6461</t>
  </si>
  <si>
    <t>REF-6599</t>
  </si>
  <si>
    <t>IT-6462</t>
  </si>
  <si>
    <t>REF-3434</t>
  </si>
  <si>
    <t>IT-6463</t>
  </si>
  <si>
    <t>IT-6464</t>
  </si>
  <si>
    <t>REF-3985</t>
  </si>
  <si>
    <t>IT-6465</t>
  </si>
  <si>
    <t>REF-6592</t>
  </si>
  <si>
    <t>IT-6466</t>
  </si>
  <si>
    <t>IT-6467</t>
  </si>
  <si>
    <t>REF-7471</t>
  </si>
  <si>
    <t>IT-6468</t>
  </si>
  <si>
    <t>IT-6469</t>
  </si>
  <si>
    <t>REF-8295</t>
  </si>
  <si>
    <t>IT-6470</t>
  </si>
  <si>
    <t>IT-6471</t>
  </si>
  <si>
    <t>REF-8993</t>
  </si>
  <si>
    <t>IT-6472</t>
  </si>
  <si>
    <t>IT-6473</t>
  </si>
  <si>
    <t>REF-6556</t>
  </si>
  <si>
    <t>IT-6474</t>
  </si>
  <si>
    <t>REF-3654</t>
  </si>
  <si>
    <t>IT-6475</t>
  </si>
  <si>
    <t>REF-9089</t>
  </si>
  <si>
    <t>IT-6476</t>
  </si>
  <si>
    <t>REF-2043</t>
  </si>
  <si>
    <t>IT-6477</t>
  </si>
  <si>
    <t>REF-5382</t>
  </si>
  <si>
    <t>IT-6478</t>
  </si>
  <si>
    <t>REF-2669</t>
  </si>
  <si>
    <t>IT-6479</t>
  </si>
  <si>
    <t>REF-9288</t>
  </si>
  <si>
    <t>IT-6480</t>
  </si>
  <si>
    <t>IT-6481</t>
  </si>
  <si>
    <t>REF-3483</t>
  </si>
  <si>
    <t>IT-6482</t>
  </si>
  <si>
    <t>REF-6927</t>
  </si>
  <si>
    <t>IT-6483</t>
  </si>
  <si>
    <t>REF-2007</t>
  </si>
  <si>
    <t>IT-6484</t>
  </si>
  <si>
    <t>REF-6139</t>
  </si>
  <si>
    <t>IT-6485</t>
  </si>
  <si>
    <t>REF-8244</t>
  </si>
  <si>
    <t>IT-6486</t>
  </si>
  <si>
    <t>IT-6487</t>
  </si>
  <si>
    <t>REF-5238</t>
  </si>
  <si>
    <t>IT-6488</t>
  </si>
  <si>
    <t>REF-3043</t>
  </si>
  <si>
    <t>IT-6489</t>
  </si>
  <si>
    <t>REF-4831</t>
  </si>
  <si>
    <t>IT-6490</t>
  </si>
  <si>
    <t>IT-6491</t>
  </si>
  <si>
    <t>REF-9622</t>
  </si>
  <si>
    <t>IT-6492</t>
  </si>
  <si>
    <t>REF-7830</t>
  </si>
  <si>
    <t>IT-6493</t>
  </si>
  <si>
    <t>IT-6494</t>
  </si>
  <si>
    <t>REF-7086</t>
  </si>
  <si>
    <t>IT-6495</t>
  </si>
  <si>
    <t>REF-5644</t>
  </si>
  <si>
    <t>IT-6496</t>
  </si>
  <si>
    <t>REF-7181</t>
  </si>
  <si>
    <t>IT-6497</t>
  </si>
  <si>
    <t>REF-7711</t>
  </si>
  <si>
    <t>IT-6498</t>
  </si>
  <si>
    <t>REF-6060</t>
  </si>
  <si>
    <t>IT-6499</t>
  </si>
  <si>
    <t>IT-6500</t>
  </si>
  <si>
    <t>IT-6501</t>
  </si>
  <si>
    <t>REF-9649</t>
  </si>
  <si>
    <t>IT-6502</t>
  </si>
  <si>
    <t>IT-6503</t>
  </si>
  <si>
    <t>REF-7152</t>
  </si>
  <si>
    <t>IT-6504</t>
  </si>
  <si>
    <t>IT-6505</t>
  </si>
  <si>
    <t>IT-6506</t>
  </si>
  <si>
    <t>REF-7116</t>
  </si>
  <si>
    <t>IT-6507</t>
  </si>
  <si>
    <t>IT-6508</t>
  </si>
  <si>
    <t>REF-3644</t>
  </si>
  <si>
    <t>IT-6509</t>
  </si>
  <si>
    <t>REF-9270</t>
  </si>
  <si>
    <t>IT-6510</t>
  </si>
  <si>
    <t>IT-6511</t>
  </si>
  <si>
    <t>REF-7435</t>
  </si>
  <si>
    <t>IT-6512</t>
  </si>
  <si>
    <t>IT-6513</t>
  </si>
  <si>
    <t>REF-5967</t>
  </si>
  <si>
    <t>IT-6514</t>
  </si>
  <si>
    <t>IT-6515</t>
  </si>
  <si>
    <t>REF-2070</t>
  </si>
  <si>
    <t>IT-6516</t>
  </si>
  <si>
    <t>REF-9731</t>
  </si>
  <si>
    <t>IT-6517</t>
  </si>
  <si>
    <t>REF-8644</t>
  </si>
  <si>
    <t>IT-6518</t>
  </si>
  <si>
    <t>REF-1415</t>
  </si>
  <si>
    <t>IT-6519</t>
  </si>
  <si>
    <t>REF-8863</t>
  </si>
  <si>
    <t>IT-6520</t>
  </si>
  <si>
    <t>REF-4878</t>
  </si>
  <si>
    <t>IT-6521</t>
  </si>
  <si>
    <t>REF-2065</t>
  </si>
  <si>
    <t>IT-6522</t>
  </si>
  <si>
    <t>IT-6523</t>
  </si>
  <si>
    <t>REF-6564</t>
  </si>
  <si>
    <t>IT-6524</t>
  </si>
  <si>
    <t>REF-4172</t>
  </si>
  <si>
    <t>IT-6525</t>
  </si>
  <si>
    <t>IT-6526</t>
  </si>
  <si>
    <t>REF-6618</t>
  </si>
  <si>
    <t>IT-6527</t>
  </si>
  <si>
    <t>REF-6633</t>
  </si>
  <si>
    <t>IT-6528</t>
  </si>
  <si>
    <t>REF-6499</t>
  </si>
  <si>
    <t>IT-6529</t>
  </si>
  <si>
    <t>IT-6530</t>
  </si>
  <si>
    <t>REF-3333</t>
  </si>
  <si>
    <t>IT-6531</t>
  </si>
  <si>
    <t>REF-6567</t>
  </si>
  <si>
    <t>IT-6532</t>
  </si>
  <si>
    <t>REF-2818</t>
  </si>
  <si>
    <t>IT-6533</t>
  </si>
  <si>
    <t>IT-6534</t>
  </si>
  <si>
    <t>REF-4098</t>
  </si>
  <si>
    <t>IT-6535</t>
  </si>
  <si>
    <t>IT-6536</t>
  </si>
  <si>
    <t>REF-8918</t>
  </si>
  <si>
    <t>IT-6537</t>
  </si>
  <si>
    <t>REF-4581</t>
  </si>
  <si>
    <t>IT-6538</t>
  </si>
  <si>
    <t>REF-1674</t>
  </si>
  <si>
    <t>IT-6539</t>
  </si>
  <si>
    <t>IT-6540</t>
  </si>
  <si>
    <t>IT-6541</t>
  </si>
  <si>
    <t>REF-3258</t>
  </si>
  <si>
    <t>IT-6542</t>
  </si>
  <si>
    <t>IT-6543</t>
  </si>
  <si>
    <t>IT-6544</t>
  </si>
  <si>
    <t>REF-3102</t>
  </si>
  <si>
    <t>IT-6545</t>
  </si>
  <si>
    <t>IT-6546</t>
  </si>
  <si>
    <t>REF-7247</t>
  </si>
  <si>
    <t>IT-6547</t>
  </si>
  <si>
    <t>IT-6548</t>
  </si>
  <si>
    <t>REF-4818</t>
  </si>
  <si>
    <t>IT-6549</t>
  </si>
  <si>
    <t>IT-6550</t>
  </si>
  <si>
    <t>REF-3601</t>
  </si>
  <si>
    <t>IT-6551</t>
  </si>
  <si>
    <t>REF-5044</t>
  </si>
  <si>
    <t>IT-6552</t>
  </si>
  <si>
    <t>REF-5873</t>
  </si>
  <si>
    <t>IT-6553</t>
  </si>
  <si>
    <t>REF-7447</t>
  </si>
  <si>
    <t>IT-6554</t>
  </si>
  <si>
    <t>REF-9085</t>
  </si>
  <si>
    <t>IT-6555</t>
  </si>
  <si>
    <t>IT-6556</t>
  </si>
  <si>
    <t>REF-6359</t>
  </si>
  <si>
    <t>IT-6557</t>
  </si>
  <si>
    <t>REF-3643</t>
  </si>
  <si>
    <t>IT-6558</t>
  </si>
  <si>
    <t>REF-5476</t>
  </si>
  <si>
    <t>IT-6559</t>
  </si>
  <si>
    <t>REF-2684</t>
  </si>
  <si>
    <t>IT-6560</t>
  </si>
  <si>
    <t>IT-6561</t>
  </si>
  <si>
    <t>IT-6562</t>
  </si>
  <si>
    <t>IT-6563</t>
  </si>
  <si>
    <t>IT-6564</t>
  </si>
  <si>
    <t>REF-2552</t>
  </si>
  <si>
    <t>IT-6565</t>
  </si>
  <si>
    <t>REF-9372</t>
  </si>
  <si>
    <t>IT-6566</t>
  </si>
  <si>
    <t>REF-4990</t>
  </si>
  <si>
    <t>IT-6567</t>
  </si>
  <si>
    <t>REF-8270</t>
  </si>
  <si>
    <t>IT-6568</t>
  </si>
  <si>
    <t>REF-4752</t>
  </si>
  <si>
    <t>IT-6569</t>
  </si>
  <si>
    <t>IT-6570</t>
  </si>
  <si>
    <t>IT-6571</t>
  </si>
  <si>
    <t>REF-3890</t>
  </si>
  <si>
    <t>IT-6572</t>
  </si>
  <si>
    <t>REF-7188</t>
  </si>
  <si>
    <t>IT-6573</t>
  </si>
  <si>
    <t>REF-2363</t>
  </si>
  <si>
    <t>IT-6574</t>
  </si>
  <si>
    <t>IT-6575</t>
  </si>
  <si>
    <t>IT-6576</t>
  </si>
  <si>
    <t>REF-3660</t>
  </si>
  <si>
    <t>IT-6577</t>
  </si>
  <si>
    <t>REF-4970</t>
  </si>
  <si>
    <t>IT-6578</t>
  </si>
  <si>
    <t>IT-6579</t>
  </si>
  <si>
    <t>IT-6580</t>
  </si>
  <si>
    <t>IT-6581</t>
  </si>
  <si>
    <t>IT-6582</t>
  </si>
  <si>
    <t>REF-4482</t>
  </si>
  <si>
    <t>IT-6583</t>
  </si>
  <si>
    <t>IT-6584</t>
  </si>
  <si>
    <t>REF-1118</t>
  </si>
  <si>
    <t>IT-6585</t>
  </si>
  <si>
    <t>IT-6586</t>
  </si>
  <si>
    <t>REF-1937</t>
  </si>
  <si>
    <t>IT-6587</t>
  </si>
  <si>
    <t>REF-5072</t>
  </si>
  <si>
    <t>IT-6588</t>
  </si>
  <si>
    <t>REF-6901</t>
  </si>
  <si>
    <t>IT-6589</t>
  </si>
  <si>
    <t>REF-8800</t>
  </si>
  <si>
    <t>IT-6590</t>
  </si>
  <si>
    <t>IT-6591</t>
  </si>
  <si>
    <t>IT-6592</t>
  </si>
  <si>
    <t>REF-3224</t>
  </si>
  <si>
    <t>IT-6593</t>
  </si>
  <si>
    <t>REF-7252</t>
  </si>
  <si>
    <t>IT-6594</t>
  </si>
  <si>
    <t>REF-2902</t>
  </si>
  <si>
    <t>IT-6595</t>
  </si>
  <si>
    <t>REF-6237</t>
  </si>
  <si>
    <t>IT-6596</t>
  </si>
  <si>
    <t>REF-5863</t>
  </si>
  <si>
    <t>IT-6597</t>
  </si>
  <si>
    <t>REF-6245</t>
  </si>
  <si>
    <t>IT-6598</t>
  </si>
  <si>
    <t>REF-3501</t>
  </si>
  <si>
    <t>IT-6599</t>
  </si>
  <si>
    <t>REF-1353</t>
  </si>
  <si>
    <t>IT-6600</t>
  </si>
  <si>
    <t>IT-6601</t>
  </si>
  <si>
    <t>REF-3372</t>
  </si>
  <si>
    <t>IT-6602</t>
  </si>
  <si>
    <t>IT-6603</t>
  </si>
  <si>
    <t>IT-6604</t>
  </si>
  <si>
    <t>REF-2468</t>
  </si>
  <si>
    <t>IT-6605</t>
  </si>
  <si>
    <t>REF-1377</t>
  </si>
  <si>
    <t>IT-6606</t>
  </si>
  <si>
    <t>IT-6607</t>
  </si>
  <si>
    <t>IT-6608</t>
  </si>
  <si>
    <t>IT-6609</t>
  </si>
  <si>
    <t>IT-6610</t>
  </si>
  <si>
    <t>IT-6611</t>
  </si>
  <si>
    <t>IT-6612</t>
  </si>
  <si>
    <t>IT-6613</t>
  </si>
  <si>
    <t>IT-6614</t>
  </si>
  <si>
    <t>IT-6615</t>
  </si>
  <si>
    <t>REF-6464</t>
  </si>
  <si>
    <t>IT-6616</t>
  </si>
  <si>
    <t>IT-6617</t>
  </si>
  <si>
    <t>REF-7382</t>
  </si>
  <si>
    <t>IT-6618</t>
  </si>
  <si>
    <t>REF-3337</t>
  </si>
  <si>
    <t>IT-6619</t>
  </si>
  <si>
    <t>REF-8678</t>
  </si>
  <si>
    <t>IT-6620</t>
  </si>
  <si>
    <t>REF-2476</t>
  </si>
  <si>
    <t>IT-6621</t>
  </si>
  <si>
    <t>REF-7946</t>
  </si>
  <si>
    <t>IT-6622</t>
  </si>
  <si>
    <t>REF-7962</t>
  </si>
  <si>
    <t>IT-6623</t>
  </si>
  <si>
    <t>REF-4687</t>
  </si>
  <si>
    <t>IT-6624</t>
  </si>
  <si>
    <t>REF-5092</t>
  </si>
  <si>
    <t>IT-6625</t>
  </si>
  <si>
    <t>REF-5994</t>
  </si>
  <si>
    <t>IT-6626</t>
  </si>
  <si>
    <t>REF-1084</t>
  </si>
  <si>
    <t>IT-6627</t>
  </si>
  <si>
    <t>IT-6628</t>
  </si>
  <si>
    <t>REF-8185</t>
  </si>
  <si>
    <t>IT-6629</t>
  </si>
  <si>
    <t>IT-6630</t>
  </si>
  <si>
    <t>REF-9119</t>
  </si>
  <si>
    <t>IT-6631</t>
  </si>
  <si>
    <t>IT-6632</t>
  </si>
  <si>
    <t>IT-6633</t>
  </si>
  <si>
    <t>REF-2688</t>
  </si>
  <si>
    <t>IT-6634</t>
  </si>
  <si>
    <t>REF-3395</t>
  </si>
  <si>
    <t>IT-6635</t>
  </si>
  <si>
    <t>IT-6636</t>
  </si>
  <si>
    <t>REF-1779</t>
  </si>
  <si>
    <t>IT-6637</t>
  </si>
  <si>
    <t>IT-6638</t>
  </si>
  <si>
    <t>REF-7088</t>
  </si>
  <si>
    <t>IT-6639</t>
  </si>
  <si>
    <t>REF-4120</t>
  </si>
  <si>
    <t>IT-6640</t>
  </si>
  <si>
    <t>IT-6641</t>
  </si>
  <si>
    <t>IT-6642</t>
  </si>
  <si>
    <t>REF-7512</t>
  </si>
  <si>
    <t>IT-6643</t>
  </si>
  <si>
    <t>REF-1058</t>
  </si>
  <si>
    <t>IT-6644</t>
  </si>
  <si>
    <t>REF-2951</t>
  </si>
  <si>
    <t>IT-6645</t>
  </si>
  <si>
    <t>REF-5079</t>
  </si>
  <si>
    <t>IT-6646</t>
  </si>
  <si>
    <t>REF-5326</t>
  </si>
  <si>
    <t>IT-6647</t>
  </si>
  <si>
    <t>REF-9804</t>
  </si>
  <si>
    <t>IT-6648</t>
  </si>
  <si>
    <t>REF-7479</t>
  </si>
  <si>
    <t>IT-6649</t>
  </si>
  <si>
    <t>IT-6650</t>
  </si>
  <si>
    <t>REF-7986</t>
  </si>
  <si>
    <t>IT-6651</t>
  </si>
  <si>
    <t>IT-6652</t>
  </si>
  <si>
    <t>REF-2392</t>
  </si>
  <si>
    <t>IT-6653</t>
  </si>
  <si>
    <t>IT-6654</t>
  </si>
  <si>
    <t>IT-6655</t>
  </si>
  <si>
    <t>IT-6656</t>
  </si>
  <si>
    <t>REF-7967</t>
  </si>
  <si>
    <t>IT-6657</t>
  </si>
  <si>
    <t>REF-2251</t>
  </si>
  <si>
    <t>IT-6658</t>
  </si>
  <si>
    <t>REF-8003</t>
  </si>
  <si>
    <t>IT-6659</t>
  </si>
  <si>
    <t>IT-6660</t>
  </si>
  <si>
    <t>IT-6661</t>
  </si>
  <si>
    <t>IT-6662</t>
  </si>
  <si>
    <t>REF-1915</t>
  </si>
  <si>
    <t>IT-6663</t>
  </si>
  <si>
    <t>IT-6664</t>
  </si>
  <si>
    <t>REF-3295</t>
  </si>
  <si>
    <t>IT-6665</t>
  </si>
  <si>
    <t>REF-3843</t>
  </si>
  <si>
    <t>IT-6666</t>
  </si>
  <si>
    <t>IT-6667</t>
  </si>
  <si>
    <t>IT-6668</t>
  </si>
  <si>
    <t>IT-6669</t>
  </si>
  <si>
    <t>IT-6670</t>
  </si>
  <si>
    <t>IT-6671</t>
  </si>
  <si>
    <t>IT-6672</t>
  </si>
  <si>
    <t>IT-6673</t>
  </si>
  <si>
    <t>REF-9573</t>
  </si>
  <si>
    <t>IT-6674</t>
  </si>
  <si>
    <t>IT-6675</t>
  </si>
  <si>
    <t>REF-2428</t>
  </si>
  <si>
    <t>IT-6676</t>
  </si>
  <si>
    <t>REF-8548</t>
  </si>
  <si>
    <t>IT-6677</t>
  </si>
  <si>
    <t>REF-7701</t>
  </si>
  <si>
    <t>IT-6678</t>
  </si>
  <si>
    <t>REF-1699</t>
  </si>
  <si>
    <t>IT-6679</t>
  </si>
  <si>
    <t>REF-8573</t>
  </si>
  <si>
    <t>IT-6680</t>
  </si>
  <si>
    <t>IT-6681</t>
  </si>
  <si>
    <t>REF-3551</t>
  </si>
  <si>
    <t>IT-6682</t>
  </si>
  <si>
    <t>REF-8756</t>
  </si>
  <si>
    <t>IT-6683</t>
  </si>
  <si>
    <t>IT-6684</t>
  </si>
  <si>
    <t>REF-4253</t>
  </si>
  <si>
    <t>IT-6685</t>
  </si>
  <si>
    <t>IT-6686</t>
  </si>
  <si>
    <t>REF-2861</t>
  </si>
  <si>
    <t>IT-6687</t>
  </si>
  <si>
    <t>REF-4074</t>
  </si>
  <si>
    <t>IT-6688</t>
  </si>
  <si>
    <t>IT-6689</t>
  </si>
  <si>
    <t>IT-6690</t>
  </si>
  <si>
    <t>IT-6691</t>
  </si>
  <si>
    <t>IT-6692</t>
  </si>
  <si>
    <t>REF-8693</t>
  </si>
  <si>
    <t>IT-6693</t>
  </si>
  <si>
    <t>REF-5333</t>
  </si>
  <si>
    <t>IT-6694</t>
  </si>
  <si>
    <t>REF-9502</t>
  </si>
  <si>
    <t>IT-6695</t>
  </si>
  <si>
    <t>REF-1845</t>
  </si>
  <si>
    <t>IT-6696</t>
  </si>
  <si>
    <t>REF-3069</t>
  </si>
  <si>
    <t>IT-6697</t>
  </si>
  <si>
    <t>IT-6698</t>
  </si>
  <si>
    <t>REF-4633</t>
  </si>
  <si>
    <t>IT-6699</t>
  </si>
  <si>
    <t>IT-6700</t>
  </si>
  <si>
    <t>IT-6701</t>
  </si>
  <si>
    <t>REF-3639</t>
  </si>
  <si>
    <t>IT-6702</t>
  </si>
  <si>
    <t>IT-6703</t>
  </si>
  <si>
    <t>IT-6704</t>
  </si>
  <si>
    <t>IT-6705</t>
  </si>
  <si>
    <t>IT-6706</t>
  </si>
  <si>
    <t>REF-2762</t>
  </si>
  <si>
    <t>IT-6707</t>
  </si>
  <si>
    <t>REF-5808</t>
  </si>
  <si>
    <t>IT-6708</t>
  </si>
  <si>
    <t>REF-7089</t>
  </si>
  <si>
    <t>IT-6709</t>
  </si>
  <si>
    <t>REF-2085</t>
  </si>
  <si>
    <t>IT-6710</t>
  </si>
  <si>
    <t>REF-7909</t>
  </si>
  <si>
    <t>IT-6711</t>
  </si>
  <si>
    <t>REF-3803</t>
  </si>
  <si>
    <t>IT-6712</t>
  </si>
  <si>
    <t>IT-6713</t>
  </si>
  <si>
    <t>REF-5500</t>
  </si>
  <si>
    <t>IT-6714</t>
  </si>
  <si>
    <t>IT-6715</t>
  </si>
  <si>
    <t>IT-6716</t>
  </si>
  <si>
    <t>REF-5320</t>
  </si>
  <si>
    <t>IT-6717</t>
  </si>
  <si>
    <t>REF-7771</t>
  </si>
  <si>
    <t>IT-6718</t>
  </si>
  <si>
    <t>REF-5322</t>
  </si>
  <si>
    <t>IT-6719</t>
  </si>
  <si>
    <t>REF-8670</t>
  </si>
  <si>
    <t>IT-6720</t>
  </si>
  <si>
    <t>REF-3523</t>
  </si>
  <si>
    <t>IT-6721</t>
  </si>
  <si>
    <t>REF-3690</t>
  </si>
  <si>
    <t>IT-6722</t>
  </si>
  <si>
    <t>REF-9698</t>
  </si>
  <si>
    <t>IT-6723</t>
  </si>
  <si>
    <t>REF-5466</t>
  </si>
  <si>
    <t>IT-6724</t>
  </si>
  <si>
    <t>REF-9087</t>
  </si>
  <si>
    <t>IT-6725</t>
  </si>
  <si>
    <t>IT-6726</t>
  </si>
  <si>
    <t>IT-6727</t>
  </si>
  <si>
    <t>REF-4909</t>
  </si>
  <si>
    <t>IT-6728</t>
  </si>
  <si>
    <t>IT-6729</t>
  </si>
  <si>
    <t>IT-6730</t>
  </si>
  <si>
    <t>IT-6731</t>
  </si>
  <si>
    <t>IT-6732</t>
  </si>
  <si>
    <t>REF-6852</t>
  </si>
  <si>
    <t>IT-6733</t>
  </si>
  <si>
    <t>REF-9927</t>
  </si>
  <si>
    <t>IT-6734</t>
  </si>
  <si>
    <t>IT-6735</t>
  </si>
  <si>
    <t>REF-9174</t>
  </si>
  <si>
    <t>IT-6736</t>
  </si>
  <si>
    <t>IT-6737</t>
  </si>
  <si>
    <t>IT-6738</t>
  </si>
  <si>
    <t>REF-5764</t>
  </si>
  <si>
    <t>IT-6739</t>
  </si>
  <si>
    <t>REF-6091</t>
  </si>
  <si>
    <t>IT-6740</t>
  </si>
  <si>
    <t>REF-8555</t>
  </si>
  <si>
    <t>IT-6741</t>
  </si>
  <si>
    <t>REF-8643</t>
  </si>
  <si>
    <t>IT-6742</t>
  </si>
  <si>
    <t>REF-9391</t>
  </si>
  <si>
    <t>IT-6743</t>
  </si>
  <si>
    <t>IT-6744</t>
  </si>
  <si>
    <t>IT-6745</t>
  </si>
  <si>
    <t>REF-3535</t>
  </si>
  <si>
    <t>IT-6746</t>
  </si>
  <si>
    <t>REF-5050</t>
  </si>
  <si>
    <t>IT-6747</t>
  </si>
  <si>
    <t>REF-9957</t>
  </si>
  <si>
    <t>IT-6748</t>
  </si>
  <si>
    <t>REF-4943</t>
  </si>
  <si>
    <t>IT-6749</t>
  </si>
  <si>
    <t>REF-2758</t>
  </si>
  <si>
    <t>IT-6750</t>
  </si>
  <si>
    <t>IT-6751</t>
  </si>
  <si>
    <t>REF-6715</t>
  </si>
  <si>
    <t>IT-6752</t>
  </si>
  <si>
    <t>REF-3294</t>
  </si>
  <si>
    <t>IT-6753</t>
  </si>
  <si>
    <t>REF-9608</t>
  </si>
  <si>
    <t>IT-6754</t>
  </si>
  <si>
    <t>REF-2740</t>
  </si>
  <si>
    <t>IT-6755</t>
  </si>
  <si>
    <t>IT-6756</t>
  </si>
  <si>
    <t>IT-6757</t>
  </si>
  <si>
    <t>IT-6758</t>
  </si>
  <si>
    <t>REF-7685</t>
  </si>
  <si>
    <t>IT-6759</t>
  </si>
  <si>
    <t>REF-6840</t>
  </si>
  <si>
    <t>IT-6760</t>
  </si>
  <si>
    <t>REF-9170</t>
  </si>
  <si>
    <t>IT-6761</t>
  </si>
  <si>
    <t>IT-6762</t>
  </si>
  <si>
    <t>REF-5309</t>
  </si>
  <si>
    <t>IT-6763</t>
  </si>
  <si>
    <t>REF-2021</t>
  </si>
  <si>
    <t>IT-6764</t>
  </si>
  <si>
    <t>IT-6765</t>
  </si>
  <si>
    <t>IT-6766</t>
  </si>
  <si>
    <t>REF-8040</t>
  </si>
  <si>
    <t>IT-6767</t>
  </si>
  <si>
    <t>IT-6768</t>
  </si>
  <si>
    <t>REF-1716</t>
  </si>
  <si>
    <t>IT-6769</t>
  </si>
  <si>
    <t>REF-9907</t>
  </si>
  <si>
    <t>IT-6770</t>
  </si>
  <si>
    <t>REF-9870</t>
  </si>
  <si>
    <t>IT-6771</t>
  </si>
  <si>
    <t>REF-4777</t>
  </si>
  <si>
    <t>IT-6772</t>
  </si>
  <si>
    <t>IT-6773</t>
  </si>
  <si>
    <t>REF-7268</t>
  </si>
  <si>
    <t>IT-6774</t>
  </si>
  <si>
    <t>REF-1425</t>
  </si>
  <si>
    <t>IT-6775</t>
  </si>
  <si>
    <t>REF-1935</t>
  </si>
  <si>
    <t>IT-6776</t>
  </si>
  <si>
    <t>REF-8656</t>
  </si>
  <si>
    <t>IT-6777</t>
  </si>
  <si>
    <t>REF-1632</t>
  </si>
  <si>
    <t>IT-6778</t>
  </si>
  <si>
    <t>REF-3929</t>
  </si>
  <si>
    <t>IT-6779</t>
  </si>
  <si>
    <t>IT-6780</t>
  </si>
  <si>
    <t>IT-6781</t>
  </si>
  <si>
    <t>IT-6782</t>
  </si>
  <si>
    <t>IT-6783</t>
  </si>
  <si>
    <t>REF-6902</t>
  </si>
  <si>
    <t>IT-6784</t>
  </si>
  <si>
    <t>IT-6785</t>
  </si>
  <si>
    <t>REF-4520</t>
  </si>
  <si>
    <t>IT-6786</t>
  </si>
  <si>
    <t>REF-9982</t>
  </si>
  <si>
    <t>IT-6787</t>
  </si>
  <si>
    <t>REF-4998</t>
  </si>
  <si>
    <t>IT-6788</t>
  </si>
  <si>
    <t>IT-6789</t>
  </si>
  <si>
    <t>REF-5013</t>
  </si>
  <si>
    <t>IT-6790</t>
  </si>
  <si>
    <t>IT-6791</t>
  </si>
  <si>
    <t>REF-8698</t>
  </si>
  <si>
    <t>IT-6792</t>
  </si>
  <si>
    <t>IT-6793</t>
  </si>
  <si>
    <t>REF-6815</t>
  </si>
  <si>
    <t>IT-6794</t>
  </si>
  <si>
    <t>IT-6795</t>
  </si>
  <si>
    <t>REF-2587</t>
  </si>
  <si>
    <t>IT-6796</t>
  </si>
  <si>
    <t>REF-3923</t>
  </si>
  <si>
    <t>IT-6797</t>
  </si>
  <si>
    <t>REF-8973</t>
  </si>
  <si>
    <t>IT-6798</t>
  </si>
  <si>
    <t>IT-6799</t>
  </si>
  <si>
    <t>REF-8288</t>
  </si>
  <si>
    <t>IT-6800</t>
  </si>
  <si>
    <t>IT-6801</t>
  </si>
  <si>
    <t>REF-9402</t>
  </si>
  <si>
    <t>IT-6802</t>
  </si>
  <si>
    <t>REF-1583</t>
  </si>
  <si>
    <t>IT-6803</t>
  </si>
  <si>
    <t>IT-6804</t>
  </si>
  <si>
    <t>IT-6805</t>
  </si>
  <si>
    <t>REF-7425</t>
  </si>
  <si>
    <t>IT-6806</t>
  </si>
  <si>
    <t>REF-3886</t>
  </si>
  <si>
    <t>IT-6807</t>
  </si>
  <si>
    <t>REF-7750</t>
  </si>
  <si>
    <t>IT-6808</t>
  </si>
  <si>
    <t>REF-8240</t>
  </si>
  <si>
    <t>IT-6809</t>
  </si>
  <si>
    <t>REF-3728</t>
  </si>
  <si>
    <t>IT-6810</t>
  </si>
  <si>
    <t>REF-2478</t>
  </si>
  <si>
    <t>IT-6811</t>
  </si>
  <si>
    <t>REF-7480</t>
  </si>
  <si>
    <t>IT-6812</t>
  </si>
  <si>
    <t>IT-6813</t>
  </si>
  <si>
    <t>IT-6814</t>
  </si>
  <si>
    <t>IT-6815</t>
  </si>
  <si>
    <t>IT-6816</t>
  </si>
  <si>
    <t>IT-6817</t>
  </si>
  <si>
    <t>REF-1407</t>
  </si>
  <si>
    <t>IT-6818</t>
  </si>
  <si>
    <t>REF-3773</t>
  </si>
  <si>
    <t>IT-6819</t>
  </si>
  <si>
    <t>REF-1965</t>
  </si>
  <si>
    <t>IT-6820</t>
  </si>
  <si>
    <t>IT-6821</t>
  </si>
  <si>
    <t>REF-2334</t>
  </si>
  <si>
    <t>IT-6822</t>
  </si>
  <si>
    <t>IT-6823</t>
  </si>
  <si>
    <t>REF-2926</t>
  </si>
  <si>
    <t>IT-6824</t>
  </si>
  <si>
    <t>REF-7082</t>
  </si>
  <si>
    <t>IT-6825</t>
  </si>
  <si>
    <t>REF-3936</t>
  </si>
  <si>
    <t>IT-6826</t>
  </si>
  <si>
    <t>IT-6827</t>
  </si>
  <si>
    <t>REF-7017</t>
  </si>
  <si>
    <t>IT-6828</t>
  </si>
  <si>
    <t>IT-6829</t>
  </si>
  <si>
    <t>IT-6830</t>
  </si>
  <si>
    <t>IT-6831</t>
  </si>
  <si>
    <t>IT-6832</t>
  </si>
  <si>
    <t>REF-8163</t>
  </si>
  <si>
    <t>IT-6833</t>
  </si>
  <si>
    <t>IT-6834</t>
  </si>
  <si>
    <t>IT-6835</t>
  </si>
  <si>
    <t>REF-8843</t>
  </si>
  <si>
    <t>IT-6836</t>
  </si>
  <si>
    <t>REF-9938</t>
  </si>
  <si>
    <t>IT-6837</t>
  </si>
  <si>
    <t>REF-1918</t>
  </si>
  <si>
    <t>IT-6838</t>
  </si>
  <si>
    <t>REF-3772</t>
  </si>
  <si>
    <t>IT-6839</t>
  </si>
  <si>
    <t>IT-6840</t>
  </si>
  <si>
    <t>IT-6841</t>
  </si>
  <si>
    <t>IT-6842</t>
  </si>
  <si>
    <t>REF-6042</t>
  </si>
  <si>
    <t>IT-6843</t>
  </si>
  <si>
    <t>REF-5469</t>
  </si>
  <si>
    <t>IT-6844</t>
  </si>
  <si>
    <t>REF-8367</t>
  </si>
  <si>
    <t>IT-6845</t>
  </si>
  <si>
    <t>IT-6846</t>
  </si>
  <si>
    <t>IT-6847</t>
  </si>
  <si>
    <t>REF-1129</t>
  </si>
  <si>
    <t>IT-6848</t>
  </si>
  <si>
    <t>REF-1356</t>
  </si>
  <si>
    <t>IT-6849</t>
  </si>
  <si>
    <t>IT-6850</t>
  </si>
  <si>
    <t>IT-6851</t>
  </si>
  <si>
    <t>REF-6067</t>
  </si>
  <si>
    <t>IT-6852</t>
  </si>
  <si>
    <t>REF-4024</t>
  </si>
  <si>
    <t>IT-6853</t>
  </si>
  <si>
    <t>REF-8713</t>
  </si>
  <si>
    <t>IT-6854</t>
  </si>
  <si>
    <t>REF-3187</t>
  </si>
  <si>
    <t>IT-6855</t>
  </si>
  <si>
    <t>REF-3918</t>
  </si>
  <si>
    <t>IT-6856</t>
  </si>
  <si>
    <t>REF-9191</t>
  </si>
  <si>
    <t>IT-6857</t>
  </si>
  <si>
    <t>IT-6858</t>
  </si>
  <si>
    <t>REF-7626</t>
  </si>
  <si>
    <t>IT-6859</t>
  </si>
  <si>
    <t>REF-7921</t>
  </si>
  <si>
    <t>IT-6860</t>
  </si>
  <si>
    <t>IT-6861</t>
  </si>
  <si>
    <t>REF-4237</t>
  </si>
  <si>
    <t>IT-6862</t>
  </si>
  <si>
    <t>REF-7050</t>
  </si>
  <si>
    <t>IT-6863</t>
  </si>
  <si>
    <t>IT-6864</t>
  </si>
  <si>
    <t>REF-8063</t>
  </si>
  <si>
    <t>IT-6865</t>
  </si>
  <si>
    <t>REF-2656</t>
  </si>
  <si>
    <t>IT-6866</t>
  </si>
  <si>
    <t>IT-6867</t>
  </si>
  <si>
    <t>REF-8748</t>
  </si>
  <si>
    <t>IT-6868</t>
  </si>
  <si>
    <t>IT-6869</t>
  </si>
  <si>
    <t>REF-6318</t>
  </si>
  <si>
    <t>IT-6870</t>
  </si>
  <si>
    <t>IT-6871</t>
  </si>
  <si>
    <t>REF-2287</t>
  </si>
  <si>
    <t>IT-6872</t>
  </si>
  <si>
    <t>IT-6873</t>
  </si>
  <si>
    <t>REF-7148</t>
  </si>
  <si>
    <t>IT-6874</t>
  </si>
  <si>
    <t>IT-6875</t>
  </si>
  <si>
    <t>REF-6206</t>
  </si>
  <si>
    <t>IT-6876</t>
  </si>
  <si>
    <t>IT-6877</t>
  </si>
  <si>
    <t>REF-1475</t>
  </si>
  <si>
    <t>IT-6878</t>
  </si>
  <si>
    <t>REF-8731</t>
  </si>
  <si>
    <t>IT-6879</t>
  </si>
  <si>
    <t>REF-4920</t>
  </si>
  <si>
    <t>IT-6880</t>
  </si>
  <si>
    <t>REF-4963</t>
  </si>
  <si>
    <t>IT-6881</t>
  </si>
  <si>
    <t>IT-6882</t>
  </si>
  <si>
    <t>REF-1388</t>
  </si>
  <si>
    <t>IT-6883</t>
  </si>
  <si>
    <t>IT-6884</t>
  </si>
  <si>
    <t>IT-6885</t>
  </si>
  <si>
    <t>REF-5510</t>
  </si>
  <si>
    <t>IT-6886</t>
  </si>
  <si>
    <t>REF-5992</t>
  </si>
  <si>
    <t>IT-6887</t>
  </si>
  <si>
    <t>REF-4467</t>
  </si>
  <si>
    <t>IT-6888</t>
  </si>
  <si>
    <t>REF-3553</t>
  </si>
  <si>
    <t>IT-6889</t>
  </si>
  <si>
    <t>REF-2060</t>
  </si>
  <si>
    <t>IT-6890</t>
  </si>
  <si>
    <t>IT-6891</t>
  </si>
  <si>
    <t>REF-9761</t>
  </si>
  <si>
    <t>IT-6892</t>
  </si>
  <si>
    <t>IT-6893</t>
  </si>
  <si>
    <t>REF-3171</t>
  </si>
  <si>
    <t>IT-6894</t>
  </si>
  <si>
    <t>REF-2196</t>
  </si>
  <si>
    <t>IT-6895</t>
  </si>
  <si>
    <t>REF-8041</t>
  </si>
  <si>
    <t>IT-6896</t>
  </si>
  <si>
    <t>REF-3892</t>
  </si>
  <si>
    <t>IT-6897</t>
  </si>
  <si>
    <t>IT-6898</t>
  </si>
  <si>
    <t>REF-2549</t>
  </si>
  <si>
    <t>IT-6899</t>
  </si>
  <si>
    <t>REF-2686</t>
  </si>
  <si>
    <t>IT-6900</t>
  </si>
  <si>
    <t>REF-3574</t>
  </si>
  <si>
    <t>IT-6901</t>
  </si>
  <si>
    <t>IT-6902</t>
  </si>
  <si>
    <t>IT-6903</t>
  </si>
  <si>
    <t>IT-6904</t>
  </si>
  <si>
    <t>REF-6332</t>
  </si>
  <si>
    <t>IT-6905</t>
  </si>
  <si>
    <t>IT-6906</t>
  </si>
  <si>
    <t>IT-6907</t>
  </si>
  <si>
    <t>REF-5774</t>
  </si>
  <si>
    <t>IT-6908</t>
  </si>
  <si>
    <t>REF-5243</t>
  </si>
  <si>
    <t>IT-6909</t>
  </si>
  <si>
    <t>REF-9392</t>
  </si>
  <si>
    <t>IT-6910</t>
  </si>
  <si>
    <t>REF-2509</t>
  </si>
  <si>
    <t>IT-6911</t>
  </si>
  <si>
    <t>REF-8060</t>
  </si>
  <si>
    <t>IT-6912</t>
  </si>
  <si>
    <t>REF-8084</t>
  </si>
  <si>
    <t>IT-6913</t>
  </si>
  <si>
    <t>REF-4651</t>
  </si>
  <si>
    <t>IT-6914</t>
  </si>
  <si>
    <t>REF-4094</t>
  </si>
  <si>
    <t>IT-6915</t>
  </si>
  <si>
    <t>REF-2134</t>
  </si>
  <si>
    <t>IT-6916</t>
  </si>
  <si>
    <t>IT-6917</t>
  </si>
  <si>
    <t>IT-6918</t>
  </si>
  <si>
    <t>REF-6191</t>
  </si>
  <si>
    <t>IT-6919</t>
  </si>
  <si>
    <t>REF-7558</t>
  </si>
  <si>
    <t>IT-6920</t>
  </si>
  <si>
    <t>REF-7384</t>
  </si>
  <si>
    <t>IT-6921</t>
  </si>
  <si>
    <t>IT-6922</t>
  </si>
  <si>
    <t>IT-6923</t>
  </si>
  <si>
    <t>REF-1423</t>
  </si>
  <si>
    <t>IT-6924</t>
  </si>
  <si>
    <t>REF-6712</t>
  </si>
  <si>
    <t>IT-6925</t>
  </si>
  <si>
    <t>REF-1011</t>
  </si>
  <si>
    <t>IT-6926</t>
  </si>
  <si>
    <t>IT-6927</t>
  </si>
  <si>
    <t>REF-5106</t>
  </si>
  <si>
    <t>IT-6928</t>
  </si>
  <si>
    <t>REF-7914</t>
  </si>
  <si>
    <t>IT-6929</t>
  </si>
  <si>
    <t>IT-6930</t>
  </si>
  <si>
    <t>IT-6931</t>
  </si>
  <si>
    <t>IT-6932</t>
  </si>
  <si>
    <t>IT-6933</t>
  </si>
  <si>
    <t>REF-2359</t>
  </si>
  <si>
    <t>IT-6934</t>
  </si>
  <si>
    <t>REF-3486</t>
  </si>
  <si>
    <t>IT-6935</t>
  </si>
  <si>
    <t>REF-3713</t>
  </si>
  <si>
    <t>IT-6936</t>
  </si>
  <si>
    <t>REF-5857</t>
  </si>
  <si>
    <t>IT-6937</t>
  </si>
  <si>
    <t>REF-6105</t>
  </si>
  <si>
    <t>IT-6938</t>
  </si>
  <si>
    <t>REF-4972</t>
  </si>
  <si>
    <t>IT-6939</t>
  </si>
  <si>
    <t>IT-6940</t>
  </si>
  <si>
    <t>REF-2681</t>
  </si>
  <si>
    <t>IT-6941</t>
  </si>
  <si>
    <t>IT-6942</t>
  </si>
  <si>
    <t>REF-5769</t>
  </si>
  <si>
    <t>IT-6943</t>
  </si>
  <si>
    <t>IT-6944</t>
  </si>
  <si>
    <t>IT-6945</t>
  </si>
  <si>
    <t>REF-7157</t>
  </si>
  <si>
    <t>IT-6946</t>
  </si>
  <si>
    <t>IT-6947</t>
  </si>
  <si>
    <t>REF-1420</t>
  </si>
  <si>
    <t>IT-6948</t>
  </si>
  <si>
    <t>REF-6636</t>
  </si>
  <si>
    <t>IT-6949</t>
  </si>
  <si>
    <t>IT-6950</t>
  </si>
  <si>
    <t>IT-6951</t>
  </si>
  <si>
    <t>REF-6521</t>
  </si>
  <si>
    <t>IT-6952</t>
  </si>
  <si>
    <t>IT-6953</t>
  </si>
  <si>
    <t>REF-6573</t>
  </si>
  <si>
    <t>IT-6954</t>
  </si>
  <si>
    <t>REF-1668</t>
  </si>
  <si>
    <t>IT-6955</t>
  </si>
  <si>
    <t>REF-1203</t>
  </si>
  <si>
    <t>IT-6956</t>
  </si>
  <si>
    <t>REF-7547</t>
  </si>
  <si>
    <t>IT-6957</t>
  </si>
  <si>
    <t>IT-6958</t>
  </si>
  <si>
    <t>IT-6959</t>
  </si>
  <si>
    <t>IT-6960</t>
  </si>
  <si>
    <t>REF-1451</t>
  </si>
  <si>
    <t>IT-6961</t>
  </si>
  <si>
    <t>REF-9322</t>
  </si>
  <si>
    <t>IT-6962</t>
  </si>
  <si>
    <t>REF-2163</t>
  </si>
  <si>
    <t>IT-6963</t>
  </si>
  <si>
    <t>REF-9109</t>
  </si>
  <si>
    <t>IT-6964</t>
  </si>
  <si>
    <t>REF-6098</t>
  </si>
  <si>
    <t>IT-6965</t>
  </si>
  <si>
    <t>IT-6966</t>
  </si>
  <si>
    <t>IT-6967</t>
  </si>
  <si>
    <t>REF-4577</t>
  </si>
  <si>
    <t>IT-6968</t>
  </si>
  <si>
    <t>IT-6969</t>
  </si>
  <si>
    <t>REF-3955</t>
  </si>
  <si>
    <t>IT-6970</t>
  </si>
  <si>
    <t>REF-7370</t>
  </si>
  <si>
    <t>IT-6971</t>
  </si>
  <si>
    <t>REF-1681</t>
  </si>
  <si>
    <t>IT-6972</t>
  </si>
  <si>
    <t>IT-6973</t>
  </si>
  <si>
    <t>IT-6974</t>
  </si>
  <si>
    <t>REF-1903</t>
  </si>
  <si>
    <t>IT-6975</t>
  </si>
  <si>
    <t>REF-1773</t>
  </si>
  <si>
    <t>IT-6976</t>
  </si>
  <si>
    <t>IT-6977</t>
  </si>
  <si>
    <t>REF-4375</t>
  </si>
  <si>
    <t>IT-6978</t>
  </si>
  <si>
    <t>REF-1733</t>
  </si>
  <si>
    <t>IT-6979</t>
  </si>
  <si>
    <t>IT-6980</t>
  </si>
  <si>
    <t>IT-6981</t>
  </si>
  <si>
    <t>REF-7524</t>
  </si>
  <si>
    <t>IT-6982</t>
  </si>
  <si>
    <t>IT-6983</t>
  </si>
  <si>
    <t>IT-6984</t>
  </si>
  <si>
    <t>REF-4447</t>
  </si>
  <si>
    <t>IT-6985</t>
  </si>
  <si>
    <t>IT-6986</t>
  </si>
  <si>
    <t>IT-6987</t>
  </si>
  <si>
    <t>IT-6988</t>
  </si>
  <si>
    <t>REF-7349</t>
  </si>
  <si>
    <t>IT-6989</t>
  </si>
  <si>
    <t>REF-5627</t>
  </si>
  <si>
    <t>IT-6990</t>
  </si>
  <si>
    <t>IT-6991</t>
  </si>
  <si>
    <t>IT-6992</t>
  </si>
  <si>
    <t>REF-8410</t>
  </si>
  <si>
    <t>IT-6993</t>
  </si>
  <si>
    <t>REF-4188</t>
  </si>
  <si>
    <t>IT-6994</t>
  </si>
  <si>
    <t>IT-6995</t>
  </si>
  <si>
    <t>IT-6996</t>
  </si>
  <si>
    <t>REF-3468</t>
  </si>
  <si>
    <t>IT-6997</t>
  </si>
  <si>
    <t>IT-6998</t>
  </si>
  <si>
    <t>REF-6169</t>
  </si>
  <si>
    <t>IT-6999</t>
  </si>
  <si>
    <t>IT-7000</t>
  </si>
  <si>
    <t>REF-3402</t>
  </si>
  <si>
    <t>IT-7001</t>
  </si>
  <si>
    <t>IT-7002</t>
  </si>
  <si>
    <t>REF-3210</t>
  </si>
  <si>
    <t>IT-7003</t>
  </si>
  <si>
    <t>IT-7004</t>
  </si>
  <si>
    <t>IT-7005</t>
  </si>
  <si>
    <t>REF-8505</t>
  </si>
  <si>
    <t>IT-7006</t>
  </si>
  <si>
    <t>REF-7226</t>
  </si>
  <si>
    <t>IT-7007</t>
  </si>
  <si>
    <t>REF-4160</t>
  </si>
  <si>
    <t>IT-7008</t>
  </si>
  <si>
    <t>IT-7009</t>
  </si>
  <si>
    <t>IT-7010</t>
  </si>
  <si>
    <t>IT-7011</t>
  </si>
  <si>
    <t>IT-7012</t>
  </si>
  <si>
    <t>IT-7013</t>
  </si>
  <si>
    <t>REF-5861</t>
  </si>
  <si>
    <t>IT-7014</t>
  </si>
  <si>
    <t>IT-7015</t>
  </si>
  <si>
    <t>IT-7016</t>
  </si>
  <si>
    <t>REF-8871</t>
  </si>
  <si>
    <t>IT-7017</t>
  </si>
  <si>
    <t>REF-8563</t>
  </si>
  <si>
    <t>IT-7018</t>
  </si>
  <si>
    <t>REF-3447</t>
  </si>
  <si>
    <t>IT-7019</t>
  </si>
  <si>
    <t>IT-7020</t>
  </si>
  <si>
    <t>IT-7021</t>
  </si>
  <si>
    <t>IT-7022</t>
  </si>
  <si>
    <t>REF-7117</t>
  </si>
  <si>
    <t>IT-7023</t>
  </si>
  <si>
    <t>REF-6120</t>
  </si>
  <si>
    <t>IT-7024</t>
  </si>
  <si>
    <t>REF-4750</t>
  </si>
  <si>
    <t>IT-7025</t>
  </si>
  <si>
    <t>IT-7026</t>
  </si>
  <si>
    <t>IT-7027</t>
  </si>
  <si>
    <t>REF-6243</t>
  </si>
  <si>
    <t>IT-7028</t>
  </si>
  <si>
    <t>REF-9577</t>
  </si>
  <si>
    <t>IT-7029</t>
  </si>
  <si>
    <t>IT-7030</t>
  </si>
  <si>
    <t>REF-5521</t>
  </si>
  <si>
    <t>IT-7031</t>
  </si>
  <si>
    <t>IT-7032</t>
  </si>
  <si>
    <t>REF-6308</t>
  </si>
  <si>
    <t>IT-7033</t>
  </si>
  <si>
    <t>IT-7034</t>
  </si>
  <si>
    <t>REF-7487</t>
  </si>
  <si>
    <t>IT-7035</t>
  </si>
  <si>
    <t>REF-4694</t>
  </si>
  <si>
    <t>IT-7036</t>
  </si>
  <si>
    <t>REF-9359</t>
  </si>
  <si>
    <t>IT-7037</t>
  </si>
  <si>
    <t>IT-7038</t>
  </si>
  <si>
    <t>REF-5352</t>
  </si>
  <si>
    <t>IT-7039</t>
  </si>
  <si>
    <t>IT-7040</t>
  </si>
  <si>
    <t>REF-4279</t>
  </si>
  <si>
    <t>IT-7041</t>
  </si>
  <si>
    <t>REF-5134</t>
  </si>
  <si>
    <t>IT-7042</t>
  </si>
  <si>
    <t>IT-7043</t>
  </si>
  <si>
    <t>IT-7044</t>
  </si>
  <si>
    <t>IT-7045</t>
  </si>
  <si>
    <t>IT-7046</t>
  </si>
  <si>
    <t>REF-1369</t>
  </si>
  <si>
    <t>IT-7047</t>
  </si>
  <si>
    <t>REF-7757</t>
  </si>
  <si>
    <t>IT-7048</t>
  </si>
  <si>
    <t>REF-4081</t>
  </si>
  <si>
    <t>IT-7049</t>
  </si>
  <si>
    <t>IT-7050</t>
  </si>
  <si>
    <t>REF-3387</t>
  </si>
  <si>
    <t>IT-7051</t>
  </si>
  <si>
    <t>REF-9102</t>
  </si>
  <si>
    <t>IT-7052</t>
  </si>
  <si>
    <t>REF-3691</t>
  </si>
  <si>
    <t>IT-7053</t>
  </si>
  <si>
    <t>IT-7054</t>
  </si>
  <si>
    <t>REF-4715</t>
  </si>
  <si>
    <t>IT-7055</t>
  </si>
  <si>
    <t>IT-7056</t>
  </si>
  <si>
    <t>REF-2183</t>
  </si>
  <si>
    <t>IT-7057</t>
  </si>
  <si>
    <t>IT-7058</t>
  </si>
  <si>
    <t>REF-5918</t>
  </si>
  <si>
    <t>IT-7059</t>
  </si>
  <si>
    <t>IT-7060</t>
  </si>
  <si>
    <t>REF-9033</t>
  </si>
  <si>
    <t>IT-7061</t>
  </si>
  <si>
    <t>REF-2540</t>
  </si>
  <si>
    <t>IT-7062</t>
  </si>
  <si>
    <t>IT-7063</t>
  </si>
  <si>
    <t>REF-9776</t>
  </si>
  <si>
    <t>IT-7064</t>
  </si>
  <si>
    <t>REF-6429</t>
  </si>
  <si>
    <t>IT-7065</t>
  </si>
  <si>
    <t>IT-7066</t>
  </si>
  <si>
    <t>IT-7067</t>
  </si>
  <si>
    <t>IT-7068</t>
  </si>
  <si>
    <t>REF-7575</t>
  </si>
  <si>
    <t>IT-7069</t>
  </si>
  <si>
    <t>IT-7070</t>
  </si>
  <si>
    <t>IT-7071</t>
  </si>
  <si>
    <t>REF-4992</t>
  </si>
  <si>
    <t>IT-7072</t>
  </si>
  <si>
    <t>IT-7073</t>
  </si>
  <si>
    <t>REF-6926</t>
  </si>
  <si>
    <t>IT-7074</t>
  </si>
  <si>
    <t>IT-7075</t>
  </si>
  <si>
    <t>REF-5712</t>
  </si>
  <si>
    <t>IT-7076</t>
  </si>
  <si>
    <t>REF-7054</t>
  </si>
  <si>
    <t>IT-7077</t>
  </si>
  <si>
    <t>REF-7325</t>
  </si>
  <si>
    <t>IT-7078</t>
  </si>
  <si>
    <t>IT-7079</t>
  </si>
  <si>
    <t>REF-4133</t>
  </si>
  <si>
    <t>IT-7080</t>
  </si>
  <si>
    <t>REF-3281</t>
  </si>
  <si>
    <t>IT-7081</t>
  </si>
  <si>
    <t>REF-5775</t>
  </si>
  <si>
    <t>IT-7082</t>
  </si>
  <si>
    <t>IT-7083</t>
  </si>
  <si>
    <t>IT-7084</t>
  </si>
  <si>
    <t>IT-7085</t>
  </si>
  <si>
    <t>REF-2760</t>
  </si>
  <si>
    <t>IT-7086</t>
  </si>
  <si>
    <t>IT-7087</t>
  </si>
  <si>
    <t>REF-4872</t>
  </si>
  <si>
    <t>IT-7088</t>
  </si>
  <si>
    <t>IT-7089</t>
  </si>
  <si>
    <t>REF-1051</t>
  </si>
  <si>
    <t>IT-7090</t>
  </si>
  <si>
    <t>IT-7091</t>
  </si>
  <si>
    <t>IT-7092</t>
  </si>
  <si>
    <t>REF-3758</t>
  </si>
  <si>
    <t>IT-7093</t>
  </si>
  <si>
    <t>REF-1397</t>
  </si>
  <si>
    <t>IT-7094</t>
  </si>
  <si>
    <t>REF-8296</t>
  </si>
  <si>
    <t>IT-7095</t>
  </si>
  <si>
    <t>IT-7096</t>
  </si>
  <si>
    <t>IT-7097</t>
  </si>
  <si>
    <t>REF-2094</t>
  </si>
  <si>
    <t>IT-7098</t>
  </si>
  <si>
    <t>IT-7099</t>
  </si>
  <si>
    <t>REF-3502</t>
  </si>
  <si>
    <t>IT-7100</t>
  </si>
  <si>
    <t>IT-7101</t>
  </si>
  <si>
    <t>IT-7102</t>
  </si>
  <si>
    <t>IT-7103</t>
  </si>
  <si>
    <t>REF-5119</t>
  </si>
  <si>
    <t>IT-7104</t>
  </si>
  <si>
    <t>IT-7105</t>
  </si>
  <si>
    <t>REF-3291</t>
  </si>
  <si>
    <t>IT-7106</t>
  </si>
  <si>
    <t>IT-7107</t>
  </si>
  <si>
    <t>IT-7108</t>
  </si>
  <si>
    <t>REF-1181</t>
  </si>
  <si>
    <t>IT-7109</t>
  </si>
  <si>
    <t>REF-8541</t>
  </si>
  <si>
    <t>IT-7110</t>
  </si>
  <si>
    <t>REF-1592</t>
  </si>
  <si>
    <t>IT-7111</t>
  </si>
  <si>
    <t>IT-7112</t>
  </si>
  <si>
    <t>IT-7113</t>
  </si>
  <si>
    <t>IT-7114</t>
  </si>
  <si>
    <t>IT-7115</t>
  </si>
  <si>
    <t>IT-7116</t>
  </si>
  <si>
    <t>REF-3424</t>
  </si>
  <si>
    <t>IT-7117</t>
  </si>
  <si>
    <t>IT-7118</t>
  </si>
  <si>
    <t>REF-1501</t>
  </si>
  <si>
    <t>IT-7119</t>
  </si>
  <si>
    <t>REF-3701</t>
  </si>
  <si>
    <t>IT-7120</t>
  </si>
  <si>
    <t>REF-9071</t>
  </si>
  <si>
    <t>IT-7121</t>
  </si>
  <si>
    <t>IT-7122</t>
  </si>
  <si>
    <t>IT-7123</t>
  </si>
  <si>
    <t>IT-7124</t>
  </si>
  <si>
    <t>REF-8744</t>
  </si>
  <si>
    <t>IT-7125</t>
  </si>
  <si>
    <t>REF-6351</t>
  </si>
  <si>
    <t>IT-7126</t>
  </si>
  <si>
    <t>REF-2203</t>
  </si>
  <si>
    <t>IT-7127</t>
  </si>
  <si>
    <t>REF-5956</t>
  </si>
  <si>
    <t>IT-7128</t>
  </si>
  <si>
    <t>IT-7129</t>
  </si>
  <si>
    <t>REF-6157</t>
  </si>
  <si>
    <t>IT-7130</t>
  </si>
  <si>
    <t>REF-3299</t>
  </si>
  <si>
    <t>IT-7131</t>
  </si>
  <si>
    <t>REF-6619</t>
  </si>
  <si>
    <t>IT-7132</t>
  </si>
  <si>
    <t>REF-9273</t>
  </si>
  <si>
    <t>IT-7133</t>
  </si>
  <si>
    <t>REF-9964</t>
  </si>
  <si>
    <t>IT-7134</t>
  </si>
  <si>
    <t>REF-8594</t>
  </si>
  <si>
    <t>IT-7135</t>
  </si>
  <si>
    <t>IT-7136</t>
  </si>
  <si>
    <t>IT-7137</t>
  </si>
  <si>
    <t>REF-6016</t>
  </si>
  <si>
    <t>IT-7138</t>
  </si>
  <si>
    <t>REF-6383</t>
  </si>
  <si>
    <t>IT-7139</t>
  </si>
  <si>
    <t>IT-7140</t>
  </si>
  <si>
    <t>REF-9885</t>
  </si>
  <si>
    <t>IT-7141</t>
  </si>
  <si>
    <t>IT-7142</t>
  </si>
  <si>
    <t>IT-7143</t>
  </si>
  <si>
    <t>REF-2039</t>
  </si>
  <si>
    <t>IT-7144</t>
  </si>
  <si>
    <t>REF-7377</t>
  </si>
  <si>
    <t>IT-7145</t>
  </si>
  <si>
    <t>IT-7146</t>
  </si>
  <si>
    <t>REF-1280</t>
  </si>
  <si>
    <t>IT-7147</t>
  </si>
  <si>
    <t>REF-2908</t>
  </si>
  <si>
    <t>IT-7148</t>
  </si>
  <si>
    <t>IT-7149</t>
  </si>
  <si>
    <t>IT-7150</t>
  </si>
  <si>
    <t>IT-7151</t>
  </si>
  <si>
    <t>IT-7152</t>
  </si>
  <si>
    <t>REF-9946</t>
  </si>
  <si>
    <t>IT-7153</t>
  </si>
  <si>
    <t>IT-7154</t>
  </si>
  <si>
    <t>IT-7155</t>
  </si>
  <si>
    <t>REF-9350</t>
  </si>
  <si>
    <t>IT-7156</t>
  </si>
  <si>
    <t>REF-4153</t>
  </si>
  <si>
    <t>IT-7157</t>
  </si>
  <si>
    <t>REF-3042</t>
  </si>
  <si>
    <t>IT-7158</t>
  </si>
  <si>
    <t>IT-7159</t>
  </si>
  <si>
    <t>REF-1046</t>
  </si>
  <si>
    <t>IT-7160</t>
  </si>
  <si>
    <t>REF-7041</t>
  </si>
  <si>
    <t>IT-7161</t>
  </si>
  <si>
    <t>REF-4977</t>
  </si>
  <si>
    <t>IT-7162</t>
  </si>
  <si>
    <t>IT-7163</t>
  </si>
  <si>
    <t>REF-8445</t>
  </si>
  <si>
    <t>IT-7164</t>
  </si>
  <si>
    <t>IT-7165</t>
  </si>
  <si>
    <t>REF-5174</t>
  </si>
  <si>
    <t>IT-7166</t>
  </si>
  <si>
    <t>REF-5130</t>
  </si>
  <si>
    <t>IT-7167</t>
  </si>
  <si>
    <t>REF-7876</t>
  </si>
  <si>
    <t>IT-7168</t>
  </si>
  <si>
    <t>IT-7169</t>
  </si>
  <si>
    <t>REF-8058</t>
  </si>
  <si>
    <t>IT-7170</t>
  </si>
  <si>
    <t>IT-7171</t>
  </si>
  <si>
    <t>IT-7172</t>
  </si>
  <si>
    <t>IT-7173</t>
  </si>
  <si>
    <t>REF-2453</t>
  </si>
  <si>
    <t>IT-7174</t>
  </si>
  <si>
    <t>REF-1349</t>
  </si>
  <si>
    <t>IT-7175</t>
  </si>
  <si>
    <t>REF-8364</t>
  </si>
  <si>
    <t>IT-7176</t>
  </si>
  <si>
    <t>REF-3521</t>
  </si>
  <si>
    <t>IT-7177</t>
  </si>
  <si>
    <t>IT-7178</t>
  </si>
  <si>
    <t>IT-7179</t>
  </si>
  <si>
    <t>IT-7180</t>
  </si>
  <si>
    <t>REF-1881</t>
  </si>
  <si>
    <t>IT-7181</t>
  </si>
  <si>
    <t>REF-4940</t>
  </si>
  <si>
    <t>IT-7182</t>
  </si>
  <si>
    <t>IT-7183</t>
  </si>
  <si>
    <t>IT-7184</t>
  </si>
  <si>
    <t>REF-1396</t>
  </si>
  <si>
    <t>IT-7185</t>
  </si>
  <si>
    <t>REF-9831</t>
  </si>
  <si>
    <t>IT-7186</t>
  </si>
  <si>
    <t>IT-7187</t>
  </si>
  <si>
    <t>REF-2255</t>
  </si>
  <si>
    <t>IT-7188</t>
  </si>
  <si>
    <t>IT-7189</t>
  </si>
  <si>
    <t>IT-7190</t>
  </si>
  <si>
    <t>REF-1686</t>
  </si>
  <si>
    <t>IT-7191</t>
  </si>
  <si>
    <t>IT-7192</t>
  </si>
  <si>
    <t>REF-9671</t>
  </si>
  <si>
    <t>IT-7193</t>
  </si>
  <si>
    <t>REF-4075</t>
  </si>
  <si>
    <t>IT-7194</t>
  </si>
  <si>
    <t>REF-6038</t>
  </si>
  <si>
    <t>IT-7195</t>
  </si>
  <si>
    <t>IT-7196</t>
  </si>
  <si>
    <t>REF-4057</t>
  </si>
  <si>
    <t>IT-7197</t>
  </si>
  <si>
    <t>IT-7198</t>
  </si>
  <si>
    <t>IT-7199</t>
  </si>
  <si>
    <t>REF-5746</t>
  </si>
  <si>
    <t>IT-7200</t>
  </si>
  <si>
    <t>REF-6162</t>
  </si>
  <si>
    <t>IT-7201</t>
  </si>
  <si>
    <t>REF-3027</t>
  </si>
  <si>
    <t>IT-7202</t>
  </si>
  <si>
    <t>IT-7203</t>
  </si>
  <si>
    <t>REF-9592</t>
  </si>
  <si>
    <t>IT-7204</t>
  </si>
  <si>
    <t>REF-9583</t>
  </si>
  <si>
    <t>IT-7205</t>
  </si>
  <si>
    <t>REF-7807</t>
  </si>
  <si>
    <t>IT-7206</t>
  </si>
  <si>
    <t>REF-3018</t>
  </si>
  <si>
    <t>IT-7207</t>
  </si>
  <si>
    <t>IT-7208</t>
  </si>
  <si>
    <t>REF-5180</t>
  </si>
  <si>
    <t>IT-7209</t>
  </si>
  <si>
    <t>IT-7210</t>
  </si>
  <si>
    <t>REF-1907</t>
  </si>
  <si>
    <t>IT-7211</t>
  </si>
  <si>
    <t>REF-2190</t>
  </si>
  <si>
    <t>IT-7212</t>
  </si>
  <si>
    <t>IT-7213</t>
  </si>
  <si>
    <t>IT-7214</t>
  </si>
  <si>
    <t>IT-7215</t>
  </si>
  <si>
    <t>REF-1778</t>
  </si>
  <si>
    <t>IT-7216</t>
  </si>
  <si>
    <t>IT-7217</t>
  </si>
  <si>
    <t>IT-7218</t>
  </si>
  <si>
    <t>IT-7219</t>
  </si>
  <si>
    <t>IT-7220</t>
  </si>
  <si>
    <t>IT-7221</t>
  </si>
  <si>
    <t>REF-6337</t>
  </si>
  <si>
    <t>IT-7222</t>
  </si>
  <si>
    <t>REF-7676</t>
  </si>
  <si>
    <t>IT-7223</t>
  </si>
  <si>
    <t>REF-6877</t>
  </si>
  <si>
    <t>IT-7224</t>
  </si>
  <si>
    <t>IT-7225</t>
  </si>
  <si>
    <t>REF-2969</t>
  </si>
  <si>
    <t>IT-7226</t>
  </si>
  <si>
    <t>REF-1664</t>
  </si>
  <si>
    <t>IT-7227</t>
  </si>
  <si>
    <t>IT-7228</t>
  </si>
  <si>
    <t>IT-7229</t>
  </si>
  <si>
    <t>IT-7230</t>
  </si>
  <si>
    <t>REF-8253</t>
  </si>
  <si>
    <t>IT-7231</t>
  </si>
  <si>
    <t>REF-3247</t>
  </si>
  <si>
    <t>IT-7232</t>
  </si>
  <si>
    <t>IT-7233</t>
  </si>
  <si>
    <t>IT-7234</t>
  </si>
  <si>
    <t>IT-7235</t>
  </si>
  <si>
    <t>REF-3168</t>
  </si>
  <si>
    <t>IT-7236</t>
  </si>
  <si>
    <t>IT-7237</t>
  </si>
  <si>
    <t>REF-1866</t>
  </si>
  <si>
    <t>IT-7238</t>
  </si>
  <si>
    <t>REF-9411</t>
  </si>
  <si>
    <t>IT-7239</t>
  </si>
  <si>
    <t>REF-4168</t>
  </si>
  <si>
    <t>IT-7240</t>
  </si>
  <si>
    <t>IT-7241</t>
  </si>
  <si>
    <t>REF-1375</t>
  </si>
  <si>
    <t>IT-7242</t>
  </si>
  <si>
    <t>REF-7636</t>
  </si>
  <si>
    <t>IT-7243</t>
  </si>
  <si>
    <t>REF-6372</t>
  </si>
  <si>
    <t>IT-7244</t>
  </si>
  <si>
    <t>REF-3463</t>
  </si>
  <si>
    <t>IT-7245</t>
  </si>
  <si>
    <t>IT-7246</t>
  </si>
  <si>
    <t>REF-1619</t>
  </si>
  <si>
    <t>IT-7247</t>
  </si>
  <si>
    <t>IT-7248</t>
  </si>
  <si>
    <t>REF-9940</t>
  </si>
  <si>
    <t>IT-7249</t>
  </si>
  <si>
    <t>IT-7250</t>
  </si>
  <si>
    <t>IT-7251</t>
  </si>
  <si>
    <t>REF-9456</t>
  </si>
  <si>
    <t>IT-7252</t>
  </si>
  <si>
    <t>IT-7253</t>
  </si>
  <si>
    <t>IT-7254</t>
  </si>
  <si>
    <t>REF-5819</t>
  </si>
  <si>
    <t>IT-7255</t>
  </si>
  <si>
    <t>REF-9948</t>
  </si>
  <si>
    <t>IT-7256</t>
  </si>
  <si>
    <t>IT-7257</t>
  </si>
  <si>
    <t>IT-7258</t>
  </si>
  <si>
    <t>REF-7328</t>
  </si>
  <si>
    <t>IT-7259</t>
  </si>
  <si>
    <t>IT-7260</t>
  </si>
  <si>
    <t>REF-4866</t>
  </si>
  <si>
    <t>IT-7261</t>
  </si>
  <si>
    <t>REF-2756</t>
  </si>
  <si>
    <t>IT-7262</t>
  </si>
  <si>
    <t>REF-8329</t>
  </si>
  <si>
    <t>IT-7263</t>
  </si>
  <si>
    <t>IT-7264</t>
  </si>
  <si>
    <t>REF-1110</t>
  </si>
  <si>
    <t>IT-7265</t>
  </si>
  <si>
    <t>REF-8014</t>
  </si>
  <si>
    <t>IT-7266</t>
  </si>
  <si>
    <t>REF-6535</t>
  </si>
  <si>
    <t>IT-7267</t>
  </si>
  <si>
    <t>IT-7268</t>
  </si>
  <si>
    <t>IT-7269</t>
  </si>
  <si>
    <t>REF-2896</t>
  </si>
  <si>
    <t>IT-7270</t>
  </si>
  <si>
    <t>REF-3984</t>
  </si>
  <si>
    <t>IT-7271</t>
  </si>
  <si>
    <t>IT-7272</t>
  </si>
  <si>
    <t>REF-7042</t>
  </si>
  <si>
    <t>IT-7273</t>
  </si>
  <si>
    <t>REF-3346</t>
  </si>
  <si>
    <t>IT-7274</t>
  </si>
  <si>
    <t>REF-9020</t>
  </si>
  <si>
    <t>IT-7275</t>
  </si>
  <si>
    <t>IT-7276</t>
  </si>
  <si>
    <t>IT-7277</t>
  </si>
  <si>
    <t>IT-7278</t>
  </si>
  <si>
    <t>REF-4049</t>
  </si>
  <si>
    <t>IT-7279</t>
  </si>
  <si>
    <t>REF-2651</t>
  </si>
  <si>
    <t>IT-7280</t>
  </si>
  <si>
    <t>REF-6958</t>
  </si>
  <si>
    <t>IT-7281</t>
  </si>
  <si>
    <t>REF-9078</t>
  </si>
  <si>
    <t>IT-7282</t>
  </si>
  <si>
    <t>IT-7283</t>
  </si>
  <si>
    <t>REF-8676</t>
  </si>
  <si>
    <t>IT-7284</t>
  </si>
  <si>
    <t>IT-7285</t>
  </si>
  <si>
    <t>IT-7286</t>
  </si>
  <si>
    <t>REF-7098</t>
  </si>
  <si>
    <t>IT-7287</t>
  </si>
  <si>
    <t>REF-1662</t>
  </si>
  <si>
    <t>IT-7288</t>
  </si>
  <si>
    <t>IT-7289</t>
  </si>
  <si>
    <t>IT-7290</t>
  </si>
  <si>
    <t>IT-7291</t>
  </si>
  <si>
    <t>IT-7292</t>
  </si>
  <si>
    <t>IT-7293</t>
  </si>
  <si>
    <t>IT-7294</t>
  </si>
  <si>
    <t>REF-8460</t>
  </si>
  <si>
    <t>IT-7295</t>
  </si>
  <si>
    <t>IT-7296</t>
  </si>
  <si>
    <t>IT-7297</t>
  </si>
  <si>
    <t>REF-9135</t>
  </si>
  <si>
    <t>IT-7298</t>
  </si>
  <si>
    <t>REF-6028</t>
  </si>
  <si>
    <t>IT-7299</t>
  </si>
  <si>
    <t>IT-7300</t>
  </si>
  <si>
    <t>REF-2398</t>
  </si>
  <si>
    <t>IT-7301</t>
  </si>
  <si>
    <t>REF-3598</t>
  </si>
  <si>
    <t>IT-7302</t>
  </si>
  <si>
    <t>REF-9132</t>
  </si>
  <si>
    <t>IT-7303</t>
  </si>
  <si>
    <t>REF-7965</t>
  </si>
  <si>
    <t>IT-7304</t>
  </si>
  <si>
    <t>IT-7305</t>
  </si>
  <si>
    <t>IT-7306</t>
  </si>
  <si>
    <t>IT-7307</t>
  </si>
  <si>
    <t>REF-1783</t>
  </si>
  <si>
    <t>IT-7308</t>
  </si>
  <si>
    <t>REF-8128</t>
  </si>
  <si>
    <t>IT-7309</t>
  </si>
  <si>
    <t>REF-4259</t>
  </si>
  <si>
    <t>IT-7310</t>
  </si>
  <si>
    <t>REF-6787</t>
  </si>
  <si>
    <t>IT-7311</t>
  </si>
  <si>
    <t>IT-7312</t>
  </si>
  <si>
    <t>IT-7313</t>
  </si>
  <si>
    <t>REF-5416</t>
  </si>
  <si>
    <t>IT-7314</t>
  </si>
  <si>
    <t>REF-9141</t>
  </si>
  <si>
    <t>IT-7315</t>
  </si>
  <si>
    <t>REF-7262</t>
  </si>
  <si>
    <t>IT-7316</t>
  </si>
  <si>
    <t>IT-7317</t>
  </si>
  <si>
    <t>REF-8308</t>
  </si>
  <si>
    <t>IT-7318</t>
  </si>
  <si>
    <t>IT-7319</t>
  </si>
  <si>
    <t>REF-9941</t>
  </si>
  <si>
    <t>IT-7320</t>
  </si>
  <si>
    <t>REF-3401</t>
  </si>
  <si>
    <t>IT-7321</t>
  </si>
  <si>
    <t>REF-2156</t>
  </si>
  <si>
    <t>IT-7322</t>
  </si>
  <si>
    <t>REF-4819</t>
  </si>
  <si>
    <t>IT-7323</t>
  </si>
  <si>
    <t>REF-8771</t>
  </si>
  <si>
    <t>IT-7324</t>
  </si>
  <si>
    <t>IT-7325</t>
  </si>
  <si>
    <t>REF-7424</t>
  </si>
  <si>
    <t>IT-7326</t>
  </si>
  <si>
    <t>IT-7327</t>
  </si>
  <si>
    <t>REF-4672</t>
  </si>
  <si>
    <t>IT-7328</t>
  </si>
  <si>
    <t>IT-7329</t>
  </si>
  <si>
    <t>IT-7330</t>
  </si>
  <si>
    <t>IT-7331</t>
  </si>
  <si>
    <t>REF-5235</t>
  </si>
  <si>
    <t>IT-7332</t>
  </si>
  <si>
    <t>REF-2210</t>
  </si>
  <si>
    <t>IT-7333</t>
  </si>
  <si>
    <t>REF-4495</t>
  </si>
  <si>
    <t>IT-7334</t>
  </si>
  <si>
    <t>REF-1359</t>
  </si>
  <si>
    <t>IT-7335</t>
  </si>
  <si>
    <t>IT-7336</t>
  </si>
  <si>
    <t>IT-7337</t>
  </si>
  <si>
    <t>IT-7338</t>
  </si>
  <si>
    <t>IT-7339</t>
  </si>
  <si>
    <t>REF-6575</t>
  </si>
  <si>
    <t>IT-7340</t>
  </si>
  <si>
    <t>IT-7341</t>
  </si>
  <si>
    <t>REF-9811</t>
  </si>
  <si>
    <t>IT-7342</t>
  </si>
  <si>
    <t>REF-6368</t>
  </si>
  <si>
    <t>IT-7343</t>
  </si>
  <si>
    <t>REF-5099</t>
  </si>
  <si>
    <t>IT-7344</t>
  </si>
  <si>
    <t>REF-8140</t>
  </si>
  <si>
    <t>IT-7345</t>
  </si>
  <si>
    <t>REF-6054</t>
  </si>
  <si>
    <t>IT-7346</t>
  </si>
  <si>
    <t>REF-7246</t>
  </si>
  <si>
    <t>IT-7347</t>
  </si>
  <si>
    <t>IT-7348</t>
  </si>
  <si>
    <t>IT-7349</t>
  </si>
  <si>
    <t>IT-7350</t>
  </si>
  <si>
    <t>REF-2775</t>
  </si>
  <si>
    <t>IT-7351</t>
  </si>
  <si>
    <t>REF-6871</t>
  </si>
  <si>
    <t>IT-7352</t>
  </si>
  <si>
    <t>REF-2817</t>
  </si>
  <si>
    <t>IT-7353</t>
  </si>
  <si>
    <t>IT-7354</t>
  </si>
  <si>
    <t>REF-9248</t>
  </si>
  <si>
    <t>IT-7355</t>
  </si>
  <si>
    <t>REF-3386</t>
  </si>
  <si>
    <t>IT-7356</t>
  </si>
  <si>
    <t>REF-2390</t>
  </si>
  <si>
    <t>IT-7357</t>
  </si>
  <si>
    <t>REF-3780</t>
  </si>
  <si>
    <t>IT-7358</t>
  </si>
  <si>
    <t>REF-6389</t>
  </si>
  <si>
    <t>IT-7359</t>
  </si>
  <si>
    <t>IT-7360</t>
  </si>
  <si>
    <t>REF-9424</t>
  </si>
  <si>
    <t>IT-7361</t>
  </si>
  <si>
    <t>IT-7362</t>
  </si>
  <si>
    <t>REF-6251</t>
  </si>
  <si>
    <t>IT-7363</t>
  </si>
  <si>
    <t>REF-7972</t>
  </si>
  <si>
    <t>IT-7364</t>
  </si>
  <si>
    <t>IT-7365</t>
  </si>
  <si>
    <t>IT-7366</t>
  </si>
  <si>
    <t>REF-2690</t>
  </si>
  <si>
    <t>IT-7367</t>
  </si>
  <si>
    <t>IT-7368</t>
  </si>
  <si>
    <t>IT-7369</t>
  </si>
  <si>
    <t>IT-7370</t>
  </si>
  <si>
    <t>REF-4854</t>
  </si>
  <si>
    <t>IT-7371</t>
  </si>
  <si>
    <t>REF-3265</t>
  </si>
  <si>
    <t>IT-7372</t>
  </si>
  <si>
    <t>IT-7373</t>
  </si>
  <si>
    <t>REF-1320</t>
  </si>
  <si>
    <t>IT-7374</t>
  </si>
  <si>
    <t>REF-5900</t>
  </si>
  <si>
    <t>IT-7375</t>
  </si>
  <si>
    <t>REF-5405</t>
  </si>
  <si>
    <t>IT-7376</t>
  </si>
  <si>
    <t>IT-7377</t>
  </si>
  <si>
    <t>REF-9520</t>
  </si>
  <si>
    <t>IT-7378</t>
  </si>
  <si>
    <t>REF-6947</t>
  </si>
  <si>
    <t>IT-7379</t>
  </si>
  <si>
    <t>IT-7380</t>
  </si>
  <si>
    <t>REF-7038</t>
  </si>
  <si>
    <t>IT-7381</t>
  </si>
  <si>
    <t>REF-3260</t>
  </si>
  <si>
    <t>IT-7382</t>
  </si>
  <si>
    <t>REF-3257</t>
  </si>
  <si>
    <t>IT-7383</t>
  </si>
  <si>
    <t>REF-5330</t>
  </si>
  <si>
    <t>IT-7384</t>
  </si>
  <si>
    <t>IT-7385</t>
  </si>
  <si>
    <t>REF-2038</t>
  </si>
  <si>
    <t>IT-7386</t>
  </si>
  <si>
    <t>IT-7387</t>
  </si>
  <si>
    <t>REF-9465</t>
  </si>
  <si>
    <t>IT-7388</t>
  </si>
  <si>
    <t>IT-7389</t>
  </si>
  <si>
    <t>REF-8599</t>
  </si>
  <si>
    <t>IT-7390</t>
  </si>
  <si>
    <t>IT-7391</t>
  </si>
  <si>
    <t>REF-8927</t>
  </si>
  <si>
    <t>IT-7392</t>
  </si>
  <si>
    <t>REF-7769</t>
  </si>
  <si>
    <t>IT-7393</t>
  </si>
  <si>
    <t>REF-2443</t>
  </si>
  <si>
    <t>IT-7394</t>
  </si>
  <si>
    <t>IT-7395</t>
  </si>
  <si>
    <t>REF-6897</t>
  </si>
  <si>
    <t>IT-7396</t>
  </si>
  <si>
    <t>REF-8033</t>
  </si>
  <si>
    <t>IT-7397</t>
  </si>
  <si>
    <t>REF-4733</t>
  </si>
  <si>
    <t>IT-7398</t>
  </si>
  <si>
    <t>REF-7446</t>
  </si>
  <si>
    <t>IT-7399</t>
  </si>
  <si>
    <t>IT-7400</t>
  </si>
  <si>
    <t>REF-2365</t>
  </si>
  <si>
    <t>IT-7401</t>
  </si>
  <si>
    <t>IT-7402</t>
  </si>
  <si>
    <t>IT-7403</t>
  </si>
  <si>
    <t>IT-7404</t>
  </si>
  <si>
    <t>IT-7405</t>
  </si>
  <si>
    <t>REF-6999</t>
  </si>
  <si>
    <t>IT-7406</t>
  </si>
  <si>
    <t>IT-7407</t>
  </si>
  <si>
    <t>IT-7408</t>
  </si>
  <si>
    <t>REF-6670</t>
  </si>
  <si>
    <t>IT-7409</t>
  </si>
  <si>
    <t>IT-7410</t>
  </si>
  <si>
    <t>IT-7411</t>
  </si>
  <si>
    <t>REF-7143</t>
  </si>
  <si>
    <t>IT-7412</t>
  </si>
  <si>
    <t>IT-7413</t>
  </si>
  <si>
    <t>IT-7414</t>
  </si>
  <si>
    <t>REF-1652</t>
  </si>
  <si>
    <t>IT-7415</t>
  </si>
  <si>
    <t>IT-7416</t>
  </si>
  <si>
    <t>REF-6473</t>
  </si>
  <si>
    <t>IT-7417</t>
  </si>
  <si>
    <t>REF-3744</t>
  </si>
  <si>
    <t>IT-7418</t>
  </si>
  <si>
    <t>REF-2273</t>
  </si>
  <si>
    <t>IT-7419</t>
  </si>
  <si>
    <t>REF-1100</t>
  </si>
  <si>
    <t>IT-7420</t>
  </si>
  <si>
    <t>REF-9009</t>
  </si>
  <si>
    <t>IT-7421</t>
  </si>
  <si>
    <t>IT-7422</t>
  </si>
  <si>
    <t>REF-6565</t>
  </si>
  <si>
    <t>IT-7423</t>
  </si>
  <si>
    <t>REF-3824</t>
  </si>
  <si>
    <t>IT-7424</t>
  </si>
  <si>
    <t>IT-7425</t>
  </si>
  <si>
    <t>REF-8983</t>
  </si>
  <si>
    <t>IT-7426</t>
  </si>
  <si>
    <t>REF-1167</t>
  </si>
  <si>
    <t>IT-7427</t>
  </si>
  <si>
    <t>REF-8191</t>
  </si>
  <si>
    <t>IT-7428</t>
  </si>
  <si>
    <t>REF-1770</t>
  </si>
  <si>
    <t>IT-7429</t>
  </si>
  <si>
    <t>REF-8530</t>
  </si>
  <si>
    <t>IT-7430</t>
  </si>
  <si>
    <t>REF-2212</t>
  </si>
  <si>
    <t>IT-7431</t>
  </si>
  <si>
    <t>IT-7432</t>
  </si>
  <si>
    <t>REF-1229</t>
  </si>
  <si>
    <t>IT-7433</t>
  </si>
  <si>
    <t>REF-7455</t>
  </si>
  <si>
    <t>IT-7434</t>
  </si>
  <si>
    <t>IT-7435</t>
  </si>
  <si>
    <t>REF-7175</t>
  </si>
  <si>
    <t>IT-7436</t>
  </si>
  <si>
    <t>IT-7437</t>
  </si>
  <si>
    <t>REF-1643</t>
  </si>
  <si>
    <t>IT-7438</t>
  </si>
  <si>
    <t>REF-2386</t>
  </si>
  <si>
    <t>IT-7439</t>
  </si>
  <si>
    <t>REF-5615</t>
  </si>
  <si>
    <t>IT-7440</t>
  </si>
  <si>
    <t>IT-7441</t>
  </si>
  <si>
    <t>IT-7442</t>
  </si>
  <si>
    <t>IT-7443</t>
  </si>
  <si>
    <t>REF-2041</t>
  </si>
  <si>
    <t>IT-7444</t>
  </si>
  <si>
    <t>IT-7445</t>
  </si>
  <si>
    <t>IT-7446</t>
  </si>
  <si>
    <t>REF-5353</t>
  </si>
  <si>
    <t>IT-7447</t>
  </si>
  <si>
    <t>REF-2906</t>
  </si>
  <si>
    <t>IT-7448</t>
  </si>
  <si>
    <t>IT-7449</t>
  </si>
  <si>
    <t>REF-5601</t>
  </si>
  <si>
    <t>IT-7450</t>
  </si>
  <si>
    <t>IT-7451</t>
  </si>
  <si>
    <t>REF-8286</t>
  </si>
  <si>
    <t>IT-7452</t>
  </si>
  <si>
    <t>REF-1764</t>
  </si>
  <si>
    <t>IT-7453</t>
  </si>
  <si>
    <t>REF-3490</t>
  </si>
  <si>
    <t>IT-7454</t>
  </si>
  <si>
    <t>IT-7455</t>
  </si>
  <si>
    <t>IT-7456</t>
  </si>
  <si>
    <t>REF-4055</t>
  </si>
  <si>
    <t>IT-7457</t>
  </si>
  <si>
    <t>IT-7458</t>
  </si>
  <si>
    <t>IT-7459</t>
  </si>
  <si>
    <t>REF-1802</t>
  </si>
  <si>
    <t>IT-7460</t>
  </si>
  <si>
    <t>IT-7461</t>
  </si>
  <si>
    <t>REF-3996</t>
  </si>
  <si>
    <t>IT-7462</t>
  </si>
  <si>
    <t>IT-7463</t>
  </si>
  <si>
    <t>REF-5157</t>
  </si>
  <si>
    <t>IT-7464</t>
  </si>
  <si>
    <t>REF-6530</t>
  </si>
  <si>
    <t>IT-7465</t>
  </si>
  <si>
    <t>REF-9057</t>
  </si>
  <si>
    <t>IT-7466</t>
  </si>
  <si>
    <t>REF-1222</t>
  </si>
  <si>
    <t>IT-7467</t>
  </si>
  <si>
    <t>REF-8758</t>
  </si>
  <si>
    <t>IT-7468</t>
  </si>
  <si>
    <t>REF-2102</t>
  </si>
  <si>
    <t>IT-7469</t>
  </si>
  <si>
    <t>REF-7159</t>
  </si>
  <si>
    <t>IT-7470</t>
  </si>
  <si>
    <t>REF-1297</t>
  </si>
  <si>
    <t>IT-7471</t>
  </si>
  <si>
    <t>REF-4306</t>
  </si>
  <si>
    <t>IT-7472</t>
  </si>
  <si>
    <t>IT-7473</t>
  </si>
  <si>
    <t>IT-7474</t>
  </si>
  <si>
    <t>REF-6058</t>
  </si>
  <si>
    <t>IT-7475</t>
  </si>
  <si>
    <t>IT-7476</t>
  </si>
  <si>
    <t>REF-5633</t>
  </si>
  <si>
    <t>IT-7477</t>
  </si>
  <si>
    <t>IT-7478</t>
  </si>
  <si>
    <t>REF-4298</t>
  </si>
  <si>
    <t>IT-7479</t>
  </si>
  <si>
    <t>REF-4614</t>
  </si>
  <si>
    <t>IT-7480</t>
  </si>
  <si>
    <t>IT-7481</t>
  </si>
  <si>
    <t>REF-9667</t>
  </si>
  <si>
    <t>IT-7482</t>
  </si>
  <si>
    <t>REF-6495</t>
  </si>
  <si>
    <t>IT-7483</t>
  </si>
  <si>
    <t>REF-5786</t>
  </si>
  <si>
    <t>IT-7484</t>
  </si>
  <si>
    <t>IT-7485</t>
  </si>
  <si>
    <t>IT-7486</t>
  </si>
  <si>
    <t>REF-9735</t>
  </si>
  <si>
    <t>IT-7487</t>
  </si>
  <si>
    <t>IT-7488</t>
  </si>
  <si>
    <t>REF-6516</t>
  </si>
  <si>
    <t>IT-7489</t>
  </si>
  <si>
    <t>IT-7490</t>
  </si>
  <si>
    <t>REF-4342</t>
  </si>
  <si>
    <t>IT-7491</t>
  </si>
  <si>
    <t>REF-1037</t>
  </si>
  <si>
    <t>IT-7492</t>
  </si>
  <si>
    <t>REF-7497</t>
  </si>
  <si>
    <t>IT-7493</t>
  </si>
  <si>
    <t>IT-7494</t>
  </si>
  <si>
    <t>REF-4800</t>
  </si>
  <si>
    <t>IT-7495</t>
  </si>
  <si>
    <t>REF-6141</t>
  </si>
  <si>
    <t>IT-7496</t>
  </si>
  <si>
    <t>IT-7497</t>
  </si>
  <si>
    <t>REF-7006</t>
  </si>
  <si>
    <t>IT-7498</t>
  </si>
  <si>
    <t>IT-7499</t>
  </si>
  <si>
    <t>REF-4531</t>
  </si>
  <si>
    <t>IT-7500</t>
  </si>
  <si>
    <t>REF-8008</t>
  </si>
  <si>
    <t>IT-7501</t>
  </si>
  <si>
    <t>REF-1928</t>
  </si>
  <si>
    <t>IT-7502</t>
  </si>
  <si>
    <t>IT-7503</t>
  </si>
  <si>
    <t>IT-7504</t>
  </si>
  <si>
    <t>REF-9953</t>
  </si>
  <si>
    <t>IT-7505</t>
  </si>
  <si>
    <t>IT-7506</t>
  </si>
  <si>
    <t>IT-7507</t>
  </si>
  <si>
    <t>REF-3415</t>
  </si>
  <si>
    <t>IT-7508</t>
  </si>
  <si>
    <t>REF-8502</t>
  </si>
  <si>
    <t>IT-7509</t>
  </si>
  <si>
    <t>REF-1810</t>
  </si>
  <si>
    <t>IT-7510</t>
  </si>
  <si>
    <t>IT-7511</t>
  </si>
  <si>
    <t>REF-8444</t>
  </si>
  <si>
    <t>IT-7512</t>
  </si>
  <si>
    <t>REF-7266</t>
  </si>
  <si>
    <t>IT-7513</t>
  </si>
  <si>
    <t>IT-7514</t>
  </si>
  <si>
    <t>REF-7185</t>
  </si>
  <si>
    <t>IT-7515</t>
  </si>
  <si>
    <t>IT-7516</t>
  </si>
  <si>
    <t>IT-7517</t>
  </si>
  <si>
    <t>REF-3583</t>
  </si>
  <si>
    <t>IT-7518</t>
  </si>
  <si>
    <t>REF-7590</t>
  </si>
  <si>
    <t>IT-7519</t>
  </si>
  <si>
    <t>IT-7520</t>
  </si>
  <si>
    <t>IT-7521</t>
  </si>
  <si>
    <t>IT-7522</t>
  </si>
  <si>
    <t>IT-7523</t>
  </si>
  <si>
    <t>IT-7524</t>
  </si>
  <si>
    <t>REF-6362</t>
  </si>
  <si>
    <t>IT-7525</t>
  </si>
  <si>
    <t>IT-7526</t>
  </si>
  <si>
    <t>REF-1745</t>
  </si>
  <si>
    <t>IT-7527</t>
  </si>
  <si>
    <t>IT-7528</t>
  </si>
  <si>
    <t>REF-3635</t>
  </si>
  <si>
    <t>IT-7529</t>
  </si>
  <si>
    <t>IT-7530</t>
  </si>
  <si>
    <t>IT-7531</t>
  </si>
  <si>
    <t>REF-3800</t>
  </si>
  <si>
    <t>IT-7532</t>
  </si>
  <si>
    <t>IT-7533</t>
  </si>
  <si>
    <t>IT-7534</t>
  </si>
  <si>
    <t>REF-2218</t>
  </si>
  <si>
    <t>IT-7535</t>
  </si>
  <si>
    <t>IT-7536</t>
  </si>
  <si>
    <t>REF-1711</t>
  </si>
  <si>
    <t>IT-7537</t>
  </si>
  <si>
    <t>REF-3087</t>
  </si>
  <si>
    <t>IT-7538</t>
  </si>
  <si>
    <t>REF-5046</t>
  </si>
  <si>
    <t>IT-7539</t>
  </si>
  <si>
    <t>REF-9746</t>
  </si>
  <si>
    <t>IT-7540</t>
  </si>
  <si>
    <t>REF-3662</t>
  </si>
  <si>
    <t>IT-7541</t>
  </si>
  <si>
    <t>REF-8291</t>
  </si>
  <si>
    <t>IT-7542</t>
  </si>
  <si>
    <t>REF-1063</t>
  </si>
  <si>
    <t>IT-7543</t>
  </si>
  <si>
    <t>IT-7544</t>
  </si>
  <si>
    <t>REF-6625</t>
  </si>
  <si>
    <t>IT-7545</t>
  </si>
  <si>
    <t>REF-3730</t>
  </si>
  <si>
    <t>IT-7546</t>
  </si>
  <si>
    <t>IT-7547</t>
  </si>
  <si>
    <t>IT-7548</t>
  </si>
  <si>
    <t>IT-7549</t>
  </si>
  <si>
    <t>REF-8324</t>
  </si>
  <si>
    <t>IT-7550</t>
  </si>
  <si>
    <t>REF-6830</t>
  </si>
  <si>
    <t>IT-7551</t>
  </si>
  <si>
    <t>REF-5820</t>
  </si>
  <si>
    <t>IT-7552</t>
  </si>
  <si>
    <t>IT-7553</t>
  </si>
  <si>
    <t>REF-1708</t>
  </si>
  <si>
    <t>IT-7554</t>
  </si>
  <si>
    <t>IT-7555</t>
  </si>
  <si>
    <t>IT-7556</t>
  </si>
  <si>
    <t>REF-5973</t>
  </si>
  <si>
    <t>IT-7557</t>
  </si>
  <si>
    <t>IT-7558</t>
  </si>
  <si>
    <t>REF-1054</t>
  </si>
  <si>
    <t>IT-7559</t>
  </si>
  <si>
    <t>REF-9104</t>
  </si>
  <si>
    <t>IT-7560</t>
  </si>
  <si>
    <t>REF-3964</t>
  </si>
  <si>
    <t>IT-7561</t>
  </si>
  <si>
    <t>REF-2376</t>
  </si>
  <si>
    <t>IT-7562</t>
  </si>
  <si>
    <t>REF-8726</t>
  </si>
  <si>
    <t>IT-7563</t>
  </si>
  <si>
    <t>REF-2837</t>
  </si>
  <si>
    <t>IT-7564</t>
  </si>
  <si>
    <t>REF-6461</t>
  </si>
  <si>
    <t>IT-7565</t>
  </si>
  <si>
    <t>REF-4926</t>
  </si>
  <si>
    <t>IT-7566</t>
  </si>
  <si>
    <t>REF-2119</t>
  </si>
  <si>
    <t>IT-7567</t>
  </si>
  <si>
    <t>IT-7568</t>
  </si>
  <si>
    <t>REF-2759</t>
  </si>
  <si>
    <t>IT-7569</t>
  </si>
  <si>
    <t>IT-7570</t>
  </si>
  <si>
    <t>REF-8045</t>
  </si>
  <si>
    <t>IT-7571</t>
  </si>
  <si>
    <t>REF-8859</t>
  </si>
  <si>
    <t>IT-7572</t>
  </si>
  <si>
    <t>IT-7573</t>
  </si>
  <si>
    <t>REF-8500</t>
  </si>
  <si>
    <t>IT-7574</t>
  </si>
  <si>
    <t>REF-9492</t>
  </si>
  <si>
    <t>IT-7575</t>
  </si>
  <si>
    <t>IT-7576</t>
  </si>
  <si>
    <t>REF-9669</t>
  </si>
  <si>
    <t>IT-7577</t>
  </si>
  <si>
    <t>IT-7578</t>
  </si>
  <si>
    <t>IT-7579</t>
  </si>
  <si>
    <t>REF-3734</t>
  </si>
  <si>
    <t>IT-7580</t>
  </si>
  <si>
    <t>IT-7581</t>
  </si>
  <si>
    <t>REF-1327</t>
  </si>
  <si>
    <t>IT-7582</t>
  </si>
  <si>
    <t>IT-7583</t>
  </si>
  <si>
    <t>REF-2655</t>
  </si>
  <si>
    <t>IT-7584</t>
  </si>
  <si>
    <t>IT-7585</t>
  </si>
  <si>
    <t>REF-4964</t>
  </si>
  <si>
    <t>IT-7586</t>
  </si>
  <si>
    <t>REF-7008</t>
  </si>
  <si>
    <t>IT-7587</t>
  </si>
  <si>
    <t>IT-7588</t>
  </si>
  <si>
    <t>REF-8965</t>
  </si>
  <si>
    <t>IT-7589</t>
  </si>
  <si>
    <t>IT-7590</t>
  </si>
  <si>
    <t>REF-8566</t>
  </si>
  <si>
    <t>IT-7591</t>
  </si>
  <si>
    <t>IT-7592</t>
  </si>
  <si>
    <t>REF-9341</t>
  </si>
  <si>
    <t>IT-7593</t>
  </si>
  <si>
    <t>REF-1354</t>
  </si>
  <si>
    <t>IT-7594</t>
  </si>
  <si>
    <t>REF-9284</t>
  </si>
  <si>
    <t>IT-7595</t>
  </si>
  <si>
    <t>IT-7596</t>
  </si>
  <si>
    <t>IT-7597</t>
  </si>
  <si>
    <t>REF-9984</t>
  </si>
  <si>
    <t>IT-7598</t>
  </si>
  <si>
    <t>IT-7599</t>
  </si>
  <si>
    <t>IT-7600</t>
  </si>
  <si>
    <t>IT-7601</t>
  </si>
  <si>
    <t>IT-7602</t>
  </si>
  <si>
    <t>IT-7603</t>
  </si>
  <si>
    <t>REF-5190</t>
  </si>
  <si>
    <t>IT-7604</t>
  </si>
  <si>
    <t>IT-7605</t>
  </si>
  <si>
    <t>REF-7250</t>
  </si>
  <si>
    <t>IT-7606</t>
  </si>
  <si>
    <t>REF-6492</t>
  </si>
  <si>
    <t>IT-7607</t>
  </si>
  <si>
    <t>REF-6553</t>
  </si>
  <si>
    <t>IT-7608</t>
  </si>
  <si>
    <t>IT-7609</t>
  </si>
  <si>
    <t>IT-7610</t>
  </si>
  <si>
    <t>REF-5576</t>
  </si>
  <si>
    <t>IT-7611</t>
  </si>
  <si>
    <t>IT-7612</t>
  </si>
  <si>
    <t>REF-3966</t>
  </si>
  <si>
    <t>IT-7613</t>
  </si>
  <si>
    <t>REF-3953</t>
  </si>
  <si>
    <t>IT-7614</t>
  </si>
  <si>
    <t>REF-8628</t>
  </si>
  <si>
    <t>IT-7615</t>
  </si>
  <si>
    <t>IT-7616</t>
  </si>
  <si>
    <t>REF-7629</t>
  </si>
  <si>
    <t>IT-7617</t>
  </si>
  <si>
    <t>IT-7618</t>
  </si>
  <si>
    <t>REF-2451</t>
  </si>
  <si>
    <t>IT-7619</t>
  </si>
  <si>
    <t>REF-9668</t>
  </si>
  <si>
    <t>IT-7620</t>
  </si>
  <si>
    <t>IT-7621</t>
  </si>
  <si>
    <t>IT-7622</t>
  </si>
  <si>
    <t>IT-7623</t>
  </si>
  <si>
    <t>IT-7624</t>
  </si>
  <si>
    <t>IT-7625</t>
  </si>
  <si>
    <t>REF-8533</t>
  </si>
  <si>
    <t>IT-7626</t>
  </si>
  <si>
    <t>IT-7627</t>
  </si>
  <si>
    <t>REF-5080</t>
  </si>
  <si>
    <t>IT-7628</t>
  </si>
  <si>
    <t>REF-7051</t>
  </si>
  <si>
    <t>IT-7629</t>
  </si>
  <si>
    <t>IT-7630</t>
  </si>
  <si>
    <t>REF-5642</t>
  </si>
  <si>
    <t>IT-7631</t>
  </si>
  <si>
    <t>IT-7632</t>
  </si>
  <si>
    <t>REF-3445</t>
  </si>
  <si>
    <t>IT-7633</t>
  </si>
  <si>
    <t>IT-7634</t>
  </si>
  <si>
    <t>REF-2551</t>
  </si>
  <si>
    <t>IT-7635</t>
  </si>
  <si>
    <t>REF-6363</t>
  </si>
  <si>
    <t>IT-7636</t>
  </si>
  <si>
    <t>IT-7637</t>
  </si>
  <si>
    <t>REF-3879</t>
  </si>
  <si>
    <t>IT-7638</t>
  </si>
  <si>
    <t>IT-7639</t>
  </si>
  <si>
    <t>REF-3364</t>
  </si>
  <si>
    <t>IT-7640</t>
  </si>
  <si>
    <t>REF-4358</t>
  </si>
  <si>
    <t>IT-7641</t>
  </si>
  <si>
    <t>REF-3673</t>
  </si>
  <si>
    <t>IT-7642</t>
  </si>
  <si>
    <t>REF-7347</t>
  </si>
  <si>
    <t>IT-7643</t>
  </si>
  <si>
    <t>IT-7644</t>
  </si>
  <si>
    <t>IT-7645</t>
  </si>
  <si>
    <t>REF-6033</t>
  </si>
  <si>
    <t>IT-7646</t>
  </si>
  <si>
    <t>REF-6837</t>
  </si>
  <si>
    <t>IT-7647</t>
  </si>
  <si>
    <t>IT-7648</t>
  </si>
  <si>
    <t>REF-4692</t>
  </si>
  <si>
    <t>IT-7649</t>
  </si>
  <si>
    <t>REF-7638</t>
  </si>
  <si>
    <t>IT-7650</t>
  </si>
  <si>
    <t>IT-7651</t>
  </si>
  <si>
    <t>REF-4927</t>
  </si>
  <si>
    <t>IT-7652</t>
  </si>
  <si>
    <t>IT-7653</t>
  </si>
  <si>
    <t>REF-8645</t>
  </si>
  <si>
    <t>IT-7654</t>
  </si>
  <si>
    <t>IT-7655</t>
  </si>
  <si>
    <t>IT-7656</t>
  </si>
  <si>
    <t>IT-7657</t>
  </si>
  <si>
    <t>IT-7658</t>
  </si>
  <si>
    <t>REF-9034</t>
  </si>
  <si>
    <t>IT-7659</t>
  </si>
  <si>
    <t>REF-1114</t>
  </si>
  <si>
    <t>IT-7660</t>
  </si>
  <si>
    <t>IT-7661</t>
  </si>
  <si>
    <t>IT-7662</t>
  </si>
  <si>
    <t>IT-7663</t>
  </si>
  <si>
    <t>REF-5885</t>
  </si>
  <si>
    <t>IT-7664</t>
  </si>
  <si>
    <t>REF-9563</t>
  </si>
  <si>
    <t>IT-7665</t>
  </si>
  <si>
    <t>REF-5797</t>
  </si>
  <si>
    <t>IT-7666</t>
  </si>
  <si>
    <t>IT-7667</t>
  </si>
  <si>
    <t>IT-7668</t>
  </si>
  <si>
    <t>REF-5524</t>
  </si>
  <si>
    <t>IT-7669</t>
  </si>
  <si>
    <t>REF-6258</t>
  </si>
  <si>
    <t>IT-7670</t>
  </si>
  <si>
    <t>REF-9155</t>
  </si>
  <si>
    <t>IT-7671</t>
  </si>
  <si>
    <t>IT-7672</t>
  </si>
  <si>
    <t>REF-9192</t>
  </si>
  <si>
    <t>IT-7673</t>
  </si>
  <si>
    <t>IT-7674</t>
  </si>
  <si>
    <t>IT-7675</t>
  </si>
  <si>
    <t>REF-5919</t>
  </si>
  <si>
    <t>IT-7676</t>
  </si>
  <si>
    <t>REF-2107</t>
  </si>
  <si>
    <t>IT-7677</t>
  </si>
  <si>
    <t>IT-7678</t>
  </si>
  <si>
    <t>REF-4829</t>
  </si>
  <si>
    <t>IT-7679</t>
  </si>
  <si>
    <t>REF-4277</t>
  </si>
  <si>
    <t>IT-7680</t>
  </si>
  <si>
    <t>REF-1946</t>
  </si>
  <si>
    <t>IT-7681</t>
  </si>
  <si>
    <t>REF-1452</t>
  </si>
  <si>
    <t>IT-7682</t>
  </si>
  <si>
    <t>REF-3884</t>
  </si>
  <si>
    <t>IT-7683</t>
  </si>
  <si>
    <t>IT-7684</t>
  </si>
  <si>
    <t>IT-7685</t>
  </si>
  <si>
    <t>REF-7770</t>
  </si>
  <si>
    <t>IT-7686</t>
  </si>
  <si>
    <t>IT-7687</t>
  </si>
  <si>
    <t>REF-6610</t>
  </si>
  <si>
    <t>IT-7688</t>
  </si>
  <si>
    <t>REF-4667</t>
  </si>
  <si>
    <t>IT-7689</t>
  </si>
  <si>
    <t>REF-1532</t>
  </si>
  <si>
    <t>IT-7690</t>
  </si>
  <si>
    <t>REF-4587</t>
  </si>
  <si>
    <t>IT-7691</t>
  </si>
  <si>
    <t>IT-7692</t>
  </si>
  <si>
    <t>REF-8432</t>
  </si>
  <si>
    <t>IT-7693</t>
  </si>
  <si>
    <t>REF-1009</t>
  </si>
  <si>
    <t>IT-7694</t>
  </si>
  <si>
    <t>IT-7695</t>
  </si>
  <si>
    <t>IT-7696</t>
  </si>
  <si>
    <t>IT-7697</t>
  </si>
  <si>
    <t>REF-2859</t>
  </si>
  <si>
    <t>IT-7698</t>
  </si>
  <si>
    <t>REF-5666</t>
  </si>
  <si>
    <t>IT-7699</t>
  </si>
  <si>
    <t>IT-7700</t>
  </si>
  <si>
    <t>IT-7701</t>
  </si>
  <si>
    <t>IT-7702</t>
  </si>
  <si>
    <t>IT-7703</t>
  </si>
  <si>
    <t>IT-7704</t>
  </si>
  <si>
    <t>REF-9334</t>
  </si>
  <si>
    <t>IT-7705</t>
  </si>
  <si>
    <t>IT-7706</t>
  </si>
  <si>
    <t>IT-7707</t>
  </si>
  <si>
    <t>IT-7708</t>
  </si>
  <si>
    <t>REF-3151</t>
  </si>
  <si>
    <t>IT-7709</t>
  </si>
  <si>
    <t>IT-7710</t>
  </si>
  <si>
    <t>IT-7711</t>
  </si>
  <si>
    <t>REF-8099</t>
  </si>
  <si>
    <t>IT-7712</t>
  </si>
  <si>
    <t>IT-7713</t>
  </si>
  <si>
    <t>IT-7714</t>
  </si>
  <si>
    <t>REF-9737</t>
  </si>
  <si>
    <t>IT-7715</t>
  </si>
  <si>
    <t>IT-7716</t>
  </si>
  <si>
    <t>REF-7840</t>
  </si>
  <si>
    <t>IT-7717</t>
  </si>
  <si>
    <t>IT-7718</t>
  </si>
  <si>
    <t>REF-4598</t>
  </si>
  <si>
    <t>IT-7719</t>
  </si>
  <si>
    <t>IT-7720</t>
  </si>
  <si>
    <t>REF-7848</t>
  </si>
  <si>
    <t>IT-7721</t>
  </si>
  <si>
    <t>REF-6334</t>
  </si>
  <si>
    <t>IT-7722</t>
  </si>
  <si>
    <t>REF-4247</t>
  </si>
  <si>
    <t>IT-7723</t>
  </si>
  <si>
    <t>REF-5522</t>
  </si>
  <si>
    <t>IT-7724</t>
  </si>
  <si>
    <t>REF-1518</t>
  </si>
  <si>
    <t>IT-7725</t>
  </si>
  <si>
    <t>IT-7726</t>
  </si>
  <si>
    <t>REF-3763</t>
  </si>
  <si>
    <t>IT-7727</t>
  </si>
  <si>
    <t>IT-7728</t>
  </si>
  <si>
    <t>IT-7729</t>
  </si>
  <si>
    <t>REF-1198</t>
  </si>
  <si>
    <t>IT-7730</t>
  </si>
  <si>
    <t>IT-7731</t>
  </si>
  <si>
    <t>REF-7726</t>
  </si>
  <si>
    <t>IT-7732</t>
  </si>
  <si>
    <t>IT-7733</t>
  </si>
  <si>
    <t>REF-2100</t>
  </si>
  <si>
    <t>IT-7734</t>
  </si>
  <si>
    <t>REF-3735</t>
  </si>
  <si>
    <t>IT-7735</t>
  </si>
  <si>
    <t>REF-4869</t>
  </si>
  <si>
    <t>IT-7736</t>
  </si>
  <si>
    <t>IT-7737</t>
  </si>
  <si>
    <t>REF-3998</t>
  </si>
  <si>
    <t>IT-7738</t>
  </si>
  <si>
    <t>REF-8059</t>
  </si>
  <si>
    <t>IT-7739</t>
  </si>
  <si>
    <t>REF-9438</t>
  </si>
  <si>
    <t>IT-7740</t>
  </si>
  <si>
    <t>REF-3277</t>
  </si>
  <si>
    <t>IT-7741</t>
  </si>
  <si>
    <t>IT-7742</t>
  </si>
  <si>
    <t>REF-1242</t>
  </si>
  <si>
    <t>IT-7743</t>
  </si>
  <si>
    <t>REF-2966</t>
  </si>
  <si>
    <t>IT-7744</t>
  </si>
  <si>
    <t>REF-6045</t>
  </si>
  <si>
    <t>IT-7745</t>
  </si>
  <si>
    <t>IT-7746</t>
  </si>
  <si>
    <t>IT-7747</t>
  </si>
  <si>
    <t>IT-7748</t>
  </si>
  <si>
    <t>IT-7749</t>
  </si>
  <si>
    <t>REF-2866</t>
  </si>
  <si>
    <t>IT-7750</t>
  </si>
  <si>
    <t>REF-2526</t>
  </si>
  <si>
    <t>IT-7751</t>
  </si>
  <si>
    <t>REF-1785</t>
  </si>
  <si>
    <t>IT-7752</t>
  </si>
  <si>
    <t>REF-3848</t>
  </si>
  <si>
    <t>IT-7753</t>
  </si>
  <si>
    <t>IT-7754</t>
  </si>
  <si>
    <t>REF-7305</t>
  </si>
  <si>
    <t>IT-7755</t>
  </si>
  <si>
    <t>IT-7756</t>
  </si>
  <si>
    <t>IT-7757</t>
  </si>
  <si>
    <t>REF-5886</t>
  </si>
  <si>
    <t>IT-7758</t>
  </si>
  <si>
    <t>REF-1146</t>
  </si>
  <si>
    <t>IT-7759</t>
  </si>
  <si>
    <t>REF-5811</t>
  </si>
  <si>
    <t>IT-7760</t>
  </si>
  <si>
    <t>IT-7761</t>
  </si>
  <si>
    <t>IT-7762</t>
  </si>
  <si>
    <t>IT-7763</t>
  </si>
  <si>
    <t>IT-7764</t>
  </si>
  <si>
    <t>IT-7765</t>
  </si>
  <si>
    <t>REF-3528</t>
  </si>
  <si>
    <t>IT-7766</t>
  </si>
  <si>
    <t>REF-8388</t>
  </si>
  <si>
    <t>IT-7767</t>
  </si>
  <si>
    <t>IT-7768</t>
  </si>
  <si>
    <t>REF-2089</t>
  </si>
  <si>
    <t>IT-7769</t>
  </si>
  <si>
    <t>REF-1553</t>
  </si>
  <si>
    <t>IT-7770</t>
  </si>
  <si>
    <t>REF-9905</t>
  </si>
  <si>
    <t>IT-7771</t>
  </si>
  <si>
    <t>IT-7772</t>
  </si>
  <si>
    <t>REF-7989</t>
  </si>
  <si>
    <t>IT-7773</t>
  </si>
  <si>
    <t>REF-9932</t>
  </si>
  <si>
    <t>IT-7774</t>
  </si>
  <si>
    <t>IT-7775</t>
  </si>
  <si>
    <t>REF-5757</t>
  </si>
  <si>
    <t>IT-7776</t>
  </si>
  <si>
    <t>REF-8899</t>
  </si>
  <si>
    <t>IT-7777</t>
  </si>
  <si>
    <t>IT-7778</t>
  </si>
  <si>
    <t>REF-2162</t>
  </si>
  <si>
    <t>IT-7779</t>
  </si>
  <si>
    <t>REF-5506</t>
  </si>
  <si>
    <t>IT-7780</t>
  </si>
  <si>
    <t>IT-7781</t>
  </si>
  <si>
    <t>REF-1558</t>
  </si>
  <si>
    <t>IT-7782</t>
  </si>
  <si>
    <t>REF-4155</t>
  </si>
  <si>
    <t>IT-7783</t>
  </si>
  <si>
    <t>REF-2563</t>
  </si>
  <si>
    <t>IT-7784</t>
  </si>
  <si>
    <t>IT-7785</t>
  </si>
  <si>
    <t>IT-7786</t>
  </si>
  <si>
    <t>IT-7787</t>
  </si>
  <si>
    <t>REF-1344</t>
  </si>
  <si>
    <t>IT-7788</t>
  </si>
  <si>
    <t>REF-8165</t>
  </si>
  <si>
    <t>IT-7789</t>
  </si>
  <si>
    <t>REF-5319</t>
  </si>
  <si>
    <t>IT-7790</t>
  </si>
  <si>
    <t>IT-7791</t>
  </si>
  <si>
    <t>REF-7386</t>
  </si>
  <si>
    <t>IT-7792</t>
  </si>
  <si>
    <t>IT-7793</t>
  </si>
  <si>
    <t>IT-7794</t>
  </si>
  <si>
    <t>IT-7795</t>
  </si>
  <si>
    <t>REF-8961</t>
  </si>
  <si>
    <t>IT-7796</t>
  </si>
  <si>
    <t>IT-7797</t>
  </si>
  <si>
    <t>REF-1793</t>
  </si>
  <si>
    <t>IT-7798</t>
  </si>
  <si>
    <t>REF-2437</t>
  </si>
  <si>
    <t>IT-7799</t>
  </si>
  <si>
    <t>IT-7800</t>
  </si>
  <si>
    <t>REF-8537</t>
  </si>
  <si>
    <t>IT-7801</t>
  </si>
  <si>
    <t>REF-9739</t>
  </si>
  <si>
    <t>IT-7802</t>
  </si>
  <si>
    <t>IT-7803</t>
  </si>
  <si>
    <t>IT-7804</t>
  </si>
  <si>
    <t>IT-7805</t>
  </si>
  <si>
    <t>IT-7806</t>
  </si>
  <si>
    <t>IT-7807</t>
  </si>
  <si>
    <t>REF-4774</t>
  </si>
  <si>
    <t>IT-7808</t>
  </si>
  <si>
    <t>IT-7809</t>
  </si>
  <si>
    <t>IT-7810</t>
  </si>
  <si>
    <t>IT-7811</t>
  </si>
  <si>
    <t>REF-4851</t>
  </si>
  <si>
    <t>IT-7812</t>
  </si>
  <si>
    <t>REF-4043</t>
  </si>
  <si>
    <t>IT-7813</t>
  </si>
  <si>
    <t>IT-7814</t>
  </si>
  <si>
    <t>REF-7633</t>
  </si>
  <si>
    <t>IT-7815</t>
  </si>
  <si>
    <t>REF-4061</t>
  </si>
  <si>
    <t>IT-7816</t>
  </si>
  <si>
    <t>REF-4904</t>
  </si>
  <si>
    <t>IT-7817</t>
  </si>
  <si>
    <t>IT-7818</t>
  </si>
  <si>
    <t>IT-7819</t>
  </si>
  <si>
    <t>REF-2137</t>
  </si>
  <si>
    <t>IT-7820</t>
  </si>
  <si>
    <t>IT-7821</t>
  </si>
  <si>
    <t>IT-7822</t>
  </si>
  <si>
    <t>IT-7823</t>
  </si>
  <si>
    <t>IT-7824</t>
  </si>
  <si>
    <t>REF-3256</t>
  </si>
  <si>
    <t>IT-7825</t>
  </si>
  <si>
    <t>REF-7611</t>
  </si>
  <si>
    <t>IT-7826</t>
  </si>
  <si>
    <t>REF-4564</t>
  </si>
  <si>
    <t>IT-7827</t>
  </si>
  <si>
    <t>REF-9291</t>
  </si>
  <si>
    <t>IT-7828</t>
  </si>
  <si>
    <t>IT-7829</t>
  </si>
  <si>
    <t>REF-9743</t>
  </si>
  <si>
    <t>IT-7830</t>
  </si>
  <si>
    <t>REF-3989</t>
  </si>
  <si>
    <t>IT-7831</t>
  </si>
  <si>
    <t>REF-3828</t>
  </si>
  <si>
    <t>IT-7832</t>
  </si>
  <si>
    <t>IT-7833</t>
  </si>
  <si>
    <t>IT-7834</t>
  </si>
  <si>
    <t>REF-5440</t>
  </si>
  <si>
    <t>IT-7835</t>
  </si>
  <si>
    <t>IT-7836</t>
  </si>
  <si>
    <t>REF-7294</t>
  </si>
  <si>
    <t>IT-7837</t>
  </si>
  <si>
    <t>REF-9564</t>
  </si>
  <si>
    <t>IT-7838</t>
  </si>
  <si>
    <t>REF-9581</t>
  </si>
  <si>
    <t>IT-7839</t>
  </si>
  <si>
    <t>IT-7840</t>
  </si>
  <si>
    <t>REF-4302</t>
  </si>
  <si>
    <t>IT-7841</t>
  </si>
  <si>
    <t>REF-5016</t>
  </si>
  <si>
    <t>IT-7842</t>
  </si>
  <si>
    <t>REF-1794</t>
  </si>
  <si>
    <t>IT-7843</t>
  </si>
  <si>
    <t>IT-7844</t>
  </si>
  <si>
    <t>IT-7845</t>
  </si>
  <si>
    <t>REF-9063</t>
  </si>
  <si>
    <t>IT-7846</t>
  </si>
  <si>
    <t>IT-7847</t>
  </si>
  <si>
    <t>REF-2474</t>
  </si>
  <si>
    <t>IT-7848</t>
  </si>
  <si>
    <t>REF-1669</t>
  </si>
  <si>
    <t>IT-7849</t>
  </si>
  <si>
    <t>IT-7850</t>
  </si>
  <si>
    <t>REF-9519</t>
  </si>
  <si>
    <t>IT-7851</t>
  </si>
  <si>
    <t>REF-6907</t>
  </si>
  <si>
    <t>IT-7852</t>
  </si>
  <si>
    <t>IT-7853</t>
  </si>
  <si>
    <t>REF-2479</t>
  </si>
  <si>
    <t>IT-7854</t>
  </si>
  <si>
    <t>REF-1383</t>
  </si>
  <si>
    <t>IT-7855</t>
  </si>
  <si>
    <t>REF-1441</t>
  </si>
  <si>
    <t>IT-7856</t>
  </si>
  <si>
    <t>REF-8019</t>
  </si>
  <si>
    <t>IT-7857</t>
  </si>
  <si>
    <t>REF-6291</t>
  </si>
  <si>
    <t>IT-7858</t>
  </si>
  <si>
    <t>REF-9923</t>
  </si>
  <si>
    <t>IT-7859</t>
  </si>
  <si>
    <t>IT-7860</t>
  </si>
  <si>
    <t>IT-7861</t>
  </si>
  <si>
    <t>REF-1456</t>
  </si>
  <si>
    <t>IT-7862</t>
  </si>
  <si>
    <t>IT-7863</t>
  </si>
  <si>
    <t>REF-1771</t>
  </si>
  <si>
    <t>IT-7864</t>
  </si>
  <si>
    <t>REF-9378</t>
  </si>
  <si>
    <t>IT-7865</t>
  </si>
  <si>
    <t>IT-7866</t>
  </si>
  <si>
    <t>IT-7867</t>
  </si>
  <si>
    <t>IT-7868</t>
  </si>
  <si>
    <t>REF-2250</t>
  </si>
  <si>
    <t>IT-7869</t>
  </si>
  <si>
    <t>REF-4251</t>
  </si>
  <si>
    <t>IT-7870</t>
  </si>
  <si>
    <t>REF-8378</t>
  </si>
  <si>
    <t>IT-7871</t>
  </si>
  <si>
    <t>IT-7872</t>
  </si>
  <si>
    <t>REF-9169</t>
  </si>
  <si>
    <t>IT-7873</t>
  </si>
  <si>
    <t>REF-3413</t>
  </si>
  <si>
    <t>IT-7874</t>
  </si>
  <si>
    <t>REF-7034</t>
  </si>
  <si>
    <t>IT-7875</t>
  </si>
  <si>
    <t>REF-6684</t>
  </si>
  <si>
    <t>IT-7876</t>
  </si>
  <si>
    <t>REF-8715</t>
  </si>
  <si>
    <t>IT-7877</t>
  </si>
  <si>
    <t>REF-2882</t>
  </si>
  <si>
    <t>IT-7878</t>
  </si>
  <si>
    <t>REF-5696</t>
  </si>
  <si>
    <t>IT-7879</t>
  </si>
  <si>
    <t>IT-7880</t>
  </si>
  <si>
    <t>IT-7881</t>
  </si>
  <si>
    <t>IT-7882</t>
  </si>
  <si>
    <t>REF-7457</t>
  </si>
  <si>
    <t>IT-7883</t>
  </si>
  <si>
    <t>IT-7884</t>
  </si>
  <si>
    <t>REF-2182</t>
  </si>
  <si>
    <t>IT-7885</t>
  </si>
  <si>
    <t>IT-7886</t>
  </si>
  <si>
    <t>IT-7887</t>
  </si>
  <si>
    <t>REF-7154</t>
  </si>
  <si>
    <t>IT-7888</t>
  </si>
  <si>
    <t>IT-7889</t>
  </si>
  <si>
    <t>IT-7890</t>
  </si>
  <si>
    <t>IT-7891</t>
  </si>
  <si>
    <t>REF-9617</t>
  </si>
  <si>
    <t>IT-7892</t>
  </si>
  <si>
    <t>IT-7893</t>
  </si>
  <si>
    <t>IT-7894</t>
  </si>
  <si>
    <t>IT-7895</t>
  </si>
  <si>
    <t>REF-6417</t>
  </si>
  <si>
    <t>IT-7896</t>
  </si>
  <si>
    <t>IT-7897</t>
  </si>
  <si>
    <t>IT-7898</t>
  </si>
  <si>
    <t>REF-7614</t>
  </si>
  <si>
    <t>IT-7899</t>
  </si>
  <si>
    <t>IT-7900</t>
  </si>
  <si>
    <t>REF-3137</t>
  </si>
  <si>
    <t>IT-7901</t>
  </si>
  <si>
    <t>IT-7902</t>
  </si>
  <si>
    <t>REF-2912</t>
  </si>
  <si>
    <t>IT-7903</t>
  </si>
  <si>
    <t>REF-5881</t>
  </si>
  <si>
    <t>IT-7904</t>
  </si>
  <si>
    <t>REF-6842</t>
  </si>
  <si>
    <t>IT-7905</t>
  </si>
  <si>
    <t>IT-7906</t>
  </si>
  <si>
    <t>REF-2086</t>
  </si>
  <si>
    <t>IT-7907</t>
  </si>
  <si>
    <t>IT-7908</t>
  </si>
  <si>
    <t>REF-6538</t>
  </si>
  <si>
    <t>IT-7909</t>
  </si>
  <si>
    <t>REF-7361</t>
  </si>
  <si>
    <t>IT-7910</t>
  </si>
  <si>
    <t>REF-4219</t>
  </si>
  <si>
    <t>IT-7911</t>
  </si>
  <si>
    <t>REF-1428</t>
  </si>
  <si>
    <t>IT-7912</t>
  </si>
  <si>
    <t>IT-7913</t>
  </si>
  <si>
    <t>IT-7914</t>
  </si>
  <si>
    <t>IT-7915</t>
  </si>
  <si>
    <t>REF-3159</t>
  </si>
  <si>
    <t>IT-7916</t>
  </si>
  <si>
    <t>REF-3694</t>
  </si>
  <si>
    <t>IT-7917</t>
  </si>
  <si>
    <t>IT-7918</t>
  </si>
  <si>
    <t>IT-7919</t>
  </si>
  <si>
    <t>IT-7920</t>
  </si>
  <si>
    <t>REF-4189</t>
  </si>
  <si>
    <t>IT-7921</t>
  </si>
  <si>
    <t>IT-7922</t>
  </si>
  <si>
    <t>REF-5113</t>
  </si>
  <si>
    <t>IT-7923</t>
  </si>
  <si>
    <t>IT-7924</t>
  </si>
  <si>
    <t>REF-2185</t>
  </si>
  <si>
    <t>IT-7925</t>
  </si>
  <si>
    <t>REF-5278</t>
  </si>
  <si>
    <t>IT-7926</t>
  </si>
  <si>
    <t>REF-2633</t>
  </si>
  <si>
    <t>IT-7927</t>
  </si>
  <si>
    <t>REF-3215</t>
  </si>
  <si>
    <t>IT-7928</t>
  </si>
  <si>
    <t>REF-2446</t>
  </si>
  <si>
    <t>IT-7929</t>
  </si>
  <si>
    <t>REF-4491</t>
  </si>
  <si>
    <t>IT-7930</t>
  </si>
  <si>
    <t>REF-1614</t>
  </si>
  <si>
    <t>IT-7931</t>
  </si>
  <si>
    <t>REF-2949</t>
  </si>
  <si>
    <t>IT-7932</t>
  </si>
  <si>
    <t>REF-4039</t>
  </si>
  <si>
    <t>IT-7933</t>
  </si>
  <si>
    <t>IT-7934</t>
  </si>
  <si>
    <t>IT-7935</t>
  </si>
  <si>
    <t>REF-6582</t>
  </si>
  <si>
    <t>IT-7936</t>
  </si>
  <si>
    <t>IT-7937</t>
  </si>
  <si>
    <t>IT-7938</t>
  </si>
  <si>
    <t>REF-3949</t>
  </si>
  <si>
    <t>IT-7939</t>
  </si>
  <si>
    <t>REF-2643</t>
  </si>
  <si>
    <t>IT-7940</t>
  </si>
  <si>
    <t>IT-7941</t>
  </si>
  <si>
    <t>REF-9618</t>
  </si>
  <si>
    <t>IT-7942</t>
  </si>
  <si>
    <t>REF-2897</t>
  </si>
  <si>
    <t>IT-7943</t>
  </si>
  <si>
    <t>IT-7944</t>
  </si>
  <si>
    <t>REF-1670</t>
  </si>
  <si>
    <t>IT-7945</t>
  </si>
  <si>
    <t>REF-6397</t>
  </si>
  <si>
    <t>IT-7946</t>
  </si>
  <si>
    <t>IT-7947</t>
  </si>
  <si>
    <t>IT-7948</t>
  </si>
  <si>
    <t>IT-7949</t>
  </si>
  <si>
    <t>REF-6014</t>
  </si>
  <si>
    <t>IT-7950</t>
  </si>
  <si>
    <t>IT-7951</t>
  </si>
  <si>
    <t>IT-7952</t>
  </si>
  <si>
    <t>REF-2132</t>
  </si>
  <si>
    <t>IT-7953</t>
  </si>
  <si>
    <t>REF-7517</t>
  </si>
  <si>
    <t>IT-7954</t>
  </si>
  <si>
    <t>IT-7955</t>
  </si>
  <si>
    <t>REF-7526</t>
  </si>
  <si>
    <t>IT-7956</t>
  </si>
  <si>
    <t>IT-7957</t>
  </si>
  <si>
    <t>IT-7958</t>
  </si>
  <si>
    <t>IT-7959</t>
  </si>
  <si>
    <t>IT-7960</t>
  </si>
  <si>
    <t>REF-1081</t>
  </si>
  <si>
    <t>IT-7961</t>
  </si>
  <si>
    <t>IT-7962</t>
  </si>
  <si>
    <t>REF-4697</t>
  </si>
  <si>
    <t>IT-7963</t>
  </si>
  <si>
    <t>IT-7964</t>
  </si>
  <si>
    <t>IT-7965</t>
  </si>
  <si>
    <t>REF-8679</t>
  </si>
  <si>
    <t>IT-7966</t>
  </si>
  <si>
    <t>IT-7967</t>
  </si>
  <si>
    <t>IT-7968</t>
  </si>
  <si>
    <t>REF-6261</t>
  </si>
  <si>
    <t>IT-7969</t>
  </si>
  <si>
    <t>REF-9963</t>
  </si>
  <si>
    <t>IT-7970</t>
  </si>
  <si>
    <t>REF-3016</t>
  </si>
  <si>
    <t>IT-7971</t>
  </si>
  <si>
    <t>IT-7972</t>
  </si>
  <si>
    <t>REF-5024</t>
  </si>
  <si>
    <t>IT-7973</t>
  </si>
  <si>
    <t>REF-7227</t>
  </si>
  <si>
    <t>IT-7974</t>
  </si>
  <si>
    <t>IT-7975</t>
  </si>
  <si>
    <t>REF-6785</t>
  </si>
  <si>
    <t>IT-7976</t>
  </si>
  <si>
    <t>IT-7977</t>
  </si>
  <si>
    <t>REF-5262</t>
  </si>
  <si>
    <t>IT-7978</t>
  </si>
  <si>
    <t>IT-7979</t>
  </si>
  <si>
    <t>IT-7980</t>
  </si>
  <si>
    <t>REF-8222</t>
  </si>
  <si>
    <t>IT-7981</t>
  </si>
  <si>
    <t>REF-1071</t>
  </si>
  <si>
    <t>IT-7982</t>
  </si>
  <si>
    <t>REF-3243</t>
  </si>
  <si>
    <t>IT-7983</t>
  </si>
  <si>
    <t>REF-3359</t>
  </si>
  <si>
    <t>IT-7984</t>
  </si>
  <si>
    <t>IT-7985</t>
  </si>
  <si>
    <t>IT-7986</t>
  </si>
  <si>
    <t>IT-7987</t>
  </si>
  <si>
    <t>REF-7643</t>
  </si>
  <si>
    <t>IT-7988</t>
  </si>
  <si>
    <t>IT-7989</t>
  </si>
  <si>
    <t>IT-7990</t>
  </si>
  <si>
    <t>IT-7991</t>
  </si>
  <si>
    <t>IT-7992</t>
  </si>
  <si>
    <t>REF-4128</t>
  </si>
  <si>
    <t>IT-7993</t>
  </si>
  <si>
    <t>IT-7994</t>
  </si>
  <si>
    <t>IT-7995</t>
  </si>
  <si>
    <t>IT-7996</t>
  </si>
  <si>
    <t>IT-7997</t>
  </si>
  <si>
    <t>REF-9786</t>
  </si>
  <si>
    <t>IT-7998</t>
  </si>
  <si>
    <t>REF-5045</t>
  </si>
  <si>
    <t>IT-7999</t>
  </si>
  <si>
    <t>REF-8896</t>
  </si>
  <si>
    <t>IT-8000</t>
  </si>
  <si>
    <t>IT-8001</t>
  </si>
  <si>
    <t>IT-8002</t>
  </si>
  <si>
    <t>REF-2744</t>
  </si>
  <si>
    <t>IT-8003</t>
  </si>
  <si>
    <t>REF-1130</t>
  </si>
  <si>
    <t>IT-8004</t>
  </si>
  <si>
    <t>IT-8005</t>
  </si>
  <si>
    <t>IT-8006</t>
  </si>
  <si>
    <t>REF-8920</t>
  </si>
  <si>
    <t>IT-8007</t>
  </si>
  <si>
    <t>IT-8008</t>
  </si>
  <si>
    <t>REF-5711</t>
  </si>
  <si>
    <t>IT-8009</t>
  </si>
  <si>
    <t>IT-8010</t>
  </si>
  <si>
    <t>REF-1217</t>
  </si>
  <si>
    <t>IT-8011</t>
  </si>
  <si>
    <t>IT-8012</t>
  </si>
  <si>
    <t>REF-4423</t>
  </si>
  <si>
    <t>IT-8013</t>
  </si>
  <si>
    <t>IT-8014</t>
  </si>
  <si>
    <t>REF-9279</t>
  </si>
  <si>
    <t>IT-8015</t>
  </si>
  <si>
    <t>REF-7679</t>
  </si>
  <si>
    <t>IT-8016</t>
  </si>
  <si>
    <t>REF-9160</t>
  </si>
  <si>
    <t>IT-8017</t>
  </si>
  <si>
    <t>REF-7176</t>
  </si>
  <si>
    <t>IT-8018</t>
  </si>
  <si>
    <t>REF-4324</t>
  </si>
  <si>
    <t>IT-8019</t>
  </si>
  <si>
    <t>REF-2464</t>
  </si>
  <si>
    <t>IT-8020</t>
  </si>
  <si>
    <t>REF-6074</t>
  </si>
  <si>
    <t>IT-8021</t>
  </si>
  <si>
    <t>REF-3944</t>
  </si>
  <si>
    <t>IT-8022</t>
  </si>
  <si>
    <t>IT-8023</t>
  </si>
  <si>
    <t>IT-8024</t>
  </si>
  <si>
    <t>REF-9986</t>
  </si>
  <si>
    <t>IT-8025</t>
  </si>
  <si>
    <t>IT-8026</t>
  </si>
  <si>
    <t>REF-7644</t>
  </si>
  <si>
    <t>IT-8027</t>
  </si>
  <si>
    <t>REF-4551</t>
  </si>
  <si>
    <t>IT-8028</t>
  </si>
  <si>
    <t>REF-3645</t>
  </si>
  <si>
    <t>IT-8029</t>
  </si>
  <si>
    <t>REF-4190</t>
  </si>
  <si>
    <t>IT-8030</t>
  </si>
  <si>
    <t>IT-8031</t>
  </si>
  <si>
    <t>IT-8032</t>
  </si>
  <si>
    <t>IT-8033</t>
  </si>
  <si>
    <t>REF-3278</t>
  </si>
  <si>
    <t>IT-8034</t>
  </si>
  <si>
    <t>IT-8035</t>
  </si>
  <si>
    <t>IT-8036</t>
  </si>
  <si>
    <t>IT-8037</t>
  </si>
  <si>
    <t>IT-8038</t>
  </si>
  <si>
    <t>REF-9167</t>
  </si>
  <si>
    <t>IT-8039</t>
  </si>
  <si>
    <t>IT-8040</t>
  </si>
  <si>
    <t>IT-8041</t>
  </si>
  <si>
    <t>REF-4585</t>
  </si>
  <si>
    <t>IT-8042</t>
  </si>
  <si>
    <t>REF-5385</t>
  </si>
  <si>
    <t>IT-8043</t>
  </si>
  <si>
    <t>REF-4536</t>
  </si>
  <si>
    <t>IT-8044</t>
  </si>
  <si>
    <t>IT-8045</t>
  </si>
  <si>
    <t>REF-8055</t>
  </si>
  <si>
    <t>IT-8046</t>
  </si>
  <si>
    <t>REF-9716</t>
  </si>
  <si>
    <t>IT-8047</t>
  </si>
  <si>
    <t>REF-1748</t>
  </si>
  <si>
    <t>IT-8048</t>
  </si>
  <si>
    <t>IT-8049</t>
  </si>
  <si>
    <t>REF-1079</t>
  </si>
  <si>
    <t>IT-8050</t>
  </si>
  <si>
    <t>REF-5338</t>
  </si>
  <si>
    <t>IT-8051</t>
  </si>
  <si>
    <t>REF-4915</t>
  </si>
  <si>
    <t>IT-8052</t>
  </si>
  <si>
    <t>REF-7230</t>
  </si>
  <si>
    <t>IT-8053</t>
  </si>
  <si>
    <t>REF-6606</t>
  </si>
  <si>
    <t>IT-8054</t>
  </si>
  <si>
    <t>IT-8055</t>
  </si>
  <si>
    <t>IT-8056</t>
  </si>
  <si>
    <t>REF-3732</t>
  </si>
  <si>
    <t>IT-8057</t>
  </si>
  <si>
    <t>IT-8058</t>
  </si>
  <si>
    <t>REF-6505</t>
  </si>
  <si>
    <t>IT-8059</t>
  </si>
  <si>
    <t>REF-3048</t>
  </si>
  <si>
    <t>IT-8060</t>
  </si>
  <si>
    <t>REF-9700</t>
  </si>
  <si>
    <t>IT-8061</t>
  </si>
  <si>
    <t>REF-7565</t>
  </si>
  <si>
    <t>IT-8062</t>
  </si>
  <si>
    <t>REF-7202</t>
  </si>
  <si>
    <t>IT-8063</t>
  </si>
  <si>
    <t>IT-8064</t>
  </si>
  <si>
    <t>REF-3568</t>
  </si>
  <si>
    <t>IT-8065</t>
  </si>
  <si>
    <t>REF-8662</t>
  </si>
  <si>
    <t>IT-8066</t>
  </si>
  <si>
    <t>IT-8067</t>
  </si>
  <si>
    <t>REF-8252</t>
  </si>
  <si>
    <t>IT-8068</t>
  </si>
  <si>
    <t>REF-5784</t>
  </si>
  <si>
    <t>IT-8069</t>
  </si>
  <si>
    <t>IT-8070</t>
  </si>
  <si>
    <t>REF-6672</t>
  </si>
  <si>
    <t>IT-8071</t>
  </si>
  <si>
    <t>IT-8072</t>
  </si>
  <si>
    <t>IT-8073</t>
  </si>
  <si>
    <t>IT-8074</t>
  </si>
  <si>
    <t>REF-4227</t>
  </si>
  <si>
    <t>IT-8075</t>
  </si>
  <si>
    <t>IT-8076</t>
  </si>
  <si>
    <t>IT-8077</t>
  </si>
  <si>
    <t>IT-8078</t>
  </si>
  <si>
    <t>REF-2318</t>
  </si>
  <si>
    <t>IT-8079</t>
  </si>
  <si>
    <t>REF-4048</t>
  </si>
  <si>
    <t>IT-8080</t>
  </si>
  <si>
    <t>REF-6806</t>
  </si>
  <si>
    <t>IT-8081</t>
  </si>
  <si>
    <t>REF-9597</t>
  </si>
  <si>
    <t>IT-8082</t>
  </si>
  <si>
    <t>IT-8083</t>
  </si>
  <si>
    <t>REF-2675</t>
  </si>
  <si>
    <t>IT-8084</t>
  </si>
  <si>
    <t>REF-1445</t>
  </si>
  <si>
    <t>IT-8085</t>
  </si>
  <si>
    <t>IT-8086</t>
  </si>
  <si>
    <t>REF-3967</t>
  </si>
  <si>
    <t>IT-8087</t>
  </si>
  <si>
    <t>REF-1715</t>
  </si>
  <si>
    <t>IT-8088</t>
  </si>
  <si>
    <t>REF-9496</t>
  </si>
  <si>
    <t>IT-8089</t>
  </si>
  <si>
    <t>REF-9615</t>
  </si>
  <si>
    <t>IT-8090</t>
  </si>
  <si>
    <t>IT-8091</t>
  </si>
  <si>
    <t>REF-9757</t>
  </si>
  <si>
    <t>IT-8092</t>
  </si>
  <si>
    <t>REF-3755</t>
  </si>
  <si>
    <t>IT-8093</t>
  </si>
  <si>
    <t>IT-8094</t>
  </si>
  <si>
    <t>IT-8095</t>
  </si>
  <si>
    <t>REF-4634</t>
  </si>
  <si>
    <t>IT-8096</t>
  </si>
  <si>
    <t>IT-8097</t>
  </si>
  <si>
    <t>REF-4684</t>
  </si>
  <si>
    <t>IT-8098</t>
  </si>
  <si>
    <t>IT-8099</t>
  </si>
  <si>
    <t>IT-8100</t>
  </si>
  <si>
    <t>REF-7474</t>
  </si>
  <si>
    <t>IT-8101</t>
  </si>
  <si>
    <t>IT-8102</t>
  </si>
  <si>
    <t>REF-9820</t>
  </si>
  <si>
    <t>IT-8103</t>
  </si>
  <si>
    <t>IT-8104</t>
  </si>
  <si>
    <t>REF-1471</t>
  </si>
  <si>
    <t>IT-8105</t>
  </si>
  <si>
    <t>IT-8106</t>
  </si>
  <si>
    <t>IT-8107</t>
  </si>
  <si>
    <t>IT-8108</t>
  </si>
  <si>
    <t>IT-8109</t>
  </si>
  <si>
    <t>REF-4152</t>
  </si>
  <si>
    <t>IT-8110</t>
  </si>
  <si>
    <t>REF-2529</t>
  </si>
  <si>
    <t>IT-8111</t>
  </si>
  <si>
    <t>REF-5377</t>
  </si>
  <si>
    <t>IT-8112</t>
  </si>
  <si>
    <t>REF-7937</t>
  </si>
  <si>
    <t>IT-8113</t>
  </si>
  <si>
    <t>REF-9876</t>
  </si>
  <si>
    <t>IT-8114</t>
  </si>
  <si>
    <t>IT-8115</t>
  </si>
  <si>
    <t>REF-4901</t>
  </si>
  <si>
    <t>IT-8116</t>
  </si>
  <si>
    <t>IT-8117</t>
  </si>
  <si>
    <t>IT-8118</t>
  </si>
  <si>
    <t>REF-8857</t>
  </si>
  <si>
    <t>IT-8119</t>
  </si>
  <si>
    <t>REF-8705</t>
  </si>
  <si>
    <t>IT-8120</t>
  </si>
  <si>
    <t>IT-8121</t>
  </si>
  <si>
    <t>REF-9829</t>
  </si>
  <si>
    <t>IT-8122</t>
  </si>
  <si>
    <t>REF-8098</t>
  </si>
  <si>
    <t>IT-8123</t>
  </si>
  <si>
    <t>IT-8124</t>
  </si>
  <si>
    <t>IT-8125</t>
  </si>
  <si>
    <t>REF-4399</t>
  </si>
  <si>
    <t>IT-8126</t>
  </si>
  <si>
    <t>REF-1272</t>
  </si>
  <si>
    <t>IT-8127</t>
  </si>
  <si>
    <t>IT-8128</t>
  </si>
  <si>
    <t>REF-3130</t>
  </si>
  <si>
    <t>IT-8129</t>
  </si>
  <si>
    <t>IT-8130</t>
  </si>
  <si>
    <t>IT-8131</t>
  </si>
  <si>
    <t>IT-8132</t>
  </si>
  <si>
    <t>REF-7345</t>
  </si>
  <si>
    <t>IT-8133</t>
  </si>
  <si>
    <t>IT-8134</t>
  </si>
  <si>
    <t>IT-8135</t>
  </si>
  <si>
    <t>REF-7359</t>
  </si>
  <si>
    <t>IT-8136</t>
  </si>
  <si>
    <t>REF-9124</t>
  </si>
  <si>
    <t>IT-8137</t>
  </si>
  <si>
    <t>REF-6802</t>
  </si>
  <si>
    <t>IT-8138</t>
  </si>
  <si>
    <t>IT-8139</t>
  </si>
  <si>
    <t>REF-8719</t>
  </si>
  <si>
    <t>IT-8140</t>
  </si>
  <si>
    <t>REF-7527</t>
  </si>
  <si>
    <t>IT-8141</t>
  </si>
  <si>
    <t>REF-7924</t>
  </si>
  <si>
    <t>IT-8142</t>
  </si>
  <si>
    <t>REF-1220</t>
  </si>
  <si>
    <t>IT-8143</t>
  </si>
  <si>
    <t>IT-8144</t>
  </si>
  <si>
    <t>IT-8145</t>
  </si>
  <si>
    <t>REF-7964</t>
  </si>
  <si>
    <t>IT-8146</t>
  </si>
  <si>
    <t>IT-8147</t>
  </si>
  <si>
    <t>REF-9630</t>
  </si>
  <si>
    <t>IT-8148</t>
  </si>
  <si>
    <t>IT-8149</t>
  </si>
  <si>
    <t>REF-2101</t>
  </si>
  <si>
    <t>IT-8150</t>
  </si>
  <si>
    <t>IT-8151</t>
  </si>
  <si>
    <t>IT-8152</t>
  </si>
  <si>
    <t>REF-7656</t>
  </si>
  <si>
    <t>IT-8153</t>
  </si>
  <si>
    <t>REF-6821</t>
  </si>
  <si>
    <t>IT-8154</t>
  </si>
  <si>
    <t>REF-3749</t>
  </si>
  <si>
    <t>IT-8155</t>
  </si>
  <si>
    <t>REF-2244</t>
  </si>
  <si>
    <t>IT-8156</t>
  </si>
  <si>
    <t>REF-4367</t>
  </si>
  <si>
    <t>IT-8157</t>
  </si>
  <si>
    <t>IT-8158</t>
  </si>
  <si>
    <t>REF-7061</t>
  </si>
  <si>
    <t>IT-8159</t>
  </si>
  <si>
    <t>IT-8160</t>
  </si>
  <si>
    <t>IT-8161</t>
  </si>
  <si>
    <t>IT-8162</t>
  </si>
  <si>
    <t>REF-2960</t>
  </si>
  <si>
    <t>IT-8163</t>
  </si>
  <si>
    <t>REF-6026</t>
  </si>
  <si>
    <t>IT-8164</t>
  </si>
  <si>
    <t>IT-8165</t>
  </si>
  <si>
    <t>REF-2371</t>
  </si>
  <si>
    <t>IT-8166</t>
  </si>
  <si>
    <t>REF-5439</t>
  </si>
  <si>
    <t>IT-8167</t>
  </si>
  <si>
    <t>REF-6762</t>
  </si>
  <si>
    <t>IT-8168</t>
  </si>
  <si>
    <t>REF-5379</t>
  </si>
  <si>
    <t>IT-8169</t>
  </si>
  <si>
    <t>IT-8170</t>
  </si>
  <si>
    <t>REF-3842</t>
  </si>
  <si>
    <t>IT-8171</t>
  </si>
  <si>
    <t>IT-8172</t>
  </si>
  <si>
    <t>IT-8173</t>
  </si>
  <si>
    <t>REF-7240</t>
  </si>
  <si>
    <t>IT-8174</t>
  </si>
  <si>
    <t>IT-8175</t>
  </si>
  <si>
    <t>REF-2304</t>
  </si>
  <si>
    <t>IT-8176</t>
  </si>
  <si>
    <t>REF-6286</t>
  </si>
  <si>
    <t>IT-8177</t>
  </si>
  <si>
    <t>IT-8178</t>
  </si>
  <si>
    <t>REF-1922</t>
  </si>
  <si>
    <t>IT-8179</t>
  </si>
  <si>
    <t>REF-9471</t>
  </si>
  <si>
    <t>IT-8180</t>
  </si>
  <si>
    <t>REF-4040</t>
  </si>
  <si>
    <t>IT-8181</t>
  </si>
  <si>
    <t>REF-9355</t>
  </si>
  <si>
    <t>IT-8182</t>
  </si>
  <si>
    <t>REF-7540</t>
  </si>
  <si>
    <t>IT-8183</t>
  </si>
  <si>
    <t>REF-6855</t>
  </si>
  <si>
    <t>IT-8184</t>
  </si>
  <si>
    <t>REF-9805</t>
  </si>
  <si>
    <t>IT-8185</t>
  </si>
  <si>
    <t>REF-6295</t>
  </si>
  <si>
    <t>IT-8186</t>
  </si>
  <si>
    <t>REF-6868</t>
  </si>
  <si>
    <t>IT-8187</t>
  </si>
  <si>
    <t>IT-8188</t>
  </si>
  <si>
    <t>REF-8788</t>
  </si>
  <si>
    <t>IT-8189</t>
  </si>
  <si>
    <t>REF-3742</t>
  </si>
  <si>
    <t>IT-8190</t>
  </si>
  <si>
    <t>REF-9292</t>
  </si>
  <si>
    <t>IT-8191</t>
  </si>
  <si>
    <t>REF-4590</t>
  </si>
  <si>
    <t>IT-8192</t>
  </si>
  <si>
    <t>REF-6653</t>
  </si>
  <si>
    <t>IT-8193</t>
  </si>
  <si>
    <t>IT-8194</t>
  </si>
  <si>
    <t>IT-8195</t>
  </si>
  <si>
    <t>IT-8196</t>
  </si>
  <si>
    <t>IT-8197</t>
  </si>
  <si>
    <t>IT-8198</t>
  </si>
  <si>
    <t>REF-5543</t>
  </si>
  <si>
    <t>IT-8199</t>
  </si>
  <si>
    <t>REF-5006</t>
  </si>
  <si>
    <t>IT-8200</t>
  </si>
  <si>
    <t>IT-8201</t>
  </si>
  <si>
    <t>REF-2668</t>
  </si>
  <si>
    <t>IT-8202</t>
  </si>
  <si>
    <t>REF-4948</t>
  </si>
  <si>
    <t>IT-8203</t>
  </si>
  <si>
    <t>REF-6456</t>
  </si>
  <si>
    <t>IT-8204</t>
  </si>
  <si>
    <t>IT-8205</t>
  </si>
  <si>
    <t>IT-8206</t>
  </si>
  <si>
    <t>IT-8207</t>
  </si>
  <si>
    <t>IT-8208</t>
  </si>
  <si>
    <t>REF-4496</t>
  </si>
  <si>
    <t>IT-8209</t>
  </si>
  <si>
    <t>REF-2573</t>
  </si>
  <si>
    <t>IT-8210</t>
  </si>
  <si>
    <t>IT-8211</t>
  </si>
  <si>
    <t>IT-8212</t>
  </si>
  <si>
    <t>IT-8213</t>
  </si>
  <si>
    <t>REF-2799</t>
  </si>
  <si>
    <t>IT-8214</t>
  </si>
  <si>
    <t>IT-8215</t>
  </si>
  <si>
    <t>REF-4512</t>
  </si>
  <si>
    <t>IT-8216</t>
  </si>
  <si>
    <t>REF-6077</t>
  </si>
  <si>
    <t>IT-8217</t>
  </si>
  <si>
    <t>REF-2024</t>
  </si>
  <si>
    <t>IT-8218</t>
  </si>
  <si>
    <t>IT-8219</t>
  </si>
  <si>
    <t>IT-8220</t>
  </si>
  <si>
    <t>REF-3104</t>
  </si>
  <si>
    <t>IT-8221</t>
  </si>
  <si>
    <t>IT-8222</t>
  </si>
  <si>
    <t>IT-8223</t>
  </si>
  <si>
    <t>REF-9721</t>
  </si>
  <si>
    <t>IT-8224</t>
  </si>
  <si>
    <t>IT-8225</t>
  </si>
  <si>
    <t>IT-8226</t>
  </si>
  <si>
    <t>REF-2823</t>
  </si>
  <si>
    <t>IT-8227</t>
  </si>
  <si>
    <t>IT-8228</t>
  </si>
  <si>
    <t>IT-8229</t>
  </si>
  <si>
    <t>IT-8230</t>
  </si>
  <si>
    <t>REF-3651</t>
  </si>
  <si>
    <t>IT-8231</t>
  </si>
  <si>
    <t>REF-6290</t>
  </si>
  <si>
    <t>IT-8232</t>
  </si>
  <si>
    <t>REF-8971</t>
  </si>
  <si>
    <t>IT-8233</t>
  </si>
  <si>
    <t>REF-7123</t>
  </si>
  <si>
    <t>IT-8234</t>
  </si>
  <si>
    <t>REF-6441</t>
  </si>
  <si>
    <t>IT-8235</t>
  </si>
  <si>
    <t>REF-3303</t>
  </si>
  <si>
    <t>IT-8236</t>
  </si>
  <si>
    <t>IT-8237</t>
  </si>
  <si>
    <t>IT-8238</t>
  </si>
  <si>
    <t>REF-3669</t>
  </si>
  <si>
    <t>IT-8239</t>
  </si>
  <si>
    <t>IT-8240</t>
  </si>
  <si>
    <t>IT-8241</t>
  </si>
  <si>
    <t>IT-8242</t>
  </si>
  <si>
    <t>IT-8243</t>
  </si>
  <si>
    <t>IT-8244</t>
  </si>
  <si>
    <t>REF-8392</t>
  </si>
  <si>
    <t>IT-8245</t>
  </si>
  <si>
    <t>REF-8189</t>
  </si>
  <si>
    <t>IT-8246</t>
  </si>
  <si>
    <t>IT-8247</t>
  </si>
  <si>
    <t>REF-8365</t>
  </si>
  <si>
    <t>IT-8248</t>
  </si>
  <si>
    <t>REF-5850</t>
  </si>
  <si>
    <t>IT-8249</t>
  </si>
  <si>
    <t>IT-8250</t>
  </si>
  <si>
    <t>IT-8251</t>
  </si>
  <si>
    <t>IT-8252</t>
  </si>
  <si>
    <t>IT-8253</t>
  </si>
  <si>
    <t>REF-3686</t>
  </si>
  <si>
    <t>IT-8254</t>
  </si>
  <si>
    <t>IT-8255</t>
  </si>
  <si>
    <t>REF-7419</t>
  </si>
  <si>
    <t>IT-8256</t>
  </si>
  <si>
    <t>REF-5340</t>
  </si>
  <si>
    <t>IT-8257</t>
  </si>
  <si>
    <t>IT-8258</t>
  </si>
  <si>
    <t>REF-5959</t>
  </si>
  <si>
    <t>IT-8259</t>
  </si>
  <si>
    <t>IT-8260</t>
  </si>
  <si>
    <t>REF-6341</t>
  </si>
  <si>
    <t>IT-8261</t>
  </si>
  <si>
    <t>REF-9509</t>
  </si>
  <si>
    <t>IT-8262</t>
  </si>
  <si>
    <t>IT-8263</t>
  </si>
  <si>
    <t>REF-1677</t>
  </si>
  <si>
    <t>IT-8264</t>
  </si>
  <si>
    <t>REF-2347</t>
  </si>
  <si>
    <t>IT-8265</t>
  </si>
  <si>
    <t>IT-8266</t>
  </si>
  <si>
    <t>REF-8328</t>
  </si>
  <si>
    <t>IT-8267</t>
  </si>
  <si>
    <t>IT-8268</t>
  </si>
  <si>
    <t>REF-2440</t>
  </si>
  <si>
    <t>IT-8269</t>
  </si>
  <si>
    <t>IT-8270</t>
  </si>
  <si>
    <t>IT-8271</t>
  </si>
  <si>
    <t>REF-4903</t>
  </si>
  <si>
    <t>IT-8272</t>
  </si>
  <si>
    <t>REF-3646</t>
  </si>
  <si>
    <t>IT-8273</t>
  </si>
  <si>
    <t>IT-8274</t>
  </si>
  <si>
    <t>REF-4006</t>
  </si>
  <si>
    <t>IT-8275</t>
  </si>
  <si>
    <t>IT-8276</t>
  </si>
  <si>
    <t>IT-8277</t>
  </si>
  <si>
    <t>IT-8278</t>
  </si>
  <si>
    <t>REF-9748</t>
  </si>
  <si>
    <t>IT-8279</t>
  </si>
  <si>
    <t>REF-2078</t>
  </si>
  <si>
    <t>IT-8280</t>
  </si>
  <si>
    <t>IT-8281</t>
  </si>
  <si>
    <t>REF-1960</t>
  </si>
  <si>
    <t>IT-8282</t>
  </si>
  <si>
    <t>REF-9050</t>
  </si>
  <si>
    <t>IT-8283</t>
  </si>
  <si>
    <t>REF-6406</t>
  </si>
  <si>
    <t>IT-8284</t>
  </si>
  <si>
    <t>REF-6292</t>
  </si>
  <si>
    <t>IT-8285</t>
  </si>
  <si>
    <t>IT-8286</t>
  </si>
  <si>
    <t>REF-1910</t>
  </si>
  <si>
    <t>IT-8287</t>
  </si>
  <si>
    <t>REF-6211</t>
  </si>
  <si>
    <t>IT-8288</t>
  </si>
  <si>
    <t>IT-8289</t>
  </si>
  <si>
    <t>REF-5541</t>
  </si>
  <si>
    <t>IT-8290</t>
  </si>
  <si>
    <t>REF-5065</t>
  </si>
  <si>
    <t>IT-8291</t>
  </si>
  <si>
    <t>IT-8292</t>
  </si>
  <si>
    <t>IT-8293</t>
  </si>
  <si>
    <t>REF-3163</t>
  </si>
  <si>
    <t>IT-8294</t>
  </si>
  <si>
    <t>REF-5370</t>
  </si>
  <si>
    <t>IT-8295</t>
  </si>
  <si>
    <t>REF-7099</t>
  </si>
  <si>
    <t>IT-8296</t>
  </si>
  <si>
    <t>REF-6656</t>
  </si>
  <si>
    <t>IT-8297</t>
  </si>
  <si>
    <t>REF-6145</t>
  </si>
  <si>
    <t>IT-8298</t>
  </si>
  <si>
    <t>REF-2971</t>
  </si>
  <si>
    <t>IT-8299</t>
  </si>
  <si>
    <t>REF-2198</t>
  </si>
  <si>
    <t>IT-8300</t>
  </si>
  <si>
    <t>IT-8301</t>
  </si>
  <si>
    <t>IT-8302</t>
  </si>
  <si>
    <t>REF-9813</t>
  </si>
  <si>
    <t>IT-8303</t>
  </si>
  <si>
    <t>IT-8304</t>
  </si>
  <si>
    <t>IT-8305</t>
  </si>
  <si>
    <t>REF-3565</t>
  </si>
  <si>
    <t>IT-8306</t>
  </si>
  <si>
    <t>IT-8307</t>
  </si>
  <si>
    <t>REF-6679</t>
  </si>
  <si>
    <t>IT-8308</t>
  </si>
  <si>
    <t>REF-9631</t>
  </si>
  <si>
    <t>IT-8309</t>
  </si>
  <si>
    <t>IT-8310</t>
  </si>
  <si>
    <t>IT-8311</t>
  </si>
  <si>
    <t>IT-8312</t>
  </si>
  <si>
    <t>REF-7081</t>
  </si>
  <si>
    <t>IT-8313</t>
  </si>
  <si>
    <t>REF-5752</t>
  </si>
  <si>
    <t>IT-8314</t>
  </si>
  <si>
    <t>IT-8315</t>
  </si>
  <si>
    <t>REF-5621</t>
  </si>
  <si>
    <t>IT-8316</t>
  </si>
  <si>
    <t>REF-4703</t>
  </si>
  <si>
    <t>IT-8317</t>
  </si>
  <si>
    <t>REF-7348</t>
  </si>
  <si>
    <t>IT-8318</t>
  </si>
  <si>
    <t>IT-8319</t>
  </si>
  <si>
    <t>REF-8669</t>
  </si>
  <si>
    <t>IT-8320</t>
  </si>
  <si>
    <t>REF-3719</t>
  </si>
  <si>
    <t>IT-8321</t>
  </si>
  <si>
    <t>REF-3082</t>
  </si>
  <si>
    <t>IT-8322</t>
  </si>
  <si>
    <t>REF-3302</t>
  </si>
  <si>
    <t>IT-8323</t>
  </si>
  <si>
    <t>REF-3444</t>
  </si>
  <si>
    <t>IT-8324</t>
  </si>
  <si>
    <t>REF-2207</t>
  </si>
  <si>
    <t>IT-8325</t>
  </si>
  <si>
    <t>IT-8326</t>
  </si>
  <si>
    <t>REF-3033</t>
  </si>
  <si>
    <t>IT-8327</t>
  </si>
  <si>
    <t>IT-8328</t>
  </si>
  <si>
    <t>IT-8329</t>
  </si>
  <si>
    <t>REF-9230</t>
  </si>
  <si>
    <t>IT-8330</t>
  </si>
  <si>
    <t>IT-8331</t>
  </si>
  <si>
    <t>REF-8739</t>
  </si>
  <si>
    <t>IT-8332</t>
  </si>
  <si>
    <t>IT-8333</t>
  </si>
  <si>
    <t>IT-8334</t>
  </si>
  <si>
    <t>IT-8335</t>
  </si>
  <si>
    <t>REF-6444</t>
  </si>
  <si>
    <t>IT-8336</t>
  </si>
  <si>
    <t>REF-9536</t>
  </si>
  <si>
    <t>IT-8337</t>
  </si>
  <si>
    <t>IT-8338</t>
  </si>
  <si>
    <t>REF-4635</t>
  </si>
  <si>
    <t>IT-8339</t>
  </si>
  <si>
    <t>REF-2746</t>
  </si>
  <si>
    <t>IT-8340</t>
  </si>
  <si>
    <t>REF-6843</t>
  </si>
  <si>
    <t>IT-8341</t>
  </si>
  <si>
    <t>IT-8342</t>
  </si>
  <si>
    <t>IT-8343</t>
  </si>
  <si>
    <t>IT-8344</t>
  </si>
  <si>
    <t>IT-8345</t>
  </si>
  <si>
    <t>IT-8346</t>
  </si>
  <si>
    <t>REF-8214</t>
  </si>
  <si>
    <t>IT-8347</t>
  </si>
  <si>
    <t>IT-8348</t>
  </si>
  <si>
    <t>REF-5952</t>
  </si>
  <si>
    <t>IT-8349</t>
  </si>
  <si>
    <t>IT-8350</t>
  </si>
  <si>
    <t>IT-8351</t>
  </si>
  <si>
    <t>REF-2820</t>
  </si>
  <si>
    <t>IT-8352</t>
  </si>
  <si>
    <t>IT-8353</t>
  </si>
  <si>
    <t>REF-7151</t>
  </si>
  <si>
    <t>IT-8354</t>
  </si>
  <si>
    <t>IT-8355</t>
  </si>
  <si>
    <t>REF-9688</t>
  </si>
  <si>
    <t>IT-8356</t>
  </si>
  <si>
    <t>REF-2034</t>
  </si>
  <si>
    <t>IT-8357</t>
  </si>
  <si>
    <t>IT-8358</t>
  </si>
  <si>
    <t>REF-2109</t>
  </si>
  <si>
    <t>IT-8359</t>
  </si>
  <si>
    <t>IT-8360</t>
  </si>
  <si>
    <t>IT-8361</t>
  </si>
  <si>
    <t>REF-9882</t>
  </si>
  <si>
    <t>IT-8362</t>
  </si>
  <si>
    <t>IT-8363</t>
  </si>
  <si>
    <t>IT-8364</t>
  </si>
  <si>
    <t>REF-5365</t>
  </si>
  <si>
    <t>IT-8365</t>
  </si>
  <si>
    <t>IT-8366</t>
  </si>
  <si>
    <t>REF-4204</t>
  </si>
  <si>
    <t>IT-8367</t>
  </si>
  <si>
    <t>REF-5414</t>
  </si>
  <si>
    <t>IT-8368</t>
  </si>
  <si>
    <t>REF-6818</t>
  </si>
  <si>
    <t>IT-8369</t>
  </si>
  <si>
    <t>REF-1236</t>
  </si>
  <si>
    <t>IT-8370</t>
  </si>
  <si>
    <t>REF-3282</t>
  </si>
  <si>
    <t>IT-8371</t>
  </si>
  <si>
    <t>REF-7992</t>
  </si>
  <si>
    <t>IT-8372</t>
  </si>
  <si>
    <t>IT-8373</t>
  </si>
  <si>
    <t>IT-8374</t>
  </si>
  <si>
    <t>IT-8375</t>
  </si>
  <si>
    <t>IT-8376</t>
  </si>
  <si>
    <t>IT-8377</t>
  </si>
  <si>
    <t>REF-1493</t>
  </si>
  <si>
    <t>IT-8378</t>
  </si>
  <si>
    <t>REF-1151</t>
  </si>
  <si>
    <t>IT-8379</t>
  </si>
  <si>
    <t>IT-8380</t>
  </si>
  <si>
    <t>REF-3338</t>
  </si>
  <si>
    <t>IT-8381</t>
  </si>
  <si>
    <t>REF-7683</t>
  </si>
  <si>
    <t>IT-8382</t>
  </si>
  <si>
    <t>REF-1786</t>
  </si>
  <si>
    <t>IT-8383</t>
  </si>
  <si>
    <t>IT-8384</t>
  </si>
  <si>
    <t>REF-3607</t>
  </si>
  <si>
    <t>IT-8385</t>
  </si>
  <si>
    <t>REF-8293</t>
  </si>
  <si>
    <t>IT-8386</t>
  </si>
  <si>
    <t>IT-8387</t>
  </si>
  <si>
    <t>REF-6971</t>
  </si>
  <si>
    <t>IT-8388</t>
  </si>
  <si>
    <t>IT-8389</t>
  </si>
  <si>
    <t>REF-5097</t>
  </si>
  <si>
    <t>IT-8390</t>
  </si>
  <si>
    <t>REF-2786</t>
  </si>
  <si>
    <t>IT-8391</t>
  </si>
  <si>
    <t>REF-5461</t>
  </si>
  <si>
    <t>IT-8392</t>
  </si>
  <si>
    <t>IT-8393</t>
  </si>
  <si>
    <t>REF-3074</t>
  </si>
  <si>
    <t>IT-8394</t>
  </si>
  <si>
    <t>REF-6779</t>
  </si>
  <si>
    <t>IT-8395</t>
  </si>
  <si>
    <t>IT-8396</t>
  </si>
  <si>
    <t>REF-5662</t>
  </si>
  <si>
    <t>IT-8397</t>
  </si>
  <si>
    <t>REF-8403</t>
  </si>
  <si>
    <t>IT-8398</t>
  </si>
  <si>
    <t>IT-8399</t>
  </si>
  <si>
    <t>REF-1887</t>
  </si>
  <si>
    <t>IT-8400</t>
  </si>
  <si>
    <t>IT-8401</t>
  </si>
  <si>
    <t>IT-8402</t>
  </si>
  <si>
    <t>REF-4167</t>
  </si>
  <si>
    <t>IT-8403</t>
  </si>
  <si>
    <t>REF-9209</t>
  </si>
  <si>
    <t>IT-8404</t>
  </si>
  <si>
    <t>REF-4068</t>
  </si>
  <si>
    <t>IT-8405</t>
  </si>
  <si>
    <t>REF-5665</t>
  </si>
  <si>
    <t>IT-8406</t>
  </si>
  <si>
    <t>IT-8407</t>
  </si>
  <si>
    <t>IT-8408</t>
  </si>
  <si>
    <t>REF-5490</t>
  </si>
  <si>
    <t>IT-8409</t>
  </si>
  <si>
    <t>REF-1233</t>
  </si>
  <si>
    <t>IT-8410</t>
  </si>
  <si>
    <t>REF-1432</t>
  </si>
  <si>
    <t>IT-8411</t>
  </si>
  <si>
    <t>IT-8412</t>
  </si>
  <si>
    <t>IT-8413</t>
  </si>
  <si>
    <t>REF-1478</t>
  </si>
  <si>
    <t>IT-8414</t>
  </si>
  <si>
    <t>IT-8415</t>
  </si>
  <si>
    <t>IT-8416</t>
  </si>
  <si>
    <t>REF-8150</t>
  </si>
  <si>
    <t>IT-8417</t>
  </si>
  <si>
    <t>REF-2188</t>
  </si>
  <si>
    <t>IT-8418</t>
  </si>
  <si>
    <t>IT-8419</t>
  </si>
  <si>
    <t>IT-8420</t>
  </si>
  <si>
    <t>REF-2018</t>
  </si>
  <si>
    <t>IT-8421</t>
  </si>
  <si>
    <t>IT-8422</t>
  </si>
  <si>
    <t>REF-1318</t>
  </si>
  <si>
    <t>IT-8423</t>
  </si>
  <si>
    <t>IT-8424</t>
  </si>
  <si>
    <t>IT-8425</t>
  </si>
  <si>
    <t>REF-2004</t>
  </si>
  <si>
    <t>IT-8426</t>
  </si>
  <si>
    <t>IT-8427</t>
  </si>
  <si>
    <t>IT-8428</t>
  </si>
  <si>
    <t>IT-8429</t>
  </si>
  <si>
    <t>REF-5287</t>
  </si>
  <si>
    <t>IT-8430</t>
  </si>
  <si>
    <t>REF-2683</t>
  </si>
  <si>
    <t>IT-8431</t>
  </si>
  <si>
    <t>REF-9977</t>
  </si>
  <si>
    <t>IT-8432</t>
  </si>
  <si>
    <t>REF-1573</t>
  </si>
  <si>
    <t>IT-8433</t>
  </si>
  <si>
    <t>IT-8434</t>
  </si>
  <si>
    <t>REF-3820</t>
  </si>
  <si>
    <t>IT-8435</t>
  </si>
  <si>
    <t>REF-4769</t>
  </si>
  <si>
    <t>IT-8436</t>
  </si>
  <si>
    <t>IT-8437</t>
  </si>
  <si>
    <t>IT-8438</t>
  </si>
  <si>
    <t>IT-8439</t>
  </si>
  <si>
    <t>IT-8440</t>
  </si>
  <si>
    <t>REF-4464</t>
  </si>
  <si>
    <t>IT-8441</t>
  </si>
  <si>
    <t>IT-8442</t>
  </si>
  <si>
    <t>REF-9488</t>
  </si>
  <si>
    <t>IT-8443</t>
  </si>
  <si>
    <t>IT-8444</t>
  </si>
  <si>
    <t>IT-8445</t>
  </si>
  <si>
    <t>IT-8446</t>
  </si>
  <si>
    <t>IT-8447</t>
  </si>
  <si>
    <t>IT-8448</t>
  </si>
  <si>
    <t>IT-8449</t>
  </si>
  <si>
    <t>REF-8010</t>
  </si>
  <si>
    <t>IT-8450</t>
  </si>
  <si>
    <t>REF-5226</t>
  </si>
  <si>
    <t>IT-8451</t>
  </si>
  <si>
    <t>REF-4490</t>
  </si>
  <si>
    <t>IT-8452</t>
  </si>
  <si>
    <t>REF-5115</t>
  </si>
  <si>
    <t>IT-8453</t>
  </si>
  <si>
    <t>REF-4971</t>
  </si>
  <si>
    <t>IT-8454</t>
  </si>
  <si>
    <t>REF-2017</t>
  </si>
  <si>
    <t>IT-8455</t>
  </si>
  <si>
    <t>IT-8456</t>
  </si>
  <si>
    <t>IT-8457</t>
  </si>
  <si>
    <t>IT-8458</t>
  </si>
  <si>
    <t>IT-8459</t>
  </si>
  <si>
    <t>REF-1470</t>
  </si>
  <si>
    <t>IT-8460</t>
  </si>
  <si>
    <t>REF-8090</t>
  </si>
  <si>
    <t>IT-8461</t>
  </si>
  <si>
    <t>REF-9726</t>
  </si>
  <si>
    <t>IT-8462</t>
  </si>
  <si>
    <t>IT-8463</t>
  </si>
  <si>
    <t>REF-8873</t>
  </si>
  <si>
    <t>IT-8464</t>
  </si>
  <si>
    <t>IT-8465</t>
  </si>
  <si>
    <t>IT-8466</t>
  </si>
  <si>
    <t>IT-8467</t>
  </si>
  <si>
    <t>REF-3061</t>
  </si>
  <si>
    <t>IT-8468</t>
  </si>
  <si>
    <t>REF-1684</t>
  </si>
  <si>
    <t>IT-8469</t>
  </si>
  <si>
    <t>IT-8470</t>
  </si>
  <si>
    <t>REF-7903</t>
  </si>
  <si>
    <t>IT-8471</t>
  </si>
  <si>
    <t>REF-5334</t>
  </si>
  <si>
    <t>IT-8472</t>
  </si>
  <si>
    <t>REF-6411</t>
  </si>
  <si>
    <t>IT-8473</t>
  </si>
  <si>
    <t>IT-8474</t>
  </si>
  <si>
    <t>IT-8475</t>
  </si>
  <si>
    <t>REF-3355</t>
  </si>
  <si>
    <t>IT-8476</t>
  </si>
  <si>
    <t>REF-1277</t>
  </si>
  <si>
    <t>IT-8477</t>
  </si>
  <si>
    <t>IT-8478</t>
  </si>
  <si>
    <t>REF-5846</t>
  </si>
  <si>
    <t>IT-8479</t>
  </si>
  <si>
    <t>IT-8480</t>
  </si>
  <si>
    <t>REF-5689</t>
  </si>
  <si>
    <t>IT-8481</t>
  </si>
  <si>
    <t>REF-2010</t>
  </si>
  <si>
    <t>IT-8482</t>
  </si>
  <si>
    <t>IT-8483</t>
  </si>
  <si>
    <t>REF-8759</t>
  </si>
  <si>
    <t>IT-8484</t>
  </si>
  <si>
    <t>IT-8485</t>
  </si>
  <si>
    <t>IT-8486</t>
  </si>
  <si>
    <t>REF-2001</t>
  </si>
  <si>
    <t>IT-8487</t>
  </si>
  <si>
    <t>REF-2424</t>
  </si>
  <si>
    <t>IT-8488</t>
  </si>
  <si>
    <t>IT-8489</t>
  </si>
  <si>
    <t>REF-1424</t>
  </si>
  <si>
    <t>IT-8490</t>
  </si>
  <si>
    <t>REF-9612</t>
  </si>
  <si>
    <t>IT-8491</t>
  </si>
  <si>
    <t>REF-2917</t>
  </si>
  <si>
    <t>IT-8492</t>
  </si>
  <si>
    <t>IT-8493</t>
  </si>
  <si>
    <t>REF-2133</t>
  </si>
  <si>
    <t>IT-8494</t>
  </si>
  <si>
    <t>REF-1585</t>
  </si>
  <si>
    <t>IT-8495</t>
  </si>
  <si>
    <t>REF-7027</t>
  </si>
  <si>
    <t>IT-8496</t>
  </si>
  <si>
    <t>REF-3514</t>
  </si>
  <si>
    <t>IT-8497</t>
  </si>
  <si>
    <t>REF-9254</t>
  </si>
  <si>
    <t>IT-8498</t>
  </si>
  <si>
    <t>IT-8499</t>
  </si>
  <si>
    <t>IT-8500</t>
  </si>
  <si>
    <t>REF-9567</t>
  </si>
  <si>
    <t>IT-8501</t>
  </si>
  <si>
    <t>IT-8502</t>
  </si>
  <si>
    <t>REF-4987</t>
  </si>
  <si>
    <t>IT-8503</t>
  </si>
  <si>
    <t>REF-7124</t>
  </si>
  <si>
    <t>IT-8504</t>
  </si>
  <si>
    <t>REF-1392</t>
  </si>
  <si>
    <t>IT-8505</t>
  </si>
  <si>
    <t>IT-8506</t>
  </si>
  <si>
    <t>IT-8507</t>
  </si>
  <si>
    <t>REF-6454</t>
  </si>
  <si>
    <t>IT-8508</t>
  </si>
  <si>
    <t>IT-8509</t>
  </si>
  <si>
    <t>IT-8510</t>
  </si>
  <si>
    <t>REF-1362</t>
  </si>
  <si>
    <t>IT-8511</t>
  </si>
  <si>
    <t>IT-8512</t>
  </si>
  <si>
    <t>IT-8513</t>
  </si>
  <si>
    <t>IT-8514</t>
  </si>
  <si>
    <t>IT-8515</t>
  </si>
  <si>
    <t>REF-4173</t>
  </si>
  <si>
    <t>IT-8516</t>
  </si>
  <si>
    <t>REF-5253</t>
  </si>
  <si>
    <t>IT-8517</t>
  </si>
  <si>
    <t>IT-8518</t>
  </si>
  <si>
    <t>REF-6822</t>
  </si>
  <si>
    <t>IT-8519</t>
  </si>
  <si>
    <t>REF-6795</t>
  </si>
  <si>
    <t>IT-8520</t>
  </si>
  <si>
    <t>IT-8521</t>
  </si>
  <si>
    <t>REF-2925</t>
  </si>
  <si>
    <t>IT-8522</t>
  </si>
  <si>
    <t>IT-8523</t>
  </si>
  <si>
    <t>IT-8524</t>
  </si>
  <si>
    <t>IT-8525</t>
  </si>
  <si>
    <t>REF-7641</t>
  </si>
  <si>
    <t>IT-8526</t>
  </si>
  <si>
    <t>IT-8527</t>
  </si>
  <si>
    <t>IT-8528</t>
  </si>
  <si>
    <t>REF-5223</t>
  </si>
  <si>
    <t>IT-8529</t>
  </si>
  <si>
    <t>REF-9019</t>
  </si>
  <si>
    <t>IT-8530</t>
  </si>
  <si>
    <t>IT-8531</t>
  </si>
  <si>
    <t>REF-1504</t>
  </si>
  <si>
    <t>IT-8532</t>
  </si>
  <si>
    <t>REF-9866</t>
  </si>
  <si>
    <t>IT-8533</t>
  </si>
  <si>
    <t>IT-8534</t>
  </si>
  <si>
    <t>IT-8535</t>
  </si>
  <si>
    <t>IT-8536</t>
  </si>
  <si>
    <t>IT-8537</t>
  </si>
  <si>
    <t>IT-8538</t>
  </si>
  <si>
    <t>IT-8539</t>
  </si>
  <si>
    <t>IT-8540</t>
  </si>
  <si>
    <t>REF-5189</t>
  </si>
  <si>
    <t>IT-8541</t>
  </si>
  <si>
    <t>REF-1642</t>
  </si>
  <si>
    <t>IT-8542</t>
  </si>
  <si>
    <t>IT-8543</t>
  </si>
  <si>
    <t>REF-7544</t>
  </si>
  <si>
    <t>IT-8544</t>
  </si>
  <si>
    <t>IT-8545</t>
  </si>
  <si>
    <t>IT-8546</t>
  </si>
  <si>
    <t>IT-8547</t>
  </si>
  <si>
    <t>IT-8548</t>
  </si>
  <si>
    <t>REF-2862</t>
  </si>
  <si>
    <t>IT-8549</t>
  </si>
  <si>
    <t>IT-8550</t>
  </si>
  <si>
    <t>REF-8377</t>
  </si>
  <si>
    <t>IT-8551</t>
  </si>
  <si>
    <t>REF-1622</t>
  </si>
  <si>
    <t>IT-8552</t>
  </si>
  <si>
    <t>IT-8553</t>
  </si>
  <si>
    <t>IT-8554</t>
  </si>
  <si>
    <t>IT-8555</t>
  </si>
  <si>
    <t>IT-8556</t>
  </si>
  <si>
    <t>IT-8557</t>
  </si>
  <si>
    <t>REF-5685</t>
  </si>
  <si>
    <t>IT-8558</t>
  </si>
  <si>
    <t>IT-8559</t>
  </si>
  <si>
    <t>IT-8560</t>
  </si>
  <si>
    <t>IT-8561</t>
  </si>
  <si>
    <t>IT-8562</t>
  </si>
  <si>
    <t>IT-8563</t>
  </si>
  <si>
    <t>REF-5794</t>
  </si>
  <si>
    <t>IT-8564</t>
  </si>
  <si>
    <t>IT-8565</t>
  </si>
  <si>
    <t>REF-9211</t>
  </si>
  <si>
    <t>IT-8566</t>
  </si>
  <si>
    <t>REF-8362</t>
  </si>
  <si>
    <t>IT-8567</t>
  </si>
  <si>
    <t>REF-9324</t>
  </si>
  <si>
    <t>IT-8568</t>
  </si>
  <si>
    <t>IT-8569</t>
  </si>
  <si>
    <t>IT-8570</t>
  </si>
  <si>
    <t>REF-1737</t>
  </si>
  <si>
    <t>IT-8571</t>
  </si>
  <si>
    <t>IT-8572</t>
  </si>
  <si>
    <t>IT-8573</t>
  </si>
  <si>
    <t>IT-8574</t>
  </si>
  <si>
    <t>IT-8575</t>
  </si>
  <si>
    <t>IT-8576</t>
  </si>
  <si>
    <t>IT-8577</t>
  </si>
  <si>
    <t>IT-8578</t>
  </si>
  <si>
    <t>REF-2258</t>
  </si>
  <si>
    <t>IT-8579</t>
  </si>
  <si>
    <t>IT-8580</t>
  </si>
  <si>
    <t>REF-6783</t>
  </si>
  <si>
    <t>IT-8581</t>
  </si>
  <si>
    <t>REF-6950</t>
  </si>
  <si>
    <t>IT-8582</t>
  </si>
  <si>
    <t>REF-3970</t>
  </si>
  <si>
    <t>IT-8583</t>
  </si>
  <si>
    <t>IT-8584</t>
  </si>
  <si>
    <t>REF-4631</t>
  </si>
  <si>
    <t>IT-8585</t>
  </si>
  <si>
    <t>IT-8586</t>
  </si>
  <si>
    <t>REF-7339</t>
  </si>
  <si>
    <t>IT-8587</t>
  </si>
  <si>
    <t>IT-8588</t>
  </si>
  <si>
    <t>REF-7669</t>
  </si>
  <si>
    <t>IT-8589</t>
  </si>
  <si>
    <t>IT-8590</t>
  </si>
  <si>
    <t>IT-8591</t>
  </si>
  <si>
    <t>IT-8592</t>
  </si>
  <si>
    <t>REF-6883</t>
  </si>
  <si>
    <t>IT-8593</t>
  </si>
  <si>
    <t>REF-6658</t>
  </si>
  <si>
    <t>IT-8594</t>
  </si>
  <si>
    <t>REF-9499</t>
  </si>
  <si>
    <t>IT-8595</t>
  </si>
  <si>
    <t>REF-9849</t>
  </si>
  <si>
    <t>IT-8596</t>
  </si>
  <si>
    <t>REF-7767</t>
  </si>
  <si>
    <t>IT-8597</t>
  </si>
  <si>
    <t>IT-8598</t>
  </si>
  <si>
    <t>REF-7394</t>
  </si>
  <si>
    <t>IT-8599</t>
  </si>
  <si>
    <t>IT-8600</t>
  </si>
  <si>
    <t>REF-5459</t>
  </si>
  <si>
    <t>IT-8601</t>
  </si>
  <si>
    <t>IT-8602</t>
  </si>
  <si>
    <t>REF-2230</t>
  </si>
  <si>
    <t>IT-8603</t>
  </si>
  <si>
    <t>REF-9912</t>
  </si>
  <si>
    <t>IT-8604</t>
  </si>
  <si>
    <t>IT-8605</t>
  </si>
  <si>
    <t>REF-8588</t>
  </si>
  <si>
    <t>IT-8606</t>
  </si>
  <si>
    <t>REF-3088</t>
  </si>
  <si>
    <t>IT-8607</t>
  </si>
  <si>
    <t>REF-3101</t>
  </si>
  <si>
    <t>IT-8608</t>
  </si>
  <si>
    <t>REF-5088</t>
  </si>
  <si>
    <t>IT-8609</t>
  </si>
  <si>
    <t>IT-8610</t>
  </si>
  <si>
    <t>IT-8611</t>
  </si>
  <si>
    <t>REF-7085</t>
  </si>
  <si>
    <t>IT-8612</t>
  </si>
  <si>
    <t>REF-5314</t>
  </si>
  <si>
    <t>IT-8613</t>
  </si>
  <si>
    <t>IT-8614</t>
  </si>
  <si>
    <t>IT-8615</t>
  </si>
  <si>
    <t>IT-8616</t>
  </si>
  <si>
    <t>REF-7772</t>
  </si>
  <si>
    <t>IT-8617</t>
  </si>
  <si>
    <t>IT-8618</t>
  </si>
  <si>
    <t>REF-5726</t>
  </si>
  <si>
    <t>IT-8619</t>
  </si>
  <si>
    <t>IT-8620</t>
  </si>
  <si>
    <t>IT-8621</t>
  </si>
  <si>
    <t>IT-8622</t>
  </si>
  <si>
    <t>REF-7804</t>
  </si>
  <si>
    <t>IT-8623</t>
  </si>
  <si>
    <t>REF-4236</t>
  </si>
  <si>
    <t>IT-8624</t>
  </si>
  <si>
    <t>REF-5475</t>
  </si>
  <si>
    <t>IT-8625</t>
  </si>
  <si>
    <t>IT-8626</t>
  </si>
  <si>
    <t>REF-4850</t>
  </si>
  <si>
    <t>IT-8627</t>
  </si>
  <si>
    <t>IT-8628</t>
  </si>
  <si>
    <t>REF-2710</t>
  </si>
  <si>
    <t>IT-8629</t>
  </si>
  <si>
    <t>REF-6998</t>
  </si>
  <si>
    <t>IT-8630</t>
  </si>
  <si>
    <t>REF-1384</t>
  </si>
  <si>
    <t>IT-8631</t>
  </si>
  <si>
    <t>IT-8632</t>
  </si>
  <si>
    <t>REF-4005</t>
  </si>
  <si>
    <t>IT-8633</t>
  </si>
  <si>
    <t>REF-9594</t>
  </si>
  <si>
    <t>IT-8634</t>
  </si>
  <si>
    <t>REF-2467</t>
  </si>
  <si>
    <t>IT-8635</t>
  </si>
  <si>
    <t>REF-7342</t>
  </si>
  <si>
    <t>IT-8636</t>
  </si>
  <si>
    <t>REF-6961</t>
  </si>
  <si>
    <t>IT-8637</t>
  </si>
  <si>
    <t>IT-8638</t>
  </si>
  <si>
    <t>REF-2570</t>
  </si>
  <si>
    <t>IT-8639</t>
  </si>
  <si>
    <t>IT-8640</t>
  </si>
  <si>
    <t>REF-8770</t>
  </si>
  <si>
    <t>IT-8641</t>
  </si>
  <si>
    <t>IT-8642</t>
  </si>
  <si>
    <t>REF-6745</t>
  </si>
  <si>
    <t>IT-8643</t>
  </si>
  <si>
    <t>REF-2282</t>
  </si>
  <si>
    <t>IT-8644</t>
  </si>
  <si>
    <t>IT-8645</t>
  </si>
  <si>
    <t>REF-6452</t>
  </si>
  <si>
    <t>IT-8646</t>
  </si>
  <si>
    <t>IT-8647</t>
  </si>
  <si>
    <t>REF-1702</t>
  </si>
  <si>
    <t>IT-8648</t>
  </si>
  <si>
    <t>REF-7329</t>
  </si>
  <si>
    <t>IT-8649</t>
  </si>
  <si>
    <t>REF-8075</t>
  </si>
  <si>
    <t>IT-8650</t>
  </si>
  <si>
    <t>IT-8651</t>
  </si>
  <si>
    <t>REF-5647</t>
  </si>
  <si>
    <t>IT-8652</t>
  </si>
  <si>
    <t>IT-8653</t>
  </si>
  <si>
    <t>IT-8654</t>
  </si>
  <si>
    <t>IT-8655</t>
  </si>
  <si>
    <t>REF-6474</t>
  </si>
  <si>
    <t>IT-8656</t>
  </si>
  <si>
    <t>REF-2554</t>
  </si>
  <si>
    <t>IT-8657</t>
  </si>
  <si>
    <t>REF-2678</t>
  </si>
  <si>
    <t>IT-8658</t>
  </si>
  <si>
    <t>REF-1191</t>
  </si>
  <si>
    <t>IT-8659</t>
  </si>
  <si>
    <t>REF-9646</t>
  </si>
  <si>
    <t>IT-8660</t>
  </si>
  <si>
    <t>REF-6755</t>
  </si>
  <si>
    <t>IT-8661</t>
  </si>
  <si>
    <t>REF-1162</t>
  </si>
  <si>
    <t>IT-8662</t>
  </si>
  <si>
    <t>IT-8663</t>
  </si>
  <si>
    <t>IT-8664</t>
  </si>
  <si>
    <t>REF-7935</t>
  </si>
  <si>
    <t>IT-8665</t>
  </si>
  <si>
    <t>IT-8666</t>
  </si>
  <si>
    <t>IT-8667</t>
  </si>
  <si>
    <t>IT-8668</t>
  </si>
  <si>
    <t>IT-8669</t>
  </si>
  <si>
    <t>IT-8670</t>
  </si>
  <si>
    <t>IT-8671</t>
  </si>
  <si>
    <t>REF-4076</t>
  </si>
  <si>
    <t>IT-8672</t>
  </si>
  <si>
    <t>REF-7861</t>
  </si>
  <si>
    <t>IT-8673</t>
  </si>
  <si>
    <t>REF-6379</t>
  </si>
  <si>
    <t>IT-8674</t>
  </si>
  <si>
    <t>REF-2886</t>
  </si>
  <si>
    <t>IT-8675</t>
  </si>
  <si>
    <t>IT-8676</t>
  </si>
  <si>
    <t>IT-8677</t>
  </si>
  <si>
    <t>IT-8678</t>
  </si>
  <si>
    <t>REF-5068</t>
  </si>
  <si>
    <t>IT-8679</t>
  </si>
  <si>
    <t>REF-6087</t>
  </si>
  <si>
    <t>IT-8680</t>
  </si>
  <si>
    <t>IT-8681</t>
  </si>
  <si>
    <t>REF-1341</t>
  </si>
  <si>
    <t>IT-8682</t>
  </si>
  <si>
    <t>REF-2854</t>
  </si>
  <si>
    <t>IT-8683</t>
  </si>
  <si>
    <t>REF-5747</t>
  </si>
  <si>
    <t>IT-8684</t>
  </si>
  <si>
    <t>REF-7111</t>
  </si>
  <si>
    <t>IT-8685</t>
  </si>
  <si>
    <t>IT-8686</t>
  </si>
  <si>
    <t>IT-8687</t>
  </si>
  <si>
    <t>REF-4974</t>
  </si>
  <si>
    <t>IT-8688</t>
  </si>
  <si>
    <t>IT-8689</t>
  </si>
  <si>
    <t>REF-1540</t>
  </si>
  <si>
    <t>IT-8690</t>
  </si>
  <si>
    <t>IT-8691</t>
  </si>
  <si>
    <t>IT-8692</t>
  </si>
  <si>
    <t>IT-8693</t>
  </si>
  <si>
    <t>REF-4180</t>
  </si>
  <si>
    <t>IT-8694</t>
  </si>
  <si>
    <t>IT-8695</t>
  </si>
  <si>
    <t>REF-7291</t>
  </si>
  <si>
    <t>IT-8696</t>
  </si>
  <si>
    <t>REF-3362</t>
  </si>
  <si>
    <t>IT-8697</t>
  </si>
  <si>
    <t>IT-8698</t>
  </si>
  <si>
    <t>REF-3234</t>
  </si>
  <si>
    <t>IT-8699</t>
  </si>
  <si>
    <t>REF-1872</t>
  </si>
  <si>
    <t>IT-8700</t>
  </si>
  <si>
    <t>REF-6401</t>
  </si>
  <si>
    <t>IT-8701</t>
  </si>
  <si>
    <t>REF-8542</t>
  </si>
  <si>
    <t>IT-8702</t>
  </si>
  <si>
    <t>IT-8703</t>
  </si>
  <si>
    <t>REF-5183</t>
  </si>
  <si>
    <t>IT-8704</t>
  </si>
  <si>
    <t>REF-5096</t>
  </si>
  <si>
    <t>IT-8705</t>
  </si>
  <si>
    <t>IT-8706</t>
  </si>
  <si>
    <t>REF-4041</t>
  </si>
  <si>
    <t>IT-8707</t>
  </si>
  <si>
    <t>IT-8708</t>
  </si>
  <si>
    <t>REF-6957</t>
  </si>
  <si>
    <t>IT-8709</t>
  </si>
  <si>
    <t>REF-6468</t>
  </si>
  <si>
    <t>IT-8710</t>
  </si>
  <si>
    <t>IT-8711</t>
  </si>
  <si>
    <t>IT-8712</t>
  </si>
  <si>
    <t>REF-8323</t>
  </si>
  <si>
    <t>IT-8713</t>
  </si>
  <si>
    <t>REF-7737</t>
  </si>
  <si>
    <t>IT-8714</t>
  </si>
  <si>
    <t>REF-5104</t>
  </si>
  <si>
    <t>IT-8715</t>
  </si>
  <si>
    <t>REF-3358</t>
  </si>
  <si>
    <t>IT-8716</t>
  </si>
  <si>
    <t>REF-2245</t>
  </si>
  <si>
    <t>IT-8717</t>
  </si>
  <si>
    <t>REF-6979</t>
  </si>
  <si>
    <t>IT-8718</t>
  </si>
  <si>
    <t>IT-8719</t>
  </si>
  <si>
    <t>IT-8720</t>
  </si>
  <si>
    <t>IT-8721</t>
  </si>
  <si>
    <t>IT-8722</t>
  </si>
  <si>
    <t>REF-8626</t>
  </si>
  <si>
    <t>IT-8723</t>
  </si>
  <si>
    <t>IT-8724</t>
  </si>
  <si>
    <t>REF-3779</t>
  </si>
  <si>
    <t>IT-8725</t>
  </si>
  <si>
    <t>REF-8438</t>
  </si>
  <si>
    <t>IT-8726</t>
  </si>
  <si>
    <t>IT-8727</t>
  </si>
  <si>
    <t>REF-2206</t>
  </si>
  <si>
    <t>IT-8728</t>
  </si>
  <si>
    <t>IT-8729</t>
  </si>
  <si>
    <t>REF-7261</t>
  </si>
  <si>
    <t>IT-8730</t>
  </si>
  <si>
    <t>REF-3986</t>
  </si>
  <si>
    <t>IT-8731</t>
  </si>
  <si>
    <t>REF-9397</t>
  </si>
  <si>
    <t>IT-8732</t>
  </si>
  <si>
    <t>IT-8733</t>
  </si>
  <si>
    <t>IT-8734</t>
  </si>
  <si>
    <t>REF-2723</t>
  </si>
  <si>
    <t>IT-8735</t>
  </si>
  <si>
    <t>IT-8736</t>
  </si>
  <si>
    <t>REF-2968</t>
  </si>
  <si>
    <t>IT-8737</t>
  </si>
  <si>
    <t>IT-8738</t>
  </si>
  <si>
    <t>REF-3141</t>
  </si>
  <si>
    <t>IT-8739</t>
  </si>
  <si>
    <t>REF-6457</t>
  </si>
  <si>
    <t>IT-8740</t>
  </si>
  <si>
    <t>REF-1591</t>
  </si>
  <si>
    <t>IT-8741</t>
  </si>
  <si>
    <t>REF-2458</t>
  </si>
  <si>
    <t>IT-8742</t>
  </si>
  <si>
    <t>IT-8743</t>
  </si>
  <si>
    <t>IT-8744</t>
  </si>
  <si>
    <t>IT-8745</t>
  </si>
  <si>
    <t>REF-8069</t>
  </si>
  <si>
    <t>IT-8746</t>
  </si>
  <si>
    <t>REF-8902</t>
  </si>
  <si>
    <t>IT-8747</t>
  </si>
  <si>
    <t>REF-6230</t>
  </si>
  <si>
    <t>IT-8748</t>
  </si>
  <si>
    <t>IT-8749</t>
  </si>
  <si>
    <t>REF-7843</t>
  </si>
  <si>
    <t>IT-8750</t>
  </si>
  <si>
    <t>REF-9533</t>
  </si>
  <si>
    <t>IT-8751</t>
  </si>
  <si>
    <t>IT-8752</t>
  </si>
  <si>
    <t>IT-8753</t>
  </si>
  <si>
    <t>REF-3549</t>
  </si>
  <si>
    <t>IT-8754</t>
  </si>
  <si>
    <t>REF-2460</t>
  </si>
  <si>
    <t>IT-8755</t>
  </si>
  <si>
    <t>IT-8756</t>
  </si>
  <si>
    <t>IT-8757</t>
  </si>
  <si>
    <t>REF-5032</t>
  </si>
  <si>
    <t>IT-8758</t>
  </si>
  <si>
    <t>REF-1829</t>
  </si>
  <si>
    <t>IT-8759</t>
  </si>
  <si>
    <t>REF-2221</t>
  </si>
  <si>
    <t>IT-8760</t>
  </si>
  <si>
    <t>REF-6528</t>
  </si>
  <si>
    <t>IT-8761</t>
  </si>
  <si>
    <t>IT-8762</t>
  </si>
  <si>
    <t>IT-8763</t>
  </si>
  <si>
    <t>IT-8764</t>
  </si>
  <si>
    <t>REF-9408</t>
  </si>
  <si>
    <t>IT-8765</t>
  </si>
  <si>
    <t>IT-8766</t>
  </si>
  <si>
    <t>IT-8767</t>
  </si>
  <si>
    <t>REF-3041</t>
  </si>
  <si>
    <t>IT-8768</t>
  </si>
  <si>
    <t>REF-6134</t>
  </si>
  <si>
    <t>IT-8769</t>
  </si>
  <si>
    <t>IT-8770</t>
  </si>
  <si>
    <t>IT-8771</t>
  </si>
  <si>
    <t>IT-8772</t>
  </si>
  <si>
    <t>REF-4242</t>
  </si>
  <si>
    <t>IT-8773</t>
  </si>
  <si>
    <t>IT-8774</t>
  </si>
  <si>
    <t>REF-4582</t>
  </si>
  <si>
    <t>IT-8775</t>
  </si>
  <si>
    <t>IT-8776</t>
  </si>
  <si>
    <t>REF-3914</t>
  </si>
  <si>
    <t>IT-8777</t>
  </si>
  <si>
    <t>IT-8778</t>
  </si>
  <si>
    <t>REF-1650</t>
  </si>
  <si>
    <t>IT-8779</t>
  </si>
  <si>
    <t>IT-8780</t>
  </si>
  <si>
    <t>IT-8781</t>
  </si>
  <si>
    <t>REF-7545</t>
  </si>
  <si>
    <t>IT-8782</t>
  </si>
  <si>
    <t>IT-8783</t>
  </si>
  <si>
    <t>IT-8784</t>
  </si>
  <si>
    <t>IT-8785</t>
  </si>
  <si>
    <t>REF-6491</t>
  </si>
  <si>
    <t>IT-8786</t>
  </si>
  <si>
    <t>IT-8787</t>
  </si>
  <si>
    <t>REF-9623</t>
  </si>
  <si>
    <t>IT-8788</t>
  </si>
  <si>
    <t>REF-8229</t>
  </si>
  <si>
    <t>IT-8789</t>
  </si>
  <si>
    <t>REF-2722</t>
  </si>
  <si>
    <t>IT-8790</t>
  </si>
  <si>
    <t>REF-5250</t>
  </si>
  <si>
    <t>IT-8791</t>
  </si>
  <si>
    <t>REF-2518</t>
  </si>
  <si>
    <t>IT-8792</t>
  </si>
  <si>
    <t>REF-9483</t>
  </si>
  <si>
    <t>IT-8793</t>
  </si>
  <si>
    <t>REF-5612</t>
  </si>
  <si>
    <t>IT-8794</t>
  </si>
  <si>
    <t>REF-4357</t>
  </si>
  <si>
    <t>IT-8795</t>
  </si>
  <si>
    <t>IT-8796</t>
  </si>
  <si>
    <t>IT-8797</t>
  </si>
  <si>
    <t>IT-8798</t>
  </si>
  <si>
    <t>REF-9046</t>
  </si>
  <si>
    <t>IT-8799</t>
  </si>
  <si>
    <t>REF-9733</t>
  </si>
  <si>
    <t>IT-8800</t>
  </si>
  <si>
    <t>IT-8801</t>
  </si>
  <si>
    <t>REF-7598</t>
  </si>
  <si>
    <t>IT-8802</t>
  </si>
  <si>
    <t>IT-8803</t>
  </si>
  <si>
    <t>REF-3993</t>
  </si>
  <si>
    <t>IT-8804</t>
  </si>
  <si>
    <t>REF-1893</t>
  </si>
  <si>
    <t>IT-8805</t>
  </si>
  <si>
    <t>IT-8806</t>
  </si>
  <si>
    <t>REF-9611</t>
  </si>
  <si>
    <t>IT-8807</t>
  </si>
  <si>
    <t>IT-8808</t>
  </si>
  <si>
    <t>REF-1255</t>
  </si>
  <si>
    <t>IT-8809</t>
  </si>
  <si>
    <t>IT-8810</t>
  </si>
  <si>
    <t>IT-8811</t>
  </si>
  <si>
    <t>REF-1477</t>
  </si>
  <si>
    <t>IT-8812</t>
  </si>
  <si>
    <t>REF-1980</t>
  </si>
  <si>
    <t>IT-8813</t>
  </si>
  <si>
    <t>IT-8814</t>
  </si>
  <si>
    <t>REF-9382</t>
  </si>
  <si>
    <t>IT-8815</t>
  </si>
  <si>
    <t>REF-3720</t>
  </si>
  <si>
    <t>IT-8816</t>
  </si>
  <si>
    <t>REF-3532</t>
  </si>
  <si>
    <t>IT-8817</t>
  </si>
  <si>
    <t>IT-8818</t>
  </si>
  <si>
    <t>REF-1189</t>
  </si>
  <si>
    <t>IT-8819</t>
  </si>
  <si>
    <t>IT-8820</t>
  </si>
  <si>
    <t>REF-3026</t>
  </si>
  <si>
    <t>IT-8821</t>
  </si>
  <si>
    <t>REF-2397</t>
  </si>
  <si>
    <t>IT-8822</t>
  </si>
  <si>
    <t>IT-8823</t>
  </si>
  <si>
    <t>REF-4768</t>
  </si>
  <si>
    <t>IT-8824</t>
  </si>
  <si>
    <t>IT-8825</t>
  </si>
  <si>
    <t>IT-8826</t>
  </si>
  <si>
    <t>REF-7998</t>
  </si>
  <si>
    <t>IT-8827</t>
  </si>
  <si>
    <t>REF-3062</t>
  </si>
  <si>
    <t>IT-8828</t>
  </si>
  <si>
    <t>REF-5755</t>
  </si>
  <si>
    <t>IT-8829</t>
  </si>
  <si>
    <t>REF-5149</t>
  </si>
  <si>
    <t>IT-8830</t>
  </si>
  <si>
    <t>IT-8831</t>
  </si>
  <si>
    <t>IT-8832</t>
  </si>
  <si>
    <t>REF-5868</t>
  </si>
  <si>
    <t>IT-8833</t>
  </si>
  <si>
    <t>IT-8834</t>
  </si>
  <si>
    <t>REF-6800</t>
  </si>
  <si>
    <t>IT-8835</t>
  </si>
  <si>
    <t>REF-3354</t>
  </si>
  <si>
    <t>IT-8836</t>
  </si>
  <si>
    <t>IT-8837</t>
  </si>
  <si>
    <t>IT-8838</t>
  </si>
  <si>
    <t>IT-8839</t>
  </si>
  <si>
    <t>REF-3209</t>
  </si>
  <si>
    <t>IT-8840</t>
  </si>
  <si>
    <t>REF-8484</t>
  </si>
  <si>
    <t>IT-8841</t>
  </si>
  <si>
    <t>IT-8842</t>
  </si>
  <si>
    <t>REF-7269</t>
  </si>
  <si>
    <t>IT-8843</t>
  </si>
  <si>
    <t>IT-8844</t>
  </si>
  <si>
    <t>IT-8845</t>
  </si>
  <si>
    <t>REF-3619</t>
  </si>
  <si>
    <t>IT-8846</t>
  </si>
  <si>
    <t>REF-8734</t>
  </si>
  <si>
    <t>IT-8847</t>
  </si>
  <si>
    <t>IT-8848</t>
  </si>
  <si>
    <t>REF-9455</t>
  </si>
  <si>
    <t>IT-8849</t>
  </si>
  <si>
    <t>IT-8850</t>
  </si>
  <si>
    <t>IT-8851</t>
  </si>
  <si>
    <t>IT-8852</t>
  </si>
  <si>
    <t>IT-8853</t>
  </si>
  <si>
    <t>IT-8854</t>
  </si>
  <si>
    <t>REF-8978</t>
  </si>
  <si>
    <t>IT-8855</t>
  </si>
  <si>
    <t>REF-7187</t>
  </si>
  <si>
    <t>IT-8856</t>
  </si>
  <si>
    <t>IT-8857</t>
  </si>
  <si>
    <t>IT-8858</t>
  </si>
  <si>
    <t>REF-2187</t>
  </si>
  <si>
    <t>IT-8859</t>
  </si>
  <si>
    <t>IT-8860</t>
  </si>
  <si>
    <t>IT-8861</t>
  </si>
  <si>
    <t>REF-1822</t>
  </si>
  <si>
    <t>IT-8862</t>
  </si>
  <si>
    <t>IT-8863</t>
  </si>
  <si>
    <t>REF-7019</t>
  </si>
  <si>
    <t>IT-8864</t>
  </si>
  <si>
    <t>REF-6466</t>
  </si>
  <si>
    <t>IT-8865</t>
  </si>
  <si>
    <t>REF-5028</t>
  </si>
  <si>
    <t>IT-8866</t>
  </si>
  <si>
    <t>REF-8271</t>
  </si>
  <si>
    <t>IT-8867</t>
  </si>
  <si>
    <t>REF-4925</t>
  </si>
  <si>
    <t>IT-8868</t>
  </si>
  <si>
    <t>REF-5648</t>
  </si>
  <si>
    <t>IT-8869</t>
  </si>
  <si>
    <t>REF-6861</t>
  </si>
  <si>
    <t>IT-8870</t>
  </si>
  <si>
    <t>REF-9834</t>
  </si>
  <si>
    <t>IT-8871</t>
  </si>
  <si>
    <t>IT-8872</t>
  </si>
  <si>
    <t>REF-9587</t>
  </si>
  <si>
    <t>IT-8873</t>
  </si>
  <si>
    <t>IT-8874</t>
  </si>
  <si>
    <t>REF-8612</t>
  </si>
  <si>
    <t>IT-8875</t>
  </si>
  <si>
    <t>IT-8876</t>
  </si>
  <si>
    <t>IT-8877</t>
  </si>
  <si>
    <t>IT-8878</t>
  </si>
  <si>
    <t>REF-8668</t>
  </si>
  <si>
    <t>IT-8879</t>
  </si>
  <si>
    <t>REF-9785</t>
  </si>
  <si>
    <t>IT-8880</t>
  </si>
  <si>
    <t>IT-8881</t>
  </si>
  <si>
    <t>IT-8882</t>
  </si>
  <si>
    <t>REF-6621</t>
  </si>
  <si>
    <t>IT-8883</t>
  </si>
  <si>
    <t>REF-8495</t>
  </si>
  <si>
    <t>IT-8884</t>
  </si>
  <si>
    <t>IT-8885</t>
  </si>
  <si>
    <t>REF-9890</t>
  </si>
  <si>
    <t>IT-8886</t>
  </si>
  <si>
    <t>REF-7341</t>
  </si>
  <si>
    <t>IT-8887</t>
  </si>
  <si>
    <t>REF-8709</t>
  </si>
  <si>
    <t>IT-8888</t>
  </si>
  <si>
    <t>IT-8889</t>
  </si>
  <si>
    <t>IT-8890</t>
  </si>
  <si>
    <t>IT-8891</t>
  </si>
  <si>
    <t>IT-8892</t>
  </si>
  <si>
    <t>REF-5717</t>
  </si>
  <si>
    <t>IT-8893</t>
  </si>
  <si>
    <t>IT-8894</t>
  </si>
  <si>
    <t>IT-8895</t>
  </si>
  <si>
    <t>IT-8896</t>
  </si>
  <si>
    <t>IT-8897</t>
  </si>
  <si>
    <t>REF-8146</t>
  </si>
  <si>
    <t>IT-8898</t>
  </si>
  <si>
    <t>REF-2748</t>
  </si>
  <si>
    <t>IT-8899</t>
  </si>
  <si>
    <t>IT-8900</t>
  </si>
  <si>
    <t>IT-8901</t>
  </si>
  <si>
    <t>REF-5718</t>
  </si>
  <si>
    <t>IT-8902</t>
  </si>
  <si>
    <t>REF-8371</t>
  </si>
  <si>
    <t>IT-8903</t>
  </si>
  <si>
    <t>IT-8904</t>
  </si>
  <si>
    <t>IT-8905</t>
  </si>
  <si>
    <t>REF-3627</t>
  </si>
  <si>
    <t>IT-8906</t>
  </si>
  <si>
    <t>REF-8592</t>
  </si>
  <si>
    <t>IT-8907</t>
  </si>
  <si>
    <t>REF-8307</t>
  </si>
  <si>
    <t>IT-8908</t>
  </si>
  <si>
    <t>IT-8909</t>
  </si>
  <si>
    <t>IT-8910</t>
  </si>
  <si>
    <t>IT-8911</t>
  </si>
  <si>
    <t>REF-6121</t>
  </si>
  <si>
    <t>IT-8912</t>
  </si>
  <si>
    <t>IT-8913</t>
  </si>
  <si>
    <t>REF-5457</t>
  </si>
  <si>
    <t>IT-8914</t>
  </si>
  <si>
    <t>IT-8915</t>
  </si>
  <si>
    <t>IT-8916</t>
  </si>
  <si>
    <t>REF-4281</t>
  </si>
  <si>
    <t>IT-8917</t>
  </si>
  <si>
    <t>REF-6007</t>
  </si>
  <si>
    <t>IT-8918</t>
  </si>
  <si>
    <t>REF-9822</t>
  </si>
  <si>
    <t>IT-8919</t>
  </si>
  <si>
    <t>REF-7541</t>
  </si>
  <si>
    <t>IT-8920</t>
  </si>
  <si>
    <t>IT-8921</t>
  </si>
  <si>
    <t>IT-8922</t>
  </si>
  <si>
    <t>REF-3602</t>
  </si>
  <si>
    <t>IT-8923</t>
  </si>
  <si>
    <t>REF-4947</t>
  </si>
  <si>
    <t>IT-8924</t>
  </si>
  <si>
    <t>IT-8925</t>
  </si>
  <si>
    <t>IT-8926</t>
  </si>
  <si>
    <t>REF-7833</t>
  </si>
  <si>
    <t>IT-8927</t>
  </si>
  <si>
    <t>IT-8928</t>
  </si>
  <si>
    <t>REF-9093</t>
  </si>
  <si>
    <t>IT-8929</t>
  </si>
  <si>
    <t>REF-2257</t>
  </si>
  <si>
    <t>IT-8930</t>
  </si>
  <si>
    <t>REF-4192</t>
  </si>
  <si>
    <t>IT-8931</t>
  </si>
  <si>
    <t>IT-8932</t>
  </si>
  <si>
    <t>REF-2600</t>
  </si>
  <si>
    <t>IT-8933</t>
  </si>
  <si>
    <t>REF-2297</t>
  </si>
  <si>
    <t>IT-8934</t>
  </si>
  <si>
    <t>IT-8935</t>
  </si>
  <si>
    <t>IT-8936</t>
  </si>
  <si>
    <t>IT-8937</t>
  </si>
  <si>
    <t>IT-8938</t>
  </si>
  <si>
    <t>REF-8387</t>
  </si>
  <si>
    <t>IT-8939</t>
  </si>
  <si>
    <t>IT-8940</t>
  </si>
  <si>
    <t>REF-8094</t>
  </si>
  <si>
    <t>IT-8941</t>
  </si>
  <si>
    <t>REF-5203</t>
  </si>
  <si>
    <t>IT-8942</t>
  </si>
  <si>
    <t>REF-6537</t>
  </si>
  <si>
    <t>IT-8943</t>
  </si>
  <si>
    <t>REF-1450</t>
  </si>
  <si>
    <t>IT-8944</t>
  </si>
  <si>
    <t>IT-8945</t>
  </si>
  <si>
    <t>IT-8946</t>
  </si>
  <si>
    <t>IT-8947</t>
  </si>
  <si>
    <t>IT-8948</t>
  </si>
  <si>
    <t>REF-1482</t>
  </si>
  <si>
    <t>IT-8949</t>
  </si>
  <si>
    <t>REF-1803</t>
  </si>
  <si>
    <t>IT-8950</t>
  </si>
  <si>
    <t>REF-5171</t>
  </si>
  <si>
    <t>IT-8951</t>
  </si>
  <si>
    <t>REF-2973</t>
  </si>
  <si>
    <t>IT-8952</t>
  </si>
  <si>
    <t>IT-8953</t>
  </si>
  <si>
    <t>REF-8916</t>
  </si>
  <si>
    <t>IT-8954</t>
  </si>
  <si>
    <t>IT-8955</t>
  </si>
  <si>
    <t>IT-8956</t>
  </si>
  <si>
    <t>IT-8957</t>
  </si>
  <si>
    <t>REF-9241</t>
  </si>
  <si>
    <t>IT-8958</t>
  </si>
  <si>
    <t>REF-4809</t>
  </si>
  <si>
    <t>IT-8959</t>
  </si>
  <si>
    <t>IT-8960</t>
  </si>
  <si>
    <t>REF-1926</t>
  </si>
  <si>
    <t>IT-8961</t>
  </si>
  <si>
    <t>REF-4215</t>
  </si>
  <si>
    <t>IT-8962</t>
  </si>
  <si>
    <t>REF-1526</t>
  </si>
  <si>
    <t>IT-8963</t>
  </si>
  <si>
    <t>REF-8654</t>
  </si>
  <si>
    <t>IT-8964</t>
  </si>
  <si>
    <t>IT-8965</t>
  </si>
  <si>
    <t>IT-8966</t>
  </si>
  <si>
    <t>IT-8967</t>
  </si>
  <si>
    <t>REF-2953</t>
  </si>
  <si>
    <t>IT-8968</t>
  </si>
  <si>
    <t>REF-3810</t>
  </si>
  <si>
    <t>IT-8969</t>
  </si>
  <si>
    <t>IT-8970</t>
  </si>
  <si>
    <t>IT-8971</t>
  </si>
  <si>
    <t>IT-8972</t>
  </si>
  <si>
    <t>IT-8973</t>
  </si>
  <si>
    <t>REF-8874</t>
  </si>
  <si>
    <t>IT-8974</t>
  </si>
  <si>
    <t>REF-5329</t>
  </si>
  <si>
    <t>IT-8975</t>
  </si>
  <si>
    <t>REF-8416</t>
  </si>
  <si>
    <t>IT-8976</t>
  </si>
  <si>
    <t>IT-8977</t>
  </si>
  <si>
    <t>REF-6276</t>
  </si>
  <si>
    <t>IT-8978</t>
  </si>
  <si>
    <t>IT-8979</t>
  </si>
  <si>
    <t>IT-8980</t>
  </si>
  <si>
    <t>REF-2693</t>
  </si>
  <si>
    <t>IT-8981</t>
  </si>
  <si>
    <t>REF-6825</t>
  </si>
  <si>
    <t>IT-8982</t>
  </si>
  <si>
    <t>IT-8983</t>
  </si>
  <si>
    <t>REF-6092</t>
  </si>
  <si>
    <t>IT-8984</t>
  </si>
  <si>
    <t>REF-4836</t>
  </si>
  <si>
    <t>IT-8985</t>
  </si>
  <si>
    <t>IT-8986</t>
  </si>
  <si>
    <t>REF-6777</t>
  </si>
  <si>
    <t>IT-8987</t>
  </si>
  <si>
    <t>IT-8988</t>
  </si>
  <si>
    <t>IT-8989</t>
  </si>
  <si>
    <t>REF-4671</t>
  </si>
  <si>
    <t>IT-8990</t>
  </si>
  <si>
    <t>IT-8991</t>
  </si>
  <si>
    <t>REF-8898</t>
  </si>
  <si>
    <t>IT-8992</t>
  </si>
  <si>
    <t>REF-1975</t>
  </si>
  <si>
    <t>IT-8993</t>
  </si>
  <si>
    <t>IT-8994</t>
  </si>
  <si>
    <t>REF-2080</t>
  </si>
  <si>
    <t>IT-8995</t>
  </si>
  <si>
    <t>IT-8996</t>
  </si>
  <si>
    <t>REF-3594</t>
  </si>
  <si>
    <t>IT-8997</t>
  </si>
  <si>
    <t>IT-8998</t>
  </si>
  <si>
    <t>IT-8999</t>
  </si>
  <si>
    <t>PO_ID</t>
  </si>
  <si>
    <t>SupplierID</t>
  </si>
  <si>
    <t>ExpectedDeliveryDate</t>
  </si>
  <si>
    <t>PO-2000</t>
  </si>
  <si>
    <t>SUP-007</t>
  </si>
  <si>
    <t>Received</t>
  </si>
  <si>
    <t>PO-2001</t>
  </si>
  <si>
    <t>SUP-004</t>
  </si>
  <si>
    <t>PO-2002</t>
  </si>
  <si>
    <t>SUP-003</t>
  </si>
  <si>
    <t>PO-2003</t>
  </si>
  <si>
    <t>SUP-005</t>
  </si>
  <si>
    <t>Partial</t>
  </si>
  <si>
    <t>PO-2004</t>
  </si>
  <si>
    <t>PO-2005</t>
  </si>
  <si>
    <t>SUP-001</t>
  </si>
  <si>
    <t>PO-2006</t>
  </si>
  <si>
    <t>PO-2007</t>
  </si>
  <si>
    <t>SUP-006</t>
  </si>
  <si>
    <t>PO-2008</t>
  </si>
  <si>
    <t>PO-2009</t>
  </si>
  <si>
    <t>SUP-002</t>
  </si>
  <si>
    <t>PO-2010</t>
  </si>
  <si>
    <t>PO-2011</t>
  </si>
  <si>
    <t>PO-2012</t>
  </si>
  <si>
    <t>PO-2013</t>
  </si>
  <si>
    <t>SUP-008</t>
  </si>
  <si>
    <t>PO-2014</t>
  </si>
  <si>
    <t>PO-2015</t>
  </si>
  <si>
    <t>PO-2016</t>
  </si>
  <si>
    <t>PO-2017</t>
  </si>
  <si>
    <t>PO-2018</t>
  </si>
  <si>
    <t>PO-2019</t>
  </si>
  <si>
    <t>PO-2020</t>
  </si>
  <si>
    <t>PO-2021</t>
  </si>
  <si>
    <t>PO-2022</t>
  </si>
  <si>
    <t>PO-2023</t>
  </si>
  <si>
    <t>PO-2024</t>
  </si>
  <si>
    <t>PO-2025</t>
  </si>
  <si>
    <t>PO-2026</t>
  </si>
  <si>
    <t>PO-2027</t>
  </si>
  <si>
    <t>PO-2028</t>
  </si>
  <si>
    <t>PO-2029</t>
  </si>
  <si>
    <t>PO-2030</t>
  </si>
  <si>
    <t>PO-2031</t>
  </si>
  <si>
    <t>PO-2032</t>
  </si>
  <si>
    <t>PO-2033</t>
  </si>
  <si>
    <t>PO-2034</t>
  </si>
  <si>
    <t>PO-2035</t>
  </si>
  <si>
    <t>PO-2036</t>
  </si>
  <si>
    <t>PO-2037</t>
  </si>
  <si>
    <t>PO-2038</t>
  </si>
  <si>
    <t>PO-2039</t>
  </si>
  <si>
    <t>PO-2040</t>
  </si>
  <si>
    <t>PO-2041</t>
  </si>
  <si>
    <t>PO-2042</t>
  </si>
  <si>
    <t>PO-2043</t>
  </si>
  <si>
    <t>PO-2044</t>
  </si>
  <si>
    <t>PO-2045</t>
  </si>
  <si>
    <t>PO-2046</t>
  </si>
  <si>
    <t>PO-2047</t>
  </si>
  <si>
    <t>PO-2048</t>
  </si>
  <si>
    <t>PO-2049</t>
  </si>
  <si>
    <t>PO-2050</t>
  </si>
  <si>
    <t>PO-2051</t>
  </si>
  <si>
    <t>PO-2052</t>
  </si>
  <si>
    <t>PO-2053</t>
  </si>
  <si>
    <t>PO-2054</t>
  </si>
  <si>
    <t>PO-2055</t>
  </si>
  <si>
    <t>PO-2056</t>
  </si>
  <si>
    <t>PO-2057</t>
  </si>
  <si>
    <t>PO-2058</t>
  </si>
  <si>
    <t>PO-2059</t>
  </si>
  <si>
    <t>PO-2060</t>
  </si>
  <si>
    <t>PO-2061</t>
  </si>
  <si>
    <t>PO-2062</t>
  </si>
  <si>
    <t>PO-2063</t>
  </si>
  <si>
    <t>PO-2064</t>
  </si>
  <si>
    <t>PO-2065</t>
  </si>
  <si>
    <t>PO-2066</t>
  </si>
  <si>
    <t>PO-2067</t>
  </si>
  <si>
    <t>PO-2068</t>
  </si>
  <si>
    <t>PO-2069</t>
  </si>
  <si>
    <t>PO-2070</t>
  </si>
  <si>
    <t>PO-2071</t>
  </si>
  <si>
    <t>PO-2072</t>
  </si>
  <si>
    <t>PO-2073</t>
  </si>
  <si>
    <t>PO-2074</t>
  </si>
  <si>
    <t>PO-2075</t>
  </si>
  <si>
    <t>PO-2076</t>
  </si>
  <si>
    <t>PO-2077</t>
  </si>
  <si>
    <t>PO-2078</t>
  </si>
  <si>
    <t>PO-2079</t>
  </si>
  <si>
    <t>PO-2080</t>
  </si>
  <si>
    <t>PO-2081</t>
  </si>
  <si>
    <t>PO-2082</t>
  </si>
  <si>
    <t>PO-2083</t>
  </si>
  <si>
    <t>PO-2084</t>
  </si>
  <si>
    <t>PO-2085</t>
  </si>
  <si>
    <t>PO-2086</t>
  </si>
  <si>
    <t>PO-2087</t>
  </si>
  <si>
    <t>PO-2088</t>
  </si>
  <si>
    <t>PO-2089</t>
  </si>
  <si>
    <t>PO-2090</t>
  </si>
  <si>
    <t>PO-2091</t>
  </si>
  <si>
    <t>PO-2092</t>
  </si>
  <si>
    <t>PO-2093</t>
  </si>
  <si>
    <t>PO-2094</t>
  </si>
  <si>
    <t>PO-2095</t>
  </si>
  <si>
    <t>PO-2096</t>
  </si>
  <si>
    <t>PO-2097</t>
  </si>
  <si>
    <t>PO-2098</t>
  </si>
  <si>
    <t>PO-2099</t>
  </si>
  <si>
    <t>PO-2100</t>
  </si>
  <si>
    <t>PO-2101</t>
  </si>
  <si>
    <t>PO-2102</t>
  </si>
  <si>
    <t>PO-2103</t>
  </si>
  <si>
    <t>PO-2104</t>
  </si>
  <si>
    <t>PO-2105</t>
  </si>
  <si>
    <t>PO-2106</t>
  </si>
  <si>
    <t>PO-2107</t>
  </si>
  <si>
    <t>PO-2108</t>
  </si>
  <si>
    <t>PO-2109</t>
  </si>
  <si>
    <t>PO-2110</t>
  </si>
  <si>
    <t>PO-2111</t>
  </si>
  <si>
    <t>PO-2112</t>
  </si>
  <si>
    <t>PO-2113</t>
  </si>
  <si>
    <t>PO-2114</t>
  </si>
  <si>
    <t>PO-2115</t>
  </si>
  <si>
    <t>PO-2116</t>
  </si>
  <si>
    <t>PO-2117</t>
  </si>
  <si>
    <t>PO-2118</t>
  </si>
  <si>
    <t>PO-2119</t>
  </si>
  <si>
    <t>PO-2120</t>
  </si>
  <si>
    <t>PO-2121</t>
  </si>
  <si>
    <t>PO-2122</t>
  </si>
  <si>
    <t>PO-2123</t>
  </si>
  <si>
    <t>PO-2124</t>
  </si>
  <si>
    <t>PO-2125</t>
  </si>
  <si>
    <t>PO-2126</t>
  </si>
  <si>
    <t>PO-2127</t>
  </si>
  <si>
    <t>PO-2128</t>
  </si>
  <si>
    <t>PO-2129</t>
  </si>
  <si>
    <t>PO-2130</t>
  </si>
  <si>
    <t>PO-2131</t>
  </si>
  <si>
    <t>PO-2132</t>
  </si>
  <si>
    <t>PO-2133</t>
  </si>
  <si>
    <t>PO-2134</t>
  </si>
  <si>
    <t>PO-2135</t>
  </si>
  <si>
    <t>PO-2136</t>
  </si>
  <si>
    <t>PO-2137</t>
  </si>
  <si>
    <t>PO-2138</t>
  </si>
  <si>
    <t>PO-2139</t>
  </si>
  <si>
    <t>PO-2140</t>
  </si>
  <si>
    <t>PO-2141</t>
  </si>
  <si>
    <t>PO-2142</t>
  </si>
  <si>
    <t>PO-2143</t>
  </si>
  <si>
    <t>PO-2144</t>
  </si>
  <si>
    <t>PO-2145</t>
  </si>
  <si>
    <t>PO-2146</t>
  </si>
  <si>
    <t>PO-2147</t>
  </si>
  <si>
    <t>PO-2148</t>
  </si>
  <si>
    <t>PO-2149</t>
  </si>
  <si>
    <t>PO-2150</t>
  </si>
  <si>
    <t>PO-2151</t>
  </si>
  <si>
    <t>PO-2152</t>
  </si>
  <si>
    <t>PO-2153</t>
  </si>
  <si>
    <t>PO-2154</t>
  </si>
  <si>
    <t>PO-2155</t>
  </si>
  <si>
    <t>PO-2156</t>
  </si>
  <si>
    <t>PO-2157</t>
  </si>
  <si>
    <t>PO-2158</t>
  </si>
  <si>
    <t>PO-2159</t>
  </si>
  <si>
    <t>PO-2160</t>
  </si>
  <si>
    <t>PO-2161</t>
  </si>
  <si>
    <t>PO-2162</t>
  </si>
  <si>
    <t>PO-2163</t>
  </si>
  <si>
    <t>PO-2164</t>
  </si>
  <si>
    <t>PO-2165</t>
  </si>
  <si>
    <t>PO-2166</t>
  </si>
  <si>
    <t>PO-2167</t>
  </si>
  <si>
    <t>PO-2168</t>
  </si>
  <si>
    <t>PO-2169</t>
  </si>
  <si>
    <t>PO-2170</t>
  </si>
  <si>
    <t>PO-2171</t>
  </si>
  <si>
    <t>PO-2172</t>
  </si>
  <si>
    <t>PO-2173</t>
  </si>
  <si>
    <t>PO-2174</t>
  </si>
  <si>
    <t>PO-2175</t>
  </si>
  <si>
    <t>PO-2176</t>
  </si>
  <si>
    <t>PO-2177</t>
  </si>
  <si>
    <t>PO-2178</t>
  </si>
  <si>
    <t>PO-2179</t>
  </si>
  <si>
    <t>PO-2180</t>
  </si>
  <si>
    <t>PO-2181</t>
  </si>
  <si>
    <t>PO-2182</t>
  </si>
  <si>
    <t>PO-2183</t>
  </si>
  <si>
    <t>PO-2184</t>
  </si>
  <si>
    <t>PO-2185</t>
  </si>
  <si>
    <t>PO-2186</t>
  </si>
  <si>
    <t>PO-2187</t>
  </si>
  <si>
    <t>PO-2188</t>
  </si>
  <si>
    <t>PO-2189</t>
  </si>
  <si>
    <t>PO-2190</t>
  </si>
  <si>
    <t>PO-2191</t>
  </si>
  <si>
    <t>PO-2192</t>
  </si>
  <si>
    <t>PO-2193</t>
  </si>
  <si>
    <t>PO-2194</t>
  </si>
  <si>
    <t>PO-2195</t>
  </si>
  <si>
    <t>PO-2196</t>
  </si>
  <si>
    <t>PO-2197</t>
  </si>
  <si>
    <t>PO-2198</t>
  </si>
  <si>
    <t>PO-2199</t>
  </si>
  <si>
    <t>PO-2200</t>
  </si>
  <si>
    <t>PO-2201</t>
  </si>
  <si>
    <t>PO-2202</t>
  </si>
  <si>
    <t>PO-2203</t>
  </si>
  <si>
    <t>PO-2204</t>
  </si>
  <si>
    <t>PO-2205</t>
  </si>
  <si>
    <t>PO-2206</t>
  </si>
  <si>
    <t>PO-2207</t>
  </si>
  <si>
    <t>PO-2208</t>
  </si>
  <si>
    <t>PO-2209</t>
  </si>
  <si>
    <t>PO-2210</t>
  </si>
  <si>
    <t>PO-2211</t>
  </si>
  <si>
    <t>PO-2212</t>
  </si>
  <si>
    <t>PO-2213</t>
  </si>
  <si>
    <t>PO-2214</t>
  </si>
  <si>
    <t>PO-2215</t>
  </si>
  <si>
    <t>PO-2216</t>
  </si>
  <si>
    <t>PO-2217</t>
  </si>
  <si>
    <t>PO-2218</t>
  </si>
  <si>
    <t>PO-2219</t>
  </si>
  <si>
    <t>PO-2220</t>
  </si>
  <si>
    <t>PO-2221</t>
  </si>
  <si>
    <t>PO-2222</t>
  </si>
  <si>
    <t>PO-2223</t>
  </si>
  <si>
    <t>PO-2224</t>
  </si>
  <si>
    <t>PO-2225</t>
  </si>
  <si>
    <t>PO-2226</t>
  </si>
  <si>
    <t>PO-2227</t>
  </si>
  <si>
    <t>PO-2228</t>
  </si>
  <si>
    <t>PO-2229</t>
  </si>
  <si>
    <t>PO-2230</t>
  </si>
  <si>
    <t>PO-2231</t>
  </si>
  <si>
    <t>PO-2232</t>
  </si>
  <si>
    <t>PO-2233</t>
  </si>
  <si>
    <t>PO-2234</t>
  </si>
  <si>
    <t>PO-2235</t>
  </si>
  <si>
    <t>PO-2236</t>
  </si>
  <si>
    <t>PO-2237</t>
  </si>
  <si>
    <t>PO-2238</t>
  </si>
  <si>
    <t>PO-2239</t>
  </si>
  <si>
    <t>PO-2240</t>
  </si>
  <si>
    <t>PO-2241</t>
  </si>
  <si>
    <t>PO-2242</t>
  </si>
  <si>
    <t>PO-2243</t>
  </si>
  <si>
    <t>PO-2244</t>
  </si>
  <si>
    <t>PO-2245</t>
  </si>
  <si>
    <t>PO-2246</t>
  </si>
  <si>
    <t>PO-2247</t>
  </si>
  <si>
    <t>PO-2248</t>
  </si>
  <si>
    <t>PO-2249</t>
  </si>
  <si>
    <t>PO-2250</t>
  </si>
  <si>
    <t>PO-2251</t>
  </si>
  <si>
    <t>PO-2252</t>
  </si>
  <si>
    <t>PO-2253</t>
  </si>
  <si>
    <t>PO-2254</t>
  </si>
  <si>
    <t>PO-2255</t>
  </si>
  <si>
    <t>PO-2256</t>
  </si>
  <si>
    <t>PO-2257</t>
  </si>
  <si>
    <t>PO-2258</t>
  </si>
  <si>
    <t>PO-2259</t>
  </si>
  <si>
    <t>PO-2260</t>
  </si>
  <si>
    <t>PO-2261</t>
  </si>
  <si>
    <t>PO-2262</t>
  </si>
  <si>
    <t>PO-2263</t>
  </si>
  <si>
    <t>PO-2264</t>
  </si>
  <si>
    <t>PO-2265</t>
  </si>
  <si>
    <t>PO-2266</t>
  </si>
  <si>
    <t>PO-2267</t>
  </si>
  <si>
    <t>PO-2268</t>
  </si>
  <si>
    <t>PO-2269</t>
  </si>
  <si>
    <t>PO-2270</t>
  </si>
  <si>
    <t>PO-2271</t>
  </si>
  <si>
    <t>PO-2272</t>
  </si>
  <si>
    <t>PO-2273</t>
  </si>
  <si>
    <t>PO-2274</t>
  </si>
  <si>
    <t>PO-2275</t>
  </si>
  <si>
    <t>PO-2276</t>
  </si>
  <si>
    <t>PO-2277</t>
  </si>
  <si>
    <t>PO-2278</t>
  </si>
  <si>
    <t>PO-2279</t>
  </si>
  <si>
    <t>PO-2280</t>
  </si>
  <si>
    <t>PO-2281</t>
  </si>
  <si>
    <t>PO-2282</t>
  </si>
  <si>
    <t>PO-2283</t>
  </si>
  <si>
    <t>PO-2284</t>
  </si>
  <si>
    <t>PO-2285</t>
  </si>
  <si>
    <t>PO-2286</t>
  </si>
  <si>
    <t>PO-2287</t>
  </si>
  <si>
    <t>PO-2288</t>
  </si>
  <si>
    <t>PO-2289</t>
  </si>
  <si>
    <t>PO-2290</t>
  </si>
  <si>
    <t>PO-2291</t>
  </si>
  <si>
    <t>PO-2292</t>
  </si>
  <si>
    <t>PO-2293</t>
  </si>
  <si>
    <t>PO-2294</t>
  </si>
  <si>
    <t>PO-2295</t>
  </si>
  <si>
    <t>PO-2296</t>
  </si>
  <si>
    <t>PO-2297</t>
  </si>
  <si>
    <t>PO-2298</t>
  </si>
  <si>
    <t>PO-2299</t>
  </si>
  <si>
    <t>PO-2300</t>
  </si>
  <si>
    <t>PO-2301</t>
  </si>
  <si>
    <t>PO-2302</t>
  </si>
  <si>
    <t>PO-2303</t>
  </si>
  <si>
    <t>PO-2304</t>
  </si>
  <si>
    <t>PO-2305</t>
  </si>
  <si>
    <t>PO-2306</t>
  </si>
  <si>
    <t>PO-2307</t>
  </si>
  <si>
    <t>PO-2308</t>
  </si>
  <si>
    <t>PO-2309</t>
  </si>
  <si>
    <t>PO-2310</t>
  </si>
  <si>
    <t>PO-2311</t>
  </si>
  <si>
    <t>PO-2312</t>
  </si>
  <si>
    <t>PO-2313</t>
  </si>
  <si>
    <t>PO-2314</t>
  </si>
  <si>
    <t>PO-2315</t>
  </si>
  <si>
    <t>PO-2316</t>
  </si>
  <si>
    <t>PO-2317</t>
  </si>
  <si>
    <t>PO-2318</t>
  </si>
  <si>
    <t>PO-2319</t>
  </si>
  <si>
    <t>PO-2320</t>
  </si>
  <si>
    <t>PO-2321</t>
  </si>
  <si>
    <t>PO-2322</t>
  </si>
  <si>
    <t>PO-2323</t>
  </si>
  <si>
    <t>PO-2324</t>
  </si>
  <si>
    <t>PO-2325</t>
  </si>
  <si>
    <t>PO-2326</t>
  </si>
  <si>
    <t>PO-2327</t>
  </si>
  <si>
    <t>PO-2328</t>
  </si>
  <si>
    <t>PO-2329</t>
  </si>
  <si>
    <t>PO-2330</t>
  </si>
  <si>
    <t>PO-2331</t>
  </si>
  <si>
    <t>PO-2332</t>
  </si>
  <si>
    <t>PO-2333</t>
  </si>
  <si>
    <t>PO-2334</t>
  </si>
  <si>
    <t>PO-2335</t>
  </si>
  <si>
    <t>PO-2336</t>
  </si>
  <si>
    <t>PO-2337</t>
  </si>
  <si>
    <t>PO-2338</t>
  </si>
  <si>
    <t>PO-2339</t>
  </si>
  <si>
    <t>PO-2340</t>
  </si>
  <si>
    <t>PO-2341</t>
  </si>
  <si>
    <t>PO-2342</t>
  </si>
  <si>
    <t>PO-2343</t>
  </si>
  <si>
    <t>PO-2344</t>
  </si>
  <si>
    <t>PO-2345</t>
  </si>
  <si>
    <t>PO-2346</t>
  </si>
  <si>
    <t>PO-2347</t>
  </si>
  <si>
    <t>PO-2348</t>
  </si>
  <si>
    <t>PO-2349</t>
  </si>
  <si>
    <t>PO-2350</t>
  </si>
  <si>
    <t>PO-2351</t>
  </si>
  <si>
    <t>PO-2352</t>
  </si>
  <si>
    <t>PO-2353</t>
  </si>
  <si>
    <t>PO-2354</t>
  </si>
  <si>
    <t>PO-2355</t>
  </si>
  <si>
    <t>PO-2356</t>
  </si>
  <si>
    <t>PO-2357</t>
  </si>
  <si>
    <t>PO-2358</t>
  </si>
  <si>
    <t>PO-2359</t>
  </si>
  <si>
    <t>PO-2360</t>
  </si>
  <si>
    <t>PO-2361</t>
  </si>
  <si>
    <t>PO-2362</t>
  </si>
  <si>
    <t>PO-2363</t>
  </si>
  <si>
    <t>PO-2364</t>
  </si>
  <si>
    <t>PO-2365</t>
  </si>
  <si>
    <t>PO-2366</t>
  </si>
  <si>
    <t>PO-2367</t>
  </si>
  <si>
    <t>PO-2368</t>
  </si>
  <si>
    <t>PO-2369</t>
  </si>
  <si>
    <t>PO-2370</t>
  </si>
  <si>
    <t>PO-2371</t>
  </si>
  <si>
    <t>PO-2372</t>
  </si>
  <si>
    <t>PO-2373</t>
  </si>
  <si>
    <t>PO-2374</t>
  </si>
  <si>
    <t>PO-2375</t>
  </si>
  <si>
    <t>PO-2376</t>
  </si>
  <si>
    <t>PO-2377</t>
  </si>
  <si>
    <t>PO-2378</t>
  </si>
  <si>
    <t>PO-2379</t>
  </si>
  <si>
    <t>PO-2380</t>
  </si>
  <si>
    <t>PO-2381</t>
  </si>
  <si>
    <t>PO-2382</t>
  </si>
  <si>
    <t>PO-2383</t>
  </si>
  <si>
    <t>PO-2384</t>
  </si>
  <si>
    <t>PO-2385</t>
  </si>
  <si>
    <t>PO-2386</t>
  </si>
  <si>
    <t>PO-2387</t>
  </si>
  <si>
    <t>PO-2388</t>
  </si>
  <si>
    <t>PO-2389</t>
  </si>
  <si>
    <t>PO-2390</t>
  </si>
  <si>
    <t>PO-2391</t>
  </si>
  <si>
    <t>PO-2392</t>
  </si>
  <si>
    <t>PO-2393</t>
  </si>
  <si>
    <t>PO-2394</t>
  </si>
  <si>
    <t>PO-2395</t>
  </si>
  <si>
    <t>PO-2396</t>
  </si>
  <si>
    <t>PO-2397</t>
  </si>
  <si>
    <t>PO-2398</t>
  </si>
  <si>
    <t>PO-2399</t>
  </si>
  <si>
    <t>PO-2400</t>
  </si>
  <si>
    <t>PO-2401</t>
  </si>
  <si>
    <t>PO-2402</t>
  </si>
  <si>
    <t>PO-2403</t>
  </si>
  <si>
    <t>PO-2404</t>
  </si>
  <si>
    <t>PO-2405</t>
  </si>
  <si>
    <t>PO-2406</t>
  </si>
  <si>
    <t>PO-2407</t>
  </si>
  <si>
    <t>PO-2408</t>
  </si>
  <si>
    <t>PO-2409</t>
  </si>
  <si>
    <t>PO-2410</t>
  </si>
  <si>
    <t>PO-2411</t>
  </si>
  <si>
    <t>PO-2412</t>
  </si>
  <si>
    <t>PO-2413</t>
  </si>
  <si>
    <t>PO-2414</t>
  </si>
  <si>
    <t>PO-2415</t>
  </si>
  <si>
    <t>PO-2416</t>
  </si>
  <si>
    <t>PO-2417</t>
  </si>
  <si>
    <t>PO-2418</t>
  </si>
  <si>
    <t>PO-2419</t>
  </si>
  <si>
    <t>PO-2420</t>
  </si>
  <si>
    <t>PO-2421</t>
  </si>
  <si>
    <t>PO-2422</t>
  </si>
  <si>
    <t>PO-2423</t>
  </si>
  <si>
    <t>PO-2424</t>
  </si>
  <si>
    <t>PO-2425</t>
  </si>
  <si>
    <t>PO-2426</t>
  </si>
  <si>
    <t>PO-2427</t>
  </si>
  <si>
    <t>PO-2428</t>
  </si>
  <si>
    <t>PO-2429</t>
  </si>
  <si>
    <t>PO-2430</t>
  </si>
  <si>
    <t>PO-2431</t>
  </si>
  <si>
    <t>PO-2432</t>
  </si>
  <si>
    <t>PO-2433</t>
  </si>
  <si>
    <t>PO-2434</t>
  </si>
  <si>
    <t>PO-2435</t>
  </si>
  <si>
    <t>PO-2436</t>
  </si>
  <si>
    <t>PO-2437</t>
  </si>
  <si>
    <t>PO-2438</t>
  </si>
  <si>
    <t>PO-2439</t>
  </si>
  <si>
    <t>PO-2440</t>
  </si>
  <si>
    <t>PO-2441</t>
  </si>
  <si>
    <t>PO-2442</t>
  </si>
  <si>
    <t>PO-2443</t>
  </si>
  <si>
    <t>PO-2444</t>
  </si>
  <si>
    <t>PO-2445</t>
  </si>
  <si>
    <t>PO-2446</t>
  </si>
  <si>
    <t>PO-2447</t>
  </si>
  <si>
    <t>PO-2448</t>
  </si>
  <si>
    <t>PO-2449</t>
  </si>
  <si>
    <t>PO-2450</t>
  </si>
  <si>
    <t>PO-2451</t>
  </si>
  <si>
    <t>PO-2452</t>
  </si>
  <si>
    <t>PO-2453</t>
  </si>
  <si>
    <t>PO-2454</t>
  </si>
  <si>
    <t>PO-2455</t>
  </si>
  <si>
    <t>PO-2456</t>
  </si>
  <si>
    <t>PO-2457</t>
  </si>
  <si>
    <t>PO-2458</t>
  </si>
  <si>
    <t>PO-2459</t>
  </si>
  <si>
    <t>PO-2460</t>
  </si>
  <si>
    <t>PO-2461</t>
  </si>
  <si>
    <t>PO-2462</t>
  </si>
  <si>
    <t>PO-2463</t>
  </si>
  <si>
    <t>PO-2464</t>
  </si>
  <si>
    <t>PO-2465</t>
  </si>
  <si>
    <t>PO-2466</t>
  </si>
  <si>
    <t>PO-2467</t>
  </si>
  <si>
    <t>PO-2468</t>
  </si>
  <si>
    <t>PO-2469</t>
  </si>
  <si>
    <t>PO-2470</t>
  </si>
  <si>
    <t>PO-2471</t>
  </si>
  <si>
    <t>PO-2472</t>
  </si>
  <si>
    <t>PO-2473</t>
  </si>
  <si>
    <t>PO-2474</t>
  </si>
  <si>
    <t>PO-2475</t>
  </si>
  <si>
    <t>PO-2476</t>
  </si>
  <si>
    <t>PO-2477</t>
  </si>
  <si>
    <t>PO-2478</t>
  </si>
  <si>
    <t>PO-2479</t>
  </si>
  <si>
    <t>PO-2480</t>
  </si>
  <si>
    <t>PO-2481</t>
  </si>
  <si>
    <t>PO-2482</t>
  </si>
  <si>
    <t>PO-2483</t>
  </si>
  <si>
    <t>PO-2484</t>
  </si>
  <si>
    <t>PO-2485</t>
  </si>
  <si>
    <t>PO-2486</t>
  </si>
  <si>
    <t>PO-2487</t>
  </si>
  <si>
    <t>PO-2488</t>
  </si>
  <si>
    <t>PO-2489</t>
  </si>
  <si>
    <t>PO-2490</t>
  </si>
  <si>
    <t>PO-2491</t>
  </si>
  <si>
    <t>PO-2492</t>
  </si>
  <si>
    <t>PO-2493</t>
  </si>
  <si>
    <t>PO-2494</t>
  </si>
  <si>
    <t>PO-2495</t>
  </si>
  <si>
    <t>PO-2496</t>
  </si>
  <si>
    <t>PO-2497</t>
  </si>
  <si>
    <t>PO-2498</t>
  </si>
  <si>
    <t>PO-2499</t>
  </si>
  <si>
    <t>PO-2500</t>
  </si>
  <si>
    <t>PO-2501</t>
  </si>
  <si>
    <t>PO-2502</t>
  </si>
  <si>
    <t>PO-2503</t>
  </si>
  <si>
    <t>PO-2504</t>
  </si>
  <si>
    <t>PO-2505</t>
  </si>
  <si>
    <t>PO-2506</t>
  </si>
  <si>
    <t>PO-2507</t>
  </si>
  <si>
    <t>PO-2508</t>
  </si>
  <si>
    <t>PO-2509</t>
  </si>
  <si>
    <t>PO-2510</t>
  </si>
  <si>
    <t>PO-2511</t>
  </si>
  <si>
    <t>PO-2512</t>
  </si>
  <si>
    <t>PO-2513</t>
  </si>
  <si>
    <t>PO-2514</t>
  </si>
  <si>
    <t>PO-2515</t>
  </si>
  <si>
    <t>PO-2516</t>
  </si>
  <si>
    <t>PO-2517</t>
  </si>
  <si>
    <t>PO-2518</t>
  </si>
  <si>
    <t>PO-2519</t>
  </si>
  <si>
    <t>PO-2520</t>
  </si>
  <si>
    <t>PO-2521</t>
  </si>
  <si>
    <t>PO-2522</t>
  </si>
  <si>
    <t>PO-2523</t>
  </si>
  <si>
    <t>PO-2524</t>
  </si>
  <si>
    <t>PO-2525</t>
  </si>
  <si>
    <t>PO-2526</t>
  </si>
  <si>
    <t>PO-2527</t>
  </si>
  <si>
    <t>PO-2528</t>
  </si>
  <si>
    <t>PO-2529</t>
  </si>
  <si>
    <t>PO-2530</t>
  </si>
  <si>
    <t>PO-2531</t>
  </si>
  <si>
    <t>PO-2532</t>
  </si>
  <si>
    <t>PO-2533</t>
  </si>
  <si>
    <t>PO-2534</t>
  </si>
  <si>
    <t>PO-2535</t>
  </si>
  <si>
    <t>PO-2536</t>
  </si>
  <si>
    <t>PO-2537</t>
  </si>
  <si>
    <t>PO-2538</t>
  </si>
  <si>
    <t>PO-2539</t>
  </si>
  <si>
    <t>PO-2540</t>
  </si>
  <si>
    <t>PO-2541</t>
  </si>
  <si>
    <t>PO-2542</t>
  </si>
  <si>
    <t>PO-2543</t>
  </si>
  <si>
    <t>PO-2544</t>
  </si>
  <si>
    <t>PO-2545</t>
  </si>
  <si>
    <t>PO-2546</t>
  </si>
  <si>
    <t>PO-2547</t>
  </si>
  <si>
    <t>PO-2548</t>
  </si>
  <si>
    <t>PO-2549</t>
  </si>
  <si>
    <t>PO-2550</t>
  </si>
  <si>
    <t>PO-2551</t>
  </si>
  <si>
    <t>PO-2552</t>
  </si>
  <si>
    <t>PO-2553</t>
  </si>
  <si>
    <t>PO-2554</t>
  </si>
  <si>
    <t>PO-2555</t>
  </si>
  <si>
    <t>PO-2556</t>
  </si>
  <si>
    <t>PO-2557</t>
  </si>
  <si>
    <t>PO-2558</t>
  </si>
  <si>
    <t>PO-2559</t>
  </si>
  <si>
    <t>PO-2560</t>
  </si>
  <si>
    <t>PO-2561</t>
  </si>
  <si>
    <t>PO-2562</t>
  </si>
  <si>
    <t>PO-2563</t>
  </si>
  <si>
    <t>PO-2564</t>
  </si>
  <si>
    <t>PO-2565</t>
  </si>
  <si>
    <t>PO-2566</t>
  </si>
  <si>
    <t>PO-2567</t>
  </si>
  <si>
    <t>PO-2568</t>
  </si>
  <si>
    <t>PO-2569</t>
  </si>
  <si>
    <t>PO-2570</t>
  </si>
  <si>
    <t>PO-2571</t>
  </si>
  <si>
    <t>PO-2572</t>
  </si>
  <si>
    <t>PO-2573</t>
  </si>
  <si>
    <t>PO-2574</t>
  </si>
  <si>
    <t>PO-2575</t>
  </si>
  <si>
    <t>PO-2576</t>
  </si>
  <si>
    <t>PO-2577</t>
  </si>
  <si>
    <t>PO-2578</t>
  </si>
  <si>
    <t>PO-2579</t>
  </si>
  <si>
    <t>PO-2580</t>
  </si>
  <si>
    <t>PO-2581</t>
  </si>
  <si>
    <t>PO-2582</t>
  </si>
  <si>
    <t>PO-2583</t>
  </si>
  <si>
    <t>PO-2584</t>
  </si>
  <si>
    <t>PO-2585</t>
  </si>
  <si>
    <t>PO-2586</t>
  </si>
  <si>
    <t>PO-2587</t>
  </si>
  <si>
    <t>PO-2588</t>
  </si>
  <si>
    <t>PO-2589</t>
  </si>
  <si>
    <t>PO-2590</t>
  </si>
  <si>
    <t>PO-2591</t>
  </si>
  <si>
    <t>PO-2592</t>
  </si>
  <si>
    <t>PO-2593</t>
  </si>
  <si>
    <t>PO-2594</t>
  </si>
  <si>
    <t>PO-2595</t>
  </si>
  <si>
    <t>PO-2596</t>
  </si>
  <si>
    <t>PO-2597</t>
  </si>
  <si>
    <t>PO-2598</t>
  </si>
  <si>
    <t>PO-2599</t>
  </si>
  <si>
    <t>PO_Item_ID</t>
  </si>
  <si>
    <t>MaterialName</t>
  </si>
  <si>
    <t>ReceivedQuantity</t>
  </si>
  <si>
    <t>POI-8000</t>
  </si>
  <si>
    <t>Electronic Control Module</t>
  </si>
  <si>
    <t>POI-8001</t>
  </si>
  <si>
    <t>Tempered Glass Panel</t>
  </si>
  <si>
    <t>POI-8002</t>
  </si>
  <si>
    <t>Stainless Steel Sheet</t>
  </si>
  <si>
    <t>POI-8003</t>
  </si>
  <si>
    <t>Aluminum Frame</t>
  </si>
  <si>
    <t>POI-8004</t>
  </si>
  <si>
    <t>Motor Assembly</t>
  </si>
  <si>
    <t>POI-8005</t>
  </si>
  <si>
    <t>POI-8006</t>
  </si>
  <si>
    <t>Copper Wiring Bundle</t>
  </si>
  <si>
    <t>POI-8007</t>
  </si>
  <si>
    <t>Ceramic Heating Element</t>
  </si>
  <si>
    <t>POI-8008</t>
  </si>
  <si>
    <t>POI-8009</t>
  </si>
  <si>
    <t>Thermal Insulation</t>
  </si>
  <si>
    <t>POI-8010</t>
  </si>
  <si>
    <t>POI-8011</t>
  </si>
  <si>
    <t>POI-8012</t>
  </si>
  <si>
    <t>POI-8013</t>
  </si>
  <si>
    <t>Packaging Materials</t>
  </si>
  <si>
    <t>POI-8014</t>
  </si>
  <si>
    <t>POI-8015</t>
  </si>
  <si>
    <t>POI-8016</t>
  </si>
  <si>
    <t>POI-8017</t>
  </si>
  <si>
    <t>POI-8018</t>
  </si>
  <si>
    <t>POI-8019</t>
  </si>
  <si>
    <t>POI-8020</t>
  </si>
  <si>
    <t>POI-8021</t>
  </si>
  <si>
    <t>POI-8022</t>
  </si>
  <si>
    <t>POI-8023</t>
  </si>
  <si>
    <t>POI-8024</t>
  </si>
  <si>
    <t>ABS Plastic Housing</t>
  </si>
  <si>
    <t>POI-8025</t>
  </si>
  <si>
    <t>POI-8026</t>
  </si>
  <si>
    <t>POI-8027</t>
  </si>
  <si>
    <t>POI-8028</t>
  </si>
  <si>
    <t>POI-8029</t>
  </si>
  <si>
    <t>POI-8030</t>
  </si>
  <si>
    <t>POI-8031</t>
  </si>
  <si>
    <t>POI-8032</t>
  </si>
  <si>
    <t>POI-8033</t>
  </si>
  <si>
    <t>POI-8034</t>
  </si>
  <si>
    <t>POI-8035</t>
  </si>
  <si>
    <t>POI-8036</t>
  </si>
  <si>
    <t>POI-8037</t>
  </si>
  <si>
    <t>POI-8038</t>
  </si>
  <si>
    <t>POI-8039</t>
  </si>
  <si>
    <t>POI-8040</t>
  </si>
  <si>
    <t>POI-8041</t>
  </si>
  <si>
    <t>POI-8042</t>
  </si>
  <si>
    <t>POI-8043</t>
  </si>
  <si>
    <t>POI-8044</t>
  </si>
  <si>
    <t>POI-8045</t>
  </si>
  <si>
    <t>POI-8046</t>
  </si>
  <si>
    <t>POI-8047</t>
  </si>
  <si>
    <t>POI-8048</t>
  </si>
  <si>
    <t>POI-8049</t>
  </si>
  <si>
    <t>POI-8050</t>
  </si>
  <si>
    <t>POI-8051</t>
  </si>
  <si>
    <t>POI-8052</t>
  </si>
  <si>
    <t>POI-8053</t>
  </si>
  <si>
    <t>POI-8054</t>
  </si>
  <si>
    <t>POI-8055</t>
  </si>
  <si>
    <t>POI-8056</t>
  </si>
  <si>
    <t>POI-8057</t>
  </si>
  <si>
    <t>POI-8058</t>
  </si>
  <si>
    <t>POI-8059</t>
  </si>
  <si>
    <t>POI-8060</t>
  </si>
  <si>
    <t>POI-8061</t>
  </si>
  <si>
    <t>POI-8062</t>
  </si>
  <si>
    <t>POI-8063</t>
  </si>
  <si>
    <t>POI-8064</t>
  </si>
  <si>
    <t>POI-8065</t>
  </si>
  <si>
    <t>POI-8066</t>
  </si>
  <si>
    <t>POI-8067</t>
  </si>
  <si>
    <t>POI-8068</t>
  </si>
  <si>
    <t>POI-8069</t>
  </si>
  <si>
    <t>POI-8070</t>
  </si>
  <si>
    <t>POI-8071</t>
  </si>
  <si>
    <t>POI-8072</t>
  </si>
  <si>
    <t>POI-8073</t>
  </si>
  <si>
    <t>POI-8074</t>
  </si>
  <si>
    <t>POI-8075</t>
  </si>
  <si>
    <t>POI-8076</t>
  </si>
  <si>
    <t>POI-8077</t>
  </si>
  <si>
    <t>POI-8078</t>
  </si>
  <si>
    <t>POI-8079</t>
  </si>
  <si>
    <t>POI-8080</t>
  </si>
  <si>
    <t>POI-8081</t>
  </si>
  <si>
    <t>POI-8082</t>
  </si>
  <si>
    <t>POI-8083</t>
  </si>
  <si>
    <t>POI-8084</t>
  </si>
  <si>
    <t>POI-8085</t>
  </si>
  <si>
    <t>POI-8086</t>
  </si>
  <si>
    <t>POI-8087</t>
  </si>
  <si>
    <t>POI-8088</t>
  </si>
  <si>
    <t>POI-8089</t>
  </si>
  <si>
    <t>POI-8090</t>
  </si>
  <si>
    <t>POI-8091</t>
  </si>
  <si>
    <t>POI-8092</t>
  </si>
  <si>
    <t>POI-8093</t>
  </si>
  <si>
    <t>POI-8094</t>
  </si>
  <si>
    <t>POI-8095</t>
  </si>
  <si>
    <t>POI-8096</t>
  </si>
  <si>
    <t>POI-8097</t>
  </si>
  <si>
    <t>POI-8098</t>
  </si>
  <si>
    <t>POI-8099</t>
  </si>
  <si>
    <t>POI-8100</t>
  </si>
  <si>
    <t>POI-8101</t>
  </si>
  <si>
    <t>POI-8102</t>
  </si>
  <si>
    <t>POI-8103</t>
  </si>
  <si>
    <t>POI-8104</t>
  </si>
  <si>
    <t>POI-8105</t>
  </si>
  <si>
    <t>POI-8106</t>
  </si>
  <si>
    <t>POI-8107</t>
  </si>
  <si>
    <t>POI-8108</t>
  </si>
  <si>
    <t>POI-8109</t>
  </si>
  <si>
    <t>POI-8110</t>
  </si>
  <si>
    <t>POI-8111</t>
  </si>
  <si>
    <t>POI-8112</t>
  </si>
  <si>
    <t>POI-8113</t>
  </si>
  <si>
    <t>POI-8114</t>
  </si>
  <si>
    <t>POI-8115</t>
  </si>
  <si>
    <t>POI-8116</t>
  </si>
  <si>
    <t>POI-8117</t>
  </si>
  <si>
    <t>POI-8118</t>
  </si>
  <si>
    <t>POI-8119</t>
  </si>
  <si>
    <t>POI-8120</t>
  </si>
  <si>
    <t>POI-8121</t>
  </si>
  <si>
    <t>POI-8122</t>
  </si>
  <si>
    <t>POI-8123</t>
  </si>
  <si>
    <t>POI-8124</t>
  </si>
  <si>
    <t>POI-8125</t>
  </si>
  <si>
    <t>POI-8126</t>
  </si>
  <si>
    <t>POI-8127</t>
  </si>
  <si>
    <t>POI-8128</t>
  </si>
  <si>
    <t>POI-8129</t>
  </si>
  <si>
    <t>POI-8130</t>
  </si>
  <si>
    <t>POI-8131</t>
  </si>
  <si>
    <t>POI-8132</t>
  </si>
  <si>
    <t>POI-8133</t>
  </si>
  <si>
    <t>POI-8134</t>
  </si>
  <si>
    <t>POI-8135</t>
  </si>
  <si>
    <t>POI-8136</t>
  </si>
  <si>
    <t>POI-8137</t>
  </si>
  <si>
    <t>POI-8138</t>
  </si>
  <si>
    <t>POI-8139</t>
  </si>
  <si>
    <t>POI-8140</t>
  </si>
  <si>
    <t>POI-8141</t>
  </si>
  <si>
    <t>POI-8142</t>
  </si>
  <si>
    <t>POI-8143</t>
  </si>
  <si>
    <t>POI-8144</t>
  </si>
  <si>
    <t>POI-8145</t>
  </si>
  <si>
    <t>POI-8146</t>
  </si>
  <si>
    <t>POI-8147</t>
  </si>
  <si>
    <t>POI-8148</t>
  </si>
  <si>
    <t>POI-8149</t>
  </si>
  <si>
    <t>POI-8150</t>
  </si>
  <si>
    <t>POI-8151</t>
  </si>
  <si>
    <t>POI-8152</t>
  </si>
  <si>
    <t>POI-8153</t>
  </si>
  <si>
    <t>POI-8154</t>
  </si>
  <si>
    <t>POI-8155</t>
  </si>
  <si>
    <t>POI-8156</t>
  </si>
  <si>
    <t>POI-8157</t>
  </si>
  <si>
    <t>POI-8158</t>
  </si>
  <si>
    <t>POI-8159</t>
  </si>
  <si>
    <t>POI-8160</t>
  </si>
  <si>
    <t>POI-8161</t>
  </si>
  <si>
    <t>POI-8162</t>
  </si>
  <si>
    <t>POI-8163</t>
  </si>
  <si>
    <t>POI-8164</t>
  </si>
  <si>
    <t>POI-8165</t>
  </si>
  <si>
    <t>POI-8166</t>
  </si>
  <si>
    <t>POI-8167</t>
  </si>
  <si>
    <t>POI-8168</t>
  </si>
  <si>
    <t>POI-8169</t>
  </si>
  <si>
    <t>POI-8170</t>
  </si>
  <si>
    <t>POI-8171</t>
  </si>
  <si>
    <t>POI-8172</t>
  </si>
  <si>
    <t>POI-8173</t>
  </si>
  <si>
    <t>POI-8174</t>
  </si>
  <si>
    <t>POI-8175</t>
  </si>
  <si>
    <t>POI-8176</t>
  </si>
  <si>
    <t>POI-8177</t>
  </si>
  <si>
    <t>POI-8178</t>
  </si>
  <si>
    <t>POI-8179</t>
  </si>
  <si>
    <t>POI-8180</t>
  </si>
  <si>
    <t>POI-8181</t>
  </si>
  <si>
    <t>POI-8182</t>
  </si>
  <si>
    <t>POI-8183</t>
  </si>
  <si>
    <t>POI-8184</t>
  </si>
  <si>
    <t>POI-8185</t>
  </si>
  <si>
    <t>POI-8186</t>
  </si>
  <si>
    <t>POI-8187</t>
  </si>
  <si>
    <t>POI-8188</t>
  </si>
  <si>
    <t>POI-8189</t>
  </si>
  <si>
    <t>POI-8190</t>
  </si>
  <si>
    <t>POI-8191</t>
  </si>
  <si>
    <t>POI-8192</t>
  </si>
  <si>
    <t>POI-8193</t>
  </si>
  <si>
    <t>POI-8194</t>
  </si>
  <si>
    <t>POI-8195</t>
  </si>
  <si>
    <t>POI-8196</t>
  </si>
  <si>
    <t>POI-8197</t>
  </si>
  <si>
    <t>POI-8198</t>
  </si>
  <si>
    <t>POI-8199</t>
  </si>
  <si>
    <t>POI-8200</t>
  </si>
  <si>
    <t>POI-8201</t>
  </si>
  <si>
    <t>POI-8202</t>
  </si>
  <si>
    <t>POI-8203</t>
  </si>
  <si>
    <t>POI-8204</t>
  </si>
  <si>
    <t>POI-8205</t>
  </si>
  <si>
    <t>POI-8206</t>
  </si>
  <si>
    <t>POI-8207</t>
  </si>
  <si>
    <t>POI-8208</t>
  </si>
  <si>
    <t>POI-8209</t>
  </si>
  <si>
    <t>POI-8210</t>
  </si>
  <si>
    <t>POI-8211</t>
  </si>
  <si>
    <t>POI-8212</t>
  </si>
  <si>
    <t>POI-8213</t>
  </si>
  <si>
    <t>POI-8214</t>
  </si>
  <si>
    <t>POI-8215</t>
  </si>
  <si>
    <t>POI-8216</t>
  </si>
  <si>
    <t>POI-8217</t>
  </si>
  <si>
    <t>POI-8218</t>
  </si>
  <si>
    <t>POI-8219</t>
  </si>
  <si>
    <t>POI-8220</t>
  </si>
  <si>
    <t>POI-8221</t>
  </si>
  <si>
    <t>POI-8222</t>
  </si>
  <si>
    <t>POI-8223</t>
  </si>
  <si>
    <t>POI-8224</t>
  </si>
  <si>
    <t>POI-8225</t>
  </si>
  <si>
    <t>POI-8226</t>
  </si>
  <si>
    <t>POI-8227</t>
  </si>
  <si>
    <t>POI-8228</t>
  </si>
  <si>
    <t>POI-8229</t>
  </si>
  <si>
    <t>POI-8230</t>
  </si>
  <si>
    <t>POI-8231</t>
  </si>
  <si>
    <t>POI-8232</t>
  </si>
  <si>
    <t>POI-8233</t>
  </si>
  <si>
    <t>POI-8234</t>
  </si>
  <si>
    <t>POI-8235</t>
  </si>
  <si>
    <t>POI-8236</t>
  </si>
  <si>
    <t>POI-8237</t>
  </si>
  <si>
    <t>POI-8238</t>
  </si>
  <si>
    <t>POI-8239</t>
  </si>
  <si>
    <t>POI-8240</t>
  </si>
  <si>
    <t>POI-8241</t>
  </si>
  <si>
    <t>POI-8242</t>
  </si>
  <si>
    <t>POI-8243</t>
  </si>
  <si>
    <t>POI-8244</t>
  </si>
  <si>
    <t>POI-8245</t>
  </si>
  <si>
    <t>POI-8246</t>
  </si>
  <si>
    <t>POI-8247</t>
  </si>
  <si>
    <t>POI-8248</t>
  </si>
  <si>
    <t>POI-8249</t>
  </si>
  <si>
    <t>POI-8250</t>
  </si>
  <si>
    <t>POI-8251</t>
  </si>
  <si>
    <t>POI-8252</t>
  </si>
  <si>
    <t>POI-8253</t>
  </si>
  <si>
    <t>POI-8254</t>
  </si>
  <si>
    <t>POI-8255</t>
  </si>
  <si>
    <t>POI-8256</t>
  </si>
  <si>
    <t>POI-8257</t>
  </si>
  <si>
    <t>POI-8258</t>
  </si>
  <si>
    <t>POI-8259</t>
  </si>
  <si>
    <t>POI-8260</t>
  </si>
  <si>
    <t>POI-8261</t>
  </si>
  <si>
    <t>POI-8262</t>
  </si>
  <si>
    <t>POI-8263</t>
  </si>
  <si>
    <t>POI-8264</t>
  </si>
  <si>
    <t>POI-8265</t>
  </si>
  <si>
    <t>POI-8266</t>
  </si>
  <si>
    <t>POI-8267</t>
  </si>
  <si>
    <t>POI-8268</t>
  </si>
  <si>
    <t>POI-8269</t>
  </si>
  <si>
    <t>POI-8270</t>
  </si>
  <si>
    <t>POI-8271</t>
  </si>
  <si>
    <t>POI-8272</t>
  </si>
  <si>
    <t>POI-8273</t>
  </si>
  <si>
    <t>POI-8274</t>
  </si>
  <si>
    <t>POI-8275</t>
  </si>
  <si>
    <t>POI-8276</t>
  </si>
  <si>
    <t>POI-8277</t>
  </si>
  <si>
    <t>POI-8278</t>
  </si>
  <si>
    <t>POI-8279</t>
  </si>
  <si>
    <t>POI-8280</t>
  </si>
  <si>
    <t>POI-8281</t>
  </si>
  <si>
    <t>POI-8282</t>
  </si>
  <si>
    <t>POI-8283</t>
  </si>
  <si>
    <t>POI-8284</t>
  </si>
  <si>
    <t>POI-8285</t>
  </si>
  <si>
    <t>POI-8286</t>
  </si>
  <si>
    <t>POI-8287</t>
  </si>
  <si>
    <t>POI-8288</t>
  </si>
  <si>
    <t>POI-8289</t>
  </si>
  <si>
    <t>POI-8290</t>
  </si>
  <si>
    <t>POI-8291</t>
  </si>
  <si>
    <t>POI-8292</t>
  </si>
  <si>
    <t>POI-8293</t>
  </si>
  <si>
    <t>POI-8294</t>
  </si>
  <si>
    <t>POI-8295</t>
  </si>
  <si>
    <t>POI-8296</t>
  </si>
  <si>
    <t>POI-8297</t>
  </si>
  <si>
    <t>POI-8298</t>
  </si>
  <si>
    <t>POI-8299</t>
  </si>
  <si>
    <t>POI-8300</t>
  </si>
  <si>
    <t>POI-8301</t>
  </si>
  <si>
    <t>POI-8302</t>
  </si>
  <si>
    <t>POI-8303</t>
  </si>
  <si>
    <t>POI-8304</t>
  </si>
  <si>
    <t>POI-8305</t>
  </si>
  <si>
    <t>POI-8306</t>
  </si>
  <si>
    <t>POI-8307</t>
  </si>
  <si>
    <t>POI-8308</t>
  </si>
  <si>
    <t>POI-8309</t>
  </si>
  <si>
    <t>POI-8310</t>
  </si>
  <si>
    <t>POI-8311</t>
  </si>
  <si>
    <t>POI-8312</t>
  </si>
  <si>
    <t>POI-8313</t>
  </si>
  <si>
    <t>POI-8314</t>
  </si>
  <si>
    <t>POI-8315</t>
  </si>
  <si>
    <t>POI-8316</t>
  </si>
  <si>
    <t>POI-8317</t>
  </si>
  <si>
    <t>POI-8318</t>
  </si>
  <si>
    <t>POI-8319</t>
  </si>
  <si>
    <t>POI-8320</t>
  </si>
  <si>
    <t>POI-8321</t>
  </si>
  <si>
    <t>POI-8322</t>
  </si>
  <si>
    <t>POI-8323</t>
  </si>
  <si>
    <t>POI-8324</t>
  </si>
  <si>
    <t>POI-8325</t>
  </si>
  <si>
    <t>POI-8326</t>
  </si>
  <si>
    <t>POI-8327</t>
  </si>
  <si>
    <t>POI-8328</t>
  </si>
  <si>
    <t>POI-8329</t>
  </si>
  <si>
    <t>POI-8330</t>
  </si>
  <si>
    <t>POI-8331</t>
  </si>
  <si>
    <t>POI-8332</t>
  </si>
  <si>
    <t>POI-8333</t>
  </si>
  <si>
    <t>POI-8334</t>
  </si>
  <si>
    <t>POI-8335</t>
  </si>
  <si>
    <t>POI-8336</t>
  </si>
  <si>
    <t>POI-8337</t>
  </si>
  <si>
    <t>POI-8338</t>
  </si>
  <si>
    <t>POI-8339</t>
  </si>
  <si>
    <t>POI-8340</t>
  </si>
  <si>
    <t>POI-8341</t>
  </si>
  <si>
    <t>POI-8342</t>
  </si>
  <si>
    <t>POI-8343</t>
  </si>
  <si>
    <t>POI-8344</t>
  </si>
  <si>
    <t>POI-8345</t>
  </si>
  <si>
    <t>POI-8346</t>
  </si>
  <si>
    <t>POI-8347</t>
  </si>
  <si>
    <t>POI-8348</t>
  </si>
  <si>
    <t>POI-8349</t>
  </si>
  <si>
    <t>POI-8350</t>
  </si>
  <si>
    <t>POI-8351</t>
  </si>
  <si>
    <t>POI-8352</t>
  </si>
  <si>
    <t>POI-8353</t>
  </si>
  <si>
    <t>POI-8354</t>
  </si>
  <si>
    <t>POI-8355</t>
  </si>
  <si>
    <t>POI-8356</t>
  </si>
  <si>
    <t>POI-8357</t>
  </si>
  <si>
    <t>POI-8358</t>
  </si>
  <si>
    <t>POI-8359</t>
  </si>
  <si>
    <t>POI-8360</t>
  </si>
  <si>
    <t>POI-8361</t>
  </si>
  <si>
    <t>POI-8362</t>
  </si>
  <si>
    <t>POI-8363</t>
  </si>
  <si>
    <t>POI-8364</t>
  </si>
  <si>
    <t>POI-8365</t>
  </si>
  <si>
    <t>POI-8366</t>
  </si>
  <si>
    <t>POI-8367</t>
  </si>
  <si>
    <t>POI-8368</t>
  </si>
  <si>
    <t>POI-8369</t>
  </si>
  <si>
    <t>POI-8370</t>
  </si>
  <si>
    <t>POI-8371</t>
  </si>
  <si>
    <t>POI-8372</t>
  </si>
  <si>
    <t>POI-8373</t>
  </si>
  <si>
    <t>POI-8374</t>
  </si>
  <si>
    <t>POI-8375</t>
  </si>
  <si>
    <t>POI-8376</t>
  </si>
  <si>
    <t>POI-8377</t>
  </si>
  <si>
    <t>POI-8378</t>
  </si>
  <si>
    <t>POI-8379</t>
  </si>
  <si>
    <t>POI-8380</t>
  </si>
  <si>
    <t>POI-8381</t>
  </si>
  <si>
    <t>POI-8382</t>
  </si>
  <si>
    <t>POI-8383</t>
  </si>
  <si>
    <t>POI-8384</t>
  </si>
  <si>
    <t>POI-8385</t>
  </si>
  <si>
    <t>POI-8386</t>
  </si>
  <si>
    <t>POI-8387</t>
  </si>
  <si>
    <t>POI-8388</t>
  </si>
  <si>
    <t>POI-8389</t>
  </si>
  <si>
    <t>POI-8390</t>
  </si>
  <si>
    <t>POI-8391</t>
  </si>
  <si>
    <t>POI-8392</t>
  </si>
  <si>
    <t>POI-8393</t>
  </si>
  <si>
    <t>POI-8394</t>
  </si>
  <si>
    <t>POI-8395</t>
  </si>
  <si>
    <t>POI-8396</t>
  </si>
  <si>
    <t>POI-8397</t>
  </si>
  <si>
    <t>POI-8398</t>
  </si>
  <si>
    <t>POI-8399</t>
  </si>
  <si>
    <t>POI-8400</t>
  </si>
  <si>
    <t>POI-8401</t>
  </si>
  <si>
    <t>POI-8402</t>
  </si>
  <si>
    <t>POI-8403</t>
  </si>
  <si>
    <t>POI-8404</t>
  </si>
  <si>
    <t>POI-8405</t>
  </si>
  <si>
    <t>POI-8406</t>
  </si>
  <si>
    <t>POI-8407</t>
  </si>
  <si>
    <t>POI-8408</t>
  </si>
  <si>
    <t>POI-8409</t>
  </si>
  <si>
    <t>POI-8410</t>
  </si>
  <si>
    <t>POI-8411</t>
  </si>
  <si>
    <t>POI-8412</t>
  </si>
  <si>
    <t>POI-8413</t>
  </si>
  <si>
    <t>POI-8414</t>
  </si>
  <si>
    <t>POI-8415</t>
  </si>
  <si>
    <t>POI-8416</t>
  </si>
  <si>
    <t>POI-8417</t>
  </si>
  <si>
    <t>POI-8418</t>
  </si>
  <si>
    <t>POI-8419</t>
  </si>
  <si>
    <t>POI-8420</t>
  </si>
  <si>
    <t>POI-8421</t>
  </si>
  <si>
    <t>POI-8422</t>
  </si>
  <si>
    <t>POI-8423</t>
  </si>
  <si>
    <t>POI-8424</t>
  </si>
  <si>
    <t>POI-8425</t>
  </si>
  <si>
    <t>POI-8426</t>
  </si>
  <si>
    <t>POI-8427</t>
  </si>
  <si>
    <t>POI-8428</t>
  </si>
  <si>
    <t>POI-8429</t>
  </si>
  <si>
    <t>POI-8430</t>
  </si>
  <si>
    <t>POI-8431</t>
  </si>
  <si>
    <t>POI-8432</t>
  </si>
  <si>
    <t>POI-8433</t>
  </si>
  <si>
    <t>POI-8434</t>
  </si>
  <si>
    <t>POI-8435</t>
  </si>
  <si>
    <t>POI-8436</t>
  </si>
  <si>
    <t>POI-8437</t>
  </si>
  <si>
    <t>POI-8438</t>
  </si>
  <si>
    <t>POI-8439</t>
  </si>
  <si>
    <t>POI-8440</t>
  </si>
  <si>
    <t>POI-8441</t>
  </si>
  <si>
    <t>POI-8442</t>
  </si>
  <si>
    <t>POI-8443</t>
  </si>
  <si>
    <t>POI-8444</t>
  </si>
  <si>
    <t>POI-8445</t>
  </si>
  <si>
    <t>POI-8446</t>
  </si>
  <si>
    <t>POI-8447</t>
  </si>
  <si>
    <t>POI-8448</t>
  </si>
  <si>
    <t>POI-8449</t>
  </si>
  <si>
    <t>POI-8450</t>
  </si>
  <si>
    <t>POI-8451</t>
  </si>
  <si>
    <t>POI-8452</t>
  </si>
  <si>
    <t>POI-8453</t>
  </si>
  <si>
    <t>POI-8454</t>
  </si>
  <si>
    <t>POI-8455</t>
  </si>
  <si>
    <t>POI-8456</t>
  </si>
  <si>
    <t>POI-8457</t>
  </si>
  <si>
    <t>POI-8458</t>
  </si>
  <si>
    <t>POI-8459</t>
  </si>
  <si>
    <t>POI-8460</t>
  </si>
  <si>
    <t>POI-8461</t>
  </si>
  <si>
    <t>POI-8462</t>
  </si>
  <si>
    <t>POI-8463</t>
  </si>
  <si>
    <t>POI-8464</t>
  </si>
  <si>
    <t>POI-8465</t>
  </si>
  <si>
    <t>POI-8466</t>
  </si>
  <si>
    <t>POI-8467</t>
  </si>
  <si>
    <t>POI-8468</t>
  </si>
  <si>
    <t>POI-8469</t>
  </si>
  <si>
    <t>POI-8470</t>
  </si>
  <si>
    <t>POI-8471</t>
  </si>
  <si>
    <t>POI-8472</t>
  </si>
  <si>
    <t>POI-8473</t>
  </si>
  <si>
    <t>POI-8474</t>
  </si>
  <si>
    <t>POI-8475</t>
  </si>
  <si>
    <t>POI-8476</t>
  </si>
  <si>
    <t>POI-8477</t>
  </si>
  <si>
    <t>POI-8478</t>
  </si>
  <si>
    <t>POI-8479</t>
  </si>
  <si>
    <t>POI-8480</t>
  </si>
  <si>
    <t>POI-8481</t>
  </si>
  <si>
    <t>POI-8482</t>
  </si>
  <si>
    <t>POI-8483</t>
  </si>
  <si>
    <t>POI-8484</t>
  </si>
  <si>
    <t>POI-8485</t>
  </si>
  <si>
    <t>POI-8486</t>
  </si>
  <si>
    <t>POI-8487</t>
  </si>
  <si>
    <t>POI-8488</t>
  </si>
  <si>
    <t>POI-8489</t>
  </si>
  <si>
    <t>POI-8490</t>
  </si>
  <si>
    <t>POI-8491</t>
  </si>
  <si>
    <t>POI-8492</t>
  </si>
  <si>
    <t>POI-8493</t>
  </si>
  <si>
    <t>POI-8494</t>
  </si>
  <si>
    <t>POI-8495</t>
  </si>
  <si>
    <t>POI-8496</t>
  </si>
  <si>
    <t>POI-8497</t>
  </si>
  <si>
    <t>POI-8498</t>
  </si>
  <si>
    <t>POI-8499</t>
  </si>
  <si>
    <t>POI-8500</t>
  </si>
  <si>
    <t>POI-8501</t>
  </si>
  <si>
    <t>POI-8502</t>
  </si>
  <si>
    <t>POI-8503</t>
  </si>
  <si>
    <t>POI-8504</t>
  </si>
  <si>
    <t>POI-8505</t>
  </si>
  <si>
    <t>POI-8506</t>
  </si>
  <si>
    <t>POI-8507</t>
  </si>
  <si>
    <t>POI-8508</t>
  </si>
  <si>
    <t>POI-8509</t>
  </si>
  <si>
    <t>POI-8510</t>
  </si>
  <si>
    <t>POI-8511</t>
  </si>
  <si>
    <t>POI-8512</t>
  </si>
  <si>
    <t>POI-8513</t>
  </si>
  <si>
    <t>POI-8514</t>
  </si>
  <si>
    <t>POI-8515</t>
  </si>
  <si>
    <t>POI-8516</t>
  </si>
  <si>
    <t>POI-8517</t>
  </si>
  <si>
    <t>POI-8518</t>
  </si>
  <si>
    <t>POI-8519</t>
  </si>
  <si>
    <t>POI-8520</t>
  </si>
  <si>
    <t>POI-8521</t>
  </si>
  <si>
    <t>POI-8522</t>
  </si>
  <si>
    <t>POI-8523</t>
  </si>
  <si>
    <t>POI-8524</t>
  </si>
  <si>
    <t>POI-8525</t>
  </si>
  <si>
    <t>POI-8526</t>
  </si>
  <si>
    <t>POI-8527</t>
  </si>
  <si>
    <t>POI-8528</t>
  </si>
  <si>
    <t>POI-8529</t>
  </si>
  <si>
    <t>POI-8530</t>
  </si>
  <si>
    <t>POI-8531</t>
  </si>
  <si>
    <t>POI-8532</t>
  </si>
  <si>
    <t>POI-8533</t>
  </si>
  <si>
    <t>POI-8534</t>
  </si>
  <si>
    <t>POI-8535</t>
  </si>
  <si>
    <t>POI-8536</t>
  </si>
  <si>
    <t>POI-8537</t>
  </si>
  <si>
    <t>POI-8538</t>
  </si>
  <si>
    <t>POI-8539</t>
  </si>
  <si>
    <t>POI-8540</t>
  </si>
  <si>
    <t>POI-8541</t>
  </si>
  <si>
    <t>POI-8542</t>
  </si>
  <si>
    <t>POI-8543</t>
  </si>
  <si>
    <t>POI-8544</t>
  </si>
  <si>
    <t>POI-8545</t>
  </si>
  <si>
    <t>POI-8546</t>
  </si>
  <si>
    <t>POI-8547</t>
  </si>
  <si>
    <t>POI-8548</t>
  </si>
  <si>
    <t>POI-8549</t>
  </si>
  <si>
    <t>POI-8550</t>
  </si>
  <si>
    <t>POI-8551</t>
  </si>
  <si>
    <t>POI-8552</t>
  </si>
  <si>
    <t>POI-8553</t>
  </si>
  <si>
    <t>POI-8554</t>
  </si>
  <si>
    <t>POI-8555</t>
  </si>
  <si>
    <t>POI-8556</t>
  </si>
  <si>
    <t>POI-8557</t>
  </si>
  <si>
    <t>POI-8558</t>
  </si>
  <si>
    <t>POI-8559</t>
  </si>
  <si>
    <t>POI-8560</t>
  </si>
  <si>
    <t>POI-8561</t>
  </si>
  <si>
    <t>POI-8562</t>
  </si>
  <si>
    <t>POI-8563</t>
  </si>
  <si>
    <t>POI-8564</t>
  </si>
  <si>
    <t>POI-8565</t>
  </si>
  <si>
    <t>POI-8566</t>
  </si>
  <si>
    <t>POI-8567</t>
  </si>
  <si>
    <t>POI-8568</t>
  </si>
  <si>
    <t>POI-8569</t>
  </si>
  <si>
    <t>POI-8570</t>
  </si>
  <si>
    <t>POI-8571</t>
  </si>
  <si>
    <t>POI-8572</t>
  </si>
  <si>
    <t>POI-8573</t>
  </si>
  <si>
    <t>POI-8574</t>
  </si>
  <si>
    <t>POI-8575</t>
  </si>
  <si>
    <t>POI-8576</t>
  </si>
  <si>
    <t>POI-8577</t>
  </si>
  <si>
    <t>POI-8578</t>
  </si>
  <si>
    <t>POI-8579</t>
  </si>
  <si>
    <t>POI-8580</t>
  </si>
  <si>
    <t>POI-8581</t>
  </si>
  <si>
    <t>POI-8582</t>
  </si>
  <si>
    <t>POI-8583</t>
  </si>
  <si>
    <t>POI-8584</t>
  </si>
  <si>
    <t>POI-8585</t>
  </si>
  <si>
    <t>POI-8586</t>
  </si>
  <si>
    <t>POI-8587</t>
  </si>
  <si>
    <t>POI-8588</t>
  </si>
  <si>
    <t>POI-8589</t>
  </si>
  <si>
    <t>POI-8590</t>
  </si>
  <si>
    <t>POI-8591</t>
  </si>
  <si>
    <t>POI-8592</t>
  </si>
  <si>
    <t>POI-8593</t>
  </si>
  <si>
    <t>POI-8594</t>
  </si>
  <si>
    <t>POI-8595</t>
  </si>
  <si>
    <t>POI-8596</t>
  </si>
  <si>
    <t>POI-8597</t>
  </si>
  <si>
    <t>POI-8598</t>
  </si>
  <si>
    <t>POI-8599</t>
  </si>
  <si>
    <t>POI-8600</t>
  </si>
  <si>
    <t>POI-8601</t>
  </si>
  <si>
    <t>POI-8602</t>
  </si>
  <si>
    <t>POI-8603</t>
  </si>
  <si>
    <t>POI-8604</t>
  </si>
  <si>
    <t>POI-8605</t>
  </si>
  <si>
    <t>POI-8606</t>
  </si>
  <si>
    <t>POI-8607</t>
  </si>
  <si>
    <t>POI-8608</t>
  </si>
  <si>
    <t>POI-8609</t>
  </si>
  <si>
    <t>POI-8610</t>
  </si>
  <si>
    <t>POI-8611</t>
  </si>
  <si>
    <t>POI-8612</t>
  </si>
  <si>
    <t>POI-8613</t>
  </si>
  <si>
    <t>POI-8614</t>
  </si>
  <si>
    <t>POI-8615</t>
  </si>
  <si>
    <t>POI-8616</t>
  </si>
  <si>
    <t>POI-8617</t>
  </si>
  <si>
    <t>POI-8618</t>
  </si>
  <si>
    <t>POI-8619</t>
  </si>
  <si>
    <t>POI-8620</t>
  </si>
  <si>
    <t>POI-8621</t>
  </si>
  <si>
    <t>POI-8622</t>
  </si>
  <si>
    <t>POI-8623</t>
  </si>
  <si>
    <t>POI-8624</t>
  </si>
  <si>
    <t>POI-8625</t>
  </si>
  <si>
    <t>POI-8626</t>
  </si>
  <si>
    <t>POI-8627</t>
  </si>
  <si>
    <t>POI-8628</t>
  </si>
  <si>
    <t>POI-8629</t>
  </si>
  <si>
    <t>POI-8630</t>
  </si>
  <si>
    <t>POI-8631</t>
  </si>
  <si>
    <t>POI-8632</t>
  </si>
  <si>
    <t>POI-8633</t>
  </si>
  <si>
    <t>POI-8634</t>
  </si>
  <si>
    <t>POI-8635</t>
  </si>
  <si>
    <t>POI-8636</t>
  </si>
  <si>
    <t>POI-8637</t>
  </si>
  <si>
    <t>POI-8638</t>
  </si>
  <si>
    <t>POI-8639</t>
  </si>
  <si>
    <t>POI-8640</t>
  </si>
  <si>
    <t>POI-8641</t>
  </si>
  <si>
    <t>POI-8642</t>
  </si>
  <si>
    <t>POI-8643</t>
  </si>
  <si>
    <t>POI-8644</t>
  </si>
  <si>
    <t>POI-8645</t>
  </si>
  <si>
    <t>POI-8646</t>
  </si>
  <si>
    <t>POI-8647</t>
  </si>
  <si>
    <t>POI-8648</t>
  </si>
  <si>
    <t>POI-8649</t>
  </si>
  <si>
    <t>POI-8650</t>
  </si>
  <si>
    <t>POI-8651</t>
  </si>
  <si>
    <t>POI-8652</t>
  </si>
  <si>
    <t>POI-8653</t>
  </si>
  <si>
    <t>POI-8654</t>
  </si>
  <si>
    <t>POI-8655</t>
  </si>
  <si>
    <t>POI-8656</t>
  </si>
  <si>
    <t>POI-8657</t>
  </si>
  <si>
    <t>POI-8658</t>
  </si>
  <si>
    <t>POI-8659</t>
  </si>
  <si>
    <t>POI-8660</t>
  </si>
  <si>
    <t>POI-8661</t>
  </si>
  <si>
    <t>POI-8662</t>
  </si>
  <si>
    <t>POI-8663</t>
  </si>
  <si>
    <t>POI-8664</t>
  </si>
  <si>
    <t>POI-8665</t>
  </si>
  <si>
    <t>POI-8666</t>
  </si>
  <si>
    <t>POI-8667</t>
  </si>
  <si>
    <t>POI-8668</t>
  </si>
  <si>
    <t>POI-8669</t>
  </si>
  <si>
    <t>POI-8670</t>
  </si>
  <si>
    <t>POI-8671</t>
  </si>
  <si>
    <t>POI-8672</t>
  </si>
  <si>
    <t>POI-8673</t>
  </si>
  <si>
    <t>POI-8674</t>
  </si>
  <si>
    <t>POI-8675</t>
  </si>
  <si>
    <t>POI-8676</t>
  </si>
  <si>
    <t>POI-8677</t>
  </si>
  <si>
    <t>POI-8678</t>
  </si>
  <si>
    <t>POI-8679</t>
  </si>
  <si>
    <t>POI-8680</t>
  </si>
  <si>
    <t>POI-8681</t>
  </si>
  <si>
    <t>POI-8682</t>
  </si>
  <si>
    <t>POI-8683</t>
  </si>
  <si>
    <t>POI-8684</t>
  </si>
  <si>
    <t>POI-8685</t>
  </si>
  <si>
    <t>POI-8686</t>
  </si>
  <si>
    <t>POI-8687</t>
  </si>
  <si>
    <t>POI-8688</t>
  </si>
  <si>
    <t>POI-8689</t>
  </si>
  <si>
    <t>POI-8690</t>
  </si>
  <si>
    <t>POI-8691</t>
  </si>
  <si>
    <t>POI-8692</t>
  </si>
  <si>
    <t>POI-8693</t>
  </si>
  <si>
    <t>POI-8694</t>
  </si>
  <si>
    <t>POI-8695</t>
  </si>
  <si>
    <t>POI-8696</t>
  </si>
  <si>
    <t>POI-8697</t>
  </si>
  <si>
    <t>POI-8698</t>
  </si>
  <si>
    <t>POI-8699</t>
  </si>
  <si>
    <t>POI-8700</t>
  </si>
  <si>
    <t>POI-8701</t>
  </si>
  <si>
    <t>POI-8702</t>
  </si>
  <si>
    <t>POI-8703</t>
  </si>
  <si>
    <t>POI-8704</t>
  </si>
  <si>
    <t>POI-8705</t>
  </si>
  <si>
    <t>POI-8706</t>
  </si>
  <si>
    <t>POI-8707</t>
  </si>
  <si>
    <t>POI-8708</t>
  </si>
  <si>
    <t>POI-8709</t>
  </si>
  <si>
    <t>POI-8710</t>
  </si>
  <si>
    <t>POI-8711</t>
  </si>
  <si>
    <t>POI-8712</t>
  </si>
  <si>
    <t>POI-8713</t>
  </si>
  <si>
    <t>POI-8714</t>
  </si>
  <si>
    <t>POI-8715</t>
  </si>
  <si>
    <t>POI-8716</t>
  </si>
  <si>
    <t>POI-8717</t>
  </si>
  <si>
    <t>POI-8718</t>
  </si>
  <si>
    <t>POI-8719</t>
  </si>
  <si>
    <t>POI-8720</t>
  </si>
  <si>
    <t>POI-8721</t>
  </si>
  <si>
    <t>POI-8722</t>
  </si>
  <si>
    <t>POI-8723</t>
  </si>
  <si>
    <t>POI-8724</t>
  </si>
  <si>
    <t>POI-8725</t>
  </si>
  <si>
    <t>POI-8726</t>
  </si>
  <si>
    <t>POI-8727</t>
  </si>
  <si>
    <t>POI-8728</t>
  </si>
  <si>
    <t>POI-8729</t>
  </si>
  <si>
    <t>POI-8730</t>
  </si>
  <si>
    <t>POI-8731</t>
  </si>
  <si>
    <t>POI-8732</t>
  </si>
  <si>
    <t>POI-8733</t>
  </si>
  <si>
    <t>POI-8734</t>
  </si>
  <si>
    <t>POI-8735</t>
  </si>
  <si>
    <t>POI-8736</t>
  </si>
  <si>
    <t>POI-8737</t>
  </si>
  <si>
    <t>POI-8738</t>
  </si>
  <si>
    <t>POI-8739</t>
  </si>
  <si>
    <t>POI-8740</t>
  </si>
  <si>
    <t>POI-8741</t>
  </si>
  <si>
    <t>POI-8742</t>
  </si>
  <si>
    <t>POI-8743</t>
  </si>
  <si>
    <t>POI-8744</t>
  </si>
  <si>
    <t>POI-8745</t>
  </si>
  <si>
    <t>POI-8746</t>
  </si>
  <si>
    <t>POI-8747</t>
  </si>
  <si>
    <t>POI-8748</t>
  </si>
  <si>
    <t>POI-8749</t>
  </si>
  <si>
    <t>POI-8750</t>
  </si>
  <si>
    <t>POI-8751</t>
  </si>
  <si>
    <t>POI-8752</t>
  </si>
  <si>
    <t>POI-8753</t>
  </si>
  <si>
    <t>POI-8754</t>
  </si>
  <si>
    <t>POI-8755</t>
  </si>
  <si>
    <t>POI-8756</t>
  </si>
  <si>
    <t>POI-8757</t>
  </si>
  <si>
    <t>POI-8758</t>
  </si>
  <si>
    <t>POI-8759</t>
  </si>
  <si>
    <t>POI-8760</t>
  </si>
  <si>
    <t>POI-8761</t>
  </si>
  <si>
    <t>POI-8762</t>
  </si>
  <si>
    <t>POI-8763</t>
  </si>
  <si>
    <t>POI-8764</t>
  </si>
  <si>
    <t>POI-8765</t>
  </si>
  <si>
    <t>POI-8766</t>
  </si>
  <si>
    <t>POI-8767</t>
  </si>
  <si>
    <t>POI-8768</t>
  </si>
  <si>
    <t>POI-8769</t>
  </si>
  <si>
    <t>POI-8770</t>
  </si>
  <si>
    <t>POI-8771</t>
  </si>
  <si>
    <t>POI-8772</t>
  </si>
  <si>
    <t>POI-8773</t>
  </si>
  <si>
    <t>POI-8774</t>
  </si>
  <si>
    <t>POI-8775</t>
  </si>
  <si>
    <t>POI-8776</t>
  </si>
  <si>
    <t>POI-8777</t>
  </si>
  <si>
    <t>POI-8778</t>
  </si>
  <si>
    <t>POI-8779</t>
  </si>
  <si>
    <t>POI-8780</t>
  </si>
  <si>
    <t>POI-8781</t>
  </si>
  <si>
    <t>POI-8782</t>
  </si>
  <si>
    <t>POI-8783</t>
  </si>
  <si>
    <t>POI-8784</t>
  </si>
  <si>
    <t>POI-8785</t>
  </si>
  <si>
    <t>POI-8786</t>
  </si>
  <si>
    <t>POI-8787</t>
  </si>
  <si>
    <t>POI-8788</t>
  </si>
  <si>
    <t>POI-8789</t>
  </si>
  <si>
    <t>POI-8790</t>
  </si>
  <si>
    <t>POI-8791</t>
  </si>
  <si>
    <t>POI-8792</t>
  </si>
  <si>
    <t>POI-8793</t>
  </si>
  <si>
    <t>POI-8794</t>
  </si>
  <si>
    <t>POI-8795</t>
  </si>
  <si>
    <t>POI-8796</t>
  </si>
  <si>
    <t>POI-8797</t>
  </si>
  <si>
    <t>POI-8798</t>
  </si>
  <si>
    <t>POI-8799</t>
  </si>
  <si>
    <t>POI-8800</t>
  </si>
  <si>
    <t>POI-8801</t>
  </si>
  <si>
    <t>POI-8802</t>
  </si>
  <si>
    <t>POI-8803</t>
  </si>
  <si>
    <t>POI-8804</t>
  </si>
  <si>
    <t>POI-8805</t>
  </si>
  <si>
    <t>POI-8806</t>
  </si>
  <si>
    <t>POI-8807</t>
  </si>
  <si>
    <t>POI-8808</t>
  </si>
  <si>
    <t>POI-8809</t>
  </si>
  <si>
    <t>POI-8810</t>
  </si>
  <si>
    <t>POI-8811</t>
  </si>
  <si>
    <t>POI-8812</t>
  </si>
  <si>
    <t>POI-8813</t>
  </si>
  <si>
    <t>POI-8814</t>
  </si>
  <si>
    <t>POI-8815</t>
  </si>
  <si>
    <t>POI-8816</t>
  </si>
  <si>
    <t>POI-8817</t>
  </si>
  <si>
    <t>POI-8818</t>
  </si>
  <si>
    <t>POI-8819</t>
  </si>
  <si>
    <t>POI-8820</t>
  </si>
  <si>
    <t>POI-8821</t>
  </si>
  <si>
    <t>POI-8822</t>
  </si>
  <si>
    <t>POI-8823</t>
  </si>
  <si>
    <t>POI-8824</t>
  </si>
  <si>
    <t>POI-8825</t>
  </si>
  <si>
    <t>POI-8826</t>
  </si>
  <si>
    <t>POI-8827</t>
  </si>
  <si>
    <t>POI-8828</t>
  </si>
  <si>
    <t>POI-8829</t>
  </si>
  <si>
    <t>POI-8830</t>
  </si>
  <si>
    <t>POI-8831</t>
  </si>
  <si>
    <t>POI-8832</t>
  </si>
  <si>
    <t>POI-8833</t>
  </si>
  <si>
    <t>POI-8834</t>
  </si>
  <si>
    <t>POI-8835</t>
  </si>
  <si>
    <t>POI-8836</t>
  </si>
  <si>
    <t>POI-8837</t>
  </si>
  <si>
    <t>POI-8838</t>
  </si>
  <si>
    <t>POI-8839</t>
  </si>
  <si>
    <t>POI-8840</t>
  </si>
  <si>
    <t>POI-8841</t>
  </si>
  <si>
    <t>POI-8842</t>
  </si>
  <si>
    <t>POI-8843</t>
  </si>
  <si>
    <t>POI-8844</t>
  </si>
  <si>
    <t>POI-8845</t>
  </si>
  <si>
    <t>POI-8846</t>
  </si>
  <si>
    <t>POI-8847</t>
  </si>
  <si>
    <t>POI-8848</t>
  </si>
  <si>
    <t>POI-8849</t>
  </si>
  <si>
    <t>POI-8850</t>
  </si>
  <si>
    <t>POI-8851</t>
  </si>
  <si>
    <t>POI-8852</t>
  </si>
  <si>
    <t>POI-8853</t>
  </si>
  <si>
    <t>POI-8854</t>
  </si>
  <si>
    <t>POI-8855</t>
  </si>
  <si>
    <t>POI-8856</t>
  </si>
  <si>
    <t>POI-8857</t>
  </si>
  <si>
    <t>POI-8858</t>
  </si>
  <si>
    <t>POI-8859</t>
  </si>
  <si>
    <t>POI-8860</t>
  </si>
  <si>
    <t>POI-8861</t>
  </si>
  <si>
    <t>POI-8862</t>
  </si>
  <si>
    <t>POI-8863</t>
  </si>
  <si>
    <t>POI-8864</t>
  </si>
  <si>
    <t>POI-8865</t>
  </si>
  <si>
    <t>POI-8866</t>
  </si>
  <si>
    <t>POI-8867</t>
  </si>
  <si>
    <t>POI-8868</t>
  </si>
  <si>
    <t>POI-8869</t>
  </si>
  <si>
    <t>POI-8870</t>
  </si>
  <si>
    <t>POI-8871</t>
  </si>
  <si>
    <t>POI-8872</t>
  </si>
  <si>
    <t>POI-8873</t>
  </si>
  <si>
    <t>POI-8874</t>
  </si>
  <si>
    <t>POI-8875</t>
  </si>
  <si>
    <t>POI-8876</t>
  </si>
  <si>
    <t>POI-8877</t>
  </si>
  <si>
    <t>POI-8878</t>
  </si>
  <si>
    <t>POI-8879</t>
  </si>
  <si>
    <t>POI-8880</t>
  </si>
  <si>
    <t>POI-8881</t>
  </si>
  <si>
    <t>POI-8882</t>
  </si>
  <si>
    <t>POI-8883</t>
  </si>
  <si>
    <t>POI-8884</t>
  </si>
  <si>
    <t>POI-8885</t>
  </si>
  <si>
    <t>POI-8886</t>
  </si>
  <si>
    <t>POI-8887</t>
  </si>
  <si>
    <t>POI-8888</t>
  </si>
  <si>
    <t>POI-8889</t>
  </si>
  <si>
    <t>POI-8890</t>
  </si>
  <si>
    <t>POI-8891</t>
  </si>
  <si>
    <t>POI-8892</t>
  </si>
  <si>
    <t>POI-8893</t>
  </si>
  <si>
    <t>POI-8894</t>
  </si>
  <si>
    <t>POI-8895</t>
  </si>
  <si>
    <t>POI-8896</t>
  </si>
  <si>
    <t>POI-8897</t>
  </si>
  <si>
    <t>POI-8898</t>
  </si>
  <si>
    <t>POI-8899</t>
  </si>
  <si>
    <t>POI-8900</t>
  </si>
  <si>
    <t>POI-8901</t>
  </si>
  <si>
    <t>POI-8902</t>
  </si>
  <si>
    <t>POI-8903</t>
  </si>
  <si>
    <t>POI-8904</t>
  </si>
  <si>
    <t>POI-8905</t>
  </si>
  <si>
    <t>POI-8906</t>
  </si>
  <si>
    <t>POI-8907</t>
  </si>
  <si>
    <t>POI-8908</t>
  </si>
  <si>
    <t>POI-8909</t>
  </si>
  <si>
    <t>POI-8910</t>
  </si>
  <si>
    <t>POI-8911</t>
  </si>
  <si>
    <t>POI-8912</t>
  </si>
  <si>
    <t>POI-8913</t>
  </si>
  <si>
    <t>POI-8914</t>
  </si>
  <si>
    <t>POI-8915</t>
  </si>
  <si>
    <t>POI-8916</t>
  </si>
  <si>
    <t>POI-8917</t>
  </si>
  <si>
    <t>POI-8918</t>
  </si>
  <si>
    <t>POI-8919</t>
  </si>
  <si>
    <t>POI-8920</t>
  </si>
  <si>
    <t>POI-8921</t>
  </si>
  <si>
    <t>POI-8922</t>
  </si>
  <si>
    <t>POI-8923</t>
  </si>
  <si>
    <t>POI-8924</t>
  </si>
  <si>
    <t>POI-8925</t>
  </si>
  <si>
    <t>POI-8926</t>
  </si>
  <si>
    <t>POI-8927</t>
  </si>
  <si>
    <t>POI-8928</t>
  </si>
  <si>
    <t>POI-8929</t>
  </si>
  <si>
    <t>POI-8930</t>
  </si>
  <si>
    <t>POI-8931</t>
  </si>
  <si>
    <t>POI-8932</t>
  </si>
  <si>
    <t>POI-8933</t>
  </si>
  <si>
    <t>POI-8934</t>
  </si>
  <si>
    <t>POI-8935</t>
  </si>
  <si>
    <t>POI-8936</t>
  </si>
  <si>
    <t>POI-8937</t>
  </si>
  <si>
    <t>POI-8938</t>
  </si>
  <si>
    <t>POI-8939</t>
  </si>
  <si>
    <t>POI-8940</t>
  </si>
  <si>
    <t>POI-8941</t>
  </si>
  <si>
    <t>POI-8942</t>
  </si>
  <si>
    <t>POI-8943</t>
  </si>
  <si>
    <t>POI-8944</t>
  </si>
  <si>
    <t>POI-8945</t>
  </si>
  <si>
    <t>POI-8946</t>
  </si>
  <si>
    <t>POI-8947</t>
  </si>
  <si>
    <t>POI-8948</t>
  </si>
  <si>
    <t>POI-8949</t>
  </si>
  <si>
    <t>POI-8950</t>
  </si>
  <si>
    <t>POI-8951</t>
  </si>
  <si>
    <t>POI-8952</t>
  </si>
  <si>
    <t>POI-8953</t>
  </si>
  <si>
    <t>POI-8954</t>
  </si>
  <si>
    <t>POI-8955</t>
  </si>
  <si>
    <t>POI-8956</t>
  </si>
  <si>
    <t>POI-8957</t>
  </si>
  <si>
    <t>POI-8958</t>
  </si>
  <si>
    <t>POI-8959</t>
  </si>
  <si>
    <t>POI-8960</t>
  </si>
  <si>
    <t>POI-8961</t>
  </si>
  <si>
    <t>POI-8962</t>
  </si>
  <si>
    <t>POI-8963</t>
  </si>
  <si>
    <t>POI-8964</t>
  </si>
  <si>
    <t>POI-8965</t>
  </si>
  <si>
    <t>POI-8966</t>
  </si>
  <si>
    <t>POI-8967</t>
  </si>
  <si>
    <t>POI-8968</t>
  </si>
  <si>
    <t>POI-8969</t>
  </si>
  <si>
    <t>POI-8970</t>
  </si>
  <si>
    <t>POI-8971</t>
  </si>
  <si>
    <t>POI-8972</t>
  </si>
  <si>
    <t>POI-8973</t>
  </si>
  <si>
    <t>POI-8974</t>
  </si>
  <si>
    <t>POI-8975</t>
  </si>
  <si>
    <t>POI-8976</t>
  </si>
  <si>
    <t>POI-8977</t>
  </si>
  <si>
    <t>POI-8978</t>
  </si>
  <si>
    <t>POI-8979</t>
  </si>
  <si>
    <t>POI-8980</t>
  </si>
  <si>
    <t>POI-8981</t>
  </si>
  <si>
    <t>POI-8982</t>
  </si>
  <si>
    <t>POI-8983</t>
  </si>
  <si>
    <t>POI-8984</t>
  </si>
  <si>
    <t>POI-8985</t>
  </si>
  <si>
    <t>POI-8986</t>
  </si>
  <si>
    <t>POI-8987</t>
  </si>
  <si>
    <t>POI-8988</t>
  </si>
  <si>
    <t>POI-8989</t>
  </si>
  <si>
    <t>POI-8990</t>
  </si>
  <si>
    <t>POI-8991</t>
  </si>
  <si>
    <t>POI-8992</t>
  </si>
  <si>
    <t>POI-8993</t>
  </si>
  <si>
    <t>POI-8994</t>
  </si>
  <si>
    <t>POI-8995</t>
  </si>
  <si>
    <t>POI-8996</t>
  </si>
  <si>
    <t>POI-8997</t>
  </si>
  <si>
    <t>POI-8998</t>
  </si>
  <si>
    <t>POI-8999</t>
  </si>
  <si>
    <t>POI-9000</t>
  </si>
  <si>
    <t>POI-9001</t>
  </si>
  <si>
    <t>POI-9002</t>
  </si>
  <si>
    <t>POI-9003</t>
  </si>
  <si>
    <t>POI-9004</t>
  </si>
  <si>
    <t>POI-9005</t>
  </si>
  <si>
    <t>POI-9006</t>
  </si>
  <si>
    <t>POI-9007</t>
  </si>
  <si>
    <t>POI-9008</t>
  </si>
  <si>
    <t>POI-9009</t>
  </si>
  <si>
    <t>POI-9010</t>
  </si>
  <si>
    <t>POI-9011</t>
  </si>
  <si>
    <t>POI-9012</t>
  </si>
  <si>
    <t>POI-9013</t>
  </si>
  <si>
    <t>POI-9014</t>
  </si>
  <si>
    <t>POI-9015</t>
  </si>
  <si>
    <t>POI-9016</t>
  </si>
  <si>
    <t>POI-9017</t>
  </si>
  <si>
    <t>POI-9018</t>
  </si>
  <si>
    <t>POI-9019</t>
  </si>
  <si>
    <t>POI-9020</t>
  </si>
  <si>
    <t>POI-9021</t>
  </si>
  <si>
    <t>POI-9022</t>
  </si>
  <si>
    <t>POI-9023</t>
  </si>
  <si>
    <t>POI-9024</t>
  </si>
  <si>
    <t>POI-9025</t>
  </si>
  <si>
    <t>POI-9026</t>
  </si>
  <si>
    <t>POI-9027</t>
  </si>
  <si>
    <t>POI-9028</t>
  </si>
  <si>
    <t>POI-9029</t>
  </si>
  <si>
    <t>POI-9030</t>
  </si>
  <si>
    <t>POI-9031</t>
  </si>
  <si>
    <t>POI-9032</t>
  </si>
  <si>
    <t>POI-9033</t>
  </si>
  <si>
    <t>POI-9034</t>
  </si>
  <si>
    <t>POI-9035</t>
  </si>
  <si>
    <t>POI-9036</t>
  </si>
  <si>
    <t>POI-9037</t>
  </si>
  <si>
    <t>POI-9038</t>
  </si>
  <si>
    <t>POI-9039</t>
  </si>
  <si>
    <t>POI-9040</t>
  </si>
  <si>
    <t>POI-9041</t>
  </si>
  <si>
    <t>POI-9042</t>
  </si>
  <si>
    <t>POI-9043</t>
  </si>
  <si>
    <t>POI-9044</t>
  </si>
  <si>
    <t>POI-9045</t>
  </si>
  <si>
    <t>POI-9046</t>
  </si>
  <si>
    <t>POI-9047</t>
  </si>
  <si>
    <t>POI-9048</t>
  </si>
  <si>
    <t>POI-9049</t>
  </si>
  <si>
    <t>POI-9050</t>
  </si>
  <si>
    <t>POI-9051</t>
  </si>
  <si>
    <t>POI-9052</t>
  </si>
  <si>
    <t>POI-9053</t>
  </si>
  <si>
    <t>POI-9054</t>
  </si>
  <si>
    <t>POI-9055</t>
  </si>
  <si>
    <t>POI-9056</t>
  </si>
  <si>
    <t>POI-9057</t>
  </si>
  <si>
    <t>POI-9058</t>
  </si>
  <si>
    <t>POI-9059</t>
  </si>
  <si>
    <t>POI-9060</t>
  </si>
  <si>
    <t>POI-9061</t>
  </si>
  <si>
    <t>POI-9062</t>
  </si>
  <si>
    <t>POI-9063</t>
  </si>
  <si>
    <t>POI-9064</t>
  </si>
  <si>
    <t>POI-9065</t>
  </si>
  <si>
    <t>POI-9066</t>
  </si>
  <si>
    <t>POI-9067</t>
  </si>
  <si>
    <t>POI-9068</t>
  </si>
  <si>
    <t>POI-9069</t>
  </si>
  <si>
    <t>POI-9070</t>
  </si>
  <si>
    <t>POI-9071</t>
  </si>
  <si>
    <t>POI-9072</t>
  </si>
  <si>
    <t>POI-9073</t>
  </si>
  <si>
    <t>POI-9074</t>
  </si>
  <si>
    <t>POI-9075</t>
  </si>
  <si>
    <t>POI-9076</t>
  </si>
  <si>
    <t>POI-9077</t>
  </si>
  <si>
    <t>POI-9078</t>
  </si>
  <si>
    <t>POI-9079</t>
  </si>
  <si>
    <t>POI-9080</t>
  </si>
  <si>
    <t>POI-9081</t>
  </si>
  <si>
    <t>POI-9082</t>
  </si>
  <si>
    <t>POI-9083</t>
  </si>
  <si>
    <t>POI-9084</t>
  </si>
  <si>
    <t>POI-9085</t>
  </si>
  <si>
    <t>POI-9086</t>
  </si>
  <si>
    <t>POI-9087</t>
  </si>
  <si>
    <t>POI-9088</t>
  </si>
  <si>
    <t>POI-9089</t>
  </si>
  <si>
    <t>POI-9090</t>
  </si>
  <si>
    <t>POI-9091</t>
  </si>
  <si>
    <t>POI-9092</t>
  </si>
  <si>
    <t>POI-9093</t>
  </si>
  <si>
    <t>POI-9094</t>
  </si>
  <si>
    <t>POI-9095</t>
  </si>
  <si>
    <t>POI-9096</t>
  </si>
  <si>
    <t>POI-9097</t>
  </si>
  <si>
    <t>POI-9098</t>
  </si>
  <si>
    <t>POI-9099</t>
  </si>
  <si>
    <t>POI-9100</t>
  </si>
  <si>
    <t>POI-9101</t>
  </si>
  <si>
    <t>POI-9102</t>
  </si>
  <si>
    <t>POI-9103</t>
  </si>
  <si>
    <t>POI-9104</t>
  </si>
  <si>
    <t>POI-9105</t>
  </si>
  <si>
    <t>POI-9106</t>
  </si>
  <si>
    <t>POI-9107</t>
  </si>
  <si>
    <t>POI-9108</t>
  </si>
  <si>
    <t>POI-9109</t>
  </si>
  <si>
    <t>POI-9110</t>
  </si>
  <si>
    <t>POI-9111</t>
  </si>
  <si>
    <t>POI-9112</t>
  </si>
  <si>
    <t>POI-9113</t>
  </si>
  <si>
    <t>POI-9114</t>
  </si>
  <si>
    <t>POI-9115</t>
  </si>
  <si>
    <t>POI-9116</t>
  </si>
  <si>
    <t>POI-9117</t>
  </si>
  <si>
    <t>POI-9118</t>
  </si>
  <si>
    <t>POI-9119</t>
  </si>
  <si>
    <t>POI-9120</t>
  </si>
  <si>
    <t>POI-9121</t>
  </si>
  <si>
    <t>POI-9122</t>
  </si>
  <si>
    <t>POI-9123</t>
  </si>
  <si>
    <t>POI-9124</t>
  </si>
  <si>
    <t>POI-9125</t>
  </si>
  <si>
    <t>POI-9126</t>
  </si>
  <si>
    <t>POI-9127</t>
  </si>
  <si>
    <t>POI-9128</t>
  </si>
  <si>
    <t>POI-9129</t>
  </si>
  <si>
    <t>POI-9130</t>
  </si>
  <si>
    <t>POI-9131</t>
  </si>
  <si>
    <t>POI-9132</t>
  </si>
  <si>
    <t>POI-9133</t>
  </si>
  <si>
    <t>POI-9134</t>
  </si>
  <si>
    <t>POI-9135</t>
  </si>
  <si>
    <t>POI-9136</t>
  </si>
  <si>
    <t>POI-9137</t>
  </si>
  <si>
    <t>POI-9138</t>
  </si>
  <si>
    <t>POI-9139</t>
  </si>
  <si>
    <t>POI-9140</t>
  </si>
  <si>
    <t>POI-9141</t>
  </si>
  <si>
    <t>POI-9142</t>
  </si>
  <si>
    <t>POI-9143</t>
  </si>
  <si>
    <t>POI-9144</t>
  </si>
  <si>
    <t>POI-9145</t>
  </si>
  <si>
    <t>POI-9146</t>
  </si>
  <si>
    <t>POI-9147</t>
  </si>
  <si>
    <t>POI-9148</t>
  </si>
  <si>
    <t>POI-9149</t>
  </si>
  <si>
    <t>POI-9150</t>
  </si>
  <si>
    <t>POI-9151</t>
  </si>
  <si>
    <t>POI-9152</t>
  </si>
  <si>
    <t>POI-9153</t>
  </si>
  <si>
    <t>POI-9154</t>
  </si>
  <si>
    <t>POI-9155</t>
  </si>
  <si>
    <t>POI-9156</t>
  </si>
  <si>
    <t>POI-9157</t>
  </si>
  <si>
    <t>POI-9158</t>
  </si>
  <si>
    <t>POI-9159</t>
  </si>
  <si>
    <t>POI-9160</t>
  </si>
  <si>
    <t>POI-9161</t>
  </si>
  <si>
    <t>POI-9162</t>
  </si>
  <si>
    <t>POI-9163</t>
  </si>
  <si>
    <t>POI-9164</t>
  </si>
  <si>
    <t>POI-9165</t>
  </si>
  <si>
    <t>POI-9166</t>
  </si>
  <si>
    <t>POI-9167</t>
  </si>
  <si>
    <t>POI-9168</t>
  </si>
  <si>
    <t>POI-9169</t>
  </si>
  <si>
    <t>POI-9170</t>
  </si>
  <si>
    <t>POI-9171</t>
  </si>
  <si>
    <t>POI-9172</t>
  </si>
  <si>
    <t>POI-9173</t>
  </si>
  <si>
    <t>POI-9174</t>
  </si>
  <si>
    <t>POI-9175</t>
  </si>
  <si>
    <t>POI-9176</t>
  </si>
  <si>
    <t>POI-9177</t>
  </si>
  <si>
    <t>POI-9178</t>
  </si>
  <si>
    <t>POI-9179</t>
  </si>
  <si>
    <t>POI-9180</t>
  </si>
  <si>
    <t>POI-9181</t>
  </si>
  <si>
    <t>POI-9182</t>
  </si>
  <si>
    <t>POI-9183</t>
  </si>
  <si>
    <t>POI-9184</t>
  </si>
  <si>
    <t>POI-9185</t>
  </si>
  <si>
    <t>POI-9186</t>
  </si>
  <si>
    <t>POI-9187</t>
  </si>
  <si>
    <t>POI-9188</t>
  </si>
  <si>
    <t>POI-9189</t>
  </si>
  <si>
    <t>POI-9190</t>
  </si>
  <si>
    <t>POI-9191</t>
  </si>
  <si>
    <t>POI-9192</t>
  </si>
  <si>
    <t>POI-9193</t>
  </si>
  <si>
    <t>POI-9194</t>
  </si>
  <si>
    <t>POI-9195</t>
  </si>
  <si>
    <t>POI-9196</t>
  </si>
  <si>
    <t>POI-9197</t>
  </si>
  <si>
    <t>POI-9198</t>
  </si>
  <si>
    <t>POI-9199</t>
  </si>
  <si>
    <t>POI-9200</t>
  </si>
  <si>
    <t>POI-9201</t>
  </si>
  <si>
    <t>POI-9202</t>
  </si>
  <si>
    <t>POI-9203</t>
  </si>
  <si>
    <t>POI-9204</t>
  </si>
  <si>
    <t>POI-9205</t>
  </si>
  <si>
    <t>POI-9206</t>
  </si>
  <si>
    <t>POI-9207</t>
  </si>
  <si>
    <t>POI-9208</t>
  </si>
  <si>
    <t>POI-9209</t>
  </si>
  <si>
    <t>POI-9210</t>
  </si>
  <si>
    <t>POI-9211</t>
  </si>
  <si>
    <t>POI-9212</t>
  </si>
  <si>
    <t>POI-9213</t>
  </si>
  <si>
    <t>POI-9214</t>
  </si>
  <si>
    <t>POI-9215</t>
  </si>
  <si>
    <t>POI-9216</t>
  </si>
  <si>
    <t>POI-9217</t>
  </si>
  <si>
    <t>POI-9218</t>
  </si>
  <si>
    <t>POI-9219</t>
  </si>
  <si>
    <t>POI-9220</t>
  </si>
  <si>
    <t>POI-9221</t>
  </si>
  <si>
    <t>POI-9222</t>
  </si>
  <si>
    <t>POI-9223</t>
  </si>
  <si>
    <t>POI-9224</t>
  </si>
  <si>
    <t>POI-9225</t>
  </si>
  <si>
    <t>POI-9226</t>
  </si>
  <si>
    <t>POI-9227</t>
  </si>
  <si>
    <t>POI-9228</t>
  </si>
  <si>
    <t>POI-9229</t>
  </si>
  <si>
    <t>POI-9230</t>
  </si>
  <si>
    <t>POI-9231</t>
  </si>
  <si>
    <t>POI-9232</t>
  </si>
  <si>
    <t>POI-9233</t>
  </si>
  <si>
    <t>POI-9234</t>
  </si>
  <si>
    <t>POI-9235</t>
  </si>
  <si>
    <t>POI-9236</t>
  </si>
  <si>
    <t>POI-9237</t>
  </si>
  <si>
    <t>POI-9238</t>
  </si>
  <si>
    <t>POI-9239</t>
  </si>
  <si>
    <t>POI-9240</t>
  </si>
  <si>
    <t>POI-9241</t>
  </si>
  <si>
    <t>POI-9242</t>
  </si>
  <si>
    <t>POI-9243</t>
  </si>
  <si>
    <t>POI-9244</t>
  </si>
  <si>
    <t>POI-9245</t>
  </si>
  <si>
    <t>POI-9246</t>
  </si>
  <si>
    <t>POI-9247</t>
  </si>
  <si>
    <t>POI-9248</t>
  </si>
  <si>
    <t>POI-9249</t>
  </si>
  <si>
    <t>POI-9250</t>
  </si>
  <si>
    <t>POI-9251</t>
  </si>
  <si>
    <t>POI-9252</t>
  </si>
  <si>
    <t>POI-9253</t>
  </si>
  <si>
    <t>POI-9254</t>
  </si>
  <si>
    <t>POI-9255</t>
  </si>
  <si>
    <t>POI-9256</t>
  </si>
  <si>
    <t>POI-9257</t>
  </si>
  <si>
    <t>POI-9258</t>
  </si>
  <si>
    <t>POI-9259</t>
  </si>
  <si>
    <t>POI-9260</t>
  </si>
  <si>
    <t>POI-9261</t>
  </si>
  <si>
    <t>POI-9262</t>
  </si>
  <si>
    <t>POI-9263</t>
  </si>
  <si>
    <t>POI-9264</t>
  </si>
  <si>
    <t>POI-9265</t>
  </si>
  <si>
    <t>POI-9266</t>
  </si>
  <si>
    <t>POI-9267</t>
  </si>
  <si>
    <t>POI-9268</t>
  </si>
  <si>
    <t>POI-9269</t>
  </si>
  <si>
    <t>POI-9270</t>
  </si>
  <si>
    <t>POI-9271</t>
  </si>
  <si>
    <t>POI-9272</t>
  </si>
  <si>
    <t>POI-9273</t>
  </si>
  <si>
    <t>POI-9274</t>
  </si>
  <si>
    <t>POI-9275</t>
  </si>
  <si>
    <t>POI-9276</t>
  </si>
  <si>
    <t>POI-9277</t>
  </si>
  <si>
    <t>POI-9278</t>
  </si>
  <si>
    <t>POI-9279</t>
  </si>
  <si>
    <t>POI-9280</t>
  </si>
  <si>
    <t>POI-9281</t>
  </si>
  <si>
    <t>POI-9282</t>
  </si>
  <si>
    <t>POI-9283</t>
  </si>
  <si>
    <t>POI-9284</t>
  </si>
  <si>
    <t>POI-9285</t>
  </si>
  <si>
    <t>POI-9286</t>
  </si>
  <si>
    <t>POI-9287</t>
  </si>
  <si>
    <t>POI-9288</t>
  </si>
  <si>
    <t>POI-9289</t>
  </si>
  <si>
    <t>POI-9290</t>
  </si>
  <si>
    <t>POI-9291</t>
  </si>
  <si>
    <t>POI-9292</t>
  </si>
  <si>
    <t>POI-9293</t>
  </si>
  <si>
    <t>POI-9294</t>
  </si>
  <si>
    <t>POI-9295</t>
  </si>
  <si>
    <t>POI-9296</t>
  </si>
  <si>
    <t>POI-9297</t>
  </si>
  <si>
    <t>POI-9298</t>
  </si>
  <si>
    <t>POI-9299</t>
  </si>
  <si>
    <t>POI-9300</t>
  </si>
  <si>
    <t>POI-9301</t>
  </si>
  <si>
    <t>POI-9302</t>
  </si>
  <si>
    <t>POI-9303</t>
  </si>
  <si>
    <t>POI-9304</t>
  </si>
  <si>
    <t>POI-9305</t>
  </si>
  <si>
    <t>POI-9306</t>
  </si>
  <si>
    <t>POI-9307</t>
  </si>
  <si>
    <t>POI-9308</t>
  </si>
  <si>
    <t>POI-9309</t>
  </si>
  <si>
    <t>POI-9310</t>
  </si>
  <si>
    <t>POI-9311</t>
  </si>
  <si>
    <t>POI-9312</t>
  </si>
  <si>
    <t>POI-9313</t>
  </si>
  <si>
    <t>POI-9314</t>
  </si>
  <si>
    <t>POI-9315</t>
  </si>
  <si>
    <t>POI-9316</t>
  </si>
  <si>
    <t>POI-9317</t>
  </si>
  <si>
    <t>POI-9318</t>
  </si>
  <si>
    <t>POI-9319</t>
  </si>
  <si>
    <t>POI-9320</t>
  </si>
  <si>
    <t>POI-9321</t>
  </si>
  <si>
    <t>POI-9322</t>
  </si>
  <si>
    <t>POI-9323</t>
  </si>
  <si>
    <t>POI-9324</t>
  </si>
  <si>
    <t>POI-9325</t>
  </si>
  <si>
    <t>POI-9326</t>
  </si>
  <si>
    <t>POI-9327</t>
  </si>
  <si>
    <t>POI-9328</t>
  </si>
  <si>
    <t>POI-9329</t>
  </si>
  <si>
    <t>POI-9330</t>
  </si>
  <si>
    <t>POI-9331</t>
  </si>
  <si>
    <t>POI-9332</t>
  </si>
  <si>
    <t>POI-9333</t>
  </si>
  <si>
    <t>POI-9334</t>
  </si>
  <si>
    <t>POI-9335</t>
  </si>
  <si>
    <t>POI-9336</t>
  </si>
  <si>
    <t>POI-9337</t>
  </si>
  <si>
    <t>POI-9338</t>
  </si>
  <si>
    <t>POI-9339</t>
  </si>
  <si>
    <t>POI-9340</t>
  </si>
  <si>
    <t>POI-9341</t>
  </si>
  <si>
    <t>POI-9342</t>
  </si>
  <si>
    <t>POI-9343</t>
  </si>
  <si>
    <t>POI-9344</t>
  </si>
  <si>
    <t>POI-9345</t>
  </si>
  <si>
    <t>POI-9346</t>
  </si>
  <si>
    <t>POI-9347</t>
  </si>
  <si>
    <t>POI-9348</t>
  </si>
  <si>
    <t>POI-9349</t>
  </si>
  <si>
    <t>POI-9350</t>
  </si>
  <si>
    <t>POI-9351</t>
  </si>
  <si>
    <t>POI-9352</t>
  </si>
  <si>
    <t>POI-9353</t>
  </si>
  <si>
    <t>POI-9354</t>
  </si>
  <si>
    <t>POI-9355</t>
  </si>
  <si>
    <t>POI-9356</t>
  </si>
  <si>
    <t>POI-9357</t>
  </si>
  <si>
    <t>POI-9358</t>
  </si>
  <si>
    <t>POI-9359</t>
  </si>
  <si>
    <t>POI-9360</t>
  </si>
  <si>
    <t>POI-9361</t>
  </si>
  <si>
    <t>POI-9362</t>
  </si>
  <si>
    <t>POI-9363</t>
  </si>
  <si>
    <t>POI-9364</t>
  </si>
  <si>
    <t>POI-9365</t>
  </si>
  <si>
    <t>POI-9366</t>
  </si>
  <si>
    <t>POI-9367</t>
  </si>
  <si>
    <t>POI-9368</t>
  </si>
  <si>
    <t>POI-9369</t>
  </si>
  <si>
    <t>POI-9370</t>
  </si>
  <si>
    <t>POI-9371</t>
  </si>
  <si>
    <t>POI-9372</t>
  </si>
  <si>
    <t>POI-9373</t>
  </si>
  <si>
    <t>POI-9374</t>
  </si>
  <si>
    <t>POI-9375</t>
  </si>
  <si>
    <t>POI-9376</t>
  </si>
  <si>
    <t>POI-9377</t>
  </si>
  <si>
    <t>POI-9378</t>
  </si>
  <si>
    <t>POI-9379</t>
  </si>
  <si>
    <t>POI-9380</t>
  </si>
  <si>
    <t>POI-9381</t>
  </si>
  <si>
    <t>POI-9382</t>
  </si>
  <si>
    <t>POI-9383</t>
  </si>
  <si>
    <t>POI-9384</t>
  </si>
  <si>
    <t>POI-9385</t>
  </si>
  <si>
    <t>POI-9386</t>
  </si>
  <si>
    <t>POI-9387</t>
  </si>
  <si>
    <t>POI-9388</t>
  </si>
  <si>
    <t>POI-9389</t>
  </si>
  <si>
    <t>POI-9390</t>
  </si>
  <si>
    <t>POI-9391</t>
  </si>
  <si>
    <t>POI-9392</t>
  </si>
  <si>
    <t>POI-9393</t>
  </si>
  <si>
    <t>POI-9394</t>
  </si>
  <si>
    <t>POI-9395</t>
  </si>
  <si>
    <t>POI-9396</t>
  </si>
  <si>
    <t>POI-9397</t>
  </si>
  <si>
    <t>POI-9398</t>
  </si>
  <si>
    <t>POI-9399</t>
  </si>
  <si>
    <t>POI-9400</t>
  </si>
  <si>
    <t>POI-9401</t>
  </si>
  <si>
    <t>POI-9402</t>
  </si>
  <si>
    <t>POI-9403</t>
  </si>
  <si>
    <t>POI-9404</t>
  </si>
  <si>
    <t>POI-9405</t>
  </si>
  <si>
    <t>POI-9406</t>
  </si>
  <si>
    <t>POI-9407</t>
  </si>
  <si>
    <t>POI-9408</t>
  </si>
  <si>
    <t>POI-9409</t>
  </si>
  <si>
    <t>POI-9410</t>
  </si>
  <si>
    <t>POI-9411</t>
  </si>
  <si>
    <t>POI-9412</t>
  </si>
  <si>
    <t>POI-9413</t>
  </si>
  <si>
    <t>POI-9414</t>
  </si>
  <si>
    <t>POI-9415</t>
  </si>
  <si>
    <t>POI-9416</t>
  </si>
  <si>
    <t>POI-9417</t>
  </si>
  <si>
    <t>POI-9418</t>
  </si>
  <si>
    <t>POI-9419</t>
  </si>
  <si>
    <t>POI-9420</t>
  </si>
  <si>
    <t>POI-9421</t>
  </si>
  <si>
    <t>POI-9422</t>
  </si>
  <si>
    <t>POI-9423</t>
  </si>
  <si>
    <t>POI-9424</t>
  </si>
  <si>
    <t>POI-9425</t>
  </si>
  <si>
    <t>POI-9426</t>
  </si>
  <si>
    <t>POI-9427</t>
  </si>
  <si>
    <t>POI-9428</t>
  </si>
  <si>
    <t>POI-9429</t>
  </si>
  <si>
    <t>POI-9430</t>
  </si>
  <si>
    <t>POI-9431</t>
  </si>
  <si>
    <t>POI-9432</t>
  </si>
  <si>
    <t>POI-9433</t>
  </si>
  <si>
    <t>POI-9434</t>
  </si>
  <si>
    <t>POI-9435</t>
  </si>
  <si>
    <t>POI-9436</t>
  </si>
  <si>
    <t>POI-9437</t>
  </si>
  <si>
    <t>POI-9438</t>
  </si>
  <si>
    <t>POI-9439</t>
  </si>
  <si>
    <t>POI-9440</t>
  </si>
  <si>
    <t>POI-9441</t>
  </si>
  <si>
    <t>POI-9442</t>
  </si>
  <si>
    <t>POI-9443</t>
  </si>
  <si>
    <t>POI-9444</t>
  </si>
  <si>
    <t>POI-9445</t>
  </si>
  <si>
    <t>POI-9446</t>
  </si>
  <si>
    <t>POI-9447</t>
  </si>
  <si>
    <t>POI-9448</t>
  </si>
  <si>
    <t>POI-9449</t>
  </si>
  <si>
    <t>POI-9450</t>
  </si>
  <si>
    <t>POI-9451</t>
  </si>
  <si>
    <t>ProductionOrderID</t>
  </si>
  <si>
    <t>PlannedQuantity</t>
  </si>
  <si>
    <t>StartDate</t>
  </si>
  <si>
    <t>EndDate</t>
  </si>
  <si>
    <t>Priority</t>
  </si>
  <si>
    <t>PRO-3000</t>
  </si>
  <si>
    <t>In Progress</t>
  </si>
  <si>
    <t>Medium</t>
  </si>
  <si>
    <t>PRO-3001</t>
  </si>
  <si>
    <t>Planned</t>
  </si>
  <si>
    <t>PRO-3002</t>
  </si>
  <si>
    <t>Completed</t>
  </si>
  <si>
    <t>Low</t>
  </si>
  <si>
    <t>PRO-3003</t>
  </si>
  <si>
    <t>High</t>
  </si>
  <si>
    <t>PRO-3004</t>
  </si>
  <si>
    <t>PRO-3005</t>
  </si>
  <si>
    <t>PRO-3006</t>
  </si>
  <si>
    <t>PRO-3007</t>
  </si>
  <si>
    <t>PRO-3008</t>
  </si>
  <si>
    <t>PRO-3009</t>
  </si>
  <si>
    <t>PRO-3010</t>
  </si>
  <si>
    <t>PRO-3011</t>
  </si>
  <si>
    <t>PRO-3012</t>
  </si>
  <si>
    <t>PRO-3013</t>
  </si>
  <si>
    <t>PRO-3014</t>
  </si>
  <si>
    <t>PRO-3015</t>
  </si>
  <si>
    <t>PRO-3016</t>
  </si>
  <si>
    <t>PRO-3017</t>
  </si>
  <si>
    <t>PRO-3018</t>
  </si>
  <si>
    <t>PRO-3019</t>
  </si>
  <si>
    <t>PRO-3020</t>
  </si>
  <si>
    <t>PRO-3021</t>
  </si>
  <si>
    <t>PRO-3022</t>
  </si>
  <si>
    <t>PRO-3023</t>
  </si>
  <si>
    <t>PRO-3024</t>
  </si>
  <si>
    <t>PRO-3025</t>
  </si>
  <si>
    <t>PRO-3026</t>
  </si>
  <si>
    <t>PRO-3027</t>
  </si>
  <si>
    <t>PRO-3028</t>
  </si>
  <si>
    <t>PRO-3029</t>
  </si>
  <si>
    <t>PRO-3030</t>
  </si>
  <si>
    <t>PRO-3031</t>
  </si>
  <si>
    <t>PRO-3032</t>
  </si>
  <si>
    <t>PRO-3033</t>
  </si>
  <si>
    <t>PRO-3034</t>
  </si>
  <si>
    <t>PRO-3035</t>
  </si>
  <si>
    <t>PRO-3036</t>
  </si>
  <si>
    <t>PRO-3037</t>
  </si>
  <si>
    <t>PRO-3038</t>
  </si>
  <si>
    <t>PRO-3039</t>
  </si>
  <si>
    <t>PRO-3040</t>
  </si>
  <si>
    <t>PRO-3041</t>
  </si>
  <si>
    <t>PRO-3042</t>
  </si>
  <si>
    <t>PRO-3043</t>
  </si>
  <si>
    <t>PRO-3044</t>
  </si>
  <si>
    <t>PRO-3045</t>
  </si>
  <si>
    <t>PRO-3046</t>
  </si>
  <si>
    <t>PRO-3047</t>
  </si>
  <si>
    <t>PRO-3048</t>
  </si>
  <si>
    <t>PRO-3049</t>
  </si>
  <si>
    <t>PRO-3050</t>
  </si>
  <si>
    <t>PRO-3051</t>
  </si>
  <si>
    <t>PRO-3052</t>
  </si>
  <si>
    <t>PRO-3053</t>
  </si>
  <si>
    <t>PRO-3054</t>
  </si>
  <si>
    <t>PRO-3055</t>
  </si>
  <si>
    <t>PRO-3056</t>
  </si>
  <si>
    <t>PRO-3057</t>
  </si>
  <si>
    <t>PRO-3058</t>
  </si>
  <si>
    <t>PRO-3059</t>
  </si>
  <si>
    <t>PRO-3060</t>
  </si>
  <si>
    <t>PRO-3061</t>
  </si>
  <si>
    <t>PRO-3062</t>
  </si>
  <si>
    <t>PRO-3063</t>
  </si>
  <si>
    <t>PRO-3064</t>
  </si>
  <si>
    <t>PRO-3065</t>
  </si>
  <si>
    <t>PRO-3066</t>
  </si>
  <si>
    <t>PRO-3067</t>
  </si>
  <si>
    <t>PRO-3068</t>
  </si>
  <si>
    <t>PRO-3069</t>
  </si>
  <si>
    <t>PRO-3070</t>
  </si>
  <si>
    <t>PRO-3071</t>
  </si>
  <si>
    <t>PRO-3072</t>
  </si>
  <si>
    <t>PRO-3073</t>
  </si>
  <si>
    <t>PRO-3074</t>
  </si>
  <si>
    <t>PRO-3075</t>
  </si>
  <si>
    <t>PRO-3076</t>
  </si>
  <si>
    <t>PRO-3077</t>
  </si>
  <si>
    <t>PRO-3078</t>
  </si>
  <si>
    <t>PRO-3079</t>
  </si>
  <si>
    <t>PRO-3080</t>
  </si>
  <si>
    <t>PRO-3081</t>
  </si>
  <si>
    <t>PRO-3082</t>
  </si>
  <si>
    <t>PRO-3083</t>
  </si>
  <si>
    <t>PRO-3084</t>
  </si>
  <si>
    <t>PRO-3085</t>
  </si>
  <si>
    <t>PRO-3086</t>
  </si>
  <si>
    <t>PRO-3087</t>
  </si>
  <si>
    <t>PRO-3088</t>
  </si>
  <si>
    <t>PRO-3089</t>
  </si>
  <si>
    <t>PRO-3090</t>
  </si>
  <si>
    <t>PRO-3091</t>
  </si>
  <si>
    <t>PRO-3092</t>
  </si>
  <si>
    <t>PRO-3093</t>
  </si>
  <si>
    <t>PRO-3094</t>
  </si>
  <si>
    <t>PRO-3095</t>
  </si>
  <si>
    <t>PRO-3096</t>
  </si>
  <si>
    <t>PRO-3097</t>
  </si>
  <si>
    <t>PRO-3098</t>
  </si>
  <si>
    <t>PRO-3099</t>
  </si>
  <si>
    <t>PRO-3100</t>
  </si>
  <si>
    <t>PRO-3101</t>
  </si>
  <si>
    <t>PRO-3102</t>
  </si>
  <si>
    <t>PRO-3103</t>
  </si>
  <si>
    <t>PRO-3104</t>
  </si>
  <si>
    <t>PRO-3105</t>
  </si>
  <si>
    <t>PRO-3106</t>
  </si>
  <si>
    <t>PRO-3107</t>
  </si>
  <si>
    <t>PRO-3108</t>
  </si>
  <si>
    <t>PRO-3109</t>
  </si>
  <si>
    <t>PRO-3110</t>
  </si>
  <si>
    <t>PRO-3111</t>
  </si>
  <si>
    <t>PRO-3112</t>
  </si>
  <si>
    <t>PRO-3113</t>
  </si>
  <si>
    <t>PRO-3114</t>
  </si>
  <si>
    <t>PRO-3115</t>
  </si>
  <si>
    <t>PRO-3116</t>
  </si>
  <si>
    <t>PRO-3117</t>
  </si>
  <si>
    <t>PRO-3118</t>
  </si>
  <si>
    <t>PRO-3119</t>
  </si>
  <si>
    <t>PRO-3120</t>
  </si>
  <si>
    <t>PRO-3121</t>
  </si>
  <si>
    <t>PRO-3122</t>
  </si>
  <si>
    <t>PRO-3123</t>
  </si>
  <si>
    <t>PRO-3124</t>
  </si>
  <si>
    <t>PRO-3125</t>
  </si>
  <si>
    <t>PRO-3126</t>
  </si>
  <si>
    <t>PRO-3127</t>
  </si>
  <si>
    <t>PRO-3128</t>
  </si>
  <si>
    <t>PRO-3129</t>
  </si>
  <si>
    <t>PRO-3130</t>
  </si>
  <si>
    <t>PRO-3131</t>
  </si>
  <si>
    <t>PRO-3132</t>
  </si>
  <si>
    <t>PRO-3133</t>
  </si>
  <si>
    <t>PRO-3134</t>
  </si>
  <si>
    <t>PRO-3135</t>
  </si>
  <si>
    <t>PRO-3136</t>
  </si>
  <si>
    <t>PRO-3137</t>
  </si>
  <si>
    <t>PRO-3138</t>
  </si>
  <si>
    <t>PRO-3139</t>
  </si>
  <si>
    <t>PRO-3140</t>
  </si>
  <si>
    <t>PRO-3141</t>
  </si>
  <si>
    <t>PRO-3142</t>
  </si>
  <si>
    <t>PRO-3143</t>
  </si>
  <si>
    <t>PRO-3144</t>
  </si>
  <si>
    <t>PRO-3145</t>
  </si>
  <si>
    <t>PRO-3146</t>
  </si>
  <si>
    <t>PRO-3147</t>
  </si>
  <si>
    <t>PRO-3148</t>
  </si>
  <si>
    <t>PRO-3149</t>
  </si>
  <si>
    <t>PRO-3150</t>
  </si>
  <si>
    <t>PRO-3151</t>
  </si>
  <si>
    <t>PRO-3152</t>
  </si>
  <si>
    <t>PRO-3153</t>
  </si>
  <si>
    <t>PRO-3154</t>
  </si>
  <si>
    <t>PRO-3155</t>
  </si>
  <si>
    <t>PRO-3156</t>
  </si>
  <si>
    <t>PRO-3157</t>
  </si>
  <si>
    <t>PRO-3158</t>
  </si>
  <si>
    <t>PRO-3159</t>
  </si>
  <si>
    <t>PRO-3160</t>
  </si>
  <si>
    <t>PRO-3161</t>
  </si>
  <si>
    <t>PRO-3162</t>
  </si>
  <si>
    <t>PRO-3163</t>
  </si>
  <si>
    <t>PRO-3164</t>
  </si>
  <si>
    <t>PRO-3165</t>
  </si>
  <si>
    <t>PRO-3166</t>
  </si>
  <si>
    <t>PRO-3167</t>
  </si>
  <si>
    <t>PRO-3168</t>
  </si>
  <si>
    <t>PRO-3169</t>
  </si>
  <si>
    <t>PRO-3170</t>
  </si>
  <si>
    <t>PRO-3171</t>
  </si>
  <si>
    <t>PRO-3172</t>
  </si>
  <si>
    <t>PRO-3173</t>
  </si>
  <si>
    <t>PRO-3174</t>
  </si>
  <si>
    <t>PRO-3175</t>
  </si>
  <si>
    <t>PRO-3176</t>
  </si>
  <si>
    <t>PRO-3177</t>
  </si>
  <si>
    <t>PRO-3178</t>
  </si>
  <si>
    <t>PRO-3179</t>
  </si>
  <si>
    <t>PRO-3180</t>
  </si>
  <si>
    <t>PRO-3181</t>
  </si>
  <si>
    <t>PRO-3182</t>
  </si>
  <si>
    <t>PRO-3183</t>
  </si>
  <si>
    <t>PRO-3184</t>
  </si>
  <si>
    <t>PRO-3185</t>
  </si>
  <si>
    <t>PRO-3186</t>
  </si>
  <si>
    <t>PRO-3187</t>
  </si>
  <si>
    <t>PRO-3188</t>
  </si>
  <si>
    <t>PRO-3189</t>
  </si>
  <si>
    <t>PRO-3190</t>
  </si>
  <si>
    <t>PRO-3191</t>
  </si>
  <si>
    <t>PRO-3192</t>
  </si>
  <si>
    <t>PRO-3193</t>
  </si>
  <si>
    <t>PRO-3194</t>
  </si>
  <si>
    <t>PRO-3195</t>
  </si>
  <si>
    <t>PRO-3196</t>
  </si>
  <si>
    <t>PRO-3197</t>
  </si>
  <si>
    <t>PRO-3198</t>
  </si>
  <si>
    <t>PRO-3199</t>
  </si>
  <si>
    <t>PRO-3200</t>
  </si>
  <si>
    <t>PRO-3201</t>
  </si>
  <si>
    <t>PRO-3202</t>
  </si>
  <si>
    <t>PRO-3203</t>
  </si>
  <si>
    <t>PRO-3204</t>
  </si>
  <si>
    <t>PRO-3205</t>
  </si>
  <si>
    <t>PRO-3206</t>
  </si>
  <si>
    <t>PRO-3207</t>
  </si>
  <si>
    <t>PRO-3208</t>
  </si>
  <si>
    <t>PRO-3209</t>
  </si>
  <si>
    <t>PRO-3210</t>
  </si>
  <si>
    <t>PRO-3211</t>
  </si>
  <si>
    <t>PRO-3212</t>
  </si>
  <si>
    <t>PRO-3213</t>
  </si>
  <si>
    <t>PRO-3214</t>
  </si>
  <si>
    <t>PRO-3215</t>
  </si>
  <si>
    <t>PRO-3216</t>
  </si>
  <si>
    <t>PRO-3217</t>
  </si>
  <si>
    <t>PRO-3218</t>
  </si>
  <si>
    <t>PRO-3219</t>
  </si>
  <si>
    <t>PRO-3220</t>
  </si>
  <si>
    <t>PRO-3221</t>
  </si>
  <si>
    <t>PRO-3222</t>
  </si>
  <si>
    <t>PRO-3223</t>
  </si>
  <si>
    <t>PRO-3224</t>
  </si>
  <si>
    <t>PRO-3225</t>
  </si>
  <si>
    <t>PRO-3226</t>
  </si>
  <si>
    <t>PRO-3227</t>
  </si>
  <si>
    <t>PRO-3228</t>
  </si>
  <si>
    <t>PRO-3229</t>
  </si>
  <si>
    <t>PRO-3230</t>
  </si>
  <si>
    <t>PRO-3231</t>
  </si>
  <si>
    <t>PRO-3232</t>
  </si>
  <si>
    <t>PRO-3233</t>
  </si>
  <si>
    <t>PRO-3234</t>
  </si>
  <si>
    <t>PRO-3235</t>
  </si>
  <si>
    <t>PRO-3236</t>
  </si>
  <si>
    <t>PRO-3237</t>
  </si>
  <si>
    <t>PRO-3238</t>
  </si>
  <si>
    <t>PRO-3239</t>
  </si>
  <si>
    <t>PRO-3240</t>
  </si>
  <si>
    <t>PRO-3241</t>
  </si>
  <si>
    <t>PRO-3242</t>
  </si>
  <si>
    <t>PRO-3243</t>
  </si>
  <si>
    <t>PRO-3244</t>
  </si>
  <si>
    <t>PRO-3245</t>
  </si>
  <si>
    <t>PRO-3246</t>
  </si>
  <si>
    <t>PRO-3247</t>
  </si>
  <si>
    <t>PRO-3248</t>
  </si>
  <si>
    <t>PRO-3249</t>
  </si>
  <si>
    <t>PRO-3250</t>
  </si>
  <si>
    <t>PRO-3251</t>
  </si>
  <si>
    <t>PRO-3252</t>
  </si>
  <si>
    <t>PRO-3253</t>
  </si>
  <si>
    <t>PRO-3254</t>
  </si>
  <si>
    <t>PRO-3255</t>
  </si>
  <si>
    <t>PRO-3256</t>
  </si>
  <si>
    <t>PRO-3257</t>
  </si>
  <si>
    <t>PRO-3258</t>
  </si>
  <si>
    <t>PRO-3259</t>
  </si>
  <si>
    <t>PRO-3260</t>
  </si>
  <si>
    <t>PRO-3261</t>
  </si>
  <si>
    <t>PRO-3262</t>
  </si>
  <si>
    <t>PRO-3263</t>
  </si>
  <si>
    <t>PRO-3264</t>
  </si>
  <si>
    <t>PRO-3265</t>
  </si>
  <si>
    <t>PRO-3266</t>
  </si>
  <si>
    <t>PRO-3267</t>
  </si>
  <si>
    <t>PRO-3268</t>
  </si>
  <si>
    <t>PRO-3269</t>
  </si>
  <si>
    <t>PRO-3270</t>
  </si>
  <si>
    <t>PRO-3271</t>
  </si>
  <si>
    <t>PRO-3272</t>
  </si>
  <si>
    <t>PRO-3273</t>
  </si>
  <si>
    <t>PRO-3274</t>
  </si>
  <si>
    <t>PRO-3275</t>
  </si>
  <si>
    <t>PRO-3276</t>
  </si>
  <si>
    <t>PRO-3277</t>
  </si>
  <si>
    <t>PRO-3278</t>
  </si>
  <si>
    <t>PRO-3279</t>
  </si>
  <si>
    <t>PRO-3280</t>
  </si>
  <si>
    <t>PRO-3281</t>
  </si>
  <si>
    <t>PRO-3282</t>
  </si>
  <si>
    <t>PRO-3283</t>
  </si>
  <si>
    <t>PRO-3284</t>
  </si>
  <si>
    <t>PRO-3285</t>
  </si>
  <si>
    <t>PRO-3286</t>
  </si>
  <si>
    <t>PRO-3287</t>
  </si>
  <si>
    <t>PRO-3288</t>
  </si>
  <si>
    <t>PRO-3289</t>
  </si>
  <si>
    <t>PRO-3290</t>
  </si>
  <si>
    <t>PRO-3291</t>
  </si>
  <si>
    <t>PRO-3292</t>
  </si>
  <si>
    <t>PRO-3293</t>
  </si>
  <si>
    <t>PRO-3294</t>
  </si>
  <si>
    <t>PRO-3295</t>
  </si>
  <si>
    <t>PRO-3296</t>
  </si>
  <si>
    <t>PRO-3297</t>
  </si>
  <si>
    <t>PRO-3298</t>
  </si>
  <si>
    <t>PRO-3299</t>
  </si>
  <si>
    <t>PRO-3300</t>
  </si>
  <si>
    <t>PRO-3301</t>
  </si>
  <si>
    <t>PRO-3302</t>
  </si>
  <si>
    <t>PRO-3303</t>
  </si>
  <si>
    <t>PRO-3304</t>
  </si>
  <si>
    <t>PRO-3305</t>
  </si>
  <si>
    <t>PRO-3306</t>
  </si>
  <si>
    <t>PRO-3307</t>
  </si>
  <si>
    <t>PRO-3308</t>
  </si>
  <si>
    <t>PRO-3309</t>
  </si>
  <si>
    <t>PRO-3310</t>
  </si>
  <si>
    <t>PRO-3311</t>
  </si>
  <si>
    <t>PRO-3312</t>
  </si>
  <si>
    <t>PRO-3313</t>
  </si>
  <si>
    <t>PRO-3314</t>
  </si>
  <si>
    <t>PRO-3315</t>
  </si>
  <si>
    <t>PRO-3316</t>
  </si>
  <si>
    <t>PRO-3317</t>
  </si>
  <si>
    <t>PRO-3318</t>
  </si>
  <si>
    <t>PRO-3319</t>
  </si>
  <si>
    <t>PRO-3320</t>
  </si>
  <si>
    <t>PRO-3321</t>
  </si>
  <si>
    <t>PRO-3322</t>
  </si>
  <si>
    <t>PRO-3323</t>
  </si>
  <si>
    <t>PRO-3324</t>
  </si>
  <si>
    <t>PRO-3325</t>
  </si>
  <si>
    <t>PRO-3326</t>
  </si>
  <si>
    <t>PRO-3327</t>
  </si>
  <si>
    <t>PRO-3328</t>
  </si>
  <si>
    <t>PRO-3329</t>
  </si>
  <si>
    <t>PRO-3330</t>
  </si>
  <si>
    <t>PRO-3331</t>
  </si>
  <si>
    <t>PRO-3332</t>
  </si>
  <si>
    <t>PRO-3333</t>
  </si>
  <si>
    <t>PRO-3334</t>
  </si>
  <si>
    <t>PRO-3335</t>
  </si>
  <si>
    <t>PRO-3336</t>
  </si>
  <si>
    <t>PRO-3337</t>
  </si>
  <si>
    <t>PRO-3338</t>
  </si>
  <si>
    <t>PRO-3339</t>
  </si>
  <si>
    <t>PRO-3340</t>
  </si>
  <si>
    <t>PRO-3341</t>
  </si>
  <si>
    <t>PRO-3342</t>
  </si>
  <si>
    <t>PRO-3343</t>
  </si>
  <si>
    <t>PRO-3344</t>
  </si>
  <si>
    <t>PRO-3345</t>
  </si>
  <si>
    <t>PRO-3346</t>
  </si>
  <si>
    <t>PRO-3347</t>
  </si>
  <si>
    <t>PRO-3348</t>
  </si>
  <si>
    <t>PRO-3349</t>
  </si>
  <si>
    <t>PRO-3350</t>
  </si>
  <si>
    <t>PRO-3351</t>
  </si>
  <si>
    <t>PRO-3352</t>
  </si>
  <si>
    <t>PRO-3353</t>
  </si>
  <si>
    <t>PRO-3354</t>
  </si>
  <si>
    <t>PRO-3355</t>
  </si>
  <si>
    <t>PRO-3356</t>
  </si>
  <si>
    <t>PRO-3357</t>
  </si>
  <si>
    <t>PRO-3358</t>
  </si>
  <si>
    <t>PRO-3359</t>
  </si>
  <si>
    <t>PRO-3360</t>
  </si>
  <si>
    <t>PRO-3361</t>
  </si>
  <si>
    <t>PRO-3362</t>
  </si>
  <si>
    <t>PRO-3363</t>
  </si>
  <si>
    <t>PRO-3364</t>
  </si>
  <si>
    <t>PRO-3365</t>
  </si>
  <si>
    <t>PRO-3366</t>
  </si>
  <si>
    <t>PRO-3367</t>
  </si>
  <si>
    <t>PRO-3368</t>
  </si>
  <si>
    <t>PRO-3369</t>
  </si>
  <si>
    <t>PRO-3370</t>
  </si>
  <si>
    <t>PRO-3371</t>
  </si>
  <si>
    <t>PRO-3372</t>
  </si>
  <si>
    <t>PRO-3373</t>
  </si>
  <si>
    <t>PRO-3374</t>
  </si>
  <si>
    <t>PRO-3375</t>
  </si>
  <si>
    <t>PRO-3376</t>
  </si>
  <si>
    <t>PRO-3377</t>
  </si>
  <si>
    <t>PRO-3378</t>
  </si>
  <si>
    <t>PRO-3379</t>
  </si>
  <si>
    <t>PRO-3380</t>
  </si>
  <si>
    <t>PRO-3381</t>
  </si>
  <si>
    <t>PRO-3382</t>
  </si>
  <si>
    <t>CostID</t>
  </si>
  <si>
    <t>Month</t>
  </si>
  <si>
    <t>MaterialCost</t>
  </si>
  <si>
    <t>LaborCost</t>
  </si>
  <si>
    <t>OverheadCost</t>
  </si>
  <si>
    <t>TotalCost</t>
  </si>
  <si>
    <t>ActualCost</t>
  </si>
  <si>
    <t>Variance</t>
  </si>
  <si>
    <t>CST-0001</t>
  </si>
  <si>
    <t>CST-0002</t>
  </si>
  <si>
    <t>CST-0003</t>
  </si>
  <si>
    <t>CST-0004</t>
  </si>
  <si>
    <t>CST-0005</t>
  </si>
  <si>
    <t>CST-0006</t>
  </si>
  <si>
    <t>CST-0007</t>
  </si>
  <si>
    <t>CST-0008</t>
  </si>
  <si>
    <t>CST-0009</t>
  </si>
  <si>
    <t>CST-0010</t>
  </si>
  <si>
    <t>CST-0011</t>
  </si>
  <si>
    <t>CST-0012</t>
  </si>
  <si>
    <t>CST-0013</t>
  </si>
  <si>
    <t>CST-0014</t>
  </si>
  <si>
    <t>CST-0015</t>
  </si>
  <si>
    <t>CST-0016</t>
  </si>
  <si>
    <t>CST-0017</t>
  </si>
  <si>
    <t>CST-0018</t>
  </si>
  <si>
    <t>CST-0019</t>
  </si>
  <si>
    <t>CST-0020</t>
  </si>
  <si>
    <t>CST-0021</t>
  </si>
  <si>
    <t>CST-0022</t>
  </si>
  <si>
    <t>CST-0023</t>
  </si>
  <si>
    <t>CST-0024</t>
  </si>
  <si>
    <t>CST-0025</t>
  </si>
  <si>
    <t>CST-0026</t>
  </si>
  <si>
    <t>CST-0027</t>
  </si>
  <si>
    <t>CST-0028</t>
  </si>
  <si>
    <t>CST-0029</t>
  </si>
  <si>
    <t>CST-0030</t>
  </si>
  <si>
    <t>CST-0031</t>
  </si>
  <si>
    <t>CST-0032</t>
  </si>
  <si>
    <t>CST-0033</t>
  </si>
  <si>
    <t>CST-0034</t>
  </si>
  <si>
    <t>CST-0035</t>
  </si>
  <si>
    <t>CST-0036</t>
  </si>
  <si>
    <t>CST-0037</t>
  </si>
  <si>
    <t>CST-0038</t>
  </si>
  <si>
    <t>CST-0039</t>
  </si>
  <si>
    <t>CST-0040</t>
  </si>
  <si>
    <t>CST-0041</t>
  </si>
  <si>
    <t>CST-0042</t>
  </si>
  <si>
    <t>CST-0043</t>
  </si>
  <si>
    <t>CST-0044</t>
  </si>
  <si>
    <t>CST-0045</t>
  </si>
  <si>
    <t>CST-0046</t>
  </si>
  <si>
    <t>CST-0047</t>
  </si>
  <si>
    <t>CST-0048</t>
  </si>
  <si>
    <t>CST-0049</t>
  </si>
  <si>
    <t>CST-0050</t>
  </si>
  <si>
    <t>CST-0051</t>
  </si>
  <si>
    <t>CST-0052</t>
  </si>
  <si>
    <t>CST-0053</t>
  </si>
  <si>
    <t>CST-0054</t>
  </si>
  <si>
    <t>CST-0055</t>
  </si>
  <si>
    <t>CST-0056</t>
  </si>
  <si>
    <t>CST-0057</t>
  </si>
  <si>
    <t>CST-0058</t>
  </si>
  <si>
    <t>CST-0059</t>
  </si>
  <si>
    <t>CST-0060</t>
  </si>
  <si>
    <t>CST-0061</t>
  </si>
  <si>
    <t>CST-0062</t>
  </si>
  <si>
    <t>CST-0063</t>
  </si>
  <si>
    <t>CST-0064</t>
  </si>
  <si>
    <t>CST-0065</t>
  </si>
  <si>
    <t>CST-0066</t>
  </si>
  <si>
    <t>CST-0067</t>
  </si>
  <si>
    <t>CST-0068</t>
  </si>
  <si>
    <t>CST-0069</t>
  </si>
  <si>
    <t>CST-0070</t>
  </si>
  <si>
    <t>CST-0071</t>
  </si>
  <si>
    <t>CST-0072</t>
  </si>
  <si>
    <t>CST-0073</t>
  </si>
  <si>
    <t>CST-0074</t>
  </si>
  <si>
    <t>CST-0075</t>
  </si>
  <si>
    <t>CST-0076</t>
  </si>
  <si>
    <t>CST-0077</t>
  </si>
  <si>
    <t>CST-0078</t>
  </si>
  <si>
    <t>CST-0079</t>
  </si>
  <si>
    <t>CST-0080</t>
  </si>
  <si>
    <t>CST-0081</t>
  </si>
  <si>
    <t>CST-0082</t>
  </si>
  <si>
    <t>CST-0083</t>
  </si>
  <si>
    <t>CST-0084</t>
  </si>
  <si>
    <t>CST-0085</t>
  </si>
  <si>
    <t>CST-0086</t>
  </si>
  <si>
    <t>CST-0087</t>
  </si>
  <si>
    <t>CST-0088</t>
  </si>
  <si>
    <t>CST-0089</t>
  </si>
  <si>
    <t>CST-0090</t>
  </si>
  <si>
    <t>CST-0091</t>
  </si>
  <si>
    <t>CST-0092</t>
  </si>
  <si>
    <t>CST-0093</t>
  </si>
  <si>
    <t>CST-0094</t>
  </si>
  <si>
    <t>CST-0095</t>
  </si>
  <si>
    <t>CST-0096</t>
  </si>
  <si>
    <t>CST-0097</t>
  </si>
  <si>
    <t>CST-0098</t>
  </si>
  <si>
    <t>CST-0099</t>
  </si>
  <si>
    <t>CST-0100</t>
  </si>
  <si>
    <t>CST-0101</t>
  </si>
  <si>
    <t>CST-0102</t>
  </si>
  <si>
    <t>CST-0103</t>
  </si>
  <si>
    <t>CST-0104</t>
  </si>
  <si>
    <t>CST-0105</t>
  </si>
  <si>
    <t>CST-0106</t>
  </si>
  <si>
    <t>CST-0107</t>
  </si>
  <si>
    <t>CST-0108</t>
  </si>
  <si>
    <t>CST-0109</t>
  </si>
  <si>
    <t>CST-0110</t>
  </si>
  <si>
    <t>CST-0111</t>
  </si>
  <si>
    <t>CST-0112</t>
  </si>
  <si>
    <t>CST-0113</t>
  </si>
  <si>
    <t>CST-0114</t>
  </si>
  <si>
    <t>CST-0115</t>
  </si>
  <si>
    <t>CST-0116</t>
  </si>
  <si>
    <t>CST-0117</t>
  </si>
  <si>
    <t>CST-0118</t>
  </si>
  <si>
    <t>CST-0119</t>
  </si>
  <si>
    <t>CST-0120</t>
  </si>
  <si>
    <t>CST-0121</t>
  </si>
  <si>
    <t>CST-0122</t>
  </si>
  <si>
    <t>CST-0123</t>
  </si>
  <si>
    <t>CST-0124</t>
  </si>
  <si>
    <t>CST-0125</t>
  </si>
  <si>
    <t>CST-0126</t>
  </si>
  <si>
    <t>CST-0127</t>
  </si>
  <si>
    <t>CST-0128</t>
  </si>
  <si>
    <t>CST-0129</t>
  </si>
  <si>
    <t>CST-0130</t>
  </si>
  <si>
    <t>CST-0131</t>
  </si>
  <si>
    <t>CST-0132</t>
  </si>
  <si>
    <t>CST-0133</t>
  </si>
  <si>
    <t>CST-0134</t>
  </si>
  <si>
    <t>CST-0135</t>
  </si>
  <si>
    <t>CST-0136</t>
  </si>
  <si>
    <t>CST-0137</t>
  </si>
  <si>
    <t>CST-0138</t>
  </si>
  <si>
    <t>CST-0139</t>
  </si>
  <si>
    <t>CST-0140</t>
  </si>
  <si>
    <t>CST-0141</t>
  </si>
  <si>
    <t>CST-0142</t>
  </si>
  <si>
    <t>CST-0143</t>
  </si>
  <si>
    <t>CST-0144</t>
  </si>
  <si>
    <t>CST-0145</t>
  </si>
  <si>
    <t>CST-0146</t>
  </si>
  <si>
    <t>CST-0147</t>
  </si>
  <si>
    <t>CST-0148</t>
  </si>
  <si>
    <t>CST-0149</t>
  </si>
  <si>
    <t>CST-0150</t>
  </si>
  <si>
    <t>CST-0151</t>
  </si>
  <si>
    <t>CST-0152</t>
  </si>
  <si>
    <t>CST-0153</t>
  </si>
  <si>
    <t>CST-0154</t>
  </si>
  <si>
    <t>CST-0155</t>
  </si>
  <si>
    <t>CST-0156</t>
  </si>
  <si>
    <t>CST-0157</t>
  </si>
  <si>
    <t>CST-0158</t>
  </si>
  <si>
    <t>CST-0159</t>
  </si>
  <si>
    <t>CST-0160</t>
  </si>
  <si>
    <t>CST-0161</t>
  </si>
  <si>
    <t>CST-0162</t>
  </si>
  <si>
    <t>CST-0163</t>
  </si>
  <si>
    <t>CST-0164</t>
  </si>
  <si>
    <t>CST-0165</t>
  </si>
  <si>
    <t>CST-0166</t>
  </si>
  <si>
    <t>CST-0167</t>
  </si>
  <si>
    <t>CST-0168</t>
  </si>
  <si>
    <t>CST-0169</t>
  </si>
  <si>
    <t>CST-0170</t>
  </si>
  <si>
    <t>CST-0171</t>
  </si>
  <si>
    <t>CST-0172</t>
  </si>
  <si>
    <t>CST-0173</t>
  </si>
  <si>
    <t>CST-0174</t>
  </si>
  <si>
    <t>CST-0175</t>
  </si>
  <si>
    <t>CST-0176</t>
  </si>
  <si>
    <t>CST-0177</t>
  </si>
  <si>
    <t>CST-0178</t>
  </si>
  <si>
    <t>CST-0179</t>
  </si>
  <si>
    <t>CST-0180</t>
  </si>
  <si>
    <t>CST-0181</t>
  </si>
  <si>
    <t>CST-0182</t>
  </si>
  <si>
    <t>CST-0183</t>
  </si>
  <si>
    <t>CST-0184</t>
  </si>
  <si>
    <t>CST-0185</t>
  </si>
  <si>
    <t>CST-0186</t>
  </si>
  <si>
    <t>CST-0187</t>
  </si>
  <si>
    <t>CST-0188</t>
  </si>
  <si>
    <t>CST-0189</t>
  </si>
  <si>
    <t>CST-0190</t>
  </si>
  <si>
    <t>CST-0191</t>
  </si>
  <si>
    <t>CST-0192</t>
  </si>
  <si>
    <t>CalculatedProfit</t>
  </si>
  <si>
    <t>Margin %</t>
  </si>
  <si>
    <t>COGS</t>
  </si>
  <si>
    <t>Total Inventory Value</t>
  </si>
  <si>
    <t>Row Labels</t>
  </si>
  <si>
    <t>Grand Total</t>
  </si>
  <si>
    <t>Sum of Revenue</t>
  </si>
  <si>
    <t>Sum of CalculatedProfit</t>
  </si>
  <si>
    <t>Sum of Quantity</t>
  </si>
  <si>
    <t>Column1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</si>
  <si>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</si>
  <si>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</si>
  <si>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</si>
  <si>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</si>
  <si>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</si>
  <si>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</si>
  <si>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</si>
  <si>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</si>
  <si>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</si>
  <si>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</si>
  <si>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</si>
  <si>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</si>
  <si>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Column2</t>
  </si>
  <si>
    <t>Column3</t>
  </si>
  <si>
    <t>Column4</t>
  </si>
  <si>
    <t>Column5</t>
  </si>
  <si>
    <t>Column6</t>
  </si>
  <si>
    <t>Column7</t>
  </si>
  <si>
    <t>Column8</t>
  </si>
  <si>
    <t>January 26, 2024</t>
  </si>
  <si>
    <t>03/01/2024</t>
  </si>
  <si>
    <t>January 10, 2024</t>
  </si>
  <si>
    <t>01/01/2024</t>
  </si>
  <si>
    <t>2024-01-13</t>
  </si>
  <si>
    <t>01/15/2024</t>
  </si>
  <si>
    <t>2024-01-06</t>
  </si>
  <si>
    <t>2024-01-12</t>
  </si>
  <si>
    <t>11/01/2024</t>
  </si>
  <si>
    <t>2024-01-18</t>
  </si>
  <si>
    <t>January 28, 2024</t>
  </si>
  <si>
    <t>01/20/2024</t>
  </si>
  <si>
    <t>2024-01-17</t>
  </si>
  <si>
    <t>17/01/2024</t>
  </si>
  <si>
    <t>01/09/2024</t>
  </si>
  <si>
    <t>01/07/2024</t>
  </si>
  <si>
    <t>2024-01-28</t>
  </si>
  <si>
    <t>January 12, 2024</t>
  </si>
  <si>
    <t>01/11/2024</t>
  </si>
  <si>
    <t>2024-01-07</t>
  </si>
  <si>
    <t>January 03, 2024</t>
  </si>
  <si>
    <t>2024-01-26</t>
  </si>
  <si>
    <t>23/01/2024</t>
  </si>
  <si>
    <t>20/01/2024</t>
  </si>
  <si>
    <t>10/01/2024</t>
  </si>
  <si>
    <t>2024-01-04</t>
  </si>
  <si>
    <t>01/27/2024</t>
  </si>
  <si>
    <t>16/01/2024</t>
  </si>
  <si>
    <t>07-01-2024</t>
  </si>
  <si>
    <t>07/01/2024</t>
  </si>
  <si>
    <t>2024-01-16</t>
  </si>
  <si>
    <t>January 09, 2024</t>
  </si>
  <si>
    <t>2024-01-14</t>
  </si>
  <si>
    <t>January 13, 2024</t>
  </si>
  <si>
    <t>January 21, 2024</t>
  </si>
  <si>
    <t>01/08/2024</t>
  </si>
  <si>
    <t>January 19, 2024</t>
  </si>
  <si>
    <t>25-01-2024</t>
  </si>
  <si>
    <t>01/19/2024</t>
  </si>
  <si>
    <t>21/01/2024</t>
  </si>
  <si>
    <t>08/01/2024</t>
  </si>
  <si>
    <t>2024-01-11</t>
  </si>
  <si>
    <t>51250.82 USD</t>
  </si>
  <si>
    <t>38410.0 USD</t>
  </si>
  <si>
    <t>22/01/2024</t>
  </si>
  <si>
    <t>January 11, 2024</t>
  </si>
  <si>
    <t>28-01-2024</t>
  </si>
  <si>
    <t>27-01-2024</t>
  </si>
  <si>
    <t>January 22, 2024</t>
  </si>
  <si>
    <t>January 02, 2024</t>
  </si>
  <si>
    <t>01-01-2024</t>
  </si>
  <si>
    <t>2024-01-02</t>
  </si>
  <si>
    <t>01/13/2024</t>
  </si>
  <si>
    <t>01/05/2024</t>
  </si>
  <si>
    <t>24/01/2024</t>
  </si>
  <si>
    <t>01/12/2024</t>
  </si>
  <si>
    <t>09/01/2024</t>
  </si>
  <si>
    <t>01/10/2024</t>
  </si>
  <si>
    <t>2024-01-15</t>
  </si>
  <si>
    <t>2024-01-20</t>
  </si>
  <si>
    <t>18-01-2024</t>
  </si>
  <si>
    <t>09-01-2024</t>
  </si>
  <si>
    <t>2024-01-05</t>
  </si>
  <si>
    <t>22-01-2024</t>
  </si>
  <si>
    <t>05/01/2024</t>
  </si>
  <si>
    <t>2024-01-25</t>
  </si>
  <si>
    <t>08-01-2024</t>
  </si>
  <si>
    <t>15-01-2024</t>
  </si>
  <si>
    <t>01/17/2024</t>
  </si>
  <si>
    <t>01/18/2024</t>
  </si>
  <si>
    <t>12/01/2024</t>
  </si>
  <si>
    <t>02-01-2024</t>
  </si>
  <si>
    <t>11-01-2024</t>
  </si>
  <si>
    <t>2024-01-03</t>
  </si>
  <si>
    <t>01/26/2024</t>
  </si>
  <si>
    <t>18/01/2024</t>
  </si>
  <si>
    <t>January 04, 2024</t>
  </si>
  <si>
    <t>06-01-2024</t>
  </si>
  <si>
    <t>14/01/2024</t>
  </si>
  <si>
    <t>January 20, 2024</t>
  </si>
  <si>
    <t>01/16/2024</t>
  </si>
  <si>
    <t>50112.6 USD</t>
  </si>
  <si>
    <t>January 27, 2024</t>
  </si>
  <si>
    <t>01/23/2024</t>
  </si>
  <si>
    <t>2024-01-27</t>
  </si>
  <si>
    <t>January 17, 2024</t>
  </si>
  <si>
    <t>01/02/2024</t>
  </si>
  <si>
    <t>January 06, 2024</t>
  </si>
  <si>
    <t>January 05, 2024</t>
  </si>
  <si>
    <t>16164.35 USD</t>
  </si>
  <si>
    <t>16-01-2024</t>
  </si>
  <si>
    <t>21-01-2024</t>
  </si>
  <si>
    <t>January 08, 2024</t>
  </si>
  <si>
    <t>January 16, 2024</t>
  </si>
  <si>
    <t>04-01-2024</t>
  </si>
  <si>
    <t>02/01/2024</t>
  </si>
  <si>
    <t>01/14/2024</t>
  </si>
  <si>
    <t>26575.55 USD</t>
  </si>
  <si>
    <t>24-01-2024</t>
  </si>
  <si>
    <t>2024-01-09</t>
  </si>
  <si>
    <t>2024-01-10</t>
  </si>
  <si>
    <t>13/01/2024</t>
  </si>
  <si>
    <t>01/28/2024</t>
  </si>
  <si>
    <t>26-01-2024</t>
  </si>
  <si>
    <t>19/01/2024</t>
  </si>
  <si>
    <t>10-01-2024</t>
  </si>
  <si>
    <t>01/25/2024</t>
  </si>
  <si>
    <t>January 01, 2024</t>
  </si>
  <si>
    <t>13569.37 USD</t>
  </si>
  <si>
    <t>28/01/2024</t>
  </si>
  <si>
    <t>20-01-2024</t>
  </si>
  <si>
    <t>27/01/2024</t>
  </si>
  <si>
    <t>26/01/2024</t>
  </si>
  <si>
    <t>2024-01-19</t>
  </si>
  <si>
    <t>2024-01-01</t>
  </si>
  <si>
    <t>01/04/2024</t>
  </si>
  <si>
    <t>2024-01-24</t>
  </si>
  <si>
    <t>67124.25 USD</t>
  </si>
  <si>
    <t>19-01-2024</t>
  </si>
  <si>
    <t>January 25, 2024</t>
  </si>
  <si>
    <t>February 23, 2024</t>
  </si>
  <si>
    <t>12/02/2024</t>
  </si>
  <si>
    <t>02/26/2024</t>
  </si>
  <si>
    <t>06/02/2024</t>
  </si>
  <si>
    <t>2024-02-22</t>
  </si>
  <si>
    <t>03-02-2024</t>
  </si>
  <si>
    <t>05/02/2024</t>
  </si>
  <si>
    <t>02/11/2024</t>
  </si>
  <si>
    <t>19/02/2024</t>
  </si>
  <si>
    <t>17-02-2024</t>
  </si>
  <si>
    <t>13/02/2024</t>
  </si>
  <si>
    <t>02/21/2024</t>
  </si>
  <si>
    <t>84349.48 USD</t>
  </si>
  <si>
    <t>02/28/2024</t>
  </si>
  <si>
    <t>2024-02-10</t>
  </si>
  <si>
    <t>02/06/2024</t>
  </si>
  <si>
    <t>02/16/2024</t>
  </si>
  <si>
    <t>02/02/2024</t>
  </si>
  <si>
    <t>February 04, 2024</t>
  </si>
  <si>
    <t>2024-02-05</t>
  </si>
  <si>
    <t>07/02/2024</t>
  </si>
  <si>
    <t>02/22/2024</t>
  </si>
  <si>
    <t>February 27, 2024</t>
  </si>
  <si>
    <t>23/02/2024</t>
  </si>
  <si>
    <t>07-02-2024</t>
  </si>
  <si>
    <t>77978.63 USD</t>
  </si>
  <si>
    <t>14/02/2024</t>
  </si>
  <si>
    <t>62496.94 USD</t>
  </si>
  <si>
    <t>14-02-2024</t>
  </si>
  <si>
    <t>82980.56 USD</t>
  </si>
  <si>
    <t>21-02-2024</t>
  </si>
  <si>
    <t>27-02-2024</t>
  </si>
  <si>
    <t>February 01, 2024</t>
  </si>
  <si>
    <t>02/12/2024</t>
  </si>
  <si>
    <t>02/04/2024</t>
  </si>
  <si>
    <t>2024-02-20</t>
  </si>
  <si>
    <t>February 14, 2024</t>
  </si>
  <si>
    <t>2024-02-27</t>
  </si>
  <si>
    <t>02/10/2024</t>
  </si>
  <si>
    <t>04/02/2024</t>
  </si>
  <si>
    <t>42477.96 USD</t>
  </si>
  <si>
    <t>February 15, 2024</t>
  </si>
  <si>
    <t>02/17/2024</t>
  </si>
  <si>
    <t>2024-02-17</t>
  </si>
  <si>
    <t>20-02-2024</t>
  </si>
  <si>
    <t>25-02-2024</t>
  </si>
  <si>
    <t>2024-02-19</t>
  </si>
  <si>
    <t>February 07, 2024</t>
  </si>
  <si>
    <t>2024-02-02</t>
  </si>
  <si>
    <t>16/02/2024</t>
  </si>
  <si>
    <t>02/27/2024</t>
  </si>
  <si>
    <t>2024-02-03</t>
  </si>
  <si>
    <t>26/02/2024</t>
  </si>
  <si>
    <t>02/07/2024</t>
  </si>
  <si>
    <t>February 22, 2024</t>
  </si>
  <si>
    <t>24-02-2024</t>
  </si>
  <si>
    <t>February 09, 2024</t>
  </si>
  <si>
    <t>01-02-2024</t>
  </si>
  <si>
    <t>13-02-2024</t>
  </si>
  <si>
    <t>02/20/2024</t>
  </si>
  <si>
    <t>2024-02-21</t>
  </si>
  <si>
    <t>February 02, 2024</t>
  </si>
  <si>
    <t>06-02-2024</t>
  </si>
  <si>
    <t>09-02-2024</t>
  </si>
  <si>
    <t>February 20, 2024</t>
  </si>
  <si>
    <t>February 17, 2024</t>
  </si>
  <si>
    <t>2024-02-04</t>
  </si>
  <si>
    <t>21/02/2024</t>
  </si>
  <si>
    <t>03/02/2024</t>
  </si>
  <si>
    <t>February 06, 2024</t>
  </si>
  <si>
    <t>27/02/2024</t>
  </si>
  <si>
    <t>02/13/2024</t>
  </si>
  <si>
    <t>February 19, 2024</t>
  </si>
  <si>
    <t>25/02/2024</t>
  </si>
  <si>
    <t>2024-02-16</t>
  </si>
  <si>
    <t>2024-02-26</t>
  </si>
  <si>
    <t>08-02-2024</t>
  </si>
  <si>
    <t>2024-02-15</t>
  </si>
  <si>
    <t>February 18, 2024</t>
  </si>
  <si>
    <t>February 24, 2024</t>
  </si>
  <si>
    <t>02/25/2024</t>
  </si>
  <si>
    <t>22-02-2024</t>
  </si>
  <si>
    <t>February 12, 2024</t>
  </si>
  <si>
    <t>February 10, 2024</t>
  </si>
  <si>
    <t>02/23/2024</t>
  </si>
  <si>
    <t>15-02-2024</t>
  </si>
  <si>
    <t>19-02-2024</t>
  </si>
  <si>
    <t>22137.74 USD</t>
  </si>
  <si>
    <t>02/03/2024</t>
  </si>
  <si>
    <t>2024-02-12</t>
  </si>
  <si>
    <t>28-02-2024</t>
  </si>
  <si>
    <t>2024-02-01</t>
  </si>
  <si>
    <t>February 26, 2024</t>
  </si>
  <si>
    <t>26-02-2024</t>
  </si>
  <si>
    <t>2024-02-06</t>
  </si>
  <si>
    <t>22/02/2024</t>
  </si>
  <si>
    <t>02/09/2024</t>
  </si>
  <si>
    <t>February 28, 2024</t>
  </si>
  <si>
    <t>02-02-2024</t>
  </si>
  <si>
    <t>February 03, 2024</t>
  </si>
  <si>
    <t>33300.12 USD</t>
  </si>
  <si>
    <t>63282.77 USD</t>
  </si>
  <si>
    <t>04-02-2024</t>
  </si>
  <si>
    <t>2024-02-13</t>
  </si>
  <si>
    <t>02/19/2024</t>
  </si>
  <si>
    <t>18-02-2024</t>
  </si>
  <si>
    <t>2024-02-18</t>
  </si>
  <si>
    <t>12-02-2024</t>
  </si>
  <si>
    <t>2024-02-09</t>
  </si>
  <si>
    <t>February 11, 2024</t>
  </si>
  <si>
    <t>20/02/2024</t>
  </si>
  <si>
    <t>February 08, 2024</t>
  </si>
  <si>
    <t>09/02/2024</t>
  </si>
  <si>
    <t>February 13, 2024</t>
  </si>
  <si>
    <t>02/05/2024</t>
  </si>
  <si>
    <t>February 16, 2024</t>
  </si>
  <si>
    <t>11-02-2024</t>
  </si>
  <si>
    <t>February 21, 2024</t>
  </si>
  <si>
    <t>61404.94 USD</t>
  </si>
  <si>
    <t>February 25, 2024</t>
  </si>
  <si>
    <t>17/02/2024</t>
  </si>
  <si>
    <t>2024-02-07</t>
  </si>
  <si>
    <t>02/14/2024</t>
  </si>
  <si>
    <t>16-02-2024</t>
  </si>
  <si>
    <t>15/02/2024</t>
  </si>
  <si>
    <t>March 04, 2024</t>
  </si>
  <si>
    <t>2024-03-17</t>
  </si>
  <si>
    <t>2024-03-20</t>
  </si>
  <si>
    <t>16/03/2024</t>
  </si>
  <si>
    <t>03/28/2024</t>
  </si>
  <si>
    <t>March 17, 2024</t>
  </si>
  <si>
    <t>March 07, 2024</t>
  </si>
  <si>
    <t>03/23/2024</t>
  </si>
  <si>
    <t>24-03-2024</t>
  </si>
  <si>
    <t>24/03/2024</t>
  </si>
  <si>
    <t>2024-03-19</t>
  </si>
  <si>
    <t>03/21/2024</t>
  </si>
  <si>
    <t>2024-03-05</t>
  </si>
  <si>
    <t>March 28, 2024</t>
  </si>
  <si>
    <t>05/03/2024</t>
  </si>
  <si>
    <t>80322.52 USD</t>
  </si>
  <si>
    <t>2024-03-12</t>
  </si>
  <si>
    <t>25-03-2024</t>
  </si>
  <si>
    <t>23-03-2024</t>
  </si>
  <si>
    <t>11/03/2024</t>
  </si>
  <si>
    <t>2024-03-23</t>
  </si>
  <si>
    <t>2024-03-01</t>
  </si>
  <si>
    <t>-60699.21 USD</t>
  </si>
  <si>
    <t>18965.35 USD</t>
  </si>
  <si>
    <t>03/05/2024</t>
  </si>
  <si>
    <t>03/27/2024</t>
  </si>
  <si>
    <t>2024-03-02</t>
  </si>
  <si>
    <t>2024-03-06</t>
  </si>
  <si>
    <t>20/03/2024</t>
  </si>
  <si>
    <t>March 22, 2024</t>
  </si>
  <si>
    <t>March 27, 2024</t>
  </si>
  <si>
    <t>06-03-2024</t>
  </si>
  <si>
    <t>27-03-2024</t>
  </si>
  <si>
    <t>-67521.15 USD</t>
  </si>
  <si>
    <t>15/03/2024</t>
  </si>
  <si>
    <t>04/03/2024</t>
  </si>
  <si>
    <t>03/12/2024</t>
  </si>
  <si>
    <t>March 03, 2024</t>
  </si>
  <si>
    <t>74545.64 USD</t>
  </si>
  <si>
    <t>2024-03-07</t>
  </si>
  <si>
    <t>28/03/2024</t>
  </si>
  <si>
    <t>2024-03-16</t>
  </si>
  <si>
    <t>03/17/2024</t>
  </si>
  <si>
    <t>2024-03-15</t>
  </si>
  <si>
    <t>2024-03-24</t>
  </si>
  <si>
    <t>27186.49 USD</t>
  </si>
  <si>
    <t>March 25, 2024</t>
  </si>
  <si>
    <t>03-03-2024</t>
  </si>
  <si>
    <t>03/13/2024</t>
  </si>
  <si>
    <t>04-03-2024</t>
  </si>
  <si>
    <t>03/03/2024</t>
  </si>
  <si>
    <t>14/03/2024</t>
  </si>
  <si>
    <t>2024-03-13</t>
  </si>
  <si>
    <t>18-03-2024</t>
  </si>
  <si>
    <t>82816.9 USD</t>
  </si>
  <si>
    <t>2024-03-22</t>
  </si>
  <si>
    <t>12-03-2024</t>
  </si>
  <si>
    <t>2024-03-03</t>
  </si>
  <si>
    <t>12334.99 USD</t>
  </si>
  <si>
    <t>12/03/2024</t>
  </si>
  <si>
    <t>11538.62 USD</t>
  </si>
  <si>
    <t>2024-03-28</t>
  </si>
  <si>
    <t>2024-03-08</t>
  </si>
  <si>
    <t>March 18, 2024</t>
  </si>
  <si>
    <t>March 09, 2024</t>
  </si>
  <si>
    <t>03/04/2024</t>
  </si>
  <si>
    <t>03/22/2024</t>
  </si>
  <si>
    <t>March 11, 2024</t>
  </si>
  <si>
    <t>March 01, 2024</t>
  </si>
  <si>
    <t>70475.91 USD</t>
  </si>
  <si>
    <t>March 19, 2024</t>
  </si>
  <si>
    <t>18/03/2024</t>
  </si>
  <si>
    <t>02-03-2024</t>
  </si>
  <si>
    <t>March 12, 2024</t>
  </si>
  <si>
    <t>March 23, 2024</t>
  </si>
  <si>
    <t>03/09/2024</t>
  </si>
  <si>
    <t>03/18/2024</t>
  </si>
  <si>
    <t>09-03-2024</t>
  </si>
  <si>
    <t>03/16/2024</t>
  </si>
  <si>
    <t>42768.44 USD</t>
  </si>
  <si>
    <t>2024-03-14</t>
  </si>
  <si>
    <t>03/10/2024</t>
  </si>
  <si>
    <t>March 15, 2024</t>
  </si>
  <si>
    <t>75652.35 USD</t>
  </si>
  <si>
    <t>March 02, 2024</t>
  </si>
  <si>
    <t>01/03/2024</t>
  </si>
  <si>
    <t>19/03/2024</t>
  </si>
  <si>
    <t>March 13, 2024</t>
  </si>
  <si>
    <t>2024-03-26</t>
  </si>
  <si>
    <t>07-03-2024</t>
  </si>
  <si>
    <t>13/03/2024</t>
  </si>
  <si>
    <t>March 16, 2024</t>
  </si>
  <si>
    <t>2024-03-10</t>
  </si>
  <si>
    <t>21/03/2024</t>
  </si>
  <si>
    <t>17-03-2024</t>
  </si>
  <si>
    <t>03/11/2024</t>
  </si>
  <si>
    <t>March 26, 2024</t>
  </si>
  <si>
    <t>26/03/2024</t>
  </si>
  <si>
    <t>2024-03-21</t>
  </si>
  <si>
    <t>03/26/2024</t>
  </si>
  <si>
    <t>06/03/2024</t>
  </si>
  <si>
    <t>01-03-2024</t>
  </si>
  <si>
    <t>16-03-2024</t>
  </si>
  <si>
    <t>20-03-2024</t>
  </si>
  <si>
    <t>10/03/2024</t>
  </si>
  <si>
    <t>-3627.67 USD</t>
  </si>
  <si>
    <t>03/15/2024</t>
  </si>
  <si>
    <t>03/19/2024</t>
  </si>
  <si>
    <t>03/14/2024</t>
  </si>
  <si>
    <t>2024-03-04</t>
  </si>
  <si>
    <t>28-03-2024</t>
  </si>
  <si>
    <t>55251.85 USD</t>
  </si>
  <si>
    <t>27/03/2024</t>
  </si>
  <si>
    <t>71467.06 USD</t>
  </si>
  <si>
    <t>2024-03-25</t>
  </si>
  <si>
    <t>03/20/2024</t>
  </si>
  <si>
    <t>11-03-2024</t>
  </si>
  <si>
    <t>17/03/2024</t>
  </si>
  <si>
    <t>23/03/2024</t>
  </si>
  <si>
    <t>2024-03-18</t>
  </si>
  <si>
    <t>05-03-2024</t>
  </si>
  <si>
    <t>03/25/2024</t>
  </si>
  <si>
    <t>2024-03-27</t>
  </si>
  <si>
    <t>09/03/2024</t>
  </si>
  <si>
    <t>March 05, 2024</t>
  </si>
  <si>
    <t>2024-04-18</t>
  </si>
  <si>
    <t>04/28/2024</t>
  </si>
  <si>
    <t>13-04-2024</t>
  </si>
  <si>
    <t>16-04-2024</t>
  </si>
  <si>
    <t>15/04/2024</t>
  </si>
  <si>
    <t>2024-04-11</t>
  </si>
  <si>
    <t>2024-04-10</t>
  </si>
  <si>
    <t>April 11, 2024</t>
  </si>
  <si>
    <t>April 15, 2024</t>
  </si>
  <si>
    <t>11-04-2024</t>
  </si>
  <si>
    <t>27/04/2024</t>
  </si>
  <si>
    <t>28-04-2024</t>
  </si>
  <si>
    <t>45526.59 USD</t>
  </si>
  <si>
    <t>2024-04-12</t>
  </si>
  <si>
    <t>20/04/2024</t>
  </si>
  <si>
    <t>24/04/2024</t>
  </si>
  <si>
    <t>07-04-2024</t>
  </si>
  <si>
    <t>April 05, 2024</t>
  </si>
  <si>
    <t>25/04/2024</t>
  </si>
  <si>
    <t>2024-04-02</t>
  </si>
  <si>
    <t>April 20, 2024</t>
  </si>
  <si>
    <t>April 08, 2024</t>
  </si>
  <si>
    <t>04/26/2024</t>
  </si>
  <si>
    <t>2024-04-24</t>
  </si>
  <si>
    <t>April 14, 2024</t>
  </si>
  <si>
    <t>04/09/2024</t>
  </si>
  <si>
    <t>04/25/2024</t>
  </si>
  <si>
    <t>08/04/2024</t>
  </si>
  <si>
    <t>April 19, 2024</t>
  </si>
  <si>
    <t>2024-04-19</t>
  </si>
  <si>
    <t>04/24/2024</t>
  </si>
  <si>
    <t>60530.22 USD</t>
  </si>
  <si>
    <t>2024-04-03</t>
  </si>
  <si>
    <t>April 22, 2024</t>
  </si>
  <si>
    <t>04/05/2024</t>
  </si>
  <si>
    <t>2024-04-20</t>
  </si>
  <si>
    <t>17/04/2024</t>
  </si>
  <si>
    <t>2024-04-04</t>
  </si>
  <si>
    <t>2024-04-08</t>
  </si>
  <si>
    <t>13/04/2024</t>
  </si>
  <si>
    <t>04/11/2024</t>
  </si>
  <si>
    <t>14/04/2024</t>
  </si>
  <si>
    <t>19/04/2024</t>
  </si>
  <si>
    <t>18-04-2024</t>
  </si>
  <si>
    <t>2024-04-06</t>
  </si>
  <si>
    <t>2024-04-01</t>
  </si>
  <si>
    <t>50494.45 USD</t>
  </si>
  <si>
    <t>04/23/2024</t>
  </si>
  <si>
    <t>22-04-2024</t>
  </si>
  <si>
    <t>2024-04-14</t>
  </si>
  <si>
    <t>04/20/2024</t>
  </si>
  <si>
    <t>April 07, 2024</t>
  </si>
  <si>
    <t>39512.5 USD</t>
  </si>
  <si>
    <t>12/04/2024</t>
  </si>
  <si>
    <t>April 02, 2024</t>
  </si>
  <si>
    <t>2024-04-16</t>
  </si>
  <si>
    <t>April 25, 2024</t>
  </si>
  <si>
    <t>23-04-2024</t>
  </si>
  <si>
    <t>14-04-2024</t>
  </si>
  <si>
    <t>April 06, 2024</t>
  </si>
  <si>
    <t>04-04-2024</t>
  </si>
  <si>
    <t>April 21, 2024</t>
  </si>
  <si>
    <t>21628.8 USD</t>
  </si>
  <si>
    <t>04/19/2024</t>
  </si>
  <si>
    <t>04/27/2024</t>
  </si>
  <si>
    <t>17-04-2024</t>
  </si>
  <si>
    <t>April 13, 2024</t>
  </si>
  <si>
    <t>05/04/2024</t>
  </si>
  <si>
    <t>2024-04-22</t>
  </si>
  <si>
    <t>04/14/2024</t>
  </si>
  <si>
    <t>26/04/2024</t>
  </si>
  <si>
    <t>20-04-2024</t>
  </si>
  <si>
    <t>04/04/2024</t>
  </si>
  <si>
    <t>27-04-2024</t>
  </si>
  <si>
    <t>2024-04-05</t>
  </si>
  <si>
    <t>21-04-2024</t>
  </si>
  <si>
    <t>22248.07 USD</t>
  </si>
  <si>
    <t>04/08/2024</t>
  </si>
  <si>
    <t>April 23, 2024</t>
  </si>
  <si>
    <t>04/12/2024</t>
  </si>
  <si>
    <t>2024-04-28</t>
  </si>
  <si>
    <t>04/13/2024</t>
  </si>
  <si>
    <t>April 28, 2024</t>
  </si>
  <si>
    <t>11/04/2024</t>
  </si>
  <si>
    <t>04/17/2024</t>
  </si>
  <si>
    <t>19-04-2024</t>
  </si>
  <si>
    <t>April 12, 2024</t>
  </si>
  <si>
    <t>46995.77 USD</t>
  </si>
  <si>
    <t>04/22/2024</t>
  </si>
  <si>
    <t>04/18/2024</t>
  </si>
  <si>
    <t>2024-04-07</t>
  </si>
  <si>
    <t>10/04/2024</t>
  </si>
  <si>
    <t>April 03, 2024</t>
  </si>
  <si>
    <t>2024-04-15</t>
  </si>
  <si>
    <t>08-04-2024</t>
  </si>
  <si>
    <t>04/10/2024</t>
  </si>
  <si>
    <t>49514.53 USD</t>
  </si>
  <si>
    <t>04/06/2024</t>
  </si>
  <si>
    <t>84330.02 USD</t>
  </si>
  <si>
    <t>April 18, 2024</t>
  </si>
  <si>
    <t>2024-04-13</t>
  </si>
  <si>
    <t>07/04/2024</t>
  </si>
  <si>
    <t>2024-04-27</t>
  </si>
  <si>
    <t>20658.19 USD</t>
  </si>
  <si>
    <t>24-04-2024</t>
  </si>
  <si>
    <t>56805.85 USD</t>
  </si>
  <si>
    <t>April 10, 2024</t>
  </si>
  <si>
    <t>05-04-2024</t>
  </si>
  <si>
    <t>09/04/2024</t>
  </si>
  <si>
    <t>04/15/2024</t>
  </si>
  <si>
    <t>06-04-2024</t>
  </si>
  <si>
    <t>02-04-2024</t>
  </si>
  <si>
    <t>15-04-2024</t>
  </si>
  <si>
    <t>2024-04-21</t>
  </si>
  <si>
    <t>May 18, 2024</t>
  </si>
  <si>
    <t>May 08, 2024</t>
  </si>
  <si>
    <t>15/05/2024</t>
  </si>
  <si>
    <t>19-05-2024</t>
  </si>
  <si>
    <t>09/05/2024</t>
  </si>
  <si>
    <t>23/05/2024</t>
  </si>
  <si>
    <t>2024-05-08</t>
  </si>
  <si>
    <t>07/05/2024</t>
  </si>
  <si>
    <t>2024-05-12</t>
  </si>
  <si>
    <t>May 09, 2024</t>
  </si>
  <si>
    <t>May 11, 2024</t>
  </si>
  <si>
    <t>May 06, 2024</t>
  </si>
  <si>
    <t>12-05-2024</t>
  </si>
  <si>
    <t>05/15/2024</t>
  </si>
  <si>
    <t>2024-05-07</t>
  </si>
  <si>
    <t>2024-05-13</t>
  </si>
  <si>
    <t>14-05-2024</t>
  </si>
  <si>
    <t>05/12/2024</t>
  </si>
  <si>
    <t>May 10, 2024</t>
  </si>
  <si>
    <t>May 25, 2024</t>
  </si>
  <si>
    <t>05/20/2024</t>
  </si>
  <si>
    <t>2024-05-18</t>
  </si>
  <si>
    <t>05/14/2024</t>
  </si>
  <si>
    <t>05/11/2024</t>
  </si>
  <si>
    <t>01-05-2024</t>
  </si>
  <si>
    <t>20/05/2024</t>
  </si>
  <si>
    <t>May 26, 2024</t>
  </si>
  <si>
    <t>2024-05-10</t>
  </si>
  <si>
    <t>2024-05-26</t>
  </si>
  <si>
    <t>2024-05-25</t>
  </si>
  <si>
    <t>May 21, 2024</t>
  </si>
  <si>
    <t>05-05-2024</t>
  </si>
  <si>
    <t>27-05-2024</t>
  </si>
  <si>
    <t>May 07, 2024</t>
  </si>
  <si>
    <t>18/05/2024</t>
  </si>
  <si>
    <t>13-05-2024</t>
  </si>
  <si>
    <t>05/26/2024</t>
  </si>
  <si>
    <t>24-05-2024</t>
  </si>
  <si>
    <t>05/23/2024</t>
  </si>
  <si>
    <t>16-05-2024</t>
  </si>
  <si>
    <t>2024-05-06</t>
  </si>
  <si>
    <t>2024-05-04</t>
  </si>
  <si>
    <t>May 02, 2024</t>
  </si>
  <si>
    <t>2024-05-15</t>
  </si>
  <si>
    <t>05/08/2024</t>
  </si>
  <si>
    <t>27/05/2024</t>
  </si>
  <si>
    <t>2024-05-03</t>
  </si>
  <si>
    <t>18-05-2024</t>
  </si>
  <si>
    <t>May 03, 2024</t>
  </si>
  <si>
    <t>May 13, 2024</t>
  </si>
  <si>
    <t>28-05-2024</t>
  </si>
  <si>
    <t>05/24/2024</t>
  </si>
  <si>
    <t>2024-05-14</t>
  </si>
  <si>
    <t>55299.04 USD</t>
  </si>
  <si>
    <t>02-05-2024</t>
  </si>
  <si>
    <t>19/05/2024</t>
  </si>
  <si>
    <t>2024-05-20</t>
  </si>
  <si>
    <t>62778.32 USD</t>
  </si>
  <si>
    <t>May 14, 2024</t>
  </si>
  <si>
    <t>20-05-2024</t>
  </si>
  <si>
    <t>16/05/2024</t>
  </si>
  <si>
    <t>May 22, 2024</t>
  </si>
  <si>
    <t>09-05-2024</t>
  </si>
  <si>
    <t>May 23, 2024</t>
  </si>
  <si>
    <t>10/05/2024</t>
  </si>
  <si>
    <t>12/05/2024</t>
  </si>
  <si>
    <t>May 19, 2024</t>
  </si>
  <si>
    <t>May 17, 2024</t>
  </si>
  <si>
    <t>2024-05-02</t>
  </si>
  <si>
    <t>May 28, 2024</t>
  </si>
  <si>
    <t>2024-05-11</t>
  </si>
  <si>
    <t>08-05-2024</t>
  </si>
  <si>
    <t>28/05/2024</t>
  </si>
  <si>
    <t>2024-05-05</t>
  </si>
  <si>
    <t>25-05-2024</t>
  </si>
  <si>
    <t>May 04, 2024</t>
  </si>
  <si>
    <t>May 24, 2024</t>
  </si>
  <si>
    <t>24/05/2024</t>
  </si>
  <si>
    <t>10-05-2024</t>
  </si>
  <si>
    <t>26-05-2024</t>
  </si>
  <si>
    <t>21/05/2024</t>
  </si>
  <si>
    <t>May 01, 2024</t>
  </si>
  <si>
    <t>06/05/2024</t>
  </si>
  <si>
    <t>05/05/2024</t>
  </si>
  <si>
    <t>25/05/2024</t>
  </si>
  <si>
    <t>May 20, 2024</t>
  </si>
  <si>
    <t>2024-05-09</t>
  </si>
  <si>
    <t>May 15, 2024</t>
  </si>
  <si>
    <t>26/05/2024</t>
  </si>
  <si>
    <t>05/22/2024</t>
  </si>
  <si>
    <t>11/05/2024</t>
  </si>
  <si>
    <t>May 16, 2024</t>
  </si>
  <si>
    <t>59135.07 USD</t>
  </si>
  <si>
    <t>06-05-2024</t>
  </si>
  <si>
    <t>07-05-2024</t>
  </si>
  <si>
    <t>05/18/2024</t>
  </si>
  <si>
    <t>May 12, 2024</t>
  </si>
  <si>
    <t>08/05/2024</t>
  </si>
  <si>
    <t>22/05/2024</t>
  </si>
  <si>
    <t>-21718.12 USD</t>
  </si>
  <si>
    <t>14/05/2024</t>
  </si>
  <si>
    <t>18443.14 USD</t>
  </si>
  <si>
    <t>2024-05-16</t>
  </si>
  <si>
    <t>6558.85 USD</t>
  </si>
  <si>
    <t>05/17/2024</t>
  </si>
  <si>
    <t>60918.74 USD</t>
  </si>
  <si>
    <t>2024-05-24</t>
  </si>
  <si>
    <t>05/16/2024</t>
  </si>
  <si>
    <t>17-05-2024</t>
  </si>
  <si>
    <t>11-05-2024</t>
  </si>
  <si>
    <t>05/19/2024</t>
  </si>
  <si>
    <t>15-06-2024</t>
  </si>
  <si>
    <t>2024-06-15</t>
  </si>
  <si>
    <t>2024-06-08</t>
  </si>
  <si>
    <t>07/06/2024</t>
  </si>
  <si>
    <t>06/21/2024</t>
  </si>
  <si>
    <t>27/06/2024</t>
  </si>
  <si>
    <t>June 11, 2024</t>
  </si>
  <si>
    <t>June 24, 2024</t>
  </si>
  <si>
    <t>06/11/2024</t>
  </si>
  <si>
    <t>24871.83 USD</t>
  </si>
  <si>
    <t>2024-06-07</t>
  </si>
  <si>
    <t>04-06-2024</t>
  </si>
  <si>
    <t>2024-06-13</t>
  </si>
  <si>
    <t>June 09, 2024</t>
  </si>
  <si>
    <t>06/13/2024</t>
  </si>
  <si>
    <t>62746.83 USD</t>
  </si>
  <si>
    <t>26/06/2024</t>
  </si>
  <si>
    <t>20/06/2024</t>
  </si>
  <si>
    <t>19/06/2024</t>
  </si>
  <si>
    <t>03/06/2024</t>
  </si>
  <si>
    <t>06/10/2024</t>
  </si>
  <si>
    <t>-83441.1 USD</t>
  </si>
  <si>
    <t>June 03, 2024</t>
  </si>
  <si>
    <t>06/06/2024</t>
  </si>
  <si>
    <t>09/06/2024</t>
  </si>
  <si>
    <t>June 19, 2024</t>
  </si>
  <si>
    <t>June 21, 2024</t>
  </si>
  <si>
    <t>08/06/2024</t>
  </si>
  <si>
    <t>06/15/2024</t>
  </si>
  <si>
    <t>21/06/2024</t>
  </si>
  <si>
    <t>June 26, 2024</t>
  </si>
  <si>
    <t>2024-06-11</t>
  </si>
  <si>
    <t>2024-06-04</t>
  </si>
  <si>
    <t>June 15, 2024</t>
  </si>
  <si>
    <t>28/06/2024</t>
  </si>
  <si>
    <t>16-06-2024</t>
  </si>
  <si>
    <t>2024-06-10</t>
  </si>
  <si>
    <t>06/26/2024</t>
  </si>
  <si>
    <t>2724.75 USD</t>
  </si>
  <si>
    <t>06/28/2024</t>
  </si>
  <si>
    <t>17-06-2024</t>
  </si>
  <si>
    <t>16/06/2024</t>
  </si>
  <si>
    <t>22/06/2024</t>
  </si>
  <si>
    <t>23-06-2024</t>
  </si>
  <si>
    <t>2024-06-17</t>
  </si>
  <si>
    <t>2024-06-27</t>
  </si>
  <si>
    <t>15/06/2024</t>
  </si>
  <si>
    <t>25-06-2024</t>
  </si>
  <si>
    <t>June 01, 2024</t>
  </si>
  <si>
    <t>03-06-2024</t>
  </si>
  <si>
    <t>June 12, 2024</t>
  </si>
  <si>
    <t>June 05, 2024</t>
  </si>
  <si>
    <t>13/06/2024</t>
  </si>
  <si>
    <t>June 23, 2024</t>
  </si>
  <si>
    <t>06/23/2024</t>
  </si>
  <si>
    <t>2024-06-02</t>
  </si>
  <si>
    <t>June 18, 2024</t>
  </si>
  <si>
    <t>06/17/2024</t>
  </si>
  <si>
    <t>06/07/2024</t>
  </si>
  <si>
    <t>June 08, 2024</t>
  </si>
  <si>
    <t>12-06-2024</t>
  </si>
  <si>
    <t>06/01/2024</t>
  </si>
  <si>
    <t>2024-06-03</t>
  </si>
  <si>
    <t>01-06-2024</t>
  </si>
  <si>
    <t>June 06, 2024</t>
  </si>
  <si>
    <t>2024-06-24</t>
  </si>
  <si>
    <t>06/18/2024</t>
  </si>
  <si>
    <t>53200.93 USD</t>
  </si>
  <si>
    <t>2024-06-12</t>
  </si>
  <si>
    <t>06/12/2024</t>
  </si>
  <si>
    <t>09-06-2024</t>
  </si>
  <si>
    <t>June 22, 2024</t>
  </si>
  <si>
    <t>2024-06-06</t>
  </si>
  <si>
    <t>06/08/2024</t>
  </si>
  <si>
    <t>05/06/2024</t>
  </si>
  <si>
    <t>2024-06-23</t>
  </si>
  <si>
    <t>06/27/2024</t>
  </si>
  <si>
    <t>June 02, 2024</t>
  </si>
  <si>
    <t>June 16, 2024</t>
  </si>
  <si>
    <t>2024-06-26</t>
  </si>
  <si>
    <t>2024-06-14</t>
  </si>
  <si>
    <t>01/06/2024</t>
  </si>
  <si>
    <t>2024-06-28</t>
  </si>
  <si>
    <t>13-06-2024</t>
  </si>
  <si>
    <t>2024-06-18</t>
  </si>
  <si>
    <t>06/22/2024</t>
  </si>
  <si>
    <t>23/06/2024</t>
  </si>
  <si>
    <t>18/06/2024</t>
  </si>
  <si>
    <t>19-06-2024</t>
  </si>
  <si>
    <t>2024-06-19</t>
  </si>
  <si>
    <t>June 17, 2024</t>
  </si>
  <si>
    <t>27-06-2024</t>
  </si>
  <si>
    <t>25/06/2024</t>
  </si>
  <si>
    <t>June 14, 2024</t>
  </si>
  <si>
    <t>2024-06-16</t>
  </si>
  <si>
    <t>28-06-2024</t>
  </si>
  <si>
    <t>06/14/2024</t>
  </si>
  <si>
    <t>June 28, 2024</t>
  </si>
  <si>
    <t>06/09/2024</t>
  </si>
  <si>
    <t>06/19/2024</t>
  </si>
  <si>
    <t>2024-06-05</t>
  </si>
  <si>
    <t>14/06/2024</t>
  </si>
  <si>
    <t>11/06/2024</t>
  </si>
  <si>
    <t>49533.02 USD</t>
  </si>
  <si>
    <t>07-06-2024</t>
  </si>
  <si>
    <t>58914.96 USD</t>
  </si>
  <si>
    <t>2024-06-01</t>
  </si>
  <si>
    <t>08-06-2024</t>
  </si>
  <si>
    <t>05-06-2024</t>
  </si>
  <si>
    <t>21-06-2024</t>
  </si>
  <si>
    <t>June 25, 2024</t>
  </si>
  <si>
    <t>18-06-2024</t>
  </si>
  <si>
    <t>June 20, 2024</t>
  </si>
  <si>
    <t>81231.91 USD</t>
  </si>
  <si>
    <t>20-06-2024</t>
  </si>
  <si>
    <t>68480.61 USD</t>
  </si>
  <si>
    <t>14-07-2024</t>
  </si>
  <si>
    <t>28-07-2024</t>
  </si>
  <si>
    <t>07/12/2024</t>
  </si>
  <si>
    <t>24-07-2024</t>
  </si>
  <si>
    <t>72878.02 USD</t>
  </si>
  <si>
    <t>12/07/2024</t>
  </si>
  <si>
    <t>05-07-2024</t>
  </si>
  <si>
    <t>2024-07-21</t>
  </si>
  <si>
    <t>04-07-2024</t>
  </si>
  <si>
    <t>11/07/2024</t>
  </si>
  <si>
    <t>July 08, 2024</t>
  </si>
  <si>
    <t>32458.47 USD</t>
  </si>
  <si>
    <t>21-07-2024</t>
  </si>
  <si>
    <t>2024-07-04</t>
  </si>
  <si>
    <t>07/18/2024</t>
  </si>
  <si>
    <t>July 21, 2024</t>
  </si>
  <si>
    <t>24/07/2024</t>
  </si>
  <si>
    <t>07-07-2024</t>
  </si>
  <si>
    <t>07/22/2024</t>
  </si>
  <si>
    <t>July 20, 2024</t>
  </si>
  <si>
    <t>02-07-2024</t>
  </si>
  <si>
    <t>07/13/2024</t>
  </si>
  <si>
    <t>03/07/2024</t>
  </si>
  <si>
    <t>July 06, 2024</t>
  </si>
  <si>
    <t>July 12, 2024</t>
  </si>
  <si>
    <t>25-07-2024</t>
  </si>
  <si>
    <t>2024-07-09</t>
  </si>
  <si>
    <t>July 03, 2024</t>
  </si>
  <si>
    <t>26/07/2024</t>
  </si>
  <si>
    <t>11-07-2024</t>
  </si>
  <si>
    <t>27-07-2024</t>
  </si>
  <si>
    <t>July 18, 2024</t>
  </si>
  <si>
    <t>13/07/2024</t>
  </si>
  <si>
    <t>07/08/2024</t>
  </si>
  <si>
    <t>2024-07-18</t>
  </si>
  <si>
    <t>2511.17 USD</t>
  </si>
  <si>
    <t>28/07/2024</t>
  </si>
  <si>
    <t>16/07/2024</t>
  </si>
  <si>
    <t>03-07-2024</t>
  </si>
  <si>
    <t>2024-07-15</t>
  </si>
  <si>
    <t>20/07/2024</t>
  </si>
  <si>
    <t>07/26/2024</t>
  </si>
  <si>
    <t>July 24, 2024</t>
  </si>
  <si>
    <t>13156.47 USD</t>
  </si>
  <si>
    <t>10/07/2024</t>
  </si>
  <si>
    <t>07/15/2024</t>
  </si>
  <si>
    <t>15/07/2024</t>
  </si>
  <si>
    <t>2024-07-12</t>
  </si>
  <si>
    <t>July 09, 2024</t>
  </si>
  <si>
    <t>20-07-2024</t>
  </si>
  <si>
    <t>22-07-2024</t>
  </si>
  <si>
    <t>10-07-2024</t>
  </si>
  <si>
    <t>09/07/2024</t>
  </si>
  <si>
    <t>2024-07-10</t>
  </si>
  <si>
    <t>06-07-2024</t>
  </si>
  <si>
    <t>07/09/2024</t>
  </si>
  <si>
    <t>2024-07-22</t>
  </si>
  <si>
    <t>07/19/2024</t>
  </si>
  <si>
    <t>07/07/2024</t>
  </si>
  <si>
    <t>July 23, 2024</t>
  </si>
  <si>
    <t>July 15, 2024</t>
  </si>
  <si>
    <t>July 01, 2024</t>
  </si>
  <si>
    <t>18-07-2024</t>
  </si>
  <si>
    <t>2024-07-23</t>
  </si>
  <si>
    <t>09-07-2024</t>
  </si>
  <si>
    <t>07/14/2024</t>
  </si>
  <si>
    <t>08-07-2024</t>
  </si>
  <si>
    <t>July 05, 2024</t>
  </si>
  <si>
    <t>2024-07-07</t>
  </si>
  <si>
    <t>-12757.38 USD</t>
  </si>
  <si>
    <t>July 25, 2024</t>
  </si>
  <si>
    <t>07/28/2024</t>
  </si>
  <si>
    <t>2024-07-11</t>
  </si>
  <si>
    <t>07/23/2024</t>
  </si>
  <si>
    <t>2024-07-02</t>
  </si>
  <si>
    <t>July 26, 2024</t>
  </si>
  <si>
    <t>08/07/2024</t>
  </si>
  <si>
    <t>20381.67 USD</t>
  </si>
  <si>
    <t>July 02, 2024</t>
  </si>
  <si>
    <t>July 28, 2024</t>
  </si>
  <si>
    <t>July 11, 2024</t>
  </si>
  <si>
    <t>01-07-2024</t>
  </si>
  <si>
    <t>16-07-2024</t>
  </si>
  <si>
    <t>July 13, 2024</t>
  </si>
  <si>
    <t>July 07, 2024</t>
  </si>
  <si>
    <t>27/07/2024</t>
  </si>
  <si>
    <t>07/11/2024</t>
  </si>
  <si>
    <t>23/07/2024</t>
  </si>
  <si>
    <t>July 16, 2024</t>
  </si>
  <si>
    <t>18/07/2024</t>
  </si>
  <si>
    <t>July 10, 2024</t>
  </si>
  <si>
    <t>July 27, 2024</t>
  </si>
  <si>
    <t>21/07/2024</t>
  </si>
  <si>
    <t>2024-07-08</t>
  </si>
  <si>
    <t>2024-07-24</t>
  </si>
  <si>
    <t>July 17, 2024</t>
  </si>
  <si>
    <t>12-07-2024</t>
  </si>
  <si>
    <t>13-07-2024</t>
  </si>
  <si>
    <t>04/07/2024</t>
  </si>
  <si>
    <t>54571.16 USD</t>
  </si>
  <si>
    <t>17/07/2024</t>
  </si>
  <si>
    <t>-80136.14 USD</t>
  </si>
  <si>
    <t>2024-07-05</t>
  </si>
  <si>
    <t>2024-07-17</t>
  </si>
  <si>
    <t>07/24/2024</t>
  </si>
  <si>
    <t>15-07-2024</t>
  </si>
  <si>
    <t>-42326.91 USD</t>
  </si>
  <si>
    <t>2024-07-27</t>
  </si>
  <si>
    <t>07/27/2024</t>
  </si>
  <si>
    <t>2024-07-13</t>
  </si>
  <si>
    <t>59011.17 USD</t>
  </si>
  <si>
    <t>07/21/2024</t>
  </si>
  <si>
    <t>2024-07-26</t>
  </si>
  <si>
    <t>07/17/2024</t>
  </si>
  <si>
    <t>07/20/2024</t>
  </si>
  <si>
    <t>25/07/2024</t>
  </si>
  <si>
    <t>July 22, 2024</t>
  </si>
  <si>
    <t>July 19, 2024</t>
  </si>
  <si>
    <t>2024-07-03</t>
  </si>
  <si>
    <t>10-08-2024</t>
  </si>
  <si>
    <t>28-08-2024</t>
  </si>
  <si>
    <t>08/15/2024</t>
  </si>
  <si>
    <t>August 08, 2024</t>
  </si>
  <si>
    <t>21/08/2024</t>
  </si>
  <si>
    <t>27/08/2024</t>
  </si>
  <si>
    <t>08/20/2024</t>
  </si>
  <si>
    <t>08/02/2024</t>
  </si>
  <si>
    <t>20-08-2024</t>
  </si>
  <si>
    <t>18-08-2024</t>
  </si>
  <si>
    <t>08/12/2024</t>
  </si>
  <si>
    <t>August 26, 2024</t>
  </si>
  <si>
    <t>August 21, 2024</t>
  </si>
  <si>
    <t>08/21/2024</t>
  </si>
  <si>
    <t>16-08-2024</t>
  </si>
  <si>
    <t>August 01, 2024</t>
  </si>
  <si>
    <t>2878.54 USD</t>
  </si>
  <si>
    <t>August 28, 2024</t>
  </si>
  <si>
    <t>10/08/2024</t>
  </si>
  <si>
    <t>08/23/2024</t>
  </si>
  <si>
    <t>03-08-2024</t>
  </si>
  <si>
    <t>08/16/2024</t>
  </si>
  <si>
    <t>2024-08-24</t>
  </si>
  <si>
    <t>August 11, 2024</t>
  </si>
  <si>
    <t>28/08/2024</t>
  </si>
  <si>
    <t>2024-08-11</t>
  </si>
  <si>
    <t>2024-08-28</t>
  </si>
  <si>
    <t>2024-08-27</t>
  </si>
  <si>
    <t>August 07, 2024</t>
  </si>
  <si>
    <t>25-08-2024</t>
  </si>
  <si>
    <t>2024-08-15</t>
  </si>
  <si>
    <t>2024-08-09</t>
  </si>
  <si>
    <t>26-08-2024</t>
  </si>
  <si>
    <t>2024-08-21</t>
  </si>
  <si>
    <t>August 18, 2024</t>
  </si>
  <si>
    <t>08-08-2024</t>
  </si>
  <si>
    <t>2024-08-03</t>
  </si>
  <si>
    <t>2024-08-20</t>
  </si>
  <si>
    <t>08/27/2024</t>
  </si>
  <si>
    <t>23/08/2024</t>
  </si>
  <si>
    <t>08/08/2024</t>
  </si>
  <si>
    <t>12/08/2024</t>
  </si>
  <si>
    <t>11/08/2024</t>
  </si>
  <si>
    <t>17/08/2024</t>
  </si>
  <si>
    <t>August 27, 2024</t>
  </si>
  <si>
    <t>2024-08-25</t>
  </si>
  <si>
    <t>August 12, 2024</t>
  </si>
  <si>
    <t>40531.27 USD</t>
  </si>
  <si>
    <t>24/08/2024</t>
  </si>
  <si>
    <t>09-08-2024</t>
  </si>
  <si>
    <t>August 04, 2024</t>
  </si>
  <si>
    <t>August 09, 2024</t>
  </si>
  <si>
    <t>27-08-2024</t>
  </si>
  <si>
    <t>03/08/2024</t>
  </si>
  <si>
    <t>33747.49 USD</t>
  </si>
  <si>
    <t>11-08-2024</t>
  </si>
  <si>
    <t>25/08/2024</t>
  </si>
  <si>
    <t>08/14/2024</t>
  </si>
  <si>
    <t>15/08/2024</t>
  </si>
  <si>
    <t>22/08/2024</t>
  </si>
  <si>
    <t>16/08/2024</t>
  </si>
  <si>
    <t>August 24, 2024</t>
  </si>
  <si>
    <t>19-08-2024</t>
  </si>
  <si>
    <t>08/13/2024</t>
  </si>
  <si>
    <t>12-08-2024</t>
  </si>
  <si>
    <t>2024-08-06</t>
  </si>
  <si>
    <t>2024-08-02</t>
  </si>
  <si>
    <t>2024-08-10</t>
  </si>
  <si>
    <t>2024-08-19</t>
  </si>
  <si>
    <t>47862.09 USD</t>
  </si>
  <si>
    <t>August 10, 2024</t>
  </si>
  <si>
    <t>2024-08-17</t>
  </si>
  <si>
    <t>08/18/2024</t>
  </si>
  <si>
    <t>09/08/2024</t>
  </si>
  <si>
    <t>20/08/2024</t>
  </si>
  <si>
    <t>79964.76 USD</t>
  </si>
  <si>
    <t>26/08/2024</t>
  </si>
  <si>
    <t>August 02, 2024</t>
  </si>
  <si>
    <t>15-08-2024</t>
  </si>
  <si>
    <t>2024-08-07</t>
  </si>
  <si>
    <t>August 20, 2024</t>
  </si>
  <si>
    <t>08/10/2024</t>
  </si>
  <si>
    <t>25941.48 USD</t>
  </si>
  <si>
    <t>August 17, 2024</t>
  </si>
  <si>
    <t>13-08-2024</t>
  </si>
  <si>
    <t>08/03/2024</t>
  </si>
  <si>
    <t>-53619.44 USD</t>
  </si>
  <si>
    <t>2024-08-05</t>
  </si>
  <si>
    <t>24-08-2024</t>
  </si>
  <si>
    <t>August 25, 2024</t>
  </si>
  <si>
    <t>August 15, 2024</t>
  </si>
  <si>
    <t>08/17/2024</t>
  </si>
  <si>
    <t>72778.05 USD</t>
  </si>
  <si>
    <t>01-08-2024</t>
  </si>
  <si>
    <t>22-08-2024</t>
  </si>
  <si>
    <t>August 14, 2024</t>
  </si>
  <si>
    <t>2024-08-04</t>
  </si>
  <si>
    <t>13/08/2024</t>
  </si>
  <si>
    <t>08/19/2024</t>
  </si>
  <si>
    <t>2024-08-12</t>
  </si>
  <si>
    <t>23-08-2024</t>
  </si>
  <si>
    <t>2024-08-13</t>
  </si>
  <si>
    <t>08/24/2024</t>
  </si>
  <si>
    <t>07-08-2024</t>
  </si>
  <si>
    <t>14/08/2024</t>
  </si>
  <si>
    <t>02-08-2024</t>
  </si>
  <si>
    <t>08/26/2024</t>
  </si>
  <si>
    <t>08/22/2024</t>
  </si>
  <si>
    <t>17-08-2024</t>
  </si>
  <si>
    <t>24/09/2024</t>
  </si>
  <si>
    <t>19-09-2024</t>
  </si>
  <si>
    <t>14-09-2024</t>
  </si>
  <si>
    <t>09/09/2024</t>
  </si>
  <si>
    <t>September 15, 2024</t>
  </si>
  <si>
    <t>11-09-2024</t>
  </si>
  <si>
    <t>09-09-2024</t>
  </si>
  <si>
    <t>2024-09-18</t>
  </si>
  <si>
    <t>25/09/2024</t>
  </si>
  <si>
    <t>September 24, 2024</t>
  </si>
  <si>
    <t>26-09-2024</t>
  </si>
  <si>
    <t>2024-09-04</t>
  </si>
  <si>
    <t>September 18, 2024</t>
  </si>
  <si>
    <t>09/25/2024</t>
  </si>
  <si>
    <t>2024-09-12</t>
  </si>
  <si>
    <t>September 02, 2024</t>
  </si>
  <si>
    <t>15-09-2024</t>
  </si>
  <si>
    <t>September 11, 2024</t>
  </si>
  <si>
    <t>09/10/2024</t>
  </si>
  <si>
    <t>2024-09-21</t>
  </si>
  <si>
    <t>66511.24 USD</t>
  </si>
  <si>
    <t>2024-09-23</t>
  </si>
  <si>
    <t>17-09-2024</t>
  </si>
  <si>
    <t>2024-09-20</t>
  </si>
  <si>
    <t>09/15/2024</t>
  </si>
  <si>
    <t>09/19/2024</t>
  </si>
  <si>
    <t>September 13, 2024</t>
  </si>
  <si>
    <t>2024-09-10</t>
  </si>
  <si>
    <t>September 26, 2024</t>
  </si>
  <si>
    <t>09/17/2024</t>
  </si>
  <si>
    <t>09/22/2024</t>
  </si>
  <si>
    <t>69435.76 USD</t>
  </si>
  <si>
    <t>2024-09-06</t>
  </si>
  <si>
    <t>2024-09-16</t>
  </si>
  <si>
    <t>2024-09-28</t>
  </si>
  <si>
    <t>09/18/2024</t>
  </si>
  <si>
    <t>September 25, 2024</t>
  </si>
  <si>
    <t>2024-09-15</t>
  </si>
  <si>
    <t>20-09-2024</t>
  </si>
  <si>
    <t>09/28/2024</t>
  </si>
  <si>
    <t>25-09-2024</t>
  </si>
  <si>
    <t>September 08, 2024</t>
  </si>
  <si>
    <t>09/12/2024</t>
  </si>
  <si>
    <t>09/23/2024</t>
  </si>
  <si>
    <t>2024-09-11</t>
  </si>
  <si>
    <t>10-09-2024</t>
  </si>
  <si>
    <t>2024-09-26</t>
  </si>
  <si>
    <t>22/09/2024</t>
  </si>
  <si>
    <t>11/09/2024</t>
  </si>
  <si>
    <t>14/09/2024</t>
  </si>
  <si>
    <t>27/09/2024</t>
  </si>
  <si>
    <t>September 21, 2024</t>
  </si>
  <si>
    <t>27-09-2024</t>
  </si>
  <si>
    <t>September 07, 2024</t>
  </si>
  <si>
    <t>09/14/2024</t>
  </si>
  <si>
    <t>September 05, 2024</t>
  </si>
  <si>
    <t>50243.39 USD</t>
  </si>
  <si>
    <t>September 27, 2024</t>
  </si>
  <si>
    <t>16/09/2024</t>
  </si>
  <si>
    <t>2024-09-02</t>
  </si>
  <si>
    <t>2024-09-19</t>
  </si>
  <si>
    <t>September 28, 2024</t>
  </si>
  <si>
    <t>28-09-2024</t>
  </si>
  <si>
    <t>2024-09-27</t>
  </si>
  <si>
    <t>September 19, 2024</t>
  </si>
  <si>
    <t>09/13/2024</t>
  </si>
  <si>
    <t>2024-09-01</t>
  </si>
  <si>
    <t>13/09/2024</t>
  </si>
  <si>
    <t>01-09-2024</t>
  </si>
  <si>
    <t>12/09/2024</t>
  </si>
  <si>
    <t>23/09/2024</t>
  </si>
  <si>
    <t>12-09-2024</t>
  </si>
  <si>
    <t>75858.95 USD</t>
  </si>
  <si>
    <t>2024-09-25</t>
  </si>
  <si>
    <t>26/09/2024</t>
  </si>
  <si>
    <t>September 10, 2024</t>
  </si>
  <si>
    <t>September 17, 2024</t>
  </si>
  <si>
    <t>28/09/2024</t>
  </si>
  <si>
    <t>September 16, 2024</t>
  </si>
  <si>
    <t>September 09, 2024</t>
  </si>
  <si>
    <t>02-09-2024</t>
  </si>
  <si>
    <t>September 06, 2024</t>
  </si>
  <si>
    <t>2024-09-14</t>
  </si>
  <si>
    <t>21-09-2024</t>
  </si>
  <si>
    <t>September 01, 2024</t>
  </si>
  <si>
    <t>09/11/2024</t>
  </si>
  <si>
    <t>21618.92 USD</t>
  </si>
  <si>
    <t>09/27/2024</t>
  </si>
  <si>
    <t>64357.59 USD</t>
  </si>
  <si>
    <t>17/09/2024</t>
  </si>
  <si>
    <t>15/09/2024</t>
  </si>
  <si>
    <t>38317.24 USD</t>
  </si>
  <si>
    <t>2024-09-07</t>
  </si>
  <si>
    <t>13-09-2024</t>
  </si>
  <si>
    <t>18/09/2024</t>
  </si>
  <si>
    <t>2024-09-09</t>
  </si>
  <si>
    <t>22-09-2024</t>
  </si>
  <si>
    <t>September 03, 2024</t>
  </si>
  <si>
    <t>05/09/2024</t>
  </si>
  <si>
    <t>09/26/2024</t>
  </si>
  <si>
    <t>03-09-2024</t>
  </si>
  <si>
    <t>September 12, 2024</t>
  </si>
  <si>
    <t>September 20, 2024</t>
  </si>
  <si>
    <t>07-09-2024</t>
  </si>
  <si>
    <t>04-09-2024</t>
  </si>
  <si>
    <t>10/16/2024</t>
  </si>
  <si>
    <t>2024-10-13</t>
  </si>
  <si>
    <t>24-10-2024</t>
  </si>
  <si>
    <t>19-10-2024</t>
  </si>
  <si>
    <t>October 12, 2024</t>
  </si>
  <si>
    <t>27/10/2024</t>
  </si>
  <si>
    <t>10/15/2024</t>
  </si>
  <si>
    <t>October 03, 2024</t>
  </si>
  <si>
    <t>10/09/2024</t>
  </si>
  <si>
    <t>15/10/2024</t>
  </si>
  <si>
    <t>27-10-2024</t>
  </si>
  <si>
    <t>09-10-2024</t>
  </si>
  <si>
    <t>2024-10-23</t>
  </si>
  <si>
    <t>2024-10-17</t>
  </si>
  <si>
    <t>26-10-2024</t>
  </si>
  <si>
    <t>2024-10-20</t>
  </si>
  <si>
    <t>October 01, 2024</t>
  </si>
  <si>
    <t>15483.28 USD</t>
  </si>
  <si>
    <t>05-10-2024</t>
  </si>
  <si>
    <t>06-10-2024</t>
  </si>
  <si>
    <t>2024-10-01</t>
  </si>
  <si>
    <t>12-10-2024</t>
  </si>
  <si>
    <t>10/10/2024</t>
  </si>
  <si>
    <t>10/20/2024</t>
  </si>
  <si>
    <t>10/26/2024</t>
  </si>
  <si>
    <t>2024-10-03</t>
  </si>
  <si>
    <t>21-10-2024</t>
  </si>
  <si>
    <t>20-10-2024</t>
  </si>
  <si>
    <t>08-10-2024</t>
  </si>
  <si>
    <t>October 15, 2024</t>
  </si>
  <si>
    <t>2024-10-26</t>
  </si>
  <si>
    <t>October 20, 2024</t>
  </si>
  <si>
    <t>11/10/2024</t>
  </si>
  <si>
    <t>2024-10-08</t>
  </si>
  <si>
    <t>2024-10-19</t>
  </si>
  <si>
    <t>10/28/2024</t>
  </si>
  <si>
    <t>22/10/2024</t>
  </si>
  <si>
    <t>October 17, 2024</t>
  </si>
  <si>
    <t>13/10/2024</t>
  </si>
  <si>
    <t>01-10-2024</t>
  </si>
  <si>
    <t>2024-10-22</t>
  </si>
  <si>
    <t>07/10/2024</t>
  </si>
  <si>
    <t>17-10-2024</t>
  </si>
  <si>
    <t>10/24/2024</t>
  </si>
  <si>
    <t>2024-10-12</t>
  </si>
  <si>
    <t>20/10/2024</t>
  </si>
  <si>
    <t>16-10-2024</t>
  </si>
  <si>
    <t>10/14/2024</t>
  </si>
  <si>
    <t>2024-10-27</t>
  </si>
  <si>
    <t>10/18/2024</t>
  </si>
  <si>
    <t>10/11/2024</t>
  </si>
  <si>
    <t>October 02, 2024</t>
  </si>
  <si>
    <t>2024-10-09</t>
  </si>
  <si>
    <t>18-10-2024</t>
  </si>
  <si>
    <t>21/10/2024</t>
  </si>
  <si>
    <t>28/10/2024</t>
  </si>
  <si>
    <t>25/10/2024</t>
  </si>
  <si>
    <t>2024-10-18</t>
  </si>
  <si>
    <t>28-10-2024</t>
  </si>
  <si>
    <t>October 24, 2024</t>
  </si>
  <si>
    <t>16/10/2024</t>
  </si>
  <si>
    <t>43753.43 USD</t>
  </si>
  <si>
    <t>2024-10-21</t>
  </si>
  <si>
    <t>October 27, 2024</t>
  </si>
  <si>
    <t>October 25, 2024</t>
  </si>
  <si>
    <t>2024-10-25</t>
  </si>
  <si>
    <t>10-10-2024</t>
  </si>
  <si>
    <t>10/25/2024</t>
  </si>
  <si>
    <t>76917.84 USD</t>
  </si>
  <si>
    <t>2024-10-14</t>
  </si>
  <si>
    <t>October 11, 2024</t>
  </si>
  <si>
    <t>05/10/2024</t>
  </si>
  <si>
    <t>October 13, 2024</t>
  </si>
  <si>
    <t>25-10-2024</t>
  </si>
  <si>
    <t>October 14, 2024</t>
  </si>
  <si>
    <t>02-10-2024</t>
  </si>
  <si>
    <t>13-10-2024</t>
  </si>
  <si>
    <t>26/10/2024</t>
  </si>
  <si>
    <t>2024-10-16</t>
  </si>
  <si>
    <t>10/17/2024</t>
  </si>
  <si>
    <t>October 26, 2024</t>
  </si>
  <si>
    <t>10/13/2024</t>
  </si>
  <si>
    <t>14-10-2024</t>
  </si>
  <si>
    <t>October 07, 2024</t>
  </si>
  <si>
    <t>2024-10-02</t>
  </si>
  <si>
    <t>20993.53 USD</t>
  </si>
  <si>
    <t>14/10/2024</t>
  </si>
  <si>
    <t>37927.8 USD</t>
  </si>
  <si>
    <t>2024-10-11</t>
  </si>
  <si>
    <t>24519.1 USD</t>
  </si>
  <si>
    <t>2024-10-06</t>
  </si>
  <si>
    <t>2024-10-24</t>
  </si>
  <si>
    <t>04-10-2024</t>
  </si>
  <si>
    <t>18/10/2024</t>
  </si>
  <si>
    <t>2024-10-28</t>
  </si>
  <si>
    <t>10/27/2024</t>
  </si>
  <si>
    <t>13087.38 USD</t>
  </si>
  <si>
    <t>66853.36 USD</t>
  </si>
  <si>
    <t>October 05, 2024</t>
  </si>
  <si>
    <t>October 08, 2024</t>
  </si>
  <si>
    <t>23/10/2024</t>
  </si>
  <si>
    <t>10/21/2024</t>
  </si>
  <si>
    <t>07-10-2024</t>
  </si>
  <si>
    <t>03-10-2024</t>
  </si>
  <si>
    <t>2024-10-15</t>
  </si>
  <si>
    <t>October 22, 2024</t>
  </si>
  <si>
    <t>-20099.98 USD</t>
  </si>
  <si>
    <t>51365.05 USD</t>
  </si>
  <si>
    <t>22-10-2024</t>
  </si>
  <si>
    <t>09-11-2024</t>
  </si>
  <si>
    <t>2024-11-05</t>
  </si>
  <si>
    <t>2024-11-14</t>
  </si>
  <si>
    <t>26-11-2024</t>
  </si>
  <si>
    <t>18/11/2024</t>
  </si>
  <si>
    <t>27/11/2024</t>
  </si>
  <si>
    <t>2024-11-08</t>
  </si>
  <si>
    <t>23/11/2024</t>
  </si>
  <si>
    <t>November 05, 2024</t>
  </si>
  <si>
    <t>November 18, 2024</t>
  </si>
  <si>
    <t>11/20/2024</t>
  </si>
  <si>
    <t>2024-11-11</t>
  </si>
  <si>
    <t>11/28/2024</t>
  </si>
  <si>
    <t>10-11-2024</t>
  </si>
  <si>
    <t>14/11/2024</t>
  </si>
  <si>
    <t>2024-11-28</t>
  </si>
  <si>
    <t>48004.31 USD</t>
  </si>
  <si>
    <t>2024-11-04</t>
  </si>
  <si>
    <t>25-11-2024</t>
  </si>
  <si>
    <t>November 12, 2024</t>
  </si>
  <si>
    <t>2024-11-12</t>
  </si>
  <si>
    <t>November 14, 2024</t>
  </si>
  <si>
    <t>2024-11-15</t>
  </si>
  <si>
    <t>08-11-2024</t>
  </si>
  <si>
    <t>03-11-2024</t>
  </si>
  <si>
    <t>15-11-2024</t>
  </si>
  <si>
    <t>11/15/2024</t>
  </si>
  <si>
    <t>13/11/2024</t>
  </si>
  <si>
    <t>November 23, 2024</t>
  </si>
  <si>
    <t>24-11-2024</t>
  </si>
  <si>
    <t>2024-11-26</t>
  </si>
  <si>
    <t>27-11-2024</t>
  </si>
  <si>
    <t>November 15, 2024</t>
  </si>
  <si>
    <t>13-11-2024</t>
  </si>
  <si>
    <t>11-11-2024</t>
  </si>
  <si>
    <t>42196.66 USD</t>
  </si>
  <si>
    <t>November 02, 2024</t>
  </si>
  <si>
    <t>November 21, 2024</t>
  </si>
  <si>
    <t>11/11/2024</t>
  </si>
  <si>
    <t>28-11-2024</t>
  </si>
  <si>
    <t>2024-11-27</t>
  </si>
  <si>
    <t>11/14/2024</t>
  </si>
  <si>
    <t>11/02/2024</t>
  </si>
  <si>
    <t>38095.19 USD</t>
  </si>
  <si>
    <t>19-11-2024</t>
  </si>
  <si>
    <t>2024-11-20</t>
  </si>
  <si>
    <t>11/26/2024</t>
  </si>
  <si>
    <t>17-11-2024</t>
  </si>
  <si>
    <t>11/23/2024</t>
  </si>
  <si>
    <t>11/18/2024</t>
  </si>
  <si>
    <t>11/16/2024</t>
  </si>
  <si>
    <t>19/11/2024</t>
  </si>
  <si>
    <t>11/22/2024</t>
  </si>
  <si>
    <t>21-11-2024</t>
  </si>
  <si>
    <t>45748.77 USD</t>
  </si>
  <si>
    <t>11/13/2024</t>
  </si>
  <si>
    <t>67844.24 USD</t>
  </si>
  <si>
    <t>12-11-2024</t>
  </si>
  <si>
    <t>22-11-2024</t>
  </si>
  <si>
    <t>November 22, 2024</t>
  </si>
  <si>
    <t>24/11/2024</t>
  </si>
  <si>
    <t>11/12/2024</t>
  </si>
  <si>
    <t>November 28, 2024</t>
  </si>
  <si>
    <t>11/27/2024</t>
  </si>
  <si>
    <t>04-11-2024</t>
  </si>
  <si>
    <t>November 19, 2024</t>
  </si>
  <si>
    <t>23564.04 USD</t>
  </si>
  <si>
    <t>15/11/2024</t>
  </si>
  <si>
    <t>November 16, 2024</t>
  </si>
  <si>
    <t>2024-11-10</t>
  </si>
  <si>
    <t>12/11/2024</t>
  </si>
  <si>
    <t>18-11-2024</t>
  </si>
  <si>
    <t>-61751.19 USD</t>
  </si>
  <si>
    <t>20-11-2024</t>
  </si>
  <si>
    <t>08/11/2024</t>
  </si>
  <si>
    <t>2024-11-17</t>
  </si>
  <si>
    <t>2024-11-22</t>
  </si>
  <si>
    <t>2024-11-13</t>
  </si>
  <si>
    <t>November 13, 2024</t>
  </si>
  <si>
    <t>07-11-2024</t>
  </si>
  <si>
    <t>11/21/2024</t>
  </si>
  <si>
    <t>33028.51 USD</t>
  </si>
  <si>
    <t>November 01, 2024</t>
  </si>
  <si>
    <t>11/19/2024</t>
  </si>
  <si>
    <t>23-11-2024</t>
  </si>
  <si>
    <t>2024-11-23</t>
  </si>
  <si>
    <t>-25560.4 USD</t>
  </si>
  <si>
    <t>-6298.78 USD</t>
  </si>
  <si>
    <t>11/24/2024</t>
  </si>
  <si>
    <t>November 04, 2024</t>
  </si>
  <si>
    <t>2024-11-02</t>
  </si>
  <si>
    <t>22/11/2024</t>
  </si>
  <si>
    <t>20209.12 USD</t>
  </si>
  <si>
    <t>November 27, 2024</t>
  </si>
  <si>
    <t>November 10, 2024</t>
  </si>
  <si>
    <t>02-11-2024</t>
  </si>
  <si>
    <t>November 08, 2024</t>
  </si>
  <si>
    <t>05-11-2024</t>
  </si>
  <si>
    <t>16-11-2024</t>
  </si>
  <si>
    <t>2024-11-21</t>
  </si>
  <si>
    <t>21/11/2024</t>
  </si>
  <si>
    <t>November 25, 2024</t>
  </si>
  <si>
    <t>2024-11-18</t>
  </si>
  <si>
    <t>2024-11-09</t>
  </si>
  <si>
    <t>November 07, 2024</t>
  </si>
  <si>
    <t>2024-11-19</t>
  </si>
  <si>
    <t>37871.25 USD</t>
  </si>
  <si>
    <t>16/11/2024</t>
  </si>
  <si>
    <t>2024-11-24</t>
  </si>
  <si>
    <t>23467.36 USD</t>
  </si>
  <si>
    <t>November 17, 2024</t>
  </si>
  <si>
    <t>53432.29 USD</t>
  </si>
  <si>
    <t>28/11/2024</t>
  </si>
  <si>
    <t>November 24, 2024</t>
  </si>
  <si>
    <t>25/11/2024</t>
  </si>
  <si>
    <t>December 10, 2024</t>
  </si>
  <si>
    <t>26-12-2024</t>
  </si>
  <si>
    <t>2024-12-12</t>
  </si>
  <si>
    <t>12/13/2024</t>
  </si>
  <si>
    <t>December 28, 2024</t>
  </si>
  <si>
    <t>December 18, 2024</t>
  </si>
  <si>
    <t>14-12-2024</t>
  </si>
  <si>
    <t>11-12-2024</t>
  </si>
  <si>
    <t>2024-12-01</t>
  </si>
  <si>
    <t>12/25/2024</t>
  </si>
  <si>
    <t>2024-12-21</t>
  </si>
  <si>
    <t>December 23, 2024</t>
  </si>
  <si>
    <t>December 02, 2024</t>
  </si>
  <si>
    <t>December 24, 2024</t>
  </si>
  <si>
    <t>13-12-2024</t>
  </si>
  <si>
    <t>16-12-2024</t>
  </si>
  <si>
    <t>December 11, 2024</t>
  </si>
  <si>
    <t>2024-12-22</t>
  </si>
  <si>
    <t>December 06, 2024</t>
  </si>
  <si>
    <t>18-12-2024</t>
  </si>
  <si>
    <t>December 16, 2024</t>
  </si>
  <si>
    <t>25/12/2024</t>
  </si>
  <si>
    <t>2024-12-08</t>
  </si>
  <si>
    <t>22-12-2024</t>
  </si>
  <si>
    <t>December 22, 2024</t>
  </si>
  <si>
    <t>12/10/2024</t>
  </si>
  <si>
    <t>15/12/2024</t>
  </si>
  <si>
    <t>December 09, 2024</t>
  </si>
  <si>
    <t>2024-12-16</t>
  </si>
  <si>
    <t>12/14/2024</t>
  </si>
  <si>
    <t>-43439.14 USD</t>
  </si>
  <si>
    <t>18/12/2024</t>
  </si>
  <si>
    <t>2024-12-27</t>
  </si>
  <si>
    <t>2024-12-11</t>
  </si>
  <si>
    <t>12-12-2024</t>
  </si>
  <si>
    <t>22/12/2024</t>
  </si>
  <si>
    <t>01-12-2024</t>
  </si>
  <si>
    <t>December 05, 2024</t>
  </si>
  <si>
    <t>19/12/2024</t>
  </si>
  <si>
    <t>15-12-2024</t>
  </si>
  <si>
    <t>2024-12-04</t>
  </si>
  <si>
    <t>December 12, 2024</t>
  </si>
  <si>
    <t>12/28/2024</t>
  </si>
  <si>
    <t>02-12-2024</t>
  </si>
  <si>
    <t>2024-12-17</t>
  </si>
  <si>
    <t>2024-12-06</t>
  </si>
  <si>
    <t>2024-12-05</t>
  </si>
  <si>
    <t>December 21, 2024</t>
  </si>
  <si>
    <t>12/26/2024</t>
  </si>
  <si>
    <t>07-12-2024</t>
  </si>
  <si>
    <t>17/12/2024</t>
  </si>
  <si>
    <t>23/12/2024</t>
  </si>
  <si>
    <t>12/17/2024</t>
  </si>
  <si>
    <t>16/12/2024</t>
  </si>
  <si>
    <t>13/12/2024</t>
  </si>
  <si>
    <t>December 27, 2024</t>
  </si>
  <si>
    <t>December 20, 2024</t>
  </si>
  <si>
    <t>December 04, 2024</t>
  </si>
  <si>
    <t>27/12/2024</t>
  </si>
  <si>
    <t>25-12-2024</t>
  </si>
  <si>
    <t>24/12/2024</t>
  </si>
  <si>
    <t>2024-12-20</t>
  </si>
  <si>
    <t>12/12/2024</t>
  </si>
  <si>
    <t>December 15, 2024</t>
  </si>
  <si>
    <t>December 14, 2024</t>
  </si>
  <si>
    <t>20-12-2024</t>
  </si>
  <si>
    <t>4362.06 USD</t>
  </si>
  <si>
    <t>27-12-2024</t>
  </si>
  <si>
    <t>19-12-2024</t>
  </si>
  <si>
    <t>06-12-2024</t>
  </si>
  <si>
    <t>12/27/2024</t>
  </si>
  <si>
    <t>2024-12-03</t>
  </si>
  <si>
    <t>2024-12-14</t>
  </si>
  <si>
    <t>2024-12-19</t>
  </si>
  <si>
    <t>14/12/2024</t>
  </si>
  <si>
    <t>December 17, 2024</t>
  </si>
  <si>
    <t>21-12-2024</t>
  </si>
  <si>
    <t>21143.4 USD</t>
  </si>
  <si>
    <t>12/22/2024</t>
  </si>
  <si>
    <t>2024-12-26</t>
  </si>
  <si>
    <t>53238.86 USD</t>
  </si>
  <si>
    <t>05-12-2024</t>
  </si>
  <si>
    <t>50572.61 USD</t>
  </si>
  <si>
    <t>12/16/2024</t>
  </si>
  <si>
    <t>21/12/2024</t>
  </si>
  <si>
    <t>55151.64 USD</t>
  </si>
  <si>
    <t>December 13, 2024</t>
  </si>
  <si>
    <t>2024-12-25</t>
  </si>
  <si>
    <t>December 26, 2024</t>
  </si>
  <si>
    <t>04-12-2024</t>
  </si>
  <si>
    <t>2024-12-13</t>
  </si>
  <si>
    <t>2024-12-15</t>
  </si>
  <si>
    <t>23-12-2024</t>
  </si>
  <si>
    <t>26/12/2024</t>
  </si>
  <si>
    <t>-61559.08 USD</t>
  </si>
  <si>
    <t>December 07, 2024</t>
  </si>
  <si>
    <t>79262.28 USD</t>
  </si>
  <si>
    <t>2024-12-02</t>
  </si>
  <si>
    <t>2024-12-10</t>
  </si>
  <si>
    <t>2024-12-23</t>
  </si>
  <si>
    <t>12/06/2024</t>
  </si>
  <si>
    <t>2024-01-21</t>
  </si>
  <si>
    <t>2024-01-23</t>
  </si>
  <si>
    <t>2024-01-08</t>
  </si>
  <si>
    <t>2024-01-22</t>
  </si>
  <si>
    <t>2024-02-08</t>
  </si>
  <si>
    <t>2024-02-11</t>
  </si>
  <si>
    <t>2024-02-14</t>
  </si>
  <si>
    <t>2024-02-25</t>
  </si>
  <si>
    <t>2024-02-24</t>
  </si>
  <si>
    <t>2024-02-28</t>
  </si>
  <si>
    <t>2024-03-09</t>
  </si>
  <si>
    <t>2024-03-11</t>
  </si>
  <si>
    <t>2024-04-25</t>
  </si>
  <si>
    <t>2024-04-17</t>
  </si>
  <si>
    <t>2024-04-26</t>
  </si>
  <si>
    <t>2024-04-09</t>
  </si>
  <si>
    <t>2024-04-23</t>
  </si>
  <si>
    <t>2024-05-19</t>
  </si>
  <si>
    <t>2024-05-27</t>
  </si>
  <si>
    <t>2024-05-28</t>
  </si>
  <si>
    <t>2024-05-17</t>
  </si>
  <si>
    <t>2024-05-22</t>
  </si>
  <si>
    <t>2024-05-23</t>
  </si>
  <si>
    <t>2024-05-21</t>
  </si>
  <si>
    <t>2024-06-21</t>
  </si>
  <si>
    <t>2024-06-20</t>
  </si>
  <si>
    <t>2024-06-22</t>
  </si>
  <si>
    <t>2024-06-25</t>
  </si>
  <si>
    <t>2024-06-09</t>
  </si>
  <si>
    <t>2024-07-16</t>
  </si>
  <si>
    <t>2024-07-01</t>
  </si>
  <si>
    <t>2024-07-06</t>
  </si>
  <si>
    <t>2024-07-28</t>
  </si>
  <si>
    <t>2024-07-14</t>
  </si>
  <si>
    <t>2024-07-20</t>
  </si>
  <si>
    <t>2024-07-25</t>
  </si>
  <si>
    <t>2024-07-19</t>
  </si>
  <si>
    <t>2024-08-14</t>
  </si>
  <si>
    <t>2024-08-22</t>
  </si>
  <si>
    <t>2024-08-26</t>
  </si>
  <si>
    <t>2024-08-16</t>
  </si>
  <si>
    <t>2024-08-18</t>
  </si>
  <si>
    <t>2024-08-08</t>
  </si>
  <si>
    <t>2024-08-01</t>
  </si>
  <si>
    <t>2024-09-22</t>
  </si>
  <si>
    <t>2024-09-13</t>
  </si>
  <si>
    <t>2024-09-05</t>
  </si>
  <si>
    <t>2024-09-03</t>
  </si>
  <si>
    <t>2024-09-24</t>
  </si>
  <si>
    <t>2024-09-08</t>
  </si>
  <si>
    <t>2024-09-17</t>
  </si>
  <si>
    <t>2024-10-07</t>
  </si>
  <si>
    <t>2024-10-04</t>
  </si>
  <si>
    <t>2024-10-05</t>
  </si>
  <si>
    <t>2024-10-10</t>
  </si>
  <si>
    <t>2024-11-01</t>
  </si>
  <si>
    <t>2024-11-16</t>
  </si>
  <si>
    <t>2024-11-03</t>
  </si>
  <si>
    <t>2024-11-07</t>
  </si>
  <si>
    <t>2024-11-25</t>
  </si>
  <si>
    <t>2024-11-06</t>
  </si>
  <si>
    <t>2024-12-28</t>
  </si>
  <si>
    <t>2024-12-07</t>
  </si>
  <si>
    <t>2024-12-24</t>
  </si>
  <si>
    <t>2024-12-09</t>
  </si>
  <si>
    <t>2024-12-18</t>
  </si>
  <si>
    <t>delivered</t>
  </si>
  <si>
    <t>07/01/2025</t>
  </si>
  <si>
    <t>June 29, 2024</t>
  </si>
  <si>
    <t>10/19/2024</t>
  </si>
  <si>
    <t>14-08-2024</t>
  </si>
  <si>
    <t>10/31/2024</t>
  </si>
  <si>
    <t>14-11-2024</t>
  </si>
  <si>
    <t>04/01/2024</t>
  </si>
  <si>
    <t>22/04/2024</t>
  </si>
  <si>
    <t>02-06-2024</t>
  </si>
  <si>
    <t>06-08-2024</t>
  </si>
  <si>
    <t>02/08/2024</t>
  </si>
  <si>
    <t>August 22, 2024</t>
  </si>
  <si>
    <t>shipped</t>
  </si>
  <si>
    <t>04/01/2025</t>
  </si>
  <si>
    <t>April 26, 2024</t>
  </si>
  <si>
    <t>DELIVERED</t>
  </si>
  <si>
    <t>cancelled</t>
  </si>
  <si>
    <t>2024-08-30</t>
  </si>
  <si>
    <t>08/30/2024</t>
  </si>
  <si>
    <t>06/30/2024</t>
  </si>
  <si>
    <t>24/06/2024</t>
  </si>
  <si>
    <t>04-08-2024</t>
  </si>
  <si>
    <t>CANCELLED</t>
  </si>
  <si>
    <t>25/01/2024</t>
  </si>
  <si>
    <t>24/02/2024</t>
  </si>
  <si>
    <t>03/29/2024</t>
  </si>
  <si>
    <t>02-01-2025</t>
  </si>
  <si>
    <t>17/05/2024</t>
  </si>
  <si>
    <t>07/30/2024</t>
  </si>
  <si>
    <t>10/23/2024</t>
  </si>
  <si>
    <t>December 01, 2024</t>
  </si>
  <si>
    <t>February 29, 2024</t>
  </si>
  <si>
    <t>05-08-2024</t>
  </si>
  <si>
    <t>08/25/2024</t>
  </si>
  <si>
    <t>10/02/2024</t>
  </si>
  <si>
    <t>29/02/2024</t>
  </si>
  <si>
    <t>02/24/2024</t>
  </si>
  <si>
    <t>30-11-2024</t>
  </si>
  <si>
    <t>12/19/2024</t>
  </si>
  <si>
    <t>07-01-2025</t>
  </si>
  <si>
    <t>17-07-2024</t>
  </si>
  <si>
    <t>15/01/2024</t>
  </si>
  <si>
    <t>PENDING</t>
  </si>
  <si>
    <t>11-01-2025</t>
  </si>
  <si>
    <t>11/17/2024</t>
  </si>
  <si>
    <t>03-04-2024</t>
  </si>
  <si>
    <t>06-09-2024</t>
  </si>
  <si>
    <t>30-03-2024</t>
  </si>
  <si>
    <t>23-07-2024</t>
  </si>
  <si>
    <t>29-04-2024</t>
  </si>
  <si>
    <t>2025-01-19</t>
  </si>
  <si>
    <t>08-03-2024</t>
  </si>
  <si>
    <t>pending</t>
  </si>
  <si>
    <t>09/30/2024</t>
  </si>
  <si>
    <t>10/22/2024</t>
  </si>
  <si>
    <t>09/24/2024</t>
  </si>
  <si>
    <t>January 17, 2025</t>
  </si>
  <si>
    <t>29-07-2024</t>
  </si>
  <si>
    <t>18/02/2024</t>
  </si>
  <si>
    <t>September 29, 2024</t>
  </si>
  <si>
    <t>October 18, 2024</t>
  </si>
  <si>
    <t>30-04-2024</t>
  </si>
  <si>
    <t>30/03/2024</t>
  </si>
  <si>
    <t>12/15/2024</t>
  </si>
  <si>
    <t>February 05, 2024</t>
  </si>
  <si>
    <t>29/03/2024</t>
  </si>
  <si>
    <t>SHIPPED</t>
  </si>
  <si>
    <t>31/07/2024</t>
  </si>
  <si>
    <t>10-03-2024</t>
  </si>
  <si>
    <t>03/24/2024</t>
  </si>
  <si>
    <t>January 02, 2025</t>
  </si>
  <si>
    <t>October 10, 2024</t>
  </si>
  <si>
    <t>29-10-2024</t>
  </si>
  <si>
    <t>20/11/2024</t>
  </si>
  <si>
    <t>04/29/2024</t>
  </si>
  <si>
    <t>2024-01-31</t>
  </si>
  <si>
    <t>2024-07-30</t>
  </si>
  <si>
    <t>29-09-2024</t>
  </si>
  <si>
    <t>October 21, 2024</t>
  </si>
  <si>
    <t>December 03, 2024</t>
  </si>
  <si>
    <t>2024-01-30</t>
  </si>
  <si>
    <t>13/01/2025</t>
  </si>
  <si>
    <t>March 08, 2024</t>
  </si>
  <si>
    <t>29/06/2024</t>
  </si>
  <si>
    <t>November 29, 2024</t>
  </si>
  <si>
    <t>29-12-2024</t>
  </si>
  <si>
    <t>29/01/2024</t>
  </si>
  <si>
    <t>10/29/2024</t>
  </si>
  <si>
    <t>January 10, 2025</t>
  </si>
  <si>
    <t>12-04-2024</t>
  </si>
  <si>
    <t>08/31/2024</t>
  </si>
  <si>
    <t>March 29, 2024</t>
  </si>
  <si>
    <t>30-08-2024</t>
  </si>
  <si>
    <t>18-09-2024</t>
  </si>
  <si>
    <t>29-01-2024</t>
  </si>
  <si>
    <t>26/11/2024</t>
  </si>
  <si>
    <t>10-02-2024</t>
  </si>
  <si>
    <t>December 29, 2024</t>
  </si>
  <si>
    <t>2025-01-17</t>
  </si>
  <si>
    <t>23-01-2024</t>
  </si>
  <si>
    <t>March 14, 2024</t>
  </si>
  <si>
    <t>2024-02-29</t>
  </si>
  <si>
    <t>14-01-2024</t>
  </si>
  <si>
    <t>09/20/2024</t>
  </si>
  <si>
    <t>05/25/2024</t>
  </si>
  <si>
    <t>01/31/2024</t>
  </si>
  <si>
    <t>March 24, 2024</t>
  </si>
  <si>
    <t>31/03/2024</t>
  </si>
  <si>
    <t>January 31, 2024</t>
  </si>
  <si>
    <t>01/22/2024</t>
  </si>
  <si>
    <t>2024-10-30</t>
  </si>
  <si>
    <t>2024-08-23</t>
  </si>
  <si>
    <t>2024-07-29</t>
  </si>
  <si>
    <t>April 29, 2024</t>
  </si>
  <si>
    <t>November 26, 2024</t>
  </si>
  <si>
    <t>April 27, 2024</t>
  </si>
  <si>
    <t>January 30, 2024</t>
  </si>
  <si>
    <t>29/10/2024</t>
  </si>
  <si>
    <t>08/09/2024</t>
  </si>
  <si>
    <t>June 10, 2024</t>
  </si>
  <si>
    <t>03-12-2024</t>
  </si>
  <si>
    <t>2024-01-29</t>
  </si>
  <si>
    <t>2024-05-29</t>
  </si>
  <si>
    <t>03/30/2024</t>
  </si>
  <si>
    <t>08-12-2024</t>
  </si>
  <si>
    <t>January 23, 2024</t>
  </si>
  <si>
    <t>29-08-2024</t>
  </si>
  <si>
    <t>24/10/2024</t>
  </si>
  <si>
    <t>12/21/2024</t>
  </si>
  <si>
    <t>2024-06-30</t>
  </si>
  <si>
    <t>14-01-2025</t>
  </si>
  <si>
    <t>31-08-2024</t>
  </si>
  <si>
    <t>02/18/2024</t>
  </si>
  <si>
    <t>26-06-2024</t>
  </si>
  <si>
    <t>2024-03-30</t>
  </si>
  <si>
    <t>30-05-2024</t>
  </si>
  <si>
    <t>05/07/2024</t>
  </si>
  <si>
    <t>31/10/2024</t>
  </si>
  <si>
    <t>02/29/2024</t>
  </si>
  <si>
    <t>06-11-2024</t>
  </si>
  <si>
    <t>21-03-2024</t>
  </si>
  <si>
    <t>26-01-2025</t>
  </si>
  <si>
    <t>09-04-2024</t>
  </si>
  <si>
    <t>September 04, 2024</t>
  </si>
  <si>
    <t>10-12-2024</t>
  </si>
  <si>
    <t>30/09/2024</t>
  </si>
  <si>
    <t>April 01, 2024</t>
  </si>
  <si>
    <t>30/12/2024</t>
  </si>
  <si>
    <t>06-01-2025</t>
  </si>
  <si>
    <t>2024-04-29</t>
  </si>
  <si>
    <t>August 29, 2024</t>
  </si>
  <si>
    <t>11/30/2024</t>
  </si>
  <si>
    <t>12/23/2024</t>
  </si>
  <si>
    <t>October 19, 2024</t>
  </si>
  <si>
    <t>11-10-2024</t>
  </si>
  <si>
    <t>09/29/2024</t>
  </si>
  <si>
    <t>August 30, 2024</t>
  </si>
  <si>
    <t>02/15/2024</t>
  </si>
  <si>
    <t>20/09/2024</t>
  </si>
  <si>
    <t>23/04/2024</t>
  </si>
  <si>
    <t>05-01-2024</t>
  </si>
  <si>
    <t>August 31, 2024</t>
  </si>
  <si>
    <t>28/04/2024</t>
  </si>
  <si>
    <t>May 30, 2024</t>
  </si>
  <si>
    <t>04-01-2025</t>
  </si>
  <si>
    <t>31/01/2024</t>
  </si>
  <si>
    <t>2024-12-29</t>
  </si>
  <si>
    <t>05-01-2025</t>
  </si>
  <si>
    <t>07/03/2024</t>
  </si>
  <si>
    <t>06/04/2024</t>
  </si>
  <si>
    <t>June 30, 2024</t>
  </si>
  <si>
    <t>April 16, 2024</t>
  </si>
  <si>
    <t>10/30/2024</t>
  </si>
  <si>
    <t>28-12-2024</t>
  </si>
  <si>
    <t>22/07/2024</t>
  </si>
  <si>
    <t>10/12/2024</t>
  </si>
  <si>
    <t>November 06, 2024</t>
  </si>
  <si>
    <t>05-02-2024</t>
  </si>
  <si>
    <t>2025-01-15</t>
  </si>
  <si>
    <t>12/20/2024</t>
  </si>
  <si>
    <t>29/12/2024</t>
  </si>
  <si>
    <t>01-04-2024</t>
  </si>
  <si>
    <t>2024-02-23</t>
  </si>
  <si>
    <t>04-05-2024</t>
  </si>
  <si>
    <t>2024-04-30</t>
  </si>
  <si>
    <t>30/10/2024</t>
  </si>
  <si>
    <t>17-01-2024</t>
  </si>
  <si>
    <t>March 10, 2024</t>
  </si>
  <si>
    <t>30-07-2024</t>
  </si>
  <si>
    <t>26-03-2024</t>
  </si>
  <si>
    <t>May 27, 2024</t>
  </si>
  <si>
    <t>November 20, 2024</t>
  </si>
  <si>
    <t>05/29/2024</t>
  </si>
  <si>
    <t>November 09, 2024</t>
  </si>
  <si>
    <t>30-12-2024</t>
  </si>
  <si>
    <t>2025-01-28</t>
  </si>
  <si>
    <t>12/18/2024</t>
  </si>
  <si>
    <t>January 06, 2025</t>
  </si>
  <si>
    <t>23-10-2024</t>
  </si>
  <si>
    <t>September 30, 2024</t>
  </si>
  <si>
    <t>30-01-2024</t>
  </si>
  <si>
    <t>19-03-2024</t>
  </si>
  <si>
    <t>10/01/2025</t>
  </si>
  <si>
    <t>March 06, 2024</t>
  </si>
  <si>
    <t>07/16/2024</t>
  </si>
  <si>
    <t>October 30, 2024</t>
  </si>
  <si>
    <t>June 27, 2024</t>
  </si>
  <si>
    <t>November 11, 2024</t>
  </si>
  <si>
    <t>August 03, 2024</t>
  </si>
  <si>
    <t>01-11-2024</t>
  </si>
  <si>
    <t>08-09-2024</t>
  </si>
  <si>
    <t>May 05, 2024</t>
  </si>
  <si>
    <t>29/05/2024</t>
  </si>
  <si>
    <t>30/04/2024</t>
  </si>
  <si>
    <t>31-05-2024</t>
  </si>
  <si>
    <t>January 07, 2025</t>
  </si>
  <si>
    <t>October 04, 2024</t>
  </si>
  <si>
    <t>2024-09-30</t>
  </si>
  <si>
    <t>2024-05-01</t>
  </si>
  <si>
    <t>19-07-2024</t>
  </si>
  <si>
    <t>29/07/2024</t>
  </si>
  <si>
    <t>April 17, 2024</t>
  </si>
  <si>
    <t>04/30/2024</t>
  </si>
  <si>
    <t>21-05-2024</t>
  </si>
  <si>
    <t>13-01-2025</t>
  </si>
  <si>
    <t>30/08/2024</t>
  </si>
  <si>
    <t>03-01-2024</t>
  </si>
  <si>
    <t>05/21/2024</t>
  </si>
  <si>
    <t>April 30, 2024</t>
  </si>
  <si>
    <t>2025-01-07</t>
  </si>
  <si>
    <t>01/21/2024</t>
  </si>
  <si>
    <t>October 28, 2024</t>
  </si>
  <si>
    <t>04/21/2024</t>
  </si>
  <si>
    <t>October 16, 2024</t>
  </si>
  <si>
    <t>2024-06-29</t>
  </si>
  <si>
    <t>January 18, 2025</t>
  </si>
  <si>
    <t>22-06-2024</t>
  </si>
  <si>
    <t>14/07/2024</t>
  </si>
  <si>
    <t>2024-03-29</t>
  </si>
  <si>
    <t>January 24, 2024</t>
  </si>
  <si>
    <t>30/05/2024</t>
  </si>
  <si>
    <t>2024-03-31</t>
  </si>
  <si>
    <t>April 04, 2024</t>
  </si>
  <si>
    <t>16/04/2024</t>
  </si>
  <si>
    <t>October 06, 2024</t>
  </si>
  <si>
    <t>15-05-2024</t>
  </si>
  <si>
    <t>August 16, 2024</t>
  </si>
  <si>
    <t>30-09-2024</t>
  </si>
  <si>
    <t>12/24/2024</t>
  </si>
  <si>
    <t>01/16/2025</t>
  </si>
  <si>
    <t>September 14, 2024</t>
  </si>
  <si>
    <t>January 03, 2025</t>
  </si>
  <si>
    <t>08/29/2024</t>
  </si>
  <si>
    <t>11/25/2024</t>
  </si>
  <si>
    <t>10-04-2024</t>
  </si>
  <si>
    <t>26-04-2024</t>
  </si>
  <si>
    <t>July 31, 2024</t>
  </si>
  <si>
    <t>01/30/2024</t>
  </si>
  <si>
    <t>August 23, 2024</t>
  </si>
  <si>
    <t>06/16/2024</t>
  </si>
  <si>
    <t>14/01/2025</t>
  </si>
  <si>
    <t>07/29/2024</t>
  </si>
  <si>
    <t>2024-10-29</t>
  </si>
  <si>
    <t>2025-01-20</t>
  </si>
  <si>
    <t>19/07/2024</t>
  </si>
  <si>
    <t>01/13/2025</t>
  </si>
  <si>
    <t>06/25/2024</t>
  </si>
  <si>
    <t>04/16/2024</t>
  </si>
  <si>
    <t>05/28/2024</t>
  </si>
  <si>
    <t>18/04/2024</t>
  </si>
  <si>
    <t>2025-01-11</t>
  </si>
  <si>
    <t>01/04/2025</t>
  </si>
  <si>
    <t>September 22, 2024</t>
  </si>
  <si>
    <t>29-06-2024</t>
  </si>
  <si>
    <t>31-07-2024</t>
  </si>
  <si>
    <t>2025-01-23</t>
  </si>
  <si>
    <t>August 19, 2024</t>
  </si>
  <si>
    <t>2024-05-31</t>
  </si>
  <si>
    <t>July 14, 2024</t>
  </si>
  <si>
    <t>01/01/2025</t>
  </si>
  <si>
    <t>January 14, 2024</t>
  </si>
  <si>
    <t>11/29/2024</t>
  </si>
  <si>
    <t>24-12-2024</t>
  </si>
  <si>
    <t>January 15, 2024</t>
  </si>
  <si>
    <t>24-09-2024</t>
  </si>
  <si>
    <t>May 31, 2024</t>
  </si>
  <si>
    <t>08-01-2025</t>
  </si>
  <si>
    <t>March 21, 2024</t>
  </si>
  <si>
    <t>12/30/2024</t>
  </si>
  <si>
    <t>January 22, 2025</t>
  </si>
  <si>
    <t>09-12-2024</t>
  </si>
  <si>
    <t>01/10/2025</t>
  </si>
  <si>
    <t>19/08/2024</t>
  </si>
  <si>
    <t>30-10-2024</t>
  </si>
  <si>
    <t>December 08, 2024</t>
  </si>
  <si>
    <t>02/01/2025</t>
  </si>
  <si>
    <t>28/02/2024</t>
  </si>
  <si>
    <t>29-03-2024</t>
  </si>
  <si>
    <t>30/07/2024</t>
  </si>
  <si>
    <t>17/01/2025</t>
  </si>
  <si>
    <t>22-03-2024</t>
  </si>
  <si>
    <t>January 24, 2025</t>
  </si>
  <si>
    <t>June 07, 2024</t>
  </si>
  <si>
    <t>11-06-2024</t>
  </si>
  <si>
    <t>03/31/2024</t>
  </si>
  <si>
    <t>09/01/2025</t>
  </si>
  <si>
    <t>31-01-2024</t>
  </si>
  <si>
    <t>2024-12-31</t>
  </si>
  <si>
    <t>01/03/2025</t>
  </si>
  <si>
    <t>October 31, 2024</t>
  </si>
  <si>
    <t>14-03-2024</t>
  </si>
  <si>
    <t>October 09, 2024</t>
  </si>
  <si>
    <t>April 24, 2024</t>
  </si>
  <si>
    <t>17/06/2024</t>
  </si>
  <si>
    <t>30-06-2024</t>
  </si>
  <si>
    <t>19/10/2024</t>
  </si>
  <si>
    <t>05/27/2024</t>
  </si>
  <si>
    <t>10/06/2024</t>
  </si>
  <si>
    <t>05/30/2024</t>
  </si>
  <si>
    <t>03/01/2025</t>
  </si>
  <si>
    <t>November 03, 2024</t>
  </si>
  <si>
    <t>17/11/2024</t>
  </si>
  <si>
    <t>06/29/2024</t>
  </si>
  <si>
    <t>23-09-2024</t>
  </si>
  <si>
    <t>08/28/2024</t>
  </si>
  <si>
    <t>2024-11-30</t>
  </si>
  <si>
    <t>May 29, 2024</t>
  </si>
  <si>
    <t>January 08, 2025</t>
  </si>
  <si>
    <t>March 30, 2024</t>
  </si>
  <si>
    <t>13-03-2024</t>
  </si>
  <si>
    <t>20-01-2025</t>
  </si>
  <si>
    <t>10-06-2024</t>
  </si>
  <si>
    <t>05-09-2024</t>
  </si>
  <si>
    <t>20/12/2024</t>
  </si>
  <si>
    <t>January 07, 2024</t>
  </si>
  <si>
    <t>31/05/2024</t>
  </si>
  <si>
    <t>2024-05-30</t>
  </si>
  <si>
    <t>November 30, 2024</t>
  </si>
  <si>
    <t>2025-01-05</t>
  </si>
  <si>
    <t>06/20/2024</t>
  </si>
  <si>
    <t>31-03-2024</t>
  </si>
  <si>
    <t>31-10-2024</t>
  </si>
  <si>
    <t>29/09/2024</t>
  </si>
  <si>
    <t>09/21/2024</t>
  </si>
  <si>
    <t>2024-09-29</t>
  </si>
  <si>
    <t>December 30, 2024</t>
  </si>
  <si>
    <t>2025-01-14</t>
  </si>
  <si>
    <t>06/24/2024</t>
  </si>
  <si>
    <t>23-02-2024</t>
  </si>
  <si>
    <t>24-06-2024</t>
  </si>
  <si>
    <t>25-04-2024</t>
  </si>
  <si>
    <t>01/29/2024</t>
  </si>
  <si>
    <t>2024-08-29</t>
  </si>
  <si>
    <t>29/11/2024</t>
  </si>
  <si>
    <t>2025-01-21</t>
  </si>
  <si>
    <t>01/05/2025</t>
  </si>
  <si>
    <t>01/18/2025</t>
  </si>
  <si>
    <t>2025-01-09</t>
  </si>
  <si>
    <t>October 23, 2024</t>
  </si>
  <si>
    <t>2024-10-31</t>
  </si>
  <si>
    <t>18/08/2024</t>
  </si>
  <si>
    <t>01/19/2025</t>
  </si>
  <si>
    <t>2025-01-10</t>
  </si>
  <si>
    <t>June 13, 2024</t>
  </si>
  <si>
    <t>19/09/2024</t>
  </si>
  <si>
    <t>January 01, 2025</t>
  </si>
  <si>
    <t>April 09, 2024</t>
  </si>
  <si>
    <t>29-11-2024</t>
  </si>
  <si>
    <t>799.0</t>
  </si>
  <si>
    <t>1899.0</t>
  </si>
  <si>
    <t>199.0</t>
  </si>
  <si>
    <t>toaster 4-slot</t>
  </si>
  <si>
    <t>319.0</t>
  </si>
  <si>
    <t>539.1</t>
  </si>
  <si>
    <t>1019.15</t>
  </si>
  <si>
    <t>289.0</t>
  </si>
  <si>
    <t>466.65</t>
  </si>
  <si>
    <t>194.65</t>
  </si>
  <si>
    <t>260.1</t>
  </si>
  <si>
    <t>189.05</t>
  </si>
  <si>
    <t>359.1</t>
  </si>
  <si>
    <t>1199.0</t>
  </si>
  <si>
    <t>1299.0</t>
  </si>
  <si>
    <t>674.1</t>
  </si>
  <si>
    <t>1079.1</t>
  </si>
  <si>
    <t>coffee maker filter</t>
  </si>
  <si>
    <t>179.1</t>
  </si>
  <si>
    <t>Range-Hood-90cm</t>
  </si>
  <si>
    <t>759.05</t>
  </si>
  <si>
    <t>Range_Hood_60cm</t>
  </si>
  <si>
    <t>549.0</t>
  </si>
  <si>
    <t>169.15</t>
  </si>
  <si>
    <t>274.55</t>
  </si>
  <si>
    <t>1699.15</t>
  </si>
  <si>
    <t>1104.15</t>
  </si>
  <si>
    <t>toaster 2-slot</t>
  </si>
  <si>
    <t>229.0</t>
  </si>
  <si>
    <t>245.65</t>
  </si>
  <si>
    <t>refrigerator french door</t>
  </si>
  <si>
    <t>1999.0</t>
  </si>
  <si>
    <t>854.05</t>
  </si>
  <si>
    <t>Refrigerator-French-Door</t>
  </si>
  <si>
    <t>1139.05</t>
  </si>
  <si>
    <t>599.0</t>
  </si>
  <si>
    <t>206.1</t>
  </si>
  <si>
    <t>Coffee_Maker_Filter</t>
  </si>
  <si>
    <t>cooktop 60cm gas</t>
  </si>
  <si>
    <t>749.0</t>
  </si>
  <si>
    <t>719.1</t>
  </si>
  <si>
    <t>1234.05</t>
  </si>
  <si>
    <t>COFFEE MAKER ESPRESSO</t>
  </si>
  <si>
    <t>169.0</t>
  </si>
  <si>
    <t>food processor 3l</t>
  </si>
  <si>
    <t>RANGE HOOD 90CM</t>
  </si>
  <si>
    <t>Dishwasher-60cm</t>
  </si>
  <si>
    <t>399.0</t>
  </si>
  <si>
    <t>blender professional</t>
  </si>
  <si>
    <t>stand mixer 5l</t>
  </si>
  <si>
    <t>303.05</t>
  </si>
  <si>
    <t>809.1</t>
  </si>
  <si>
    <t>160.55 USD</t>
  </si>
  <si>
    <t>899.0</t>
  </si>
  <si>
    <t>Electric_Oven_60cm</t>
  </si>
  <si>
    <t>BLENDER PROFESSIONAL</t>
  </si>
  <si>
    <t>287.1</t>
  </si>
  <si>
    <t>1899.05</t>
  </si>
  <si>
    <t>1799.1</t>
  </si>
  <si>
    <t>509.15</t>
  </si>
  <si>
    <t>1614.15</t>
  </si>
  <si>
    <t>1999.0 USD</t>
  </si>
  <si>
    <t>TOASTER 2-SLOT</t>
  </si>
  <si>
    <t>ELECTRIC OVEN 90CM BUILT-IN</t>
  </si>
  <si>
    <t>1709.1</t>
  </si>
  <si>
    <t>636.65</t>
  </si>
  <si>
    <t>range hood 60cm</t>
  </si>
  <si>
    <t>494.1</t>
  </si>
  <si>
    <t>160.55</t>
  </si>
  <si>
    <t>764.15</t>
  </si>
  <si>
    <t>711.55</t>
  </si>
  <si>
    <t>549.0 USD</t>
  </si>
  <si>
    <t>1804.05</t>
  </si>
  <si>
    <t>521.55</t>
  </si>
  <si>
    <t>339.15</t>
  </si>
  <si>
    <t>DISHWASHER 60CM</t>
  </si>
  <si>
    <t>Range-Hood-60cm</t>
  </si>
  <si>
    <t>Toaster_4-Slot</t>
  </si>
  <si>
    <t>REFRIGERATOR FRENCH DOOR</t>
  </si>
  <si>
    <t>Cooktop_90cm_Induction</t>
  </si>
  <si>
    <t>ELECTRIC OVEN 60CM</t>
  </si>
  <si>
    <t>FOOD PROCESSOR 3L</t>
  </si>
  <si>
    <t>Coffee_Maker_Espresso</t>
  </si>
  <si>
    <t>electric oven 60cm</t>
  </si>
  <si>
    <t>379.05</t>
  </si>
  <si>
    <t>STAND MIXER 7L PROFESSIONAL</t>
  </si>
  <si>
    <t>dishwasher 60cm</t>
  </si>
  <si>
    <t>COFFEE MAKER FILTER</t>
  </si>
  <si>
    <t>303.05 USD</t>
  </si>
  <si>
    <t>Blender-Professional</t>
  </si>
  <si>
    <t>TOASTER 4-SLOT</t>
  </si>
  <si>
    <t>COOKTOP 90CM INDUCTION</t>
  </si>
  <si>
    <t>Toaster_2-Slot</t>
  </si>
  <si>
    <t>152.1</t>
  </si>
  <si>
    <t>Food-Processor-3L</t>
  </si>
  <si>
    <t>271.15</t>
  </si>
  <si>
    <t>1019.15 USD</t>
  </si>
  <si>
    <t>143.65</t>
  </si>
  <si>
    <t>217.55</t>
  </si>
  <si>
    <t>-399.0</t>
  </si>
  <si>
    <t>Toaster-4-Slot</t>
  </si>
  <si>
    <t>Coffee-Maker-Espresso</t>
  </si>
  <si>
    <t>-319.0</t>
  </si>
  <si>
    <t>-152.1</t>
  </si>
  <si>
    <t>899.0 USD</t>
  </si>
  <si>
    <t>143.65 USD</t>
  </si>
  <si>
    <t>569.05</t>
  </si>
  <si>
    <t>Range_Hood_90cm</t>
  </si>
  <si>
    <t>1169.1</t>
  </si>
  <si>
    <t>-160.55</t>
  </si>
  <si>
    <t>Coffee-Maker-Filter</t>
  </si>
  <si>
    <t>169.0 USD</t>
  </si>
  <si>
    <t>electric oven 90cm built-in</t>
  </si>
  <si>
    <t>coffee maker espresso</t>
  </si>
  <si>
    <t>Toaster-2-Slot</t>
  </si>
  <si>
    <t>Stand-Mixer-5L</t>
  </si>
  <si>
    <t>379.05 USD</t>
  </si>
  <si>
    <t>Dishwasher_60cm</t>
  </si>
  <si>
    <t>Stand_Mixer_7L_Professional</t>
  </si>
  <si>
    <t>range hood 90cm</t>
  </si>
  <si>
    <t>287.1 USD</t>
  </si>
  <si>
    <t>Electric_Oven_90cm_Built-in</t>
  </si>
  <si>
    <t>-799.0</t>
  </si>
  <si>
    <t>Stand-Mixer-7L-Professional</t>
  </si>
  <si>
    <t>599.0 USD</t>
  </si>
  <si>
    <t>Cooktop-60cm-Gas</t>
  </si>
  <si>
    <t>Food_Processor_3L</t>
  </si>
  <si>
    <t>152.1 USD</t>
  </si>
  <si>
    <t>cooktop 90cm induction</t>
  </si>
  <si>
    <t>1079.1 USD</t>
  </si>
  <si>
    <t>STAND MIXER 5L</t>
  </si>
  <si>
    <t>494.1 USD</t>
  </si>
  <si>
    <t>260.1 USD</t>
  </si>
  <si>
    <t>679.15</t>
  </si>
  <si>
    <t>636.65 USD</t>
  </si>
  <si>
    <t>749.0 USD</t>
  </si>
  <si>
    <t>1299.0 USD</t>
  </si>
  <si>
    <t>521.55 USD</t>
  </si>
  <si>
    <t>Cooktop_60cm_Gas</t>
  </si>
  <si>
    <t>COOKTOP 60CM GAS</t>
  </si>
  <si>
    <t>Stand_Mixer_5L</t>
  </si>
  <si>
    <t>206.1 USD</t>
  </si>
  <si>
    <t>RANGE HOOD 60CM</t>
  </si>
  <si>
    <t>Electric-Oven-60cm</t>
  </si>
  <si>
    <t>229.0 USD</t>
  </si>
  <si>
    <t>-899.0</t>
  </si>
  <si>
    <t>-749.0</t>
  </si>
  <si>
    <t>-549.0</t>
  </si>
  <si>
    <t>stand mixer 7l professional</t>
  </si>
  <si>
    <t>1804.05 USD</t>
  </si>
  <si>
    <t>Blender_Professional</t>
  </si>
  <si>
    <t>539.1 USD</t>
  </si>
  <si>
    <t>Cooktop-90cm-Induction</t>
  </si>
  <si>
    <t>199.0 USD</t>
  </si>
  <si>
    <t>1199.0 USD</t>
  </si>
  <si>
    <t>-1199.0</t>
  </si>
  <si>
    <t>Electric-Oven-90cm-Built-in</t>
  </si>
  <si>
    <t>245.65 USD</t>
  </si>
  <si>
    <t>319.0 USD</t>
  </si>
  <si>
    <t>Refrigerator_French_Door</t>
  </si>
  <si>
    <t>-303.05</t>
  </si>
  <si>
    <t>-599.0</t>
  </si>
  <si>
    <t>1169.1 USD</t>
  </si>
  <si>
    <t>-179.1</t>
  </si>
  <si>
    <t>-206.1</t>
  </si>
  <si>
    <t>1899.0 USD</t>
  </si>
  <si>
    <t>799.0 USD</t>
  </si>
  <si>
    <t>764.15 USD</t>
  </si>
  <si>
    <t>466.65 USD</t>
  </si>
  <si>
    <t>-1804.05</t>
  </si>
  <si>
    <t>289.0 USD</t>
  </si>
  <si>
    <t>-289.0</t>
  </si>
  <si>
    <t>854.05 USD</t>
  </si>
  <si>
    <t>679.15 USD</t>
  </si>
  <si>
    <t>809.1 USD</t>
  </si>
  <si>
    <t>-194.65</t>
  </si>
  <si>
    <t>-569.05</t>
  </si>
  <si>
    <t>1709.1 USD</t>
  </si>
  <si>
    <t>509.15 USD</t>
  </si>
  <si>
    <t>759.05 USD</t>
  </si>
  <si>
    <t>339.15 USD</t>
  </si>
  <si>
    <t>-1299.0</t>
  </si>
  <si>
    <t>1614.15 USD</t>
  </si>
  <si>
    <t>399.0 USD</t>
  </si>
  <si>
    <t>189.05 USD</t>
  </si>
  <si>
    <t>1899.05 USD</t>
  </si>
  <si>
    <t>-1899.0</t>
  </si>
  <si>
    <t>1699.15 USD</t>
  </si>
  <si>
    <t>274.55 USD</t>
  </si>
  <si>
    <t>-169.15</t>
  </si>
  <si>
    <t>169.15 USD</t>
  </si>
  <si>
    <t>-1614.15</t>
  </si>
  <si>
    <t>674.1 USD</t>
  </si>
  <si>
    <t>1799.1 USD</t>
  </si>
  <si>
    <t>-1999.0</t>
  </si>
  <si>
    <t>-1709.1</t>
  </si>
  <si>
    <t>-199.0</t>
  </si>
  <si>
    <t>-509.15</t>
  </si>
  <si>
    <t>-339.15</t>
  </si>
  <si>
    <t>-229.0</t>
  </si>
  <si>
    <t>-287.1</t>
  </si>
  <si>
    <t>711.55 USD</t>
  </si>
  <si>
    <t>1139.05 USD</t>
  </si>
  <si>
    <t>-1104.15</t>
  </si>
  <si>
    <t>-719.1</t>
  </si>
  <si>
    <t>1104.15 USD</t>
  </si>
  <si>
    <t>-1799.1</t>
  </si>
  <si>
    <t>-1019.15</t>
  </si>
  <si>
    <t>-759.05</t>
  </si>
  <si>
    <t>719.1 USD</t>
  </si>
  <si>
    <t>-539.1</t>
  </si>
  <si>
    <t>-809.1</t>
  </si>
  <si>
    <t>-521.55</t>
  </si>
  <si>
    <t>-466.65</t>
  </si>
  <si>
    <t>-1699.15</t>
  </si>
  <si>
    <t>-169.0</t>
  </si>
  <si>
    <t>179.1 USD</t>
  </si>
  <si>
    <t>-1139.05</t>
  </si>
  <si>
    <t>-260.1</t>
  </si>
  <si>
    <t>359.1 USD</t>
  </si>
  <si>
    <t>-1899.05</t>
  </si>
  <si>
    <t>-679.15</t>
  </si>
  <si>
    <t>-636.65</t>
  </si>
  <si>
    <t>-143.65</t>
  </si>
  <si>
    <t>-189.05</t>
  </si>
  <si>
    <t>07/25/2024</t>
  </si>
  <si>
    <t>25/03/2024</t>
  </si>
  <si>
    <t>26-07-2024</t>
  </si>
  <si>
    <t>December 25, 2024</t>
  </si>
  <si>
    <t>28/12/2024</t>
  </si>
  <si>
    <t>16</t>
  </si>
  <si>
    <t>226</t>
  </si>
  <si>
    <t>264</t>
  </si>
  <si>
    <t>493</t>
  </si>
  <si>
    <t>484</t>
  </si>
  <si>
    <t>434</t>
  </si>
  <si>
    <t>284</t>
  </si>
  <si>
    <t>286</t>
  </si>
  <si>
    <t>311</t>
  </si>
  <si>
    <t>-363</t>
  </si>
  <si>
    <t>496</t>
  </si>
  <si>
    <t>57</t>
  </si>
  <si>
    <t>107</t>
  </si>
  <si>
    <t>396</t>
  </si>
  <si>
    <t>246</t>
  </si>
  <si>
    <t>22</t>
  </si>
  <si>
    <t>56</t>
  </si>
  <si>
    <t>349</t>
  </si>
  <si>
    <t>331</t>
  </si>
  <si>
    <t>429</t>
  </si>
  <si>
    <t>146</t>
  </si>
  <si>
    <t>235 USD</t>
  </si>
  <si>
    <t>45</t>
  </si>
  <si>
    <t>299</t>
  </si>
  <si>
    <t>395</t>
  </si>
  <si>
    <t>360</t>
  </si>
  <si>
    <t>470</t>
  </si>
  <si>
    <t>106</t>
  </si>
  <si>
    <t>345</t>
  </si>
  <si>
    <t>479</t>
  </si>
  <si>
    <t>42</t>
  </si>
  <si>
    <t>238</t>
  </si>
  <si>
    <t>393</t>
  </si>
  <si>
    <t>277</t>
  </si>
  <si>
    <t>339</t>
  </si>
  <si>
    <t>498</t>
  </si>
  <si>
    <t>154</t>
  </si>
  <si>
    <t>41</t>
  </si>
  <si>
    <t>105</t>
  </si>
  <si>
    <t>51</t>
  </si>
  <si>
    <t>297</t>
  </si>
  <si>
    <t>329</t>
  </si>
  <si>
    <t>18</t>
  </si>
  <si>
    <t>-317</t>
  </si>
  <si>
    <t>258</t>
  </si>
  <si>
    <t>192</t>
  </si>
  <si>
    <t>-194</t>
  </si>
  <si>
    <t>471</t>
  </si>
  <si>
    <t>17 USD</t>
  </si>
  <si>
    <t>291</t>
  </si>
  <si>
    <t>119</t>
  </si>
  <si>
    <t>183</t>
  </si>
  <si>
    <t>195</t>
  </si>
  <si>
    <t>221</t>
  </si>
  <si>
    <t>212</t>
  </si>
  <si>
    <t>155</t>
  </si>
  <si>
    <t>316</t>
  </si>
  <si>
    <t>418</t>
  </si>
  <si>
    <t>401</t>
  </si>
  <si>
    <t>488</t>
  </si>
  <si>
    <t>130</t>
  </si>
  <si>
    <t>347</t>
  </si>
  <si>
    <t>229</t>
  </si>
  <si>
    <t>426</t>
  </si>
  <si>
    <t>23</t>
  </si>
  <si>
    <t>219</t>
  </si>
  <si>
    <t>220</t>
  </si>
  <si>
    <t>101</t>
  </si>
  <si>
    <t>433</t>
  </si>
  <si>
    <t>60</t>
  </si>
  <si>
    <t>150</t>
  </si>
  <si>
    <t>397</t>
  </si>
  <si>
    <t>448</t>
  </si>
  <si>
    <t>180</t>
  </si>
  <si>
    <t>87</t>
  </si>
  <si>
    <t>65</t>
  </si>
  <si>
    <t>213</t>
  </si>
  <si>
    <t>298</t>
  </si>
  <si>
    <t>254</t>
  </si>
  <si>
    <t>402</t>
  </si>
  <si>
    <t>336 USD</t>
  </si>
  <si>
    <t>176</t>
  </si>
  <si>
    <t>227</t>
  </si>
  <si>
    <t>261</t>
  </si>
  <si>
    <t>271</t>
  </si>
  <si>
    <t>301</t>
  </si>
  <si>
    <t>206</t>
  </si>
  <si>
    <t>29</t>
  </si>
  <si>
    <t>384</t>
  </si>
  <si>
    <t>234</t>
  </si>
  <si>
    <t>214</t>
  </si>
  <si>
    <t>450</t>
  </si>
  <si>
    <t>13</t>
  </si>
  <si>
    <t>272</t>
  </si>
  <si>
    <t>06-06-2024</t>
  </si>
  <si>
    <t>459</t>
  </si>
  <si>
    <t>September 23, 2024</t>
  </si>
  <si>
    <t>494</t>
  </si>
  <si>
    <t>70</t>
  </si>
  <si>
    <t>136</t>
  </si>
  <si>
    <t>128</t>
  </si>
  <si>
    <t>49</t>
  </si>
  <si>
    <t>301 USD</t>
  </si>
  <si>
    <t>483</t>
  </si>
  <si>
    <t>466</t>
  </si>
  <si>
    <t>32</t>
  </si>
  <si>
    <t>July 29, 2024</t>
  </si>
  <si>
    <t>184</t>
  </si>
  <si>
    <t>274</t>
  </si>
  <si>
    <t>15</t>
  </si>
  <si>
    <t>12</t>
  </si>
  <si>
    <t>52</t>
  </si>
  <si>
    <t>456</t>
  </si>
  <si>
    <t>436</t>
  </si>
  <si>
    <t>178</t>
  </si>
  <si>
    <t>35</t>
  </si>
  <si>
    <t>280</t>
  </si>
  <si>
    <t>164</t>
  </si>
  <si>
    <t>458</t>
  </si>
  <si>
    <t>151</t>
  </si>
  <si>
    <t>251</t>
  </si>
  <si>
    <t>116</t>
  </si>
  <si>
    <t>293</t>
  </si>
  <si>
    <t>204</t>
  </si>
  <si>
    <t>197</t>
  </si>
  <si>
    <t>382</t>
  </si>
  <si>
    <t>499</t>
  </si>
  <si>
    <t>421</t>
  </si>
  <si>
    <t>429 USD</t>
  </si>
  <si>
    <t>473</t>
  </si>
  <si>
    <t>384 USD</t>
  </si>
  <si>
    <t>334 USD</t>
  </si>
  <si>
    <t>411</t>
  </si>
  <si>
    <t>112</t>
  </si>
  <si>
    <t>145</t>
  </si>
  <si>
    <t>392</t>
  </si>
  <si>
    <t>208</t>
  </si>
  <si>
    <t>182</t>
  </si>
  <si>
    <t>325</t>
  </si>
  <si>
    <t>486</t>
  </si>
  <si>
    <t>449</t>
  </si>
  <si>
    <t>64</t>
  </si>
  <si>
    <t>319</t>
  </si>
  <si>
    <t>103</t>
  </si>
  <si>
    <t>121</t>
  </si>
  <si>
    <t>330</t>
  </si>
  <si>
    <t>379</t>
  </si>
  <si>
    <t>48</t>
  </si>
  <si>
    <t>68</t>
  </si>
  <si>
    <t>442</t>
  </si>
  <si>
    <t>296</t>
  </si>
  <si>
    <t>385</t>
  </si>
  <si>
    <t>1</t>
  </si>
  <si>
    <t>170</t>
  </si>
  <si>
    <t>425</t>
  </si>
  <si>
    <t>474</t>
  </si>
  <si>
    <t>391</t>
  </si>
  <si>
    <t>365</t>
  </si>
  <si>
    <t>327</t>
  </si>
  <si>
    <t>268</t>
  </si>
  <si>
    <t>318</t>
  </si>
  <si>
    <t>91</t>
  </si>
  <si>
    <t>3</t>
  </si>
  <si>
    <t>405</t>
  </si>
  <si>
    <t>275</t>
  </si>
  <si>
    <t>422</t>
  </si>
  <si>
    <t>132 USD</t>
  </si>
  <si>
    <t>460</t>
  </si>
  <si>
    <t>218</t>
  </si>
  <si>
    <t>208 USD</t>
  </si>
  <si>
    <t>476</t>
  </si>
  <si>
    <t>01/24/2024</t>
  </si>
  <si>
    <t>113</t>
  </si>
  <si>
    <t>73 USD</t>
  </si>
  <si>
    <t>414</t>
  </si>
  <si>
    <t>237</t>
  </si>
  <si>
    <t>376</t>
  </si>
  <si>
    <t>279</t>
  </si>
  <si>
    <t>187</t>
  </si>
  <si>
    <t>290</t>
  </si>
  <si>
    <t>343</t>
  </si>
  <si>
    <t>181</t>
  </si>
  <si>
    <t>77</t>
  </si>
  <si>
    <t>108</t>
  </si>
  <si>
    <t>352</t>
  </si>
  <si>
    <t>412</t>
  </si>
  <si>
    <t>300</t>
  </si>
  <si>
    <t>92</t>
  </si>
  <si>
    <t>487</t>
  </si>
  <si>
    <t>475</t>
  </si>
  <si>
    <t>388</t>
  </si>
  <si>
    <t>15-10-2024</t>
  </si>
  <si>
    <t>244</t>
  </si>
  <si>
    <t>491</t>
  </si>
  <si>
    <t>23-05-2024</t>
  </si>
  <si>
    <t>-266</t>
  </si>
  <si>
    <t>122</t>
  </si>
  <si>
    <t>231</t>
  </si>
  <si>
    <t>75</t>
  </si>
  <si>
    <t>288</t>
  </si>
  <si>
    <t>185</t>
  </si>
  <si>
    <t>333</t>
  </si>
  <si>
    <t>324</t>
  </si>
  <si>
    <t>117</t>
  </si>
  <si>
    <t>480</t>
  </si>
  <si>
    <t>118</t>
  </si>
  <si>
    <t>328</t>
  </si>
  <si>
    <t>408</t>
  </si>
  <si>
    <t>437</t>
  </si>
  <si>
    <t>160</t>
  </si>
  <si>
    <t>21/04/2024</t>
  </si>
  <si>
    <t>93</t>
  </si>
  <si>
    <t>236</t>
  </si>
  <si>
    <t>407</t>
  </si>
  <si>
    <t>81</t>
  </si>
  <si>
    <t>371</t>
  </si>
  <si>
    <t>375</t>
  </si>
  <si>
    <t>233</t>
  </si>
  <si>
    <t>98</t>
  </si>
  <si>
    <t>428</t>
  </si>
  <si>
    <t>26</t>
  </si>
  <si>
    <t>478</t>
  </si>
  <si>
    <t>9</t>
  </si>
  <si>
    <t>292</t>
  </si>
  <si>
    <t>157</t>
  </si>
  <si>
    <t>259</t>
  </si>
  <si>
    <t>44</t>
  </si>
  <si>
    <t>377</t>
  </si>
  <si>
    <t>351</t>
  </si>
  <si>
    <t>374</t>
  </si>
  <si>
    <t>336</t>
  </si>
  <si>
    <t>364</t>
  </si>
  <si>
    <t>132</t>
  </si>
  <si>
    <t>314</t>
  </si>
  <si>
    <t>278</t>
  </si>
  <si>
    <t>243</t>
  </si>
  <si>
    <t>34</t>
  </si>
  <si>
    <t>161</t>
  </si>
  <si>
    <t>266</t>
  </si>
  <si>
    <t>282</t>
  </si>
  <si>
    <t>158</t>
  </si>
  <si>
    <t>438</t>
  </si>
  <si>
    <t>4</t>
  </si>
  <si>
    <t>342</t>
  </si>
  <si>
    <t>404</t>
  </si>
  <si>
    <t>320</t>
  </si>
  <si>
    <t>109</t>
  </si>
  <si>
    <t>203</t>
  </si>
  <si>
    <t>80</t>
  </si>
  <si>
    <t>321</t>
  </si>
  <si>
    <t>12/29/2024</t>
  </si>
  <si>
    <t>468</t>
  </si>
  <si>
    <t>394</t>
  </si>
  <si>
    <t>171</t>
  </si>
  <si>
    <t>147</t>
  </si>
  <si>
    <t>228 USD</t>
  </si>
  <si>
    <t>306</t>
  </si>
  <si>
    <t>417</t>
  </si>
  <si>
    <t>201</t>
  </si>
  <si>
    <t>50</t>
  </si>
  <si>
    <t>455</t>
  </si>
  <si>
    <t>156</t>
  </si>
  <si>
    <t>332</t>
  </si>
  <si>
    <t>323</t>
  </si>
  <si>
    <t>05/13/2024</t>
  </si>
  <si>
    <t>27</t>
  </si>
  <si>
    <t>95</t>
  </si>
  <si>
    <t>142</t>
  </si>
  <si>
    <t>293 USD</t>
  </si>
  <si>
    <t>169 USD</t>
  </si>
  <si>
    <t>274 USD</t>
  </si>
  <si>
    <t>482</t>
  </si>
  <si>
    <t>30/11/2024</t>
  </si>
  <si>
    <t>255</t>
  </si>
  <si>
    <t>125</t>
  </si>
  <si>
    <t>123</t>
  </si>
  <si>
    <t>28</t>
  </si>
  <si>
    <t>355</t>
  </si>
  <si>
    <t>143</t>
  </si>
  <si>
    <t>241</t>
  </si>
  <si>
    <t>383</t>
  </si>
  <si>
    <t>317</t>
  </si>
  <si>
    <t>189</t>
  </si>
  <si>
    <t>58</t>
  </si>
  <si>
    <t>216</t>
  </si>
  <si>
    <t>248</t>
  </si>
  <si>
    <t>94</t>
  </si>
  <si>
    <t>476 USD</t>
  </si>
  <si>
    <t>43</t>
  </si>
  <si>
    <t>373</t>
  </si>
  <si>
    <t>90</t>
  </si>
  <si>
    <t>92 USD</t>
  </si>
  <si>
    <t>224</t>
  </si>
  <si>
    <t>100</t>
  </si>
  <si>
    <t>10</t>
  </si>
  <si>
    <t>358</t>
  </si>
  <si>
    <t>390</t>
  </si>
  <si>
    <t>430</t>
  </si>
  <si>
    <t>14</t>
  </si>
  <si>
    <t>20</t>
  </si>
  <si>
    <t>294</t>
  </si>
  <si>
    <t>173</t>
  </si>
  <si>
    <t>340</t>
  </si>
  <si>
    <t>137</t>
  </si>
  <si>
    <t>249</t>
  </si>
  <si>
    <t>451</t>
  </si>
  <si>
    <t>283</t>
  </si>
  <si>
    <t>141</t>
  </si>
  <si>
    <t>16-09-2024</t>
  </si>
  <si>
    <t>322</t>
  </si>
  <si>
    <t>115</t>
  </si>
  <si>
    <t>332 USD</t>
  </si>
  <si>
    <t>477</t>
  </si>
  <si>
    <t>285</t>
  </si>
  <si>
    <t>29-02-2024</t>
  </si>
  <si>
    <t>127</t>
  </si>
  <si>
    <t>46</t>
  </si>
  <si>
    <t>309</t>
  </si>
  <si>
    <t>270</t>
  </si>
  <si>
    <t>152</t>
  </si>
  <si>
    <t>300 USD</t>
  </si>
  <si>
    <t>153</t>
  </si>
  <si>
    <t>495</t>
  </si>
  <si>
    <t>83</t>
  </si>
  <si>
    <t>09/16/2024</t>
  </si>
  <si>
    <t>420</t>
  </si>
  <si>
    <t>88</t>
  </si>
  <si>
    <t>413</t>
  </si>
  <si>
    <t>30</t>
  </si>
  <si>
    <t>472</t>
  </si>
  <si>
    <t>19</t>
  </si>
  <si>
    <t>267 USD</t>
  </si>
  <si>
    <t>72</t>
  </si>
  <si>
    <t>179</t>
  </si>
  <si>
    <t>326</t>
  </si>
  <si>
    <t>99</t>
  </si>
  <si>
    <t>302</t>
  </si>
  <si>
    <t>386</t>
  </si>
  <si>
    <t>134</t>
  </si>
  <si>
    <t>228</t>
  </si>
  <si>
    <t>114</t>
  </si>
  <si>
    <t>439</t>
  </si>
  <si>
    <t>-143</t>
  </si>
  <si>
    <t>313</t>
  </si>
  <si>
    <t>387</t>
  </si>
  <si>
    <t>348</t>
  </si>
  <si>
    <t>175</t>
  </si>
  <si>
    <t>-233</t>
  </si>
  <si>
    <t>95 USD</t>
  </si>
  <si>
    <t>91 USD</t>
  </si>
  <si>
    <t>190</t>
  </si>
  <si>
    <t>194</t>
  </si>
  <si>
    <t>199</t>
  </si>
  <si>
    <t>131</t>
  </si>
  <si>
    <t>240</t>
  </si>
  <si>
    <t>432</t>
  </si>
  <si>
    <t>97</t>
  </si>
  <si>
    <t>March 31, 2024</t>
  </si>
  <si>
    <t>490</t>
  </si>
  <si>
    <t>367</t>
  </si>
  <si>
    <t>295</t>
  </si>
  <si>
    <t>461</t>
  </si>
  <si>
    <t>07/31/2024</t>
  </si>
  <si>
    <t>452</t>
  </si>
  <si>
    <t>-176</t>
  </si>
  <si>
    <t>335</t>
  </si>
  <si>
    <t>256</t>
  </si>
  <si>
    <t>-90</t>
  </si>
  <si>
    <t>7</t>
  </si>
  <si>
    <t>446</t>
  </si>
  <si>
    <t>260</t>
  </si>
  <si>
    <t>470 USD</t>
  </si>
  <si>
    <t>341</t>
  </si>
  <si>
    <t>362</t>
  </si>
  <si>
    <t>361</t>
  </si>
  <si>
    <t>462</t>
  </si>
  <si>
    <t>406</t>
  </si>
  <si>
    <t>350</t>
  </si>
  <si>
    <t>446 USD</t>
  </si>
  <si>
    <t>133</t>
  </si>
  <si>
    <t>378</t>
  </si>
  <si>
    <t>114 USD</t>
  </si>
  <si>
    <t>308</t>
  </si>
  <si>
    <t>14-06-2024</t>
  </si>
  <si>
    <t>372</t>
  </si>
  <si>
    <t>124</t>
  </si>
  <si>
    <t>6</t>
  </si>
  <si>
    <t>December 31, 2024</t>
  </si>
  <si>
    <t>31-12-2024</t>
  </si>
  <si>
    <t>467</t>
  </si>
  <si>
    <t>337</t>
  </si>
  <si>
    <t>359</t>
  </si>
  <si>
    <t>245</t>
  </si>
  <si>
    <t>399</t>
  </si>
  <si>
    <t>312</t>
  </si>
  <si>
    <t>151 USD</t>
  </si>
  <si>
    <t>435</t>
  </si>
  <si>
    <t>500</t>
  </si>
  <si>
    <t>225</t>
  </si>
  <si>
    <t>21</t>
  </si>
  <si>
    <t>159</t>
  </si>
  <si>
    <t>53</t>
  </si>
  <si>
    <t>453</t>
  </si>
  <si>
    <t>76</t>
  </si>
  <si>
    <t>66</t>
  </si>
  <si>
    <t>15-03-2024</t>
  </si>
  <si>
    <t>-186</t>
  </si>
  <si>
    <t>40</t>
  </si>
  <si>
    <t>138</t>
  </si>
  <si>
    <t>149</t>
  </si>
  <si>
    <t>310</t>
  </si>
  <si>
    <t>353</t>
  </si>
  <si>
    <t>2</t>
  </si>
  <si>
    <t>111</t>
  </si>
  <si>
    <t>461 USD</t>
  </si>
  <si>
    <t>492</t>
  </si>
  <si>
    <t>200</t>
  </si>
  <si>
    <t>82</t>
  </si>
  <si>
    <t>338</t>
  </si>
  <si>
    <t>311 USD</t>
  </si>
  <si>
    <t>489</t>
  </si>
  <si>
    <t>59</t>
  </si>
  <si>
    <t>11</t>
  </si>
  <si>
    <t>25</t>
  </si>
  <si>
    <t>445</t>
  </si>
  <si>
    <t>198</t>
  </si>
  <si>
    <t>202</t>
  </si>
  <si>
    <t>181 USD</t>
  </si>
  <si>
    <t>269</t>
  </si>
  <si>
    <t>250</t>
  </si>
  <si>
    <t>30/06/2024</t>
  </si>
  <si>
    <t>-28</t>
  </si>
  <si>
    <t>55</t>
  </si>
  <si>
    <t>January 29, 2024</t>
  </si>
  <si>
    <t>368</t>
  </si>
  <si>
    <t>235</t>
  </si>
  <si>
    <t>13 USD</t>
  </si>
  <si>
    <t>257</t>
  </si>
  <si>
    <t>61</t>
  </si>
  <si>
    <t>24</t>
  </si>
  <si>
    <t>July 30, 2024</t>
  </si>
  <si>
    <t>67</t>
  </si>
  <si>
    <t>410</t>
  </si>
  <si>
    <t>415</t>
  </si>
  <si>
    <t>August 13, 2024</t>
  </si>
  <si>
    <t>483 USD</t>
  </si>
  <si>
    <t>71</t>
  </si>
  <si>
    <t>354</t>
  </si>
  <si>
    <t>January 18, 2024</t>
  </si>
  <si>
    <t>346</t>
  </si>
  <si>
    <t>05/31/2024</t>
  </si>
  <si>
    <t>222</t>
  </si>
  <si>
    <t>193</t>
  </si>
  <si>
    <t>223</t>
  </si>
  <si>
    <t>357</t>
  </si>
  <si>
    <t>67 USD</t>
  </si>
  <si>
    <t>419</t>
  </si>
  <si>
    <t>289</t>
  </si>
  <si>
    <t>73</t>
  </si>
  <si>
    <t>166</t>
  </si>
  <si>
    <t>8</t>
  </si>
  <si>
    <t>August 05, 2024</t>
  </si>
  <si>
    <t>62</t>
  </si>
  <si>
    <t>196</t>
  </si>
  <si>
    <t>469</t>
  </si>
  <si>
    <t>239</t>
  </si>
  <si>
    <t>263</t>
  </si>
  <si>
    <t>463</t>
  </si>
  <si>
    <t>356</t>
  </si>
  <si>
    <t>85</t>
  </si>
  <si>
    <t>126</t>
  </si>
  <si>
    <t>174</t>
  </si>
  <si>
    <t>-295</t>
  </si>
  <si>
    <t>273</t>
  </si>
  <si>
    <t>465</t>
  </si>
  <si>
    <t>12-01-2024</t>
  </si>
  <si>
    <t>381</t>
  </si>
  <si>
    <t>102</t>
  </si>
  <si>
    <t>400</t>
  </si>
  <si>
    <t>-218</t>
  </si>
  <si>
    <t>242</t>
  </si>
  <si>
    <t>464</t>
  </si>
  <si>
    <t>211</t>
  </si>
  <si>
    <t>320 USD</t>
  </si>
  <si>
    <t>265</t>
  </si>
  <si>
    <t>303</t>
  </si>
  <si>
    <t>186</t>
  </si>
  <si>
    <t>165 USD</t>
  </si>
  <si>
    <t>-228</t>
  </si>
  <si>
    <t>443</t>
  </si>
  <si>
    <t>13-01-2024</t>
  </si>
  <si>
    <t>167</t>
  </si>
  <si>
    <t>165</t>
  </si>
  <si>
    <t>457</t>
  </si>
  <si>
    <t>366</t>
  </si>
  <si>
    <t>56 USD</t>
  </si>
  <si>
    <t>74</t>
  </si>
  <si>
    <t>281</t>
  </si>
  <si>
    <t>462 USD</t>
  </si>
  <si>
    <t>252</t>
  </si>
  <si>
    <t>89</t>
  </si>
  <si>
    <t>162</t>
  </si>
  <si>
    <t>-243</t>
  </si>
  <si>
    <t>485</t>
  </si>
  <si>
    <t>-447</t>
  </si>
  <si>
    <t>188</t>
  </si>
  <si>
    <t>-411</t>
  </si>
  <si>
    <t>120</t>
  </si>
  <si>
    <t>148</t>
  </si>
  <si>
    <t>253</t>
  </si>
  <si>
    <t>79</t>
  </si>
  <si>
    <t>304</t>
  </si>
  <si>
    <t>33</t>
  </si>
  <si>
    <t>109 USD</t>
  </si>
  <si>
    <t>31/08/2024</t>
  </si>
  <si>
    <t>34 USD</t>
  </si>
  <si>
    <t>423</t>
  </si>
  <si>
    <t>03-05-2024</t>
  </si>
  <si>
    <t>255 USD</t>
  </si>
  <si>
    <t>287</t>
  </si>
  <si>
    <t>137 USD</t>
  </si>
  <si>
    <t>22 USD</t>
  </si>
  <si>
    <t>-64</t>
  </si>
  <si>
    <t>352 USD</t>
  </si>
  <si>
    <t>-88</t>
  </si>
  <si>
    <t>35 USD</t>
  </si>
  <si>
    <t>31</t>
  </si>
  <si>
    <t>2024-12-30</t>
  </si>
  <si>
    <t>370 USD</t>
  </si>
  <si>
    <t>158 USD</t>
  </si>
  <si>
    <t>444</t>
  </si>
  <si>
    <t>-146</t>
  </si>
  <si>
    <t>-472</t>
  </si>
  <si>
    <t>December 19, 2024</t>
  </si>
  <si>
    <t>85 USD</t>
  </si>
  <si>
    <t>369</t>
  </si>
  <si>
    <t>209</t>
  </si>
  <si>
    <t>47</t>
  </si>
  <si>
    <t>416</t>
  </si>
  <si>
    <t>-383</t>
  </si>
  <si>
    <t>230</t>
  </si>
  <si>
    <t>177</t>
  </si>
  <si>
    <t>63</t>
  </si>
  <si>
    <t>349 USD</t>
  </si>
  <si>
    <t>398</t>
  </si>
  <si>
    <t>2024-11-29</t>
  </si>
  <si>
    <t>431</t>
  </si>
  <si>
    <t>129</t>
  </si>
  <si>
    <t>201 USD</t>
  </si>
  <si>
    <t>416 USD</t>
  </si>
  <si>
    <t>166 USD</t>
  </si>
  <si>
    <t>363</t>
  </si>
  <si>
    <t>380</t>
  </si>
  <si>
    <t>370</t>
  </si>
  <si>
    <t>168</t>
  </si>
  <si>
    <t>128 USD</t>
  </si>
  <si>
    <t>344</t>
  </si>
  <si>
    <t>21/09/2024</t>
  </si>
  <si>
    <t>438 USD</t>
  </si>
  <si>
    <t>453 USD</t>
  </si>
  <si>
    <t>13/05/2024</t>
  </si>
  <si>
    <t>295 USD</t>
  </si>
  <si>
    <t>328 USD</t>
  </si>
  <si>
    <t>17</t>
  </si>
  <si>
    <t>440</t>
  </si>
  <si>
    <t>307</t>
  </si>
  <si>
    <t>-75</t>
  </si>
  <si>
    <t>427 USD</t>
  </si>
  <si>
    <t>-200</t>
  </si>
  <si>
    <t>-82</t>
  </si>
  <si>
    <t>262</t>
  </si>
  <si>
    <t>454</t>
  </si>
  <si>
    <t>96</t>
  </si>
  <si>
    <t>5</t>
  </si>
  <si>
    <t>-235</t>
  </si>
  <si>
    <t>191</t>
  </si>
  <si>
    <t>84</t>
  </si>
  <si>
    <t>497</t>
  </si>
  <si>
    <t>69</t>
  </si>
  <si>
    <t>176 USD</t>
  </si>
  <si>
    <t>488 USD</t>
  </si>
  <si>
    <t>-290</t>
  </si>
  <si>
    <t>22/03/2024</t>
  </si>
  <si>
    <t>440 USD</t>
  </si>
  <si>
    <t>-26</t>
  </si>
  <si>
    <t>2024-08-31</t>
  </si>
  <si>
    <t>210</t>
  </si>
  <si>
    <t>217</t>
  </si>
  <si>
    <t>427</t>
  </si>
  <si>
    <t>447</t>
  </si>
  <si>
    <t>37</t>
  </si>
  <si>
    <t>484 USD</t>
  </si>
  <si>
    <t>404 USD</t>
  </si>
  <si>
    <t>334</t>
  </si>
  <si>
    <t>216 USD</t>
  </si>
  <si>
    <t>350 USD</t>
  </si>
  <si>
    <t>110</t>
  </si>
  <si>
    <t>139</t>
  </si>
  <si>
    <t>233 USD</t>
  </si>
  <si>
    <t>205</t>
  </si>
  <si>
    <t>-86</t>
  </si>
  <si>
    <t>481</t>
  </si>
  <si>
    <t>61 USD</t>
  </si>
  <si>
    <t>-487</t>
  </si>
  <si>
    <t>74 USD</t>
  </si>
  <si>
    <t>180 USD</t>
  </si>
  <si>
    <t>17/10/2024</t>
  </si>
  <si>
    <t>-343</t>
  </si>
  <si>
    <t>78</t>
  </si>
  <si>
    <t>76 USD</t>
  </si>
  <si>
    <t>54</t>
  </si>
  <si>
    <t>2024-07-31</t>
  </si>
  <si>
    <t>133 USD</t>
  </si>
  <si>
    <t>282 USD</t>
  </si>
  <si>
    <t>247</t>
  </si>
  <si>
    <t>215</t>
  </si>
  <si>
    <t>39</t>
  </si>
  <si>
    <t>172</t>
  </si>
  <si>
    <t>-316</t>
  </si>
  <si>
    <t>39 USD</t>
  </si>
  <si>
    <t>68 USD</t>
  </si>
  <si>
    <t>22-05-2024</t>
  </si>
  <si>
    <t>407 USD</t>
  </si>
  <si>
    <t>409 USD</t>
  </si>
  <si>
    <t>38</t>
  </si>
  <si>
    <t>-128</t>
  </si>
  <si>
    <t>-192</t>
  </si>
  <si>
    <t>-203</t>
  </si>
  <si>
    <t>280 USD</t>
  </si>
  <si>
    <t>162 USD</t>
  </si>
  <si>
    <t>31/12/2024</t>
  </si>
  <si>
    <t>-302</t>
  </si>
  <si>
    <t>-256</t>
  </si>
  <si>
    <t>-267</t>
  </si>
  <si>
    <t>424 USD</t>
  </si>
  <si>
    <t>12/31/2024</t>
  </si>
  <si>
    <t>69 USD</t>
  </si>
  <si>
    <t>207</t>
  </si>
  <si>
    <t>-132</t>
  </si>
  <si>
    <t>437 USD</t>
  </si>
  <si>
    <t>441</t>
  </si>
  <si>
    <t>-70</t>
  </si>
  <si>
    <t>186 USD</t>
  </si>
  <si>
    <t>403</t>
  </si>
  <si>
    <t>276</t>
  </si>
  <si>
    <t>29-05-2024</t>
  </si>
  <si>
    <t>259 USD</t>
  </si>
  <si>
    <t>36</t>
  </si>
  <si>
    <t>-310</t>
  </si>
  <si>
    <t>409</t>
  </si>
  <si>
    <t>348 USD</t>
  </si>
  <si>
    <t>254 USD</t>
  </si>
  <si>
    <t>-63</t>
  </si>
  <si>
    <t>-165</t>
  </si>
  <si>
    <t>267</t>
  </si>
  <si>
    <t>August 06, 2024</t>
  </si>
  <si>
    <t>198 USD</t>
  </si>
  <si>
    <t>465 USD</t>
  </si>
  <si>
    <t>144</t>
  </si>
  <si>
    <t>-234</t>
  </si>
  <si>
    <t>374 USD</t>
  </si>
  <si>
    <t>466 USD</t>
  </si>
  <si>
    <t>140</t>
  </si>
  <si>
    <t>315</t>
  </si>
  <si>
    <t>402 USD</t>
  </si>
  <si>
    <t>-73</t>
  </si>
  <si>
    <t>424</t>
  </si>
  <si>
    <t>-494</t>
  </si>
  <si>
    <t>-100</t>
  </si>
  <si>
    <t>-448</t>
  </si>
  <si>
    <t>389</t>
  </si>
  <si>
    <t>-187</t>
  </si>
  <si>
    <t>156 USD</t>
  </si>
  <si>
    <t>111 USD</t>
  </si>
  <si>
    <t>-220</t>
  </si>
  <si>
    <t>335 USD</t>
  </si>
  <si>
    <t>169</t>
  </si>
  <si>
    <t>104</t>
  </si>
  <si>
    <t>125 USD</t>
  </si>
  <si>
    <t>362 USD</t>
  </si>
  <si>
    <t>313 USD</t>
  </si>
  <si>
    <t>-166</t>
  </si>
  <si>
    <t>232</t>
  </si>
  <si>
    <t>315 USD</t>
  </si>
  <si>
    <t>-271</t>
  </si>
  <si>
    <t>354 USD</t>
  </si>
  <si>
    <t>-371</t>
  </si>
  <si>
    <t>230 USD</t>
  </si>
  <si>
    <t>496 USD</t>
  </si>
  <si>
    <t>-198</t>
  </si>
  <si>
    <t>March 20, 2024</t>
  </si>
  <si>
    <t>394 USD</t>
  </si>
  <si>
    <t>321 USD</t>
  </si>
  <si>
    <t>479 USD</t>
  </si>
  <si>
    <t>-436</t>
  </si>
  <si>
    <t>238 USD</t>
  </si>
  <si>
    <t>419 USD</t>
  </si>
  <si>
    <t>October 29, 2024</t>
  </si>
  <si>
    <t>226 USD</t>
  </si>
  <si>
    <t>163</t>
  </si>
  <si>
    <t>-124</t>
  </si>
  <si>
    <t>482 USD</t>
  </si>
  <si>
    <t>463 USD</t>
  </si>
  <si>
    <t>341 USD</t>
  </si>
  <si>
    <t>-373</t>
  </si>
  <si>
    <t>2018-02-21</t>
  </si>
  <si>
    <t>30/11/2021</t>
  </si>
  <si>
    <t>12/13/2021</t>
  </si>
  <si>
    <t>01/12/2018</t>
  </si>
  <si>
    <t>2018-10-20</t>
  </si>
  <si>
    <t>28/02/2020</t>
  </si>
  <si>
    <t>11/05/2020</t>
  </si>
  <si>
    <t>29-04-2018</t>
  </si>
  <si>
    <t>2020-03-28</t>
  </si>
  <si>
    <t>09-01-2021</t>
  </si>
  <si>
    <t>06/28/2022</t>
  </si>
  <si>
    <t>14/03/2019</t>
  </si>
  <si>
    <t>11/04/2021</t>
  </si>
  <si>
    <t>2019-02-23</t>
  </si>
  <si>
    <t>07-08-2019</t>
  </si>
  <si>
    <t>2019-02-21</t>
  </si>
  <si>
    <t>partial</t>
  </si>
  <si>
    <t>RECEIVED</t>
  </si>
  <si>
    <t>30/01/2025</t>
  </si>
  <si>
    <t>received</t>
  </si>
  <si>
    <t>17-01-2025</t>
  </si>
  <si>
    <t>2025-01-26</t>
  </si>
  <si>
    <t>30/01/2024</t>
  </si>
  <si>
    <t>08-02-2025</t>
  </si>
  <si>
    <t>February 17, 2025</t>
  </si>
  <si>
    <t>2025-01-06</t>
  </si>
  <si>
    <t>29/04/2024</t>
  </si>
  <si>
    <t>PARTIAL</t>
  </si>
  <si>
    <t>2025-01-27</t>
  </si>
  <si>
    <t>21/01/2025</t>
  </si>
  <si>
    <t>02/19/2025</t>
  </si>
  <si>
    <t>16/01/2025</t>
  </si>
  <si>
    <t>2025-01-24</t>
  </si>
  <si>
    <t>15/01/2025</t>
  </si>
  <si>
    <t>January 25, 2025</t>
  </si>
  <si>
    <t>08/02/2025</t>
  </si>
  <si>
    <t>02/20/2025</t>
  </si>
  <si>
    <t>08/01/2025</t>
  </si>
  <si>
    <t>2025-02-14</t>
  </si>
  <si>
    <t>01/14/2025</t>
  </si>
  <si>
    <t>02/04/2025</t>
  </si>
  <si>
    <t>23-01-2025</t>
  </si>
  <si>
    <t>01/25/2025</t>
  </si>
  <si>
    <t>24/01/2025</t>
  </si>
  <si>
    <t>January 12, 2025</t>
  </si>
  <si>
    <t>01/02/2025</t>
  </si>
  <si>
    <t>2025-02-05</t>
  </si>
  <si>
    <t>10-01-2025</t>
  </si>
  <si>
    <t>January 29, 2025</t>
  </si>
  <si>
    <t>2025-01-16</t>
  </si>
  <si>
    <t>11/01/2025</t>
  </si>
  <si>
    <t>29-01-2025</t>
  </si>
  <si>
    <t>01/28/2025</t>
  </si>
  <si>
    <t>09/02/2025</t>
  </si>
  <si>
    <t>01/08/2025</t>
  </si>
  <si>
    <t>2025-01-08</t>
  </si>
  <si>
    <t>completed</t>
  </si>
  <si>
    <t>planned</t>
  </si>
  <si>
    <t>COMPLETED</t>
  </si>
  <si>
    <t>PLANNED</t>
  </si>
  <si>
    <t>IN PROGRESS</t>
  </si>
  <si>
    <t>in progress</t>
  </si>
  <si>
    <t>July 04, 2024</t>
  </si>
  <si>
    <t>186.97</t>
  </si>
  <si>
    <t>184.05</t>
  </si>
  <si>
    <t>182.76</t>
  </si>
  <si>
    <t>180.52</t>
  </si>
  <si>
    <t>184.96</t>
  </si>
  <si>
    <t>178.84</t>
  </si>
  <si>
    <t>173.21</t>
  </si>
  <si>
    <t>183.06 USD</t>
  </si>
  <si>
    <t>172.14</t>
  </si>
  <si>
    <t>178.91 USD</t>
  </si>
  <si>
    <t>187.43</t>
  </si>
  <si>
    <t>183.49</t>
  </si>
  <si>
    <t>253.51</t>
  </si>
  <si>
    <t>254.45</t>
  </si>
  <si>
    <t>267.29</t>
  </si>
  <si>
    <t>254.7</t>
  </si>
  <si>
    <t>246.94</t>
  </si>
  <si>
    <t>250.15</t>
  </si>
  <si>
    <t>252.63</t>
  </si>
  <si>
    <t>260.41</t>
  </si>
  <si>
    <t>270.71</t>
  </si>
  <si>
    <t>269.35</t>
  </si>
  <si>
    <t>270.68</t>
  </si>
  <si>
    <t>253.13</t>
  </si>
  <si>
    <t>561.63</t>
  </si>
  <si>
    <t>505.44 USD</t>
  </si>
  <si>
    <t>568.0</t>
  </si>
  <si>
    <t>500.28</t>
  </si>
  <si>
    <t>537.11</t>
  </si>
  <si>
    <t>504.93 USD</t>
  </si>
  <si>
    <t>537.09</t>
  </si>
  <si>
    <t>503.98</t>
  </si>
  <si>
    <t>571.87</t>
  </si>
  <si>
    <t>490.69</t>
  </si>
  <si>
    <t>535.09</t>
  </si>
  <si>
    <t>546.41</t>
  </si>
  <si>
    <t>840.15</t>
  </si>
  <si>
    <t>811.22</t>
  </si>
  <si>
    <t>786.32</t>
  </si>
  <si>
    <t>799.08</t>
  </si>
  <si>
    <t>813.44</t>
  </si>
  <si>
    <t>785.72</t>
  </si>
  <si>
    <t>731.92</t>
  </si>
  <si>
    <t>806.01</t>
  </si>
  <si>
    <t>834.29</t>
  </si>
  <si>
    <t>780.35</t>
  </si>
  <si>
    <t>787.97</t>
  </si>
  <si>
    <t>773.07</t>
  </si>
  <si>
    <t>316.44</t>
  </si>
  <si>
    <t>295.58</t>
  </si>
  <si>
    <t>286.64</t>
  </si>
  <si>
    <t>323.89</t>
  </si>
  <si>
    <t>319.01</t>
  </si>
  <si>
    <t>298.73</t>
  </si>
  <si>
    <t>310.94 USD</t>
  </si>
  <si>
    <t>302.71</t>
  </si>
  <si>
    <t>309.86</t>
  </si>
  <si>
    <t>297.8</t>
  </si>
  <si>
    <t>328.48</t>
  </si>
  <si>
    <t>305.84</t>
  </si>
  <si>
    <t>519.56</t>
  </si>
  <si>
    <t>494.5 USD</t>
  </si>
  <si>
    <t>507.69</t>
  </si>
  <si>
    <t>514.65</t>
  </si>
  <si>
    <t>485.01</t>
  </si>
  <si>
    <t>467.92</t>
  </si>
  <si>
    <t>492.78</t>
  </si>
  <si>
    <t>478.07</t>
  </si>
  <si>
    <t>481.03</t>
  </si>
  <si>
    <t>482.47</t>
  </si>
  <si>
    <t>496.11</t>
  </si>
  <si>
    <t>482.05</t>
  </si>
  <si>
    <t>219.53</t>
  </si>
  <si>
    <t>215.7</t>
  </si>
  <si>
    <t>225.01</t>
  </si>
  <si>
    <t>226.23</t>
  </si>
  <si>
    <t>211.83</t>
  </si>
  <si>
    <t>211.11</t>
  </si>
  <si>
    <t>224.71</t>
  </si>
  <si>
    <t>211.71 USD</t>
  </si>
  <si>
    <t>226.53</t>
  </si>
  <si>
    <t>209.73</t>
  </si>
  <si>
    <t>218.72</t>
  </si>
  <si>
    <t>333.57</t>
  </si>
  <si>
    <t>333.93</t>
  </si>
  <si>
    <t>338.53</t>
  </si>
  <si>
    <t>317.61</t>
  </si>
  <si>
    <t>323.67</t>
  </si>
  <si>
    <t>338.96</t>
  </si>
  <si>
    <t>315.53</t>
  </si>
  <si>
    <t>323.55</t>
  </si>
  <si>
    <t>337.73</t>
  </si>
  <si>
    <t>343.02</t>
  </si>
  <si>
    <t>322.22</t>
  </si>
  <si>
    <t>320.54</t>
  </si>
  <si>
    <t>358.68</t>
  </si>
  <si>
    <t>391.43</t>
  </si>
  <si>
    <t>384.07</t>
  </si>
  <si>
    <t>377.58</t>
  </si>
  <si>
    <t>385.18</t>
  </si>
  <si>
    <t>354.21</t>
  </si>
  <si>
    <t>377.71</t>
  </si>
  <si>
    <t>381.26</t>
  </si>
  <si>
    <t>394.37</t>
  </si>
  <si>
    <t>367.12</t>
  </si>
  <si>
    <t>383.83</t>
  </si>
  <si>
    <t>347.97</t>
  </si>
  <si>
    <t>840.57</t>
  </si>
  <si>
    <t>809.58</t>
  </si>
  <si>
    <t>822.15</t>
  </si>
  <si>
    <t>870.69</t>
  </si>
  <si>
    <t>845.93</t>
  </si>
  <si>
    <t>854.07</t>
  </si>
  <si>
    <t>885.06</t>
  </si>
  <si>
    <t>887.93</t>
  </si>
  <si>
    <t>797.54</t>
  </si>
  <si>
    <t>869.68</t>
  </si>
  <si>
    <t>853.79</t>
  </si>
  <si>
    <t>849.59</t>
  </si>
  <si>
    <t>75.56</t>
  </si>
  <si>
    <t>82.94</t>
  </si>
  <si>
    <t>74.7</t>
  </si>
  <si>
    <t>77.2</t>
  </si>
  <si>
    <t>80.7</t>
  </si>
  <si>
    <t>83.81</t>
  </si>
  <si>
    <t>84.07</t>
  </si>
  <si>
    <t>76.46</t>
  </si>
  <si>
    <t>83.33</t>
  </si>
  <si>
    <t>78.62</t>
  </si>
  <si>
    <t>79.03</t>
  </si>
  <si>
    <t>75.66</t>
  </si>
  <si>
    <t>113.68</t>
  </si>
  <si>
    <t>121.41</t>
  </si>
  <si>
    <t>117.11</t>
  </si>
  <si>
    <t>116.03</t>
  </si>
  <si>
    <t>109.43</t>
  </si>
  <si>
    <t>116.3</t>
  </si>
  <si>
    <t>121.83</t>
  </si>
  <si>
    <t>112.73 USD</t>
  </si>
  <si>
    <t>118.01</t>
  </si>
  <si>
    <t>-118.05</t>
  </si>
  <si>
    <t>116.43</t>
  </si>
  <si>
    <t>120.62</t>
  </si>
  <si>
    <t>109.61</t>
  </si>
  <si>
    <t>97.39</t>
  </si>
  <si>
    <t>98.26</t>
  </si>
  <si>
    <t>103.61</t>
  </si>
  <si>
    <t>108.66</t>
  </si>
  <si>
    <t>107.0</t>
  </si>
  <si>
    <t>111.05</t>
  </si>
  <si>
    <t>97.93</t>
  </si>
  <si>
    <t>109.9</t>
  </si>
  <si>
    <t>107.23</t>
  </si>
  <si>
    <t>107.67</t>
  </si>
  <si>
    <t>99.32 USD</t>
  </si>
  <si>
    <t>73.68</t>
  </si>
  <si>
    <t>66.16</t>
  </si>
  <si>
    <t>74.8</t>
  </si>
  <si>
    <t>69.18</t>
  </si>
  <si>
    <t>68.32 USD</t>
  </si>
  <si>
    <t>69.82</t>
  </si>
  <si>
    <t>73.67</t>
  </si>
  <si>
    <t>71.2</t>
  </si>
  <si>
    <t>67.53</t>
  </si>
  <si>
    <t>69.49</t>
  </si>
  <si>
    <t>67.97</t>
  </si>
  <si>
    <t>70.67</t>
  </si>
  <si>
    <t>223.53</t>
  </si>
  <si>
    <t>225.48</t>
  </si>
  <si>
    <t>212.4 USD</t>
  </si>
  <si>
    <t>222.42</t>
  </si>
  <si>
    <t>217.37</t>
  </si>
  <si>
    <t>221.79</t>
  </si>
  <si>
    <t>234.77</t>
  </si>
  <si>
    <t>222.67</t>
  </si>
  <si>
    <t>227.12</t>
  </si>
  <si>
    <t>214.52</t>
  </si>
  <si>
    <t>224.14</t>
  </si>
  <si>
    <t>232.09</t>
  </si>
  <si>
    <t>56.59</t>
  </si>
  <si>
    <t>58.72</t>
  </si>
  <si>
    <t>61.55</t>
  </si>
  <si>
    <t>59.98</t>
  </si>
  <si>
    <t>60.31</t>
  </si>
  <si>
    <t>63.34</t>
  </si>
  <si>
    <t>61.62</t>
  </si>
  <si>
    <t>60.5</t>
  </si>
  <si>
    <t>59.55</t>
  </si>
  <si>
    <t>61.96</t>
  </si>
  <si>
    <t>61.26</t>
  </si>
  <si>
    <t>62.46</t>
  </si>
  <si>
    <t>Gross Margin % by Month</t>
  </si>
  <si>
    <t>Column9</t>
  </si>
  <si>
    <t>NET PROFIT CALCULATION</t>
  </si>
  <si>
    <t>Total Profit (Fact_Sales)</t>
  </si>
  <si>
    <t>Total OpEx (5 accounts)</t>
  </si>
  <si>
    <t>Net Profit</t>
  </si>
  <si>
    <t>COGS RATIO BY MONTH</t>
  </si>
  <si>
    <t>Sum of COGS</t>
  </si>
  <si>
    <t>COGS Ratio</t>
  </si>
  <si>
    <t>AVG UNITS SOLD BY COUNTRY</t>
  </si>
  <si>
    <t>Total Units</t>
  </si>
  <si>
    <t>Avg Units / Order</t>
  </si>
  <si>
    <t>TOTAL INVENTORY VALUE</t>
  </si>
  <si>
    <t>Material Cost Lookup</t>
  </si>
  <si>
    <t>Avg Unit Cost</t>
  </si>
  <si>
    <t>Source</t>
  </si>
  <si>
    <t>Avg of PO_Items</t>
  </si>
  <si>
    <t>Total Quantity on Hand</t>
  </si>
  <si>
    <t>Avg Cost /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</si>
</sst>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&quot;$&quot;#,##0"/>
    <numFmt numFmtId="166" formatCode="0.0%"/>
    <numFmt numFmtId="167" formatCode="&quot;$&quot;#,##0.00"/>
    <numFmt numFmtId="168" formatCode="mmm\ yyyy"/>
    <numFmt numFmtId="169" formatCode="&quot;$&quot;0,,&quot;M&quot;"/>
    <numFmt numFmtId="170" formatCode="&quot;$&quot;#,##0;\(&quot;$&quot;#,##0\);\-"/>
    <numFmt numFmtId="171" formatCode="#,##0.0"/>
  </numFmts>
  <fonts count="6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DCCF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1" fillId="0" borderId="0" xfId="0" applyFont="1"/>
    <xf numFmtId="4" fontId="0" fillId="0" borderId="0" xfId="0" applyNumberFormat="1"/>
    <xf numFmtId="2" fontId="0" fillId="0" borderId="0" xfId="0" applyNumberFormat="1"/>
    <xf numFmtId="164" fontId="0" fillId="0" borderId="0" xfId="0" applyNumberFormat="1"/>
    <xf numFmtId="14" fontId="0" fillId="0" borderId="0" xfId="0" applyNumberFormat="1" applyAlignment="1">
      <alignment horizontal="right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0" fillId="0" borderId="0" xfId="0" applyNumberFormat="1"/>
    <xf numFmtId="168" fontId="0" fillId="0" borderId="0" xfId="0" applyNumberFormat="1" applyAlignment="1">
      <alignment horizontal="left"/>
    </xf>
    <xf numFmtId="0" fontId="3" fillId="6" borderId="0" xfId="0" applyFont="1" applyFill="1" applyAlignment="1">
      <alignment horizontal="center"/>
    </xf>
    <xf numFmtId="169" fontId="0" fillId="0" borderId="0" xfId="0" applyNumberFormat="1"/>
    <xf numFmtId="0" fontId="1" fillId="0" borderId="0" xfId="0" applyFont="1" applyAlignment="1">
      <alignment horizontal="right"/>
    </xf>
    <xf numFmtId="166" fontId="1" fillId="0" borderId="0" xfId="0" applyNumberFormat="1" applyFont="1"/>
    <xf numFmtId="0" fontId="0" fillId="6" borderId="0" xfId="0" applyFill="1"/>
    <xf numFmtId="0" fontId="1" fillId="0" borderId="0" xfId="0" applyFont="1" applyAlignment="1">
      <alignment horizontal="left"/>
    </xf>
    <xf numFmtId="165" fontId="4" fillId="0" borderId="1" xfId="0" applyNumberFormat="1" applyFont="1" applyBorder="1"/>
    <xf numFmtId="170" fontId="0" fillId="0" borderId="0" xfId="0" applyNumberFormat="1"/>
    <xf numFmtId="0" fontId="5" fillId="2" borderId="0" xfId="0" applyFont="1" applyFill="1"/>
    <xf numFmtId="0" fontId="5" fillId="2" borderId="0" xfId="0" applyFont="1" applyFill="1" applyAlignment="1">
      <alignment horizontal="left"/>
    </xf>
    <xf numFmtId="0" fontId="0" fillId="2" borderId="0" xfId="0" applyFill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170" fontId="1" fillId="3" borderId="0" xfId="0" applyNumberFormat="1" applyFont="1" applyFill="1"/>
    <xf numFmtId="166" fontId="1" fillId="3" borderId="0" xfId="0" applyNumberFormat="1" applyFont="1" applyFill="1"/>
    <xf numFmtId="171" fontId="0" fillId="0" borderId="0" xfId="0" applyNumberFormat="1"/>
    <xf numFmtId="3" fontId="1" fillId="3" borderId="0" xfId="0" applyNumberFormat="1" applyFont="1" applyFill="1"/>
    <xf numFmtId="171" fontId="1" fillId="3" borderId="0" xfId="0" applyNumberFormat="1" applyFont="1" applyFill="1"/>
    <xf numFmtId="0" fontId="0" fillId="3" borderId="0" xfId="0" applyFill="1"/>
    <xf numFmtId="3" fontId="0" fillId="3" borderId="0" xfId="0" applyNumberFormat="1" applyFill="1"/>
    <xf numFmtId="0" fontId="1" fillId="4" borderId="0" xfId="0" applyFont="1" applyFill="1"/>
    <xf numFmtId="170" fontId="2" fillId="4" borderId="0" xfId="0" applyNumberFormat="1" applyFont="1" applyFill="1"/>
  </cellXfs>
  <cellStyles count="1">
    <cellStyle name="Normal" xfId="0" builtinId="0"/>
  </cellStyles>
  <dxfs count="92">
    <dxf>
      <numFmt numFmtId="168" formatCode="mmm\ yyyy"/>
    </dxf>
    <dxf>
      <numFmt numFmtId="168" formatCode="mmm\ yyyy"/>
    </dxf>
    <dxf>
      <numFmt numFmtId="169" formatCode="&quot;$&quot;0,,&quot;M&quot;"/>
    </dxf>
    <dxf>
      <numFmt numFmtId="167" formatCode="&quot;$&quot;#,##0.0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19" formatCode="m/d/yyyy"/>
      <alignment horizontal="right" vertical="bottom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168" formatCode="mmm\ yyyy"/>
    </dxf>
    <dxf>
      <numFmt numFmtId="168" formatCode="mmm\ yyyy"/>
    </dxf>
    <dxf>
      <numFmt numFmtId="2" formatCode="0.00"/>
    </dxf>
    <dxf>
      <numFmt numFmtId="4" formatCode="#,##0.00"/>
    </dxf>
    <dxf>
      <numFmt numFmtId="167" formatCode="&quot;$&quot;#,##0.00"/>
    </dxf>
    <dxf>
      <numFmt numFmtId="0" formatCode="General"/>
    </dxf>
    <dxf>
      <numFmt numFmtId="0" formatCode="General"/>
    </dxf>
    <dxf>
      <numFmt numFmtId="164" formatCode="yyyy\-mm\-dd"/>
    </dxf>
  </dxfs>
  <tableStyles count="0" defaultTableStyle="TableStyleMedium2" defaultPivotStyle="PivotStyleLight16"/>
  <colors>
    <mruColors>
      <color rgb="FFD5DCCF"/>
      <color rgb="FF101010"/>
      <color rgb="FF0D0D0D"/>
      <color rgb="FF1A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[Year-End Financial Intelligence for A Manufacturing Organization.xlsx]Analysis!PivotTable1</c:name>
    <c:fmtId val="26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19050" cap="rnd">
            <a:solidFill>
              <a:srgbClr val="D5DCCF">
                <a:alpha val="93000"/>
              </a:srgbClr>
            </a:solidFill>
            <a:prstDash val="solid"/>
            <a:round/>
          </a:ln>
          <a:effectLst>
            <a:outerShdw blurRad="635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noFill/>
            <a:ln w="22225">
              <a:noFill/>
              <a:round/>
            </a:ln>
            <a:effectLst>
              <a:outerShdw blurRad="63500" dist="50800" dir="5400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19050" cap="rnd">
            <a:solidFill>
              <a:srgbClr val="D5DCCF">
                <a:alpha val="93000"/>
              </a:srgbClr>
            </a:solidFill>
            <a:prstDash val="solid"/>
            <a:round/>
          </a:ln>
          <a:effectLst>
            <a:outerShdw blurRad="635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noFill/>
            <a:ln w="22225">
              <a:noFill/>
              <a:round/>
            </a:ln>
            <a:effectLst>
              <a:outerShdw blurRad="63500" dist="50800" dir="5400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D5DCCF">
                <a:alpha val="93000"/>
              </a:srgbClr>
            </a:solidFill>
            <a:prstDash val="solid"/>
            <a:round/>
          </a:ln>
          <a:effectLst>
            <a:outerShdw blurRad="63500" dist="50800" dir="5400000" algn="ctr" rotWithShape="0">
              <a:srgbClr val="000000">
                <a:alpha val="43137"/>
              </a:srgbClr>
            </a:outerShdw>
          </a:effectLst>
        </c:spPr>
        <c:marker>
          <c:symbol val="circle"/>
          <c:size val="5"/>
          <c:spPr>
            <a:noFill/>
            <a:ln w="22225">
              <a:noFill/>
              <a:round/>
            </a:ln>
            <a:effectLst>
              <a:outerShdw blurRad="63500" dist="50800" dir="5400000" algn="ctr" rotWithShape="0">
                <a:srgbClr val="000000">
                  <a:alpha val="43137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D5DCCF">
                  <a:alpha val="93000"/>
                </a:srgbClr>
              </a:solidFill>
              <a:prstDash val="solid"/>
              <a:round/>
            </a:ln>
            <a:effectLst>
              <a:outerShdw blurRad="63500" dist="508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noFill/>
              <a:ln w="22225">
                <a:noFill/>
                <a:round/>
              </a:ln>
              <a:effectLst>
                <a:outerShdw blurRad="63500" dist="508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cat>
            <c:strRef>
              <c:f>Analysis!$A$3:$A$15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Analysis!$B$3:$B$15</c:f>
              <c:numCache>
                <c:formatCode>"$"#,##0.00</c:formatCode>
                <c:ptCount val="12"/>
                <c:pt idx="0">
                  <c:v>6721287.4000000004</c:v>
                </c:pt>
                <c:pt idx="1">
                  <c:v>5648713.5</c:v>
                </c:pt>
                <c:pt idx="2">
                  <c:v>7867659.7000000011</c:v>
                </c:pt>
                <c:pt idx="3">
                  <c:v>6574729.0000000019</c:v>
                </c:pt>
                <c:pt idx="4">
                  <c:v>6405937.799999998</c:v>
                </c:pt>
                <c:pt idx="5">
                  <c:v>6092987.0499999998</c:v>
                </c:pt>
                <c:pt idx="6">
                  <c:v>6080831.1499999994</c:v>
                </c:pt>
                <c:pt idx="7">
                  <c:v>7096428.7499999991</c:v>
                </c:pt>
                <c:pt idx="8">
                  <c:v>6604655.3000000007</c:v>
                </c:pt>
                <c:pt idx="9">
                  <c:v>6764313.7000000002</c:v>
                </c:pt>
                <c:pt idx="10">
                  <c:v>5271256.3999999985</c:v>
                </c:pt>
                <c:pt idx="11">
                  <c:v>6872156.9999999991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EF-4581-AEFF-09836904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3096144"/>
        <c:axId val="73098064"/>
      </c:lineChart>
      <c:catAx>
        <c:axId val="7309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8064"/>
        <c:crosses val="autoZero"/>
        <c:auto val="1"/>
        <c:lblAlgn val="ctr"/>
        <c:lblOffset val="100"/>
        <c:noMultiLvlLbl val="0"/>
      </c:catAx>
      <c:valAx>
        <c:axId val="73098064"/>
        <c:scaling>
          <c:orientation val="minMax"/>
        </c:scaling>
        <c:delete val="1"/>
        <c:axPos val="l"/>
        <c:numFmt formatCode="&quot;$&quot;#,##0.00" sourceLinked="1"/>
        <c:majorTickMark val="none"/>
        <c:minorTickMark val="none"/>
        <c:tickLblPos val="nextTo"/>
        <c:crossAx val="7309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alpha val="33618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84F2C3">
              <a:alpha val="65128"/>
            </a:srgb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spPr>
            <a:solidFill>
              <a:schemeClr val="bg1">
                <a:alpha val="33618"/>
              </a:schemeClr>
            </a:solidFill>
          </c:spPr>
          <c:dPt>
            <c:idx val="0"/>
            <c:bubble3D val="0"/>
            <c:spPr>
              <a:solidFill>
                <a:srgbClr val="84F2C3">
                  <a:alpha val="65128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C5-4ACE-8938-A1E4F2470508}"/>
              </c:ext>
            </c:extLst>
          </c:dPt>
          <c:dPt>
            <c:idx val="1"/>
            <c:bubble3D val="0"/>
            <c:spPr>
              <a:solidFill>
                <a:schemeClr val="bg1">
                  <a:alpha val="33618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C5-4ACE-8938-A1E4F2470508}"/>
              </c:ext>
            </c:extLst>
          </c:dPt>
          <c:val>
            <c:numRef>
              <c:f>[1]Data!$S$11:$S$12</c:f>
              <c:numCache>
                <c:formatCode>General</c:formatCode>
                <c:ptCount val="2"/>
                <c:pt idx="0">
                  <c:v>0.8666666666666667</c:v>
                </c:pt>
                <c:pt idx="1">
                  <c:v>0.1333333333333333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C5-4ACE-8938-A1E4F247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1616994105848825E-2"/>
          <c:y val="0.12849535926459005"/>
          <c:w val="0.86624528284995672"/>
          <c:h val="0.7174026739047549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Analysis!$G$4:$G$16</c:f>
              <c:numCache>
                <c:formatCode>0.0%</c:formatCode>
                <c:ptCount val="13"/>
                <c:pt idx="0">
                  <c:v>0.55202925558576765</c:v>
                </c:pt>
                <c:pt idx="1">
                  <c:v>0.56871597931104101</c:v>
                </c:pt>
                <c:pt idx="2">
                  <c:v>0.55757803047836441</c:v>
                </c:pt>
                <c:pt idx="3">
                  <c:v>0.56236133991226078</c:v>
                </c:pt>
                <c:pt idx="4">
                  <c:v>0.55926385204676865</c:v>
                </c:pt>
                <c:pt idx="5">
                  <c:v>0.56452029058555109</c:v>
                </c:pt>
                <c:pt idx="6">
                  <c:v>0.5667642161055565</c:v>
                </c:pt>
                <c:pt idx="7">
                  <c:v>0.5631732130052034</c:v>
                </c:pt>
                <c:pt idx="8">
                  <c:v>0.56255269370378824</c:v>
                </c:pt>
                <c:pt idx="9">
                  <c:v>0.55957637357948065</c:v>
                </c:pt>
                <c:pt idx="10">
                  <c:v>0.5573334888433813</c:v>
                </c:pt>
                <c:pt idx="11">
                  <c:v>0.5616390152320444</c:v>
                </c:pt>
                <c:pt idx="12">
                  <c:v>0.56115138408222154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3A-4229-B0EA-51496E9AD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2437600"/>
        <c:axId val="1602421280"/>
      </c:lineChart>
      <c:catAx>
        <c:axId val="1602437600"/>
        <c:scaling>
          <c:orientation val="minMax"/>
        </c:scaling>
        <c:delete val="1"/>
        <c:axPos val="b"/>
        <c:majorTickMark val="none"/>
        <c:minorTickMark val="none"/>
        <c:tickLblPos val="nextTo"/>
        <c:crossAx val="1602421280"/>
        <c:crosses val="autoZero"/>
        <c:auto val="1"/>
        <c:lblAlgn val="ctr"/>
        <c:lblOffset val="100"/>
        <c:noMultiLvlLbl val="0"/>
      </c:catAx>
      <c:valAx>
        <c:axId val="160242128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60243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val>
            <c:numRef>
              <c:f>Analysis!$L$5:$L$17</c:f>
              <c:numCache>
                <c:formatCode>0.0%</c:formatCode>
                <c:ptCount val="13"/>
                <c:pt idx="0">
                  <c:v>0.52479832881088817</c:v>
                </c:pt>
                <c:pt idx="1">
                  <c:v>0.45193152226060601</c:v>
                </c:pt>
                <c:pt idx="2">
                  <c:v>0.51754139189394388</c:v>
                </c:pt>
                <c:pt idx="3">
                  <c:v>0.47210370880973479</c:v>
                </c:pt>
                <c:pt idx="4">
                  <c:v>0.47837470433235368</c:v>
                </c:pt>
                <c:pt idx="5">
                  <c:v>0.46831447287688388</c:v>
                </c:pt>
                <c:pt idx="6">
                  <c:v>0.45972075130610796</c:v>
                </c:pt>
                <c:pt idx="7">
                  <c:v>0.47091877167760815</c:v>
                </c:pt>
                <c:pt idx="8">
                  <c:v>0.4536109857312155</c:v>
                </c:pt>
                <c:pt idx="9">
                  <c:v>0.44405146641309229</c:v>
                </c:pt>
                <c:pt idx="10">
                  <c:v>0.47475367361770743</c:v>
                </c:pt>
                <c:pt idx="11">
                  <c:v>0.47139805128976298</c:v>
                </c:pt>
                <c:pt idx="12">
                  <c:v>0.47422301508960074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19-4EC4-9D70-BAD85C765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8600416"/>
        <c:axId val="1998599456"/>
      </c:lineChart>
      <c:catAx>
        <c:axId val="1998600416"/>
        <c:scaling>
          <c:orientation val="minMax"/>
        </c:scaling>
        <c:delete val="1"/>
        <c:axPos val="b"/>
        <c:majorTickMark val="none"/>
        <c:minorTickMark val="none"/>
        <c:tickLblPos val="nextTo"/>
        <c:crossAx val="1998599456"/>
        <c:crosses val="autoZero"/>
        <c:auto val="1"/>
        <c:lblAlgn val="ctr"/>
        <c:lblOffset val="100"/>
        <c:noMultiLvlLbl val="0"/>
      </c:catAx>
      <c:valAx>
        <c:axId val="199859945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9986004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[Year-End Financial Intelligence for A Manufacturing Organization.xlsx]Analysis!PivotTable7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358131499254416E-2"/>
          <c:y val="6.3105549445649917E-2"/>
          <c:w val="0.93888888888888888"/>
          <c:h val="0.89814814814814814"/>
        </c:manualLayout>
      </c:layout>
      <c:lineChart>
        <c:grouping val="standard"/>
        <c:varyColors val="0"/>
        <c:ser>
          <c:idx val="1"/>
          <c:order val="0"/>
          <c:tx>
            <c:strRef>
              <c:f>Analysis!$B$27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Analysis!$A$28:$A$44</c:f>
              <c:strCache>
                <c:ptCount val="16"/>
                <c:pt idx="0">
                  <c:v>PRD-001</c:v>
                </c:pt>
                <c:pt idx="1">
                  <c:v>PRD-002</c:v>
                </c:pt>
                <c:pt idx="2">
                  <c:v>PRD-003</c:v>
                </c:pt>
                <c:pt idx="3">
                  <c:v>PRD-004</c:v>
                </c:pt>
                <c:pt idx="4">
                  <c:v>PRD-005</c:v>
                </c:pt>
                <c:pt idx="5">
                  <c:v>PRD-006</c:v>
                </c:pt>
                <c:pt idx="6">
                  <c:v>PRD-007</c:v>
                </c:pt>
                <c:pt idx="7">
                  <c:v>PRD-008</c:v>
                </c:pt>
                <c:pt idx="8">
                  <c:v>PRD-009</c:v>
                </c:pt>
                <c:pt idx="9">
                  <c:v>PRD-010</c:v>
                </c:pt>
                <c:pt idx="10">
                  <c:v>PRD-011</c:v>
                </c:pt>
                <c:pt idx="11">
                  <c:v>PRD-012</c:v>
                </c:pt>
                <c:pt idx="12">
                  <c:v>PRD-013</c:v>
                </c:pt>
                <c:pt idx="13">
                  <c:v>PRD-014</c:v>
                </c:pt>
                <c:pt idx="14">
                  <c:v>PRD-015</c:v>
                </c:pt>
                <c:pt idx="15">
                  <c:v>PRD-016</c:v>
                </c:pt>
              </c:strCache>
            </c:strRef>
          </c:cat>
          <c:val>
            <c:numRef>
              <c:f>Analysis!$B$28:$B$44</c:f>
              <c:numCache>
                <c:formatCode>General</c:formatCode>
                <c:ptCount val="16"/>
                <c:pt idx="0">
                  <c:v>8128</c:v>
                </c:pt>
                <c:pt idx="1">
                  <c:v>6757</c:v>
                </c:pt>
                <c:pt idx="2">
                  <c:v>7453</c:v>
                </c:pt>
                <c:pt idx="3">
                  <c:v>6327</c:v>
                </c:pt>
                <c:pt idx="4">
                  <c:v>7044</c:v>
                </c:pt>
                <c:pt idx="5">
                  <c:v>6417</c:v>
                </c:pt>
                <c:pt idx="6">
                  <c:v>6077</c:v>
                </c:pt>
                <c:pt idx="7">
                  <c:v>6676</c:v>
                </c:pt>
                <c:pt idx="8">
                  <c:v>7257</c:v>
                </c:pt>
                <c:pt idx="9">
                  <c:v>7751</c:v>
                </c:pt>
                <c:pt idx="10">
                  <c:v>5640</c:v>
                </c:pt>
                <c:pt idx="11">
                  <c:v>6120</c:v>
                </c:pt>
                <c:pt idx="12">
                  <c:v>6527</c:v>
                </c:pt>
                <c:pt idx="13">
                  <c:v>6918</c:v>
                </c:pt>
                <c:pt idx="14">
                  <c:v>5197</c:v>
                </c:pt>
                <c:pt idx="15">
                  <c:v>6566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3F-4DCF-80C3-A3D11AE84FB7}"/>
            </c:ext>
          </c:extLst>
        </c:ser>
        <c:ser>
          <c:idx val="0"/>
          <c:order val="1"/>
          <c:tx>
            <c:strRef>
              <c:f>Analysis!$C$27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Analysis!$A$28:$A$44</c:f>
              <c:strCache>
                <c:ptCount val="16"/>
                <c:pt idx="0">
                  <c:v>PRD-001</c:v>
                </c:pt>
                <c:pt idx="1">
                  <c:v>PRD-002</c:v>
                </c:pt>
                <c:pt idx="2">
                  <c:v>PRD-003</c:v>
                </c:pt>
                <c:pt idx="3">
                  <c:v>PRD-004</c:v>
                </c:pt>
                <c:pt idx="4">
                  <c:v>PRD-005</c:v>
                </c:pt>
                <c:pt idx="5">
                  <c:v>PRD-006</c:v>
                </c:pt>
                <c:pt idx="6">
                  <c:v>PRD-007</c:v>
                </c:pt>
                <c:pt idx="7">
                  <c:v>PRD-008</c:v>
                </c:pt>
                <c:pt idx="8">
                  <c:v>PRD-009</c:v>
                </c:pt>
                <c:pt idx="9">
                  <c:v>PRD-010</c:v>
                </c:pt>
                <c:pt idx="10">
                  <c:v>PRD-011</c:v>
                </c:pt>
                <c:pt idx="11">
                  <c:v>PRD-012</c:v>
                </c:pt>
                <c:pt idx="12">
                  <c:v>PRD-013</c:v>
                </c:pt>
                <c:pt idx="13">
                  <c:v>PRD-014</c:v>
                </c:pt>
                <c:pt idx="14">
                  <c:v>PRD-015</c:v>
                </c:pt>
                <c:pt idx="15">
                  <c:v>PRD-016</c:v>
                </c:pt>
              </c:strCache>
            </c:strRef>
          </c:cat>
          <c:val>
            <c:numRef>
              <c:f>Analysis!$C$28:$C$44</c:f>
              <c:numCache>
                <c:formatCode>"$"#,##0.00</c:formatCode>
                <c:ptCount val="16"/>
                <c:pt idx="0">
                  <c:v>3038863.8</c:v>
                </c:pt>
                <c:pt idx="1">
                  <c:v>3804249.0000000019</c:v>
                </c:pt>
                <c:pt idx="2">
                  <c:v>9131840.1000000034</c:v>
                </c:pt>
                <c:pt idx="3">
                  <c:v>11314716.750000002</c:v>
                </c:pt>
                <c:pt idx="4">
                  <c:v>4942688.4500000011</c:v>
                </c:pt>
                <c:pt idx="5">
                  <c:v>7232787.6499999994</c:v>
                </c:pt>
                <c:pt idx="6">
                  <c:v>3149503.1999999997</c:v>
                </c:pt>
                <c:pt idx="7">
                  <c:v>4920281.95</c:v>
                </c:pt>
                <c:pt idx="8">
                  <c:v>6174421.8999999994</c:v>
                </c:pt>
                <c:pt idx="9">
                  <c:v>14480156.300000001</c:v>
                </c:pt>
                <c:pt idx="10">
                  <c:v>1219012.7999999998</c:v>
                </c:pt>
                <c:pt idx="11">
                  <c:v>1811680.7499999995</c:v>
                </c:pt>
                <c:pt idx="12">
                  <c:v>1774936.85</c:v>
                </c:pt>
                <c:pt idx="13">
                  <c:v>1300673.9499999997</c:v>
                </c:pt>
                <c:pt idx="14">
                  <c:v>2676786.7500000005</c:v>
                </c:pt>
                <c:pt idx="15">
                  <c:v>1028356.5500000003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3F-4DCF-80C3-A3D11AE84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377936"/>
        <c:axId val="2050378896"/>
      </c:lineChart>
      <c:catAx>
        <c:axId val="2050377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50378896"/>
        <c:crosses val="autoZero"/>
        <c:auto val="1"/>
        <c:lblAlgn val="ctr"/>
        <c:lblOffset val="100"/>
        <c:noMultiLvlLbl val="0"/>
      </c:catAx>
      <c:valAx>
        <c:axId val="2050378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5037793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13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openxmlformats.org/officeDocument/2006/relationships/image" Target="../media/image5.jpeg"/><Relationship Id="rId12" Type="http://schemas.openxmlformats.org/officeDocument/2006/relationships/chart" Target="../charts/chart5.xml"/><Relationship Id="rId2" Type="http://schemas.microsoft.com/office/2007/relationships/hdphoto" Target="../media/hdphoto1.wdp"/><Relationship Id="rId16" Type="http://schemas.microsoft.com/office/2007/relationships/hdphoto" Target="../media/hdphoto4.wdp"/><Relationship Id="rId1" Type="http://schemas.openxmlformats.org/officeDocument/2006/relationships/image" Target="../media/image1.png"/><Relationship Id="rId6" Type="http://schemas.openxmlformats.org/officeDocument/2006/relationships/image" Target="../media/image4.svg"/><Relationship Id="rId11" Type="http://schemas.openxmlformats.org/officeDocument/2006/relationships/chart" Target="../charts/chart4.xml"/><Relationship Id="rId5" Type="http://schemas.openxmlformats.org/officeDocument/2006/relationships/image" Target="../media/image3.png"/><Relationship Id="rId15" Type="http://schemas.openxmlformats.org/officeDocument/2006/relationships/image" Target="../media/image7.png"/><Relationship Id="rId10" Type="http://schemas.openxmlformats.org/officeDocument/2006/relationships/chart" Target="../charts/chart3.xml"/><Relationship Id="rId4" Type="http://schemas.microsoft.com/office/2007/relationships/hdphoto" Target="../media/hdphoto2.wdp"/><Relationship Id="rId9" Type="http://schemas.openxmlformats.org/officeDocument/2006/relationships/chart" Target="../charts/chart2.xml"/><Relationship Id="rId14" Type="http://schemas.microsoft.com/office/2007/relationships/hdphoto" Target="../media/hdphoto3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613911</xdr:colOff>
      <xdr:row>0</xdr:row>
      <xdr:rowOff>181609</xdr:rowOff>
    </xdr:from>
    <xdr:to>
      <xdr:col>15</xdr:col>
      <xdr:colOff>546339</xdr:colOff>
      <xdr:row>32</xdr:row>
      <xdr:rowOff>14377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D502273-0345-4259-B9CF-36C447C4D5DD}"/>
            </a:ext>
          </a:extLst>
        </xdr:cNvPr>
        <xdr:cNvSpPr/>
      </xdr:nvSpPr>
      <xdr:spPr>
        <a:xfrm>
          <a:off x="1438717" y="181609"/>
          <a:ext cx="11479718" cy="7581407"/>
        </a:xfrm>
        <a:prstGeom prst="roundRect">
          <a:avLst>
            <a:gd name="adj" fmla="val 4658"/>
          </a:avLst>
        </a:prstGeom>
        <a:solidFill>
          <a:srgbClr val="0B0C10">
            <a:alpha val="94000"/>
          </a:srgbClr>
        </a:solidFill>
        <a:ln>
          <a:solidFill>
            <a:schemeClr val="bg1">
              <a:alpha val="33000"/>
            </a:schemeClr>
          </a:solidFill>
        </a:ln>
        <a:effectLst>
          <a:outerShdw blurRad="165100" dist="38100" dir="8100000" algn="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80948</xdr:colOff>
      <xdr:row>4</xdr:row>
      <xdr:rowOff>147883</xdr:rowOff>
    </xdr:from>
    <xdr:to>
      <xdr:col>3</xdr:col>
      <xdr:colOff>372724</xdr:colOff>
      <xdr:row>17</xdr:row>
      <xdr:rowOff>104749</xdr:rowOff>
    </xdr:to>
    <xdr:sp macro="" textlink="">
      <xdr:nvSpPr>
        <xdr:cNvPr id="3" name="Rounded Rectangle 7">
          <a:extLst>
            <a:ext uri="{FF2B5EF4-FFF2-40B4-BE49-F238E27FC236}">
              <a16:creationId xmlns:a16="http://schemas.microsoft.com/office/drawing/2014/main" id="{C65F714D-DD2E-4B70-B889-FCE99C6684DF}"/>
            </a:ext>
          </a:extLst>
        </xdr:cNvPr>
        <xdr:cNvSpPr/>
      </xdr:nvSpPr>
      <xdr:spPr>
        <a:xfrm>
          <a:off x="80948" y="1106373"/>
          <a:ext cx="2777005" cy="3071961"/>
        </a:xfrm>
        <a:prstGeom prst="roundRect">
          <a:avLst>
            <a:gd name="adj" fmla="val 6454"/>
          </a:avLst>
        </a:prstGeom>
        <a:blipFill dpi="0" rotWithShape="1">
          <a:blip xmlns:r="http://schemas.openxmlformats.org/officeDocument/2006/relationships" r:embed="rId1">
            <a:alphaModFix amt="97000"/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artisticBlur radius="54"/>
                    </a14:imgEffect>
                    <a14:imgEffect>
                      <a14:brightnessContrast bright="-8000" contrast="-19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a:blipFill>
        <a:ln>
          <a:solidFill>
            <a:schemeClr val="bg1">
              <a:alpha val="9735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196659</xdr:colOff>
      <xdr:row>17</xdr:row>
      <xdr:rowOff>156084</xdr:rowOff>
    </xdr:from>
    <xdr:to>
      <xdr:col>3</xdr:col>
      <xdr:colOff>429572</xdr:colOff>
      <xdr:row>30</xdr:row>
      <xdr:rowOff>224287</xdr:rowOff>
    </xdr:to>
    <xdr:sp macro="" textlink="">
      <xdr:nvSpPr>
        <xdr:cNvPr id="4" name="Rounded Rectangle 8">
          <a:extLst>
            <a:ext uri="{FF2B5EF4-FFF2-40B4-BE49-F238E27FC236}">
              <a16:creationId xmlns:a16="http://schemas.microsoft.com/office/drawing/2014/main" id="{58524E1C-9B17-4B94-BCF3-35ABD6C1B714}"/>
            </a:ext>
          </a:extLst>
        </xdr:cNvPr>
        <xdr:cNvSpPr/>
      </xdr:nvSpPr>
      <xdr:spPr>
        <a:xfrm>
          <a:off x="196659" y="4262258"/>
          <a:ext cx="2717321" cy="3208218"/>
        </a:xfrm>
        <a:prstGeom prst="roundRect">
          <a:avLst>
            <a:gd name="adj" fmla="val 5409"/>
          </a:avLst>
        </a:prstGeom>
        <a:blipFill dpi="0" rotWithShape="1">
          <a:blip xmlns:r="http://schemas.openxmlformats.org/officeDocument/2006/relationships" r:embed="rId3">
            <a:alphaModFix amt="82000"/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rightnessContrast bright="-84000"/>
                    </a14:imgEffect>
                  </a14:imgLayer>
                </a14:imgProps>
              </a:ext>
            </a:extLst>
          </a:blip>
          <a:srcRect/>
          <a:stretch>
            <a:fillRect/>
          </a:stretch>
        </a:blipFill>
        <a:ln>
          <a:solidFill>
            <a:schemeClr val="bg1">
              <a:alpha val="10000"/>
            </a:schemeClr>
          </a:solidFill>
        </a:ln>
        <a:effectLst>
          <a:outerShdw blurRad="50800" dist="50800" dir="5400000" algn="ctr" rotWithShape="0">
            <a:srgbClr val="000000">
              <a:alpha val="96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571907</xdr:colOff>
      <xdr:row>4</xdr:row>
      <xdr:rowOff>86266</xdr:rowOff>
    </xdr:from>
    <xdr:to>
      <xdr:col>15</xdr:col>
      <xdr:colOff>304488</xdr:colOff>
      <xdr:row>18</xdr:row>
      <xdr:rowOff>129396</xdr:rowOff>
    </xdr:to>
    <xdr:sp macro="" textlink="">
      <xdr:nvSpPr>
        <xdr:cNvPr id="6" name="Rounded Rectangle 3">
          <a:extLst>
            <a:ext uri="{FF2B5EF4-FFF2-40B4-BE49-F238E27FC236}">
              <a16:creationId xmlns:a16="http://schemas.microsoft.com/office/drawing/2014/main" id="{73FBF13D-5892-4AC4-8F73-5CD090269763}"/>
            </a:ext>
          </a:extLst>
        </xdr:cNvPr>
        <xdr:cNvSpPr/>
      </xdr:nvSpPr>
      <xdr:spPr>
        <a:xfrm>
          <a:off x="3066573" y="1049937"/>
          <a:ext cx="9711245" cy="3415982"/>
        </a:xfrm>
        <a:prstGeom prst="roundRect">
          <a:avLst>
            <a:gd name="adj" fmla="val 6258"/>
          </a:avLst>
        </a:prstGeom>
        <a:solidFill>
          <a:schemeClr val="bg1">
            <a:alpha val="3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735809</xdr:colOff>
      <xdr:row>13</xdr:row>
      <xdr:rowOff>73323</xdr:rowOff>
    </xdr:from>
    <xdr:to>
      <xdr:col>6</xdr:col>
      <xdr:colOff>477017</xdr:colOff>
      <xdr:row>17</xdr:row>
      <xdr:rowOff>191735</xdr:rowOff>
    </xdr:to>
    <xdr:sp macro="" textlink="">
      <xdr:nvSpPr>
        <xdr:cNvPr id="7" name="Rounded Rectangle 4">
          <a:extLst>
            <a:ext uri="{FF2B5EF4-FFF2-40B4-BE49-F238E27FC236}">
              <a16:creationId xmlns:a16="http://schemas.microsoft.com/office/drawing/2014/main" id="{DE240701-6022-476F-A521-DC7BA1AA3887}"/>
            </a:ext>
          </a:extLst>
        </xdr:cNvPr>
        <xdr:cNvSpPr/>
      </xdr:nvSpPr>
      <xdr:spPr>
        <a:xfrm>
          <a:off x="3230475" y="3205255"/>
          <a:ext cx="2235874" cy="1082085"/>
        </a:xfrm>
        <a:prstGeom prst="roundRect">
          <a:avLst>
            <a:gd name="adj" fmla="val 6258"/>
          </a:avLst>
        </a:prstGeom>
        <a:solidFill>
          <a:schemeClr val="bg1">
            <a:alpha val="3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597787</xdr:colOff>
      <xdr:row>13</xdr:row>
      <xdr:rowOff>73323</xdr:rowOff>
    </xdr:from>
    <xdr:to>
      <xdr:col>9</xdr:col>
      <xdr:colOff>338994</xdr:colOff>
      <xdr:row>17</xdr:row>
      <xdr:rowOff>191735</xdr:rowOff>
    </xdr:to>
    <xdr:sp macro="" textlink="">
      <xdr:nvSpPr>
        <xdr:cNvPr id="10" name="Rounded Rectangle 4">
          <a:extLst>
            <a:ext uri="{FF2B5EF4-FFF2-40B4-BE49-F238E27FC236}">
              <a16:creationId xmlns:a16="http://schemas.microsoft.com/office/drawing/2014/main" id="{66C10F0E-B72A-4BAA-A15C-81D5ACF74AB1}"/>
            </a:ext>
          </a:extLst>
        </xdr:cNvPr>
        <xdr:cNvSpPr/>
      </xdr:nvSpPr>
      <xdr:spPr>
        <a:xfrm>
          <a:off x="5587119" y="3205255"/>
          <a:ext cx="2235873" cy="1082085"/>
        </a:xfrm>
        <a:prstGeom prst="roundRect">
          <a:avLst>
            <a:gd name="adj" fmla="val 6258"/>
          </a:avLst>
        </a:prstGeom>
        <a:solidFill>
          <a:schemeClr val="bg1">
            <a:alpha val="3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459764</xdr:colOff>
      <xdr:row>13</xdr:row>
      <xdr:rowOff>73323</xdr:rowOff>
    </xdr:from>
    <xdr:to>
      <xdr:col>12</xdr:col>
      <xdr:colOff>200972</xdr:colOff>
      <xdr:row>17</xdr:row>
      <xdr:rowOff>191735</xdr:rowOff>
    </xdr:to>
    <xdr:sp macro="" textlink="">
      <xdr:nvSpPr>
        <xdr:cNvPr id="11" name="Rounded Rectangle 4">
          <a:extLst>
            <a:ext uri="{FF2B5EF4-FFF2-40B4-BE49-F238E27FC236}">
              <a16:creationId xmlns:a16="http://schemas.microsoft.com/office/drawing/2014/main" id="{0499F081-84A9-4325-870A-2C03FF19131F}"/>
            </a:ext>
          </a:extLst>
        </xdr:cNvPr>
        <xdr:cNvSpPr/>
      </xdr:nvSpPr>
      <xdr:spPr>
        <a:xfrm>
          <a:off x="7885982" y="3242593"/>
          <a:ext cx="2216615" cy="1093572"/>
        </a:xfrm>
        <a:prstGeom prst="roundRect">
          <a:avLst>
            <a:gd name="adj" fmla="val 6258"/>
          </a:avLst>
        </a:prstGeom>
        <a:solidFill>
          <a:schemeClr val="bg1">
            <a:alpha val="3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321743</xdr:colOff>
      <xdr:row>13</xdr:row>
      <xdr:rowOff>73323</xdr:rowOff>
    </xdr:from>
    <xdr:to>
      <xdr:col>15</xdr:col>
      <xdr:colOff>62950</xdr:colOff>
      <xdr:row>17</xdr:row>
      <xdr:rowOff>191735</xdr:rowOff>
    </xdr:to>
    <xdr:sp macro="" textlink="">
      <xdr:nvSpPr>
        <xdr:cNvPr id="12" name="Rounded Rectangle 4">
          <a:extLst>
            <a:ext uri="{FF2B5EF4-FFF2-40B4-BE49-F238E27FC236}">
              <a16:creationId xmlns:a16="http://schemas.microsoft.com/office/drawing/2014/main" id="{14AE0E20-B1BE-44AF-847C-4D00CF792EDE}"/>
            </a:ext>
          </a:extLst>
        </xdr:cNvPr>
        <xdr:cNvSpPr/>
      </xdr:nvSpPr>
      <xdr:spPr>
        <a:xfrm>
          <a:off x="10216749" y="3206742"/>
          <a:ext cx="2214958" cy="1082540"/>
        </a:xfrm>
        <a:prstGeom prst="roundRect">
          <a:avLst>
            <a:gd name="adj" fmla="val 6258"/>
          </a:avLst>
        </a:prstGeom>
        <a:solidFill>
          <a:schemeClr val="bg1">
            <a:alpha val="3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571907</xdr:colOff>
      <xdr:row>28</xdr:row>
      <xdr:rowOff>60386</xdr:rowOff>
    </xdr:from>
    <xdr:to>
      <xdr:col>7</xdr:col>
      <xdr:colOff>416632</xdr:colOff>
      <xdr:row>31</xdr:row>
      <xdr:rowOff>34506</xdr:rowOff>
    </xdr:to>
    <xdr:sp macro="" textlink="">
      <xdr:nvSpPr>
        <xdr:cNvPr id="13" name="Rounded Rectangle 54">
          <a:extLst>
            <a:ext uri="{FF2B5EF4-FFF2-40B4-BE49-F238E27FC236}">
              <a16:creationId xmlns:a16="http://schemas.microsoft.com/office/drawing/2014/main" id="{A0718F1D-9550-4E4F-A200-ED3001556718}"/>
            </a:ext>
          </a:extLst>
        </xdr:cNvPr>
        <xdr:cNvSpPr/>
      </xdr:nvSpPr>
      <xdr:spPr>
        <a:xfrm>
          <a:off x="3059524" y="6801026"/>
          <a:ext cx="3161548" cy="696332"/>
        </a:xfrm>
        <a:prstGeom prst="roundRect">
          <a:avLst>
            <a:gd name="adj" fmla="val 17972"/>
          </a:avLst>
        </a:prstGeom>
        <a:solidFill>
          <a:schemeClr val="bg1">
            <a:alpha val="5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150797</xdr:colOff>
      <xdr:row>1</xdr:row>
      <xdr:rowOff>103517</xdr:rowOff>
    </xdr:from>
    <xdr:to>
      <xdr:col>2</xdr:col>
      <xdr:colOff>662211</xdr:colOff>
      <xdr:row>3</xdr:row>
      <xdr:rowOff>152538</xdr:rowOff>
    </xdr:to>
    <xdr:pic>
      <xdr:nvPicPr>
        <xdr:cNvPr id="16" name="Graphic 15" descr="Pyramid Shape with solid fill">
          <a:extLst>
            <a:ext uri="{FF2B5EF4-FFF2-40B4-BE49-F238E27FC236}">
              <a16:creationId xmlns:a16="http://schemas.microsoft.com/office/drawing/2014/main" id="{F7EBC26E-B4E1-4FCE-BDA1-4C39AF0F7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13908" y="344435"/>
          <a:ext cx="511414" cy="530857"/>
        </a:xfrm>
        <a:prstGeom prst="rect">
          <a:avLst/>
        </a:prstGeom>
        <a:effectLst>
          <a:glow rad="277110">
            <a:srgbClr val="33BD8D">
              <a:alpha val="22000"/>
            </a:srgbClr>
          </a:glow>
        </a:effectLst>
      </xdr:spPr>
    </xdr:pic>
    <xdr:clientData/>
  </xdr:twoCellAnchor>
  <xdr:twoCellAnchor editAs="oneCell">
    <xdr:from>
      <xdr:col>3</xdr:col>
      <xdr:colOff>640919</xdr:colOff>
      <xdr:row>18</xdr:row>
      <xdr:rowOff>235262</xdr:rowOff>
    </xdr:from>
    <xdr:to>
      <xdr:col>7</xdr:col>
      <xdr:colOff>390753</xdr:colOff>
      <xdr:row>26</xdr:row>
      <xdr:rowOff>97240</xdr:rowOff>
    </xdr:to>
    <xdr:pic>
      <xdr:nvPicPr>
        <xdr:cNvPr id="17" name="Picture 16" descr="Blue stripe pattern on a black background">
          <a:extLst>
            <a:ext uri="{FF2B5EF4-FFF2-40B4-BE49-F238E27FC236}">
              <a16:creationId xmlns:a16="http://schemas.microsoft.com/office/drawing/2014/main" id="{9914DF8C-5456-4FE3-99EA-E7EA91CBE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duotone>
            <a:prstClr val="black"/>
            <a:srgbClr val="33BD8D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307" y="4614826"/>
          <a:ext cx="3067687" cy="1808451"/>
        </a:xfrm>
        <a:prstGeom prst="roundRect">
          <a:avLst>
            <a:gd name="adj" fmla="val 10720"/>
          </a:avLst>
        </a:prstGeom>
        <a:ln>
          <a:solidFill>
            <a:schemeClr val="bg1">
              <a:alpha val="20000"/>
            </a:schemeClr>
          </a:solidFill>
        </a:ln>
      </xdr:spPr>
    </xdr:pic>
    <xdr:clientData/>
  </xdr:twoCellAnchor>
  <xdr:twoCellAnchor>
    <xdr:from>
      <xdr:col>7</xdr:col>
      <xdr:colOff>477473</xdr:colOff>
      <xdr:row>28</xdr:row>
      <xdr:rowOff>53239</xdr:rowOff>
    </xdr:from>
    <xdr:to>
      <xdr:col>11</xdr:col>
      <xdr:colOff>322198</xdr:colOff>
      <xdr:row>31</xdr:row>
      <xdr:rowOff>27359</xdr:rowOff>
    </xdr:to>
    <xdr:sp macro="" textlink="">
      <xdr:nvSpPr>
        <xdr:cNvPr id="18" name="Rounded Rectangle 54">
          <a:extLst>
            <a:ext uri="{FF2B5EF4-FFF2-40B4-BE49-F238E27FC236}">
              <a16:creationId xmlns:a16="http://schemas.microsoft.com/office/drawing/2014/main" id="{4B83431F-72C0-4ADF-A5E0-94BD1125EC08}"/>
            </a:ext>
          </a:extLst>
        </xdr:cNvPr>
        <xdr:cNvSpPr/>
      </xdr:nvSpPr>
      <xdr:spPr>
        <a:xfrm>
          <a:off x="6281913" y="6793879"/>
          <a:ext cx="3161549" cy="696332"/>
        </a:xfrm>
        <a:prstGeom prst="roundRect">
          <a:avLst>
            <a:gd name="adj" fmla="val 17972"/>
          </a:avLst>
        </a:prstGeom>
        <a:solidFill>
          <a:schemeClr val="bg1">
            <a:alpha val="5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514398</xdr:colOff>
      <xdr:row>28</xdr:row>
      <xdr:rowOff>60386</xdr:rowOff>
    </xdr:from>
    <xdr:to>
      <xdr:col>15</xdr:col>
      <xdr:colOff>359122</xdr:colOff>
      <xdr:row>31</xdr:row>
      <xdr:rowOff>34506</xdr:rowOff>
    </xdr:to>
    <xdr:sp macro="" textlink="">
      <xdr:nvSpPr>
        <xdr:cNvPr id="19" name="Rounded Rectangle 54">
          <a:extLst>
            <a:ext uri="{FF2B5EF4-FFF2-40B4-BE49-F238E27FC236}">
              <a16:creationId xmlns:a16="http://schemas.microsoft.com/office/drawing/2014/main" id="{066D94DB-5A71-4E24-9FB2-37B47A6BE798}"/>
            </a:ext>
          </a:extLst>
        </xdr:cNvPr>
        <xdr:cNvSpPr/>
      </xdr:nvSpPr>
      <xdr:spPr>
        <a:xfrm>
          <a:off x="9623892" y="6823495"/>
          <a:ext cx="3157268" cy="698739"/>
        </a:xfrm>
        <a:prstGeom prst="roundRect">
          <a:avLst>
            <a:gd name="adj" fmla="val 17972"/>
          </a:avLst>
        </a:prstGeom>
        <a:solidFill>
          <a:schemeClr val="bg1">
            <a:alpha val="500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287237</xdr:colOff>
      <xdr:row>27</xdr:row>
      <xdr:rowOff>120769</xdr:rowOff>
    </xdr:from>
    <xdr:to>
      <xdr:col>3</xdr:col>
      <xdr:colOff>330368</xdr:colOff>
      <xdr:row>30</xdr:row>
      <xdr:rowOff>120770</xdr:rowOff>
    </xdr:to>
    <xdr:sp macro="" textlink="">
      <xdr:nvSpPr>
        <xdr:cNvPr id="21" name="Rounded Rectangle 48">
          <a:extLst>
            <a:ext uri="{FF2B5EF4-FFF2-40B4-BE49-F238E27FC236}">
              <a16:creationId xmlns:a16="http://schemas.microsoft.com/office/drawing/2014/main" id="{152D78F7-152E-4CFE-AAB3-C1E5B2A2836B}"/>
            </a:ext>
          </a:extLst>
        </xdr:cNvPr>
        <xdr:cNvSpPr/>
      </xdr:nvSpPr>
      <xdr:spPr>
        <a:xfrm>
          <a:off x="287237" y="6625552"/>
          <a:ext cx="2537797" cy="722755"/>
        </a:xfrm>
        <a:prstGeom prst="roundRect">
          <a:avLst>
            <a:gd name="adj" fmla="val 10363"/>
          </a:avLst>
        </a:prstGeom>
        <a:solidFill>
          <a:schemeClr val="bg1">
            <a:alpha val="9780"/>
          </a:schemeClr>
        </a:solidFill>
        <a:ln>
          <a:solidFill>
            <a:schemeClr val="bg1">
              <a:alpha val="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770315</xdr:colOff>
      <xdr:row>1</xdr:row>
      <xdr:rowOff>189781</xdr:rowOff>
    </xdr:from>
    <xdr:to>
      <xdr:col>9</xdr:col>
      <xdr:colOff>256461</xdr:colOff>
      <xdr:row>3</xdr:row>
      <xdr:rowOff>205870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DE507F-8AC7-4C86-A83B-26308DE51F6E}"/>
            </a:ext>
          </a:extLst>
        </xdr:cNvPr>
        <xdr:cNvSpPr txBox="1"/>
      </xdr:nvSpPr>
      <xdr:spPr>
        <a:xfrm>
          <a:off x="2433426" y="430699"/>
          <a:ext cx="5307033" cy="497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 b="1">
              <a:solidFill>
                <a:schemeClr val="bg1">
                  <a:lumMod val="85000"/>
                </a:schemeClr>
              </a:solidFill>
            </a:rPr>
            <a:t>Year-End Financial Performance</a:t>
          </a:r>
        </a:p>
      </xdr:txBody>
    </xdr:sp>
    <xdr:clientData/>
  </xdr:twoCellAnchor>
  <xdr:twoCellAnchor>
    <xdr:from>
      <xdr:col>2</xdr:col>
      <xdr:colOff>776067</xdr:colOff>
      <xdr:row>0</xdr:row>
      <xdr:rowOff>238665</xdr:rowOff>
    </xdr:from>
    <xdr:to>
      <xdr:col>4</xdr:col>
      <xdr:colOff>433886</xdr:colOff>
      <xdr:row>2</xdr:row>
      <xdr:rowOff>129398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C93604E-33C8-4689-A72E-C3D3253AD34D}"/>
            </a:ext>
          </a:extLst>
        </xdr:cNvPr>
        <xdr:cNvSpPr txBox="1"/>
      </xdr:nvSpPr>
      <xdr:spPr>
        <a:xfrm>
          <a:off x="2439178" y="238665"/>
          <a:ext cx="1320930" cy="3725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>
              <a:solidFill>
                <a:schemeClr val="bg1">
                  <a:lumMod val="85000"/>
                </a:schemeClr>
              </a:solidFill>
            </a:rPr>
            <a:t>Dashboard of</a:t>
          </a:r>
          <a:endParaRPr lang="en-US" sz="2400" b="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3</xdr:col>
      <xdr:colOff>571908</xdr:colOff>
      <xdr:row>6</xdr:row>
      <xdr:rowOff>138025</xdr:rowOff>
    </xdr:from>
    <xdr:to>
      <xdr:col>5</xdr:col>
      <xdr:colOff>678755</xdr:colOff>
      <xdr:row>9</xdr:row>
      <xdr:rowOff>154975</xdr:rowOff>
    </xdr:to>
    <xdr:sp macro="" textlink="Analysis!B15">
      <xdr:nvSpPr>
        <xdr:cNvPr id="25" name="TextBox 24">
          <a:extLst>
            <a:ext uri="{FF2B5EF4-FFF2-40B4-BE49-F238E27FC236}">
              <a16:creationId xmlns:a16="http://schemas.microsoft.com/office/drawing/2014/main" id="{8795D5B3-5D90-4E01-AD9C-5F3CC0C71E60}"/>
            </a:ext>
          </a:extLst>
        </xdr:cNvPr>
        <xdr:cNvSpPr txBox="1"/>
      </xdr:nvSpPr>
      <xdr:spPr>
        <a:xfrm>
          <a:off x="3066574" y="1583532"/>
          <a:ext cx="1769958" cy="7397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7DAB336-7CE3-4DDA-AE81-ADE64654122A}" type="TxLink">
            <a:rPr lang="en-US" sz="40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$78M</a:t>
          </a:fld>
          <a:endParaRPr lang="en-US" sz="48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615040</xdr:colOff>
      <xdr:row>9</xdr:row>
      <xdr:rowOff>86113</xdr:rowOff>
    </xdr:from>
    <xdr:to>
      <xdr:col>5</xdr:col>
      <xdr:colOff>537403</xdr:colOff>
      <xdr:row>10</xdr:row>
      <xdr:rowOff>68861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23FE4B83-736E-350F-FC24-112947E9F78D}"/>
            </a:ext>
          </a:extLst>
        </xdr:cNvPr>
        <xdr:cNvSpPr txBox="1"/>
      </xdr:nvSpPr>
      <xdr:spPr>
        <a:xfrm>
          <a:off x="3109706" y="2254374"/>
          <a:ext cx="1585474" cy="223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0">
              <a:solidFill>
                <a:schemeClr val="bg1"/>
              </a:solidFill>
              <a:latin typeface="Aptos Narrow" panose="020B0004020202020204" pitchFamily="34" charset="0"/>
            </a:rPr>
            <a:t>Change from last year</a:t>
          </a:r>
        </a:p>
      </xdr:txBody>
    </xdr:sp>
    <xdr:clientData/>
  </xdr:twoCellAnchor>
  <xdr:twoCellAnchor>
    <xdr:from>
      <xdr:col>3</xdr:col>
      <xdr:colOff>520149</xdr:colOff>
      <xdr:row>10</xdr:row>
      <xdr:rowOff>112144</xdr:rowOff>
    </xdr:from>
    <xdr:to>
      <xdr:col>5</xdr:col>
      <xdr:colOff>640919</xdr:colOff>
      <xdr:row>12</xdr:row>
      <xdr:rowOff>60385</xdr:rowOff>
    </xdr:to>
    <xdr:sp macro="" textlink="B15">
      <xdr:nvSpPr>
        <xdr:cNvPr id="29" name="TextBox 28">
          <a:extLst>
            <a:ext uri="{FF2B5EF4-FFF2-40B4-BE49-F238E27FC236}">
              <a16:creationId xmlns:a16="http://schemas.microsoft.com/office/drawing/2014/main" id="{46F01960-C737-493F-A7E2-766D9962775E}"/>
            </a:ext>
          </a:extLst>
        </xdr:cNvPr>
        <xdr:cNvSpPr txBox="1"/>
      </xdr:nvSpPr>
      <xdr:spPr>
        <a:xfrm>
          <a:off x="3014815" y="2521323"/>
          <a:ext cx="1783881" cy="430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l"/>
          <a:fld id="{BA7D2977-887B-4989-890E-7EF9DEF0175C}" type="TxLink">
            <a:rPr lang="en-US" sz="40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 </a:t>
          </a:fld>
          <a:r>
            <a:rPr lang="en-US" sz="1800" b="0" i="0" u="none" strike="noStrike">
              <a:solidFill>
                <a:schemeClr val="bg1"/>
              </a:solidFill>
              <a:effectLst/>
              <a:latin typeface="Aptos Narrow" panose="020B0004020202020204" pitchFamily="34" charset="0"/>
              <a:ea typeface="+mn-ea"/>
              <a:cs typeface="+mn-cs"/>
            </a:rPr>
            <a:t>$2,937,847.72</a:t>
          </a:r>
          <a:r>
            <a:rPr lang="en-US" sz="3200">
              <a:solidFill>
                <a:schemeClr val="bg1"/>
              </a:solidFill>
              <a:effectLst/>
              <a:latin typeface="Aptos Narrow" panose="020B0004020202020204" pitchFamily="34" charset="0"/>
            </a:rPr>
            <a:t> </a:t>
          </a:r>
          <a:endParaRPr lang="en-US" sz="32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594912</xdr:colOff>
      <xdr:row>5</xdr:row>
      <xdr:rowOff>60384</xdr:rowOff>
    </xdr:from>
    <xdr:to>
      <xdr:col>5</xdr:col>
      <xdr:colOff>724619</xdr:colOff>
      <xdr:row>6</xdr:row>
      <xdr:rowOff>212633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2891C07-12B7-44F1-A072-5543CDB54112}"/>
            </a:ext>
          </a:extLst>
        </xdr:cNvPr>
        <xdr:cNvSpPr txBox="1"/>
      </xdr:nvSpPr>
      <xdr:spPr>
        <a:xfrm>
          <a:off x="3079320" y="1268082"/>
          <a:ext cx="1785978" cy="3937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solidFill>
                <a:schemeClr val="bg1"/>
              </a:solidFill>
              <a:latin typeface="Aptos Narrow" panose="020B0004020202020204" pitchFamily="34" charset="0"/>
            </a:rPr>
            <a:t>Total Revenue </a:t>
          </a:r>
        </a:p>
      </xdr:txBody>
    </xdr:sp>
    <xdr:clientData/>
  </xdr:twoCellAnchor>
  <xdr:twoCellAnchor>
    <xdr:from>
      <xdr:col>5</xdr:col>
      <xdr:colOff>546029</xdr:colOff>
      <xdr:row>3</xdr:row>
      <xdr:rowOff>215661</xdr:rowOff>
    </xdr:from>
    <xdr:to>
      <xdr:col>15</xdr:col>
      <xdr:colOff>149213</xdr:colOff>
      <xdr:row>12</xdr:row>
      <xdr:rowOff>155429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32EE375-92C0-42C5-B43F-09EA6109B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287053</xdr:colOff>
      <xdr:row>27</xdr:row>
      <xdr:rowOff>132358</xdr:rowOff>
    </xdr:from>
    <xdr:to>
      <xdr:col>1</xdr:col>
      <xdr:colOff>634499</xdr:colOff>
      <xdr:row>28</xdr:row>
      <xdr:rowOff>160889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86E6616-D1E7-4894-B914-B9C3A8C6FD96}"/>
            </a:ext>
          </a:extLst>
        </xdr:cNvPr>
        <xdr:cNvSpPr txBox="1"/>
      </xdr:nvSpPr>
      <xdr:spPr>
        <a:xfrm>
          <a:off x="287053" y="6637141"/>
          <a:ext cx="1179001" cy="269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0">
              <a:solidFill>
                <a:srgbClr val="9EB4AA"/>
              </a:solidFill>
            </a:rPr>
            <a:t>Metric value</a:t>
          </a:r>
        </a:p>
      </xdr:txBody>
    </xdr:sp>
    <xdr:clientData/>
  </xdr:twoCellAnchor>
  <xdr:twoCellAnchor>
    <xdr:from>
      <xdr:col>0</xdr:col>
      <xdr:colOff>268118</xdr:colOff>
      <xdr:row>28</xdr:row>
      <xdr:rowOff>132979</xdr:rowOff>
    </xdr:from>
    <xdr:to>
      <xdr:col>2</xdr:col>
      <xdr:colOff>303247</xdr:colOff>
      <xdr:row>31</xdr:row>
      <xdr:rowOff>27940</xdr:rowOff>
    </xdr:to>
    <xdr:sp macro="" textlink="[1]Data!S3">
      <xdr:nvSpPr>
        <xdr:cNvPr id="33" name="TextBox 32">
          <a:extLst>
            <a:ext uri="{FF2B5EF4-FFF2-40B4-BE49-F238E27FC236}">
              <a16:creationId xmlns:a16="http://schemas.microsoft.com/office/drawing/2014/main" id="{C7C05083-F942-4095-9586-0B828A492718}"/>
            </a:ext>
          </a:extLst>
        </xdr:cNvPr>
        <xdr:cNvSpPr txBox="1"/>
      </xdr:nvSpPr>
      <xdr:spPr>
        <a:xfrm>
          <a:off x="268118" y="6878680"/>
          <a:ext cx="1698240" cy="617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8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2</xdr:col>
      <xdr:colOff>297649</xdr:colOff>
      <xdr:row>27</xdr:row>
      <xdr:rowOff>132358</xdr:rowOff>
    </xdr:from>
    <xdr:to>
      <xdr:col>3</xdr:col>
      <xdr:colOff>472999</xdr:colOff>
      <xdr:row>28</xdr:row>
      <xdr:rowOff>160889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746CA5BD-713F-4E4E-8888-49D86014EC24}"/>
            </a:ext>
          </a:extLst>
        </xdr:cNvPr>
        <xdr:cNvSpPr txBox="1"/>
      </xdr:nvSpPr>
      <xdr:spPr>
        <a:xfrm>
          <a:off x="1960760" y="6637141"/>
          <a:ext cx="1006905" cy="2694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0">
              <a:solidFill>
                <a:srgbClr val="9EB4AA"/>
              </a:solidFill>
            </a:rPr>
            <a:t>Goal value</a:t>
          </a:r>
        </a:p>
      </xdr:txBody>
    </xdr:sp>
    <xdr:clientData/>
  </xdr:twoCellAnchor>
  <xdr:twoCellAnchor>
    <xdr:from>
      <xdr:col>0</xdr:col>
      <xdr:colOff>210486</xdr:colOff>
      <xdr:row>18</xdr:row>
      <xdr:rowOff>71887</xdr:rowOff>
    </xdr:from>
    <xdr:to>
      <xdr:col>3</xdr:col>
      <xdr:colOff>428162</xdr:colOff>
      <xdr:row>26</xdr:row>
      <xdr:rowOff>177365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E849DB5-41BB-4997-815E-0409F8A912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761911</xdr:colOff>
      <xdr:row>14</xdr:row>
      <xdr:rowOff>159213</xdr:rowOff>
    </xdr:from>
    <xdr:to>
      <xdr:col>5</xdr:col>
      <xdr:colOff>706612</xdr:colOff>
      <xdr:row>17</xdr:row>
      <xdr:rowOff>17830</xdr:rowOff>
    </xdr:to>
    <xdr:sp macro="" textlink="Analysis!G16">
      <xdr:nvSpPr>
        <xdr:cNvPr id="43" name="TextBox 42">
          <a:extLst>
            <a:ext uri="{FF2B5EF4-FFF2-40B4-BE49-F238E27FC236}">
              <a16:creationId xmlns:a16="http://schemas.microsoft.com/office/drawing/2014/main" id="{FD782BE1-4CBE-293C-CA95-2856619CEF9C}"/>
            </a:ext>
          </a:extLst>
        </xdr:cNvPr>
        <xdr:cNvSpPr txBox="1"/>
      </xdr:nvSpPr>
      <xdr:spPr>
        <a:xfrm>
          <a:off x="3256577" y="3532063"/>
          <a:ext cx="1607812" cy="581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D102609-6788-40FE-86AB-AE246471F437}" type="TxLink"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56.1%</a:t>
          </a:fld>
          <a:endParaRPr lang="en-US" sz="600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747477</xdr:colOff>
      <xdr:row>13</xdr:row>
      <xdr:rowOff>90657</xdr:rowOff>
    </xdr:from>
    <xdr:to>
      <xdr:col>6</xdr:col>
      <xdr:colOff>209831</xdr:colOff>
      <xdr:row>14</xdr:row>
      <xdr:rowOff>93454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35FDC52-21CE-4867-807F-8FABD0964D52}"/>
            </a:ext>
          </a:extLst>
        </xdr:cNvPr>
        <xdr:cNvSpPr txBox="1"/>
      </xdr:nvSpPr>
      <xdr:spPr>
        <a:xfrm>
          <a:off x="3242143" y="3222589"/>
          <a:ext cx="1957020" cy="243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Aptos Narrow" panose="020B0004020202020204" pitchFamily="34" charset="0"/>
            </a:rPr>
            <a:t>Gross Margin % per Month</a:t>
          </a:r>
        </a:p>
      </xdr:txBody>
    </xdr:sp>
    <xdr:clientData/>
  </xdr:twoCellAnchor>
  <xdr:twoCellAnchor>
    <xdr:from>
      <xdr:col>6</xdr:col>
      <xdr:colOff>634535</xdr:colOff>
      <xdr:row>14</xdr:row>
      <xdr:rowOff>159213</xdr:rowOff>
    </xdr:from>
    <xdr:to>
      <xdr:col>9</xdr:col>
      <xdr:colOff>46629</xdr:colOff>
      <xdr:row>17</xdr:row>
      <xdr:rowOff>17830</xdr:rowOff>
    </xdr:to>
    <xdr:sp macro="" textlink="Analysis!B24">
      <xdr:nvSpPr>
        <xdr:cNvPr id="47" name="TextBox 46">
          <a:extLst>
            <a:ext uri="{FF2B5EF4-FFF2-40B4-BE49-F238E27FC236}">
              <a16:creationId xmlns:a16="http://schemas.microsoft.com/office/drawing/2014/main" id="{6CD7930F-7DE4-4C42-990F-3706A841D4FC}"/>
            </a:ext>
          </a:extLst>
        </xdr:cNvPr>
        <xdr:cNvSpPr txBox="1"/>
      </xdr:nvSpPr>
      <xdr:spPr>
        <a:xfrm>
          <a:off x="5623867" y="3532063"/>
          <a:ext cx="1906760" cy="581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3231168E-A609-4CEB-8AEB-E2D52630C841}" type="TxLink"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$23,683,833</a:t>
          </a:fld>
          <a:endParaRPr lang="en-US" sz="880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9</xdr:col>
      <xdr:colOff>507159</xdr:colOff>
      <xdr:row>14</xdr:row>
      <xdr:rowOff>159213</xdr:rowOff>
    </xdr:from>
    <xdr:to>
      <xdr:col>11</xdr:col>
      <xdr:colOff>451860</xdr:colOff>
      <xdr:row>17</xdr:row>
      <xdr:rowOff>17830</xdr:rowOff>
    </xdr:to>
    <xdr:sp macro="" textlink="Analysis!L19">
      <xdr:nvSpPr>
        <xdr:cNvPr id="48" name="TextBox 47">
          <a:extLst>
            <a:ext uri="{FF2B5EF4-FFF2-40B4-BE49-F238E27FC236}">
              <a16:creationId xmlns:a16="http://schemas.microsoft.com/office/drawing/2014/main" id="{FA77B027-BBC9-419D-80EA-E047B91C68D1}"/>
            </a:ext>
          </a:extLst>
        </xdr:cNvPr>
        <xdr:cNvSpPr txBox="1"/>
      </xdr:nvSpPr>
      <xdr:spPr>
        <a:xfrm>
          <a:off x="7991157" y="3532063"/>
          <a:ext cx="1607812" cy="581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2EA7FE9-6235-41B7-8DEB-11D72C62EC60}" type="TxLink"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47.4%</a:t>
          </a:fld>
          <a:endParaRPr lang="en-US" sz="880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12</xdr:col>
      <xdr:colOff>379783</xdr:colOff>
      <xdr:row>14</xdr:row>
      <xdr:rowOff>159213</xdr:rowOff>
    </xdr:from>
    <xdr:to>
      <xdr:col>14</xdr:col>
      <xdr:colOff>324484</xdr:colOff>
      <xdr:row>17</xdr:row>
      <xdr:rowOff>17830</xdr:rowOff>
    </xdr:to>
    <xdr:sp macro="" textlink="Analysis!A47">
      <xdr:nvSpPr>
        <xdr:cNvPr id="49" name="TextBox 48">
          <a:extLst>
            <a:ext uri="{FF2B5EF4-FFF2-40B4-BE49-F238E27FC236}">
              <a16:creationId xmlns:a16="http://schemas.microsoft.com/office/drawing/2014/main" id="{32E2E498-979C-4852-B50D-31B5EE000754}"/>
            </a:ext>
          </a:extLst>
        </xdr:cNvPr>
        <xdr:cNvSpPr txBox="1"/>
      </xdr:nvSpPr>
      <xdr:spPr>
        <a:xfrm>
          <a:off x="10358447" y="3532063"/>
          <a:ext cx="1607812" cy="5813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6FA15EC4-FC0D-4982-A66F-B2A389AC1814}" type="TxLink">
            <a:rPr lang="en-US" sz="2400" b="1" i="0" u="none" strike="noStrike">
              <a:solidFill>
                <a:schemeClr val="bg1"/>
              </a:solidFill>
              <a:latin typeface="Aptos Narrow" panose="020B0004020202020204" pitchFamily="34" charset="0"/>
              <a:ea typeface="Calibri"/>
              <a:cs typeface="Calibri"/>
            </a:rPr>
            <a:pPr algn="l"/>
            <a:t>$729.97</a:t>
          </a:fld>
          <a:endParaRPr lang="en-US" sz="88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6</xdr:col>
      <xdr:colOff>612329</xdr:colOff>
      <xdr:row>13</xdr:row>
      <xdr:rowOff>90657</xdr:rowOff>
    </xdr:from>
    <xdr:to>
      <xdr:col>9</xdr:col>
      <xdr:colOff>74683</xdr:colOff>
      <xdr:row>14</xdr:row>
      <xdr:rowOff>93454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FB23386-36C8-4BEE-83BC-2B28B7653B50}"/>
            </a:ext>
          </a:extLst>
        </xdr:cNvPr>
        <xdr:cNvSpPr txBox="1"/>
      </xdr:nvSpPr>
      <xdr:spPr>
        <a:xfrm>
          <a:off x="5601661" y="3222589"/>
          <a:ext cx="1957020" cy="243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Aptos Narrow" panose="020B0004020202020204" pitchFamily="34" charset="0"/>
            </a:rPr>
            <a:t>Net Profit</a:t>
          </a:r>
        </a:p>
      </xdr:txBody>
    </xdr:sp>
    <xdr:clientData/>
  </xdr:twoCellAnchor>
  <xdr:twoCellAnchor>
    <xdr:from>
      <xdr:col>9</xdr:col>
      <xdr:colOff>477181</xdr:colOff>
      <xdr:row>13</xdr:row>
      <xdr:rowOff>90657</xdr:rowOff>
    </xdr:from>
    <xdr:to>
      <xdr:col>11</xdr:col>
      <xdr:colOff>771090</xdr:colOff>
      <xdr:row>14</xdr:row>
      <xdr:rowOff>93454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16ED6A7-F929-40D2-A568-07626C0A5944}"/>
            </a:ext>
          </a:extLst>
        </xdr:cNvPr>
        <xdr:cNvSpPr txBox="1"/>
      </xdr:nvSpPr>
      <xdr:spPr>
        <a:xfrm>
          <a:off x="7961179" y="3222589"/>
          <a:ext cx="1957020" cy="243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Aptos Narrow" panose="020B0004020202020204" pitchFamily="34" charset="0"/>
            </a:rPr>
            <a:t>COGS Ratio </a:t>
          </a:r>
        </a:p>
      </xdr:txBody>
    </xdr:sp>
    <xdr:clientData/>
  </xdr:twoCellAnchor>
  <xdr:twoCellAnchor>
    <xdr:from>
      <xdr:col>12</xdr:col>
      <xdr:colOff>342034</xdr:colOff>
      <xdr:row>13</xdr:row>
      <xdr:rowOff>90657</xdr:rowOff>
    </xdr:from>
    <xdr:to>
      <xdr:col>14</xdr:col>
      <xdr:colOff>635943</xdr:colOff>
      <xdr:row>14</xdr:row>
      <xdr:rowOff>93454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067037D-64ED-466C-B3A2-4D5216445D35}"/>
            </a:ext>
          </a:extLst>
        </xdr:cNvPr>
        <xdr:cNvSpPr txBox="1"/>
      </xdr:nvSpPr>
      <xdr:spPr>
        <a:xfrm>
          <a:off x="10320698" y="3222589"/>
          <a:ext cx="1957020" cy="2437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  <a:latin typeface="Aptos Narrow" panose="020B0004020202020204" pitchFamily="34" charset="0"/>
            </a:rPr>
            <a:t>Revenue per Unit </a:t>
          </a:r>
        </a:p>
      </xdr:txBody>
    </xdr:sp>
    <xdr:clientData/>
  </xdr:twoCellAnchor>
  <xdr:twoCellAnchor>
    <xdr:from>
      <xdr:col>5</xdr:col>
      <xdr:colOff>86262</xdr:colOff>
      <xdr:row>14</xdr:row>
      <xdr:rowOff>71477</xdr:rowOff>
    </xdr:from>
    <xdr:to>
      <xdr:col>6</xdr:col>
      <xdr:colOff>590228</xdr:colOff>
      <xdr:row>18</xdr:row>
      <xdr:rowOff>171518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1350AF4A-EC02-49CA-8E6C-EF23996DD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502309</xdr:colOff>
      <xdr:row>16</xdr:row>
      <xdr:rowOff>166679</xdr:rowOff>
    </xdr:from>
    <xdr:to>
      <xdr:col>10</xdr:col>
      <xdr:colOff>721397</xdr:colOff>
      <xdr:row>17</xdr:row>
      <xdr:rowOff>105220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CD45FCC6-1D2A-4277-BE76-47C1CC323625}"/>
            </a:ext>
          </a:extLst>
        </xdr:cNvPr>
        <xdr:cNvSpPr txBox="1"/>
      </xdr:nvSpPr>
      <xdr:spPr>
        <a:xfrm>
          <a:off x="7957588" y="4005719"/>
          <a:ext cx="1047453" cy="178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600" b="0">
              <a:solidFill>
                <a:schemeClr val="bg1"/>
              </a:solidFill>
              <a:latin typeface="Aptos Narrow" panose="020B0004020202020204" pitchFamily="34" charset="0"/>
            </a:rPr>
            <a:t>Cost</a:t>
          </a:r>
          <a:r>
            <a:rPr lang="en-US" sz="600" b="0" baseline="0">
              <a:solidFill>
                <a:schemeClr val="bg1"/>
              </a:solidFill>
              <a:latin typeface="Aptos Narrow" panose="020B0004020202020204" pitchFamily="34" charset="0"/>
            </a:rPr>
            <a:t> of Sold Goods Ratio</a:t>
          </a:r>
          <a:endParaRPr lang="en-US" sz="600" b="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643856</xdr:colOff>
      <xdr:row>13</xdr:row>
      <xdr:rowOff>148215</xdr:rowOff>
    </xdr:from>
    <xdr:to>
      <xdr:col>12</xdr:col>
      <xdr:colOff>216922</xdr:colOff>
      <xdr:row>18</xdr:row>
      <xdr:rowOff>75670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4D98B51C-CB4D-4E55-92D3-ED6B2C2FE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672454</xdr:colOff>
      <xdr:row>13</xdr:row>
      <xdr:rowOff>136566</xdr:rowOff>
    </xdr:from>
    <xdr:to>
      <xdr:col>14</xdr:col>
      <xdr:colOff>802105</xdr:colOff>
      <xdr:row>16</xdr:row>
      <xdr:rowOff>230794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FE799B6A-B5BD-495A-9A0D-4C216DB4F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105335</xdr:colOff>
      <xdr:row>19</xdr:row>
      <xdr:rowOff>213781</xdr:rowOff>
    </xdr:from>
    <xdr:to>
      <xdr:col>2</xdr:col>
      <xdr:colOff>511637</xdr:colOff>
      <xdr:row>20</xdr:row>
      <xdr:rowOff>196529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7A04B02-4570-4973-8F6E-5D2A69901171}"/>
            </a:ext>
          </a:extLst>
        </xdr:cNvPr>
        <xdr:cNvSpPr txBox="1"/>
      </xdr:nvSpPr>
      <xdr:spPr>
        <a:xfrm>
          <a:off x="932281" y="4848248"/>
          <a:ext cx="1233248" cy="22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Aptos Narrow" panose="020B0004020202020204" pitchFamily="34" charset="0"/>
            </a:rPr>
            <a:t>Progress To Goal</a:t>
          </a:r>
        </a:p>
      </xdr:txBody>
    </xdr:sp>
    <xdr:clientData/>
  </xdr:twoCellAnchor>
  <xdr:twoCellAnchor>
    <xdr:from>
      <xdr:col>1</xdr:col>
      <xdr:colOff>109005</xdr:colOff>
      <xdr:row>23</xdr:row>
      <xdr:rowOff>235298</xdr:rowOff>
    </xdr:from>
    <xdr:to>
      <xdr:col>2</xdr:col>
      <xdr:colOff>515307</xdr:colOff>
      <xdr:row>24</xdr:row>
      <xdr:rowOff>218046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C99A2BC2-34FA-4BC5-95EE-319998D00AF6}"/>
            </a:ext>
          </a:extLst>
        </xdr:cNvPr>
        <xdr:cNvSpPr txBox="1"/>
      </xdr:nvSpPr>
      <xdr:spPr>
        <a:xfrm>
          <a:off x="935951" y="5845442"/>
          <a:ext cx="1233248" cy="22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solidFill>
                <a:schemeClr val="bg1"/>
              </a:solidFill>
              <a:latin typeface="Aptos Narrow" panose="020B0004020202020204" pitchFamily="34" charset="0"/>
            </a:rPr>
            <a:t>Revenue Target</a:t>
          </a:r>
        </a:p>
      </xdr:txBody>
    </xdr:sp>
    <xdr:clientData/>
  </xdr:twoCellAnchor>
  <xdr:twoCellAnchor>
    <xdr:from>
      <xdr:col>0</xdr:col>
      <xdr:colOff>276688</xdr:colOff>
      <xdr:row>28</xdr:row>
      <xdr:rowOff>92158</xdr:rowOff>
    </xdr:from>
    <xdr:to>
      <xdr:col>1</xdr:col>
      <xdr:colOff>556741</xdr:colOff>
      <xdr:row>30</xdr:row>
      <xdr:rowOff>45420</xdr:rowOff>
    </xdr:to>
    <xdr:sp macro="" textlink="[1]Data!S3">
      <xdr:nvSpPr>
        <xdr:cNvPr id="67" name="TextBox 66">
          <a:extLst>
            <a:ext uri="{FF2B5EF4-FFF2-40B4-BE49-F238E27FC236}">
              <a16:creationId xmlns:a16="http://schemas.microsoft.com/office/drawing/2014/main" id="{C752657D-A980-418A-8F4A-8B7B4116DA22}"/>
            </a:ext>
          </a:extLst>
        </xdr:cNvPr>
        <xdr:cNvSpPr txBox="1"/>
      </xdr:nvSpPr>
      <xdr:spPr>
        <a:xfrm>
          <a:off x="276688" y="6928185"/>
          <a:ext cx="1110142" cy="44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>
                  <a:lumMod val="85000"/>
                </a:schemeClr>
              </a:solidFill>
              <a:latin typeface="Aptos Narrow" panose="020B0004020202020204" pitchFamily="34" charset="0"/>
            </a:rPr>
            <a:t>$78M</a:t>
          </a:r>
        </a:p>
      </xdr:txBody>
    </xdr:sp>
    <xdr:clientData/>
  </xdr:twoCellAnchor>
  <xdr:twoCellAnchor>
    <xdr:from>
      <xdr:col>3</xdr:col>
      <xdr:colOff>546264</xdr:colOff>
      <xdr:row>26</xdr:row>
      <xdr:rowOff>145335</xdr:rowOff>
    </xdr:from>
    <xdr:to>
      <xdr:col>6</xdr:col>
      <xdr:colOff>402429</xdr:colOff>
      <xdr:row>28</xdr:row>
      <xdr:rowOff>5937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93508AF-6F28-446D-B6B8-F49AE3DA9D89}"/>
            </a:ext>
          </a:extLst>
        </xdr:cNvPr>
        <xdr:cNvSpPr txBox="1"/>
      </xdr:nvSpPr>
      <xdr:spPr>
        <a:xfrm>
          <a:off x="3020683" y="6441104"/>
          <a:ext cx="2330584" cy="344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>
              <a:solidFill>
                <a:schemeClr val="bg1"/>
              </a:solidFill>
              <a:latin typeface="Aptos Narrow" panose="020B0004020202020204" pitchFamily="34" charset="0"/>
            </a:rPr>
            <a:t>Avg Units Sold by Country</a:t>
          </a:r>
          <a:endParaRPr lang="en-US" sz="1600" b="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6</xdr:col>
      <xdr:colOff>594158</xdr:colOff>
      <xdr:row>26</xdr:row>
      <xdr:rowOff>130006</xdr:rowOff>
    </xdr:from>
    <xdr:to>
      <xdr:col>7</xdr:col>
      <xdr:colOff>515759</xdr:colOff>
      <xdr:row>28</xdr:row>
      <xdr:rowOff>21266</xdr:rowOff>
    </xdr:to>
    <xdr:sp macro="" textlink="[1]Data!S3">
      <xdr:nvSpPr>
        <xdr:cNvPr id="70" name="TextBox 69">
          <a:extLst>
            <a:ext uri="{FF2B5EF4-FFF2-40B4-BE49-F238E27FC236}">
              <a16:creationId xmlns:a16="http://schemas.microsoft.com/office/drawing/2014/main" id="{AA46F8F0-37FA-4A5A-9D25-F61E189C068C}"/>
            </a:ext>
          </a:extLst>
        </xdr:cNvPr>
        <xdr:cNvSpPr txBox="1"/>
      </xdr:nvSpPr>
      <xdr:spPr>
        <a:xfrm>
          <a:off x="5542996" y="6425775"/>
          <a:ext cx="746408" cy="375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>
              <a:solidFill>
                <a:schemeClr val="bg1">
                  <a:lumMod val="85000"/>
                </a:schemeClr>
              </a:solidFill>
              <a:latin typeface="Aptos Narrow" panose="020B0004020202020204" pitchFamily="34" charset="0"/>
            </a:rPr>
            <a:t>99.8</a:t>
          </a:r>
        </a:p>
      </xdr:txBody>
    </xdr:sp>
    <xdr:clientData/>
  </xdr:twoCellAnchor>
  <xdr:twoCellAnchor editAs="oneCell">
    <xdr:from>
      <xdr:col>7</xdr:col>
      <xdr:colOff>611242</xdr:colOff>
      <xdr:row>18</xdr:row>
      <xdr:rowOff>235262</xdr:rowOff>
    </xdr:from>
    <xdr:to>
      <xdr:col>11</xdr:col>
      <xdr:colOff>361074</xdr:colOff>
      <xdr:row>26</xdr:row>
      <xdr:rowOff>97240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5B67071-6E2A-442E-B7F5-A95FCCA62E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duotone>
            <a:prstClr val="black"/>
            <a:srgbClr val="33BD8D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524" b="20524"/>
        <a:stretch/>
      </xdr:blipFill>
      <xdr:spPr>
        <a:xfrm>
          <a:off x="6417483" y="4614826"/>
          <a:ext cx="3067683" cy="1808451"/>
        </a:xfrm>
        <a:prstGeom prst="roundRect">
          <a:avLst>
            <a:gd name="adj" fmla="val 10720"/>
          </a:avLst>
        </a:prstGeom>
        <a:ln>
          <a:solidFill>
            <a:schemeClr val="bg1">
              <a:alpha val="20000"/>
            </a:schemeClr>
          </a:solidFill>
        </a:ln>
      </xdr:spPr>
    </xdr:pic>
    <xdr:clientData/>
  </xdr:twoCellAnchor>
  <xdr:twoCellAnchor editAs="oneCell">
    <xdr:from>
      <xdr:col>11</xdr:col>
      <xdr:colOff>581564</xdr:colOff>
      <xdr:row>18</xdr:row>
      <xdr:rowOff>235262</xdr:rowOff>
    </xdr:from>
    <xdr:to>
      <xdr:col>15</xdr:col>
      <xdr:colOff>281231</xdr:colOff>
      <xdr:row>26</xdr:row>
      <xdr:rowOff>97240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161C56CA-E2A1-4987-B424-4BB9C4BAFFA1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5">
          <a:duotone>
            <a:prstClr val="black"/>
            <a:srgbClr val="33BD8D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sharpenSoften amount="-25000"/>
                  </a14:imgEffect>
                  <a14:imgEffect>
                    <a14:brightnessContrast bright="-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57" t="34549" r="2857" b="34549"/>
        <a:stretch>
          <a:fillRect/>
        </a:stretch>
      </xdr:blipFill>
      <xdr:spPr>
        <a:xfrm>
          <a:off x="9705656" y="4614826"/>
          <a:ext cx="3017520" cy="1808451"/>
        </a:xfrm>
        <a:prstGeom prst="roundRect">
          <a:avLst>
            <a:gd name="adj" fmla="val 10720"/>
          </a:avLst>
        </a:prstGeom>
        <a:ln>
          <a:solidFill>
            <a:schemeClr val="bg1">
              <a:alpha val="20000"/>
            </a:schemeClr>
          </a:solidFill>
        </a:ln>
      </xdr:spPr>
    </xdr:pic>
    <xdr:clientData/>
  </xdr:twoCellAnchor>
  <xdr:twoCellAnchor>
    <xdr:from>
      <xdr:col>7</xdr:col>
      <xdr:colOff>503312</xdr:colOff>
      <xdr:row>26</xdr:row>
      <xdr:rowOff>145335</xdr:rowOff>
    </xdr:from>
    <xdr:to>
      <xdr:col>10</xdr:col>
      <xdr:colOff>359477</xdr:colOff>
      <xdr:row>28</xdr:row>
      <xdr:rowOff>5937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4C5C9DED-4B61-442C-A329-A4D123C6CC86}"/>
            </a:ext>
          </a:extLst>
        </xdr:cNvPr>
        <xdr:cNvSpPr txBox="1"/>
      </xdr:nvSpPr>
      <xdr:spPr>
        <a:xfrm>
          <a:off x="6276957" y="6441104"/>
          <a:ext cx="2330583" cy="3448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>
              <a:solidFill>
                <a:schemeClr val="bg1"/>
              </a:solidFill>
              <a:latin typeface="Aptos Narrow" panose="020B0004020202020204" pitchFamily="34" charset="0"/>
            </a:rPr>
            <a:t>Total Inventory Value</a:t>
          </a:r>
          <a:endParaRPr lang="en-US" sz="1600" b="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11</xdr:col>
      <xdr:colOff>447855</xdr:colOff>
      <xdr:row>26</xdr:row>
      <xdr:rowOff>145792</xdr:rowOff>
    </xdr:from>
    <xdr:to>
      <xdr:col>14</xdr:col>
      <xdr:colOff>304020</xdr:colOff>
      <xdr:row>28</xdr:row>
      <xdr:rowOff>5480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17B7E8C-7A61-4346-A962-2ECD5AB1C95B}"/>
            </a:ext>
          </a:extLst>
        </xdr:cNvPr>
        <xdr:cNvSpPr txBox="1"/>
      </xdr:nvSpPr>
      <xdr:spPr>
        <a:xfrm>
          <a:off x="9520725" y="6441561"/>
          <a:ext cx="2330584" cy="3439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>
              <a:solidFill>
                <a:schemeClr val="bg1"/>
              </a:solidFill>
              <a:latin typeface="Aptos Narrow" panose="020B0004020202020204" pitchFamily="34" charset="0"/>
            </a:rPr>
            <a:t>Total</a:t>
          </a:r>
          <a:r>
            <a:rPr lang="en-US" sz="1600" baseline="0">
              <a:solidFill>
                <a:schemeClr val="bg1"/>
              </a:solidFill>
              <a:latin typeface="Aptos Narrow" panose="020B0004020202020204" pitchFamily="34" charset="0"/>
            </a:rPr>
            <a:t> OpEx</a:t>
          </a:r>
          <a:endParaRPr lang="en-US" sz="1600" b="0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37835</xdr:colOff>
      <xdr:row>26</xdr:row>
      <xdr:rowOff>130006</xdr:rowOff>
    </xdr:from>
    <xdr:to>
      <xdr:col>11</xdr:col>
      <xdr:colOff>510761</xdr:colOff>
      <xdr:row>28</xdr:row>
      <xdr:rowOff>21266</xdr:rowOff>
    </xdr:to>
    <xdr:sp macro="" textlink="[1]Data!S3">
      <xdr:nvSpPr>
        <xdr:cNvPr id="76" name="TextBox 75">
          <a:extLst>
            <a:ext uri="{FF2B5EF4-FFF2-40B4-BE49-F238E27FC236}">
              <a16:creationId xmlns:a16="http://schemas.microsoft.com/office/drawing/2014/main" id="{ED19AB30-AA7D-42B2-BA08-8B5ACF61871A}"/>
            </a:ext>
          </a:extLst>
        </xdr:cNvPr>
        <xdr:cNvSpPr txBox="1"/>
      </xdr:nvSpPr>
      <xdr:spPr>
        <a:xfrm>
          <a:off x="8285898" y="6425775"/>
          <a:ext cx="1297733" cy="375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$14,086,251</a:t>
          </a:r>
          <a:endParaRPr lang="en-US" sz="32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13</xdr:col>
      <xdr:colOff>767882</xdr:colOff>
      <xdr:row>26</xdr:row>
      <xdr:rowOff>130006</xdr:rowOff>
    </xdr:from>
    <xdr:to>
      <xdr:col>15</xdr:col>
      <xdr:colOff>334681</xdr:colOff>
      <xdr:row>28</xdr:row>
      <xdr:rowOff>21266</xdr:rowOff>
    </xdr:to>
    <xdr:sp macro="" textlink="[1]Data!S3">
      <xdr:nvSpPr>
        <xdr:cNvPr id="78" name="TextBox 77">
          <a:extLst>
            <a:ext uri="{FF2B5EF4-FFF2-40B4-BE49-F238E27FC236}">
              <a16:creationId xmlns:a16="http://schemas.microsoft.com/office/drawing/2014/main" id="{89CFA8DC-6903-41EF-810B-17BAA59FAD3B}"/>
            </a:ext>
          </a:extLst>
        </xdr:cNvPr>
        <xdr:cNvSpPr txBox="1"/>
      </xdr:nvSpPr>
      <xdr:spPr>
        <a:xfrm>
          <a:off x="11490364" y="6425775"/>
          <a:ext cx="1216413" cy="375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$20,086,512</a:t>
          </a:r>
          <a:endParaRPr lang="en-US" sz="3200" b="1">
            <a:solidFill>
              <a:schemeClr val="bg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2</xdr:col>
      <xdr:colOff>282364</xdr:colOff>
      <xdr:row>28</xdr:row>
      <xdr:rowOff>92158</xdr:rowOff>
    </xdr:from>
    <xdr:to>
      <xdr:col>3</xdr:col>
      <xdr:colOff>562419</xdr:colOff>
      <xdr:row>30</xdr:row>
      <xdr:rowOff>45420</xdr:rowOff>
    </xdr:to>
    <xdr:sp macro="" textlink="[1]Data!S3">
      <xdr:nvSpPr>
        <xdr:cNvPr id="79" name="TextBox 78">
          <a:extLst>
            <a:ext uri="{FF2B5EF4-FFF2-40B4-BE49-F238E27FC236}">
              <a16:creationId xmlns:a16="http://schemas.microsoft.com/office/drawing/2014/main" id="{0F0565CB-065D-4158-850E-C9FF2EAF7F56}"/>
            </a:ext>
          </a:extLst>
        </xdr:cNvPr>
        <xdr:cNvSpPr txBox="1"/>
      </xdr:nvSpPr>
      <xdr:spPr>
        <a:xfrm>
          <a:off x="1942542" y="6928185"/>
          <a:ext cx="1110144" cy="441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chemeClr val="bg1">
                  <a:lumMod val="85000"/>
                </a:schemeClr>
              </a:solidFill>
              <a:latin typeface="Aptos Narrow" panose="020B0004020202020204" pitchFamily="34" charset="0"/>
            </a:rPr>
            <a:t>$90M</a:t>
          </a:r>
        </a:p>
      </xdr:txBody>
    </xdr:sp>
    <xdr:clientData/>
  </xdr:twoCellAnchor>
  <xdr:twoCellAnchor>
    <xdr:from>
      <xdr:col>2</xdr:col>
      <xdr:colOff>302348</xdr:colOff>
      <xdr:row>27</xdr:row>
      <xdr:rowOff>137238</xdr:rowOff>
    </xdr:from>
    <xdr:to>
      <xdr:col>3</xdr:col>
      <xdr:colOff>477698</xdr:colOff>
      <xdr:row>28</xdr:row>
      <xdr:rowOff>165769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269A9E07-1D89-4353-AC11-4FF2CC85C8C7}"/>
            </a:ext>
          </a:extLst>
        </xdr:cNvPr>
        <xdr:cNvSpPr txBox="1"/>
      </xdr:nvSpPr>
      <xdr:spPr>
        <a:xfrm>
          <a:off x="1960760" y="6637141"/>
          <a:ext cx="1004555" cy="269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0">
              <a:solidFill>
                <a:srgbClr val="9EB4AA"/>
              </a:solidFill>
            </a:rPr>
            <a:t>Goal value</a:t>
          </a:r>
        </a:p>
      </xdr:txBody>
    </xdr:sp>
    <xdr:clientData/>
  </xdr:twoCellAnchor>
  <xdr:twoCellAnchor>
    <xdr:from>
      <xdr:col>3</xdr:col>
      <xdr:colOff>595178</xdr:colOff>
      <xdr:row>28</xdr:row>
      <xdr:rowOff>74780</xdr:rowOff>
    </xdr:from>
    <xdr:to>
      <xdr:col>7</xdr:col>
      <xdr:colOff>386538</xdr:colOff>
      <xdr:row>31</xdr:row>
      <xdr:rowOff>5818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4C307D6A-E9C6-485E-97D4-B778980F2933}"/>
            </a:ext>
          </a:extLst>
        </xdr:cNvPr>
        <xdr:cNvSpPr txBox="1"/>
      </xdr:nvSpPr>
      <xdr:spPr>
        <a:xfrm>
          <a:off x="3084111" y="6806212"/>
          <a:ext cx="3109937" cy="652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>
              <a:solidFill>
                <a:schemeClr val="bg1"/>
              </a:solidFill>
            </a:rPr>
            <a:t>Demand is evenly spread globally — no single market is carrying the weight.</a:t>
          </a:r>
        </a:p>
      </xdr:txBody>
    </xdr:sp>
    <xdr:clientData/>
  </xdr:twoCellAnchor>
  <xdr:twoCellAnchor>
    <xdr:from>
      <xdr:col>7</xdr:col>
      <xdr:colOff>573712</xdr:colOff>
      <xdr:row>28</xdr:row>
      <xdr:rowOff>67557</xdr:rowOff>
    </xdr:from>
    <xdr:to>
      <xdr:col>11</xdr:col>
      <xdr:colOff>219270</xdr:colOff>
      <xdr:row>30</xdr:row>
      <xdr:rowOff>239332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F3676CA0-7D55-4535-9A72-CCD7E2304873}"/>
            </a:ext>
          </a:extLst>
        </xdr:cNvPr>
        <xdr:cNvSpPr txBox="1"/>
      </xdr:nvSpPr>
      <xdr:spPr>
        <a:xfrm>
          <a:off x="6378152" y="6808197"/>
          <a:ext cx="2962382" cy="65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>
              <a:solidFill>
                <a:schemeClr val="bg1"/>
              </a:solidFill>
            </a:rPr>
            <a:t>Stock is healthy and well-valued — the business ends the year with no excess or shortage risk.</a:t>
          </a:r>
        </a:p>
      </xdr:txBody>
    </xdr:sp>
    <xdr:clientData/>
  </xdr:twoCellAnchor>
  <xdr:twoCellAnchor>
    <xdr:from>
      <xdr:col>11</xdr:col>
      <xdr:colOff>558933</xdr:colOff>
      <xdr:row>28</xdr:row>
      <xdr:rowOff>74780</xdr:rowOff>
    </xdr:from>
    <xdr:to>
      <xdr:col>15</xdr:col>
      <xdr:colOff>204492</xdr:colOff>
      <xdr:row>31</xdr:row>
      <xdr:rowOff>5818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B5356B39-3224-4737-9848-9750B6FB9A0D}"/>
            </a:ext>
          </a:extLst>
        </xdr:cNvPr>
        <xdr:cNvSpPr txBox="1"/>
      </xdr:nvSpPr>
      <xdr:spPr>
        <a:xfrm>
          <a:off x="9680197" y="6815420"/>
          <a:ext cx="2962382" cy="65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>
              <a:solidFill>
                <a:schemeClr val="bg1"/>
              </a:solidFill>
            </a:rPr>
            <a:t>Operations stayed lean — every dollar spent returned nearly $4 in revenue.</a:t>
          </a:r>
        </a:p>
      </xdr:txBody>
    </xdr:sp>
    <xdr:clientData/>
  </xdr:twoCellAnchor>
  <xdr:twoCellAnchor>
    <xdr:from>
      <xdr:col>0</xdr:col>
      <xdr:colOff>143774</xdr:colOff>
      <xdr:row>5</xdr:row>
      <xdr:rowOff>205391</xdr:rowOff>
    </xdr:from>
    <xdr:to>
      <xdr:col>3</xdr:col>
      <xdr:colOff>437956</xdr:colOff>
      <xdr:row>16</xdr:row>
      <xdr:rowOff>205391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F8F78F74-68BF-454A-8B42-C2BCE632AA0A}"/>
            </a:ext>
          </a:extLst>
        </xdr:cNvPr>
        <xdr:cNvSpPr txBox="1"/>
      </xdr:nvSpPr>
      <xdr:spPr>
        <a:xfrm>
          <a:off x="143774" y="1399817"/>
          <a:ext cx="2762664" cy="26277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285750" indent="-285750"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bg1"/>
              </a:solidFill>
            </a:rPr>
            <a:t>Double down on Refrigerator French Door — highest revenue &amp; profit driver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bg1"/>
              </a:solidFill>
            </a:rPr>
            <a:t>Push Toaster &amp; Coffee Maker lines — highest margin products (60–63%)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bg1"/>
              </a:solidFill>
            </a:rPr>
            <a:t>Retailers drive 73% of revenue — protect and grow key retail partnerships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bg1"/>
              </a:solidFill>
            </a:rPr>
            <a:t>OpEx at 25.7% of revenue is lean — monitor for sustainability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1200" b="0">
              <a:solidFill>
                <a:schemeClr val="bg1"/>
              </a:solidFill>
            </a:rPr>
            <a:t>Target $90M revenue in FY2025 — current trajectory supports it</a:t>
          </a:r>
        </a:p>
      </xdr:txBody>
    </xdr:sp>
    <xdr:clientData/>
  </xdr:twoCellAnchor>
  <xdr:twoCellAnchor>
    <xdr:from>
      <xdr:col>0</xdr:col>
      <xdr:colOff>125103</xdr:colOff>
      <xdr:row>4</xdr:row>
      <xdr:rowOff>169556</xdr:rowOff>
    </xdr:from>
    <xdr:to>
      <xdr:col>3</xdr:col>
      <xdr:colOff>198545</xdr:colOff>
      <xdr:row>6</xdr:row>
      <xdr:rowOff>47924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76C4665-FC56-4365-80B7-12D45594ACBB}"/>
            </a:ext>
          </a:extLst>
        </xdr:cNvPr>
        <xdr:cNvSpPr txBox="1"/>
      </xdr:nvSpPr>
      <xdr:spPr>
        <a:xfrm>
          <a:off x="125103" y="1128046"/>
          <a:ext cx="2558671" cy="35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  <a:latin typeface="Aptos Narrow" panose="020B0004020202020204" pitchFamily="34" charset="0"/>
            </a:rPr>
            <a:t>Key </a:t>
          </a:r>
          <a:r>
            <a:rPr lang="en-US" sz="1800" b="1">
              <a:solidFill>
                <a:schemeClr val="accent3">
                  <a:lumMod val="60000"/>
                  <a:lumOff val="40000"/>
                </a:schemeClr>
              </a:solidFill>
              <a:latin typeface="Aptos Narrow" panose="020B0004020202020204" pitchFamily="34" charset="0"/>
            </a:rPr>
            <a:t>Recommendations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0.28307</cdr:y>
    </cdr:from>
    <cdr:to>
      <cdr:x>1</cdr:x>
      <cdr:y>0.7254</cdr:y>
    </cdr:to>
    <cdr:sp macro="" textlink="">
      <cdr:nvSpPr>
        <cdr:cNvPr id="4" name="TextBox 18">
          <a:extLst xmlns:a="http://schemas.openxmlformats.org/drawingml/2006/main">
            <a:ext uri="{FF2B5EF4-FFF2-40B4-BE49-F238E27FC236}">
              <a16:creationId xmlns:a16="http://schemas.microsoft.com/office/drawing/2014/main" id="{E0A7737F-92D8-659B-2DA4-D4ABC96972E5}"/>
            </a:ext>
          </a:extLst>
        </cdr:cNvPr>
        <cdr:cNvSpPr txBox="1"/>
      </cdr:nvSpPr>
      <cdr:spPr>
        <a:xfrm xmlns:a="http://schemas.openxmlformats.org/drawingml/2006/main">
          <a:off x="0" y="624876"/>
          <a:ext cx="2701249" cy="9764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8D528EC-3728-4D4D-AAB4-3041BB3C0614}" type="TxLink">
            <a:rPr lang="en-US" sz="4000" b="1" i="0" u="none" strike="noStrike">
              <a:solidFill>
                <a:srgbClr val="FFFFFF"/>
              </a:solidFill>
              <a:latin typeface="Aptos Narrow"/>
            </a:rPr>
            <a:pPr algn="ctr"/>
            <a:t>87%</a:t>
          </a:fld>
          <a:endParaRPr lang="en-US" sz="7200" b="1">
            <a:solidFill>
              <a:schemeClr val="bg1">
                <a:lumMod val="85000"/>
              </a:schemeClr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Packages/5319275A.51895FA4EA97F_cv1g1gvanyjgm/LocalState/sessions/AE8D49BFEE618563E8CF768F5E2EEA56C7576D9E/transfers/2026-19/Dashboard%20Visual%20Styles%20Freebie%20(1).xlsx" TargetMode="External"/><Relationship Id="rId2" Type="http://schemas.openxmlformats.org/officeDocument/2006/relationships/externalLinkPath" Target="file:///C:\Users\Nada\AppData\Local\Packages\5319275A.51895FA4EA97F_cv1g1gvanyjgm\LocalState\sessions\AE8D49BFEE618563E8CF768F5E2EEA56C7576D9E\transfers\2026-19\Dashboard%20Visual%20Styles%20Freebie%20(1).xlsx" TargetMode="External"/><Relationship Id="rId1" Type="http://schemas.openxmlformats.org/officeDocument/2006/relationships/externalLinkPath" Target="/Users/Nada/AppData/Local/Packages/5319275A.51895FA4EA97F_cv1g1gvanyjgm/LocalState/sessions/AE8D49BFEE618563E8CF768F5E2EEA56C7576D9E/transfers/2026-19/Dashboard%20Visual%20Styles%20Freebi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Data"/>
    </sheetNames>
    <sheetDataSet>
      <sheetData sheetId="0" refreshError="1"/>
      <sheetData sheetId="1">
        <row r="11">
          <cell r="S11">
            <v>0.8666666666666667</v>
          </cell>
        </row>
        <row r="12">
          <cell r="S12">
            <v>0.1333333333333333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a" refreshedDate="46148.780381249999" createdVersion="8" refreshedVersion="8" minRefreshableVersion="3" recordCount="1071" xr:uid="{DCDD5793-28AC-4D83-8027-3B2C4893BA69}">
  <cacheSource type="worksheet">
    <worksheetSource name="Fact_Sales"/>
  </cacheSource>
  <cacheFields count="11">
    <cacheField name="Date" numFmtId="164">
      <sharedItems containsSemiMixedTypes="0" containsNonDate="0" containsDate="1" containsString="0" minDate="2024-01-01T00:00:00" maxDate="2024-12-29T00:00:00" count="324">
        <d v="2024-01-04T00:00:00"/>
        <d v="2024-01-19T00:00:00"/>
        <d v="2024-01-01T00:00:00"/>
        <d v="2024-01-12T00:00:00"/>
        <d v="2024-01-26T00:00:00"/>
        <d v="2024-01-21T00:00:00"/>
        <d v="2024-01-07T00:00:00"/>
        <d v="2024-01-18T00:00:00"/>
        <d v="2024-01-16T00:00:00"/>
        <d v="2024-01-20T00:00:00"/>
        <d v="2024-01-14T00:00:00"/>
        <d v="2024-01-02T00:00:00"/>
        <d v="2024-01-11T00:00:00"/>
        <d v="2024-01-23T00:00:00"/>
        <d v="2024-01-15T00:00:00"/>
        <d v="2024-01-08T00:00:00"/>
        <d v="2024-01-05T00:00:00"/>
        <d v="2024-01-06T00:00:00"/>
        <d v="2024-01-09T00:00:00"/>
        <d v="2024-01-17T00:00:00"/>
        <d v="2024-01-24T00:00:00"/>
        <d v="2024-01-25T00:00:00"/>
        <d v="2024-01-13T00:00:00"/>
        <d v="2024-01-22T00:00:00"/>
        <d v="2024-01-27T00:00:00"/>
        <d v="2024-01-28T00:00:00"/>
        <d v="2024-01-10T00:00:00"/>
        <d v="2024-02-10T00:00:00"/>
        <d v="2024-02-06T00:00:00"/>
        <d v="2024-02-02T00:00:00"/>
        <d v="2024-02-08T00:00:00"/>
        <d v="2024-02-11T00:00:00"/>
        <d v="2024-02-18T00:00:00"/>
        <d v="2024-02-14T00:00:00"/>
        <d v="2024-02-09T00:00:00"/>
        <d v="2024-02-25T00:00:00"/>
        <d v="2024-02-24T00:00:00"/>
        <d v="2024-02-13T00:00:00"/>
        <d v="2024-02-15T00:00:00"/>
        <d v="2024-02-03T00:00:00"/>
        <d v="2024-02-04T00:00:00"/>
        <d v="2024-02-26T00:00:00"/>
        <d v="2024-02-21T00:00:00"/>
        <d v="2024-02-12T00:00:00"/>
        <d v="2024-02-01T00:00:00"/>
        <d v="2024-02-20T00:00:00"/>
        <d v="2024-02-05T00:00:00"/>
        <d v="2024-02-07T00:00:00"/>
        <d v="2024-02-17T00:00:00"/>
        <d v="2024-02-22T00:00:00"/>
        <d v="2024-02-28T00:00:00"/>
        <d v="2024-02-27T00:00:00"/>
        <d v="2024-03-10T00:00:00"/>
        <d v="2024-03-27T00:00:00"/>
        <d v="2024-03-28T00:00:00"/>
        <d v="2024-03-09T00:00:00"/>
        <d v="2024-03-16T00:00:00"/>
        <d v="2024-03-02T00:00:00"/>
        <d v="2024-03-21T00:00:00"/>
        <d v="2024-03-17T00:00:00"/>
        <d v="2024-03-06T00:00:00"/>
        <d v="2024-03-24T00:00:00"/>
        <d v="2024-03-22T00:00:00"/>
        <d v="2024-03-15T00:00:00"/>
        <d v="2024-03-23T00:00:00"/>
        <d v="2024-03-14T00:00:00"/>
        <d v="2024-03-12T00:00:00"/>
        <d v="2024-03-18T00:00:00"/>
        <d v="2024-03-20T00:00:00"/>
        <d v="2024-03-13T00:00:00"/>
        <d v="2024-03-05T00:00:00"/>
        <d v="2024-03-04T00:00:00"/>
        <d v="2024-03-03T00:00:00"/>
        <d v="2024-03-11T00:00:00"/>
        <d v="2024-03-08T00:00:00"/>
        <d v="2024-03-25T00:00:00"/>
        <d v="2024-03-07T00:00:00"/>
        <d v="2024-03-01T00:00:00"/>
        <d v="2024-04-25T00:00:00"/>
        <d v="2024-04-17T00:00:00"/>
        <d v="2024-04-22T00:00:00"/>
        <d v="2024-04-26T00:00:00"/>
        <d v="2024-04-19T00:00:00"/>
        <d v="2024-04-07T00:00:00"/>
        <d v="2024-04-18T00:00:00"/>
        <d v="2024-04-08T00:00:00"/>
        <d v="2024-04-05T00:00:00"/>
        <d v="2024-04-21T00:00:00"/>
        <d v="2024-04-16T00:00:00"/>
        <d v="2024-04-12T00:00:00"/>
        <d v="2024-04-09T00:00:00"/>
        <d v="2024-04-10T00:00:00"/>
        <d v="2024-04-04T00:00:00"/>
        <d v="2024-04-01T00:00:00"/>
        <d v="2024-04-24T00:00:00"/>
        <d v="2024-04-03T00:00:00"/>
        <d v="2024-04-14T00:00:00"/>
        <d v="2024-04-20T00:00:00"/>
        <d v="2024-04-13T00:00:00"/>
        <d v="2024-04-23T00:00:00"/>
        <d v="2024-04-11T00:00:00"/>
        <d v="2024-04-27T00:00:00"/>
        <d v="2024-04-06T00:00:00"/>
        <d v="2024-04-15T00:00:00"/>
        <d v="2024-04-02T00:00:00"/>
        <d v="2024-05-05T00:00:00"/>
        <d v="2024-05-07T00:00:00"/>
        <d v="2024-05-09T00:00:00"/>
        <d v="2024-05-19T00:00:00"/>
        <d v="2024-05-04T00:00:00"/>
        <d v="2024-05-08T00:00:00"/>
        <d v="2024-05-12T00:00:00"/>
        <d v="2024-05-20T00:00:00"/>
        <d v="2024-05-15T00:00:00"/>
        <d v="2024-05-18T00:00:00"/>
        <d v="2024-05-03T00:00:00"/>
        <d v="2024-05-27T00:00:00"/>
        <d v="2024-05-13T00:00:00"/>
        <d v="2024-05-28T00:00:00"/>
        <d v="2024-05-17T00:00:00"/>
        <d v="2024-05-22T00:00:00"/>
        <d v="2024-05-11T00:00:00"/>
        <d v="2024-05-14T00:00:00"/>
        <d v="2024-05-24T00:00:00"/>
        <d v="2024-05-23T00:00:00"/>
        <d v="2024-05-25T00:00:00"/>
        <d v="2024-05-21T00:00:00"/>
        <d v="2024-05-02T00:00:00"/>
        <d v="2024-05-16T00:00:00"/>
        <d v="2024-05-06T00:00:00"/>
        <d v="2024-05-26T00:00:00"/>
        <d v="2024-06-08T00:00:00"/>
        <d v="2024-06-24T00:00:00"/>
        <d v="2024-06-27T00:00:00"/>
        <d v="2024-06-28T00:00:00"/>
        <d v="2024-06-03T00:00:00"/>
        <d v="2024-06-21T00:00:00"/>
        <d v="2024-06-20T00:00:00"/>
        <d v="2024-06-02T00:00:00"/>
        <d v="2024-06-17T00:00:00"/>
        <d v="2024-06-10T00:00:00"/>
        <d v="2024-06-01T00:00:00"/>
        <d v="2024-06-19T00:00:00"/>
        <d v="2024-06-18T00:00:00"/>
        <d v="2024-06-22T00:00:00"/>
        <d v="2024-06-15T00:00:00"/>
        <d v="2024-06-25T00:00:00"/>
        <d v="2024-06-09T00:00:00"/>
        <d v="2024-06-16T00:00:00"/>
        <d v="2024-06-13T00:00:00"/>
        <d v="2024-06-23T00:00:00"/>
        <d v="2024-06-11T00:00:00"/>
        <d v="2024-06-05T00:00:00"/>
        <d v="2024-06-04T00:00:00"/>
        <d v="2024-06-26T00:00:00"/>
        <d v="2024-06-07T00:00:00"/>
        <d v="2024-06-12T00:00:00"/>
        <d v="2024-06-06T00:00:00"/>
        <d v="2024-07-11T00:00:00"/>
        <d v="2024-07-16T00:00:00"/>
        <d v="2024-07-01T00:00:00"/>
        <d v="2024-07-15T00:00:00"/>
        <d v="2024-07-06T00:00:00"/>
        <d v="2024-07-27T00:00:00"/>
        <d v="2024-07-26T00:00:00"/>
        <d v="2024-07-22T00:00:00"/>
        <d v="2024-07-24T00:00:00"/>
        <d v="2024-07-03T00:00:00"/>
        <d v="2024-07-21T00:00:00"/>
        <d v="2024-07-17T00:00:00"/>
        <d v="2024-07-04T00:00:00"/>
        <d v="2024-07-28T00:00:00"/>
        <d v="2024-07-18T00:00:00"/>
        <d v="2024-07-23T00:00:00"/>
        <d v="2024-07-14T00:00:00"/>
        <d v="2024-07-13T00:00:00"/>
        <d v="2024-07-08T00:00:00"/>
        <d v="2024-07-02T00:00:00"/>
        <d v="2024-07-05T00:00:00"/>
        <d v="2024-07-10T00:00:00"/>
        <d v="2024-07-07T00:00:00"/>
        <d v="2024-07-20T00:00:00"/>
        <d v="2024-07-25T00:00:00"/>
        <d v="2024-07-12T00:00:00"/>
        <d v="2024-07-09T00:00:00"/>
        <d v="2024-07-19T00:00:00"/>
        <d v="2024-08-14T00:00:00"/>
        <d v="2024-08-12T00:00:00"/>
        <d v="2024-08-22T00:00:00"/>
        <d v="2024-08-28T00:00:00"/>
        <d v="2024-08-26T00:00:00"/>
        <d v="2024-08-02T00:00:00"/>
        <d v="2024-08-20T00:00:00"/>
        <d v="2024-08-17T00:00:00"/>
        <d v="2024-08-16T00:00:00"/>
        <d v="2024-08-18T00:00:00"/>
        <d v="2024-08-07T00:00:00"/>
        <d v="2024-08-25T00:00:00"/>
        <d v="2024-08-05T00:00:00"/>
        <d v="2024-08-27T00:00:00"/>
        <d v="2024-08-11T00:00:00"/>
        <d v="2024-08-09T00:00:00"/>
        <d v="2024-08-08T00:00:00"/>
        <d v="2024-08-24T00:00:00"/>
        <d v="2024-08-13T00:00:00"/>
        <d v="2024-08-06T00:00:00"/>
        <d v="2024-08-10T00:00:00"/>
        <d v="2024-08-01T00:00:00"/>
        <d v="2024-08-03T00:00:00"/>
        <d v="2024-08-04T00:00:00"/>
        <d v="2024-08-19T00:00:00"/>
        <d v="2024-08-21T00:00:00"/>
        <d v="2024-08-15T00:00:00"/>
        <d v="2024-09-12T00:00:00"/>
        <d v="2024-09-19T00:00:00"/>
        <d v="2024-09-22T00:00:00"/>
        <d v="2024-09-14T00:00:00"/>
        <d v="2024-09-07T00:00:00"/>
        <d v="2024-09-13T00:00:00"/>
        <d v="2024-09-25T00:00:00"/>
        <d v="2024-09-05T00:00:00"/>
        <d v="2024-09-02T00:00:00"/>
        <d v="2024-09-04T00:00:00"/>
        <d v="2024-09-16T00:00:00"/>
        <d v="2024-09-01T00:00:00"/>
        <d v="2024-09-03T00:00:00"/>
        <d v="2024-09-09T00:00:00"/>
        <d v="2024-09-18T00:00:00"/>
        <d v="2024-09-10T00:00:00"/>
        <d v="2024-09-23T00:00:00"/>
        <d v="2024-09-11T00:00:00"/>
        <d v="2024-09-28T00:00:00"/>
        <d v="2024-09-24T00:00:00"/>
        <d v="2024-09-06T00:00:00"/>
        <d v="2024-09-21T00:00:00"/>
        <d v="2024-09-27T00:00:00"/>
        <d v="2024-09-20T00:00:00"/>
        <d v="2024-09-15T00:00:00"/>
        <d v="2024-09-26T00:00:00"/>
        <d v="2024-09-08T00:00:00"/>
        <d v="2024-09-17T00:00:00"/>
        <d v="2024-10-26T00:00:00"/>
        <d v="2024-10-17T00:00:00"/>
        <d v="2024-10-07T00:00:00"/>
        <d v="2024-10-16T00:00:00"/>
        <d v="2024-10-23T00:00:00"/>
        <d v="2024-10-02T00:00:00"/>
        <d v="2024-10-13T00:00:00"/>
        <d v="2024-10-01T00:00:00"/>
        <d v="2024-10-21T00:00:00"/>
        <d v="2024-10-09T00:00:00"/>
        <d v="2024-10-04T00:00:00"/>
        <d v="2024-10-06T00:00:00"/>
        <d v="2024-10-11T00:00:00"/>
        <d v="2024-10-14T00:00:00"/>
        <d v="2024-10-22T00:00:00"/>
        <d v="2024-10-05T00:00:00"/>
        <d v="2024-10-27T00:00:00"/>
        <d v="2024-10-10T00:00:00"/>
        <d v="2024-10-08T00:00:00"/>
        <d v="2024-10-15T00:00:00"/>
        <d v="2024-10-19T00:00:00"/>
        <d v="2024-10-20T00:00:00"/>
        <d v="2024-10-03T00:00:00"/>
        <d v="2024-10-12T00:00:00"/>
        <d v="2024-10-18T00:00:00"/>
        <d v="2024-10-28T00:00:00"/>
        <d v="2024-10-25T00:00:00"/>
        <d v="2024-11-01T00:00:00"/>
        <d v="2024-11-16T00:00:00"/>
        <d v="2024-11-05T00:00:00"/>
        <d v="2024-11-13T00:00:00"/>
        <d v="2024-11-03T00:00:00"/>
        <d v="2024-11-20T00:00:00"/>
        <d v="2024-11-07T00:00:00"/>
        <d v="2024-11-24T00:00:00"/>
        <d v="2024-11-02T00:00:00"/>
        <d v="2024-11-09T00:00:00"/>
        <d v="2024-11-25T00:00:00"/>
        <d v="2024-11-08T00:00:00"/>
        <d v="2024-11-21T00:00:00"/>
        <d v="2024-11-14T00:00:00"/>
        <d v="2024-11-06T00:00:00"/>
        <d v="2024-11-15T00:00:00"/>
        <d v="2024-11-17T00:00:00"/>
        <d v="2024-11-18T00:00:00"/>
        <d v="2024-11-22T00:00:00"/>
        <d v="2024-11-23T00:00:00"/>
        <d v="2024-11-11T00:00:00"/>
        <d v="2024-11-19T00:00:00"/>
        <d v="2024-11-04T00:00:00"/>
        <d v="2024-11-28T00:00:00"/>
        <d v="2024-11-12T00:00:00"/>
        <d v="2024-11-26T00:00:00"/>
        <d v="2024-11-10T00:00:00"/>
        <d v="2024-11-27T00:00:00"/>
        <d v="2024-12-19T00:00:00"/>
        <d v="2024-12-10T00:00:00"/>
        <d v="2024-12-06T00:00:00"/>
        <d v="2024-12-28T00:00:00"/>
        <d v="2024-12-12T00:00:00"/>
        <d v="2024-12-07T00:00:00"/>
        <d v="2024-12-16T00:00:00"/>
        <d v="2024-12-21T00:00:00"/>
        <d v="2024-12-13T00:00:00"/>
        <d v="2024-12-04T00:00:00"/>
        <d v="2024-12-24T00:00:00"/>
        <d v="2024-12-03T00:00:00"/>
        <d v="2024-12-08T00:00:00"/>
        <d v="2024-12-22T00:00:00"/>
        <d v="2024-12-15T00:00:00"/>
        <d v="2024-12-27T00:00:00"/>
        <d v="2024-12-14T00:00:00"/>
        <d v="2024-12-17T00:00:00"/>
        <d v="2024-12-25T00:00:00"/>
        <d v="2024-12-09T00:00:00"/>
        <d v="2024-12-01T00:00:00"/>
        <d v="2024-12-26T00:00:00"/>
        <d v="2024-12-18T00:00:00"/>
        <d v="2024-12-20T00:00:00"/>
        <d v="2024-12-02T00:00:00"/>
        <d v="2024-12-05T00:00:00"/>
        <d v="2024-12-11T00:00:00"/>
        <d v="2024-12-23T00:00:00"/>
      </sharedItems>
      <fieldGroup par="10"/>
    </cacheField>
    <cacheField name="CustomerID" numFmtId="0">
      <sharedItems/>
    </cacheField>
    <cacheField name="ProductID" numFmtId="0">
      <sharedItems count="16">
        <s v="PRD-001"/>
        <s v="PRD-002"/>
        <s v="PRD-003"/>
        <s v="PRD-004"/>
        <s v="PRD-005"/>
        <s v="PRD-006"/>
        <s v="PRD-007"/>
        <s v="PRD-008"/>
        <s v="PRD-009"/>
        <s v="PRD-010"/>
        <s v="PRD-011"/>
        <s v="PRD-012"/>
        <s v="PRD-013"/>
        <s v="PRD-014"/>
        <s v="PRD-015"/>
        <s v="PRD-016"/>
      </sharedItems>
    </cacheField>
    <cacheField name="Revenue" numFmtId="167">
      <sharedItems containsSemiMixedTypes="0" containsString="0" containsNumber="1" minValue="895.5" maxValue="393803"/>
    </cacheField>
    <cacheField name="Quantity" numFmtId="0">
      <sharedItems containsSemiMixedTypes="0" containsString="0" containsNumber="1" containsInteger="1" minValue="5" maxValue="200"/>
    </cacheField>
    <cacheField name="Discount" numFmtId="0">
      <sharedItems containsSemiMixedTypes="0" containsString="0" containsNumber="1" minValue="0" maxValue="0.15"/>
    </cacheField>
    <cacheField name="ActualCost" numFmtId="4">
      <sharedItems containsSemiMixedTypes="0" containsString="0" containsNumber="1" minValue="56.59" maxValue="887.93"/>
    </cacheField>
    <cacheField name="CalculatedProfit" numFmtId="2">
      <sharedItems containsSemiMixedTypes="0" containsString="0" containsNumber="1" minValue="553.90000000000009" maxValue="222277.06999999998"/>
    </cacheField>
    <cacheField name="Month" numFmtId="168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Days (Date)" numFmtId="0" databaseField="0">
      <fieldGroup base="0">
        <rangePr groupBy="days" startDate="2024-01-01T00:00:00" endDate="2024-12-29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29/2024"/>
        </groupItems>
      </fieldGroup>
    </cacheField>
    <cacheField name="Months (Date)" numFmtId="0" databaseField="0">
      <fieldGroup base="0">
        <rangePr groupBy="months" startDate="2024-01-01T00:00:00" endDate="2024-12-29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">
  <r>
    <x v="0"/>
    <s v="CUST-008"/>
    <x v="0"/>
    <n v="14763"/>
    <n v="37"/>
    <n v="0"/>
    <n v="186.97"/>
    <n v="7845.11"/>
    <x v="0"/>
  </r>
  <r>
    <x v="1"/>
    <s v="CUST-007"/>
    <x v="0"/>
    <n v="61725.3"/>
    <n v="182"/>
    <n v="0.15"/>
    <n v="186.97"/>
    <n v="27696.760000000002"/>
    <x v="0"/>
  </r>
  <r>
    <x v="2"/>
    <s v="CUST-008"/>
    <x v="0"/>
    <n v="46623.15"/>
    <n v="123"/>
    <n v="0.05"/>
    <n v="186.97"/>
    <n v="23625.84"/>
    <x v="0"/>
  </r>
  <r>
    <x v="3"/>
    <s v="CUST-009"/>
    <x v="0"/>
    <n v="69027"/>
    <n v="173"/>
    <n v="0"/>
    <n v="186.97"/>
    <n v="36681.19"/>
    <x v="0"/>
  </r>
  <r>
    <x v="4"/>
    <s v="CUST-009"/>
    <x v="0"/>
    <n v="68229"/>
    <n v="171"/>
    <n v="0"/>
    <n v="186.97"/>
    <n v="36257.130000000005"/>
    <x v="0"/>
  </r>
  <r>
    <x v="2"/>
    <s v="CUST-001"/>
    <x v="0"/>
    <n v="46463.55"/>
    <n v="137"/>
    <n v="0.15"/>
    <n v="186.97"/>
    <n v="20848.660000000003"/>
    <x v="0"/>
  </r>
  <r>
    <x v="5"/>
    <s v="CUST-010"/>
    <x v="0"/>
    <n v="54663"/>
    <n v="137"/>
    <n v="0"/>
    <n v="186.97"/>
    <n v="29048.11"/>
    <x v="0"/>
  </r>
  <r>
    <x v="6"/>
    <s v="CUST-010"/>
    <x v="1"/>
    <n v="37677.1"/>
    <n v="74"/>
    <n v="0.15"/>
    <n v="253.51"/>
    <n v="18917.36"/>
    <x v="0"/>
  </r>
  <r>
    <x v="7"/>
    <s v="CUST-007"/>
    <x v="1"/>
    <n v="9584"/>
    <n v="16"/>
    <n v="0"/>
    <n v="253.51"/>
    <n v="5527.84"/>
    <x v="0"/>
  </r>
  <r>
    <x v="8"/>
    <s v="CUST-013"/>
    <x v="1"/>
    <n v="62625.45"/>
    <n v="123"/>
    <n v="0.15"/>
    <n v="253.51"/>
    <n v="31443.719999999998"/>
    <x v="0"/>
  </r>
  <r>
    <x v="9"/>
    <s v="CUST-010"/>
    <x v="1"/>
    <n v="41331"/>
    <n v="69"/>
    <n v="0"/>
    <n v="253.51"/>
    <n v="23838.81"/>
    <x v="0"/>
  </r>
  <r>
    <x v="10"/>
    <s v="CUST-007"/>
    <x v="1"/>
    <n v="95720.2"/>
    <n v="188"/>
    <n v="0.15"/>
    <n v="253.51"/>
    <n v="48060.32"/>
    <x v="0"/>
  </r>
  <r>
    <x v="5"/>
    <s v="CUST-015"/>
    <x v="2"/>
    <n v="76641"/>
    <n v="59"/>
    <n v="0"/>
    <n v="561.63"/>
    <n v="43504.83"/>
    <x v="0"/>
  </r>
  <r>
    <x v="11"/>
    <s v="CUST-008"/>
    <x v="2"/>
    <n v="77160.600000000006"/>
    <n v="66"/>
    <n v="0.1"/>
    <n v="561.63"/>
    <n v="40093.020000000004"/>
    <x v="0"/>
  </r>
  <r>
    <x v="12"/>
    <s v="CUST-009"/>
    <x v="2"/>
    <n v="130939.2"/>
    <n v="112"/>
    <n v="0.1"/>
    <n v="561.63"/>
    <n v="68036.639999999999"/>
    <x v="0"/>
  </r>
  <r>
    <x v="13"/>
    <s v="CUST-011"/>
    <x v="2"/>
    <n v="6495"/>
    <n v="5"/>
    <n v="0"/>
    <n v="561.63"/>
    <n v="3686.85"/>
    <x v="0"/>
  </r>
  <r>
    <x v="14"/>
    <s v="CUST-013"/>
    <x v="2"/>
    <n v="144383.85"/>
    <n v="117"/>
    <n v="0.05"/>
    <n v="561.63"/>
    <n v="78673.14"/>
    <x v="0"/>
  </r>
  <r>
    <x v="3"/>
    <s v="CUST-004"/>
    <x v="2"/>
    <n v="165362.70000000001"/>
    <n v="134"/>
    <n v="0.05"/>
    <n v="561.63"/>
    <n v="90104.280000000013"/>
    <x v="0"/>
  </r>
  <r>
    <x v="15"/>
    <s v="CUST-005"/>
    <x v="3"/>
    <n v="34276.949999999997"/>
    <n v="19"/>
    <n v="0.05"/>
    <n v="840.15"/>
    <n v="18314.099999999999"/>
    <x v="0"/>
  </r>
  <r>
    <x v="5"/>
    <s v="CUST-002"/>
    <x v="3"/>
    <n v="362709"/>
    <n v="191"/>
    <n v="0"/>
    <n v="840.15"/>
    <n v="202240.35"/>
    <x v="0"/>
  </r>
  <r>
    <x v="11"/>
    <s v="CUST-003"/>
    <x v="3"/>
    <n v="81657"/>
    <n v="43"/>
    <n v="0"/>
    <n v="840.15"/>
    <n v="45530.55"/>
    <x v="0"/>
  </r>
  <r>
    <x v="4"/>
    <s v="CUST-015"/>
    <x v="3"/>
    <n v="243736.65"/>
    <n v="151"/>
    <n v="0.15"/>
    <n v="840.15"/>
    <n v="116874"/>
    <x v="0"/>
  </r>
  <r>
    <x v="16"/>
    <s v="CUST-012"/>
    <x v="3"/>
    <n v="96849"/>
    <n v="51"/>
    <n v="0"/>
    <n v="840.15"/>
    <n v="54001.35"/>
    <x v="0"/>
  </r>
  <r>
    <x v="17"/>
    <s v="CUST-003"/>
    <x v="4"/>
    <n v="90366.85"/>
    <n v="127"/>
    <n v="0.05"/>
    <n v="316.44"/>
    <n v="50178.970000000008"/>
    <x v="0"/>
  </r>
  <r>
    <x v="0"/>
    <s v="CUST-006"/>
    <x v="4"/>
    <n v="104860"/>
    <n v="140"/>
    <n v="0"/>
    <n v="316.44"/>
    <n v="60558.400000000001"/>
    <x v="0"/>
  </r>
  <r>
    <x v="11"/>
    <s v="CUST-014"/>
    <x v="4"/>
    <n v="112350"/>
    <n v="150"/>
    <n v="0"/>
    <n v="316.44"/>
    <n v="64884"/>
    <x v="0"/>
  </r>
  <r>
    <x v="0"/>
    <s v="CUST-014"/>
    <x v="4"/>
    <n v="101040.1"/>
    <n v="142"/>
    <n v="0.05"/>
    <n v="316.44"/>
    <n v="56105.62"/>
    <x v="0"/>
  </r>
  <r>
    <x v="18"/>
    <s v="CUST-010"/>
    <x v="4"/>
    <n v="103174.75"/>
    <n v="145"/>
    <n v="0.05"/>
    <n v="316.44"/>
    <n v="57290.95"/>
    <x v="0"/>
  </r>
  <r>
    <x v="10"/>
    <s v="CUST-009"/>
    <x v="5"/>
    <n v="156469.5"/>
    <n v="145"/>
    <n v="0.1"/>
    <n v="519.55999999999995"/>
    <n v="81133.3"/>
    <x v="0"/>
  </r>
  <r>
    <x v="0"/>
    <s v="CUST-005"/>
    <x v="5"/>
    <n v="128293"/>
    <n v="107"/>
    <n v="0"/>
    <n v="519.55999999999995"/>
    <n v="72700.080000000016"/>
    <x v="0"/>
  </r>
  <r>
    <x v="19"/>
    <s v="CUST-010"/>
    <x v="5"/>
    <n v="99517"/>
    <n v="83"/>
    <n v="0"/>
    <n v="519.55999999999995"/>
    <n v="56393.520000000004"/>
    <x v="0"/>
  </r>
  <r>
    <x v="6"/>
    <s v="CUST-006"/>
    <x v="5"/>
    <n v="86328"/>
    <n v="80"/>
    <n v="0.1"/>
    <n v="519.55999999999995"/>
    <n v="44763.200000000004"/>
    <x v="0"/>
  </r>
  <r>
    <x v="0"/>
    <s v="CUST-008"/>
    <x v="5"/>
    <n v="32373"/>
    <n v="27"/>
    <n v="0"/>
    <n v="519.55999999999995"/>
    <n v="18344.88"/>
    <x v="0"/>
  </r>
  <r>
    <x v="14"/>
    <s v="CUST-008"/>
    <x v="5"/>
    <n v="57552"/>
    <n v="48"/>
    <n v="0"/>
    <n v="519.55999999999995"/>
    <n v="32613.120000000003"/>
    <x v="0"/>
  </r>
  <r>
    <x v="9"/>
    <s v="CUST-008"/>
    <x v="5"/>
    <n v="229009"/>
    <n v="191"/>
    <n v="0"/>
    <n v="519.55999999999995"/>
    <n v="129773.04000000001"/>
    <x v="0"/>
  </r>
  <r>
    <x v="3"/>
    <s v="CUST-008"/>
    <x v="5"/>
    <n v="96039.9"/>
    <n v="89"/>
    <n v="0.1"/>
    <n v="519.55999999999995"/>
    <n v="49799.06"/>
    <x v="0"/>
  </r>
  <r>
    <x v="20"/>
    <s v="CUST-009"/>
    <x v="6"/>
    <n v="19764"/>
    <n v="36"/>
    <n v="0"/>
    <n v="219.53"/>
    <n v="11860.92"/>
    <x v="0"/>
  </r>
  <r>
    <x v="21"/>
    <s v="CUST-010"/>
    <x v="6"/>
    <n v="50508"/>
    <n v="92"/>
    <n v="0"/>
    <n v="219.53"/>
    <n v="30311.24"/>
    <x v="0"/>
  </r>
  <r>
    <x v="19"/>
    <s v="CUST-010"/>
    <x v="6"/>
    <n v="35136"/>
    <n v="64"/>
    <n v="0"/>
    <n v="219.53"/>
    <n v="21086.080000000002"/>
    <x v="0"/>
  </r>
  <r>
    <x v="11"/>
    <s v="CUST-008"/>
    <x v="7"/>
    <n v="140224.5"/>
    <n v="195"/>
    <n v="0.1"/>
    <n v="333.57"/>
    <n v="75178.350000000006"/>
    <x v="0"/>
  </r>
  <r>
    <x v="2"/>
    <s v="CUST-009"/>
    <x v="7"/>
    <n v="82856.3"/>
    <n v="122"/>
    <n v="0.15"/>
    <n v="333.57"/>
    <n v="42160.76"/>
    <x v="0"/>
  </r>
  <r>
    <x v="5"/>
    <s v="CUST-002"/>
    <x v="7"/>
    <n v="35994.949999999997"/>
    <n v="53"/>
    <n v="0.15"/>
    <n v="333.57"/>
    <n v="18315.739999999998"/>
    <x v="0"/>
  </r>
  <r>
    <x v="7"/>
    <s v="CUST-004"/>
    <x v="7"/>
    <n v="14382"/>
    <n v="20"/>
    <n v="0.1"/>
    <n v="333.57"/>
    <n v="7710.6"/>
    <x v="0"/>
  </r>
  <r>
    <x v="7"/>
    <s v="CUST-010"/>
    <x v="7"/>
    <n v="70591.649999999994"/>
    <n v="93"/>
    <n v="0.05"/>
    <n v="333.57"/>
    <n v="39569.64"/>
    <x v="0"/>
  </r>
  <r>
    <x v="22"/>
    <s v="CUST-012"/>
    <x v="7"/>
    <n v="66796.399999999994"/>
    <n v="88"/>
    <n v="0.05"/>
    <n v="333.57"/>
    <n v="37442.239999999991"/>
    <x v="0"/>
  </r>
  <r>
    <x v="14"/>
    <s v="CUST-015"/>
    <x v="7"/>
    <n v="93722.7"/>
    <n v="138"/>
    <n v="0.15"/>
    <n v="333.57"/>
    <n v="47690.04"/>
    <x v="0"/>
  </r>
  <r>
    <x v="7"/>
    <s v="CUST-007"/>
    <x v="8"/>
    <n v="82528.2"/>
    <n v="108"/>
    <n v="0.15"/>
    <n v="358.68"/>
    <n v="43790.759999999995"/>
    <x v="0"/>
  </r>
  <r>
    <x v="23"/>
    <s v="CUST-011"/>
    <x v="8"/>
    <n v="73628.100000000006"/>
    <n v="91"/>
    <n v="0.1"/>
    <n v="358.68"/>
    <n v="40988.22"/>
    <x v="0"/>
  </r>
  <r>
    <x v="13"/>
    <s v="CUST-007"/>
    <x v="8"/>
    <n v="156965.4"/>
    <n v="194"/>
    <n v="0.1"/>
    <n v="358.68"/>
    <n v="87381.48"/>
    <x v="0"/>
  </r>
  <r>
    <x v="10"/>
    <s v="CUST-009"/>
    <x v="8"/>
    <n v="23059.35"/>
    <n v="27"/>
    <n v="0.05"/>
    <n v="358.68"/>
    <n v="13374.989999999998"/>
    <x v="0"/>
  </r>
  <r>
    <x v="16"/>
    <s v="CUST-008"/>
    <x v="8"/>
    <n v="150133"/>
    <n v="167"/>
    <n v="0"/>
    <n v="358.68"/>
    <n v="90233.44"/>
    <x v="0"/>
  </r>
  <r>
    <x v="3"/>
    <s v="CUST-015"/>
    <x v="8"/>
    <n v="76010.45"/>
    <n v="89"/>
    <n v="0.05"/>
    <n v="358.68"/>
    <n v="44087.929999999993"/>
    <x v="0"/>
  </r>
  <r>
    <x v="7"/>
    <s v="CUST-005"/>
    <x v="8"/>
    <n v="168247.85"/>
    <n v="197"/>
    <n v="0.05"/>
    <n v="358.68"/>
    <n v="97587.89"/>
    <x v="0"/>
  </r>
  <r>
    <x v="9"/>
    <s v="CUST-010"/>
    <x v="8"/>
    <n v="28273.55"/>
    <n v="37"/>
    <n v="0.15"/>
    <n v="358.68"/>
    <n v="15002.39"/>
    <x v="0"/>
  </r>
  <r>
    <x v="7"/>
    <s v="CUST-012"/>
    <x v="9"/>
    <n v="297851"/>
    <n v="149"/>
    <n v="0"/>
    <n v="840.57"/>
    <n v="172606.07"/>
    <x v="0"/>
  </r>
  <r>
    <x v="19"/>
    <s v="CUST-010"/>
    <x v="9"/>
    <n v="349025.4"/>
    <n v="194"/>
    <n v="0.1"/>
    <n v="840.57"/>
    <n v="185954.82"/>
    <x v="0"/>
  </r>
  <r>
    <x v="13"/>
    <s v="CUST-009"/>
    <x v="9"/>
    <n v="55972"/>
    <n v="28"/>
    <n v="0"/>
    <n v="840.57"/>
    <n v="32436.039999999997"/>
    <x v="0"/>
  </r>
  <r>
    <x v="5"/>
    <s v="CUST-015"/>
    <x v="9"/>
    <n v="96851.55"/>
    <n v="57"/>
    <n v="0.15"/>
    <n v="840.57"/>
    <n v="48939.06"/>
    <x v="0"/>
  </r>
  <r>
    <x v="14"/>
    <s v="CUST-011"/>
    <x v="9"/>
    <n v="298150.84999999998"/>
    <n v="157"/>
    <n v="0.05"/>
    <n v="840.57"/>
    <n v="166181.35999999996"/>
    <x v="0"/>
  </r>
  <r>
    <x v="24"/>
    <s v="CUST-014"/>
    <x v="9"/>
    <n v="185907"/>
    <n v="93"/>
    <n v="0"/>
    <n v="840.57"/>
    <n v="107733.98999999999"/>
    <x v="0"/>
  </r>
  <r>
    <x v="25"/>
    <s v="CUST-009"/>
    <x v="10"/>
    <n v="13511"/>
    <n v="59"/>
    <n v="0"/>
    <n v="75.56"/>
    <n v="9052.9599999999991"/>
    <x v="0"/>
  </r>
  <r>
    <x v="13"/>
    <s v="CUST-009"/>
    <x v="10"/>
    <n v="3206"/>
    <n v="14"/>
    <n v="0"/>
    <n v="75.56"/>
    <n v="2148.16"/>
    <x v="0"/>
  </r>
  <r>
    <x v="17"/>
    <s v="CUST-007"/>
    <x v="10"/>
    <n v="16946"/>
    <n v="74"/>
    <n v="0"/>
    <n v="75.56"/>
    <n v="11354.56"/>
    <x v="0"/>
  </r>
  <r>
    <x v="15"/>
    <s v="CUST-002"/>
    <x v="10"/>
    <n v="6183"/>
    <n v="27"/>
    <n v="0"/>
    <n v="75.56"/>
    <n v="4142.88"/>
    <x v="0"/>
  </r>
  <r>
    <x v="13"/>
    <s v="CUST-013"/>
    <x v="10"/>
    <n v="7980.65"/>
    <n v="41"/>
    <n v="0.15"/>
    <n v="75.56"/>
    <n v="4882.6899999999996"/>
    <x v="0"/>
  </r>
  <r>
    <x v="21"/>
    <s v="CUST-008"/>
    <x v="10"/>
    <n v="41552.050000000003"/>
    <n v="191"/>
    <n v="0.05"/>
    <n v="75.56"/>
    <n v="27120.090000000004"/>
    <x v="0"/>
  </r>
  <r>
    <x v="22"/>
    <s v="CUST-005"/>
    <x v="11"/>
    <n v="29284.2"/>
    <n v="108"/>
    <n v="0.15"/>
    <n v="113.68"/>
    <n v="17006.760000000002"/>
    <x v="0"/>
  </r>
  <r>
    <x v="5"/>
    <s v="CUST-002"/>
    <x v="11"/>
    <n v="33176"/>
    <n v="104"/>
    <n v="0"/>
    <n v="113.68"/>
    <n v="21353.279999999999"/>
    <x v="0"/>
  </r>
  <r>
    <x v="12"/>
    <s v="CUST-013"/>
    <x v="11"/>
    <n v="56973.4"/>
    <n v="188"/>
    <n v="0.05"/>
    <n v="113.68"/>
    <n v="35601.56"/>
    <x v="0"/>
  </r>
  <r>
    <x v="19"/>
    <s v="CUST-001"/>
    <x v="11"/>
    <n v="3732.3"/>
    <n v="13"/>
    <n v="0.1"/>
    <n v="113.68"/>
    <n v="2254.46"/>
    <x v="0"/>
  </r>
  <r>
    <x v="9"/>
    <s v="CUST-010"/>
    <x v="12"/>
    <n v="38321.4"/>
    <n v="156"/>
    <n v="0.15"/>
    <n v="109.61"/>
    <n v="21222.240000000002"/>
    <x v="0"/>
  </r>
  <r>
    <x v="13"/>
    <s v="CUST-007"/>
    <x v="12"/>
    <n v="6502.5"/>
    <n v="25"/>
    <n v="0.1"/>
    <n v="109.61"/>
    <n v="3762.25"/>
    <x v="0"/>
  </r>
  <r>
    <x v="15"/>
    <s v="CUST-002"/>
    <x v="12"/>
    <n v="35373.599999999999"/>
    <n v="136"/>
    <n v="0.1"/>
    <n v="109.61"/>
    <n v="20466.64"/>
    <x v="0"/>
  </r>
  <r>
    <x v="0"/>
    <s v="CUST-006"/>
    <x v="12"/>
    <n v="18496"/>
    <n v="64"/>
    <n v="0"/>
    <n v="109.61"/>
    <n v="11480.96"/>
    <x v="0"/>
  </r>
  <r>
    <x v="21"/>
    <s v="CUST-003"/>
    <x v="13"/>
    <n v="17313"/>
    <n v="87"/>
    <n v="0"/>
    <n v="73.680000000000007"/>
    <n v="10902.84"/>
    <x v="0"/>
  </r>
  <r>
    <x v="24"/>
    <s v="CUST-014"/>
    <x v="13"/>
    <n v="9313.2000000000007"/>
    <n v="52"/>
    <n v="0.1"/>
    <n v="73.680000000000007"/>
    <n v="5481.84"/>
    <x v="0"/>
  </r>
  <r>
    <x v="11"/>
    <s v="CUST-001"/>
    <x v="13"/>
    <n v="4228.75"/>
    <n v="25"/>
    <n v="0.15"/>
    <n v="73.680000000000007"/>
    <n v="2386.75"/>
    <x v="0"/>
  </r>
  <r>
    <x v="19"/>
    <s v="CUST-005"/>
    <x v="13"/>
    <n v="5572"/>
    <n v="28"/>
    <n v="0"/>
    <n v="73.680000000000007"/>
    <n v="3508.96"/>
    <x v="0"/>
  </r>
  <r>
    <x v="25"/>
    <s v="CUST-004"/>
    <x v="13"/>
    <n v="26069"/>
    <n v="131"/>
    <n v="0"/>
    <n v="73.680000000000007"/>
    <n v="16416.919999999998"/>
    <x v="0"/>
  </r>
  <r>
    <x v="5"/>
    <s v="CUST-015"/>
    <x v="13"/>
    <n v="23641.200000000001"/>
    <n v="132"/>
    <n v="0.1"/>
    <n v="73.680000000000007"/>
    <n v="13915.44"/>
    <x v="0"/>
  </r>
  <r>
    <x v="7"/>
    <s v="CUST-014"/>
    <x v="13"/>
    <n v="8238.6"/>
    <n v="46"/>
    <n v="0.1"/>
    <n v="73.680000000000007"/>
    <n v="4849.32"/>
    <x v="0"/>
  </r>
  <r>
    <x v="24"/>
    <s v="CUST-003"/>
    <x v="13"/>
    <n v="2706.4"/>
    <n v="16"/>
    <n v="0.15"/>
    <n v="73.680000000000007"/>
    <n v="1527.52"/>
    <x v="0"/>
  </r>
  <r>
    <x v="16"/>
    <s v="CUST-004"/>
    <x v="14"/>
    <n v="44853.3"/>
    <n v="86"/>
    <n v="0.05"/>
    <n v="223.53"/>
    <n v="25629.72"/>
    <x v="0"/>
  </r>
  <r>
    <x v="7"/>
    <s v="CUST-001"/>
    <x v="14"/>
    <n v="74664"/>
    <n v="160"/>
    <n v="0.15"/>
    <n v="223.53"/>
    <n v="38899.199999999997"/>
    <x v="0"/>
  </r>
  <r>
    <x v="7"/>
    <s v="CUST-011"/>
    <x v="14"/>
    <n v="10732.95"/>
    <n v="23"/>
    <n v="0.15"/>
    <n v="223.53"/>
    <n v="5591.7600000000011"/>
    <x v="0"/>
  </r>
  <r>
    <x v="3"/>
    <s v="CUST-010"/>
    <x v="15"/>
    <n v="1521"/>
    <n v="9"/>
    <n v="0"/>
    <n v="56.59"/>
    <n v="1011.6899999999999"/>
    <x v="0"/>
  </r>
  <r>
    <x v="26"/>
    <s v="CUST-012"/>
    <x v="15"/>
    <n v="1064.7"/>
    <n v="7"/>
    <n v="0.1"/>
    <n v="56.59"/>
    <n v="668.57"/>
    <x v="0"/>
  </r>
  <r>
    <x v="5"/>
    <s v="CUST-012"/>
    <x v="15"/>
    <n v="10799.1"/>
    <n v="71"/>
    <n v="0.1"/>
    <n v="56.59"/>
    <n v="6781.21"/>
    <x v="0"/>
  </r>
  <r>
    <x v="7"/>
    <s v="CUST-013"/>
    <x v="15"/>
    <n v="20956"/>
    <n v="124"/>
    <n v="0"/>
    <n v="56.59"/>
    <n v="13938.84"/>
    <x v="0"/>
  </r>
  <r>
    <x v="5"/>
    <s v="CUST-012"/>
    <x v="15"/>
    <n v="14449.5"/>
    <n v="95"/>
    <n v="0.1"/>
    <n v="56.59"/>
    <n v="9073.4500000000007"/>
    <x v="0"/>
  </r>
  <r>
    <x v="16"/>
    <s v="CUST-005"/>
    <x v="15"/>
    <n v="7605"/>
    <n v="45"/>
    <n v="0"/>
    <n v="56.59"/>
    <n v="5058.45"/>
    <x v="0"/>
  </r>
  <r>
    <x v="1"/>
    <s v="CUST-014"/>
    <x v="15"/>
    <n v="22155.9"/>
    <n v="138"/>
    <n v="0.05"/>
    <n v="56.59"/>
    <n v="14346.480000000001"/>
    <x v="0"/>
  </r>
  <r>
    <x v="17"/>
    <s v="CUST-013"/>
    <x v="15"/>
    <n v="25569.7"/>
    <n v="178"/>
    <n v="0.15"/>
    <n v="56.59"/>
    <n v="15496.68"/>
    <x v="0"/>
  </r>
  <r>
    <x v="27"/>
    <s v="CUST-003"/>
    <x v="0"/>
    <n v="59451"/>
    <n v="149"/>
    <n v="0"/>
    <n v="184.05"/>
    <n v="32027.55"/>
    <x v="1"/>
  </r>
  <r>
    <x v="28"/>
    <s v="CUST-011"/>
    <x v="0"/>
    <n v="31521"/>
    <n v="79"/>
    <n v="0"/>
    <n v="184.05"/>
    <n v="16981.05"/>
    <x v="1"/>
  </r>
  <r>
    <x v="29"/>
    <s v="CUST-008"/>
    <x v="0"/>
    <n v="43072.05"/>
    <n v="127"/>
    <n v="0.15"/>
    <n v="184.05"/>
    <n v="19697.7"/>
    <x v="1"/>
  </r>
  <r>
    <x v="30"/>
    <s v="CUST-004"/>
    <x v="0"/>
    <n v="27291.599999999999"/>
    <n v="76"/>
    <n v="0.1"/>
    <n v="184.05"/>
    <n v="13303.799999999997"/>
    <x v="1"/>
  </r>
  <r>
    <x v="31"/>
    <s v="CUST-013"/>
    <x v="0"/>
    <n v="70124.25"/>
    <n v="185"/>
    <n v="0.05"/>
    <n v="184.05"/>
    <n v="36075"/>
    <x v="1"/>
  </r>
  <r>
    <x v="32"/>
    <s v="CUST-008"/>
    <x v="0"/>
    <n v="54603.15"/>
    <n v="161"/>
    <n v="0.15"/>
    <n v="184.05"/>
    <n v="24971.1"/>
    <x v="1"/>
  </r>
  <r>
    <x v="28"/>
    <s v="CUST-005"/>
    <x v="0"/>
    <n v="33755.4"/>
    <n v="94"/>
    <n v="0.1"/>
    <n v="184.05"/>
    <n v="16454.7"/>
    <x v="1"/>
  </r>
  <r>
    <x v="33"/>
    <s v="CUST-005"/>
    <x v="0"/>
    <n v="48119.4"/>
    <n v="134"/>
    <n v="0.1"/>
    <n v="184.05"/>
    <n v="23456.7"/>
    <x v="1"/>
  </r>
  <r>
    <x v="33"/>
    <s v="CUST-005"/>
    <x v="1"/>
    <n v="53969.9"/>
    <n v="106"/>
    <n v="0.15"/>
    <n v="254.45"/>
    <n v="26998.200000000004"/>
    <x v="1"/>
  </r>
  <r>
    <x v="34"/>
    <s v="CUST-011"/>
    <x v="1"/>
    <n v="62026.45"/>
    <n v="109"/>
    <n v="0.05"/>
    <n v="254.45"/>
    <n v="34291.399999999994"/>
    <x v="1"/>
  </r>
  <r>
    <x v="35"/>
    <s v="CUST-015"/>
    <x v="1"/>
    <n v="4193"/>
    <n v="7"/>
    <n v="0"/>
    <n v="254.45"/>
    <n v="2411.8500000000004"/>
    <x v="1"/>
  </r>
  <r>
    <x v="36"/>
    <s v="CUST-001"/>
    <x v="1"/>
    <n v="58702"/>
    <n v="98"/>
    <n v="0"/>
    <n v="254.45"/>
    <n v="33765.9"/>
    <x v="1"/>
  </r>
  <r>
    <x v="31"/>
    <s v="CUST-008"/>
    <x v="1"/>
    <n v="63074.7"/>
    <n v="117"/>
    <n v="0.1"/>
    <n v="254.45"/>
    <n v="33304.050000000003"/>
    <x v="1"/>
  </r>
  <r>
    <x v="30"/>
    <s v="CUST-014"/>
    <x v="1"/>
    <n v="102429"/>
    <n v="171"/>
    <n v="0"/>
    <n v="254.45"/>
    <n v="58918.05"/>
    <x v="1"/>
  </r>
  <r>
    <x v="37"/>
    <s v="CUST-003"/>
    <x v="1"/>
    <n v="64692"/>
    <n v="120"/>
    <n v="0.1"/>
    <n v="254.45"/>
    <n v="34158"/>
    <x v="1"/>
  </r>
  <r>
    <x v="33"/>
    <s v="CUST-004"/>
    <x v="1"/>
    <n v="13237.9"/>
    <n v="26"/>
    <n v="0.15"/>
    <n v="254.45"/>
    <n v="6622.2"/>
    <x v="1"/>
  </r>
  <r>
    <x v="38"/>
    <s v="CUST-009"/>
    <x v="2"/>
    <n v="129900"/>
    <n v="100"/>
    <n v="0"/>
    <n v="505.44"/>
    <n v="79356"/>
    <x v="1"/>
  </r>
  <r>
    <x v="35"/>
    <s v="CUST-011"/>
    <x v="2"/>
    <n v="45465"/>
    <n v="35"/>
    <n v="0"/>
    <n v="505.44"/>
    <n v="27774.6"/>
    <x v="1"/>
  </r>
  <r>
    <x v="32"/>
    <s v="CUST-010"/>
    <x v="2"/>
    <n v="115935.75"/>
    <n v="105"/>
    <n v="0.15"/>
    <n v="505.44"/>
    <n v="62864.55"/>
    <x v="1"/>
  </r>
  <r>
    <x v="30"/>
    <s v="CUST-002"/>
    <x v="2"/>
    <n v="226026"/>
    <n v="174"/>
    <n v="0"/>
    <n v="505.44"/>
    <n v="138079.44"/>
    <x v="1"/>
  </r>
  <r>
    <x v="39"/>
    <s v="CUST-014"/>
    <x v="3"/>
    <n v="112990.5"/>
    <n v="70"/>
    <n v="0.15"/>
    <n v="811.22"/>
    <n v="56205.1"/>
    <x v="1"/>
  </r>
  <r>
    <x v="29"/>
    <s v="CUST-008"/>
    <x v="3"/>
    <n v="15192"/>
    <n v="8"/>
    <n v="0"/>
    <n v="811.22"/>
    <n v="8702.24"/>
    <x v="1"/>
  </r>
  <r>
    <x v="40"/>
    <s v="CUST-001"/>
    <x v="3"/>
    <n v="212688"/>
    <n v="112"/>
    <n v="0"/>
    <n v="811.22"/>
    <n v="121831.36"/>
    <x v="1"/>
  </r>
  <r>
    <x v="39"/>
    <s v="CUST-013"/>
    <x v="3"/>
    <n v="131695.65"/>
    <n v="73"/>
    <n v="0.05"/>
    <n v="811.22"/>
    <n v="72476.59"/>
    <x v="1"/>
  </r>
  <r>
    <x v="36"/>
    <s v="CUST-004"/>
    <x v="3"/>
    <n v="258074.1"/>
    <n v="151"/>
    <n v="0.1"/>
    <n v="811.22"/>
    <n v="135579.88"/>
    <x v="1"/>
  </r>
  <r>
    <x v="41"/>
    <s v="CUST-001"/>
    <x v="3"/>
    <n v="112041"/>
    <n v="59"/>
    <n v="0"/>
    <n v="811.22"/>
    <n v="64179.02"/>
    <x v="1"/>
  </r>
  <r>
    <x v="36"/>
    <s v="CUST-014"/>
    <x v="4"/>
    <n v="18500.3"/>
    <n v="26"/>
    <n v="0.05"/>
    <n v="295.58"/>
    <n v="10815.22"/>
    <x v="1"/>
  </r>
  <r>
    <x v="38"/>
    <s v="CUST-015"/>
    <x v="4"/>
    <n v="25466"/>
    <n v="34"/>
    <n v="0"/>
    <n v="295.58"/>
    <n v="15416.28"/>
    <x v="1"/>
  </r>
  <r>
    <x v="37"/>
    <s v="CUST-014"/>
    <x v="4"/>
    <n v="143808"/>
    <n v="192"/>
    <n v="0"/>
    <n v="295.58"/>
    <n v="87056.639999999999"/>
    <x v="1"/>
  </r>
  <r>
    <x v="42"/>
    <s v="CUST-003"/>
    <x v="4"/>
    <n v="106358"/>
    <n v="142"/>
    <n v="0"/>
    <n v="295.58"/>
    <n v="64385.64"/>
    <x v="1"/>
  </r>
  <r>
    <x v="43"/>
    <s v="CUST-004"/>
    <x v="4"/>
    <n v="67410"/>
    <n v="90"/>
    <n v="0"/>
    <n v="295.58"/>
    <n v="40807.800000000003"/>
    <x v="1"/>
  </r>
  <r>
    <x v="44"/>
    <s v="CUST-010"/>
    <x v="4"/>
    <n v="35577.5"/>
    <n v="50"/>
    <n v="0.05"/>
    <n v="295.58"/>
    <n v="20798.5"/>
    <x v="1"/>
  </r>
  <r>
    <x v="33"/>
    <s v="CUST-006"/>
    <x v="4"/>
    <n v="7415.1"/>
    <n v="11"/>
    <n v="0.1"/>
    <n v="295.58"/>
    <n v="4163.7200000000012"/>
    <x v="1"/>
  </r>
  <r>
    <x v="45"/>
    <s v="CUST-007"/>
    <x v="5"/>
    <n v="74338"/>
    <n v="62"/>
    <n v="0"/>
    <n v="494.5"/>
    <n v="43679"/>
    <x v="1"/>
  </r>
  <r>
    <x v="45"/>
    <s v="CUST-013"/>
    <x v="5"/>
    <n v="209825"/>
    <n v="175"/>
    <n v="0"/>
    <n v="494.5"/>
    <n v="123287.5"/>
    <x v="1"/>
  </r>
  <r>
    <x v="29"/>
    <s v="CUST-005"/>
    <x v="5"/>
    <n v="45562"/>
    <n v="38"/>
    <n v="0"/>
    <n v="494.5"/>
    <n v="26771"/>
    <x v="1"/>
  </r>
  <r>
    <x v="30"/>
    <s v="CUST-001"/>
    <x v="6"/>
    <n v="57096"/>
    <n v="104"/>
    <n v="0"/>
    <n v="215.7"/>
    <n v="34663.199999999997"/>
    <x v="1"/>
  </r>
  <r>
    <x v="46"/>
    <s v="CUST-008"/>
    <x v="6"/>
    <n v="54598.05"/>
    <n v="117"/>
    <n v="0.15"/>
    <n v="215.7"/>
    <n v="29361.150000000005"/>
    <x v="1"/>
  </r>
  <r>
    <x v="36"/>
    <s v="CUST-011"/>
    <x v="6"/>
    <n v="101016"/>
    <n v="184"/>
    <n v="0"/>
    <n v="215.7"/>
    <n v="61327.200000000004"/>
    <x v="1"/>
  </r>
  <r>
    <x v="45"/>
    <s v="CUST-010"/>
    <x v="7"/>
    <n v="97158.399999999994"/>
    <n v="128"/>
    <n v="0.05"/>
    <n v="333.93"/>
    <n v="54415.359999999993"/>
    <x v="1"/>
  </r>
  <r>
    <x v="45"/>
    <s v="CUST-010"/>
    <x v="7"/>
    <n v="151810"/>
    <n v="190"/>
    <n v="0"/>
    <n v="333.93"/>
    <n v="88363.299999999988"/>
    <x v="1"/>
  </r>
  <r>
    <x v="44"/>
    <s v="CUST-007"/>
    <x v="7"/>
    <n v="82696.5"/>
    <n v="115"/>
    <n v="0.1"/>
    <n v="333.93"/>
    <n v="44294.549999999996"/>
    <x v="1"/>
  </r>
  <r>
    <x v="27"/>
    <s v="CUST-006"/>
    <x v="7"/>
    <n v="103870"/>
    <n v="130"/>
    <n v="0"/>
    <n v="333.93"/>
    <n v="60459.1"/>
    <x v="1"/>
  </r>
  <r>
    <x v="45"/>
    <s v="CUST-007"/>
    <x v="7"/>
    <n v="75106"/>
    <n v="94"/>
    <n v="0"/>
    <n v="333.93"/>
    <n v="43716.58"/>
    <x v="1"/>
  </r>
  <r>
    <x v="41"/>
    <s v="CUST-005"/>
    <x v="7"/>
    <n v="87091"/>
    <n v="109"/>
    <n v="0"/>
    <n v="333.93"/>
    <n v="50692.63"/>
    <x v="1"/>
  </r>
  <r>
    <x v="39"/>
    <s v="CUST-014"/>
    <x v="8"/>
    <n v="126399.4"/>
    <n v="148"/>
    <n v="0.05"/>
    <n v="391.43"/>
    <n v="68467.759999999995"/>
    <x v="1"/>
  </r>
  <r>
    <x v="47"/>
    <s v="CUST-007"/>
    <x v="8"/>
    <n v="116510.39999999999"/>
    <n v="144"/>
    <n v="0.1"/>
    <n v="391.43"/>
    <n v="60144.479999999996"/>
    <x v="1"/>
  </r>
  <r>
    <x v="37"/>
    <s v="CUST-002"/>
    <x v="8"/>
    <n v="68324"/>
    <n v="80"/>
    <n v="0.05"/>
    <n v="391.43"/>
    <n v="37009.599999999999"/>
    <x v="1"/>
  </r>
  <r>
    <x v="45"/>
    <s v="CUST-012"/>
    <x v="9"/>
    <n v="123438.25"/>
    <n v="65"/>
    <n v="0.05"/>
    <n v="809.58"/>
    <n v="70815.549999999988"/>
    <x v="1"/>
  </r>
  <r>
    <x v="31"/>
    <s v="CUST-012"/>
    <x v="9"/>
    <n v="237381.25"/>
    <n v="125"/>
    <n v="0.05"/>
    <n v="809.58"/>
    <n v="136183.75"/>
    <x v="1"/>
  </r>
  <r>
    <x v="45"/>
    <s v="CUST-004"/>
    <x v="9"/>
    <n v="63968"/>
    <n v="32"/>
    <n v="0"/>
    <n v="809.58"/>
    <n v="38061.440000000002"/>
    <x v="1"/>
  </r>
  <r>
    <x v="47"/>
    <s v="CUST-008"/>
    <x v="9"/>
    <n v="176311.8"/>
    <n v="98"/>
    <n v="0.1"/>
    <n v="809.58"/>
    <n v="96972.959999999977"/>
    <x v="1"/>
  </r>
  <r>
    <x v="48"/>
    <s v="CUST-010"/>
    <x v="9"/>
    <n v="192503.7"/>
    <n v="107"/>
    <n v="0.1"/>
    <n v="809.58"/>
    <n v="105878.64000000001"/>
    <x v="1"/>
  </r>
  <r>
    <x v="33"/>
    <s v="CUST-015"/>
    <x v="9"/>
    <n v="49275.35"/>
    <n v="29"/>
    <n v="0.15"/>
    <n v="809.58"/>
    <n v="25797.53"/>
    <x v="1"/>
  </r>
  <r>
    <x v="49"/>
    <s v="CUST-014"/>
    <x v="9"/>
    <n v="61969"/>
    <n v="31"/>
    <n v="0"/>
    <n v="809.58"/>
    <n v="36872.020000000004"/>
    <x v="1"/>
  </r>
  <r>
    <x v="34"/>
    <s v="CUST-015"/>
    <x v="9"/>
    <n v="147926"/>
    <n v="74"/>
    <n v="0"/>
    <n v="809.58"/>
    <n v="88017.079999999987"/>
    <x v="1"/>
  </r>
  <r>
    <x v="50"/>
    <s v="CUST-002"/>
    <x v="10"/>
    <n v="8702"/>
    <n v="38"/>
    <n v="0"/>
    <n v="82.94"/>
    <n v="5550.2800000000007"/>
    <x v="1"/>
  </r>
  <r>
    <x v="37"/>
    <s v="CUST-015"/>
    <x v="10"/>
    <n v="16739.900000000001"/>
    <n v="86"/>
    <n v="0.15"/>
    <n v="82.94"/>
    <n v="9607.0600000000013"/>
    <x v="1"/>
  </r>
  <r>
    <x v="33"/>
    <s v="CUST-002"/>
    <x v="10"/>
    <n v="32850.050000000003"/>
    <n v="151"/>
    <n v="0.05"/>
    <n v="82.94"/>
    <n v="20326.11"/>
    <x v="1"/>
  </r>
  <r>
    <x v="39"/>
    <s v="CUST-010"/>
    <x v="10"/>
    <n v="15114"/>
    <n v="66"/>
    <n v="0"/>
    <n v="82.94"/>
    <n v="9639.9599999999991"/>
    <x v="1"/>
  </r>
  <r>
    <x v="31"/>
    <s v="CUST-010"/>
    <x v="10"/>
    <n v="11484.35"/>
    <n v="59"/>
    <n v="0.15"/>
    <n v="82.94"/>
    <n v="6590.89"/>
    <x v="1"/>
  </r>
  <r>
    <x v="35"/>
    <s v="CUST-008"/>
    <x v="10"/>
    <n v="25888.45"/>
    <n v="133"/>
    <n v="0.15"/>
    <n v="82.94"/>
    <n v="14857.43"/>
    <x v="1"/>
  </r>
  <r>
    <x v="51"/>
    <s v="CUST-015"/>
    <x v="11"/>
    <n v="13780.8"/>
    <n v="48"/>
    <n v="0.1"/>
    <n v="121.41"/>
    <n v="7953.119999999999"/>
    <x v="1"/>
  </r>
  <r>
    <x v="28"/>
    <s v="CUST-005"/>
    <x v="11"/>
    <n v="18980.5"/>
    <n v="70"/>
    <n v="0.15"/>
    <n v="121.41"/>
    <n v="10481.800000000001"/>
    <x v="1"/>
  </r>
  <r>
    <x v="33"/>
    <s v="CUST-010"/>
    <x v="11"/>
    <n v="5423"/>
    <n v="20"/>
    <n v="0.15"/>
    <n v="121.41"/>
    <n v="2994.8"/>
    <x v="1"/>
  </r>
  <r>
    <x v="33"/>
    <s v="CUST-007"/>
    <x v="12"/>
    <n v="47974"/>
    <n v="166"/>
    <n v="0"/>
    <n v="97.39"/>
    <n v="31807.260000000002"/>
    <x v="1"/>
  </r>
  <r>
    <x v="44"/>
    <s v="CUST-014"/>
    <x v="12"/>
    <n v="32946"/>
    <n v="114"/>
    <n v="0"/>
    <n v="97.39"/>
    <n v="21843.54"/>
    <x v="1"/>
  </r>
  <r>
    <x v="43"/>
    <s v="CUST-002"/>
    <x v="12"/>
    <n v="32946"/>
    <n v="120"/>
    <n v="0.05"/>
    <n v="97.39"/>
    <n v="21259.200000000001"/>
    <x v="1"/>
  </r>
  <r>
    <x v="38"/>
    <s v="CUST-008"/>
    <x v="13"/>
    <n v="12666.35"/>
    <n v="67"/>
    <n v="0.05"/>
    <n v="66.16"/>
    <n v="8233.630000000001"/>
    <x v="1"/>
  </r>
  <r>
    <x v="29"/>
    <s v="CUST-001"/>
    <x v="13"/>
    <n v="2149.1999999999998"/>
    <n v="12"/>
    <n v="0.1"/>
    <n v="66.16"/>
    <n v="1355.2799999999997"/>
    <x v="1"/>
  </r>
  <r>
    <x v="30"/>
    <s v="CUST-008"/>
    <x v="13"/>
    <n v="27581.4"/>
    <n v="154"/>
    <n v="0.1"/>
    <n v="66.16"/>
    <n v="17392.760000000002"/>
    <x v="1"/>
  </r>
  <r>
    <x v="43"/>
    <s v="CUST-002"/>
    <x v="13"/>
    <n v="16636.400000000001"/>
    <n v="88"/>
    <n v="0.05"/>
    <n v="66.16"/>
    <n v="10814.320000000002"/>
    <x v="1"/>
  </r>
  <r>
    <x v="28"/>
    <s v="CUST-011"/>
    <x v="13"/>
    <n v="38606"/>
    <n v="194"/>
    <n v="0"/>
    <n v="66.16"/>
    <n v="25770.959999999999"/>
    <x v="1"/>
  </r>
  <r>
    <x v="32"/>
    <s v="CUST-001"/>
    <x v="13"/>
    <n v="2537.25"/>
    <n v="15"/>
    <n v="0.15"/>
    <n v="66.16"/>
    <n v="1544.85"/>
    <x v="1"/>
  </r>
  <r>
    <x v="33"/>
    <s v="CUST-010"/>
    <x v="13"/>
    <n v="3402.9"/>
    <n v="18"/>
    <n v="0.05"/>
    <n v="66.16"/>
    <n v="2212.0200000000004"/>
    <x v="1"/>
  </r>
  <r>
    <x v="38"/>
    <s v="CUST-013"/>
    <x v="14"/>
    <n v="39637.800000000003"/>
    <n v="76"/>
    <n v="0.05"/>
    <n v="225.48"/>
    <n v="22501.320000000003"/>
    <x v="1"/>
  </r>
  <r>
    <x v="43"/>
    <s v="CUST-002"/>
    <x v="14"/>
    <n v="38979"/>
    <n v="71"/>
    <n v="0"/>
    <n v="225.48"/>
    <n v="22969.919999999998"/>
    <x v="1"/>
  </r>
  <r>
    <x v="31"/>
    <s v="CUST-009"/>
    <x v="14"/>
    <n v="51057"/>
    <n v="93"/>
    <n v="0"/>
    <n v="225.48"/>
    <n v="30087.360000000001"/>
    <x v="1"/>
  </r>
  <r>
    <x v="48"/>
    <s v="CUST-012"/>
    <x v="15"/>
    <n v="13536.9"/>
    <n v="89"/>
    <n v="0.1"/>
    <n v="58.72"/>
    <n v="8310.82"/>
    <x v="1"/>
  </r>
  <r>
    <x v="51"/>
    <s v="CUST-011"/>
    <x v="15"/>
    <n v="24792.3"/>
    <n v="163"/>
    <n v="0.1"/>
    <n v="58.72"/>
    <n v="15220.939999999999"/>
    <x v="1"/>
  </r>
  <r>
    <x v="45"/>
    <s v="CUST-002"/>
    <x v="15"/>
    <n v="17238"/>
    <n v="120"/>
    <n v="0.15"/>
    <n v="58.72"/>
    <n v="10191.6"/>
    <x v="1"/>
  </r>
  <r>
    <x v="42"/>
    <s v="CUST-009"/>
    <x v="15"/>
    <n v="19604"/>
    <n v="116"/>
    <n v="0"/>
    <n v="58.72"/>
    <n v="12792.48"/>
    <x v="1"/>
  </r>
  <r>
    <x v="48"/>
    <s v="CUST-004"/>
    <x v="15"/>
    <n v="2247.6999999999998"/>
    <n v="14"/>
    <n v="0.05"/>
    <n v="58.72"/>
    <n v="1425.62"/>
    <x v="1"/>
  </r>
  <r>
    <x v="46"/>
    <s v="CUST-015"/>
    <x v="15"/>
    <n v="16232.45"/>
    <n v="113"/>
    <n v="0.15"/>
    <n v="58.72"/>
    <n v="9597.09"/>
    <x v="1"/>
  </r>
  <r>
    <x v="52"/>
    <s v="CUST-011"/>
    <x v="0"/>
    <n v="19152"/>
    <n v="48"/>
    <n v="0"/>
    <n v="182.76"/>
    <n v="10379.52"/>
    <x v="2"/>
  </r>
  <r>
    <x v="53"/>
    <s v="CUST-012"/>
    <x v="0"/>
    <n v="8139.6"/>
    <n v="24"/>
    <n v="0.15"/>
    <n v="182.76"/>
    <n v="3753.3600000000006"/>
    <x v="2"/>
  </r>
  <r>
    <x v="53"/>
    <s v="CUST-011"/>
    <x v="0"/>
    <n v="61406.1"/>
    <n v="162"/>
    <n v="0.05"/>
    <n v="182.76"/>
    <n v="31798.98"/>
    <x v="2"/>
  </r>
  <r>
    <x v="54"/>
    <s v="CUST-006"/>
    <x v="0"/>
    <n v="42373.8"/>
    <n v="118"/>
    <n v="0.1"/>
    <n v="182.76"/>
    <n v="20808.120000000003"/>
    <x v="2"/>
  </r>
  <r>
    <x v="55"/>
    <s v="CUST-013"/>
    <x v="0"/>
    <n v="36269.1"/>
    <n v="101"/>
    <n v="0.1"/>
    <n v="182.76"/>
    <n v="17810.34"/>
    <x v="2"/>
  </r>
  <r>
    <x v="56"/>
    <s v="CUST-009"/>
    <x v="0"/>
    <n v="47760.3"/>
    <n v="133"/>
    <n v="0.1"/>
    <n v="182.76"/>
    <n v="23453.220000000005"/>
    <x v="2"/>
  </r>
  <r>
    <x v="55"/>
    <s v="CUST-012"/>
    <x v="0"/>
    <n v="44428.65"/>
    <n v="131"/>
    <n v="0.15"/>
    <n v="182.76"/>
    <n v="20487.090000000004"/>
    <x v="2"/>
  </r>
  <r>
    <x v="57"/>
    <s v="CUST-006"/>
    <x v="0"/>
    <n v="47760.3"/>
    <n v="126"/>
    <n v="0.05"/>
    <n v="182.76"/>
    <n v="24732.540000000005"/>
    <x v="2"/>
  </r>
  <r>
    <x v="58"/>
    <s v="CUST-014"/>
    <x v="1"/>
    <n v="52292.7"/>
    <n v="97"/>
    <n v="0.1"/>
    <n v="267.29000000000002"/>
    <n v="26365.569999999996"/>
    <x v="2"/>
  </r>
  <r>
    <x v="59"/>
    <s v="CUST-002"/>
    <x v="1"/>
    <n v="19767"/>
    <n v="33"/>
    <n v="0"/>
    <n v="267.29000000000002"/>
    <n v="10946.429999999998"/>
    <x v="2"/>
  </r>
  <r>
    <x v="56"/>
    <s v="CUST-011"/>
    <x v="1"/>
    <n v="19347.7"/>
    <n v="38"/>
    <n v="0.15"/>
    <n v="267.29000000000002"/>
    <n v="9190.68"/>
    <x v="2"/>
  </r>
  <r>
    <x v="60"/>
    <s v="CUST-008"/>
    <x v="1"/>
    <n v="30189.599999999999"/>
    <n v="56"/>
    <n v="0.1"/>
    <n v="267.29000000000002"/>
    <n v="15221.359999999997"/>
    <x v="2"/>
  </r>
  <r>
    <x v="61"/>
    <s v="CUST-014"/>
    <x v="1"/>
    <n v="25757"/>
    <n v="43"/>
    <n v="0"/>
    <n v="267.29000000000002"/>
    <n v="14263.529999999999"/>
    <x v="2"/>
  </r>
  <r>
    <x v="55"/>
    <s v="CUST-012"/>
    <x v="1"/>
    <n v="61457.4"/>
    <n v="114"/>
    <n v="0.1"/>
    <n v="267.29000000000002"/>
    <n v="30986.34"/>
    <x v="2"/>
  </r>
  <r>
    <x v="62"/>
    <s v="CUST-013"/>
    <x v="2"/>
    <n v="45594.9"/>
    <n v="39"/>
    <n v="0.1"/>
    <n v="568"/>
    <n v="23442.9"/>
    <x v="2"/>
  </r>
  <r>
    <x v="63"/>
    <s v="CUST-013"/>
    <x v="2"/>
    <n v="176664"/>
    <n v="136"/>
    <n v="0"/>
    <n v="568"/>
    <n v="99416"/>
    <x v="2"/>
  </r>
  <r>
    <x v="64"/>
    <s v="CUST-014"/>
    <x v="2"/>
    <n v="14289"/>
    <n v="11"/>
    <n v="0"/>
    <n v="568"/>
    <n v="8041"/>
    <x v="2"/>
  </r>
  <r>
    <x v="65"/>
    <s v="CUST-001"/>
    <x v="2"/>
    <n v="258501"/>
    <n v="199"/>
    <n v="0"/>
    <n v="568"/>
    <n v="145469"/>
    <x v="2"/>
  </r>
  <r>
    <x v="66"/>
    <s v="CUST-013"/>
    <x v="2"/>
    <n v="177963"/>
    <n v="137"/>
    <n v="0"/>
    <n v="568"/>
    <n v="100147"/>
    <x v="2"/>
  </r>
  <r>
    <x v="67"/>
    <s v="CUST-008"/>
    <x v="2"/>
    <n v="82811.25"/>
    <n v="75"/>
    <n v="0.15"/>
    <n v="568"/>
    <n v="40211.25"/>
    <x v="2"/>
  </r>
  <r>
    <x v="59"/>
    <s v="CUST-014"/>
    <x v="2"/>
    <n v="215634"/>
    <n v="166"/>
    <n v="0"/>
    <n v="568"/>
    <n v="121346"/>
    <x v="2"/>
  </r>
  <r>
    <x v="68"/>
    <s v="CUST-010"/>
    <x v="3"/>
    <n v="110142"/>
    <n v="58"/>
    <n v="0"/>
    <n v="786.32"/>
    <n v="64535.439999999995"/>
    <x v="2"/>
  </r>
  <r>
    <x v="60"/>
    <s v="CUST-004"/>
    <x v="3"/>
    <n v="176796.9"/>
    <n v="98"/>
    <n v="0.05"/>
    <n v="786.32"/>
    <n v="99737.54"/>
    <x v="2"/>
  </r>
  <r>
    <x v="60"/>
    <s v="CUST-007"/>
    <x v="3"/>
    <n v="234146.7"/>
    <n v="137"/>
    <n v="0.1"/>
    <n v="786.32"/>
    <n v="126420.86"/>
    <x v="2"/>
  </r>
  <r>
    <x v="58"/>
    <s v="CUST-013"/>
    <x v="3"/>
    <n v="256175.1"/>
    <n v="142"/>
    <n v="0.05"/>
    <n v="786.32"/>
    <n v="144517.66"/>
    <x v="2"/>
  </r>
  <r>
    <x v="69"/>
    <s v="CUST-011"/>
    <x v="3"/>
    <n v="117832.95"/>
    <n v="73"/>
    <n v="0.15"/>
    <n v="786.32"/>
    <n v="60431.59"/>
    <x v="2"/>
  </r>
  <r>
    <x v="68"/>
    <s v="CUST-001"/>
    <x v="3"/>
    <n v="108243"/>
    <n v="57"/>
    <n v="0"/>
    <n v="786.32"/>
    <n v="63422.759999999995"/>
    <x v="2"/>
  </r>
  <r>
    <x v="68"/>
    <s v="CUST-010"/>
    <x v="3"/>
    <n v="89253"/>
    <n v="47"/>
    <n v="0"/>
    <n v="786.32"/>
    <n v="52295.96"/>
    <x v="2"/>
  </r>
  <r>
    <x v="64"/>
    <s v="CUST-012"/>
    <x v="4"/>
    <n v="105833.7"/>
    <n v="157"/>
    <n v="0.1"/>
    <n v="286.64"/>
    <n v="60831.22"/>
    <x v="2"/>
  </r>
  <r>
    <x v="64"/>
    <s v="CUST-012"/>
    <x v="4"/>
    <n v="66735.899999999994"/>
    <n v="99"/>
    <n v="0.1"/>
    <n v="286.64"/>
    <n v="38358.539999999994"/>
    <x v="2"/>
  </r>
  <r>
    <x v="70"/>
    <s v="CUST-002"/>
    <x v="4"/>
    <n v="10785.6"/>
    <n v="16"/>
    <n v="0.1"/>
    <n v="286.64"/>
    <n v="6199.3600000000006"/>
    <x v="2"/>
  </r>
  <r>
    <x v="53"/>
    <s v="CUST-009"/>
    <x v="4"/>
    <n v="99317.4"/>
    <n v="156"/>
    <n v="0.15"/>
    <n v="286.64"/>
    <n v="54601.56"/>
    <x v="2"/>
  </r>
  <r>
    <x v="56"/>
    <s v="CUST-014"/>
    <x v="5"/>
    <n v="44363"/>
    <n v="37"/>
    <n v="0"/>
    <n v="507.69"/>
    <n v="25578.47"/>
    <x v="2"/>
  </r>
  <r>
    <x v="71"/>
    <s v="CUST-003"/>
    <x v="5"/>
    <n v="51557"/>
    <n v="43"/>
    <n v="0"/>
    <n v="507.69"/>
    <n v="29726.33"/>
    <x v="2"/>
  </r>
  <r>
    <x v="63"/>
    <s v="CUST-008"/>
    <x v="5"/>
    <n v="117502"/>
    <n v="98"/>
    <n v="0"/>
    <n v="507.69"/>
    <n v="67748.38"/>
    <x v="2"/>
  </r>
  <r>
    <x v="66"/>
    <s v="CUST-004"/>
    <x v="5"/>
    <n v="179850"/>
    <n v="150"/>
    <n v="0"/>
    <n v="507.69"/>
    <n v="103696.5"/>
    <x v="2"/>
  </r>
  <r>
    <x v="54"/>
    <s v="CUST-014"/>
    <x v="5"/>
    <n v="53535.35"/>
    <n v="47"/>
    <n v="0.05"/>
    <n v="507.69"/>
    <n v="29673.919999999998"/>
    <x v="2"/>
  </r>
  <r>
    <x v="69"/>
    <s v="CUST-003"/>
    <x v="5"/>
    <n v="93881.7"/>
    <n v="87"/>
    <n v="0.1"/>
    <n v="507.69"/>
    <n v="49712.67"/>
    <x v="2"/>
  </r>
  <r>
    <x v="65"/>
    <s v="CUST-011"/>
    <x v="5"/>
    <n v="146757.6"/>
    <n v="144"/>
    <n v="0.15"/>
    <n v="507.69"/>
    <n v="73650.240000000005"/>
    <x v="2"/>
  </r>
  <r>
    <x v="62"/>
    <s v="CUST-015"/>
    <x v="5"/>
    <n v="139623.54999999999"/>
    <n v="137"/>
    <n v="0.15"/>
    <n v="507.69"/>
    <n v="70070.01999999999"/>
    <x v="2"/>
  </r>
  <r>
    <x v="55"/>
    <s v="CUST-006"/>
    <x v="6"/>
    <n v="62586"/>
    <n v="114"/>
    <n v="0"/>
    <n v="225.01"/>
    <n v="36934.86"/>
    <x v="2"/>
  </r>
  <r>
    <x v="72"/>
    <s v="CUST-007"/>
    <x v="6"/>
    <n v="96624"/>
    <n v="176"/>
    <n v="0"/>
    <n v="225.01"/>
    <n v="57022.240000000005"/>
    <x v="2"/>
  </r>
  <r>
    <x v="59"/>
    <s v="CUST-015"/>
    <x v="6"/>
    <n v="88663.5"/>
    <n v="190"/>
    <n v="0.15"/>
    <n v="225.01"/>
    <n v="45911.6"/>
    <x v="2"/>
  </r>
  <r>
    <x v="59"/>
    <s v="CUST-007"/>
    <x v="6"/>
    <n v="14823"/>
    <n v="27"/>
    <n v="0"/>
    <n v="225.01"/>
    <n v="8747.73"/>
    <x v="2"/>
  </r>
  <r>
    <x v="68"/>
    <s v="CUST-005"/>
    <x v="7"/>
    <n v="127840"/>
    <n v="160"/>
    <n v="0"/>
    <n v="338.53"/>
    <n v="73675.200000000012"/>
    <x v="2"/>
  </r>
  <r>
    <x v="53"/>
    <s v="CUST-005"/>
    <x v="7"/>
    <n v="78781.399999999994"/>
    <n v="116"/>
    <n v="0.15"/>
    <n v="338.53"/>
    <n v="39511.919999999998"/>
    <x v="2"/>
  </r>
  <r>
    <x v="62"/>
    <s v="CUST-003"/>
    <x v="7"/>
    <n v="64719"/>
    <n v="90"/>
    <n v="0.1"/>
    <n v="338.53"/>
    <n v="34251.300000000003"/>
    <x v="2"/>
  </r>
  <r>
    <x v="67"/>
    <s v="CUST-005"/>
    <x v="7"/>
    <n v="50337"/>
    <n v="63"/>
    <n v="0"/>
    <n v="338.53"/>
    <n v="29009.61"/>
    <x v="2"/>
  </r>
  <r>
    <x v="66"/>
    <s v="CUST-012"/>
    <x v="7"/>
    <n v="108664"/>
    <n v="160"/>
    <n v="0.15"/>
    <n v="338.53"/>
    <n v="54499.200000000004"/>
    <x v="2"/>
  </r>
  <r>
    <x v="67"/>
    <s v="CUST-009"/>
    <x v="8"/>
    <n v="149234"/>
    <n v="166"/>
    <n v="0"/>
    <n v="384.07"/>
    <n v="85478.38"/>
    <x v="2"/>
  </r>
  <r>
    <x v="59"/>
    <s v="CUST-005"/>
    <x v="8"/>
    <n v="84506"/>
    <n v="94"/>
    <n v="0"/>
    <n v="384.07"/>
    <n v="48403.42"/>
    <x v="2"/>
  </r>
  <r>
    <x v="56"/>
    <s v="CUST-012"/>
    <x v="8"/>
    <n v="134850"/>
    <n v="150"/>
    <n v="0"/>
    <n v="384.07"/>
    <n v="77239.5"/>
    <x v="2"/>
  </r>
  <r>
    <x v="71"/>
    <s v="CUST-012"/>
    <x v="8"/>
    <n v="162719"/>
    <n v="181"/>
    <n v="0"/>
    <n v="384.07"/>
    <n v="93202.33"/>
    <x v="2"/>
  </r>
  <r>
    <x v="61"/>
    <s v="CUST-007"/>
    <x v="8"/>
    <n v="68009.350000000006"/>
    <n v="89"/>
    <n v="0.15"/>
    <n v="384.07"/>
    <n v="33827.12000000001"/>
    <x v="2"/>
  </r>
  <r>
    <x v="57"/>
    <s v="CUST-015"/>
    <x v="9"/>
    <n v="241079.4"/>
    <n v="134"/>
    <n v="0.1"/>
    <n v="822.15"/>
    <n v="130911.3"/>
    <x v="2"/>
  </r>
  <r>
    <x v="58"/>
    <s v="CUST-005"/>
    <x v="9"/>
    <n v="78160.899999999994"/>
    <n v="46"/>
    <n v="0.15"/>
    <n v="822.15"/>
    <n v="40341.999999999993"/>
    <x v="2"/>
  </r>
  <r>
    <x v="55"/>
    <s v="CUST-014"/>
    <x v="9"/>
    <n v="223088.4"/>
    <n v="124"/>
    <n v="0.1"/>
    <n v="822.15"/>
    <n v="121141.8"/>
    <x v="2"/>
  </r>
  <r>
    <x v="57"/>
    <s v="CUST-015"/>
    <x v="9"/>
    <n v="172713.60000000001"/>
    <n v="96"/>
    <n v="0.1"/>
    <n v="822.15"/>
    <n v="93787.200000000012"/>
    <x v="2"/>
  </r>
  <r>
    <x v="59"/>
    <s v="CUST-008"/>
    <x v="9"/>
    <n v="351824"/>
    <n v="176"/>
    <n v="0"/>
    <n v="822.15"/>
    <n v="207125.6"/>
    <x v="2"/>
  </r>
  <r>
    <x v="73"/>
    <s v="CUST-015"/>
    <x v="9"/>
    <n v="350824.5"/>
    <n v="195"/>
    <n v="0.1"/>
    <n v="822.15"/>
    <n v="190505.25"/>
    <x v="2"/>
  </r>
  <r>
    <x v="57"/>
    <s v="CUST-006"/>
    <x v="9"/>
    <n v="322838.5"/>
    <n v="190"/>
    <n v="0.15"/>
    <n v="822.15"/>
    <n v="166630"/>
    <x v="2"/>
  </r>
  <r>
    <x v="55"/>
    <s v="CUST-007"/>
    <x v="9"/>
    <n v="187906"/>
    <n v="94"/>
    <n v="0"/>
    <n v="822.15"/>
    <n v="110623.90000000001"/>
    <x v="2"/>
  </r>
  <r>
    <x v="54"/>
    <s v="CUST-014"/>
    <x v="10"/>
    <n v="18091"/>
    <n v="79"/>
    <n v="0"/>
    <n v="74.7"/>
    <n v="12189.7"/>
    <x v="2"/>
  </r>
  <r>
    <x v="57"/>
    <s v="CUST-009"/>
    <x v="10"/>
    <n v="42136"/>
    <n v="184"/>
    <n v="0"/>
    <n v="74.7"/>
    <n v="28391.199999999997"/>
    <x v="2"/>
  </r>
  <r>
    <x v="74"/>
    <s v="CUST-014"/>
    <x v="10"/>
    <n v="44884"/>
    <n v="196"/>
    <n v="0"/>
    <n v="74.7"/>
    <n v="30242.799999999999"/>
    <x v="2"/>
  </r>
  <r>
    <x v="75"/>
    <s v="CUST-008"/>
    <x v="10"/>
    <n v="31831"/>
    <n v="139"/>
    <n v="0"/>
    <n v="74.7"/>
    <n v="21447.699999999997"/>
    <x v="2"/>
  </r>
  <r>
    <x v="73"/>
    <s v="CUST-011"/>
    <x v="11"/>
    <n v="36062.949999999997"/>
    <n v="133"/>
    <n v="0.15"/>
    <n v="117.11"/>
    <n v="20487.32"/>
    <x v="2"/>
  </r>
  <r>
    <x v="64"/>
    <s v="CUST-011"/>
    <x v="11"/>
    <n v="41470"/>
    <n v="130"/>
    <n v="0"/>
    <n v="117.11"/>
    <n v="26245.7"/>
    <x v="2"/>
  </r>
  <r>
    <x v="65"/>
    <s v="CUST-012"/>
    <x v="11"/>
    <n v="35456.85"/>
    <n v="117"/>
    <n v="0.05"/>
    <n v="117.11"/>
    <n v="21754.979999999996"/>
    <x v="2"/>
  </r>
  <r>
    <x v="76"/>
    <s v="CUST-010"/>
    <x v="11"/>
    <n v="44851.4"/>
    <n v="148"/>
    <n v="0.05"/>
    <n v="117.11"/>
    <n v="27519.120000000003"/>
    <x v="2"/>
  </r>
  <r>
    <x v="66"/>
    <s v="CUST-009"/>
    <x v="12"/>
    <n v="32657"/>
    <n v="113"/>
    <n v="0"/>
    <n v="98.26"/>
    <n v="21553.62"/>
    <x v="2"/>
  </r>
  <r>
    <x v="73"/>
    <s v="CUST-004"/>
    <x v="12"/>
    <n v="5202"/>
    <n v="18"/>
    <n v="0"/>
    <n v="98.26"/>
    <n v="3433.3199999999997"/>
    <x v="2"/>
  </r>
  <r>
    <x v="58"/>
    <s v="CUST-005"/>
    <x v="12"/>
    <n v="23828.05"/>
    <n v="97"/>
    <n v="0.15"/>
    <n v="98.26"/>
    <n v="14296.829999999998"/>
    <x v="2"/>
  </r>
  <r>
    <x v="61"/>
    <s v="CUST-010"/>
    <x v="13"/>
    <n v="30248"/>
    <n v="152"/>
    <n v="0"/>
    <n v="74.8"/>
    <n v="18878.400000000001"/>
    <x v="2"/>
  </r>
  <r>
    <x v="63"/>
    <s v="CUST-008"/>
    <x v="13"/>
    <n v="995"/>
    <n v="5"/>
    <n v="0"/>
    <n v="74.8"/>
    <n v="621"/>
    <x v="2"/>
  </r>
  <r>
    <x v="55"/>
    <s v="CUST-010"/>
    <x v="13"/>
    <n v="16069.25"/>
    <n v="85"/>
    <n v="0.05"/>
    <n v="74.8"/>
    <n v="9711.25"/>
    <x v="2"/>
  </r>
  <r>
    <x v="73"/>
    <s v="CUST-013"/>
    <x v="13"/>
    <n v="12338"/>
    <n v="62"/>
    <n v="0"/>
    <n v="74.8"/>
    <n v="7700.4000000000005"/>
    <x v="2"/>
  </r>
  <r>
    <x v="73"/>
    <s v="CUST-006"/>
    <x v="13"/>
    <n v="5572"/>
    <n v="28"/>
    <n v="0"/>
    <n v="74.8"/>
    <n v="3477.6"/>
    <x v="2"/>
  </r>
  <r>
    <x v="77"/>
    <s v="CUST-001"/>
    <x v="13"/>
    <n v="32894.699999999997"/>
    <n v="174"/>
    <n v="0.05"/>
    <n v="74.8"/>
    <n v="19879.5"/>
    <x v="2"/>
  </r>
  <r>
    <x v="73"/>
    <s v="CUST-010"/>
    <x v="13"/>
    <n v="22496.95"/>
    <n v="119"/>
    <n v="0.05"/>
    <n v="74.8"/>
    <n v="13595.750000000002"/>
    <x v="2"/>
  </r>
  <r>
    <x v="62"/>
    <s v="CUST-007"/>
    <x v="14"/>
    <n v="9882"/>
    <n v="20"/>
    <n v="0.1"/>
    <n v="212.4"/>
    <n v="5634"/>
    <x v="2"/>
  </r>
  <r>
    <x v="59"/>
    <s v="CUST-008"/>
    <x v="14"/>
    <n v="65880"/>
    <n v="120"/>
    <n v="0"/>
    <n v="212.4"/>
    <n v="40392"/>
    <x v="2"/>
  </r>
  <r>
    <x v="58"/>
    <s v="CUST-014"/>
    <x v="14"/>
    <n v="71150.399999999994"/>
    <n v="144"/>
    <n v="0.1"/>
    <n v="212.4"/>
    <n v="40564.799999999988"/>
    <x v="2"/>
  </r>
  <r>
    <x v="52"/>
    <s v="CUST-009"/>
    <x v="14"/>
    <n v="13532.85"/>
    <n v="29"/>
    <n v="0.15"/>
    <n v="212.4"/>
    <n v="7373.25"/>
    <x v="2"/>
  </r>
  <r>
    <x v="53"/>
    <s v="CUST-009"/>
    <x v="14"/>
    <n v="46939.5"/>
    <n v="90"/>
    <n v="0.05"/>
    <n v="212.4"/>
    <n v="27823.5"/>
    <x v="2"/>
  </r>
  <r>
    <x v="72"/>
    <s v="CUST-007"/>
    <x v="14"/>
    <n v="85095"/>
    <n v="155"/>
    <n v="0"/>
    <n v="212.4"/>
    <n v="52173"/>
    <x v="2"/>
  </r>
  <r>
    <x v="52"/>
    <s v="CUST-003"/>
    <x v="14"/>
    <n v="90914.4"/>
    <n v="184"/>
    <n v="0.1"/>
    <n v="212.4"/>
    <n v="51832.799999999996"/>
    <x v="2"/>
  </r>
  <r>
    <x v="66"/>
    <s v="CUST-014"/>
    <x v="15"/>
    <n v="9295"/>
    <n v="55"/>
    <n v="0"/>
    <n v="61.55"/>
    <n v="5909.75"/>
    <x v="2"/>
  </r>
  <r>
    <x v="58"/>
    <s v="CUST-012"/>
    <x v="15"/>
    <n v="21632"/>
    <n v="128"/>
    <n v="0"/>
    <n v="61.55"/>
    <n v="13753.6"/>
    <x v="2"/>
  </r>
  <r>
    <x v="52"/>
    <s v="CUST-010"/>
    <x v="15"/>
    <n v="28561"/>
    <n v="169"/>
    <n v="0"/>
    <n v="61.55"/>
    <n v="18159.050000000003"/>
    <x v="2"/>
  </r>
  <r>
    <x v="67"/>
    <s v="CUST-004"/>
    <x v="15"/>
    <n v="18252"/>
    <n v="108"/>
    <n v="0"/>
    <n v="61.55"/>
    <n v="11604.6"/>
    <x v="2"/>
  </r>
  <r>
    <x v="67"/>
    <s v="CUST-010"/>
    <x v="15"/>
    <n v="18759"/>
    <n v="111"/>
    <n v="0"/>
    <n v="61.55"/>
    <n v="11926.95"/>
    <x v="2"/>
  </r>
  <r>
    <x v="78"/>
    <s v="CUST-004"/>
    <x v="0"/>
    <n v="54603.15"/>
    <n v="161"/>
    <n v="0.15"/>
    <n v="180.52"/>
    <n v="25539.43"/>
    <x v="3"/>
  </r>
  <r>
    <x v="79"/>
    <s v="CUST-014"/>
    <x v="0"/>
    <n v="6822.9"/>
    <n v="19"/>
    <n v="0.1"/>
    <n v="180.52"/>
    <n v="3393.0199999999995"/>
    <x v="3"/>
  </r>
  <r>
    <x v="80"/>
    <s v="CUST-004"/>
    <x v="0"/>
    <n v="23142"/>
    <n v="58"/>
    <n v="0"/>
    <n v="180.52"/>
    <n v="12671.84"/>
    <x v="3"/>
  </r>
  <r>
    <x v="81"/>
    <s v="CUST-002"/>
    <x v="0"/>
    <n v="10513.65"/>
    <n v="31"/>
    <n v="0.15"/>
    <n v="180.52"/>
    <n v="4917.53"/>
    <x v="3"/>
  </r>
  <r>
    <x v="82"/>
    <s v="CUST-012"/>
    <x v="0"/>
    <n v="14024.85"/>
    <n v="37"/>
    <n v="0.05"/>
    <n v="180.52"/>
    <n v="7345.61"/>
    <x v="3"/>
  </r>
  <r>
    <x v="83"/>
    <s v="CUST-012"/>
    <x v="0"/>
    <n v="26912.55"/>
    <n v="71"/>
    <n v="0.05"/>
    <n v="180.52"/>
    <n v="14095.63"/>
    <x v="3"/>
  </r>
  <r>
    <x v="84"/>
    <s v="CUST-012"/>
    <x v="0"/>
    <n v="37905"/>
    <n v="100"/>
    <n v="0.05"/>
    <n v="180.52"/>
    <n v="19853"/>
    <x v="3"/>
  </r>
  <r>
    <x v="85"/>
    <s v="CUST-002"/>
    <x v="0"/>
    <n v="54603.15"/>
    <n v="161"/>
    <n v="0.15"/>
    <n v="180.52"/>
    <n v="25539.43"/>
    <x v="3"/>
  </r>
  <r>
    <x v="86"/>
    <s v="CUST-013"/>
    <x v="1"/>
    <n v="111533.8"/>
    <n v="196"/>
    <n v="0.05"/>
    <n v="254.7"/>
    <n v="61612.600000000006"/>
    <x v="3"/>
  </r>
  <r>
    <x v="87"/>
    <s v="CUST-005"/>
    <x v="1"/>
    <n v="11201.3"/>
    <n v="22"/>
    <n v="0.15"/>
    <n v="254.7"/>
    <n v="5597.9"/>
    <x v="3"/>
  </r>
  <r>
    <x v="88"/>
    <s v="CUST-015"/>
    <x v="1"/>
    <n v="80865"/>
    <n v="135"/>
    <n v="0"/>
    <n v="254.7"/>
    <n v="46480.5"/>
    <x v="3"/>
  </r>
  <r>
    <x v="78"/>
    <s v="CUST-011"/>
    <x v="2"/>
    <n v="17276.7"/>
    <n v="14"/>
    <n v="0.05"/>
    <n v="500.28"/>
    <n v="10272.780000000001"/>
    <x v="3"/>
  </r>
  <r>
    <x v="84"/>
    <s v="CUST-007"/>
    <x v="2"/>
    <n v="203618.25"/>
    <n v="165"/>
    <n v="0.05"/>
    <n v="500.28"/>
    <n v="121072.05"/>
    <x v="3"/>
  </r>
  <r>
    <x v="89"/>
    <s v="CUST-001"/>
    <x v="2"/>
    <n v="91189.8"/>
    <n v="78"/>
    <n v="0.1"/>
    <n v="500.28"/>
    <n v="52167.960000000006"/>
    <x v="3"/>
  </r>
  <r>
    <x v="90"/>
    <s v="CUST-002"/>
    <x v="2"/>
    <n v="228624"/>
    <n v="176"/>
    <n v="0"/>
    <n v="500.28"/>
    <n v="140574.72"/>
    <x v="3"/>
  </r>
  <r>
    <x v="91"/>
    <s v="CUST-005"/>
    <x v="2"/>
    <n v="163414.20000000001"/>
    <n v="148"/>
    <n v="0.15"/>
    <n v="500.28"/>
    <n v="89372.760000000009"/>
    <x v="3"/>
  </r>
  <r>
    <x v="85"/>
    <s v="CUST-012"/>
    <x v="2"/>
    <n v="244341.9"/>
    <n v="198"/>
    <n v="0.05"/>
    <n v="500.28"/>
    <n v="145286.46000000002"/>
    <x v="3"/>
  </r>
  <r>
    <x v="92"/>
    <s v="CUST-001"/>
    <x v="2"/>
    <n v="6624.9"/>
    <n v="6"/>
    <n v="0.15"/>
    <n v="500.28"/>
    <n v="3623.22"/>
    <x v="3"/>
  </r>
  <r>
    <x v="83"/>
    <s v="CUST-003"/>
    <x v="2"/>
    <n v="218232"/>
    <n v="168"/>
    <n v="0"/>
    <n v="500.28"/>
    <n v="134184.96000000002"/>
    <x v="3"/>
  </r>
  <r>
    <x v="93"/>
    <s v="CUST-003"/>
    <x v="3"/>
    <n v="127233"/>
    <n v="67"/>
    <n v="0"/>
    <n v="799.08"/>
    <n v="73694.64"/>
    <x v="3"/>
  </r>
  <r>
    <x v="83"/>
    <s v="CUST-014"/>
    <x v="3"/>
    <n v="136728"/>
    <n v="80"/>
    <n v="0.1"/>
    <n v="799.08"/>
    <n v="72801.600000000006"/>
    <x v="3"/>
  </r>
  <r>
    <x v="94"/>
    <s v="CUST-015"/>
    <x v="3"/>
    <n v="16141.5"/>
    <n v="10"/>
    <n v="0.15"/>
    <n v="799.08"/>
    <n v="8150.7"/>
    <x v="3"/>
  </r>
  <r>
    <x v="95"/>
    <s v="CUST-012"/>
    <x v="3"/>
    <n v="129891.6"/>
    <n v="72"/>
    <n v="0.05"/>
    <n v="799.08"/>
    <n v="72357.84"/>
    <x v="3"/>
  </r>
  <r>
    <x v="93"/>
    <s v="CUST-012"/>
    <x v="3"/>
    <n v="358911"/>
    <n v="189"/>
    <n v="0"/>
    <n v="799.08"/>
    <n v="207884.88"/>
    <x v="3"/>
  </r>
  <r>
    <x v="96"/>
    <s v="CUST-003"/>
    <x v="3"/>
    <n v="184582.8"/>
    <n v="108"/>
    <n v="0.1"/>
    <n v="799.08"/>
    <n v="98282.159999999989"/>
    <x v="3"/>
  </r>
  <r>
    <x v="79"/>
    <s v="CUST-004"/>
    <x v="3"/>
    <n v="198540.45"/>
    <n v="123"/>
    <n v="0.15"/>
    <n v="799.08"/>
    <n v="100253.61"/>
    <x v="3"/>
  </r>
  <r>
    <x v="88"/>
    <s v="CUST-007"/>
    <x v="3"/>
    <n v="142425"/>
    <n v="75"/>
    <n v="0"/>
    <n v="799.08"/>
    <n v="82494"/>
    <x v="3"/>
  </r>
  <r>
    <x v="97"/>
    <s v="CUST-004"/>
    <x v="4"/>
    <n v="118342"/>
    <n v="158"/>
    <n v="0"/>
    <n v="323.89"/>
    <n v="67167.38"/>
    <x v="3"/>
  </r>
  <r>
    <x v="95"/>
    <s v="CUST-010"/>
    <x v="4"/>
    <n v="29660.400000000001"/>
    <n v="44"/>
    <n v="0.1"/>
    <n v="323.89"/>
    <n v="15409.240000000002"/>
    <x v="3"/>
  </r>
  <r>
    <x v="81"/>
    <s v="CUST-005"/>
    <x v="4"/>
    <n v="96770.8"/>
    <n v="136"/>
    <n v="0.05"/>
    <n v="323.89"/>
    <n v="52721.760000000002"/>
    <x v="3"/>
  </r>
  <r>
    <x v="84"/>
    <s v="CUST-003"/>
    <x v="4"/>
    <n v="52205.3"/>
    <n v="82"/>
    <n v="0.15"/>
    <n v="323.89"/>
    <n v="25646.320000000003"/>
    <x v="3"/>
  </r>
  <r>
    <x v="98"/>
    <s v="CUST-014"/>
    <x v="5"/>
    <n v="99517"/>
    <n v="83"/>
    <n v="0"/>
    <n v="514.65"/>
    <n v="56801.05"/>
    <x v="3"/>
  </r>
  <r>
    <x v="98"/>
    <s v="CUST-010"/>
    <x v="5"/>
    <n v="169718.45"/>
    <n v="149"/>
    <n v="0.05"/>
    <n v="514.65"/>
    <n v="93035.60000000002"/>
    <x v="3"/>
  </r>
  <r>
    <x v="89"/>
    <s v="CUST-005"/>
    <x v="5"/>
    <n v="93522"/>
    <n v="78"/>
    <n v="0"/>
    <n v="514.65"/>
    <n v="53379.3"/>
    <x v="3"/>
  </r>
  <r>
    <x v="99"/>
    <s v="CUST-009"/>
    <x v="6"/>
    <n v="75762"/>
    <n v="138"/>
    <n v="0"/>
    <n v="226.23"/>
    <n v="44542.26"/>
    <x v="3"/>
  </r>
  <r>
    <x v="79"/>
    <s v="CUST-004"/>
    <x v="6"/>
    <n v="25254"/>
    <n v="46"/>
    <n v="0"/>
    <n v="226.23"/>
    <n v="14847.42"/>
    <x v="3"/>
  </r>
  <r>
    <x v="83"/>
    <s v="CUST-005"/>
    <x v="6"/>
    <n v="10870.2"/>
    <n v="22"/>
    <n v="0.1"/>
    <n v="226.23"/>
    <n v="5893.1400000000012"/>
    <x v="3"/>
  </r>
  <r>
    <x v="92"/>
    <s v="CUST-009"/>
    <x v="6"/>
    <n v="51111.9"/>
    <n v="98"/>
    <n v="0.05"/>
    <n v="226.23"/>
    <n v="28941.360000000004"/>
    <x v="3"/>
  </r>
  <r>
    <x v="80"/>
    <s v="CUST-011"/>
    <x v="6"/>
    <n v="17732.7"/>
    <n v="38"/>
    <n v="0.15"/>
    <n v="226.23"/>
    <n v="9135.9600000000009"/>
    <x v="3"/>
  </r>
  <r>
    <x v="87"/>
    <s v="CUST-012"/>
    <x v="7"/>
    <n v="90606.6"/>
    <n v="126"/>
    <n v="0.1"/>
    <n v="317.61"/>
    <n v="50587.740000000005"/>
    <x v="3"/>
  </r>
  <r>
    <x v="87"/>
    <s v="CUST-002"/>
    <x v="7"/>
    <n v="25048.65"/>
    <n v="33"/>
    <n v="0.05"/>
    <n v="317.61"/>
    <n v="14567.52"/>
    <x v="3"/>
  </r>
  <r>
    <x v="79"/>
    <s v="CUST-010"/>
    <x v="7"/>
    <n v="54332"/>
    <n v="80"/>
    <n v="0.15"/>
    <n v="317.61"/>
    <n v="28923.199999999997"/>
    <x v="3"/>
  </r>
  <r>
    <x v="100"/>
    <s v="CUST-009"/>
    <x v="8"/>
    <n v="149009.25"/>
    <n v="195"/>
    <n v="0.15"/>
    <n v="377.58"/>
    <n v="75381.150000000009"/>
    <x v="3"/>
  </r>
  <r>
    <x v="97"/>
    <s v="CUST-007"/>
    <x v="8"/>
    <n v="16182"/>
    <n v="20"/>
    <n v="0.1"/>
    <n v="377.58"/>
    <n v="8630.4000000000015"/>
    <x v="3"/>
  </r>
  <r>
    <x v="87"/>
    <s v="CUST-002"/>
    <x v="8"/>
    <n v="66526"/>
    <n v="74"/>
    <n v="0"/>
    <n v="377.58"/>
    <n v="38585.08"/>
    <x v="3"/>
  </r>
  <r>
    <x v="92"/>
    <s v="CUST-007"/>
    <x v="8"/>
    <n v="67425"/>
    <n v="75"/>
    <n v="0"/>
    <n v="377.58"/>
    <n v="39106.5"/>
    <x v="3"/>
  </r>
  <r>
    <x v="85"/>
    <s v="CUST-013"/>
    <x v="8"/>
    <n v="142042"/>
    <n v="158"/>
    <n v="0"/>
    <n v="377.58"/>
    <n v="82384.36"/>
    <x v="3"/>
  </r>
  <r>
    <x v="91"/>
    <s v="CUST-005"/>
    <x v="8"/>
    <n v="116150.8"/>
    <n v="152"/>
    <n v="0.15"/>
    <n v="377.58"/>
    <n v="58758.640000000007"/>
    <x v="3"/>
  </r>
  <r>
    <x v="84"/>
    <s v="CUST-015"/>
    <x v="8"/>
    <n v="47826.8"/>
    <n v="56"/>
    <n v="0.05"/>
    <n v="377.58"/>
    <n v="26682.320000000003"/>
    <x v="3"/>
  </r>
  <r>
    <x v="90"/>
    <s v="CUST-013"/>
    <x v="9"/>
    <n v="69965"/>
    <n v="35"/>
    <n v="0"/>
    <n v="870.69"/>
    <n v="39490.85"/>
    <x v="3"/>
  </r>
  <r>
    <x v="81"/>
    <s v="CUST-015"/>
    <x v="9"/>
    <n v="393803"/>
    <n v="197"/>
    <n v="0"/>
    <n v="870.69"/>
    <n v="222277.06999999998"/>
    <x v="3"/>
  </r>
  <r>
    <x v="101"/>
    <s v="CUST-015"/>
    <x v="9"/>
    <n v="251474.2"/>
    <n v="148"/>
    <n v="0.15"/>
    <n v="870.69"/>
    <n v="122612.08"/>
    <x v="3"/>
  </r>
  <r>
    <x v="94"/>
    <s v="CUST-001"/>
    <x v="9"/>
    <n v="347526.15"/>
    <n v="183"/>
    <n v="0.05"/>
    <n v="870.69"/>
    <n v="188189.88"/>
    <x v="3"/>
  </r>
  <r>
    <x v="83"/>
    <s v="CUST-004"/>
    <x v="10"/>
    <n v="35495"/>
    <n v="155"/>
    <n v="0"/>
    <n v="77.2"/>
    <n v="23529"/>
    <x v="3"/>
  </r>
  <r>
    <x v="86"/>
    <s v="CUST-002"/>
    <x v="10"/>
    <n v="9686.7000000000007"/>
    <n v="47"/>
    <n v="0.1"/>
    <n v="77.2"/>
    <n v="6058.3000000000011"/>
    <x v="3"/>
  </r>
  <r>
    <x v="78"/>
    <s v="CUST-007"/>
    <x v="10"/>
    <n v="25556.400000000001"/>
    <n v="124"/>
    <n v="0.1"/>
    <n v="77.2"/>
    <n v="15983.6"/>
    <x v="3"/>
  </r>
  <r>
    <x v="100"/>
    <s v="CUST-011"/>
    <x v="10"/>
    <n v="13270.55"/>
    <n v="61"/>
    <n v="0.05"/>
    <n v="77.2"/>
    <n v="8561.3499999999985"/>
    <x v="3"/>
  </r>
  <r>
    <x v="87"/>
    <s v="CUST-001"/>
    <x v="10"/>
    <n v="36182"/>
    <n v="158"/>
    <n v="0"/>
    <n v="77.2"/>
    <n v="23984.400000000001"/>
    <x v="3"/>
  </r>
  <r>
    <x v="94"/>
    <s v="CUST-006"/>
    <x v="11"/>
    <n v="54245.95"/>
    <n v="179"/>
    <n v="0.05"/>
    <n v="116.03"/>
    <n v="33476.58"/>
    <x v="3"/>
  </r>
  <r>
    <x v="87"/>
    <s v="CUST-003"/>
    <x v="11"/>
    <n v="33016.5"/>
    <n v="115"/>
    <n v="0.1"/>
    <n v="116.03"/>
    <n v="19673.05"/>
    <x v="3"/>
  </r>
  <r>
    <x v="91"/>
    <s v="CUST-010"/>
    <x v="11"/>
    <n v="4147"/>
    <n v="13"/>
    <n v="0"/>
    <n v="116.03"/>
    <n v="2638.6099999999997"/>
    <x v="3"/>
  </r>
  <r>
    <x v="97"/>
    <s v="CUST-014"/>
    <x v="11"/>
    <n v="13206.6"/>
    <n v="46"/>
    <n v="0.1"/>
    <n v="116.03"/>
    <n v="7869.22"/>
    <x v="3"/>
  </r>
  <r>
    <x v="97"/>
    <s v="CUST-014"/>
    <x v="11"/>
    <n v="11388.3"/>
    <n v="42"/>
    <n v="0.15"/>
    <n v="116.03"/>
    <n v="6515.0399999999991"/>
    <x v="3"/>
  </r>
  <r>
    <x v="90"/>
    <s v="CUST-007"/>
    <x v="11"/>
    <n v="47850"/>
    <n v="150"/>
    <n v="0"/>
    <n v="116.03"/>
    <n v="30445.5"/>
    <x v="3"/>
  </r>
  <r>
    <x v="90"/>
    <s v="CUST-012"/>
    <x v="11"/>
    <n v="6061"/>
    <n v="20"/>
    <n v="0.05"/>
    <n v="116.03"/>
    <n v="3740.4"/>
    <x v="3"/>
  </r>
  <r>
    <x v="88"/>
    <s v="CUST-015"/>
    <x v="12"/>
    <n v="42006.15"/>
    <n v="171"/>
    <n v="0.15"/>
    <n v="103.61"/>
    <n v="24288.84"/>
    <x v="3"/>
  </r>
  <r>
    <x v="98"/>
    <s v="CUST-001"/>
    <x v="12"/>
    <n v="22108.5"/>
    <n v="85"/>
    <n v="0.1"/>
    <n v="103.61"/>
    <n v="13301.65"/>
    <x v="3"/>
  </r>
  <r>
    <x v="102"/>
    <s v="CUST-011"/>
    <x v="12"/>
    <n v="56933"/>
    <n v="197"/>
    <n v="0"/>
    <n v="103.61"/>
    <n v="36521.83"/>
    <x v="3"/>
  </r>
  <r>
    <x v="101"/>
    <s v="CUST-002"/>
    <x v="12"/>
    <n v="5404.3"/>
    <n v="22"/>
    <n v="0.15"/>
    <n v="103.61"/>
    <n v="3124.88"/>
    <x v="3"/>
  </r>
  <r>
    <x v="99"/>
    <s v="CUST-015"/>
    <x v="12"/>
    <n v="12629.3"/>
    <n v="46"/>
    <n v="0.05"/>
    <n v="103.61"/>
    <n v="7863.2399999999989"/>
    <x v="3"/>
  </r>
  <r>
    <x v="94"/>
    <s v="CUST-005"/>
    <x v="12"/>
    <n v="22354.15"/>
    <n v="91"/>
    <n v="0.15"/>
    <n v="103.61"/>
    <n v="12925.640000000001"/>
    <x v="3"/>
  </r>
  <r>
    <x v="98"/>
    <s v="CUST-006"/>
    <x v="13"/>
    <n v="10348"/>
    <n v="52"/>
    <n v="0"/>
    <n v="69.180000000000007"/>
    <n v="6750.6399999999994"/>
    <x v="3"/>
  </r>
  <r>
    <x v="82"/>
    <s v="CUST-014"/>
    <x v="13"/>
    <n v="30954.45"/>
    <n v="183"/>
    <n v="0.15"/>
    <n v="69.180000000000007"/>
    <n v="18294.510000000002"/>
    <x v="3"/>
  </r>
  <r>
    <x v="79"/>
    <s v="CUST-013"/>
    <x v="13"/>
    <n v="32238"/>
    <n v="180"/>
    <n v="0.1"/>
    <n v="69.180000000000007"/>
    <n v="19785.599999999999"/>
    <x v="3"/>
  </r>
  <r>
    <x v="100"/>
    <s v="CUST-003"/>
    <x v="13"/>
    <n v="28735.599999999999"/>
    <n v="152"/>
    <n v="0.05"/>
    <n v="69.180000000000007"/>
    <n v="18220.239999999998"/>
    <x v="3"/>
  </r>
  <r>
    <x v="84"/>
    <s v="CUST-013"/>
    <x v="13"/>
    <n v="17114"/>
    <n v="86"/>
    <n v="0"/>
    <n v="69.180000000000007"/>
    <n v="11164.52"/>
    <x v="3"/>
  </r>
  <r>
    <x v="103"/>
    <s v="CUST-009"/>
    <x v="13"/>
    <n v="29551.5"/>
    <n v="165"/>
    <n v="0.1"/>
    <n v="69.180000000000007"/>
    <n v="18136.8"/>
    <x v="3"/>
  </r>
  <r>
    <x v="89"/>
    <s v="CUST-009"/>
    <x v="14"/>
    <n v="28163.7"/>
    <n v="54"/>
    <n v="0.05"/>
    <n v="222.42"/>
    <n v="16153.020000000002"/>
    <x v="3"/>
  </r>
  <r>
    <x v="101"/>
    <s v="CUST-010"/>
    <x v="14"/>
    <n v="76063.95"/>
    <n v="163"/>
    <n v="0.15"/>
    <n v="222.42"/>
    <n v="39809.49"/>
    <x v="3"/>
  </r>
  <r>
    <x v="91"/>
    <s v="CUST-007"/>
    <x v="14"/>
    <n v="26187.3"/>
    <n v="53"/>
    <n v="0.1"/>
    <n v="222.42"/>
    <n v="14399.039999999999"/>
    <x v="3"/>
  </r>
  <r>
    <x v="90"/>
    <s v="CUST-011"/>
    <x v="14"/>
    <n v="86796.9"/>
    <n v="186"/>
    <n v="0.15"/>
    <n v="222.42"/>
    <n v="45426.78"/>
    <x v="3"/>
  </r>
  <r>
    <x v="79"/>
    <s v="CUST-004"/>
    <x v="14"/>
    <n v="69366.149999999994"/>
    <n v="133"/>
    <n v="0.05"/>
    <n v="222.42"/>
    <n v="39784.289999999994"/>
    <x v="3"/>
  </r>
  <r>
    <x v="85"/>
    <s v="CUST-012"/>
    <x v="14"/>
    <n v="45567"/>
    <n v="83"/>
    <n v="0"/>
    <n v="222.42"/>
    <n v="27106.14"/>
    <x v="3"/>
  </r>
  <r>
    <x v="103"/>
    <s v="CUST-002"/>
    <x v="15"/>
    <n v="25704.9"/>
    <n v="169"/>
    <n v="0.1"/>
    <n v="59.98"/>
    <n v="15568.280000000002"/>
    <x v="3"/>
  </r>
  <r>
    <x v="104"/>
    <s v="CUST-013"/>
    <x v="15"/>
    <n v="24420.5"/>
    <n v="170"/>
    <n v="0.15"/>
    <n v="59.98"/>
    <n v="14223.9"/>
    <x v="3"/>
  </r>
  <r>
    <x v="79"/>
    <s v="CUST-009"/>
    <x v="15"/>
    <n v="3042"/>
    <n v="18"/>
    <n v="0"/>
    <n v="59.98"/>
    <n v="1962.3600000000001"/>
    <x v="3"/>
  </r>
  <r>
    <x v="91"/>
    <s v="CUST-001"/>
    <x v="15"/>
    <n v="10647"/>
    <n v="63"/>
    <n v="0"/>
    <n v="59.98"/>
    <n v="6868.26"/>
    <x v="3"/>
  </r>
  <r>
    <x v="105"/>
    <s v="CUST-004"/>
    <x v="0"/>
    <n v="45087"/>
    <n v="113"/>
    <n v="0"/>
    <n v="184.96"/>
    <n v="24186.52"/>
    <x v="4"/>
  </r>
  <r>
    <x v="106"/>
    <s v="CUST-004"/>
    <x v="0"/>
    <n v="67490.850000000006"/>
    <n v="199"/>
    <n v="0.15"/>
    <n v="184.96"/>
    <n v="30683.810000000005"/>
    <x v="4"/>
  </r>
  <r>
    <x v="107"/>
    <s v="CUST-015"/>
    <x v="0"/>
    <n v="70024.5"/>
    <n v="195"/>
    <n v="0.1"/>
    <n v="184.96"/>
    <n v="33957.299999999996"/>
    <x v="4"/>
  </r>
  <r>
    <x v="107"/>
    <s v="CUST-003"/>
    <x v="1"/>
    <n v="91647"/>
    <n v="170"/>
    <n v="0.1"/>
    <n v="246.94"/>
    <n v="49667.199999999997"/>
    <x v="4"/>
  </r>
  <r>
    <x v="108"/>
    <s v="CUST-004"/>
    <x v="1"/>
    <n v="42529"/>
    <n v="71"/>
    <n v="0"/>
    <n v="246.94"/>
    <n v="24996.26"/>
    <x v="4"/>
  </r>
  <r>
    <x v="109"/>
    <s v="CUST-010"/>
    <x v="1"/>
    <n v="92186.1"/>
    <n v="162"/>
    <n v="0.05"/>
    <n v="246.94"/>
    <n v="52181.820000000007"/>
    <x v="4"/>
  </r>
  <r>
    <x v="110"/>
    <s v="CUST-010"/>
    <x v="1"/>
    <n v="73677"/>
    <n v="123"/>
    <n v="0"/>
    <n v="246.94"/>
    <n v="43303.380000000005"/>
    <x v="4"/>
  </r>
  <r>
    <x v="111"/>
    <s v="CUST-005"/>
    <x v="1"/>
    <n v="90628.7"/>
    <n v="178"/>
    <n v="0.15"/>
    <n v="246.94"/>
    <n v="46673.38"/>
    <x v="4"/>
  </r>
  <r>
    <x v="112"/>
    <s v="CUST-012"/>
    <x v="1"/>
    <n v="82063"/>
    <n v="137"/>
    <n v="0"/>
    <n v="246.94"/>
    <n v="48232.22"/>
    <x v="4"/>
  </r>
  <r>
    <x v="113"/>
    <s v="CUST-015"/>
    <x v="1"/>
    <n v="56066.400000000001"/>
    <n v="104"/>
    <n v="0.1"/>
    <n v="246.94"/>
    <n v="30384.640000000003"/>
    <x v="4"/>
  </r>
  <r>
    <x v="114"/>
    <s v="CUST-015"/>
    <x v="1"/>
    <n v="45823.5"/>
    <n v="85"/>
    <n v="0.1"/>
    <n v="246.94"/>
    <n v="24833.599999999999"/>
    <x v="4"/>
  </r>
  <r>
    <x v="114"/>
    <s v="CUST-006"/>
    <x v="2"/>
    <n v="150554.1"/>
    <n v="122"/>
    <n v="0.05"/>
    <n v="537.11"/>
    <n v="85026.680000000008"/>
    <x v="4"/>
  </r>
  <r>
    <x v="115"/>
    <s v="CUST-001"/>
    <x v="2"/>
    <n v="157828.5"/>
    <n v="135"/>
    <n v="0.1"/>
    <n v="537.11"/>
    <n v="85318.65"/>
    <x v="4"/>
  </r>
  <r>
    <x v="116"/>
    <s v="CUST-015"/>
    <x v="2"/>
    <n v="225831.15"/>
    <n v="183"/>
    <n v="0.05"/>
    <n v="537.11"/>
    <n v="127540.01999999999"/>
    <x v="4"/>
  </r>
  <r>
    <x v="117"/>
    <s v="CUST-012"/>
    <x v="2"/>
    <n v="236937.60000000001"/>
    <n v="192"/>
    <n v="0.05"/>
    <n v="537.11"/>
    <n v="133812.48000000001"/>
    <x v="4"/>
  </r>
  <r>
    <x v="109"/>
    <s v="CUST-012"/>
    <x v="2"/>
    <n v="69561.45"/>
    <n v="63"/>
    <n v="0.15"/>
    <n v="537.11"/>
    <n v="35723.519999999997"/>
    <x v="4"/>
  </r>
  <r>
    <x v="118"/>
    <s v="CUST-011"/>
    <x v="3"/>
    <n v="167491.79999999999"/>
    <n v="98"/>
    <n v="0.1"/>
    <n v="813.44"/>
    <n v="87774.679999999978"/>
    <x v="4"/>
  </r>
  <r>
    <x v="119"/>
    <s v="CUST-015"/>
    <x v="3"/>
    <n v="222183"/>
    <n v="117"/>
    <n v="0"/>
    <n v="813.44"/>
    <n v="127010.51999999999"/>
    <x v="4"/>
  </r>
  <r>
    <x v="111"/>
    <s v="CUST-015"/>
    <x v="3"/>
    <n v="185817.15"/>
    <n v="103"/>
    <n v="0.05"/>
    <n v="813.44"/>
    <n v="102032.82999999999"/>
    <x v="4"/>
  </r>
  <r>
    <x v="106"/>
    <s v="CUST-004"/>
    <x v="3"/>
    <n v="280862.09999999998"/>
    <n v="174"/>
    <n v="0.15"/>
    <n v="813.44"/>
    <n v="139323.53999999998"/>
    <x v="4"/>
  </r>
  <r>
    <x v="109"/>
    <s v="CUST-015"/>
    <x v="3"/>
    <n v="311436"/>
    <n v="164"/>
    <n v="0"/>
    <n v="813.44"/>
    <n v="178031.84"/>
    <x v="4"/>
  </r>
  <r>
    <x v="120"/>
    <s v="CUST-001"/>
    <x v="3"/>
    <n v="376002"/>
    <n v="198"/>
    <n v="0"/>
    <n v="813.44"/>
    <n v="214940.87999999998"/>
    <x v="4"/>
  </r>
  <r>
    <x v="116"/>
    <s v="CUST-004"/>
    <x v="4"/>
    <n v="71155"/>
    <n v="95"/>
    <n v="0"/>
    <n v="319.01"/>
    <n v="40849.050000000003"/>
    <x v="4"/>
  </r>
  <r>
    <x v="121"/>
    <s v="CUST-012"/>
    <x v="4"/>
    <n v="50557.5"/>
    <n v="75"/>
    <n v="0.1"/>
    <n v="319.01"/>
    <n v="26631.75"/>
    <x v="4"/>
  </r>
  <r>
    <x v="115"/>
    <s v="CUST-007"/>
    <x v="4"/>
    <n v="119053.55"/>
    <n v="187"/>
    <n v="0.15"/>
    <n v="319.01"/>
    <n v="59398.680000000008"/>
    <x v="4"/>
  </r>
  <r>
    <x v="107"/>
    <s v="CUST-012"/>
    <x v="4"/>
    <n v="79394"/>
    <n v="106"/>
    <n v="0"/>
    <n v="319.01"/>
    <n v="45578.94"/>
    <x v="4"/>
  </r>
  <r>
    <x v="122"/>
    <s v="CUST-001"/>
    <x v="4"/>
    <n v="39846.800000000003"/>
    <n v="56"/>
    <n v="0.05"/>
    <n v="319.01"/>
    <n v="21982.240000000005"/>
    <x v="4"/>
  </r>
  <r>
    <x v="111"/>
    <s v="CUST-014"/>
    <x v="4"/>
    <n v="85386"/>
    <n v="114"/>
    <n v="0"/>
    <n v="319.01"/>
    <n v="49018.86"/>
    <x v="4"/>
  </r>
  <r>
    <x v="109"/>
    <s v="CUST-003"/>
    <x v="4"/>
    <n v="140175.35"/>
    <n v="197"/>
    <n v="0.05"/>
    <n v="319.01"/>
    <n v="77330.38"/>
    <x v="4"/>
  </r>
  <r>
    <x v="106"/>
    <s v="CUST-001"/>
    <x v="4"/>
    <n v="47748.75"/>
    <n v="75"/>
    <n v="0.15"/>
    <n v="319.01"/>
    <n v="23823"/>
    <x v="4"/>
  </r>
  <r>
    <x v="108"/>
    <s v="CUST-005"/>
    <x v="5"/>
    <n v="205029"/>
    <n v="171"/>
    <n v="0"/>
    <n v="485.01"/>
    <n v="122092.29000000001"/>
    <x v="4"/>
  </r>
  <r>
    <x v="115"/>
    <s v="CUST-005"/>
    <x v="5"/>
    <n v="89925"/>
    <n v="75"/>
    <n v="0"/>
    <n v="485.01"/>
    <n v="53549.25"/>
    <x v="4"/>
  </r>
  <r>
    <x v="121"/>
    <s v="CUST-011"/>
    <x v="5"/>
    <n v="62168.15"/>
    <n v="61"/>
    <n v="0.15"/>
    <n v="485.01"/>
    <n v="32582.54"/>
    <x v="4"/>
  </r>
  <r>
    <x v="116"/>
    <s v="CUST-008"/>
    <x v="6"/>
    <n v="4446.8999999999996"/>
    <n v="9"/>
    <n v="0.1"/>
    <n v="211.83"/>
    <n v="2540.4299999999994"/>
    <x v="4"/>
  </r>
  <r>
    <x v="107"/>
    <s v="CUST-007"/>
    <x v="6"/>
    <n v="15372"/>
    <n v="28"/>
    <n v="0"/>
    <n v="211.83"/>
    <n v="9440.7599999999984"/>
    <x v="4"/>
  </r>
  <r>
    <x v="123"/>
    <s v="CUST-013"/>
    <x v="6"/>
    <n v="2470.5"/>
    <n v="5"/>
    <n v="0.1"/>
    <n v="211.83"/>
    <n v="1411.35"/>
    <x v="4"/>
  </r>
  <r>
    <x v="121"/>
    <s v="CUST-003"/>
    <x v="6"/>
    <n v="78754.05"/>
    <n v="151"/>
    <n v="0.05"/>
    <n v="211.83"/>
    <n v="46767.72"/>
    <x v="4"/>
  </r>
  <r>
    <x v="109"/>
    <s v="CUST-005"/>
    <x v="6"/>
    <n v="102114"/>
    <n v="186"/>
    <n v="0"/>
    <n v="211.83"/>
    <n v="62713.619999999995"/>
    <x v="4"/>
  </r>
  <r>
    <x v="118"/>
    <s v="CUST-006"/>
    <x v="6"/>
    <n v="47461.05"/>
    <n v="91"/>
    <n v="0.05"/>
    <n v="211.83"/>
    <n v="28184.52"/>
    <x v="4"/>
  </r>
  <r>
    <x v="124"/>
    <s v="CUST-003"/>
    <x v="7"/>
    <n v="99155.9"/>
    <n v="146"/>
    <n v="0.15"/>
    <n v="323.67"/>
    <n v="51900.079999999994"/>
    <x v="4"/>
  </r>
  <r>
    <x v="108"/>
    <s v="CUST-012"/>
    <x v="7"/>
    <n v="64719"/>
    <n v="90"/>
    <n v="0.1"/>
    <n v="323.67"/>
    <n v="35588.699999999997"/>
    <x v="4"/>
  </r>
  <r>
    <x v="125"/>
    <s v="CUST-013"/>
    <x v="7"/>
    <n v="151810"/>
    <n v="200"/>
    <n v="0.05"/>
    <n v="323.67"/>
    <n v="87076"/>
    <x v="4"/>
  </r>
  <r>
    <x v="105"/>
    <s v="CUST-009"/>
    <x v="7"/>
    <n v="29563"/>
    <n v="37"/>
    <n v="0"/>
    <n v="323.67"/>
    <n v="17587.21"/>
    <x v="4"/>
  </r>
  <r>
    <x v="116"/>
    <s v="CUST-011"/>
    <x v="8"/>
    <n v="97092"/>
    <n v="120"/>
    <n v="0.1"/>
    <n v="385.18"/>
    <n v="50870.400000000001"/>
    <x v="4"/>
  </r>
  <r>
    <x v="126"/>
    <s v="CUST-002"/>
    <x v="8"/>
    <n v="112375"/>
    <n v="125"/>
    <n v="0"/>
    <n v="385.18"/>
    <n v="64227.5"/>
    <x v="4"/>
  </r>
  <r>
    <x v="109"/>
    <s v="CUST-014"/>
    <x v="8"/>
    <n v="29127.599999999999"/>
    <n v="36"/>
    <n v="0.1"/>
    <n v="385.18"/>
    <n v="15261.119999999999"/>
    <x v="4"/>
  </r>
  <r>
    <x v="115"/>
    <s v="CUST-010"/>
    <x v="8"/>
    <n v="125545.35"/>
    <n v="147"/>
    <n v="0.05"/>
    <n v="385.18"/>
    <n v="68923.890000000014"/>
    <x v="4"/>
  </r>
  <r>
    <x v="109"/>
    <s v="CUST-006"/>
    <x v="8"/>
    <n v="90529.3"/>
    <n v="106"/>
    <n v="0.05"/>
    <n v="385.18"/>
    <n v="49700.22"/>
    <x v="4"/>
  </r>
  <r>
    <x v="127"/>
    <s v="CUST-009"/>
    <x v="8"/>
    <n v="50388.95"/>
    <n v="59"/>
    <n v="0.05"/>
    <n v="385.18"/>
    <n v="27663.329999999998"/>
    <x v="4"/>
  </r>
  <r>
    <x v="119"/>
    <s v="CUST-005"/>
    <x v="8"/>
    <n v="93855.6"/>
    <n v="116"/>
    <n v="0.1"/>
    <n v="385.18"/>
    <n v="49174.720000000008"/>
    <x v="4"/>
  </r>
  <r>
    <x v="120"/>
    <s v="CUST-015"/>
    <x v="9"/>
    <n v="123438.25"/>
    <n v="65"/>
    <n v="0.05"/>
    <n v="845.93"/>
    <n v="68452.800000000003"/>
    <x v="4"/>
  </r>
  <r>
    <x v="120"/>
    <s v="CUST-001"/>
    <x v="9"/>
    <n v="84557.7"/>
    <n v="47"/>
    <n v="0.1"/>
    <n v="845.93"/>
    <n v="44798.99"/>
    <x v="4"/>
  </r>
  <r>
    <x v="115"/>
    <s v="CUST-010"/>
    <x v="9"/>
    <n v="295852"/>
    <n v="148"/>
    <n v="0"/>
    <n v="845.93"/>
    <n v="170654.36"/>
    <x v="4"/>
  </r>
  <r>
    <x v="113"/>
    <s v="CUST-007"/>
    <x v="10"/>
    <n v="19694"/>
    <n v="86"/>
    <n v="0"/>
    <n v="80.7"/>
    <n v="12753.8"/>
    <x v="4"/>
  </r>
  <r>
    <x v="114"/>
    <s v="CUST-002"/>
    <x v="10"/>
    <n v="29586.799999999999"/>
    <n v="152"/>
    <n v="0.15"/>
    <n v="80.7"/>
    <n v="17320.400000000001"/>
    <x v="4"/>
  </r>
  <r>
    <x v="128"/>
    <s v="CUST-005"/>
    <x v="10"/>
    <n v="6183"/>
    <n v="30"/>
    <n v="0.1"/>
    <n v="80.7"/>
    <n v="3762"/>
    <x v="4"/>
  </r>
  <r>
    <x v="129"/>
    <s v="CUST-001"/>
    <x v="10"/>
    <n v="29999"/>
    <n v="131"/>
    <n v="0"/>
    <n v="80.7"/>
    <n v="19427.3"/>
    <x v="4"/>
  </r>
  <r>
    <x v="110"/>
    <s v="CUST-005"/>
    <x v="10"/>
    <n v="13053"/>
    <n v="57"/>
    <n v="0"/>
    <n v="80.7"/>
    <n v="8453.0999999999985"/>
    <x v="4"/>
  </r>
  <r>
    <x v="109"/>
    <s v="CUST-004"/>
    <x v="11"/>
    <n v="31262"/>
    <n v="98"/>
    <n v="0"/>
    <n v="109.43"/>
    <n v="20537.86"/>
    <x v="4"/>
  </r>
  <r>
    <x v="118"/>
    <s v="CUST-002"/>
    <x v="11"/>
    <n v="8325.9"/>
    <n v="29"/>
    <n v="0.1"/>
    <n v="109.43"/>
    <n v="5152.4299999999994"/>
    <x v="4"/>
  </r>
  <r>
    <x v="115"/>
    <s v="CUST-004"/>
    <x v="11"/>
    <n v="2009.7"/>
    <n v="7"/>
    <n v="0.1"/>
    <n v="109.43"/>
    <n v="1243.69"/>
    <x v="4"/>
  </r>
  <r>
    <x v="114"/>
    <s v="CUST-007"/>
    <x v="12"/>
    <n v="20865.8"/>
    <n v="76"/>
    <n v="0.05"/>
    <n v="108.66"/>
    <n v="12607.64"/>
    <x v="4"/>
  </r>
  <r>
    <x v="107"/>
    <s v="CUST-013"/>
    <x v="12"/>
    <n v="18669.400000000001"/>
    <n v="76"/>
    <n v="0.15"/>
    <n v="108.66"/>
    <n v="10411.240000000002"/>
    <x v="4"/>
  </r>
  <r>
    <x v="125"/>
    <s v="CUST-004"/>
    <x v="12"/>
    <n v="33162.75"/>
    <n v="135"/>
    <n v="0.15"/>
    <n v="108.66"/>
    <n v="18493.650000000001"/>
    <x v="4"/>
  </r>
  <r>
    <x v="108"/>
    <s v="CUST-012"/>
    <x v="12"/>
    <n v="18943.95"/>
    <n v="69"/>
    <n v="0.05"/>
    <n v="108.66"/>
    <n v="11446.41"/>
    <x v="4"/>
  </r>
  <r>
    <x v="116"/>
    <s v="CUST-009"/>
    <x v="12"/>
    <n v="44202.55"/>
    <n v="161"/>
    <n v="0.05"/>
    <n v="108.66"/>
    <n v="26708.290000000005"/>
    <x v="4"/>
  </r>
  <r>
    <x v="120"/>
    <s v="CUST-011"/>
    <x v="12"/>
    <n v="41269.199999999997"/>
    <n v="168"/>
    <n v="0.15"/>
    <n v="108.66"/>
    <n v="23014.319999999996"/>
    <x v="4"/>
  </r>
  <r>
    <x v="112"/>
    <s v="CUST-007"/>
    <x v="12"/>
    <n v="40575.599999999999"/>
    <n v="156"/>
    <n v="0.1"/>
    <n v="108.66"/>
    <n v="23624.639999999999"/>
    <x v="4"/>
  </r>
  <r>
    <x v="119"/>
    <s v="CUST-001"/>
    <x v="13"/>
    <n v="895.5"/>
    <n v="5"/>
    <n v="0.1"/>
    <n v="68.319999999999993"/>
    <n v="553.90000000000009"/>
    <x v="4"/>
  </r>
  <r>
    <x v="123"/>
    <s v="CUST-012"/>
    <x v="13"/>
    <n v="11542"/>
    <n v="58"/>
    <n v="0"/>
    <n v="68.319999999999993"/>
    <n v="7579.4400000000005"/>
    <x v="4"/>
  </r>
  <r>
    <x v="130"/>
    <s v="CUST-015"/>
    <x v="13"/>
    <n v="6169"/>
    <n v="31"/>
    <n v="0"/>
    <n v="68.319999999999993"/>
    <n v="4051.0800000000004"/>
    <x v="4"/>
  </r>
  <r>
    <x v="113"/>
    <s v="CUST-007"/>
    <x v="13"/>
    <n v="5552.1"/>
    <n v="31"/>
    <n v="0.1"/>
    <n v="68.319999999999993"/>
    <n v="3434.1800000000007"/>
    <x v="4"/>
  </r>
  <r>
    <x v="110"/>
    <s v="CUST-010"/>
    <x v="13"/>
    <n v="25074"/>
    <n v="126"/>
    <n v="0"/>
    <n v="68.319999999999993"/>
    <n v="16465.68"/>
    <x v="4"/>
  </r>
  <r>
    <x v="119"/>
    <s v="CUST-006"/>
    <x v="13"/>
    <n v="19303"/>
    <n v="97"/>
    <n v="0"/>
    <n v="68.319999999999993"/>
    <n v="12675.960000000001"/>
    <x v="4"/>
  </r>
  <r>
    <x v="129"/>
    <s v="CUST-008"/>
    <x v="13"/>
    <n v="7104.3"/>
    <n v="42"/>
    <n v="0.15"/>
    <n v="68.319999999999993"/>
    <n v="4234.8600000000006"/>
    <x v="4"/>
  </r>
  <r>
    <x v="119"/>
    <s v="CUST-009"/>
    <x v="13"/>
    <n v="7183.9"/>
    <n v="38"/>
    <n v="0.05"/>
    <n v="68.319999999999993"/>
    <n v="4587.74"/>
    <x v="4"/>
  </r>
  <r>
    <x v="107"/>
    <s v="CUST-012"/>
    <x v="14"/>
    <n v="26599.05"/>
    <n v="51"/>
    <n v="0.05"/>
    <n v="217.37"/>
    <n v="15513.179999999998"/>
    <x v="4"/>
  </r>
  <r>
    <x v="119"/>
    <s v="CUST-002"/>
    <x v="14"/>
    <n v="18775.8"/>
    <n v="36"/>
    <n v="0.05"/>
    <n v="217.37"/>
    <n v="10950.48"/>
    <x v="4"/>
  </r>
  <r>
    <x v="120"/>
    <s v="CUST-001"/>
    <x v="14"/>
    <n v="8866.35"/>
    <n v="17"/>
    <n v="0.05"/>
    <n v="217.37"/>
    <n v="5171.0600000000004"/>
    <x v="4"/>
  </r>
  <r>
    <x v="119"/>
    <s v="CUST-006"/>
    <x v="15"/>
    <n v="4258.8"/>
    <n v="28"/>
    <n v="0.1"/>
    <n v="60.31"/>
    <n v="2570.12"/>
    <x v="4"/>
  </r>
  <r>
    <x v="121"/>
    <s v="CUST-005"/>
    <x v="15"/>
    <n v="25519"/>
    <n v="151"/>
    <n v="0"/>
    <n v="60.31"/>
    <n v="16412.190000000002"/>
    <x v="4"/>
  </r>
  <r>
    <x v="127"/>
    <s v="CUST-009"/>
    <x v="15"/>
    <n v="20111"/>
    <n v="119"/>
    <n v="0"/>
    <n v="60.31"/>
    <n v="12934.11"/>
    <x v="4"/>
  </r>
  <r>
    <x v="121"/>
    <s v="CUST-011"/>
    <x v="15"/>
    <n v="10951.2"/>
    <n v="72"/>
    <n v="0.1"/>
    <n v="60.31"/>
    <n v="6608.880000000001"/>
    <x v="4"/>
  </r>
  <r>
    <x v="118"/>
    <s v="CUST-011"/>
    <x v="15"/>
    <n v="19435"/>
    <n v="115"/>
    <n v="0"/>
    <n v="60.31"/>
    <n v="12499.349999999999"/>
    <x v="4"/>
  </r>
  <r>
    <x v="131"/>
    <s v="CUST-005"/>
    <x v="0"/>
    <n v="5985"/>
    <n v="15"/>
    <n v="0"/>
    <n v="178.84"/>
    <n v="3302.4"/>
    <x v="5"/>
  </r>
  <r>
    <x v="132"/>
    <s v="CUST-003"/>
    <x v="0"/>
    <n v="39501"/>
    <n v="110"/>
    <n v="0.1"/>
    <n v="178.84"/>
    <n v="19828.599999999999"/>
    <x v="5"/>
  </r>
  <r>
    <x v="133"/>
    <s v="CUST-004"/>
    <x v="0"/>
    <n v="56259"/>
    <n v="141"/>
    <n v="0"/>
    <n v="178.84"/>
    <n v="31042.560000000001"/>
    <x v="5"/>
  </r>
  <r>
    <x v="134"/>
    <s v="CUST-010"/>
    <x v="0"/>
    <n v="65037"/>
    <n v="163"/>
    <n v="0"/>
    <n v="178.84"/>
    <n v="35886.080000000002"/>
    <x v="5"/>
  </r>
  <r>
    <x v="132"/>
    <s v="CUST-014"/>
    <x v="0"/>
    <n v="15541.05"/>
    <n v="41"/>
    <n v="0.05"/>
    <n v="178.84"/>
    <n v="8208.6099999999988"/>
    <x v="5"/>
  </r>
  <r>
    <x v="135"/>
    <s v="CUST-002"/>
    <x v="0"/>
    <n v="30723"/>
    <n v="77"/>
    <n v="0"/>
    <n v="178.84"/>
    <n v="16952.32"/>
    <x v="5"/>
  </r>
  <r>
    <x v="136"/>
    <s v="CUST-014"/>
    <x v="0"/>
    <n v="41695.5"/>
    <n v="110"/>
    <n v="0.05"/>
    <n v="178.84"/>
    <n v="22023.1"/>
    <x v="5"/>
  </r>
  <r>
    <x v="137"/>
    <s v="CUST-007"/>
    <x v="1"/>
    <n v="74875"/>
    <n v="125"/>
    <n v="0"/>
    <n v="250.15"/>
    <n v="43606.25"/>
    <x v="5"/>
  </r>
  <r>
    <x v="138"/>
    <s v="CUST-001"/>
    <x v="1"/>
    <n v="50915"/>
    <n v="100"/>
    <n v="0.15"/>
    <n v="250.15"/>
    <n v="25900"/>
    <x v="5"/>
  </r>
  <r>
    <x v="131"/>
    <s v="CUST-006"/>
    <x v="1"/>
    <n v="5930.1"/>
    <n v="11"/>
    <n v="0.1"/>
    <n v="250.15"/>
    <n v="3178.4500000000003"/>
    <x v="5"/>
  </r>
  <r>
    <x v="139"/>
    <s v="CUST-005"/>
    <x v="1"/>
    <n v="34143"/>
    <n v="60"/>
    <n v="0.05"/>
    <n v="250.15"/>
    <n v="19134"/>
    <x v="5"/>
  </r>
  <r>
    <x v="140"/>
    <s v="CUST-009"/>
    <x v="1"/>
    <n v="88053"/>
    <n v="147"/>
    <n v="0"/>
    <n v="250.15"/>
    <n v="51280.95"/>
    <x v="5"/>
  </r>
  <r>
    <x v="141"/>
    <s v="CUST-010"/>
    <x v="1"/>
    <n v="5600.65"/>
    <n v="11"/>
    <n v="0.15"/>
    <n v="250.15"/>
    <n v="2848.9999999999995"/>
    <x v="5"/>
  </r>
  <r>
    <x v="137"/>
    <s v="CUST-001"/>
    <x v="1"/>
    <n v="7787"/>
    <n v="13"/>
    <n v="0"/>
    <n v="250.15"/>
    <n v="4535.0499999999993"/>
    <x v="5"/>
  </r>
  <r>
    <x v="131"/>
    <s v="CUST-014"/>
    <x v="1"/>
    <n v="106622"/>
    <n v="178"/>
    <n v="0"/>
    <n v="250.15"/>
    <n v="62095.299999999996"/>
    <x v="5"/>
  </r>
  <r>
    <x v="142"/>
    <s v="CUST-013"/>
    <x v="2"/>
    <n v="44166"/>
    <n v="34"/>
    <n v="0"/>
    <n v="504.93"/>
    <n v="26998.38"/>
    <x v="5"/>
  </r>
  <r>
    <x v="133"/>
    <s v="CUST-014"/>
    <x v="2"/>
    <n v="143799.29999999999"/>
    <n v="123"/>
    <n v="0.1"/>
    <n v="504.93"/>
    <n v="81692.909999999989"/>
    <x v="5"/>
  </r>
  <r>
    <x v="135"/>
    <s v="CUST-010"/>
    <x v="2"/>
    <n v="132108.29999999999"/>
    <n v="113"/>
    <n v="0.1"/>
    <n v="504.93"/>
    <n v="75051.209999999992"/>
    <x v="5"/>
  </r>
  <r>
    <x v="143"/>
    <s v="CUST-003"/>
    <x v="2"/>
    <n v="106388.1"/>
    <n v="91"/>
    <n v="0.1"/>
    <n v="504.93"/>
    <n v="60439.470000000008"/>
    <x v="5"/>
  </r>
  <r>
    <x v="143"/>
    <s v="CUST-005"/>
    <x v="2"/>
    <n v="19874.7"/>
    <n v="18"/>
    <n v="0.15"/>
    <n v="504.93"/>
    <n v="10785.960000000001"/>
    <x v="5"/>
  </r>
  <r>
    <x v="144"/>
    <s v="CUST-006"/>
    <x v="2"/>
    <n v="111714"/>
    <n v="86"/>
    <n v="0"/>
    <n v="504.93"/>
    <n v="68290.01999999999"/>
    <x v="5"/>
  </r>
  <r>
    <x v="140"/>
    <s v="CUST-007"/>
    <x v="2"/>
    <n v="219660.9"/>
    <n v="178"/>
    <n v="0.05"/>
    <n v="504.93"/>
    <n v="129783.35999999999"/>
    <x v="5"/>
  </r>
  <r>
    <x v="145"/>
    <s v="CUST-008"/>
    <x v="3"/>
    <n v="271557"/>
    <n v="143"/>
    <n v="0"/>
    <n v="785.72"/>
    <n v="159199.03999999998"/>
    <x v="5"/>
  </r>
  <r>
    <x v="146"/>
    <s v="CUST-006"/>
    <x v="3"/>
    <n v="148122"/>
    <n v="78"/>
    <n v="0"/>
    <n v="785.72"/>
    <n v="86835.839999999997"/>
    <x v="5"/>
  </r>
  <r>
    <x v="143"/>
    <s v="CUST-009"/>
    <x v="3"/>
    <n v="11394"/>
    <n v="6"/>
    <n v="0"/>
    <n v="785.72"/>
    <n v="6679.68"/>
    <x v="5"/>
  </r>
  <r>
    <x v="141"/>
    <s v="CUST-001"/>
    <x v="3"/>
    <n v="295389.45"/>
    <n v="183"/>
    <n v="0.15"/>
    <n v="785.72"/>
    <n v="151602.69"/>
    <x v="5"/>
  </r>
  <r>
    <x v="135"/>
    <s v="CUST-003"/>
    <x v="4"/>
    <n v="14942.55"/>
    <n v="21"/>
    <n v="0.05"/>
    <n v="298.73"/>
    <n v="8669.2199999999993"/>
    <x v="5"/>
  </r>
  <r>
    <x v="147"/>
    <s v="CUST-014"/>
    <x v="4"/>
    <n v="44565.5"/>
    <n v="70"/>
    <n v="0.15"/>
    <n v="298.73"/>
    <n v="23654.399999999998"/>
    <x v="5"/>
  </r>
  <r>
    <x v="142"/>
    <s v="CUST-007"/>
    <x v="4"/>
    <n v="69020.350000000006"/>
    <n v="97"/>
    <n v="0.05"/>
    <n v="298.73"/>
    <n v="40043.540000000008"/>
    <x v="5"/>
  </r>
  <r>
    <x v="148"/>
    <s v="CUST-009"/>
    <x v="4"/>
    <n v="117143.6"/>
    <n v="184"/>
    <n v="0.15"/>
    <n v="298.73"/>
    <n v="62177.279999999999"/>
    <x v="5"/>
  </r>
  <r>
    <x v="145"/>
    <s v="CUST-013"/>
    <x v="4"/>
    <n v="65387.7"/>
    <n v="97"/>
    <n v="0.1"/>
    <n v="298.73"/>
    <n v="36410.89"/>
    <x v="5"/>
  </r>
  <r>
    <x v="132"/>
    <s v="CUST-002"/>
    <x v="4"/>
    <n v="44940"/>
    <n v="60"/>
    <n v="0"/>
    <n v="298.73"/>
    <n v="27016.199999999997"/>
    <x v="5"/>
  </r>
  <r>
    <x v="146"/>
    <s v="CUST-003"/>
    <x v="5"/>
    <n v="182367.9"/>
    <n v="169"/>
    <n v="0.1"/>
    <n v="467.92"/>
    <n v="103289.42"/>
    <x v="5"/>
  </r>
  <r>
    <x v="144"/>
    <s v="CUST-004"/>
    <x v="5"/>
    <n v="79733.5"/>
    <n v="70"/>
    <n v="0.05"/>
    <n v="467.92"/>
    <n v="46979.1"/>
    <x v="5"/>
  </r>
  <r>
    <x v="135"/>
    <s v="CUST-005"/>
    <x v="5"/>
    <n v="85129"/>
    <n v="71"/>
    <n v="0"/>
    <n v="467.92"/>
    <n v="51906.68"/>
    <x v="5"/>
  </r>
  <r>
    <x v="137"/>
    <s v="CUST-005"/>
    <x v="5"/>
    <n v="89565.3"/>
    <n v="83"/>
    <n v="0.1"/>
    <n v="467.92"/>
    <n v="50727.94"/>
    <x v="5"/>
  </r>
  <r>
    <x v="144"/>
    <s v="CUST-014"/>
    <x v="5"/>
    <n v="213661.8"/>
    <n v="198"/>
    <n v="0.1"/>
    <n v="467.92"/>
    <n v="121013.63999999998"/>
    <x v="5"/>
  </r>
  <r>
    <x v="137"/>
    <s v="CUST-011"/>
    <x v="6"/>
    <n v="90420.3"/>
    <n v="183"/>
    <n v="0.1"/>
    <n v="211.11"/>
    <n v="51787.17"/>
    <x v="5"/>
  </r>
  <r>
    <x v="149"/>
    <s v="CUST-003"/>
    <x v="6"/>
    <n v="20258.099999999999"/>
    <n v="41"/>
    <n v="0.1"/>
    <n v="211.11"/>
    <n v="11602.589999999998"/>
    <x v="5"/>
  </r>
  <r>
    <x v="150"/>
    <s v="CUST-002"/>
    <x v="6"/>
    <n v="72632.7"/>
    <n v="147"/>
    <n v="0.1"/>
    <n v="211.11"/>
    <n v="41599.53"/>
    <x v="5"/>
  </r>
  <r>
    <x v="137"/>
    <s v="CUST-009"/>
    <x v="7"/>
    <n v="35675.35"/>
    <n v="47"/>
    <n v="0.05"/>
    <n v="338.96"/>
    <n v="19744.23"/>
    <x v="5"/>
  </r>
  <r>
    <x v="139"/>
    <s v="CUST-005"/>
    <x v="7"/>
    <n v="63999.9"/>
    <n v="89"/>
    <n v="0.1"/>
    <n v="338.96"/>
    <n v="33832.460000000006"/>
    <x v="5"/>
  </r>
  <r>
    <x v="151"/>
    <s v="CUST-014"/>
    <x v="7"/>
    <n v="106267"/>
    <n v="140"/>
    <n v="0.05"/>
    <n v="338.96"/>
    <n v="58812.600000000006"/>
    <x v="5"/>
  </r>
  <r>
    <x v="137"/>
    <s v="CUST-011"/>
    <x v="7"/>
    <n v="4794"/>
    <n v="6"/>
    <n v="0"/>
    <n v="338.96"/>
    <n v="2760.2400000000002"/>
    <x v="5"/>
  </r>
  <r>
    <x v="152"/>
    <s v="CUST-001"/>
    <x v="7"/>
    <n v="40988.699999999997"/>
    <n v="57"/>
    <n v="0.1"/>
    <n v="338.96"/>
    <n v="21667.98"/>
    <x v="5"/>
  </r>
  <r>
    <x v="148"/>
    <s v="CUST-015"/>
    <x v="8"/>
    <n v="10248.6"/>
    <n v="12"/>
    <n v="0.05"/>
    <n v="354.21"/>
    <n v="5998.0800000000008"/>
    <x v="5"/>
  </r>
  <r>
    <x v="133"/>
    <s v="CUST-003"/>
    <x v="8"/>
    <n v="108464.35"/>
    <n v="127"/>
    <n v="0.05"/>
    <n v="354.21"/>
    <n v="63479.680000000008"/>
    <x v="5"/>
  </r>
  <r>
    <x v="149"/>
    <s v="CUST-008"/>
    <x v="8"/>
    <n v="97361.7"/>
    <n v="114"/>
    <n v="0.05"/>
    <n v="354.21"/>
    <n v="56981.760000000002"/>
    <x v="5"/>
  </r>
  <r>
    <x v="146"/>
    <s v="CUST-013"/>
    <x v="8"/>
    <n v="100328.4"/>
    <n v="124"/>
    <n v="0.1"/>
    <n v="354.21"/>
    <n v="56406.359999999993"/>
    <x v="5"/>
  </r>
  <r>
    <x v="138"/>
    <s v="CUST-012"/>
    <x v="8"/>
    <n v="71021"/>
    <n v="79"/>
    <n v="0"/>
    <n v="354.21"/>
    <n v="43038.41"/>
    <x v="5"/>
  </r>
  <r>
    <x v="139"/>
    <s v="CUST-006"/>
    <x v="9"/>
    <n v="158020.95000000001"/>
    <n v="93"/>
    <n v="0.15"/>
    <n v="854.07"/>
    <n v="78592.44"/>
    <x v="5"/>
  </r>
  <r>
    <x v="149"/>
    <s v="CUST-012"/>
    <x v="9"/>
    <n v="149925"/>
    <n v="75"/>
    <n v="0"/>
    <n v="854.07"/>
    <n v="85869.75"/>
    <x v="5"/>
  </r>
  <r>
    <x v="148"/>
    <s v="CUST-011"/>
    <x v="9"/>
    <n v="324737.55"/>
    <n v="171"/>
    <n v="0.05"/>
    <n v="854.07"/>
    <n v="178691.58"/>
    <x v="5"/>
  </r>
  <r>
    <x v="153"/>
    <s v="CUST-004"/>
    <x v="9"/>
    <n v="185207.35"/>
    <n v="109"/>
    <n v="0.15"/>
    <n v="854.07"/>
    <n v="92113.72"/>
    <x v="5"/>
  </r>
  <r>
    <x v="151"/>
    <s v="CUST-007"/>
    <x v="9"/>
    <n v="11994"/>
    <n v="6"/>
    <n v="0"/>
    <n v="854.07"/>
    <n v="6869.58"/>
    <x v="5"/>
  </r>
  <r>
    <x v="132"/>
    <s v="CUST-015"/>
    <x v="9"/>
    <n v="313343.25"/>
    <n v="165"/>
    <n v="0.05"/>
    <n v="854.07"/>
    <n v="172421.69999999998"/>
    <x v="5"/>
  </r>
  <r>
    <x v="154"/>
    <s v="CUST-011"/>
    <x v="9"/>
    <n v="69965"/>
    <n v="35"/>
    <n v="0"/>
    <n v="854.07"/>
    <n v="40072.550000000003"/>
    <x v="5"/>
  </r>
  <r>
    <x v="135"/>
    <s v="CUST-004"/>
    <x v="9"/>
    <n v="247876"/>
    <n v="124"/>
    <n v="0"/>
    <n v="854.07"/>
    <n v="141971.32"/>
    <x v="5"/>
  </r>
  <r>
    <x v="152"/>
    <s v="CUST-014"/>
    <x v="10"/>
    <n v="29312"/>
    <n v="128"/>
    <n v="0"/>
    <n v="83.81"/>
    <n v="18584.32"/>
    <x v="5"/>
  </r>
  <r>
    <x v="142"/>
    <s v="CUST-008"/>
    <x v="10"/>
    <n v="19579.5"/>
    <n v="90"/>
    <n v="0.05"/>
    <n v="83.81"/>
    <n v="12036.599999999999"/>
    <x v="5"/>
  </r>
  <r>
    <x v="134"/>
    <s v="CUST-008"/>
    <x v="10"/>
    <n v="20632.900000000001"/>
    <n v="106"/>
    <n v="0.15"/>
    <n v="83.81"/>
    <n v="11749.04"/>
    <x v="5"/>
  </r>
  <r>
    <x v="139"/>
    <s v="CUST-004"/>
    <x v="11"/>
    <n v="15758.6"/>
    <n v="52"/>
    <n v="0.05"/>
    <n v="116.3"/>
    <n v="9711"/>
    <x v="5"/>
  </r>
  <r>
    <x v="144"/>
    <s v="CUST-006"/>
    <x v="11"/>
    <n v="34133"/>
    <n v="107"/>
    <n v="0"/>
    <n v="116.3"/>
    <n v="21688.9"/>
    <x v="5"/>
  </r>
  <r>
    <x v="155"/>
    <s v="CUST-008"/>
    <x v="11"/>
    <n v="14099.8"/>
    <n v="52"/>
    <n v="0.15"/>
    <n v="116.3"/>
    <n v="8052.2"/>
    <x v="5"/>
  </r>
  <r>
    <x v="155"/>
    <s v="CUST-014"/>
    <x v="12"/>
    <n v="54910"/>
    <n v="190"/>
    <n v="0"/>
    <n v="107"/>
    <n v="34580"/>
    <x v="5"/>
  </r>
  <r>
    <x v="132"/>
    <s v="CUST-006"/>
    <x v="12"/>
    <n v="26877"/>
    <n v="93"/>
    <n v="0"/>
    <n v="107"/>
    <n v="16926"/>
    <x v="5"/>
  </r>
  <r>
    <x v="146"/>
    <s v="CUST-012"/>
    <x v="12"/>
    <n v="46398.95"/>
    <n v="169"/>
    <n v="0.05"/>
    <n v="107"/>
    <n v="28315.949999999997"/>
    <x v="5"/>
  </r>
  <r>
    <x v="156"/>
    <s v="CUST-009"/>
    <x v="12"/>
    <n v="23582.400000000001"/>
    <n v="96"/>
    <n v="0.15"/>
    <n v="107"/>
    <n v="13310.400000000001"/>
    <x v="5"/>
  </r>
  <r>
    <x v="150"/>
    <s v="CUST-009"/>
    <x v="13"/>
    <n v="7940.1"/>
    <n v="42"/>
    <n v="0.05"/>
    <n v="69.819999999999993"/>
    <n v="5007.6600000000008"/>
    <x v="5"/>
  </r>
  <r>
    <x v="153"/>
    <s v="CUST-013"/>
    <x v="13"/>
    <n v="4577"/>
    <n v="23"/>
    <n v="0"/>
    <n v="69.819999999999993"/>
    <n v="2971.1400000000003"/>
    <x v="5"/>
  </r>
  <r>
    <x v="157"/>
    <s v="CUST-006"/>
    <x v="13"/>
    <n v="26467"/>
    <n v="133"/>
    <n v="0"/>
    <n v="69.819999999999993"/>
    <n v="17180.940000000002"/>
    <x v="5"/>
  </r>
  <r>
    <x v="140"/>
    <s v="CUST-005"/>
    <x v="13"/>
    <n v="14726"/>
    <n v="74"/>
    <n v="0"/>
    <n v="69.819999999999993"/>
    <n v="9559.32"/>
    <x v="5"/>
  </r>
  <r>
    <x v="132"/>
    <s v="CUST-014"/>
    <x v="13"/>
    <n v="26069"/>
    <n v="131"/>
    <n v="0"/>
    <n v="69.819999999999993"/>
    <n v="16922.580000000002"/>
    <x v="5"/>
  </r>
  <r>
    <x v="138"/>
    <s v="CUST-005"/>
    <x v="13"/>
    <n v="2198.9499999999998"/>
    <n v="13"/>
    <n v="0.15"/>
    <n v="69.819999999999993"/>
    <n v="1291.29"/>
    <x v="5"/>
  </r>
  <r>
    <x v="131"/>
    <s v="CUST-014"/>
    <x v="14"/>
    <n v="29206.799999999999"/>
    <n v="56"/>
    <n v="0.05"/>
    <n v="221.79"/>
    <n v="16786.559999999998"/>
    <x v="5"/>
  </r>
  <r>
    <x v="151"/>
    <s v="CUST-013"/>
    <x v="14"/>
    <n v="7823.25"/>
    <n v="15"/>
    <n v="0.05"/>
    <n v="221.79"/>
    <n v="4496.3999999999996"/>
    <x v="5"/>
  </r>
  <r>
    <x v="152"/>
    <s v="CUST-004"/>
    <x v="14"/>
    <n v="88196.85"/>
    <n v="189"/>
    <n v="0.15"/>
    <n v="221.79"/>
    <n v="46278.540000000008"/>
    <x v="5"/>
  </r>
  <r>
    <x v="157"/>
    <s v="CUST-006"/>
    <x v="14"/>
    <n v="54900"/>
    <n v="100"/>
    <n v="0"/>
    <n v="221.79"/>
    <n v="32721"/>
    <x v="5"/>
  </r>
  <r>
    <x v="147"/>
    <s v="CUST-007"/>
    <x v="14"/>
    <n v="68597.55"/>
    <n v="147"/>
    <n v="0.15"/>
    <n v="221.79"/>
    <n v="35994.420000000006"/>
    <x v="5"/>
  </r>
  <r>
    <x v="148"/>
    <s v="CUST-014"/>
    <x v="15"/>
    <n v="15210"/>
    <n v="90"/>
    <n v="0"/>
    <n v="63.34"/>
    <n v="9509.4"/>
    <x v="5"/>
  </r>
  <r>
    <x v="133"/>
    <s v="CUST-013"/>
    <x v="15"/>
    <n v="22265.75"/>
    <n v="155"/>
    <n v="0.15"/>
    <n v="63.34"/>
    <n v="12448.05"/>
    <x v="5"/>
  </r>
  <r>
    <x v="150"/>
    <s v="CUST-009"/>
    <x v="15"/>
    <n v="16697.2"/>
    <n v="104"/>
    <n v="0.05"/>
    <n v="63.34"/>
    <n v="10109.84"/>
    <x v="5"/>
  </r>
  <r>
    <x v="158"/>
    <s v="CUST-010"/>
    <x v="0"/>
    <n v="41296.5"/>
    <n v="115"/>
    <n v="0.1"/>
    <n v="173.21"/>
    <n v="21377.35"/>
    <x v="6"/>
  </r>
  <r>
    <x v="159"/>
    <s v="CUST-012"/>
    <x v="0"/>
    <n v="52308.9"/>
    <n v="138"/>
    <n v="0.05"/>
    <n v="173.21"/>
    <n v="28405.920000000002"/>
    <x v="6"/>
  </r>
  <r>
    <x v="160"/>
    <s v="CUST-002"/>
    <x v="0"/>
    <n v="16518.599999999999"/>
    <n v="46"/>
    <n v="0.1"/>
    <n v="173.21"/>
    <n v="8550.9399999999987"/>
    <x v="6"/>
  </r>
  <r>
    <x v="161"/>
    <s v="CUST-004"/>
    <x v="0"/>
    <n v="23501.1"/>
    <n v="62"/>
    <n v="0.05"/>
    <n v="173.21"/>
    <n v="12762.079999999998"/>
    <x v="6"/>
  </r>
  <r>
    <x v="162"/>
    <s v="CUST-006"/>
    <x v="0"/>
    <n v="62643"/>
    <n v="157"/>
    <n v="0"/>
    <n v="173.21"/>
    <n v="35449.03"/>
    <x v="6"/>
  </r>
  <r>
    <x v="162"/>
    <s v="CUST-008"/>
    <x v="0"/>
    <n v="63840"/>
    <n v="160"/>
    <n v="0"/>
    <n v="173.21"/>
    <n v="36126.399999999994"/>
    <x v="6"/>
  </r>
  <r>
    <x v="163"/>
    <s v="CUST-014"/>
    <x v="0"/>
    <n v="70383.600000000006"/>
    <n v="196"/>
    <n v="0.1"/>
    <n v="173.21"/>
    <n v="36434.44"/>
    <x v="6"/>
  </r>
  <r>
    <x v="164"/>
    <s v="CUST-004"/>
    <x v="0"/>
    <n v="3032.4"/>
    <n v="8"/>
    <n v="0.05"/>
    <n v="173.21"/>
    <n v="1646.72"/>
    <x v="6"/>
  </r>
  <r>
    <x v="160"/>
    <s v="CUST-014"/>
    <x v="1"/>
    <n v="83860"/>
    <n v="140"/>
    <n v="0"/>
    <n v="252.63"/>
    <n v="48491.8"/>
    <x v="6"/>
  </r>
  <r>
    <x v="165"/>
    <s v="CUST-015"/>
    <x v="1"/>
    <n v="29111.4"/>
    <n v="54"/>
    <n v="0.1"/>
    <n v="252.63"/>
    <n v="15469.380000000001"/>
    <x v="6"/>
  </r>
  <r>
    <x v="166"/>
    <s v="CUST-010"/>
    <x v="1"/>
    <n v="40432.5"/>
    <n v="75"/>
    <n v="0.1"/>
    <n v="252.63"/>
    <n v="21485.25"/>
    <x v="6"/>
  </r>
  <r>
    <x v="167"/>
    <s v="CUST-007"/>
    <x v="1"/>
    <n v="98835"/>
    <n v="165"/>
    <n v="0"/>
    <n v="252.63"/>
    <n v="57151.05"/>
    <x v="6"/>
  </r>
  <r>
    <x v="168"/>
    <s v="CUST-008"/>
    <x v="1"/>
    <n v="54509"/>
    <n v="91"/>
    <n v="0"/>
    <n v="252.63"/>
    <n v="31519.670000000002"/>
    <x v="6"/>
  </r>
  <r>
    <x v="169"/>
    <s v="CUST-012"/>
    <x v="1"/>
    <n v="73856.7"/>
    <n v="137"/>
    <n v="0.1"/>
    <n v="252.63"/>
    <n v="39246.39"/>
    <x v="6"/>
  </r>
  <r>
    <x v="164"/>
    <s v="CUST-006"/>
    <x v="1"/>
    <n v="57504"/>
    <n v="96"/>
    <n v="0"/>
    <n v="252.63"/>
    <n v="33251.520000000004"/>
    <x v="6"/>
  </r>
  <r>
    <x v="165"/>
    <s v="CUST-013"/>
    <x v="2"/>
    <n v="85019.55"/>
    <n v="77"/>
    <n v="0.15"/>
    <n v="537.09"/>
    <n v="43663.62"/>
    <x v="6"/>
  </r>
  <r>
    <x v="167"/>
    <s v="CUST-001"/>
    <x v="2"/>
    <n v="119248.2"/>
    <n v="108"/>
    <n v="0.15"/>
    <n v="537.09"/>
    <n v="61242.479999999996"/>
    <x v="6"/>
  </r>
  <r>
    <x v="170"/>
    <s v="CUST-009"/>
    <x v="2"/>
    <n v="166272"/>
    <n v="128"/>
    <n v="0"/>
    <n v="537.09"/>
    <n v="97524.479999999996"/>
    <x v="6"/>
  </r>
  <r>
    <x v="171"/>
    <s v="CUST-013"/>
    <x v="2"/>
    <n v="83915.4"/>
    <n v="68"/>
    <n v="0.05"/>
    <n v="537.09"/>
    <n v="47393.279999999992"/>
    <x v="6"/>
  </r>
  <r>
    <x v="172"/>
    <s v="CUST-009"/>
    <x v="2"/>
    <n v="41568"/>
    <n v="32"/>
    <n v="0"/>
    <n v="537.09"/>
    <n v="24381.119999999999"/>
    <x v="6"/>
  </r>
  <r>
    <x v="165"/>
    <s v="CUST-013"/>
    <x v="2"/>
    <n v="201150.15"/>
    <n v="163"/>
    <n v="0.05"/>
    <n v="537.09"/>
    <n v="113604.48"/>
    <x v="6"/>
  </r>
  <r>
    <x v="166"/>
    <s v="CUST-006"/>
    <x v="3"/>
    <n v="290547"/>
    <n v="153"/>
    <n v="0"/>
    <n v="731.92"/>
    <n v="178563.24"/>
    <x v="6"/>
  </r>
  <r>
    <x v="169"/>
    <s v="CUST-008"/>
    <x v="3"/>
    <n v="236330.55"/>
    <n v="131"/>
    <n v="0.05"/>
    <n v="731.92"/>
    <n v="140449.03"/>
    <x v="6"/>
  </r>
  <r>
    <x v="168"/>
    <s v="CUST-010"/>
    <x v="3"/>
    <n v="331565.40000000002"/>
    <n v="194"/>
    <n v="0.1"/>
    <n v="731.92"/>
    <n v="189572.92000000004"/>
    <x v="6"/>
  </r>
  <r>
    <x v="161"/>
    <s v="CUST-015"/>
    <x v="3"/>
    <n v="16141.5"/>
    <n v="10"/>
    <n v="0.15"/>
    <n v="731.92"/>
    <n v="8822.2999999999993"/>
    <x v="6"/>
  </r>
  <r>
    <x v="173"/>
    <s v="CUST-003"/>
    <x v="3"/>
    <n v="176796.9"/>
    <n v="98"/>
    <n v="0.05"/>
    <n v="731.92"/>
    <n v="105068.74"/>
    <x v="6"/>
  </r>
  <r>
    <x v="168"/>
    <s v="CUST-008"/>
    <x v="4"/>
    <n v="17526.599999999999"/>
    <n v="26"/>
    <n v="0.1"/>
    <n v="310.94"/>
    <n v="9442.16"/>
    <x v="6"/>
  </r>
  <r>
    <x v="165"/>
    <s v="CUST-010"/>
    <x v="4"/>
    <n v="49434"/>
    <n v="66"/>
    <n v="0"/>
    <n v="310.94"/>
    <n v="28911.96"/>
    <x v="6"/>
  </r>
  <r>
    <x v="174"/>
    <s v="CUST-003"/>
    <x v="4"/>
    <n v="59920"/>
    <n v="80"/>
    <n v="0"/>
    <n v="310.94"/>
    <n v="35044.800000000003"/>
    <x v="6"/>
  </r>
  <r>
    <x v="171"/>
    <s v="CUST-008"/>
    <x v="4"/>
    <n v="25615.8"/>
    <n v="36"/>
    <n v="0.05"/>
    <n v="310.94"/>
    <n v="14421.96"/>
    <x v="6"/>
  </r>
  <r>
    <x v="175"/>
    <s v="CUST-002"/>
    <x v="5"/>
    <n v="97838.399999999994"/>
    <n v="96"/>
    <n v="0.15"/>
    <n v="492.78"/>
    <n v="50531.519999999997"/>
    <x v="6"/>
  </r>
  <r>
    <x v="176"/>
    <s v="CUST-006"/>
    <x v="5"/>
    <n v="214621"/>
    <n v="179"/>
    <n v="0"/>
    <n v="492.78"/>
    <n v="126413.38"/>
    <x v="6"/>
  </r>
  <r>
    <x v="177"/>
    <s v="CUST-005"/>
    <x v="5"/>
    <n v="145678.5"/>
    <n v="135"/>
    <n v="0.1"/>
    <n v="492.78"/>
    <n v="79153.2"/>
    <x v="6"/>
  </r>
  <r>
    <x v="178"/>
    <s v="CUST-003"/>
    <x v="6"/>
    <n v="92396.7"/>
    <n v="198"/>
    <n v="0.15"/>
    <n v="226.23"/>
    <n v="47603.159999999996"/>
    <x v="6"/>
  </r>
  <r>
    <x v="160"/>
    <s v="CUST-007"/>
    <x v="6"/>
    <n v="80703"/>
    <n v="147"/>
    <n v="0"/>
    <n v="226.23"/>
    <n v="47447.19"/>
    <x v="6"/>
  </r>
  <r>
    <x v="167"/>
    <s v="CUST-010"/>
    <x v="6"/>
    <n v="40131.9"/>
    <n v="86"/>
    <n v="0.15"/>
    <n v="226.23"/>
    <n v="20676.120000000003"/>
    <x v="6"/>
  </r>
  <r>
    <x v="179"/>
    <s v="CUST-003"/>
    <x v="6"/>
    <n v="17019"/>
    <n v="31"/>
    <n v="0"/>
    <n v="226.23"/>
    <n v="10005.869999999999"/>
    <x v="6"/>
  </r>
  <r>
    <x v="175"/>
    <s v="CUST-008"/>
    <x v="6"/>
    <n v="63684"/>
    <n v="116"/>
    <n v="0"/>
    <n v="226.23"/>
    <n v="37441.32"/>
    <x v="6"/>
  </r>
  <r>
    <x v="169"/>
    <s v="CUST-013"/>
    <x v="6"/>
    <n v="54351"/>
    <n v="99"/>
    <n v="0"/>
    <n v="226.23"/>
    <n v="31954.23"/>
    <x v="6"/>
  </r>
  <r>
    <x v="168"/>
    <s v="CUST-001"/>
    <x v="6"/>
    <n v="37332"/>
    <n v="80"/>
    <n v="0.15"/>
    <n v="226.23"/>
    <n v="19233.600000000002"/>
    <x v="6"/>
  </r>
  <r>
    <x v="180"/>
    <s v="CUST-008"/>
    <x v="7"/>
    <n v="48739"/>
    <n v="61"/>
    <n v="0"/>
    <n v="315.52999999999997"/>
    <n v="29491.670000000002"/>
    <x v="6"/>
  </r>
  <r>
    <x v="158"/>
    <s v="CUST-004"/>
    <x v="7"/>
    <n v="83535.45"/>
    <n v="123"/>
    <n v="0.15"/>
    <n v="315.52999999999997"/>
    <n v="44725.26"/>
    <x v="6"/>
  </r>
  <r>
    <x v="181"/>
    <s v="CUST-013"/>
    <x v="7"/>
    <n v="130556.6"/>
    <n v="172"/>
    <n v="0.05"/>
    <n v="315.52999999999997"/>
    <n v="76285.440000000002"/>
    <x v="6"/>
  </r>
  <r>
    <x v="182"/>
    <s v="CUST-006"/>
    <x v="8"/>
    <n v="148335"/>
    <n v="165"/>
    <n v="0"/>
    <n v="377.71"/>
    <n v="86012.85"/>
    <x v="6"/>
  </r>
  <r>
    <x v="180"/>
    <s v="CUST-002"/>
    <x v="8"/>
    <n v="87113.1"/>
    <n v="102"/>
    <n v="0.05"/>
    <n v="377.71"/>
    <n v="48586.680000000008"/>
    <x v="6"/>
  </r>
  <r>
    <x v="176"/>
    <s v="CUST-006"/>
    <x v="8"/>
    <n v="36859"/>
    <n v="41"/>
    <n v="0"/>
    <n v="377.71"/>
    <n v="21372.89"/>
    <x v="6"/>
  </r>
  <r>
    <x v="168"/>
    <s v="CUST-005"/>
    <x v="8"/>
    <n v="5978.35"/>
    <n v="7"/>
    <n v="0.05"/>
    <n v="377.71"/>
    <n v="3334.3800000000006"/>
    <x v="6"/>
  </r>
  <r>
    <x v="162"/>
    <s v="CUST-006"/>
    <x v="8"/>
    <n v="51243"/>
    <n v="57"/>
    <n v="0"/>
    <n v="377.71"/>
    <n v="29713.530000000002"/>
    <x v="6"/>
  </r>
  <r>
    <x v="170"/>
    <s v="CUST-001"/>
    <x v="8"/>
    <n v="10788"/>
    <n v="12"/>
    <n v="0"/>
    <n v="377.71"/>
    <n v="6255.4800000000005"/>
    <x v="6"/>
  </r>
  <r>
    <x v="174"/>
    <s v="CUST-005"/>
    <x v="8"/>
    <n v="132153"/>
    <n v="147"/>
    <n v="0"/>
    <n v="377.71"/>
    <n v="76629.63"/>
    <x v="6"/>
  </r>
  <r>
    <x v="178"/>
    <s v="CUST-004"/>
    <x v="8"/>
    <n v="33173.1"/>
    <n v="41"/>
    <n v="0.1"/>
    <n v="377.71"/>
    <n v="17686.989999999998"/>
    <x v="6"/>
  </r>
  <r>
    <x v="166"/>
    <s v="CUST-009"/>
    <x v="9"/>
    <n v="49275.35"/>
    <n v="29"/>
    <n v="0.15"/>
    <n v="885.06"/>
    <n v="23608.61"/>
    <x v="6"/>
  </r>
  <r>
    <x v="183"/>
    <s v="CUST-013"/>
    <x v="9"/>
    <n v="209895"/>
    <n v="105"/>
    <n v="0"/>
    <n v="885.06"/>
    <n v="116963.70000000001"/>
    <x v="6"/>
  </r>
  <r>
    <x v="160"/>
    <s v="CUST-005"/>
    <x v="9"/>
    <n v="129535.2"/>
    <n v="72"/>
    <n v="0.1"/>
    <n v="885.06"/>
    <n v="65810.880000000005"/>
    <x v="6"/>
  </r>
  <r>
    <x v="168"/>
    <s v="CUST-002"/>
    <x v="9"/>
    <n v="25987"/>
    <n v="13"/>
    <n v="0"/>
    <n v="885.06"/>
    <n v="14481.220000000001"/>
    <x v="6"/>
  </r>
  <r>
    <x v="173"/>
    <s v="CUST-013"/>
    <x v="9"/>
    <n v="130834.55"/>
    <n v="77"/>
    <n v="0.15"/>
    <n v="885.06"/>
    <n v="62684.930000000008"/>
    <x v="6"/>
  </r>
  <r>
    <x v="173"/>
    <s v="CUST-002"/>
    <x v="9"/>
    <n v="61969"/>
    <n v="31"/>
    <n v="0"/>
    <n v="885.06"/>
    <n v="34532.14"/>
    <x v="6"/>
  </r>
  <r>
    <x v="162"/>
    <s v="CUST-015"/>
    <x v="9"/>
    <n v="153923"/>
    <n v="77"/>
    <n v="0"/>
    <n v="885.06"/>
    <n v="85773.38"/>
    <x v="6"/>
  </r>
  <r>
    <x v="184"/>
    <s v="CUST-003"/>
    <x v="9"/>
    <n v="35982"/>
    <n v="20"/>
    <n v="0.1"/>
    <n v="885.06"/>
    <n v="18280.800000000003"/>
    <x v="6"/>
  </r>
  <r>
    <x v="180"/>
    <s v="CUST-004"/>
    <x v="10"/>
    <n v="30090.6"/>
    <n v="146"/>
    <n v="0.1"/>
    <n v="84.07"/>
    <n v="17816.379999999997"/>
    <x v="6"/>
  </r>
  <r>
    <x v="169"/>
    <s v="CUST-004"/>
    <x v="10"/>
    <n v="10717.2"/>
    <n v="52"/>
    <n v="0.1"/>
    <n v="84.07"/>
    <n v="6345.5600000000013"/>
    <x v="6"/>
  </r>
  <r>
    <x v="185"/>
    <s v="CUST-006"/>
    <x v="10"/>
    <n v="11530.15"/>
    <n v="53"/>
    <n v="0.05"/>
    <n v="84.07"/>
    <n v="7074.44"/>
    <x v="6"/>
  </r>
  <r>
    <x v="167"/>
    <s v="CUST-002"/>
    <x v="10"/>
    <n v="13808.7"/>
    <n v="67"/>
    <n v="0.1"/>
    <n v="84.07"/>
    <n v="8176.0100000000011"/>
    <x v="6"/>
  </r>
  <r>
    <x v="179"/>
    <s v="CUST-008"/>
    <x v="10"/>
    <n v="3091.5"/>
    <n v="15"/>
    <n v="0.1"/>
    <n v="84.07"/>
    <n v="1830.45"/>
    <x v="6"/>
  </r>
  <r>
    <x v="181"/>
    <s v="CUST-007"/>
    <x v="10"/>
    <n v="6641"/>
    <n v="29"/>
    <n v="0"/>
    <n v="84.07"/>
    <n v="4202.97"/>
    <x v="6"/>
  </r>
  <r>
    <x v="161"/>
    <s v="CUST-004"/>
    <x v="10"/>
    <n v="43510"/>
    <n v="200"/>
    <n v="0.05"/>
    <n v="84.07"/>
    <n v="26696"/>
    <x v="6"/>
  </r>
  <r>
    <x v="177"/>
    <s v="CUST-007"/>
    <x v="11"/>
    <n v="42123.95"/>
    <n v="139"/>
    <n v="0.05"/>
    <n v="121.83"/>
    <n v="25189.579999999998"/>
    <x v="6"/>
  </r>
  <r>
    <x v="168"/>
    <s v="CUST-012"/>
    <x v="11"/>
    <n v="49620.45"/>
    <n v="183"/>
    <n v="0.15"/>
    <n v="121.83"/>
    <n v="27325.559999999998"/>
    <x v="6"/>
  </r>
  <r>
    <x v="169"/>
    <s v="CUST-002"/>
    <x v="11"/>
    <n v="4147"/>
    <n v="13"/>
    <n v="0"/>
    <n v="121.83"/>
    <n v="2563.21"/>
    <x v="6"/>
  </r>
  <r>
    <x v="160"/>
    <s v="CUST-004"/>
    <x v="11"/>
    <n v="32426.35"/>
    <n v="107"/>
    <n v="0.05"/>
    <n v="121.83"/>
    <n v="19390.54"/>
    <x v="6"/>
  </r>
  <r>
    <x v="159"/>
    <s v="CUST-012"/>
    <x v="11"/>
    <n v="56558.7"/>
    <n v="197"/>
    <n v="0.1"/>
    <n v="121.83"/>
    <n v="32558.19"/>
    <x v="6"/>
  </r>
  <r>
    <x v="184"/>
    <s v="CUST-010"/>
    <x v="11"/>
    <n v="31182.25"/>
    <n v="115"/>
    <n v="0.15"/>
    <n v="121.83"/>
    <n v="17171.800000000003"/>
    <x v="6"/>
  </r>
  <r>
    <x v="169"/>
    <s v="CUST-012"/>
    <x v="11"/>
    <n v="33877.800000000003"/>
    <n v="118"/>
    <n v="0.1"/>
    <n v="121.83"/>
    <n v="19501.86"/>
    <x v="6"/>
  </r>
  <r>
    <x v="176"/>
    <s v="CUST-005"/>
    <x v="11"/>
    <n v="39045.599999999999"/>
    <n v="144"/>
    <n v="0.15"/>
    <n v="121.83"/>
    <n v="21502.079999999998"/>
    <x v="6"/>
  </r>
  <r>
    <x v="167"/>
    <s v="CUST-009"/>
    <x v="12"/>
    <n v="52020"/>
    <n v="180"/>
    <n v="0"/>
    <n v="111.05"/>
    <n v="32031"/>
    <x v="6"/>
  </r>
  <r>
    <x v="173"/>
    <s v="CUST-003"/>
    <x v="12"/>
    <n v="52309"/>
    <n v="181"/>
    <n v="0"/>
    <n v="111.05"/>
    <n v="32208.95"/>
    <x v="6"/>
  </r>
  <r>
    <x v="182"/>
    <s v="CUST-014"/>
    <x v="12"/>
    <n v="9537"/>
    <n v="33"/>
    <n v="0"/>
    <n v="111.05"/>
    <n v="5872.35"/>
    <x v="6"/>
  </r>
  <r>
    <x v="176"/>
    <s v="CUST-006"/>
    <x v="12"/>
    <n v="55488"/>
    <n v="192"/>
    <n v="0"/>
    <n v="111.05"/>
    <n v="34166.400000000001"/>
    <x v="6"/>
  </r>
  <r>
    <x v="185"/>
    <s v="CUST-001"/>
    <x v="13"/>
    <n v="9751"/>
    <n v="49"/>
    <n v="0"/>
    <n v="73.67"/>
    <n v="6141.17"/>
    <x v="6"/>
  </r>
  <r>
    <x v="169"/>
    <s v="CUST-011"/>
    <x v="13"/>
    <n v="23681"/>
    <n v="119"/>
    <n v="0"/>
    <n v="73.67"/>
    <n v="14914.27"/>
    <x v="6"/>
  </r>
  <r>
    <x v="180"/>
    <s v="CUST-004"/>
    <x v="13"/>
    <n v="13930"/>
    <n v="70"/>
    <n v="0"/>
    <n v="73.67"/>
    <n v="8773.0999999999985"/>
    <x v="6"/>
  </r>
  <r>
    <x v="161"/>
    <s v="CUST-015"/>
    <x v="13"/>
    <n v="11542"/>
    <n v="58"/>
    <n v="0"/>
    <n v="73.67"/>
    <n v="7269.14"/>
    <x v="6"/>
  </r>
  <r>
    <x v="166"/>
    <s v="CUST-015"/>
    <x v="13"/>
    <n v="20954.7"/>
    <n v="117"/>
    <n v="0.1"/>
    <n v="73.67"/>
    <n v="12335.310000000001"/>
    <x v="6"/>
  </r>
  <r>
    <x v="181"/>
    <s v="CUST-011"/>
    <x v="13"/>
    <n v="3044.7"/>
    <n v="18"/>
    <n v="0.15"/>
    <n v="73.67"/>
    <n v="1718.6399999999999"/>
    <x v="6"/>
  </r>
  <r>
    <x v="185"/>
    <s v="CUST-012"/>
    <x v="14"/>
    <n v="6258.6"/>
    <n v="12"/>
    <n v="0.05"/>
    <n v="234.77"/>
    <n v="3441.36"/>
    <x v="6"/>
  </r>
  <r>
    <x v="165"/>
    <s v="CUST-012"/>
    <x v="14"/>
    <n v="73538.55"/>
    <n v="141"/>
    <n v="0.05"/>
    <n v="234.77"/>
    <n v="40435.980000000003"/>
    <x v="6"/>
  </r>
  <r>
    <x v="160"/>
    <s v="CUST-006"/>
    <x v="14"/>
    <n v="69174"/>
    <n v="126"/>
    <n v="0"/>
    <n v="234.77"/>
    <n v="39592.979999999996"/>
    <x v="6"/>
  </r>
  <r>
    <x v="169"/>
    <s v="CUST-002"/>
    <x v="14"/>
    <n v="91134"/>
    <n v="166"/>
    <n v="0"/>
    <n v="234.77"/>
    <n v="52162.18"/>
    <x v="6"/>
  </r>
  <r>
    <x v="185"/>
    <s v="CUST-006"/>
    <x v="15"/>
    <n v="5619.25"/>
    <n v="35"/>
    <n v="0.05"/>
    <n v="61.62"/>
    <n v="3462.55"/>
    <x v="6"/>
  </r>
  <r>
    <x v="159"/>
    <s v="CUST-013"/>
    <x v="15"/>
    <n v="25138.75"/>
    <n v="175"/>
    <n v="0.15"/>
    <n v="61.62"/>
    <n v="14355.25"/>
    <x v="6"/>
  </r>
  <r>
    <x v="181"/>
    <s v="CUST-002"/>
    <x v="15"/>
    <n v="2247.6999999999998"/>
    <n v="14"/>
    <n v="0.05"/>
    <n v="61.62"/>
    <n v="1385.02"/>
    <x v="6"/>
  </r>
  <r>
    <x v="169"/>
    <s v="CUST-009"/>
    <x v="15"/>
    <n v="22139"/>
    <n v="131"/>
    <n v="0"/>
    <n v="61.62"/>
    <n v="14066.78"/>
    <x v="6"/>
  </r>
  <r>
    <x v="183"/>
    <s v="CUST-009"/>
    <x v="15"/>
    <n v="19266"/>
    <n v="114"/>
    <n v="0"/>
    <n v="61.62"/>
    <n v="12241.32"/>
    <x v="6"/>
  </r>
  <r>
    <x v="167"/>
    <s v="CUST-001"/>
    <x v="15"/>
    <n v="10140"/>
    <n v="60"/>
    <n v="0"/>
    <n v="61.62"/>
    <n v="6442.8"/>
    <x v="6"/>
  </r>
  <r>
    <x v="175"/>
    <s v="CUST-009"/>
    <x v="15"/>
    <n v="13232.7"/>
    <n v="87"/>
    <n v="0.1"/>
    <n v="61.62"/>
    <n v="7871.7600000000011"/>
    <x v="6"/>
  </r>
  <r>
    <x v="186"/>
    <s v="CUST-009"/>
    <x v="0"/>
    <n v="63042"/>
    <n v="158"/>
    <n v="0"/>
    <n v="183.06"/>
    <n v="34118.520000000004"/>
    <x v="7"/>
  </r>
  <r>
    <x v="187"/>
    <s v="CUST-002"/>
    <x v="0"/>
    <n v="54942.3"/>
    <n v="162"/>
    <n v="0.15"/>
    <n v="183.06"/>
    <n v="25286.58"/>
    <x v="7"/>
  </r>
  <r>
    <x v="188"/>
    <s v="CUST-013"/>
    <x v="0"/>
    <n v="32319"/>
    <n v="90"/>
    <n v="0.1"/>
    <n v="183.06"/>
    <n v="15843.599999999999"/>
    <x v="7"/>
  </r>
  <r>
    <x v="189"/>
    <s v="CUST-013"/>
    <x v="0"/>
    <n v="49476"/>
    <n v="124"/>
    <n v="0"/>
    <n v="183.06"/>
    <n v="26776.560000000001"/>
    <x v="7"/>
  </r>
  <r>
    <x v="187"/>
    <s v="CUST-005"/>
    <x v="1"/>
    <n v="53311"/>
    <n v="89"/>
    <n v="0"/>
    <n v="260.41000000000003"/>
    <n v="30134.51"/>
    <x v="7"/>
  </r>
  <r>
    <x v="190"/>
    <s v="CUST-015"/>
    <x v="1"/>
    <n v="27494.1"/>
    <n v="51"/>
    <n v="0.1"/>
    <n v="260.41000000000003"/>
    <n v="14213.189999999997"/>
    <x v="7"/>
  </r>
  <r>
    <x v="191"/>
    <s v="CUST-014"/>
    <x v="1"/>
    <n v="116206"/>
    <n v="194"/>
    <n v="0"/>
    <n v="260.41000000000003"/>
    <n v="65686.459999999992"/>
    <x v="7"/>
  </r>
  <r>
    <x v="192"/>
    <s v="CUST-004"/>
    <x v="2"/>
    <n v="61053"/>
    <n v="47"/>
    <n v="0"/>
    <n v="503.98"/>
    <n v="37365.94"/>
    <x v="7"/>
  </r>
  <r>
    <x v="193"/>
    <s v="CUST-002"/>
    <x v="2"/>
    <n v="100023"/>
    <n v="77"/>
    <n v="0"/>
    <n v="503.98"/>
    <n v="61216.54"/>
    <x v="7"/>
  </r>
  <r>
    <x v="194"/>
    <s v="CUST-012"/>
    <x v="2"/>
    <n v="119508"/>
    <n v="92"/>
    <n v="0"/>
    <n v="503.98"/>
    <n v="73141.84"/>
    <x v="7"/>
  </r>
  <r>
    <x v="191"/>
    <s v="CUST-014"/>
    <x v="2"/>
    <n v="218621.7"/>
    <n v="198"/>
    <n v="0.15"/>
    <n v="503.98"/>
    <n v="118833.66"/>
    <x v="7"/>
  </r>
  <r>
    <x v="195"/>
    <s v="CUST-008"/>
    <x v="2"/>
    <n v="31176"/>
    <n v="24"/>
    <n v="0"/>
    <n v="503.98"/>
    <n v="19080.48"/>
    <x v="7"/>
  </r>
  <r>
    <x v="196"/>
    <s v="CUST-014"/>
    <x v="2"/>
    <n v="174001.05"/>
    <n v="141"/>
    <n v="0.05"/>
    <n v="503.98"/>
    <n v="102939.86999999998"/>
    <x v="7"/>
  </r>
  <r>
    <x v="196"/>
    <s v="CUST-006"/>
    <x v="2"/>
    <n v="227325"/>
    <n v="175"/>
    <n v="0"/>
    <n v="503.98"/>
    <n v="139128.5"/>
    <x v="7"/>
  </r>
  <r>
    <x v="186"/>
    <s v="CUST-001"/>
    <x v="3"/>
    <n v="256649.85"/>
    <n v="159"/>
    <n v="0.15"/>
    <n v="806.01"/>
    <n v="128494.26000000001"/>
    <x v="7"/>
  </r>
  <r>
    <x v="197"/>
    <s v="CUST-001"/>
    <x v="3"/>
    <n v="333749.25"/>
    <n v="185"/>
    <n v="0.05"/>
    <n v="806.01"/>
    <n v="184637.4"/>
    <x v="7"/>
  </r>
  <r>
    <x v="188"/>
    <s v="CUST-006"/>
    <x v="3"/>
    <n v="161415"/>
    <n v="100"/>
    <n v="0.15"/>
    <n v="806.01"/>
    <n v="80814"/>
    <x v="7"/>
  </r>
  <r>
    <x v="193"/>
    <s v="CUST-011"/>
    <x v="3"/>
    <n v="349416"/>
    <n v="184"/>
    <n v="0"/>
    <n v="806.01"/>
    <n v="201110.16"/>
    <x v="7"/>
  </r>
  <r>
    <x v="198"/>
    <s v="CUST-007"/>
    <x v="3"/>
    <n v="172619.1"/>
    <n v="101"/>
    <n v="0.1"/>
    <n v="806.01"/>
    <n v="91212.090000000011"/>
    <x v="7"/>
  </r>
  <r>
    <x v="199"/>
    <s v="CUST-005"/>
    <x v="3"/>
    <n v="130746.15"/>
    <n v="81"/>
    <n v="0.15"/>
    <n v="806.01"/>
    <n v="65459.34"/>
    <x v="7"/>
  </r>
  <r>
    <x v="200"/>
    <s v="CUST-010"/>
    <x v="3"/>
    <n v="311436"/>
    <n v="164"/>
    <n v="0"/>
    <n v="806.01"/>
    <n v="179250.36000000002"/>
    <x v="7"/>
  </r>
  <r>
    <x v="201"/>
    <s v="CUST-001"/>
    <x v="4"/>
    <n v="56025.2"/>
    <n v="88"/>
    <n v="0.15"/>
    <n v="302.70999999999998"/>
    <n v="29386.719999999998"/>
    <x v="7"/>
  </r>
  <r>
    <x v="191"/>
    <s v="CUST-005"/>
    <x v="4"/>
    <n v="17227"/>
    <n v="23"/>
    <n v="0"/>
    <n v="302.70999999999998"/>
    <n v="10264.67"/>
    <x v="7"/>
  </r>
  <r>
    <x v="194"/>
    <s v="CUST-002"/>
    <x v="4"/>
    <n v="54677"/>
    <n v="73"/>
    <n v="0"/>
    <n v="302.70999999999998"/>
    <n v="32579.170000000002"/>
    <x v="7"/>
  </r>
  <r>
    <x v="192"/>
    <s v="CUST-002"/>
    <x v="4"/>
    <n v="64414"/>
    <n v="86"/>
    <n v="0"/>
    <n v="302.70999999999998"/>
    <n v="38380.94"/>
    <x v="7"/>
  </r>
  <r>
    <x v="191"/>
    <s v="CUST-007"/>
    <x v="4"/>
    <n v="8276.4500000000007"/>
    <n v="13"/>
    <n v="0.15"/>
    <n v="302.70999999999998"/>
    <n v="4341.2200000000012"/>
    <x v="7"/>
  </r>
  <r>
    <x v="186"/>
    <s v="CUST-013"/>
    <x v="4"/>
    <n v="57935.15"/>
    <n v="91"/>
    <n v="0.15"/>
    <n v="302.70999999999998"/>
    <n v="30388.540000000005"/>
    <x v="7"/>
  </r>
  <r>
    <x v="202"/>
    <s v="CUST-003"/>
    <x v="4"/>
    <n v="72653"/>
    <n v="97"/>
    <n v="0"/>
    <n v="302.70999999999998"/>
    <n v="43290.130000000005"/>
    <x v="7"/>
  </r>
  <r>
    <x v="195"/>
    <s v="CUST-011"/>
    <x v="4"/>
    <n v="90629"/>
    <n v="121"/>
    <n v="0"/>
    <n v="302.70999999999998"/>
    <n v="54001.090000000004"/>
    <x v="7"/>
  </r>
  <r>
    <x v="194"/>
    <s v="CUST-001"/>
    <x v="5"/>
    <n v="122298"/>
    <n v="102"/>
    <n v="0"/>
    <n v="478.07"/>
    <n v="73534.86"/>
    <x v="7"/>
  </r>
  <r>
    <x v="203"/>
    <s v="CUST-011"/>
    <x v="5"/>
    <n v="124096.5"/>
    <n v="115"/>
    <n v="0.1"/>
    <n v="478.07"/>
    <n v="69118.450000000012"/>
    <x v="7"/>
  </r>
  <r>
    <x v="193"/>
    <s v="CUST-003"/>
    <x v="5"/>
    <n v="89925"/>
    <n v="75"/>
    <n v="0"/>
    <n v="478.07"/>
    <n v="54069.75"/>
    <x v="7"/>
  </r>
  <r>
    <x v="195"/>
    <s v="CUST-003"/>
    <x v="5"/>
    <n v="80932.5"/>
    <n v="75"/>
    <n v="0.1"/>
    <n v="478.07"/>
    <n v="45077.25"/>
    <x v="7"/>
  </r>
  <r>
    <x v="189"/>
    <s v="CUST-001"/>
    <x v="5"/>
    <n v="22781"/>
    <n v="20"/>
    <n v="0.05"/>
    <n v="478.07"/>
    <n v="13219.6"/>
    <x v="7"/>
  </r>
  <r>
    <x v="201"/>
    <s v="CUST-010"/>
    <x v="5"/>
    <n v="132489.5"/>
    <n v="130"/>
    <n v="0.15"/>
    <n v="478.07"/>
    <n v="70340.399999999994"/>
    <x v="7"/>
  </r>
  <r>
    <x v="192"/>
    <s v="CUST-006"/>
    <x v="5"/>
    <n v="125295.5"/>
    <n v="110"/>
    <n v="0.05"/>
    <n v="478.07"/>
    <n v="72707.8"/>
    <x v="7"/>
  </r>
  <r>
    <x v="204"/>
    <s v="CUST-014"/>
    <x v="6"/>
    <n v="89432.1"/>
    <n v="181"/>
    <n v="0.1"/>
    <n v="224.71"/>
    <n v="48759.590000000004"/>
    <x v="7"/>
  </r>
  <r>
    <x v="196"/>
    <s v="CUST-002"/>
    <x v="6"/>
    <n v="9882"/>
    <n v="18"/>
    <n v="0"/>
    <n v="224.71"/>
    <n v="5837.2199999999993"/>
    <x v="7"/>
  </r>
  <r>
    <x v="205"/>
    <s v="CUST-005"/>
    <x v="6"/>
    <n v="4392"/>
    <n v="8"/>
    <n v="0"/>
    <n v="224.71"/>
    <n v="2594.3199999999997"/>
    <x v="7"/>
  </r>
  <r>
    <x v="206"/>
    <s v="CUST-007"/>
    <x v="6"/>
    <n v="23058"/>
    <n v="42"/>
    <n v="0"/>
    <n v="224.71"/>
    <n v="13620.18"/>
    <x v="7"/>
  </r>
  <r>
    <x v="193"/>
    <s v="CUST-005"/>
    <x v="6"/>
    <n v="104310"/>
    <n v="200"/>
    <n v="0.05"/>
    <n v="224.71"/>
    <n v="59368"/>
    <x v="7"/>
  </r>
  <r>
    <x v="207"/>
    <s v="CUST-003"/>
    <x v="7"/>
    <n v="47061.1"/>
    <n v="62"/>
    <n v="0.05"/>
    <n v="323.55"/>
    <n v="27000.999999999996"/>
    <x v="7"/>
  </r>
  <r>
    <x v="186"/>
    <s v="CUST-009"/>
    <x v="7"/>
    <n v="23530.55"/>
    <n v="31"/>
    <n v="0.05"/>
    <n v="323.55"/>
    <n v="13500.499999999998"/>
    <x v="7"/>
  </r>
  <r>
    <x v="189"/>
    <s v="CUST-015"/>
    <x v="7"/>
    <n v="40988.699999999997"/>
    <n v="57"/>
    <n v="0.1"/>
    <n v="323.55"/>
    <n v="22546.349999999995"/>
    <x v="7"/>
  </r>
  <r>
    <x v="186"/>
    <s v="CUST-013"/>
    <x v="7"/>
    <n v="129438"/>
    <n v="180"/>
    <n v="0.1"/>
    <n v="323.55"/>
    <n v="71199"/>
    <x v="7"/>
  </r>
  <r>
    <x v="205"/>
    <s v="CUST-008"/>
    <x v="7"/>
    <n v="131835"/>
    <n v="165"/>
    <n v="0"/>
    <n v="323.55"/>
    <n v="78449.25"/>
    <x v="7"/>
  </r>
  <r>
    <x v="208"/>
    <s v="CUST-002"/>
    <x v="7"/>
    <n v="132434.25"/>
    <n v="195"/>
    <n v="0.15"/>
    <n v="323.55"/>
    <n v="69342"/>
    <x v="7"/>
  </r>
  <r>
    <x v="196"/>
    <s v="CUST-006"/>
    <x v="7"/>
    <n v="47540.5"/>
    <n v="70"/>
    <n v="0.15"/>
    <n v="323.55"/>
    <n v="24892"/>
    <x v="7"/>
  </r>
  <r>
    <x v="209"/>
    <s v="CUST-001"/>
    <x v="8"/>
    <n v="177103"/>
    <n v="197"/>
    <n v="0"/>
    <n v="381.26"/>
    <n v="101994.78"/>
    <x v="7"/>
  </r>
  <r>
    <x v="193"/>
    <s v="CUST-013"/>
    <x v="8"/>
    <n v="95653.6"/>
    <n v="112"/>
    <n v="0.05"/>
    <n v="381.26"/>
    <n v="52952.48000000001"/>
    <x v="7"/>
  </r>
  <r>
    <x v="204"/>
    <s v="CUST-008"/>
    <x v="8"/>
    <n v="162269.5"/>
    <n v="190"/>
    <n v="0.05"/>
    <n v="381.26"/>
    <n v="89830.1"/>
    <x v="7"/>
  </r>
  <r>
    <x v="205"/>
    <s v="CUST-012"/>
    <x v="8"/>
    <n v="145188.5"/>
    <n v="170"/>
    <n v="0.05"/>
    <n v="381.26"/>
    <n v="80374.3"/>
    <x v="7"/>
  </r>
  <r>
    <x v="199"/>
    <s v="CUST-009"/>
    <x v="8"/>
    <n v="64053.75"/>
    <n v="75"/>
    <n v="0.05"/>
    <n v="381.26"/>
    <n v="35459.25"/>
    <x v="7"/>
  </r>
  <r>
    <x v="201"/>
    <s v="CUST-006"/>
    <x v="8"/>
    <n v="16182"/>
    <n v="20"/>
    <n v="0.1"/>
    <n v="381.26"/>
    <n v="8556.7999999999993"/>
    <x v="7"/>
  </r>
  <r>
    <x v="210"/>
    <s v="CUST-006"/>
    <x v="9"/>
    <n v="211894"/>
    <n v="106"/>
    <n v="0"/>
    <n v="887.93"/>
    <n v="117773.42"/>
    <x v="7"/>
  </r>
  <r>
    <x v="208"/>
    <s v="CUST-002"/>
    <x v="9"/>
    <n v="20889.55"/>
    <n v="11"/>
    <n v="0.05"/>
    <n v="887.93"/>
    <n v="11122.32"/>
    <x v="7"/>
  </r>
  <r>
    <x v="188"/>
    <s v="CUST-013"/>
    <x v="9"/>
    <n v="81659.149999999994"/>
    <n v="43"/>
    <n v="0.05"/>
    <n v="887.93"/>
    <n v="43478.159999999996"/>
    <x v="7"/>
  </r>
  <r>
    <x v="209"/>
    <s v="CUST-015"/>
    <x v="9"/>
    <n v="230284.79999999999"/>
    <n v="128"/>
    <n v="0.1"/>
    <n v="887.93"/>
    <n v="116629.75999999999"/>
    <x v="7"/>
  </r>
  <r>
    <x v="206"/>
    <s v="CUST-012"/>
    <x v="9"/>
    <n v="123938"/>
    <n v="62"/>
    <n v="0"/>
    <n v="887.93"/>
    <n v="68886.34"/>
    <x v="7"/>
  </r>
  <r>
    <x v="202"/>
    <s v="CUST-013"/>
    <x v="10"/>
    <n v="2977"/>
    <n v="13"/>
    <n v="0"/>
    <n v="76.459999999999994"/>
    <n v="1983.02"/>
    <x v="7"/>
  </r>
  <r>
    <x v="187"/>
    <s v="CUST-002"/>
    <x v="10"/>
    <n v="26564"/>
    <n v="116"/>
    <n v="0"/>
    <n v="76.459999999999994"/>
    <n v="17694.64"/>
    <x v="7"/>
  </r>
  <r>
    <x v="192"/>
    <s v="CUST-015"/>
    <x v="10"/>
    <n v="16316.25"/>
    <n v="75"/>
    <n v="0.05"/>
    <n v="76.459999999999994"/>
    <n v="10581.75"/>
    <x v="7"/>
  </r>
  <r>
    <x v="203"/>
    <s v="CUST-010"/>
    <x v="11"/>
    <n v="45648.9"/>
    <n v="159"/>
    <n v="0.1"/>
    <n v="112.73"/>
    <n v="27724.83"/>
    <x v="7"/>
  </r>
  <r>
    <x v="203"/>
    <s v="CUST-015"/>
    <x v="11"/>
    <n v="7018"/>
    <n v="22"/>
    <n v="0"/>
    <n v="112.73"/>
    <n v="4537.9400000000005"/>
    <x v="7"/>
  </r>
  <r>
    <x v="190"/>
    <s v="CUST-004"/>
    <x v="11"/>
    <n v="50083"/>
    <n v="157"/>
    <n v="0"/>
    <n v="112.73"/>
    <n v="32384.39"/>
    <x v="7"/>
  </r>
  <r>
    <x v="190"/>
    <s v="CUST-003"/>
    <x v="11"/>
    <n v="56670.35"/>
    <n v="187"/>
    <n v="0.05"/>
    <n v="112.73"/>
    <n v="35589.839999999997"/>
    <x v="7"/>
  </r>
  <r>
    <x v="196"/>
    <s v="CUST-008"/>
    <x v="11"/>
    <n v="7863.35"/>
    <n v="29"/>
    <n v="0.15"/>
    <n v="112.73"/>
    <n v="4594.18"/>
    <x v="7"/>
  </r>
  <r>
    <x v="211"/>
    <s v="CUST-015"/>
    <x v="11"/>
    <n v="40305.65"/>
    <n v="133"/>
    <n v="0.05"/>
    <n v="112.73"/>
    <n v="25312.560000000001"/>
    <x v="7"/>
  </r>
  <r>
    <x v="211"/>
    <s v="CUST-001"/>
    <x v="11"/>
    <n v="6667.1"/>
    <n v="22"/>
    <n v="0.05"/>
    <n v="112.73"/>
    <n v="4187.0400000000009"/>
    <x v="7"/>
  </r>
  <r>
    <x v="191"/>
    <s v="CUST-001"/>
    <x v="12"/>
    <n v="14247.7"/>
    <n v="58"/>
    <n v="0.15"/>
    <n v="97.93"/>
    <n v="8567.76"/>
    <x v="7"/>
  </r>
  <r>
    <x v="209"/>
    <s v="CUST-005"/>
    <x v="12"/>
    <n v="32917.1"/>
    <n v="134"/>
    <n v="0.15"/>
    <n v="97.93"/>
    <n v="19794.479999999996"/>
    <x v="7"/>
  </r>
  <r>
    <x v="205"/>
    <s v="CUST-005"/>
    <x v="12"/>
    <n v="27729.55"/>
    <n v="101"/>
    <n v="0.05"/>
    <n v="97.93"/>
    <n v="17838.62"/>
    <x v="7"/>
  </r>
  <r>
    <x v="197"/>
    <s v="CUST-005"/>
    <x v="12"/>
    <n v="34593.300000000003"/>
    <n v="126"/>
    <n v="0.05"/>
    <n v="97.93"/>
    <n v="22254.120000000003"/>
    <x v="7"/>
  </r>
  <r>
    <x v="206"/>
    <s v="CUST-011"/>
    <x v="12"/>
    <n v="35836"/>
    <n v="124"/>
    <n v="0"/>
    <n v="97.93"/>
    <n v="23692.68"/>
    <x v="7"/>
  </r>
  <r>
    <x v="210"/>
    <s v="CUST-010"/>
    <x v="13"/>
    <n v="23253.15"/>
    <n v="123"/>
    <n v="0.05"/>
    <n v="71.2"/>
    <n v="14495.550000000001"/>
    <x v="7"/>
  </r>
  <r>
    <x v="205"/>
    <s v="CUST-015"/>
    <x v="13"/>
    <n v="12895.2"/>
    <n v="72"/>
    <n v="0.1"/>
    <n v="71.2"/>
    <n v="7768.8"/>
    <x v="7"/>
  </r>
  <r>
    <x v="212"/>
    <s v="CUST-007"/>
    <x v="13"/>
    <n v="5174"/>
    <n v="26"/>
    <n v="0"/>
    <n v="71.2"/>
    <n v="3322.8"/>
    <x v="7"/>
  </r>
  <r>
    <x v="188"/>
    <s v="CUST-011"/>
    <x v="13"/>
    <n v="20128.849999999999"/>
    <n v="119"/>
    <n v="0.15"/>
    <n v="71.2"/>
    <n v="11656.049999999997"/>
    <x v="7"/>
  </r>
  <r>
    <x v="188"/>
    <s v="CUST-013"/>
    <x v="13"/>
    <n v="26218.25"/>
    <n v="155"/>
    <n v="0.15"/>
    <n v="71.2"/>
    <n v="15182.25"/>
    <x v="7"/>
  </r>
  <r>
    <x v="192"/>
    <s v="CUST-002"/>
    <x v="14"/>
    <n v="55998"/>
    <n v="120"/>
    <n v="0.15"/>
    <n v="222.67"/>
    <n v="29277.600000000002"/>
    <x v="7"/>
  </r>
  <r>
    <x v="208"/>
    <s v="CUST-014"/>
    <x v="14"/>
    <n v="37057.5"/>
    <n v="75"/>
    <n v="0.1"/>
    <n v="222.67"/>
    <n v="20357.25"/>
    <x v="7"/>
  </r>
  <r>
    <x v="208"/>
    <s v="CUST-012"/>
    <x v="14"/>
    <n v="7137"/>
    <n v="13"/>
    <n v="0"/>
    <n v="222.67"/>
    <n v="4242.29"/>
    <x v="7"/>
  </r>
  <r>
    <x v="187"/>
    <s v="CUST-012"/>
    <x v="14"/>
    <n v="87098.85"/>
    <n v="167"/>
    <n v="0.05"/>
    <n v="222.67"/>
    <n v="49912.960000000006"/>
    <x v="7"/>
  </r>
  <r>
    <x v="204"/>
    <s v="CUST-008"/>
    <x v="14"/>
    <n v="66978"/>
    <n v="122"/>
    <n v="0"/>
    <n v="222.67"/>
    <n v="39812.26"/>
    <x v="7"/>
  </r>
  <r>
    <x v="196"/>
    <s v="CUST-005"/>
    <x v="15"/>
    <n v="5889.65"/>
    <n v="41"/>
    <n v="0.15"/>
    <n v="60.5"/>
    <n v="3409.1499999999996"/>
    <x v="7"/>
  </r>
  <r>
    <x v="187"/>
    <s v="CUST-011"/>
    <x v="15"/>
    <n v="20068.75"/>
    <n v="125"/>
    <n v="0.05"/>
    <n v="60.5"/>
    <n v="12506.25"/>
    <x v="7"/>
  </r>
  <r>
    <x v="190"/>
    <s v="CUST-008"/>
    <x v="15"/>
    <n v="6388.2"/>
    <n v="42"/>
    <n v="0.1"/>
    <n v="60.5"/>
    <n v="3847.2"/>
    <x v="7"/>
  </r>
  <r>
    <x v="204"/>
    <s v="CUST-011"/>
    <x v="15"/>
    <n v="1580.15"/>
    <n v="11"/>
    <n v="0.15"/>
    <n v="60.5"/>
    <n v="914.65000000000009"/>
    <x v="7"/>
  </r>
  <r>
    <x v="201"/>
    <s v="CUST-009"/>
    <x v="15"/>
    <n v="22206.6"/>
    <n v="146"/>
    <n v="0.1"/>
    <n v="60.5"/>
    <n v="13373.599999999999"/>
    <x v="7"/>
  </r>
  <r>
    <x v="192"/>
    <s v="CUST-007"/>
    <x v="15"/>
    <n v="11661"/>
    <n v="69"/>
    <n v="0"/>
    <n v="60.5"/>
    <n v="7486.5"/>
    <x v="7"/>
  </r>
  <r>
    <x v="210"/>
    <s v="CUST-014"/>
    <x v="15"/>
    <n v="2366"/>
    <n v="14"/>
    <n v="0"/>
    <n v="60.5"/>
    <n v="1519"/>
    <x v="7"/>
  </r>
  <r>
    <x v="208"/>
    <s v="CUST-013"/>
    <x v="15"/>
    <n v="1690"/>
    <n v="10"/>
    <n v="0"/>
    <n v="60.5"/>
    <n v="1085"/>
    <x v="7"/>
  </r>
  <r>
    <x v="213"/>
    <s v="CUST-008"/>
    <x v="0"/>
    <n v="3192"/>
    <n v="8"/>
    <n v="0"/>
    <n v="172.14"/>
    <n v="1814.88"/>
    <x v="8"/>
  </r>
  <r>
    <x v="214"/>
    <s v="CUST-013"/>
    <x v="0"/>
    <n v="67830"/>
    <n v="170"/>
    <n v="0"/>
    <n v="172.14"/>
    <n v="38566.199999999997"/>
    <x v="8"/>
  </r>
  <r>
    <x v="215"/>
    <s v="CUST-006"/>
    <x v="0"/>
    <n v="7182"/>
    <n v="18"/>
    <n v="0"/>
    <n v="172.14"/>
    <n v="4083.4800000000005"/>
    <x v="8"/>
  </r>
  <r>
    <x v="216"/>
    <s v="CUST-010"/>
    <x v="0"/>
    <n v="42294"/>
    <n v="106"/>
    <n v="0"/>
    <n v="172.14"/>
    <n v="24047.16"/>
    <x v="8"/>
  </r>
  <r>
    <x v="217"/>
    <s v="CUST-010"/>
    <x v="0"/>
    <n v="49276.5"/>
    <n v="130"/>
    <n v="0.05"/>
    <n v="172.14"/>
    <n v="26898.300000000003"/>
    <x v="8"/>
  </r>
  <r>
    <x v="216"/>
    <s v="CUST-010"/>
    <x v="0"/>
    <n v="28728"/>
    <n v="80"/>
    <n v="0.1"/>
    <n v="172.14"/>
    <n v="14956.800000000001"/>
    <x v="8"/>
  </r>
  <r>
    <x v="218"/>
    <s v="CUST-004"/>
    <x v="0"/>
    <n v="30862.65"/>
    <n v="91"/>
    <n v="0.15"/>
    <n v="172.14"/>
    <n v="15197.910000000003"/>
    <x v="8"/>
  </r>
  <r>
    <x v="219"/>
    <s v="CUST-012"/>
    <x v="1"/>
    <n v="49597.2"/>
    <n v="92"/>
    <n v="0.1"/>
    <n v="270.70999999999998"/>
    <n v="24691.879999999997"/>
    <x v="8"/>
  </r>
  <r>
    <x v="219"/>
    <s v="CUST-002"/>
    <x v="1"/>
    <n v="37167.949999999997"/>
    <n v="73"/>
    <n v="0.15"/>
    <n v="270.70999999999998"/>
    <n v="17406.12"/>
    <x v="8"/>
  </r>
  <r>
    <x v="219"/>
    <s v="CUST-011"/>
    <x v="1"/>
    <n v="19856.849999999999"/>
    <n v="39"/>
    <n v="0.15"/>
    <n v="270.70999999999998"/>
    <n v="9299.16"/>
    <x v="8"/>
  </r>
  <r>
    <x v="220"/>
    <s v="CUST-015"/>
    <x v="1"/>
    <n v="73856.7"/>
    <n v="137"/>
    <n v="0.1"/>
    <n v="270.70999999999998"/>
    <n v="36769.43"/>
    <x v="8"/>
  </r>
  <r>
    <x v="221"/>
    <s v="CUST-003"/>
    <x v="2"/>
    <n v="239405.7"/>
    <n v="194"/>
    <n v="0.05"/>
    <n v="571.87"/>
    <n v="128462.92000000001"/>
    <x v="8"/>
  </r>
  <r>
    <x v="222"/>
    <s v="CUST-011"/>
    <x v="2"/>
    <n v="171468"/>
    <n v="132"/>
    <n v="0"/>
    <n v="571.87"/>
    <n v="95981.16"/>
    <x v="8"/>
  </r>
  <r>
    <x v="223"/>
    <s v="CUST-008"/>
    <x v="2"/>
    <n v="54947.7"/>
    <n v="47"/>
    <n v="0.1"/>
    <n v="571.87"/>
    <n v="28069.809999999998"/>
    <x v="8"/>
  </r>
  <r>
    <x v="224"/>
    <s v="CUST-005"/>
    <x v="3"/>
    <n v="233577"/>
    <n v="123"/>
    <n v="0"/>
    <n v="834.29"/>
    <n v="130959.33"/>
    <x v="8"/>
  </r>
  <r>
    <x v="220"/>
    <s v="CUST-009"/>
    <x v="3"/>
    <n v="22218.3"/>
    <n v="13"/>
    <n v="0.1"/>
    <n v="834.29"/>
    <n v="11372.529999999999"/>
    <x v="8"/>
  </r>
  <r>
    <x v="225"/>
    <s v="CUST-008"/>
    <x v="3"/>
    <n v="94950"/>
    <n v="50"/>
    <n v="0"/>
    <n v="834.29"/>
    <n v="53235.5"/>
    <x v="8"/>
  </r>
  <r>
    <x v="226"/>
    <s v="CUST-008"/>
    <x v="4"/>
    <n v="133322"/>
    <n v="178"/>
    <n v="0"/>
    <n v="309.86"/>
    <n v="78166.92"/>
    <x v="8"/>
  </r>
  <r>
    <x v="227"/>
    <s v="CUST-002"/>
    <x v="4"/>
    <n v="59058.65"/>
    <n v="83"/>
    <n v="0.05"/>
    <n v="309.86"/>
    <n v="33340.270000000004"/>
    <x v="8"/>
  </r>
  <r>
    <x v="228"/>
    <s v="CUST-014"/>
    <x v="4"/>
    <n v="25615.8"/>
    <n v="38"/>
    <n v="0.1"/>
    <n v="309.86"/>
    <n v="13841.119999999999"/>
    <x v="8"/>
  </r>
  <r>
    <x v="222"/>
    <s v="CUST-006"/>
    <x v="4"/>
    <n v="60481.75"/>
    <n v="95"/>
    <n v="0.15"/>
    <n v="309.86"/>
    <n v="31045.05"/>
    <x v="8"/>
  </r>
  <r>
    <x v="229"/>
    <s v="CUST-009"/>
    <x v="4"/>
    <n v="22058.05"/>
    <n v="31"/>
    <n v="0.05"/>
    <n v="309.86"/>
    <n v="12452.39"/>
    <x v="8"/>
  </r>
  <r>
    <x v="230"/>
    <s v="CUST-006"/>
    <x v="4"/>
    <n v="124146.75"/>
    <n v="195"/>
    <n v="0.15"/>
    <n v="309.86"/>
    <n v="63724.049999999996"/>
    <x v="8"/>
  </r>
  <r>
    <x v="219"/>
    <s v="CUST-012"/>
    <x v="4"/>
    <n v="6741"/>
    <n v="9"/>
    <n v="0"/>
    <n v="309.86"/>
    <n v="3952.2599999999998"/>
    <x v="8"/>
  </r>
  <r>
    <x v="231"/>
    <s v="CUST-010"/>
    <x v="4"/>
    <n v="21646.1"/>
    <n v="34"/>
    <n v="0.15"/>
    <n v="309.86"/>
    <n v="11110.859999999999"/>
    <x v="8"/>
  </r>
  <r>
    <x v="232"/>
    <s v="CUST-007"/>
    <x v="5"/>
    <n v="118701"/>
    <n v="99"/>
    <n v="0"/>
    <n v="481.03"/>
    <n v="71079.03"/>
    <x v="8"/>
  </r>
  <r>
    <x v="232"/>
    <s v="CUST-012"/>
    <x v="5"/>
    <n v="226670.95"/>
    <n v="199"/>
    <n v="0.05"/>
    <n v="481.03"/>
    <n v="130945.98000000001"/>
    <x v="8"/>
  </r>
  <r>
    <x v="216"/>
    <s v="CUST-011"/>
    <x v="5"/>
    <n v="57192.3"/>
    <n v="53"/>
    <n v="0.1"/>
    <n v="481.03"/>
    <n v="31697.710000000003"/>
    <x v="8"/>
  </r>
  <r>
    <x v="233"/>
    <s v="CUST-005"/>
    <x v="5"/>
    <n v="179850"/>
    <n v="150"/>
    <n v="0"/>
    <n v="481.03"/>
    <n v="107695.5"/>
    <x v="8"/>
  </r>
  <r>
    <x v="234"/>
    <s v="CUST-006"/>
    <x v="5"/>
    <n v="219836.65"/>
    <n v="193"/>
    <n v="0.05"/>
    <n v="481.03"/>
    <n v="126997.86"/>
    <x v="8"/>
  </r>
  <r>
    <x v="214"/>
    <s v="CUST-004"/>
    <x v="5"/>
    <n v="196695.95"/>
    <n v="193"/>
    <n v="0.15"/>
    <n v="481.03"/>
    <n v="103857.16000000002"/>
    <x v="8"/>
  </r>
  <r>
    <x v="235"/>
    <s v="CUST-006"/>
    <x v="6"/>
    <n v="20313"/>
    <n v="37"/>
    <n v="0"/>
    <n v="211.71"/>
    <n v="12479.73"/>
    <x v="8"/>
  </r>
  <r>
    <x v="223"/>
    <s v="CUST-011"/>
    <x v="6"/>
    <n v="103212"/>
    <n v="188"/>
    <n v="0"/>
    <n v="211.71"/>
    <n v="63410.52"/>
    <x v="8"/>
  </r>
  <r>
    <x v="228"/>
    <s v="CUST-003"/>
    <x v="6"/>
    <n v="34587"/>
    <n v="63"/>
    <n v="0"/>
    <n v="211.71"/>
    <n v="21249.269999999997"/>
    <x v="8"/>
  </r>
  <r>
    <x v="220"/>
    <s v="CUST-002"/>
    <x v="6"/>
    <n v="67197.600000000006"/>
    <n v="136"/>
    <n v="0.1"/>
    <n v="211.71"/>
    <n v="38405.040000000008"/>
    <x v="8"/>
  </r>
  <r>
    <x v="221"/>
    <s v="CUST-011"/>
    <x v="6"/>
    <n v="29398.95"/>
    <n v="63"/>
    <n v="0.15"/>
    <n v="211.71"/>
    <n v="16061.22"/>
    <x v="8"/>
  </r>
  <r>
    <x v="220"/>
    <s v="CUST-005"/>
    <x v="6"/>
    <n v="93330"/>
    <n v="170"/>
    <n v="0"/>
    <n v="211.71"/>
    <n v="57339.299999999996"/>
    <x v="8"/>
  </r>
  <r>
    <x v="236"/>
    <s v="CUST-002"/>
    <x v="6"/>
    <n v="29097"/>
    <n v="53"/>
    <n v="0"/>
    <n v="211.71"/>
    <n v="17876.37"/>
    <x v="8"/>
  </r>
  <r>
    <x v="218"/>
    <s v="CUST-009"/>
    <x v="6"/>
    <n v="24265.8"/>
    <n v="52"/>
    <n v="0.15"/>
    <n v="211.71"/>
    <n v="13256.88"/>
    <x v="8"/>
  </r>
  <r>
    <x v="219"/>
    <s v="CUST-008"/>
    <x v="7"/>
    <n v="110701.45"/>
    <n v="163"/>
    <n v="0.15"/>
    <n v="337.73"/>
    <n v="55651.459999999992"/>
    <x v="8"/>
  </r>
  <r>
    <x v="223"/>
    <s v="CUST-014"/>
    <x v="7"/>
    <n v="21732.799999999999"/>
    <n v="32"/>
    <n v="0.15"/>
    <n v="337.73"/>
    <n v="10925.439999999999"/>
    <x v="8"/>
  </r>
  <r>
    <x v="219"/>
    <s v="CUST-009"/>
    <x v="7"/>
    <n v="73508"/>
    <n v="92"/>
    <n v="0"/>
    <n v="337.73"/>
    <n v="42436.84"/>
    <x v="8"/>
  </r>
  <r>
    <x v="224"/>
    <s v="CUST-010"/>
    <x v="7"/>
    <n v="25128.55"/>
    <n v="37"/>
    <n v="0.15"/>
    <n v="337.73"/>
    <n v="12632.539999999999"/>
    <x v="8"/>
  </r>
  <r>
    <x v="237"/>
    <s v="CUST-012"/>
    <x v="7"/>
    <n v="27166"/>
    <n v="34"/>
    <n v="0"/>
    <n v="337.73"/>
    <n v="15683.18"/>
    <x v="8"/>
  </r>
  <r>
    <x v="217"/>
    <s v="CUST-011"/>
    <x v="7"/>
    <n v="58406.9"/>
    <n v="86"/>
    <n v="0.15"/>
    <n v="337.73"/>
    <n v="29362.12"/>
    <x v="8"/>
  </r>
  <r>
    <x v="236"/>
    <s v="CUST-008"/>
    <x v="7"/>
    <n v="112339.4"/>
    <n v="148"/>
    <n v="0.05"/>
    <n v="337.73"/>
    <n v="62355.359999999993"/>
    <x v="8"/>
  </r>
  <r>
    <x v="225"/>
    <s v="CUST-004"/>
    <x v="8"/>
    <n v="94754.6"/>
    <n v="124"/>
    <n v="0.15"/>
    <n v="394.37"/>
    <n v="45852.720000000008"/>
    <x v="8"/>
  </r>
  <r>
    <x v="220"/>
    <s v="CUST-007"/>
    <x v="8"/>
    <n v="133052"/>
    <n v="148"/>
    <n v="0"/>
    <n v="394.37"/>
    <n v="74685.239999999991"/>
    <x v="8"/>
  </r>
  <r>
    <x v="231"/>
    <s v="CUST-008"/>
    <x v="8"/>
    <n v="83292.350000000006"/>
    <n v="109"/>
    <n v="0.15"/>
    <n v="394.37"/>
    <n v="40306.020000000004"/>
    <x v="8"/>
  </r>
  <r>
    <x v="213"/>
    <s v="CUST-008"/>
    <x v="8"/>
    <n v="80999.899999999994"/>
    <n v="106"/>
    <n v="0.15"/>
    <n v="394.37"/>
    <n v="39196.679999999993"/>
    <x v="8"/>
  </r>
  <r>
    <x v="226"/>
    <s v="CUST-001"/>
    <x v="8"/>
    <n v="95294"/>
    <n v="106"/>
    <n v="0"/>
    <n v="394.37"/>
    <n v="53490.78"/>
    <x v="8"/>
  </r>
  <r>
    <x v="236"/>
    <s v="CUST-011"/>
    <x v="8"/>
    <n v="144739"/>
    <n v="161"/>
    <n v="0"/>
    <n v="394.37"/>
    <n v="81245.429999999993"/>
    <x v="8"/>
  </r>
  <r>
    <x v="238"/>
    <s v="CUST-009"/>
    <x v="9"/>
    <n v="147526.20000000001"/>
    <n v="82"/>
    <n v="0.1"/>
    <n v="797.54"/>
    <n v="82127.920000000013"/>
    <x v="8"/>
  </r>
  <r>
    <x v="214"/>
    <s v="CUST-013"/>
    <x v="9"/>
    <n v="376011.9"/>
    <n v="198"/>
    <n v="0.05"/>
    <n v="797.54"/>
    <n v="218098.98000000004"/>
    <x v="8"/>
  </r>
  <r>
    <x v="239"/>
    <s v="CUST-011"/>
    <x v="9"/>
    <n v="370314.75"/>
    <n v="195"/>
    <n v="0.05"/>
    <n v="797.54"/>
    <n v="214794.45"/>
    <x v="8"/>
  </r>
  <r>
    <x v="227"/>
    <s v="CUST-011"/>
    <x v="9"/>
    <n v="258270.8"/>
    <n v="152"/>
    <n v="0.15"/>
    <n v="797.54"/>
    <n v="137044.72"/>
    <x v="8"/>
  </r>
  <r>
    <x v="214"/>
    <s v="CUST-010"/>
    <x v="9"/>
    <n v="127736.1"/>
    <n v="71"/>
    <n v="0.1"/>
    <n v="797.54"/>
    <n v="71110.760000000009"/>
    <x v="8"/>
  </r>
  <r>
    <x v="223"/>
    <s v="CUST-001"/>
    <x v="9"/>
    <n v="241879"/>
    <n v="121"/>
    <n v="0"/>
    <n v="797.54"/>
    <n v="145376.66"/>
    <x v="8"/>
  </r>
  <r>
    <x v="240"/>
    <s v="CUST-008"/>
    <x v="9"/>
    <n v="106346.8"/>
    <n v="56"/>
    <n v="0.05"/>
    <n v="797.54"/>
    <n v="61684.560000000005"/>
    <x v="8"/>
  </r>
  <r>
    <x v="240"/>
    <s v="CUST-001"/>
    <x v="9"/>
    <n v="84957.5"/>
    <n v="50"/>
    <n v="0.15"/>
    <n v="797.54"/>
    <n v="45080.5"/>
    <x v="8"/>
  </r>
  <r>
    <x v="228"/>
    <s v="CUST-003"/>
    <x v="10"/>
    <n v="34350"/>
    <n v="150"/>
    <n v="0"/>
    <n v="83.33"/>
    <n v="21850.5"/>
    <x v="8"/>
  </r>
  <r>
    <x v="225"/>
    <s v="CUST-015"/>
    <x v="10"/>
    <n v="29586.799999999999"/>
    <n v="136"/>
    <n v="0.05"/>
    <n v="83.33"/>
    <n v="18253.919999999998"/>
    <x v="8"/>
  </r>
  <r>
    <x v="240"/>
    <s v="CUST-010"/>
    <x v="10"/>
    <n v="10076"/>
    <n v="44"/>
    <n v="0"/>
    <n v="83.33"/>
    <n v="6409.48"/>
    <x v="8"/>
  </r>
  <r>
    <x v="239"/>
    <s v="CUST-007"/>
    <x v="10"/>
    <n v="26083.1"/>
    <n v="134"/>
    <n v="0.15"/>
    <n v="83.33"/>
    <n v="14916.88"/>
    <x v="8"/>
  </r>
  <r>
    <x v="236"/>
    <s v="CUST-009"/>
    <x v="10"/>
    <n v="36182"/>
    <n v="158"/>
    <n v="0"/>
    <n v="83.33"/>
    <n v="23015.86"/>
    <x v="8"/>
  </r>
  <r>
    <x v="230"/>
    <s v="CUST-009"/>
    <x v="11"/>
    <n v="42841.7"/>
    <n v="158"/>
    <n v="0.15"/>
    <n v="118.01"/>
    <n v="24196.119999999995"/>
    <x v="8"/>
  </r>
  <r>
    <x v="229"/>
    <s v="CUST-011"/>
    <x v="11"/>
    <n v="23925"/>
    <n v="75"/>
    <n v="0"/>
    <n v="118.01"/>
    <n v="15074.25"/>
    <x v="8"/>
  </r>
  <r>
    <x v="231"/>
    <s v="CUST-014"/>
    <x v="11"/>
    <n v="61886"/>
    <n v="194"/>
    <n v="0"/>
    <n v="118.01"/>
    <n v="38992.06"/>
    <x v="8"/>
  </r>
  <r>
    <x v="239"/>
    <s v="CUST-015"/>
    <x v="12"/>
    <n v="34867.85"/>
    <n v="127"/>
    <n v="0.05"/>
    <n v="109.9"/>
    <n v="20910.549999999996"/>
    <x v="8"/>
  </r>
  <r>
    <x v="233"/>
    <s v="CUST-008"/>
    <x v="12"/>
    <n v="22253"/>
    <n v="77"/>
    <n v="0"/>
    <n v="109.9"/>
    <n v="13790.699999999999"/>
    <x v="8"/>
  </r>
  <r>
    <x v="218"/>
    <s v="CUST-015"/>
    <x v="12"/>
    <n v="33524"/>
    <n v="116"/>
    <n v="0"/>
    <n v="109.9"/>
    <n v="20775.599999999999"/>
    <x v="8"/>
  </r>
  <r>
    <x v="238"/>
    <s v="CUST-009"/>
    <x v="13"/>
    <n v="20467.150000000001"/>
    <n v="121"/>
    <n v="0.15"/>
    <n v="67.53"/>
    <n v="12296.02"/>
    <x v="8"/>
  </r>
  <r>
    <x v="235"/>
    <s v="CUST-007"/>
    <x v="13"/>
    <n v="30845"/>
    <n v="155"/>
    <n v="0"/>
    <n v="67.53"/>
    <n v="20377.849999999999"/>
    <x v="8"/>
  </r>
  <r>
    <x v="217"/>
    <s v="CUST-001"/>
    <x v="13"/>
    <n v="34387.199999999997"/>
    <n v="192"/>
    <n v="0.1"/>
    <n v="67.53"/>
    <n v="21421.439999999995"/>
    <x v="8"/>
  </r>
  <r>
    <x v="216"/>
    <s v="CUST-006"/>
    <x v="13"/>
    <n v="13134"/>
    <n v="66"/>
    <n v="0"/>
    <n v="67.53"/>
    <n v="8677.02"/>
    <x v="8"/>
  </r>
  <r>
    <x v="239"/>
    <s v="CUST-014"/>
    <x v="14"/>
    <n v="11858.4"/>
    <n v="24"/>
    <n v="0.1"/>
    <n v="227.12"/>
    <n v="6407.5199999999995"/>
    <x v="8"/>
  </r>
  <r>
    <x v="235"/>
    <s v="CUST-014"/>
    <x v="14"/>
    <n v="102745.35"/>
    <n v="197"/>
    <n v="0.05"/>
    <n v="227.12"/>
    <n v="58002.710000000006"/>
    <x v="8"/>
  </r>
  <r>
    <x v="227"/>
    <s v="CUST-009"/>
    <x v="14"/>
    <n v="12132.9"/>
    <n v="26"/>
    <n v="0.15"/>
    <n v="227.12"/>
    <n v="6227.78"/>
    <x v="8"/>
  </r>
  <r>
    <x v="217"/>
    <s v="CUST-002"/>
    <x v="14"/>
    <n v="38979"/>
    <n v="71"/>
    <n v="0"/>
    <n v="227.12"/>
    <n v="22853.48"/>
    <x v="8"/>
  </r>
  <r>
    <x v="239"/>
    <s v="CUST-002"/>
    <x v="14"/>
    <n v="9387.9"/>
    <n v="19"/>
    <n v="0.1"/>
    <n v="227.12"/>
    <n v="5072.62"/>
    <x v="8"/>
  </r>
  <r>
    <x v="213"/>
    <s v="CUST-013"/>
    <x v="15"/>
    <n v="29051.1"/>
    <n v="191"/>
    <n v="0.1"/>
    <n v="59.55"/>
    <n v="17677.05"/>
    <x v="8"/>
  </r>
  <r>
    <x v="235"/>
    <s v="CUST-013"/>
    <x v="15"/>
    <n v="7452.9"/>
    <n v="49"/>
    <n v="0.1"/>
    <n v="59.55"/>
    <n v="4534.95"/>
    <x v="8"/>
  </r>
  <r>
    <x v="227"/>
    <s v="CUST-008"/>
    <x v="15"/>
    <n v="16663.400000000001"/>
    <n v="116"/>
    <n v="0.15"/>
    <n v="59.55"/>
    <n v="9755.6000000000022"/>
    <x v="8"/>
  </r>
  <r>
    <x v="226"/>
    <s v="CUST-008"/>
    <x v="15"/>
    <n v="17018.3"/>
    <n v="106"/>
    <n v="0.05"/>
    <n v="59.55"/>
    <n v="10706"/>
    <x v="8"/>
  </r>
  <r>
    <x v="221"/>
    <s v="CUST-004"/>
    <x v="15"/>
    <n v="6422"/>
    <n v="38"/>
    <n v="0"/>
    <n v="59.55"/>
    <n v="4159.1000000000004"/>
    <x v="8"/>
  </r>
  <r>
    <x v="227"/>
    <s v="CUST-015"/>
    <x v="15"/>
    <n v="27209"/>
    <n v="161"/>
    <n v="0"/>
    <n v="59.55"/>
    <n v="17621.45"/>
    <x v="8"/>
  </r>
  <r>
    <x v="216"/>
    <s v="CUST-009"/>
    <x v="15"/>
    <n v="17339.400000000001"/>
    <n v="114"/>
    <n v="0.1"/>
    <n v="59.55"/>
    <n v="10550.7"/>
    <x v="8"/>
  </r>
  <r>
    <x v="241"/>
    <s v="CUST-015"/>
    <x v="0"/>
    <n v="70623"/>
    <n v="177"/>
    <n v="0"/>
    <n v="178.91"/>
    <n v="38955.93"/>
    <x v="9"/>
  </r>
  <r>
    <x v="242"/>
    <s v="CUST-015"/>
    <x v="0"/>
    <n v="57855"/>
    <n v="145"/>
    <n v="0"/>
    <n v="178.91"/>
    <n v="31913.05"/>
    <x v="9"/>
  </r>
  <r>
    <x v="243"/>
    <s v="CUST-005"/>
    <x v="0"/>
    <n v="49077"/>
    <n v="123"/>
    <n v="0"/>
    <n v="178.91"/>
    <n v="27071.07"/>
    <x v="9"/>
  </r>
  <r>
    <x v="244"/>
    <s v="CUST-004"/>
    <x v="0"/>
    <n v="68229"/>
    <n v="190"/>
    <n v="0.1"/>
    <n v="178.91"/>
    <n v="34236.1"/>
    <x v="9"/>
  </r>
  <r>
    <x v="243"/>
    <s v="CUST-007"/>
    <x v="0"/>
    <n v="29944.95"/>
    <n v="79"/>
    <n v="0.05"/>
    <n v="178.91"/>
    <n v="15811.060000000001"/>
    <x v="9"/>
  </r>
  <r>
    <x v="245"/>
    <s v="CUST-007"/>
    <x v="0"/>
    <n v="55341.3"/>
    <n v="146"/>
    <n v="0.05"/>
    <n v="178.91"/>
    <n v="29220.440000000002"/>
    <x v="9"/>
  </r>
  <r>
    <x v="246"/>
    <s v="CUST-006"/>
    <x v="1"/>
    <n v="4552.3999999999996"/>
    <n v="8"/>
    <n v="0.05"/>
    <n v="269.35000000000002"/>
    <n v="2397.5999999999995"/>
    <x v="9"/>
  </r>
  <r>
    <x v="247"/>
    <s v="CUST-006"/>
    <x v="1"/>
    <n v="59301"/>
    <n v="110"/>
    <n v="0.1"/>
    <n v="269.35000000000002"/>
    <n v="29672.499999999996"/>
    <x v="9"/>
  </r>
  <r>
    <x v="248"/>
    <s v="CUST-004"/>
    <x v="1"/>
    <n v="89850"/>
    <n v="150"/>
    <n v="0"/>
    <n v="269.35000000000002"/>
    <n v="49447.5"/>
    <x v="9"/>
  </r>
  <r>
    <x v="249"/>
    <s v="CUST-012"/>
    <x v="1"/>
    <n v="115607"/>
    <n v="193"/>
    <n v="0"/>
    <n v="269.35000000000002"/>
    <n v="63622.45"/>
    <x v="9"/>
  </r>
  <r>
    <x v="250"/>
    <s v="CUST-010"/>
    <x v="1"/>
    <n v="97038"/>
    <n v="162"/>
    <n v="0"/>
    <n v="269.35000000000002"/>
    <n v="53403.299999999996"/>
    <x v="9"/>
  </r>
  <r>
    <x v="251"/>
    <s v="CUST-004"/>
    <x v="1"/>
    <n v="11381"/>
    <n v="19"/>
    <n v="0"/>
    <n v="269.35000000000002"/>
    <n v="6263.3499999999995"/>
    <x v="9"/>
  </r>
  <r>
    <x v="252"/>
    <s v="CUST-009"/>
    <x v="1"/>
    <n v="70562.2"/>
    <n v="124"/>
    <n v="0.05"/>
    <n v="269.35000000000002"/>
    <n v="37162.799999999996"/>
    <x v="9"/>
  </r>
  <r>
    <x v="249"/>
    <s v="CUST-008"/>
    <x v="2"/>
    <n v="31565.7"/>
    <n v="27"/>
    <n v="0.1"/>
    <n v="490.69"/>
    <n v="18317.07"/>
    <x v="9"/>
  </r>
  <r>
    <x v="242"/>
    <s v="CUST-012"/>
    <x v="2"/>
    <n v="98269.35"/>
    <n v="89"/>
    <n v="0.15"/>
    <n v="490.69"/>
    <n v="54597.94000000001"/>
    <x v="9"/>
  </r>
  <r>
    <x v="253"/>
    <s v="CUST-015"/>
    <x v="2"/>
    <n v="30396.6"/>
    <n v="26"/>
    <n v="0.1"/>
    <n v="490.69"/>
    <n v="17638.659999999996"/>
    <x v="9"/>
  </r>
  <r>
    <x v="242"/>
    <s v="CUST-012"/>
    <x v="2"/>
    <n v="75991.5"/>
    <n v="65"/>
    <n v="0.1"/>
    <n v="490.69"/>
    <n v="44096.65"/>
    <x v="9"/>
  </r>
  <r>
    <x v="253"/>
    <s v="CUST-002"/>
    <x v="2"/>
    <n v="220830"/>
    <n v="200"/>
    <n v="0.15"/>
    <n v="490.69"/>
    <n v="122692"/>
    <x v="9"/>
  </r>
  <r>
    <x v="247"/>
    <s v="CUST-002"/>
    <x v="3"/>
    <n v="73491.3"/>
    <n v="43"/>
    <n v="0.1"/>
    <n v="780.35"/>
    <n v="39936.25"/>
    <x v="9"/>
  </r>
  <r>
    <x v="254"/>
    <s v="CUST-005"/>
    <x v="3"/>
    <n v="87164.1"/>
    <n v="51"/>
    <n v="0.1"/>
    <n v="780.35"/>
    <n v="47366.250000000007"/>
    <x v="9"/>
  </r>
  <r>
    <x v="255"/>
    <s v="CUST-015"/>
    <x v="3"/>
    <n v="37125.449999999997"/>
    <n v="23"/>
    <n v="0.15"/>
    <n v="780.35"/>
    <n v="19177.399999999998"/>
    <x v="9"/>
  </r>
  <r>
    <x v="247"/>
    <s v="CUST-007"/>
    <x v="3"/>
    <n v="353214"/>
    <n v="186"/>
    <n v="0"/>
    <n v="780.35"/>
    <n v="208068.9"/>
    <x v="9"/>
  </r>
  <r>
    <x v="253"/>
    <s v="CUST-010"/>
    <x v="3"/>
    <n v="241173"/>
    <n v="127"/>
    <n v="0"/>
    <n v="780.35"/>
    <n v="142068.54999999999"/>
    <x v="9"/>
  </r>
  <r>
    <x v="254"/>
    <s v="CUST-007"/>
    <x v="4"/>
    <n v="112574.7"/>
    <n v="167"/>
    <n v="0.1"/>
    <n v="297.8"/>
    <n v="62842.1"/>
    <x v="9"/>
  </r>
  <r>
    <x v="256"/>
    <s v="CUST-004"/>
    <x v="4"/>
    <n v="46438"/>
    <n v="62"/>
    <n v="0"/>
    <n v="297.8"/>
    <n v="27974.399999999998"/>
    <x v="9"/>
  </r>
  <r>
    <x v="252"/>
    <s v="CUST-008"/>
    <x v="4"/>
    <n v="64713.599999999999"/>
    <n v="96"/>
    <n v="0.1"/>
    <n v="297.8"/>
    <n v="36124.799999999996"/>
    <x v="9"/>
  </r>
  <r>
    <x v="257"/>
    <s v="CUST-009"/>
    <x v="4"/>
    <n v="112350"/>
    <n v="150"/>
    <n v="0"/>
    <n v="297.8"/>
    <n v="67680"/>
    <x v="9"/>
  </r>
  <r>
    <x v="248"/>
    <s v="CUST-005"/>
    <x v="4"/>
    <n v="131449.5"/>
    <n v="195"/>
    <n v="0.1"/>
    <n v="297.8"/>
    <n v="73378.5"/>
    <x v="9"/>
  </r>
  <r>
    <x v="252"/>
    <s v="CUST-004"/>
    <x v="4"/>
    <n v="105047.25"/>
    <n v="165"/>
    <n v="0.15"/>
    <n v="297.8"/>
    <n v="55910.25"/>
    <x v="9"/>
  </r>
  <r>
    <x v="258"/>
    <s v="CUST-009"/>
    <x v="4"/>
    <n v="18725"/>
    <n v="25"/>
    <n v="0"/>
    <n v="297.8"/>
    <n v="11280"/>
    <x v="9"/>
  </r>
  <r>
    <x v="249"/>
    <s v="CUST-008"/>
    <x v="5"/>
    <n v="39746.85"/>
    <n v="39"/>
    <n v="0.15"/>
    <n v="482.47"/>
    <n v="20930.519999999997"/>
    <x v="9"/>
  </r>
  <r>
    <x v="249"/>
    <s v="CUST-010"/>
    <x v="5"/>
    <n v="161865"/>
    <n v="135"/>
    <n v="0"/>
    <n v="482.47"/>
    <n v="96731.549999999988"/>
    <x v="9"/>
  </r>
  <r>
    <x v="259"/>
    <s v="CUST-010"/>
    <x v="5"/>
    <n v="202870.8"/>
    <n v="188"/>
    <n v="0.1"/>
    <n v="482.47"/>
    <n v="112166.43999999999"/>
    <x v="9"/>
  </r>
  <r>
    <x v="249"/>
    <s v="CUST-010"/>
    <x v="6"/>
    <n v="51606"/>
    <n v="94"/>
    <n v="0"/>
    <n v="226.53"/>
    <n v="30312.18"/>
    <x v="9"/>
  </r>
  <r>
    <x v="260"/>
    <s v="CUST-008"/>
    <x v="6"/>
    <n v="6588"/>
    <n v="12"/>
    <n v="0"/>
    <n v="226.53"/>
    <n v="3869.64"/>
    <x v="9"/>
  </r>
  <r>
    <x v="261"/>
    <s v="CUST-012"/>
    <x v="6"/>
    <n v="31293"/>
    <n v="57"/>
    <n v="0"/>
    <n v="226.53"/>
    <n v="18380.79"/>
    <x v="9"/>
  </r>
  <r>
    <x v="259"/>
    <s v="CUST-002"/>
    <x v="6"/>
    <n v="15921"/>
    <n v="29"/>
    <n v="0"/>
    <n v="226.53"/>
    <n v="9351.630000000001"/>
    <x v="9"/>
  </r>
  <r>
    <x v="262"/>
    <s v="CUST-015"/>
    <x v="6"/>
    <n v="43865.1"/>
    <n v="94"/>
    <n v="0.15"/>
    <n v="226.53"/>
    <n v="22571.279999999999"/>
    <x v="9"/>
  </r>
  <r>
    <x v="259"/>
    <s v="CUST-009"/>
    <x v="6"/>
    <n v="55998"/>
    <n v="120"/>
    <n v="0.15"/>
    <n v="226.53"/>
    <n v="28814.400000000001"/>
    <x v="9"/>
  </r>
  <r>
    <x v="244"/>
    <s v="CUST-007"/>
    <x v="6"/>
    <n v="52704"/>
    <n v="96"/>
    <n v="0"/>
    <n v="226.53"/>
    <n v="30957.119999999999"/>
    <x v="9"/>
  </r>
  <r>
    <x v="263"/>
    <s v="CUST-004"/>
    <x v="6"/>
    <n v="102663"/>
    <n v="187"/>
    <n v="0"/>
    <n v="226.53"/>
    <n v="60301.89"/>
    <x v="9"/>
  </r>
  <r>
    <x v="251"/>
    <s v="CUST-007"/>
    <x v="7"/>
    <n v="105468"/>
    <n v="132"/>
    <n v="0"/>
    <n v="343.02"/>
    <n v="60189.36"/>
    <x v="9"/>
  </r>
  <r>
    <x v="264"/>
    <s v="CUST-005"/>
    <x v="7"/>
    <n v="34516.800000000003"/>
    <n v="48"/>
    <n v="0.1"/>
    <n v="343.02"/>
    <n v="18051.840000000004"/>
    <x v="9"/>
  </r>
  <r>
    <x v="254"/>
    <s v="CUST-009"/>
    <x v="7"/>
    <n v="91086"/>
    <n v="120"/>
    <n v="0.05"/>
    <n v="343.02"/>
    <n v="49923.600000000006"/>
    <x v="9"/>
  </r>
  <r>
    <x v="260"/>
    <s v="CUST-015"/>
    <x v="7"/>
    <n v="78381.899999999994"/>
    <n v="109"/>
    <n v="0.1"/>
    <n v="343.02"/>
    <n v="40992.719999999994"/>
    <x v="9"/>
  </r>
  <r>
    <x v="242"/>
    <s v="CUST-013"/>
    <x v="7"/>
    <n v="48579.199999999997"/>
    <n v="64"/>
    <n v="0.05"/>
    <n v="343.02"/>
    <n v="26625.919999999998"/>
    <x v="9"/>
  </r>
  <r>
    <x v="265"/>
    <s v="CUST-011"/>
    <x v="7"/>
    <n v="132434.25"/>
    <n v="195"/>
    <n v="0.15"/>
    <n v="343.02"/>
    <n v="65545.350000000006"/>
    <x v="9"/>
  </r>
  <r>
    <x v="250"/>
    <s v="CUST-012"/>
    <x v="7"/>
    <n v="88289.5"/>
    <n v="130"/>
    <n v="0.15"/>
    <n v="343.02"/>
    <n v="43696.9"/>
    <x v="9"/>
  </r>
  <r>
    <x v="252"/>
    <s v="CUST-011"/>
    <x v="8"/>
    <n v="44410.6"/>
    <n v="52"/>
    <n v="0.05"/>
    <n v="367.12"/>
    <n v="25320.359999999997"/>
    <x v="9"/>
  </r>
  <r>
    <x v="249"/>
    <s v="CUST-007"/>
    <x v="8"/>
    <n v="35061"/>
    <n v="39"/>
    <n v="0"/>
    <n v="367.12"/>
    <n v="20743.32"/>
    <x v="9"/>
  </r>
  <r>
    <x v="242"/>
    <s v="CUST-008"/>
    <x v="8"/>
    <n v="32858.449999999997"/>
    <n v="43"/>
    <n v="0.15"/>
    <n v="367.12"/>
    <n v="17072.289999999997"/>
    <x v="9"/>
  </r>
  <r>
    <x v="251"/>
    <s v="CUST-004"/>
    <x v="8"/>
    <n v="118668"/>
    <n v="132"/>
    <n v="0"/>
    <n v="367.12"/>
    <n v="70208.160000000003"/>
    <x v="9"/>
  </r>
  <r>
    <x v="259"/>
    <s v="CUST-004"/>
    <x v="8"/>
    <n v="108464.35"/>
    <n v="127"/>
    <n v="0.05"/>
    <n v="367.12"/>
    <n v="61840.110000000008"/>
    <x v="9"/>
  </r>
  <r>
    <x v="266"/>
    <s v="CUST-010"/>
    <x v="8"/>
    <n v="9889"/>
    <n v="11"/>
    <n v="0"/>
    <n v="367.12"/>
    <n v="5850.68"/>
    <x v="9"/>
  </r>
  <r>
    <x v="250"/>
    <s v="CUST-015"/>
    <x v="8"/>
    <n v="55738"/>
    <n v="62"/>
    <n v="0"/>
    <n v="367.12"/>
    <n v="32976.559999999998"/>
    <x v="9"/>
  </r>
  <r>
    <x v="242"/>
    <s v="CUST-009"/>
    <x v="9"/>
    <n v="225986.95"/>
    <n v="133"/>
    <n v="0.15"/>
    <n v="869.68"/>
    <n v="110319.51000000002"/>
    <x v="9"/>
  </r>
  <r>
    <x v="243"/>
    <s v="CUST-007"/>
    <x v="9"/>
    <n v="321139.34999999998"/>
    <n v="189"/>
    <n v="0.15"/>
    <n v="869.68"/>
    <n v="156769.82999999999"/>
    <x v="9"/>
  </r>
  <r>
    <x v="259"/>
    <s v="CUST-005"/>
    <x v="9"/>
    <n v="351824"/>
    <n v="176"/>
    <n v="0"/>
    <n v="869.68"/>
    <n v="198760.32000000001"/>
    <x v="9"/>
  </r>
  <r>
    <x v="241"/>
    <s v="CUST-014"/>
    <x v="9"/>
    <n v="29985"/>
    <n v="15"/>
    <n v="0"/>
    <n v="869.68"/>
    <n v="16939.800000000003"/>
    <x v="9"/>
  </r>
  <r>
    <x v="244"/>
    <s v="CUST-001"/>
    <x v="9"/>
    <n v="302248.8"/>
    <n v="168"/>
    <n v="0.1"/>
    <n v="869.68"/>
    <n v="156142.56"/>
    <x v="9"/>
  </r>
  <r>
    <x v="267"/>
    <s v="CUST-012"/>
    <x v="9"/>
    <n v="157921"/>
    <n v="79"/>
    <n v="0"/>
    <n v="869.68"/>
    <n v="89216.28"/>
    <x v="9"/>
  </r>
  <r>
    <x v="253"/>
    <s v="CUST-012"/>
    <x v="9"/>
    <n v="23988"/>
    <n v="12"/>
    <n v="0"/>
    <n v="869.68"/>
    <n v="13551.84"/>
    <x v="9"/>
  </r>
  <r>
    <x v="246"/>
    <s v="CUST-010"/>
    <x v="10"/>
    <n v="27480"/>
    <n v="120"/>
    <n v="0"/>
    <n v="78.62"/>
    <n v="18045.599999999999"/>
    <x v="9"/>
  </r>
  <r>
    <x v="251"/>
    <s v="CUST-009"/>
    <x v="10"/>
    <n v="9618"/>
    <n v="42"/>
    <n v="0"/>
    <n v="78.62"/>
    <n v="6315.96"/>
    <x v="9"/>
  </r>
  <r>
    <x v="263"/>
    <s v="CUST-001"/>
    <x v="10"/>
    <n v="26564"/>
    <n v="116"/>
    <n v="0"/>
    <n v="78.62"/>
    <n v="17444.080000000002"/>
    <x v="9"/>
  </r>
  <r>
    <x v="246"/>
    <s v="CUST-009"/>
    <x v="10"/>
    <n v="26277.75"/>
    <n v="135"/>
    <n v="0.15"/>
    <n v="78.62"/>
    <n v="15664.05"/>
    <x v="9"/>
  </r>
  <r>
    <x v="249"/>
    <s v="CUST-007"/>
    <x v="10"/>
    <n v="37510.199999999997"/>
    <n v="182"/>
    <n v="0.1"/>
    <n v="78.62"/>
    <n v="23201.359999999997"/>
    <x v="9"/>
  </r>
  <r>
    <x v="252"/>
    <s v="CUST-007"/>
    <x v="10"/>
    <n v="7099"/>
    <n v="31"/>
    <n v="0"/>
    <n v="78.62"/>
    <n v="4661.78"/>
    <x v="9"/>
  </r>
  <r>
    <x v="249"/>
    <s v="CUST-004"/>
    <x v="11"/>
    <n v="15503.4"/>
    <n v="54"/>
    <n v="0.1"/>
    <n v="118.05"/>
    <n v="9128.7000000000007"/>
    <x v="9"/>
  </r>
  <r>
    <x v="242"/>
    <s v="CUST-008"/>
    <x v="11"/>
    <n v="51789.65"/>
    <n v="191"/>
    <n v="0.15"/>
    <n v="118.05"/>
    <n v="29242.100000000002"/>
    <x v="9"/>
  </r>
  <r>
    <x v="245"/>
    <s v="CUST-010"/>
    <x v="11"/>
    <n v="28741.9"/>
    <n v="106"/>
    <n v="0.15"/>
    <n v="118.05"/>
    <n v="16228.600000000002"/>
    <x v="9"/>
  </r>
  <r>
    <x v="265"/>
    <s v="CUST-013"/>
    <x v="11"/>
    <n v="51678"/>
    <n v="162"/>
    <n v="0"/>
    <n v="118.05"/>
    <n v="32553.9"/>
    <x v="9"/>
  </r>
  <r>
    <x v="266"/>
    <s v="CUST-008"/>
    <x v="11"/>
    <n v="55155.1"/>
    <n v="182"/>
    <n v="0.05"/>
    <n v="118.05"/>
    <n v="33670"/>
    <x v="9"/>
  </r>
  <r>
    <x v="261"/>
    <s v="CUST-004"/>
    <x v="11"/>
    <n v="41629.5"/>
    <n v="145"/>
    <n v="0.1"/>
    <n v="118.05"/>
    <n v="24512.25"/>
    <x v="9"/>
  </r>
  <r>
    <x v="264"/>
    <s v="CUST-012"/>
    <x v="11"/>
    <n v="18167.05"/>
    <n v="67"/>
    <n v="0.15"/>
    <n v="118.05"/>
    <n v="10257.700000000001"/>
    <x v="9"/>
  </r>
  <r>
    <x v="255"/>
    <s v="CUST-005"/>
    <x v="12"/>
    <n v="24565"/>
    <n v="100"/>
    <n v="0.15"/>
    <n v="107.23"/>
    <n v="13842"/>
    <x v="9"/>
  </r>
  <r>
    <x v="267"/>
    <s v="CUST-009"/>
    <x v="12"/>
    <n v="52988.15"/>
    <n v="193"/>
    <n v="0.05"/>
    <n v="107.23"/>
    <n v="32292.760000000002"/>
    <x v="9"/>
  </r>
  <r>
    <x v="257"/>
    <s v="CUST-005"/>
    <x v="12"/>
    <n v="39015"/>
    <n v="135"/>
    <n v="0"/>
    <n v="107.23"/>
    <n v="24538.949999999997"/>
    <x v="9"/>
  </r>
  <r>
    <x v="261"/>
    <s v="CUST-011"/>
    <x v="12"/>
    <n v="7369.5"/>
    <n v="30"/>
    <n v="0.15"/>
    <n v="107.23"/>
    <n v="4152.6000000000004"/>
    <x v="9"/>
  </r>
  <r>
    <x v="251"/>
    <s v="CUST-009"/>
    <x v="12"/>
    <n v="45084"/>
    <n v="156"/>
    <n v="0"/>
    <n v="107.23"/>
    <n v="28356.12"/>
    <x v="9"/>
  </r>
  <r>
    <x v="260"/>
    <s v="CUST-011"/>
    <x v="12"/>
    <n v="20230"/>
    <n v="70"/>
    <n v="0"/>
    <n v="107.23"/>
    <n v="12723.9"/>
    <x v="9"/>
  </r>
  <r>
    <x v="263"/>
    <s v="CUST-009"/>
    <x v="12"/>
    <n v="40749"/>
    <n v="141"/>
    <n v="0"/>
    <n v="107.23"/>
    <n v="25629.57"/>
    <x v="9"/>
  </r>
  <r>
    <x v="255"/>
    <s v="CUST-015"/>
    <x v="13"/>
    <n v="2079.5500000000002"/>
    <n v="11"/>
    <n v="0.05"/>
    <n v="69.489999999999995"/>
    <n v="1315.1600000000003"/>
    <x v="9"/>
  </r>
  <r>
    <x v="261"/>
    <s v="CUST-013"/>
    <x v="13"/>
    <n v="13532"/>
    <n v="68"/>
    <n v="0"/>
    <n v="69.489999999999995"/>
    <n v="8806.68"/>
    <x v="9"/>
  </r>
  <r>
    <x v="261"/>
    <s v="CUST-011"/>
    <x v="13"/>
    <n v="15124"/>
    <n v="76"/>
    <n v="0"/>
    <n v="69.489999999999995"/>
    <n v="9842.76"/>
    <x v="9"/>
  </r>
  <r>
    <x v="252"/>
    <s v="CUST-014"/>
    <x v="13"/>
    <n v="39800"/>
    <n v="200"/>
    <n v="0"/>
    <n v="69.489999999999995"/>
    <n v="25902"/>
    <x v="9"/>
  </r>
  <r>
    <x v="258"/>
    <s v="CUST-001"/>
    <x v="13"/>
    <n v="18526.900000000001"/>
    <n v="98"/>
    <n v="0.05"/>
    <n v="69.489999999999995"/>
    <n v="11716.880000000001"/>
    <x v="9"/>
  </r>
  <r>
    <x v="245"/>
    <s v="CUST-008"/>
    <x v="13"/>
    <n v="8417.7000000000007"/>
    <n v="47"/>
    <n v="0.1"/>
    <n v="69.489999999999995"/>
    <n v="5151.670000000001"/>
    <x v="9"/>
  </r>
  <r>
    <x v="263"/>
    <s v="CUST-014"/>
    <x v="13"/>
    <n v="33839.949999999997"/>
    <n v="179"/>
    <n v="0.05"/>
    <n v="69.489999999999995"/>
    <n v="21401.239999999998"/>
    <x v="9"/>
  </r>
  <r>
    <x v="241"/>
    <s v="CUST-012"/>
    <x v="13"/>
    <n v="19502"/>
    <n v="98"/>
    <n v="0"/>
    <n v="69.489999999999995"/>
    <n v="12691.98"/>
    <x v="9"/>
  </r>
  <r>
    <x v="265"/>
    <s v="CUST-005"/>
    <x v="14"/>
    <n v="31842"/>
    <n v="58"/>
    <n v="0"/>
    <n v="214.52"/>
    <n v="19399.84"/>
    <x v="9"/>
  </r>
  <r>
    <x v="242"/>
    <s v="CUST-012"/>
    <x v="14"/>
    <n v="34038"/>
    <n v="62"/>
    <n v="0"/>
    <n v="214.52"/>
    <n v="20737.760000000002"/>
    <x v="9"/>
  </r>
  <r>
    <x v="247"/>
    <s v="CUST-011"/>
    <x v="14"/>
    <n v="46116"/>
    <n v="84"/>
    <n v="0"/>
    <n v="214.52"/>
    <n v="28096.32"/>
    <x v="9"/>
  </r>
  <r>
    <x v="253"/>
    <s v="CUST-011"/>
    <x v="15"/>
    <n v="19249.099999999999"/>
    <n v="134"/>
    <n v="0.15"/>
    <n v="61.96"/>
    <n v="10946.46"/>
    <x v="9"/>
  </r>
  <r>
    <x v="244"/>
    <s v="CUST-010"/>
    <x v="15"/>
    <n v="26313.3"/>
    <n v="173"/>
    <n v="0.1"/>
    <n v="61.96"/>
    <n v="15594.22"/>
    <x v="9"/>
  </r>
  <r>
    <x v="257"/>
    <s v="CUST-003"/>
    <x v="15"/>
    <n v="2729.35"/>
    <n v="19"/>
    <n v="0.15"/>
    <n v="61.96"/>
    <n v="1552.11"/>
    <x v="9"/>
  </r>
  <r>
    <x v="250"/>
    <s v="CUST-015"/>
    <x v="15"/>
    <n v="21116.55"/>
    <n v="147"/>
    <n v="0.15"/>
    <n v="61.96"/>
    <n v="12008.429999999998"/>
    <x v="9"/>
  </r>
  <r>
    <x v="251"/>
    <s v="CUST-004"/>
    <x v="15"/>
    <n v="11103.3"/>
    <n v="73"/>
    <n v="0.1"/>
    <n v="61.96"/>
    <n v="6580.2199999999993"/>
    <x v="9"/>
  </r>
  <r>
    <x v="254"/>
    <s v="CUST-009"/>
    <x v="15"/>
    <n v="11830"/>
    <n v="70"/>
    <n v="0"/>
    <n v="61.96"/>
    <n v="7492.8"/>
    <x v="9"/>
  </r>
  <r>
    <x v="268"/>
    <s v="CUST-006"/>
    <x v="0"/>
    <n v="23940"/>
    <n v="60"/>
    <n v="0"/>
    <n v="187.43"/>
    <n v="12694.199999999999"/>
    <x v="10"/>
  </r>
  <r>
    <x v="269"/>
    <s v="CUST-015"/>
    <x v="0"/>
    <n v="43890"/>
    <n v="110"/>
    <n v="0"/>
    <n v="187.43"/>
    <n v="23272.7"/>
    <x v="10"/>
  </r>
  <r>
    <x v="270"/>
    <s v="CUST-010"/>
    <x v="0"/>
    <n v="23880.15"/>
    <n v="63"/>
    <n v="0.05"/>
    <n v="187.43"/>
    <n v="12072.060000000001"/>
    <x v="10"/>
  </r>
  <r>
    <x v="271"/>
    <s v="CUST-011"/>
    <x v="0"/>
    <n v="25137"/>
    <n v="70"/>
    <n v="0.1"/>
    <n v="187.43"/>
    <n v="12016.9"/>
    <x v="10"/>
  </r>
  <r>
    <x v="272"/>
    <s v="CUST-013"/>
    <x v="0"/>
    <n v="26733"/>
    <n v="67"/>
    <n v="0"/>
    <n v="187.43"/>
    <n v="14175.189999999999"/>
    <x v="10"/>
  </r>
  <r>
    <x v="273"/>
    <s v="CUST-006"/>
    <x v="0"/>
    <n v="21147"/>
    <n v="53"/>
    <n v="0"/>
    <n v="187.43"/>
    <n v="11213.21"/>
    <x v="10"/>
  </r>
  <r>
    <x v="274"/>
    <s v="CUST-011"/>
    <x v="1"/>
    <n v="19347.7"/>
    <n v="34"/>
    <n v="0.05"/>
    <n v="270.68"/>
    <n v="10144.58"/>
    <x v="10"/>
  </r>
  <r>
    <x v="275"/>
    <s v="CUST-002"/>
    <x v="1"/>
    <n v="58552.25"/>
    <n v="115"/>
    <n v="0.15"/>
    <n v="270.68"/>
    <n v="27424.05"/>
    <x v="10"/>
  </r>
  <r>
    <x v="276"/>
    <s v="CUST-005"/>
    <x v="1"/>
    <n v="15574"/>
    <n v="26"/>
    <n v="0"/>
    <n v="270.68"/>
    <n v="8536.32"/>
    <x v="10"/>
  </r>
  <r>
    <x v="277"/>
    <s v="CUST-002"/>
    <x v="1"/>
    <n v="19946.7"/>
    <n v="37"/>
    <n v="0.1"/>
    <n v="270.68"/>
    <n v="9931.5400000000009"/>
    <x v="10"/>
  </r>
  <r>
    <x v="271"/>
    <s v="CUST-010"/>
    <x v="1"/>
    <n v="44206.2"/>
    <n v="82"/>
    <n v="0.1"/>
    <n v="270.68"/>
    <n v="22010.439999999995"/>
    <x v="10"/>
  </r>
  <r>
    <x v="276"/>
    <s v="CUST-013"/>
    <x v="1"/>
    <n v="41241.15"/>
    <n v="81"/>
    <n v="0.15"/>
    <n v="270.68"/>
    <n v="19316.07"/>
    <x v="10"/>
  </r>
  <r>
    <x v="278"/>
    <s v="CUST-005"/>
    <x v="1"/>
    <n v="72479"/>
    <n v="121"/>
    <n v="0"/>
    <n v="270.68"/>
    <n v="39726.720000000001"/>
    <x v="10"/>
  </r>
  <r>
    <x v="279"/>
    <s v="CUST-005"/>
    <x v="1"/>
    <n v="104226"/>
    <n v="174"/>
    <n v="0"/>
    <n v="270.68"/>
    <n v="57127.68"/>
    <x v="10"/>
  </r>
  <r>
    <x v="280"/>
    <s v="CUST-002"/>
    <x v="2"/>
    <n v="57156"/>
    <n v="44"/>
    <n v="0"/>
    <n v="535.09"/>
    <n v="33612.039999999994"/>
    <x v="10"/>
  </r>
  <r>
    <x v="281"/>
    <s v="CUST-005"/>
    <x v="2"/>
    <n v="118209"/>
    <n v="91"/>
    <n v="0"/>
    <n v="535.09"/>
    <n v="69515.81"/>
    <x v="10"/>
  </r>
  <r>
    <x v="281"/>
    <s v="CUST-009"/>
    <x v="2"/>
    <n v="15588"/>
    <n v="12"/>
    <n v="0"/>
    <n v="535.09"/>
    <n v="9166.92"/>
    <x v="10"/>
  </r>
  <r>
    <x v="282"/>
    <s v="CUST-006"/>
    <x v="2"/>
    <n v="155880"/>
    <n v="120"/>
    <n v="0"/>
    <n v="535.09"/>
    <n v="91669.2"/>
    <x v="10"/>
  </r>
  <r>
    <x v="283"/>
    <s v="CUST-003"/>
    <x v="3"/>
    <n v="60768"/>
    <n v="32"/>
    <n v="0"/>
    <n v="787.97"/>
    <n v="35552.959999999999"/>
    <x v="10"/>
  </r>
  <r>
    <x v="282"/>
    <s v="CUST-006"/>
    <x v="3"/>
    <n v="73491.3"/>
    <n v="43"/>
    <n v="0.1"/>
    <n v="787.97"/>
    <n v="39608.590000000004"/>
    <x v="10"/>
  </r>
  <r>
    <x v="283"/>
    <s v="CUST-008"/>
    <x v="3"/>
    <n v="202053.6"/>
    <n v="112"/>
    <n v="0.05"/>
    <n v="787.97"/>
    <n v="113800.96000000001"/>
    <x v="10"/>
  </r>
  <r>
    <x v="279"/>
    <s v="CUST-013"/>
    <x v="3"/>
    <n v="169580.7"/>
    <n v="94"/>
    <n v="0.05"/>
    <n v="787.97"/>
    <n v="95511.52"/>
    <x v="10"/>
  </r>
  <r>
    <x v="268"/>
    <s v="CUST-006"/>
    <x v="4"/>
    <n v="52841.95"/>
    <n v="83"/>
    <n v="0.15"/>
    <n v="328.48"/>
    <n v="25578.109999999997"/>
    <x v="10"/>
  </r>
  <r>
    <x v="284"/>
    <s v="CUST-015"/>
    <x v="4"/>
    <n v="99092.7"/>
    <n v="147"/>
    <n v="0.1"/>
    <n v="328.48"/>
    <n v="50806.139999999992"/>
    <x v="10"/>
  </r>
  <r>
    <x v="271"/>
    <s v="CUST-004"/>
    <x v="4"/>
    <n v="107181.9"/>
    <n v="159"/>
    <n v="0.1"/>
    <n v="328.48"/>
    <n v="54953.579999999994"/>
    <x v="10"/>
  </r>
  <r>
    <x v="270"/>
    <s v="CUST-013"/>
    <x v="4"/>
    <n v="88382"/>
    <n v="118"/>
    <n v="0"/>
    <n v="328.48"/>
    <n v="49621.36"/>
    <x v="10"/>
  </r>
  <r>
    <x v="275"/>
    <s v="CUST-012"/>
    <x v="4"/>
    <n v="32956"/>
    <n v="44"/>
    <n v="0"/>
    <n v="328.48"/>
    <n v="18502.879999999997"/>
    <x v="10"/>
  </r>
  <r>
    <x v="282"/>
    <s v="CUST-005"/>
    <x v="4"/>
    <n v="59920"/>
    <n v="80"/>
    <n v="0"/>
    <n v="328.48"/>
    <n v="33641.599999999999"/>
    <x v="10"/>
  </r>
  <r>
    <x v="284"/>
    <s v="CUST-004"/>
    <x v="4"/>
    <n v="50183"/>
    <n v="67"/>
    <n v="0"/>
    <n v="328.48"/>
    <n v="28174.84"/>
    <x v="10"/>
  </r>
  <r>
    <x v="285"/>
    <s v="CUST-009"/>
    <x v="4"/>
    <n v="119989.8"/>
    <n v="178"/>
    <n v="0.1"/>
    <n v="328.48"/>
    <n v="61520.36"/>
    <x v="10"/>
  </r>
  <r>
    <x v="286"/>
    <s v="CUST-014"/>
    <x v="5"/>
    <n v="146757.6"/>
    <n v="136"/>
    <n v="0.1"/>
    <n v="496.11"/>
    <n v="79286.64"/>
    <x v="10"/>
  </r>
  <r>
    <x v="281"/>
    <s v="CUST-001"/>
    <x v="5"/>
    <n v="26378"/>
    <n v="22"/>
    <n v="0"/>
    <n v="496.11"/>
    <n v="15463.58"/>
    <x v="10"/>
  </r>
  <r>
    <x v="275"/>
    <s v="CUST-012"/>
    <x v="5"/>
    <n v="74338"/>
    <n v="62"/>
    <n v="0"/>
    <n v="496.11"/>
    <n v="43579.18"/>
    <x v="10"/>
  </r>
  <r>
    <x v="284"/>
    <s v="CUST-014"/>
    <x v="6"/>
    <n v="37030.050000000003"/>
    <n v="71"/>
    <n v="0.05"/>
    <n v="209.73"/>
    <n v="22139.22"/>
    <x v="10"/>
  </r>
  <r>
    <x v="287"/>
    <s v="CUST-009"/>
    <x v="6"/>
    <n v="47598.3"/>
    <n v="102"/>
    <n v="0.15"/>
    <n v="209.73"/>
    <n v="26205.840000000004"/>
    <x v="10"/>
  </r>
  <r>
    <x v="281"/>
    <s v="CUST-003"/>
    <x v="6"/>
    <n v="43371"/>
    <n v="79"/>
    <n v="0"/>
    <n v="209.73"/>
    <n v="26802.33"/>
    <x v="10"/>
  </r>
  <r>
    <x v="288"/>
    <s v="CUST-013"/>
    <x v="6"/>
    <n v="16799.400000000001"/>
    <n v="36"/>
    <n v="0.15"/>
    <n v="209.73"/>
    <n v="9249.1200000000026"/>
    <x v="10"/>
  </r>
  <r>
    <x v="268"/>
    <s v="CUST-009"/>
    <x v="6"/>
    <n v="62586"/>
    <n v="114"/>
    <n v="0"/>
    <n v="209.73"/>
    <n v="38676.78"/>
    <x v="10"/>
  </r>
  <r>
    <x v="289"/>
    <s v="CUST-001"/>
    <x v="6"/>
    <n v="35081.1"/>
    <n v="71"/>
    <n v="0.1"/>
    <n v="209.73"/>
    <n v="20190.269999999997"/>
    <x v="10"/>
  </r>
  <r>
    <x v="286"/>
    <s v="CUST-007"/>
    <x v="7"/>
    <n v="52374.45"/>
    <n v="69"/>
    <n v="0.05"/>
    <n v="322.22000000000003"/>
    <n v="30141.269999999997"/>
    <x v="10"/>
  </r>
  <r>
    <x v="282"/>
    <s v="CUST-007"/>
    <x v="7"/>
    <n v="33398.199999999997"/>
    <n v="44"/>
    <n v="0.05"/>
    <n v="322.22000000000003"/>
    <n v="19220.519999999997"/>
    <x v="10"/>
  </r>
  <r>
    <x v="290"/>
    <s v="CUST-012"/>
    <x v="7"/>
    <n v="69273.3"/>
    <n v="102"/>
    <n v="0.15"/>
    <n v="322.22000000000003"/>
    <n v="36406.86"/>
    <x v="10"/>
  </r>
  <r>
    <x v="288"/>
    <s v="CUST-001"/>
    <x v="7"/>
    <n v="91086"/>
    <n v="114"/>
    <n v="0"/>
    <n v="322.22000000000003"/>
    <n v="54352.92"/>
    <x v="10"/>
  </r>
  <r>
    <x v="282"/>
    <s v="CUST-007"/>
    <x v="7"/>
    <n v="82297"/>
    <n v="103"/>
    <n v="0"/>
    <n v="322.22000000000003"/>
    <n v="49108.34"/>
    <x v="10"/>
  </r>
  <r>
    <x v="269"/>
    <s v="CUST-004"/>
    <x v="8"/>
    <n v="77314"/>
    <n v="86"/>
    <n v="0"/>
    <n v="383.83"/>
    <n v="44304.62"/>
    <x v="10"/>
  </r>
  <r>
    <x v="276"/>
    <s v="CUST-001"/>
    <x v="8"/>
    <n v="38971.65"/>
    <n v="51"/>
    <n v="0.15"/>
    <n v="383.83"/>
    <n v="19396.320000000003"/>
    <x v="10"/>
  </r>
  <r>
    <x v="278"/>
    <s v="CUST-007"/>
    <x v="8"/>
    <n v="105992.1"/>
    <n v="131"/>
    <n v="0.1"/>
    <n v="383.83"/>
    <n v="55710.37000000001"/>
    <x v="10"/>
  </r>
  <r>
    <x v="281"/>
    <s v="CUST-009"/>
    <x v="8"/>
    <n v="142941"/>
    <n v="159"/>
    <n v="0"/>
    <n v="383.83"/>
    <n v="81912.03"/>
    <x v="10"/>
  </r>
  <r>
    <x v="275"/>
    <s v="CUST-010"/>
    <x v="9"/>
    <n v="125937"/>
    <n v="63"/>
    <n v="0"/>
    <n v="853.79"/>
    <n v="72148.23000000001"/>
    <x v="10"/>
  </r>
  <r>
    <x v="274"/>
    <s v="CUST-013"/>
    <x v="9"/>
    <n v="109745.1"/>
    <n v="61"/>
    <n v="0.1"/>
    <n v="853.79"/>
    <n v="57663.910000000011"/>
    <x v="10"/>
  </r>
  <r>
    <x v="282"/>
    <s v="CUST-003"/>
    <x v="9"/>
    <n v="49375.3"/>
    <n v="26"/>
    <n v="0.05"/>
    <n v="853.79"/>
    <n v="27176.760000000002"/>
    <x v="10"/>
  </r>
  <r>
    <x v="269"/>
    <s v="CUST-006"/>
    <x v="9"/>
    <n v="275262.3"/>
    <n v="153"/>
    <n v="0.1"/>
    <n v="853.79"/>
    <n v="144632.43"/>
    <x v="10"/>
  </r>
  <r>
    <x v="276"/>
    <s v="CUST-013"/>
    <x v="9"/>
    <n v="322838.5"/>
    <n v="190"/>
    <n v="0.15"/>
    <n v="853.79"/>
    <n v="160618.4"/>
    <x v="10"/>
  </r>
  <r>
    <x v="268"/>
    <s v="CUST-011"/>
    <x v="9"/>
    <n v="67966"/>
    <n v="34"/>
    <n v="0"/>
    <n v="853.79"/>
    <n v="38937.14"/>
    <x v="10"/>
  </r>
  <r>
    <x v="282"/>
    <s v="CUST-004"/>
    <x v="10"/>
    <n v="35620.949999999997"/>
    <n v="183"/>
    <n v="0.15"/>
    <n v="79.03"/>
    <n v="21158.46"/>
    <x v="10"/>
  </r>
  <r>
    <x v="283"/>
    <s v="CUST-009"/>
    <x v="10"/>
    <n v="12846.9"/>
    <n v="66"/>
    <n v="0.15"/>
    <n v="79.03"/>
    <n v="7630.9199999999992"/>
    <x v="10"/>
  </r>
  <r>
    <x v="276"/>
    <s v="CUST-005"/>
    <x v="10"/>
    <n v="26861.7"/>
    <n v="138"/>
    <n v="0.15"/>
    <n v="79.03"/>
    <n v="15955.560000000001"/>
    <x v="10"/>
  </r>
  <r>
    <x v="291"/>
    <s v="CUST-005"/>
    <x v="11"/>
    <n v="28997.1"/>
    <n v="101"/>
    <n v="0.1"/>
    <n v="116.43"/>
    <n v="17237.669999999998"/>
    <x v="10"/>
  </r>
  <r>
    <x v="286"/>
    <s v="CUST-014"/>
    <x v="11"/>
    <n v="12345.3"/>
    <n v="43"/>
    <n v="0.1"/>
    <n v="116.43"/>
    <n v="7338.8099999999986"/>
    <x v="10"/>
  </r>
  <r>
    <x v="277"/>
    <s v="CUST-001"/>
    <x v="11"/>
    <n v="43065"/>
    <n v="135"/>
    <n v="0"/>
    <n v="116.43"/>
    <n v="27346.949999999997"/>
    <x v="10"/>
  </r>
  <r>
    <x v="292"/>
    <s v="CUST-001"/>
    <x v="11"/>
    <n v="17576.900000000001"/>
    <n v="58"/>
    <n v="0.05"/>
    <n v="116.43"/>
    <n v="10823.960000000001"/>
    <x v="10"/>
  </r>
  <r>
    <x v="292"/>
    <s v="CUST-004"/>
    <x v="11"/>
    <n v="58696"/>
    <n v="184"/>
    <n v="0"/>
    <n v="116.43"/>
    <n v="37272.879999999997"/>
    <x v="10"/>
  </r>
  <r>
    <x v="282"/>
    <s v="CUST-004"/>
    <x v="11"/>
    <n v="36461.699999999997"/>
    <n v="127"/>
    <n v="0.1"/>
    <n v="116.43"/>
    <n v="21675.089999999997"/>
    <x v="10"/>
  </r>
  <r>
    <x v="280"/>
    <s v="CUST-001"/>
    <x v="12"/>
    <n v="42396.3"/>
    <n v="163"/>
    <n v="0.1"/>
    <n v="107.67"/>
    <n v="24846.090000000004"/>
    <x v="10"/>
  </r>
  <r>
    <x v="281"/>
    <s v="CUST-010"/>
    <x v="12"/>
    <n v="41095.800000000003"/>
    <n v="158"/>
    <n v="0.1"/>
    <n v="107.67"/>
    <n v="24083.940000000002"/>
    <x v="10"/>
  </r>
  <r>
    <x v="293"/>
    <s v="CUST-006"/>
    <x v="12"/>
    <n v="25793.25"/>
    <n v="105"/>
    <n v="0.15"/>
    <n v="107.67"/>
    <n v="14487.9"/>
    <x v="10"/>
  </r>
  <r>
    <x v="294"/>
    <s v="CUST-008"/>
    <x v="12"/>
    <n v="15475.95"/>
    <n v="63"/>
    <n v="0.15"/>
    <n v="107.67"/>
    <n v="8692.7400000000016"/>
    <x v="10"/>
  </r>
  <r>
    <x v="283"/>
    <s v="CUST-008"/>
    <x v="12"/>
    <n v="41876.1"/>
    <n v="161"/>
    <n v="0.1"/>
    <n v="107.67"/>
    <n v="24541.23"/>
    <x v="10"/>
  </r>
  <r>
    <x v="282"/>
    <s v="CUST-012"/>
    <x v="12"/>
    <n v="6040.1"/>
    <n v="22"/>
    <n v="0.05"/>
    <n v="107.67"/>
    <n v="3671.36"/>
    <x v="10"/>
  </r>
  <r>
    <x v="293"/>
    <s v="CUST-015"/>
    <x v="12"/>
    <n v="56066"/>
    <n v="194"/>
    <n v="0"/>
    <n v="107.67"/>
    <n v="35178.020000000004"/>
    <x v="10"/>
  </r>
  <r>
    <x v="280"/>
    <s v="CUST-008"/>
    <x v="12"/>
    <n v="33813"/>
    <n v="117"/>
    <n v="0"/>
    <n v="107.67"/>
    <n v="21215.61"/>
    <x v="10"/>
  </r>
  <r>
    <x v="295"/>
    <s v="CUST-008"/>
    <x v="13"/>
    <n v="29491.8"/>
    <n v="156"/>
    <n v="0.05"/>
    <n v="67.97"/>
    <n v="18888.48"/>
    <x v="10"/>
  </r>
  <r>
    <x v="288"/>
    <s v="CUST-001"/>
    <x v="13"/>
    <n v="11104.2"/>
    <n v="62"/>
    <n v="0.1"/>
    <n v="67.97"/>
    <n v="6890.06"/>
    <x v="10"/>
  </r>
  <r>
    <x v="268"/>
    <s v="CUST-008"/>
    <x v="13"/>
    <n v="33650.9"/>
    <n v="178"/>
    <n v="0.05"/>
    <n v="67.97"/>
    <n v="21552.240000000002"/>
    <x v="10"/>
  </r>
  <r>
    <x v="284"/>
    <s v="CUST-004"/>
    <x v="13"/>
    <n v="1074.5999999999999"/>
    <n v="6"/>
    <n v="0.1"/>
    <n v="67.97"/>
    <n v="666.78"/>
    <x v="10"/>
  </r>
  <r>
    <x v="275"/>
    <s v="CUST-015"/>
    <x v="13"/>
    <n v="9950"/>
    <n v="50"/>
    <n v="0"/>
    <n v="67.97"/>
    <n v="6551.5"/>
    <x v="10"/>
  </r>
  <r>
    <x v="290"/>
    <s v="CUST-003"/>
    <x v="13"/>
    <n v="25074"/>
    <n v="140"/>
    <n v="0.1"/>
    <n v="67.97"/>
    <n v="15558.2"/>
    <x v="10"/>
  </r>
  <r>
    <x v="271"/>
    <s v="CUST-013"/>
    <x v="14"/>
    <n v="32391"/>
    <n v="59"/>
    <n v="0"/>
    <n v="224.14"/>
    <n v="19166.740000000002"/>
    <x v="10"/>
  </r>
  <r>
    <x v="274"/>
    <s v="CUST-015"/>
    <x v="14"/>
    <n v="32857.65"/>
    <n v="63"/>
    <n v="0.05"/>
    <n v="224.14"/>
    <n v="18736.830000000002"/>
    <x v="10"/>
  </r>
  <r>
    <x v="286"/>
    <s v="CUST-005"/>
    <x v="14"/>
    <n v="8235"/>
    <n v="15"/>
    <n v="0"/>
    <n v="224.14"/>
    <n v="4872.8999999999996"/>
    <x v="10"/>
  </r>
  <r>
    <x v="270"/>
    <s v="CUST-004"/>
    <x v="14"/>
    <n v="41998.5"/>
    <n v="85"/>
    <n v="0.1"/>
    <n v="224.14"/>
    <n v="22946.600000000002"/>
    <x v="10"/>
  </r>
  <r>
    <x v="269"/>
    <s v="CUST-006"/>
    <x v="14"/>
    <n v="93879"/>
    <n v="190"/>
    <n v="0.1"/>
    <n v="224.14"/>
    <n v="51292.4"/>
    <x v="10"/>
  </r>
  <r>
    <x v="289"/>
    <s v="CUST-012"/>
    <x v="14"/>
    <n v="107604"/>
    <n v="196"/>
    <n v="0"/>
    <n v="224.14"/>
    <n v="63672.560000000005"/>
    <x v="10"/>
  </r>
  <r>
    <x v="287"/>
    <s v="CUST-011"/>
    <x v="14"/>
    <n v="89706.6"/>
    <n v="172"/>
    <n v="0.05"/>
    <n v="224.14"/>
    <n v="51154.520000000011"/>
    <x v="10"/>
  </r>
  <r>
    <x v="279"/>
    <s v="CUST-010"/>
    <x v="15"/>
    <n v="15666.3"/>
    <n v="103"/>
    <n v="0.1"/>
    <n v="61.26"/>
    <n v="9356.52"/>
    <x v="10"/>
  </r>
  <r>
    <x v="288"/>
    <s v="CUST-015"/>
    <x v="15"/>
    <n v="5746"/>
    <n v="40"/>
    <n v="0.15"/>
    <n v="61.26"/>
    <n v="3295.6"/>
    <x v="10"/>
  </r>
  <r>
    <x v="274"/>
    <s v="CUST-015"/>
    <x v="15"/>
    <n v="2889.9"/>
    <n v="18"/>
    <n v="0.05"/>
    <n v="61.26"/>
    <n v="1787.22"/>
    <x v="10"/>
  </r>
  <r>
    <x v="271"/>
    <s v="CUST-007"/>
    <x v="15"/>
    <n v="17947.8"/>
    <n v="118"/>
    <n v="0.1"/>
    <n v="61.26"/>
    <n v="10719.119999999999"/>
    <x v="10"/>
  </r>
  <r>
    <x v="290"/>
    <s v="CUST-010"/>
    <x v="15"/>
    <n v="18421"/>
    <n v="109"/>
    <n v="0"/>
    <n v="61.26"/>
    <n v="11743.66"/>
    <x v="10"/>
  </r>
  <r>
    <x v="277"/>
    <s v="CUST-003"/>
    <x v="15"/>
    <n v="20254.650000000001"/>
    <n v="141"/>
    <n v="0.15"/>
    <n v="61.26"/>
    <n v="11616.990000000002"/>
    <x v="10"/>
  </r>
  <r>
    <x v="296"/>
    <s v="CUST-011"/>
    <x v="0"/>
    <n v="7182"/>
    <n v="20"/>
    <n v="0.1"/>
    <n v="183.49"/>
    <n v="3512.2"/>
    <x v="11"/>
  </r>
  <r>
    <x v="297"/>
    <s v="CUST-011"/>
    <x v="0"/>
    <n v="34872.6"/>
    <n v="92"/>
    <n v="0.05"/>
    <n v="183.49"/>
    <n v="17991.519999999997"/>
    <x v="11"/>
  </r>
  <r>
    <x v="298"/>
    <s v="CUST-010"/>
    <x v="0"/>
    <n v="32558.400000000001"/>
    <n v="96"/>
    <n v="0.15"/>
    <n v="183.49"/>
    <n v="14943.36"/>
    <x v="11"/>
  </r>
  <r>
    <x v="299"/>
    <s v="CUST-005"/>
    <x v="0"/>
    <n v="3192"/>
    <n v="8"/>
    <n v="0"/>
    <n v="183.49"/>
    <n v="1724.08"/>
    <x v="11"/>
  </r>
  <r>
    <x v="297"/>
    <s v="CUST-003"/>
    <x v="1"/>
    <n v="33004.9"/>
    <n v="58"/>
    <n v="0.05"/>
    <n v="253.13"/>
    <n v="18323.36"/>
    <x v="11"/>
  </r>
  <r>
    <x v="300"/>
    <s v="CUST-014"/>
    <x v="1"/>
    <n v="93174.45"/>
    <n v="183"/>
    <n v="0.15"/>
    <n v="253.13"/>
    <n v="46851.659999999996"/>
    <x v="11"/>
  </r>
  <r>
    <x v="301"/>
    <s v="CUST-003"/>
    <x v="1"/>
    <n v="8386"/>
    <n v="14"/>
    <n v="0"/>
    <n v="253.13"/>
    <n v="4842.18"/>
    <x v="11"/>
  </r>
  <r>
    <x v="302"/>
    <s v="CUST-001"/>
    <x v="2"/>
    <n v="178937.25"/>
    <n v="145"/>
    <n v="0.05"/>
    <n v="546.41"/>
    <n v="99707.8"/>
    <x v="11"/>
  </r>
  <r>
    <x v="303"/>
    <s v="CUST-012"/>
    <x v="2"/>
    <n v="232650.9"/>
    <n v="199"/>
    <n v="0.1"/>
    <n v="546.41"/>
    <n v="123915.31"/>
    <x v="11"/>
  </r>
  <r>
    <x v="303"/>
    <s v="CUST-006"/>
    <x v="2"/>
    <n v="200955.3"/>
    <n v="182"/>
    <n v="0.15"/>
    <n v="546.41"/>
    <n v="101508.68"/>
    <x v="11"/>
  </r>
  <r>
    <x v="304"/>
    <s v="CUST-007"/>
    <x v="2"/>
    <n v="206541"/>
    <n v="159"/>
    <n v="0"/>
    <n v="546.41"/>
    <n v="119661.81000000001"/>
    <x v="11"/>
  </r>
  <r>
    <x v="305"/>
    <s v="CUST-011"/>
    <x v="2"/>
    <n v="220830"/>
    <n v="170"/>
    <n v="0"/>
    <n v="546.41"/>
    <n v="127940.3"/>
    <x v="11"/>
  </r>
  <r>
    <x v="303"/>
    <s v="CUST-009"/>
    <x v="2"/>
    <n v="149320.04999999999"/>
    <n v="121"/>
    <n v="0.05"/>
    <n v="546.41"/>
    <n v="83204.439999999988"/>
    <x v="11"/>
  </r>
  <r>
    <x v="306"/>
    <s v="CUST-008"/>
    <x v="2"/>
    <n v="162504.9"/>
    <n v="139"/>
    <n v="0.1"/>
    <n v="546.41"/>
    <n v="86553.91"/>
    <x v="11"/>
  </r>
  <r>
    <x v="307"/>
    <s v="CUST-009"/>
    <x v="3"/>
    <n v="195312.15"/>
    <n v="121"/>
    <n v="0.15"/>
    <n v="773.07"/>
    <n v="101770.68"/>
    <x v="11"/>
  </r>
  <r>
    <x v="308"/>
    <s v="CUST-004"/>
    <x v="3"/>
    <n v="264910.5"/>
    <n v="155"/>
    <n v="0.1"/>
    <n v="773.07"/>
    <n v="145084.65"/>
    <x v="11"/>
  </r>
  <r>
    <x v="309"/>
    <s v="CUST-012"/>
    <x v="3"/>
    <n v="119067.3"/>
    <n v="66"/>
    <n v="0.05"/>
    <n v="773.07"/>
    <n v="68044.679999999993"/>
    <x v="11"/>
  </r>
  <r>
    <x v="307"/>
    <s v="CUST-006"/>
    <x v="4"/>
    <n v="69657"/>
    <n v="93"/>
    <n v="0"/>
    <n v="305.83999999999997"/>
    <n v="41213.880000000005"/>
    <x v="11"/>
  </r>
  <r>
    <x v="310"/>
    <s v="CUST-010"/>
    <x v="4"/>
    <n v="63365.4"/>
    <n v="94"/>
    <n v="0.1"/>
    <n v="305.83999999999997"/>
    <n v="34616.44"/>
    <x v="11"/>
  </r>
  <r>
    <x v="311"/>
    <s v="CUST-001"/>
    <x v="4"/>
    <n v="64414"/>
    <n v="86"/>
    <n v="0"/>
    <n v="305.83999999999997"/>
    <n v="38111.760000000002"/>
    <x v="11"/>
  </r>
  <r>
    <x v="312"/>
    <s v="CUST-015"/>
    <x v="4"/>
    <n v="30709"/>
    <n v="41"/>
    <n v="0"/>
    <n v="305.83999999999997"/>
    <n v="18169.560000000001"/>
    <x v="11"/>
  </r>
  <r>
    <x v="309"/>
    <s v="CUST-015"/>
    <x v="5"/>
    <n v="199034"/>
    <n v="166"/>
    <n v="0"/>
    <n v="482.05"/>
    <n v="119013.7"/>
    <x v="11"/>
  </r>
  <r>
    <x v="301"/>
    <s v="CUST-003"/>
    <x v="5"/>
    <n v="78474.55"/>
    <n v="77"/>
    <n v="0.15"/>
    <n v="482.05"/>
    <n v="41356.700000000004"/>
    <x v="11"/>
  </r>
  <r>
    <x v="313"/>
    <s v="CUST-011"/>
    <x v="5"/>
    <n v="190641"/>
    <n v="159"/>
    <n v="0"/>
    <n v="482.05"/>
    <n v="113995.05"/>
    <x v="11"/>
  </r>
  <r>
    <x v="314"/>
    <s v="CUST-006"/>
    <x v="5"/>
    <n v="194657.65"/>
    <n v="191"/>
    <n v="0.15"/>
    <n v="482.05"/>
    <n v="102586.09999999999"/>
    <x v="11"/>
  </r>
  <r>
    <x v="306"/>
    <s v="CUST-010"/>
    <x v="5"/>
    <n v="52756"/>
    <n v="44"/>
    <n v="0"/>
    <n v="482.05"/>
    <n v="31545.8"/>
    <x v="11"/>
  </r>
  <r>
    <x v="315"/>
    <s v="CUST-007"/>
    <x v="5"/>
    <n v="184526.1"/>
    <n v="171"/>
    <n v="0.1"/>
    <n v="482.05"/>
    <n v="102095.55"/>
    <x v="11"/>
  </r>
  <r>
    <x v="307"/>
    <s v="CUST-013"/>
    <x v="5"/>
    <n v="38727.699999999997"/>
    <n v="34"/>
    <n v="0.05"/>
    <n v="482.05"/>
    <n v="22337.999999999996"/>
    <x v="11"/>
  </r>
  <r>
    <x v="313"/>
    <s v="CUST-007"/>
    <x v="5"/>
    <n v="74397.95"/>
    <n v="73"/>
    <n v="0.15"/>
    <n v="482.05"/>
    <n v="39208.299999999996"/>
    <x v="11"/>
  </r>
  <r>
    <x v="313"/>
    <s v="CUST-005"/>
    <x v="6"/>
    <n v="35575.199999999997"/>
    <n v="72"/>
    <n v="0.1"/>
    <n v="218.72"/>
    <n v="19827.359999999997"/>
    <x v="11"/>
  </r>
  <r>
    <x v="316"/>
    <s v="CUST-009"/>
    <x v="6"/>
    <n v="58194"/>
    <n v="106"/>
    <n v="0"/>
    <n v="218.72"/>
    <n v="35009.68"/>
    <x v="11"/>
  </r>
  <r>
    <x v="310"/>
    <s v="CUST-011"/>
    <x v="6"/>
    <n v="76585.5"/>
    <n v="155"/>
    <n v="0.1"/>
    <n v="218.72"/>
    <n v="42683.9"/>
    <x v="11"/>
  </r>
  <r>
    <x v="301"/>
    <s v="CUST-008"/>
    <x v="6"/>
    <n v="20752.2"/>
    <n v="42"/>
    <n v="0.1"/>
    <n v="218.72"/>
    <n v="11565.960000000001"/>
    <x v="11"/>
  </r>
  <r>
    <x v="297"/>
    <s v="CUST-001"/>
    <x v="6"/>
    <n v="3843"/>
    <n v="7"/>
    <n v="0"/>
    <n v="218.72"/>
    <n v="2311.96"/>
    <x v="11"/>
  </r>
  <r>
    <x v="317"/>
    <s v="CUST-002"/>
    <x v="6"/>
    <n v="70930.8"/>
    <n v="136"/>
    <n v="0.05"/>
    <n v="218.72"/>
    <n v="41184.880000000005"/>
    <x v="11"/>
  </r>
  <r>
    <x v="307"/>
    <s v="CUST-001"/>
    <x v="6"/>
    <n v="12352.5"/>
    <n v="25"/>
    <n v="0.1"/>
    <n v="218.72"/>
    <n v="6884.5"/>
    <x v="11"/>
  </r>
  <r>
    <x v="318"/>
    <s v="CUST-014"/>
    <x v="6"/>
    <n v="54598.05"/>
    <n v="117"/>
    <n v="0.15"/>
    <n v="218.72"/>
    <n v="29007.81"/>
    <x v="11"/>
  </r>
  <r>
    <x v="319"/>
    <s v="CUST-004"/>
    <x v="7"/>
    <n v="91885"/>
    <n v="115"/>
    <n v="0"/>
    <n v="320.54000000000002"/>
    <n v="55022.899999999994"/>
    <x v="11"/>
  </r>
  <r>
    <x v="306"/>
    <s v="CUST-003"/>
    <x v="7"/>
    <n v="86931.199999999997"/>
    <n v="128"/>
    <n v="0.15"/>
    <n v="320.54000000000002"/>
    <n v="45902.079999999994"/>
    <x v="11"/>
  </r>
  <r>
    <x v="299"/>
    <s v="CUST-003"/>
    <x v="7"/>
    <n v="88689"/>
    <n v="111"/>
    <n v="0"/>
    <n v="320.54000000000002"/>
    <n v="53109.06"/>
    <x v="11"/>
  </r>
  <r>
    <x v="296"/>
    <s v="CUST-008"/>
    <x v="7"/>
    <n v="114616.55"/>
    <n v="151"/>
    <n v="0.05"/>
    <n v="320.54000000000002"/>
    <n v="66215.010000000009"/>
    <x v="11"/>
  </r>
  <r>
    <x v="315"/>
    <s v="CUST-002"/>
    <x v="7"/>
    <n v="35955"/>
    <n v="45"/>
    <n v="0"/>
    <n v="320.54000000000002"/>
    <n v="21530.699999999997"/>
    <x v="11"/>
  </r>
  <r>
    <x v="302"/>
    <s v="CUST-012"/>
    <x v="7"/>
    <n v="42786.45"/>
    <n v="63"/>
    <n v="0.15"/>
    <n v="320.54000000000002"/>
    <n v="22592.429999999997"/>
    <x v="11"/>
  </r>
  <r>
    <x v="319"/>
    <s v="CUST-014"/>
    <x v="7"/>
    <n v="7990"/>
    <n v="10"/>
    <n v="0"/>
    <n v="320.54000000000002"/>
    <n v="4784.6000000000004"/>
    <x v="11"/>
  </r>
  <r>
    <x v="298"/>
    <s v="CUST-011"/>
    <x v="8"/>
    <n v="58075.4"/>
    <n v="68"/>
    <n v="0.05"/>
    <n v="347.97"/>
    <n v="34413.440000000002"/>
    <x v="11"/>
  </r>
  <r>
    <x v="320"/>
    <s v="CUST-001"/>
    <x v="8"/>
    <n v="45849"/>
    <n v="60"/>
    <n v="0.15"/>
    <n v="347.97"/>
    <n v="24970.799999999999"/>
    <x v="11"/>
  </r>
  <r>
    <x v="301"/>
    <s v="CUST-007"/>
    <x v="8"/>
    <n v="134850"/>
    <n v="150"/>
    <n v="0"/>
    <n v="347.97"/>
    <n v="82654.5"/>
    <x v="11"/>
  </r>
  <r>
    <x v="305"/>
    <s v="CUST-005"/>
    <x v="8"/>
    <n v="106216.85"/>
    <n v="139"/>
    <n v="0.15"/>
    <n v="347.97"/>
    <n v="57849.020000000004"/>
    <x v="11"/>
  </r>
  <r>
    <x v="312"/>
    <s v="CUST-014"/>
    <x v="9"/>
    <n v="103948"/>
    <n v="52"/>
    <n v="0"/>
    <n v="849.59"/>
    <n v="59769.32"/>
    <x v="11"/>
  </r>
  <r>
    <x v="306"/>
    <s v="CUST-013"/>
    <x v="9"/>
    <n v="184207.85"/>
    <n v="97"/>
    <n v="0.05"/>
    <n v="849.59"/>
    <n v="101797.62000000001"/>
    <x v="11"/>
  </r>
  <r>
    <x v="321"/>
    <s v="CUST-008"/>
    <x v="9"/>
    <n v="229885"/>
    <n v="115"/>
    <n v="0"/>
    <n v="849.59"/>
    <n v="132182.15"/>
    <x v="11"/>
  </r>
  <r>
    <x v="322"/>
    <s v="CUST-004"/>
    <x v="9"/>
    <n v="313843"/>
    <n v="157"/>
    <n v="0"/>
    <n v="849.59"/>
    <n v="180457.37"/>
    <x v="11"/>
  </r>
  <r>
    <x v="309"/>
    <s v="CUST-004"/>
    <x v="9"/>
    <n v="263868"/>
    <n v="132"/>
    <n v="0"/>
    <n v="849.59"/>
    <n v="151722.12"/>
    <x v="11"/>
  </r>
  <r>
    <x v="320"/>
    <s v="CUST-010"/>
    <x v="9"/>
    <n v="261669.1"/>
    <n v="154"/>
    <n v="0.15"/>
    <n v="849.59"/>
    <n v="130832.24"/>
    <x v="11"/>
  </r>
  <r>
    <x v="303"/>
    <s v="CUST-014"/>
    <x v="9"/>
    <n v="286756.55"/>
    <n v="151"/>
    <n v="0.05"/>
    <n v="849.59"/>
    <n v="158468.45999999996"/>
    <x v="11"/>
  </r>
  <r>
    <x v="318"/>
    <s v="CUST-011"/>
    <x v="10"/>
    <n v="1522.85"/>
    <n v="7"/>
    <n v="0.05"/>
    <n v="75.66"/>
    <n v="993.2299999999999"/>
    <x v="11"/>
  </r>
  <r>
    <x v="304"/>
    <s v="CUST-002"/>
    <x v="10"/>
    <n v="24583.15"/>
    <n v="113"/>
    <n v="0.05"/>
    <n v="75.66"/>
    <n v="16033.570000000002"/>
    <x v="11"/>
  </r>
  <r>
    <x v="320"/>
    <s v="CUST-012"/>
    <x v="10"/>
    <n v="43074.9"/>
    <n v="198"/>
    <n v="0.05"/>
    <n v="75.66"/>
    <n v="28094.22"/>
    <x v="11"/>
  </r>
  <r>
    <x v="299"/>
    <s v="CUST-006"/>
    <x v="10"/>
    <n v="5267"/>
    <n v="23"/>
    <n v="0"/>
    <n v="75.66"/>
    <n v="3526.82"/>
    <x v="11"/>
  </r>
  <r>
    <x v="296"/>
    <s v="CUST-010"/>
    <x v="10"/>
    <n v="7831.8"/>
    <n v="36"/>
    <n v="0.05"/>
    <n v="75.66"/>
    <n v="5108.0400000000009"/>
    <x v="11"/>
  </r>
  <r>
    <x v="306"/>
    <s v="CUST-001"/>
    <x v="11"/>
    <n v="19092.150000000001"/>
    <n v="63"/>
    <n v="0.05"/>
    <n v="120.62"/>
    <n v="11493.09"/>
    <x v="11"/>
  </r>
  <r>
    <x v="314"/>
    <s v="CUST-015"/>
    <x v="11"/>
    <n v="51997"/>
    <n v="163"/>
    <n v="0"/>
    <n v="120.62"/>
    <n v="32335.94"/>
    <x v="11"/>
  </r>
  <r>
    <x v="312"/>
    <s v="CUST-015"/>
    <x v="11"/>
    <n v="4067.25"/>
    <n v="15"/>
    <n v="0.15"/>
    <n v="120.62"/>
    <n v="2257.9499999999998"/>
    <x v="11"/>
  </r>
  <r>
    <x v="300"/>
    <s v="CUST-001"/>
    <x v="11"/>
    <n v="9187.2000000000007"/>
    <n v="32"/>
    <n v="0.1"/>
    <n v="120.62"/>
    <n v="5327.3600000000006"/>
    <x v="11"/>
  </r>
  <r>
    <x v="320"/>
    <s v="CUST-013"/>
    <x v="11"/>
    <n v="40943.65"/>
    <n v="151"/>
    <n v="0.15"/>
    <n v="120.62"/>
    <n v="22730.030000000002"/>
    <x v="11"/>
  </r>
  <r>
    <x v="305"/>
    <s v="CUST-003"/>
    <x v="12"/>
    <n v="38162.449999999997"/>
    <n v="139"/>
    <n v="0.05"/>
    <n v="99.32"/>
    <n v="24356.969999999998"/>
    <x v="11"/>
  </r>
  <r>
    <x v="322"/>
    <s v="CUST-013"/>
    <x v="12"/>
    <n v="10924.2"/>
    <n v="42"/>
    <n v="0.1"/>
    <n v="99.32"/>
    <n v="6752.7600000000011"/>
    <x v="11"/>
  </r>
  <r>
    <x v="312"/>
    <s v="CUST-010"/>
    <x v="12"/>
    <n v="22831"/>
    <n v="79"/>
    <n v="0"/>
    <n v="99.32"/>
    <n v="14984.720000000001"/>
    <x v="11"/>
  </r>
  <r>
    <x v="299"/>
    <s v="CUST-006"/>
    <x v="13"/>
    <n v="15323"/>
    <n v="77"/>
    <n v="0"/>
    <n v="70.67"/>
    <n v="9881.41"/>
    <x v="11"/>
  </r>
  <r>
    <x v="323"/>
    <s v="CUST-012"/>
    <x v="13"/>
    <n v="29850"/>
    <n v="150"/>
    <n v="0"/>
    <n v="70.67"/>
    <n v="19249.5"/>
    <x v="11"/>
  </r>
  <r>
    <x v="313"/>
    <s v="CUST-009"/>
    <x v="13"/>
    <n v="31700.7"/>
    <n v="177"/>
    <n v="0.1"/>
    <n v="70.67"/>
    <n v="19192.11"/>
    <x v="11"/>
  </r>
  <r>
    <x v="321"/>
    <s v="CUST-009"/>
    <x v="13"/>
    <n v="33849.9"/>
    <n v="189"/>
    <n v="0.1"/>
    <n v="70.67"/>
    <n v="20493.27"/>
    <x v="11"/>
  </r>
  <r>
    <x v="319"/>
    <s v="CUST-013"/>
    <x v="13"/>
    <n v="24357.599999999999"/>
    <n v="144"/>
    <n v="0.15"/>
    <n v="70.67"/>
    <n v="14181.119999999999"/>
    <x v="11"/>
  </r>
  <r>
    <x v="307"/>
    <s v="CUST-001"/>
    <x v="14"/>
    <n v="3129.3"/>
    <n v="6"/>
    <n v="0.05"/>
    <n v="232.09"/>
    <n v="1736.7600000000002"/>
    <x v="11"/>
  </r>
  <r>
    <x v="296"/>
    <s v="CUST-014"/>
    <x v="14"/>
    <n v="103761"/>
    <n v="189"/>
    <n v="0"/>
    <n v="232.09"/>
    <n v="59895.99"/>
    <x v="11"/>
  </r>
  <r>
    <x v="297"/>
    <s v="CUST-002"/>
    <x v="14"/>
    <n v="47214"/>
    <n v="86"/>
    <n v="0"/>
    <n v="232.09"/>
    <n v="27254.26"/>
    <x v="11"/>
  </r>
  <r>
    <x v="321"/>
    <s v="CUST-006"/>
    <x v="14"/>
    <n v="18666"/>
    <n v="40"/>
    <n v="0.15"/>
    <n v="232.09"/>
    <n v="9382.4"/>
    <x v="11"/>
  </r>
  <r>
    <x v="296"/>
    <s v="CUST-009"/>
    <x v="14"/>
    <n v="3843"/>
    <n v="7"/>
    <n v="0"/>
    <n v="232.09"/>
    <n v="2218.37"/>
    <x v="11"/>
  </r>
  <r>
    <x v="314"/>
    <s v="CUST-011"/>
    <x v="14"/>
    <n v="15866.1"/>
    <n v="34"/>
    <n v="0.15"/>
    <n v="232.09"/>
    <n v="7975.04"/>
    <x v="11"/>
  </r>
  <r>
    <x v="311"/>
    <s v="CUST-006"/>
    <x v="14"/>
    <n v="17732.7"/>
    <n v="38"/>
    <n v="0.15"/>
    <n v="232.09"/>
    <n v="8913.2800000000007"/>
    <x v="11"/>
  </r>
  <r>
    <x v="322"/>
    <s v="CUST-011"/>
    <x v="15"/>
    <n v="6743.1"/>
    <n v="42"/>
    <n v="0.05"/>
    <n v="62.46"/>
    <n v="4119.7800000000007"/>
    <x v="11"/>
  </r>
  <r>
    <x v="304"/>
    <s v="CUST-007"/>
    <x v="15"/>
    <n v="29811.599999999999"/>
    <n v="196"/>
    <n v="0.1"/>
    <n v="62.46"/>
    <n v="17569.439999999999"/>
    <x v="11"/>
  </r>
  <r>
    <x v="319"/>
    <s v="CUST-011"/>
    <x v="15"/>
    <n v="2197"/>
    <n v="13"/>
    <n v="0"/>
    <n v="62.46"/>
    <n v="1385.02"/>
    <x v="11"/>
  </r>
  <r>
    <x v="300"/>
    <s v="CUST-015"/>
    <x v="15"/>
    <n v="14221.35"/>
    <n v="99"/>
    <n v="0.15"/>
    <n v="62.46"/>
    <n v="8037.81"/>
    <x v="11"/>
  </r>
  <r>
    <x v="299"/>
    <s v="CUST-006"/>
    <x v="15"/>
    <n v="6591"/>
    <n v="39"/>
    <n v="0"/>
    <n v="62.46"/>
    <n v="4155.0599999999995"/>
    <x v="11"/>
  </r>
  <r>
    <x v="309"/>
    <s v="CUST-001"/>
    <x v="15"/>
    <n v="12201.8"/>
    <n v="76"/>
    <n v="0.05"/>
    <n v="62.46"/>
    <n v="7454.839999999999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2BF0D-F8B6-4FAA-9891-9493FE00BCD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7:C44" firstHeaderRow="0" firstDataRow="1" firstDataCol="1"/>
  <pivotFields count="11">
    <pivotField numFmtId="164" showAll="0">
      <items count="325">
        <item x="2"/>
        <item x="11"/>
        <item x="0"/>
        <item x="16"/>
        <item x="17"/>
        <item x="6"/>
        <item x="15"/>
        <item x="18"/>
        <item x="26"/>
        <item x="12"/>
        <item x="3"/>
        <item x="22"/>
        <item x="10"/>
        <item x="14"/>
        <item x="8"/>
        <item x="19"/>
        <item x="7"/>
        <item x="1"/>
        <item x="9"/>
        <item x="5"/>
        <item x="23"/>
        <item x="13"/>
        <item x="20"/>
        <item x="21"/>
        <item x="4"/>
        <item x="24"/>
        <item x="25"/>
        <item x="44"/>
        <item x="29"/>
        <item x="39"/>
        <item x="40"/>
        <item x="46"/>
        <item x="28"/>
        <item x="47"/>
        <item x="30"/>
        <item x="34"/>
        <item x="27"/>
        <item x="31"/>
        <item x="43"/>
        <item x="37"/>
        <item x="33"/>
        <item x="38"/>
        <item x="48"/>
        <item x="32"/>
        <item x="45"/>
        <item x="42"/>
        <item x="49"/>
        <item x="36"/>
        <item x="35"/>
        <item x="41"/>
        <item x="51"/>
        <item x="50"/>
        <item x="77"/>
        <item x="57"/>
        <item x="72"/>
        <item x="71"/>
        <item x="70"/>
        <item x="60"/>
        <item x="76"/>
        <item x="74"/>
        <item x="55"/>
        <item x="52"/>
        <item x="73"/>
        <item x="66"/>
        <item x="69"/>
        <item x="65"/>
        <item x="63"/>
        <item x="56"/>
        <item x="59"/>
        <item x="67"/>
        <item x="68"/>
        <item x="58"/>
        <item x="62"/>
        <item x="64"/>
        <item x="61"/>
        <item x="75"/>
        <item x="53"/>
        <item x="54"/>
        <item x="93"/>
        <item x="104"/>
        <item x="95"/>
        <item x="92"/>
        <item x="86"/>
        <item x="102"/>
        <item x="83"/>
        <item x="85"/>
        <item x="90"/>
        <item x="91"/>
        <item x="100"/>
        <item x="89"/>
        <item x="98"/>
        <item x="96"/>
        <item x="103"/>
        <item x="88"/>
        <item x="79"/>
        <item x="84"/>
        <item x="82"/>
        <item x="97"/>
        <item x="87"/>
        <item x="80"/>
        <item x="99"/>
        <item x="94"/>
        <item x="78"/>
        <item x="81"/>
        <item x="101"/>
        <item x="127"/>
        <item x="115"/>
        <item x="109"/>
        <item x="105"/>
        <item x="129"/>
        <item x="106"/>
        <item x="110"/>
        <item x="107"/>
        <item x="121"/>
        <item x="111"/>
        <item x="117"/>
        <item x="122"/>
        <item x="113"/>
        <item x="128"/>
        <item x="119"/>
        <item x="114"/>
        <item x="108"/>
        <item x="112"/>
        <item x="126"/>
        <item x="120"/>
        <item x="124"/>
        <item x="123"/>
        <item x="125"/>
        <item x="130"/>
        <item x="116"/>
        <item x="118"/>
        <item x="141"/>
        <item x="138"/>
        <item x="135"/>
        <item x="153"/>
        <item x="152"/>
        <item x="157"/>
        <item x="155"/>
        <item x="131"/>
        <item x="147"/>
        <item x="140"/>
        <item x="151"/>
        <item x="156"/>
        <item x="149"/>
        <item x="145"/>
        <item x="148"/>
        <item x="139"/>
        <item x="143"/>
        <item x="142"/>
        <item x="137"/>
        <item x="136"/>
        <item x="144"/>
        <item x="150"/>
        <item x="132"/>
        <item x="146"/>
        <item x="154"/>
        <item x="133"/>
        <item x="134"/>
        <item x="160"/>
        <item x="177"/>
        <item x="167"/>
        <item x="170"/>
        <item x="178"/>
        <item x="162"/>
        <item x="180"/>
        <item x="176"/>
        <item x="184"/>
        <item x="179"/>
        <item x="158"/>
        <item x="183"/>
        <item x="175"/>
        <item x="174"/>
        <item x="161"/>
        <item x="159"/>
        <item x="169"/>
        <item x="172"/>
        <item x="185"/>
        <item x="181"/>
        <item x="168"/>
        <item x="165"/>
        <item x="173"/>
        <item x="166"/>
        <item x="182"/>
        <item x="164"/>
        <item x="163"/>
        <item x="171"/>
        <item x="207"/>
        <item x="191"/>
        <item x="208"/>
        <item x="209"/>
        <item x="198"/>
        <item x="205"/>
        <item x="196"/>
        <item x="202"/>
        <item x="201"/>
        <item x="206"/>
        <item x="200"/>
        <item x="187"/>
        <item x="204"/>
        <item x="186"/>
        <item x="212"/>
        <item x="194"/>
        <item x="193"/>
        <item x="195"/>
        <item x="210"/>
        <item x="192"/>
        <item x="211"/>
        <item x="188"/>
        <item x="203"/>
        <item x="197"/>
        <item x="190"/>
        <item x="199"/>
        <item x="189"/>
        <item x="224"/>
        <item x="221"/>
        <item x="225"/>
        <item x="222"/>
        <item x="220"/>
        <item x="233"/>
        <item x="217"/>
        <item x="239"/>
        <item x="226"/>
        <item x="228"/>
        <item x="230"/>
        <item x="213"/>
        <item x="218"/>
        <item x="216"/>
        <item x="237"/>
        <item x="223"/>
        <item x="240"/>
        <item x="227"/>
        <item x="214"/>
        <item x="236"/>
        <item x="234"/>
        <item x="215"/>
        <item x="229"/>
        <item x="232"/>
        <item x="219"/>
        <item x="238"/>
        <item x="235"/>
        <item x="231"/>
        <item x="248"/>
        <item x="246"/>
        <item x="263"/>
        <item x="251"/>
        <item x="256"/>
        <item x="252"/>
        <item x="243"/>
        <item x="259"/>
        <item x="250"/>
        <item x="258"/>
        <item x="253"/>
        <item x="264"/>
        <item x="247"/>
        <item x="254"/>
        <item x="260"/>
        <item x="244"/>
        <item x="242"/>
        <item x="265"/>
        <item x="261"/>
        <item x="262"/>
        <item x="249"/>
        <item x="255"/>
        <item x="245"/>
        <item x="267"/>
        <item x="241"/>
        <item x="257"/>
        <item x="266"/>
        <item x="268"/>
        <item x="276"/>
        <item x="272"/>
        <item x="290"/>
        <item x="270"/>
        <item x="282"/>
        <item x="274"/>
        <item x="279"/>
        <item x="277"/>
        <item x="294"/>
        <item x="288"/>
        <item x="292"/>
        <item x="271"/>
        <item x="281"/>
        <item x="283"/>
        <item x="269"/>
        <item x="284"/>
        <item x="285"/>
        <item x="289"/>
        <item x="273"/>
        <item x="280"/>
        <item x="286"/>
        <item x="287"/>
        <item x="275"/>
        <item x="278"/>
        <item x="293"/>
        <item x="295"/>
        <item x="291"/>
        <item x="316"/>
        <item x="320"/>
        <item x="307"/>
        <item x="305"/>
        <item x="321"/>
        <item x="298"/>
        <item x="301"/>
        <item x="308"/>
        <item x="315"/>
        <item x="297"/>
        <item x="322"/>
        <item x="300"/>
        <item x="304"/>
        <item x="312"/>
        <item x="310"/>
        <item x="302"/>
        <item x="313"/>
        <item x="318"/>
        <item x="296"/>
        <item x="319"/>
        <item x="303"/>
        <item x="309"/>
        <item x="323"/>
        <item x="306"/>
        <item x="314"/>
        <item x="317"/>
        <item x="311"/>
        <item x="299"/>
        <item t="default"/>
      </items>
    </pivotField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numFmtId="167" showAll="0"/>
    <pivotField dataField="1" showAll="0"/>
    <pivotField showAll="0"/>
    <pivotField numFmtId="4" showAll="0"/>
    <pivotField numFmtId="2" showAll="0"/>
    <pivotField numFmtId="168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4" baseField="0" baseItem="0"/>
    <dataField name="Sum of Revenue" fld="3" baseField="0" baseItem="0" numFmtId="167"/>
  </dataField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C8D32-F9DA-4E60-93E4-8747C974319E}" name="PT_MarginMont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6" firstHeaderRow="0" firstDataRow="1" firstDataCol="1"/>
  <pivotFields count="11">
    <pivotField numFmtId="164" showAll="0">
      <items count="325">
        <item x="2"/>
        <item x="11"/>
        <item x="0"/>
        <item x="16"/>
        <item x="17"/>
        <item x="6"/>
        <item x="15"/>
        <item x="18"/>
        <item x="26"/>
        <item x="12"/>
        <item x="3"/>
        <item x="22"/>
        <item x="10"/>
        <item x="14"/>
        <item x="8"/>
        <item x="19"/>
        <item x="7"/>
        <item x="1"/>
        <item x="9"/>
        <item x="5"/>
        <item x="23"/>
        <item x="13"/>
        <item x="20"/>
        <item x="21"/>
        <item x="4"/>
        <item x="24"/>
        <item x="25"/>
        <item x="44"/>
        <item x="29"/>
        <item x="39"/>
        <item x="40"/>
        <item x="46"/>
        <item x="28"/>
        <item x="47"/>
        <item x="30"/>
        <item x="34"/>
        <item x="27"/>
        <item x="31"/>
        <item x="43"/>
        <item x="37"/>
        <item x="33"/>
        <item x="38"/>
        <item x="48"/>
        <item x="32"/>
        <item x="45"/>
        <item x="42"/>
        <item x="49"/>
        <item x="36"/>
        <item x="35"/>
        <item x="41"/>
        <item x="51"/>
        <item x="50"/>
        <item x="77"/>
        <item x="57"/>
        <item x="72"/>
        <item x="71"/>
        <item x="70"/>
        <item x="60"/>
        <item x="76"/>
        <item x="74"/>
        <item x="55"/>
        <item x="52"/>
        <item x="73"/>
        <item x="66"/>
        <item x="69"/>
        <item x="65"/>
        <item x="63"/>
        <item x="56"/>
        <item x="59"/>
        <item x="67"/>
        <item x="68"/>
        <item x="58"/>
        <item x="62"/>
        <item x="64"/>
        <item x="61"/>
        <item x="75"/>
        <item x="53"/>
        <item x="54"/>
        <item x="93"/>
        <item x="104"/>
        <item x="95"/>
        <item x="92"/>
        <item x="86"/>
        <item x="102"/>
        <item x="83"/>
        <item x="85"/>
        <item x="90"/>
        <item x="91"/>
        <item x="100"/>
        <item x="89"/>
        <item x="98"/>
        <item x="96"/>
        <item x="103"/>
        <item x="88"/>
        <item x="79"/>
        <item x="84"/>
        <item x="82"/>
        <item x="97"/>
        <item x="87"/>
        <item x="80"/>
        <item x="99"/>
        <item x="94"/>
        <item x="78"/>
        <item x="81"/>
        <item x="101"/>
        <item x="127"/>
        <item x="115"/>
        <item x="109"/>
        <item x="105"/>
        <item x="129"/>
        <item x="106"/>
        <item x="110"/>
        <item x="107"/>
        <item x="121"/>
        <item x="111"/>
        <item x="117"/>
        <item x="122"/>
        <item x="113"/>
        <item x="128"/>
        <item x="119"/>
        <item x="114"/>
        <item x="108"/>
        <item x="112"/>
        <item x="126"/>
        <item x="120"/>
        <item x="124"/>
        <item x="123"/>
        <item x="125"/>
        <item x="130"/>
        <item x="116"/>
        <item x="118"/>
        <item x="141"/>
        <item x="138"/>
        <item x="135"/>
        <item x="153"/>
        <item x="152"/>
        <item x="157"/>
        <item x="155"/>
        <item x="131"/>
        <item x="147"/>
        <item x="140"/>
        <item x="151"/>
        <item x="156"/>
        <item x="149"/>
        <item x="145"/>
        <item x="148"/>
        <item x="139"/>
        <item x="143"/>
        <item x="142"/>
        <item x="137"/>
        <item x="136"/>
        <item x="144"/>
        <item x="150"/>
        <item x="132"/>
        <item x="146"/>
        <item x="154"/>
        <item x="133"/>
        <item x="134"/>
        <item x="160"/>
        <item x="177"/>
        <item x="167"/>
        <item x="170"/>
        <item x="178"/>
        <item x="162"/>
        <item x="180"/>
        <item x="176"/>
        <item x="184"/>
        <item x="179"/>
        <item x="158"/>
        <item x="183"/>
        <item x="175"/>
        <item x="174"/>
        <item x="161"/>
        <item x="159"/>
        <item x="169"/>
        <item x="172"/>
        <item x="185"/>
        <item x="181"/>
        <item x="168"/>
        <item x="165"/>
        <item x="173"/>
        <item x="166"/>
        <item x="182"/>
        <item x="164"/>
        <item x="163"/>
        <item x="171"/>
        <item x="207"/>
        <item x="191"/>
        <item x="208"/>
        <item x="209"/>
        <item x="198"/>
        <item x="205"/>
        <item x="196"/>
        <item x="202"/>
        <item x="201"/>
        <item x="206"/>
        <item x="200"/>
        <item x="187"/>
        <item x="204"/>
        <item x="186"/>
        <item x="212"/>
        <item x="194"/>
        <item x="193"/>
        <item x="195"/>
        <item x="210"/>
        <item x="192"/>
        <item x="211"/>
        <item x="188"/>
        <item x="203"/>
        <item x="197"/>
        <item x="190"/>
        <item x="199"/>
        <item x="189"/>
        <item x="224"/>
        <item x="221"/>
        <item x="225"/>
        <item x="222"/>
        <item x="220"/>
        <item x="233"/>
        <item x="217"/>
        <item x="239"/>
        <item x="226"/>
        <item x="228"/>
        <item x="230"/>
        <item x="213"/>
        <item x="218"/>
        <item x="216"/>
        <item x="237"/>
        <item x="223"/>
        <item x="240"/>
        <item x="227"/>
        <item x="214"/>
        <item x="236"/>
        <item x="234"/>
        <item x="215"/>
        <item x="229"/>
        <item x="232"/>
        <item x="219"/>
        <item x="238"/>
        <item x="235"/>
        <item x="231"/>
        <item x="248"/>
        <item x="246"/>
        <item x="263"/>
        <item x="251"/>
        <item x="256"/>
        <item x="252"/>
        <item x="243"/>
        <item x="259"/>
        <item x="250"/>
        <item x="258"/>
        <item x="253"/>
        <item x="264"/>
        <item x="247"/>
        <item x="254"/>
        <item x="260"/>
        <item x="244"/>
        <item x="242"/>
        <item x="265"/>
        <item x="261"/>
        <item x="262"/>
        <item x="249"/>
        <item x="255"/>
        <item x="245"/>
        <item x="267"/>
        <item x="241"/>
        <item x="257"/>
        <item x="266"/>
        <item x="268"/>
        <item x="276"/>
        <item x="272"/>
        <item x="290"/>
        <item x="270"/>
        <item x="282"/>
        <item x="274"/>
        <item x="279"/>
        <item x="277"/>
        <item x="294"/>
        <item x="288"/>
        <item x="292"/>
        <item x="271"/>
        <item x="281"/>
        <item x="283"/>
        <item x="269"/>
        <item x="284"/>
        <item x="285"/>
        <item x="289"/>
        <item x="273"/>
        <item x="280"/>
        <item x="286"/>
        <item x="287"/>
        <item x="275"/>
        <item x="278"/>
        <item x="293"/>
        <item x="295"/>
        <item x="291"/>
        <item x="316"/>
        <item x="320"/>
        <item x="307"/>
        <item x="305"/>
        <item x="321"/>
        <item x="298"/>
        <item x="301"/>
        <item x="308"/>
        <item x="315"/>
        <item x="297"/>
        <item x="322"/>
        <item x="300"/>
        <item x="304"/>
        <item x="312"/>
        <item x="310"/>
        <item x="302"/>
        <item x="313"/>
        <item x="318"/>
        <item x="296"/>
        <item x="319"/>
        <item x="303"/>
        <item x="309"/>
        <item x="323"/>
        <item x="306"/>
        <item x="314"/>
        <item x="317"/>
        <item x="311"/>
        <item x="299"/>
        <item t="default"/>
      </items>
    </pivotField>
    <pivotField showAll="0"/>
    <pivotField showAll="0"/>
    <pivotField dataField="1" numFmtId="167" showAll="0"/>
    <pivotField showAll="0"/>
    <pivotField showAll="0"/>
    <pivotField numFmtId="4" showAll="0"/>
    <pivotField dataField="1" numFmtId="2" showAll="0"/>
    <pivotField axis="axisRow" numFmtId="168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 defaultSubtotal="0"/>
    <pivotField showAll="0" defaultSubtota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3" baseField="0" baseItem="0" numFmtId="165"/>
    <dataField name="Sum of CalculatedProfit" fld="7" baseField="0" baseItem="0" numFmtId="165"/>
  </dataFields>
  <formats count="2">
    <format dxfId="1">
      <pivotArea dataOnly="0" labelOnly="1" fieldPosition="0">
        <references count="1">
          <reference field="8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D322C-0FE9-40F4-8E81-BB2264FBA6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2:B15" firstHeaderRow="1" firstDataRow="1" firstDataCol="1"/>
  <pivotFields count="11">
    <pivotField axis="axisRow" numFmtId="164" showAll="0">
      <items count="325">
        <item x="2"/>
        <item x="11"/>
        <item x="0"/>
        <item x="16"/>
        <item x="17"/>
        <item x="6"/>
        <item x="15"/>
        <item x="18"/>
        <item x="26"/>
        <item x="12"/>
        <item x="3"/>
        <item x="22"/>
        <item x="10"/>
        <item x="14"/>
        <item x="8"/>
        <item x="19"/>
        <item x="7"/>
        <item x="1"/>
        <item x="9"/>
        <item x="5"/>
        <item x="23"/>
        <item x="13"/>
        <item x="20"/>
        <item x="21"/>
        <item x="4"/>
        <item x="24"/>
        <item x="25"/>
        <item x="44"/>
        <item x="29"/>
        <item x="39"/>
        <item x="40"/>
        <item x="46"/>
        <item x="28"/>
        <item x="47"/>
        <item x="30"/>
        <item x="34"/>
        <item x="27"/>
        <item x="31"/>
        <item x="43"/>
        <item x="37"/>
        <item x="33"/>
        <item x="38"/>
        <item x="48"/>
        <item x="32"/>
        <item x="45"/>
        <item x="42"/>
        <item x="49"/>
        <item x="36"/>
        <item x="35"/>
        <item x="41"/>
        <item x="51"/>
        <item x="50"/>
        <item x="77"/>
        <item x="57"/>
        <item x="72"/>
        <item x="71"/>
        <item x="70"/>
        <item x="60"/>
        <item x="76"/>
        <item x="74"/>
        <item x="55"/>
        <item x="52"/>
        <item x="73"/>
        <item x="66"/>
        <item x="69"/>
        <item x="65"/>
        <item x="63"/>
        <item x="56"/>
        <item x="59"/>
        <item x="67"/>
        <item x="68"/>
        <item x="58"/>
        <item x="62"/>
        <item x="64"/>
        <item x="61"/>
        <item x="75"/>
        <item x="53"/>
        <item x="54"/>
        <item x="93"/>
        <item x="104"/>
        <item x="95"/>
        <item x="92"/>
        <item x="86"/>
        <item x="102"/>
        <item x="83"/>
        <item x="85"/>
        <item x="90"/>
        <item x="91"/>
        <item x="100"/>
        <item x="89"/>
        <item x="98"/>
        <item x="96"/>
        <item x="103"/>
        <item x="88"/>
        <item x="79"/>
        <item x="84"/>
        <item x="82"/>
        <item x="97"/>
        <item x="87"/>
        <item x="80"/>
        <item x="99"/>
        <item x="94"/>
        <item x="78"/>
        <item x="81"/>
        <item x="101"/>
        <item x="127"/>
        <item x="115"/>
        <item x="109"/>
        <item x="105"/>
        <item x="129"/>
        <item x="106"/>
        <item x="110"/>
        <item x="107"/>
        <item x="121"/>
        <item x="111"/>
        <item x="117"/>
        <item x="122"/>
        <item x="113"/>
        <item x="128"/>
        <item x="119"/>
        <item x="114"/>
        <item x="108"/>
        <item x="112"/>
        <item x="126"/>
        <item x="120"/>
        <item x="124"/>
        <item x="123"/>
        <item x="125"/>
        <item x="130"/>
        <item x="116"/>
        <item x="118"/>
        <item x="141"/>
        <item x="138"/>
        <item x="135"/>
        <item x="153"/>
        <item x="152"/>
        <item x="157"/>
        <item x="155"/>
        <item x="131"/>
        <item x="147"/>
        <item x="140"/>
        <item x="151"/>
        <item x="156"/>
        <item x="149"/>
        <item x="145"/>
        <item x="148"/>
        <item x="139"/>
        <item x="143"/>
        <item x="142"/>
        <item x="137"/>
        <item x="136"/>
        <item x="144"/>
        <item x="150"/>
        <item x="132"/>
        <item x="146"/>
        <item x="154"/>
        <item x="133"/>
        <item x="134"/>
        <item x="160"/>
        <item x="177"/>
        <item x="167"/>
        <item x="170"/>
        <item x="178"/>
        <item x="162"/>
        <item x="180"/>
        <item x="176"/>
        <item x="184"/>
        <item x="179"/>
        <item x="158"/>
        <item x="183"/>
        <item x="175"/>
        <item x="174"/>
        <item x="161"/>
        <item x="159"/>
        <item x="169"/>
        <item x="172"/>
        <item x="185"/>
        <item x="181"/>
        <item x="168"/>
        <item x="165"/>
        <item x="173"/>
        <item x="166"/>
        <item x="182"/>
        <item x="164"/>
        <item x="163"/>
        <item x="171"/>
        <item x="207"/>
        <item x="191"/>
        <item x="208"/>
        <item x="209"/>
        <item x="198"/>
        <item x="205"/>
        <item x="196"/>
        <item x="202"/>
        <item x="201"/>
        <item x="206"/>
        <item x="200"/>
        <item x="187"/>
        <item x="204"/>
        <item x="186"/>
        <item x="212"/>
        <item x="194"/>
        <item x="193"/>
        <item x="195"/>
        <item x="210"/>
        <item x="192"/>
        <item x="211"/>
        <item x="188"/>
        <item x="203"/>
        <item x="197"/>
        <item x="190"/>
        <item x="199"/>
        <item x="189"/>
        <item x="224"/>
        <item x="221"/>
        <item x="225"/>
        <item x="222"/>
        <item x="220"/>
        <item x="233"/>
        <item x="217"/>
        <item x="239"/>
        <item x="226"/>
        <item x="228"/>
        <item x="230"/>
        <item x="213"/>
        <item x="218"/>
        <item x="216"/>
        <item x="237"/>
        <item x="223"/>
        <item x="240"/>
        <item x="227"/>
        <item x="214"/>
        <item x="236"/>
        <item x="234"/>
        <item x="215"/>
        <item x="229"/>
        <item x="232"/>
        <item x="219"/>
        <item x="238"/>
        <item x="235"/>
        <item x="231"/>
        <item x="248"/>
        <item x="246"/>
        <item x="263"/>
        <item x="251"/>
        <item x="256"/>
        <item x="252"/>
        <item x="243"/>
        <item x="259"/>
        <item x="250"/>
        <item x="258"/>
        <item x="253"/>
        <item x="264"/>
        <item x="247"/>
        <item x="254"/>
        <item x="260"/>
        <item x="244"/>
        <item x="242"/>
        <item x="265"/>
        <item x="261"/>
        <item x="262"/>
        <item x="249"/>
        <item x="255"/>
        <item x="245"/>
        <item x="267"/>
        <item x="241"/>
        <item x="257"/>
        <item x="266"/>
        <item x="268"/>
        <item x="276"/>
        <item x="272"/>
        <item x="290"/>
        <item x="270"/>
        <item x="282"/>
        <item x="274"/>
        <item x="279"/>
        <item x="277"/>
        <item x="294"/>
        <item x="288"/>
        <item x="292"/>
        <item x="271"/>
        <item x="281"/>
        <item x="283"/>
        <item x="269"/>
        <item x="284"/>
        <item x="285"/>
        <item x="289"/>
        <item x="273"/>
        <item x="280"/>
        <item x="286"/>
        <item x="287"/>
        <item x="275"/>
        <item x="278"/>
        <item x="293"/>
        <item x="295"/>
        <item x="291"/>
        <item x="316"/>
        <item x="320"/>
        <item x="307"/>
        <item x="305"/>
        <item x="321"/>
        <item x="298"/>
        <item x="301"/>
        <item x="308"/>
        <item x="315"/>
        <item x="297"/>
        <item x="322"/>
        <item x="300"/>
        <item x="304"/>
        <item x="312"/>
        <item x="310"/>
        <item x="302"/>
        <item x="313"/>
        <item x="318"/>
        <item x="296"/>
        <item x="319"/>
        <item x="303"/>
        <item x="309"/>
        <item x="323"/>
        <item x="306"/>
        <item x="314"/>
        <item x="317"/>
        <item x="311"/>
        <item x="299"/>
        <item t="default"/>
      </items>
    </pivotField>
    <pivotField showAll="0"/>
    <pivotField showAll="0"/>
    <pivotField dataField="1" showAll="0"/>
    <pivotField showAll="0"/>
    <pivotField showAll="0"/>
    <pivotField numFmtId="4" showAll="0"/>
    <pivotField numFmtId="2" showAll="0"/>
    <pivotField numFmtId="168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0"/>
    <field x="9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3" baseField="0" baseItem="0"/>
  </dataFields>
  <formats count="2">
    <format dxfId="3">
      <pivotArea outline="0" collapsedLevelsAreSubtotals="1" fieldPosition="0"/>
    </format>
    <format dxfId="2">
      <pivotArea grandRow="1" outline="0" collapsedLevelsAreSubtotals="1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F65A929-16B0-4EFF-9318-351AD2624B1B}" autoFormatId="16" applyNumberFormats="0" applyBorderFormats="0" applyFontFormats="0" applyPatternFormats="0" applyAlignmentFormats="0" applyWidthHeightFormats="0">
  <queryTableRefresh nextId="14" unboundColumnsRight="4">
    <queryTableFields count="10">
      <queryTableField id="1" name="Date" tableColumnId="1"/>
      <queryTableField id="2" name="CustomerID" tableColumnId="2"/>
      <queryTableField id="3" name="ProductID" tableColumnId="3"/>
      <queryTableField id="4" name="Revenue" tableColumnId="4"/>
      <queryTableField id="5" name="Quantity" tableColumnId="5"/>
      <queryTableField id="6" name="Discount" tableColumnId="6"/>
      <queryTableField id="9" dataBound="0" tableColumnId="9"/>
      <queryTableField id="10" dataBound="0" tableColumnId="10"/>
      <queryTableField id="11" dataBound="0" tableColumnId="7"/>
      <queryTableField id="13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3E2EFDD-E742-4A21-88DC-C4AAF66B1385}" autoFormatId="16" applyNumberFormats="0" applyBorderFormats="0" applyFontFormats="0" applyPatternFormats="0" applyAlignmentFormats="0" applyWidthHeightFormats="0">
  <queryTableRefresh nextId="8">
    <queryTableFields count="6">
      <queryTableField id="1" name="SalesOrderID" tableColumnId="1"/>
      <queryTableField id="2" name="CustomerID" tableColumnId="2"/>
      <queryTableField id="3" name="OrderDate" tableColumnId="3"/>
      <queryTableField id="4" name="DeliveryDate" tableColumnId="4"/>
      <queryTableField id="5" name="Status" tableColumnId="5"/>
      <queryTableField id="6" name="TotalAmou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2947992B-6A59-42C7-9266-3862CCDE51AE}" autoFormatId="16" applyNumberFormats="0" applyBorderFormats="0" applyFontFormats="0" applyPatternFormats="0" applyAlignmentFormats="0" applyWidthHeightFormats="0">
  <queryTableRefresh nextId="8">
    <queryTableFields count="7">
      <queryTableField id="1" name="SO_Item_ID" tableColumnId="1"/>
      <queryTableField id="2" name="SalesOrderID" tableColumnId="2"/>
      <queryTableField id="3" name="ProductID" tableColumnId="3"/>
      <queryTableField id="4" name="ProductName" tableColumnId="4"/>
      <queryTableField id="5" name="Quantity" tableColumnId="5"/>
      <queryTableField id="6" name="UnitPrice" tableColumnId="6"/>
      <queryTableField id="7" name="Discoun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7024396-972C-4A9A-A59D-BFA98D36DE6F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EEE8A23-7BEA-4CD7-88CB-E89914847DA3}" autoFormatId="16" applyNumberFormats="0" applyBorderFormats="0" applyFontFormats="0" applyPatternFormats="0" applyAlignmentFormats="0" applyWidthHeightFormats="0">
  <queryTableRefresh nextId="8">
    <queryTableFields count="7">
      <queryTableField id="1" name="InventoryID" tableColumnId="1"/>
      <queryTableField id="2" name="MaterialID" tableColumnId="2"/>
      <queryTableField id="3" name="WarehouseID" tableColumnId="3"/>
      <queryTableField id="4" name="QuantityOnHand" tableColumnId="4"/>
      <queryTableField id="5" name="QuantityReserved" tableColumnId="5"/>
      <queryTableField id="6" name="QuantityAvailable" tableColumnId="6"/>
      <queryTableField id="7" name="LastUpdated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994A29D-3959-4619-88C6-A068D3DC344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A68EE1-457B-407E-B88D-2F7770AF3AE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6BF9B10-65D1-4FD7-91DA-185F9822EEB7}" autoFormatId="16" applyNumberFormats="0" applyBorderFormats="0" applyFontFormats="0" applyPatternFormats="0" applyAlignmentFormats="0" applyWidthHeightFormats="0">
  <queryTableRefresh nextId="28">
    <queryTableFields count="27">
      <queryTableField id="1" name="ProductID" tableColumnId="1"/>
      <queryTableField id="2" name="ProductCode" tableColumnId="2"/>
      <queryTableField id="3" name="ProductName" tableColumnId="3"/>
      <queryTableField id="4" name="ProductCategory" tableColumnId="4"/>
      <queryTableField id="5" name="ProductFamily" tableColumnId="5"/>
      <queryTableField id="6" name="Brand" tableColumnId="6"/>
      <queryTableField id="7" name="LifecycleStatus" tableColumnId="7"/>
      <queryTableField id="8" name="LaunchDate" tableColumnId="8"/>
      <queryTableField id="9" name="DiscontinueDate" tableColumnId="9"/>
      <queryTableField id="10" name="Voltage" tableColumnId="10"/>
      <queryTableField id="11" name="PowerConsumption" tableColumnId="11"/>
      <queryTableField id="12" name="Dimensions_Height" tableColumnId="12"/>
      <queryTableField id="13" name="Dimensions_Width" tableColumnId="13"/>
      <queryTableField id="14" name="Dimensions_Depth" tableColumnId="14"/>
      <queryTableField id="15" name="Weight" tableColumnId="15"/>
      <queryTableField id="16" name="Material" tableColumnId="16"/>
      <queryTableField id="17" name="Color" tableColumnId="17"/>
      <queryTableField id="18" name="EnergyRating" tableColumnId="18"/>
      <queryTableField id="19" name="StandardCost" tableColumnId="19"/>
      <queryTableField id="20" name="ListPrice" tableColumnId="20"/>
      <queryTableField id="21" name="Currency" tableColumnId="21"/>
      <queryTableField id="22" name="MarginPercent" tableColumnId="22"/>
      <queryTableField id="23" name="HSCode" tableColumnId="23"/>
      <queryTableField id="24" name="CountryOfOrigin" tableColumnId="24"/>
      <queryTableField id="25" name="ComplianceCertifications" tableColumnId="25"/>
      <queryTableField id="26" name="ParentProductID" tableColumnId="26"/>
      <queryTableField id="27" name="IsVariant" tableColumnId="2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2B9FC8A-D94F-445D-9B9D-D2FE9DA0731B}" autoFormatId="16" applyNumberFormats="0" applyBorderFormats="0" applyFontFormats="0" applyPatternFormats="0" applyAlignmentFormats="0" applyWidthHeightFormats="0">
  <queryTableRefresh nextId="8">
    <queryTableFields count="7">
      <queryTableField id="1" name="PO_ID" tableColumnId="1"/>
      <queryTableField id="2" name="SupplierID" tableColumnId="2"/>
      <queryTableField id="3" name="OrderDate" tableColumnId="3"/>
      <queryTableField id="4" name="ExpectedDeliveryDate" tableColumnId="4"/>
      <queryTableField id="5" name="Status" tableColumnId="5"/>
      <queryTableField id="6" name="TotalAmount" tableColumnId="6"/>
      <queryTableField id="7" name="Currency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2956713-2F99-4A47-BF51-AC6C9062255B}" autoFormatId="16" applyNumberFormats="0" applyBorderFormats="0" applyFontFormats="0" applyPatternFormats="0" applyAlignmentFormats="0" applyWidthHeightFormats="0">
  <queryTableRefresh nextId="8">
    <queryTableFields count="7">
      <queryTableField id="1" name="PO_Item_ID" tableColumnId="1"/>
      <queryTableField id="2" name="PO_ID" tableColumnId="2"/>
      <queryTableField id="3" name="MaterialID" tableColumnId="3"/>
      <queryTableField id="4" name="MaterialName" tableColumnId="4"/>
      <queryTableField id="5" name="Quantity" tableColumnId="5"/>
      <queryTableField id="6" name="UnitPrice" tableColumnId="6"/>
      <queryTableField id="7" name="ReceivedQuantity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2491AED-F64A-458D-B3CE-7282A368988F}" autoFormatId="16" applyNumberFormats="0" applyBorderFormats="0" applyFontFormats="0" applyPatternFormats="0" applyAlignmentFormats="0" applyWidthHeightFormats="0">
  <queryTableRefresh nextId="9">
    <queryTableFields count="8">
      <queryTableField id="1" name="ProductionOrderID" tableColumnId="1"/>
      <queryTableField id="2" name="ProductID" tableColumnId="2"/>
      <queryTableField id="3" name="ProductName" tableColumnId="3"/>
      <queryTableField id="4" name="PlannedQuantity" tableColumnId="4"/>
      <queryTableField id="5" name="StartDate" tableColumnId="5"/>
      <queryTableField id="6" name="EndDate" tableColumnId="6"/>
      <queryTableField id="7" name="Status" tableColumnId="7"/>
      <queryTableField id="8" name="Priority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93E8E28-A70D-47A8-AC05-6161EB2DBF30}" autoFormatId="16" applyNumberFormats="0" applyBorderFormats="0" applyFontFormats="0" applyPatternFormats="0" applyAlignmentFormats="0" applyWidthHeightFormats="0">
  <queryTableRefresh nextId="11">
    <queryTableFields count="10">
      <queryTableField id="1" name="CostID" tableColumnId="1"/>
      <queryTableField id="2" name="ProductID" tableColumnId="2"/>
      <queryTableField id="3" name="Month" tableColumnId="3"/>
      <queryTableField id="4" name="MaterialCost" tableColumnId="4"/>
      <queryTableField id="5" name="LaborCost" tableColumnId="5"/>
      <queryTableField id="6" name="OverheadCost" tableColumnId="6"/>
      <queryTableField id="7" name="TotalCost" tableColumnId="7"/>
      <queryTableField id="8" name="StandardCost" tableColumnId="8"/>
      <queryTableField id="9" name="ActualCost" tableColumnId="9"/>
      <queryTableField id="10" name="Varianc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24669E-72A1-4594-BE4C-0D474756B3CF}" name="Fact_Sales" displayName="Fact_Sales" ref="A1:J1072" tableType="queryTable" totalsRowShown="0">
  <autoFilter ref="A1:J1072" xr:uid="{DA24669E-72A1-4594-BE4C-0D474756B3CF}"/>
  <tableColumns count="10">
    <tableColumn id="1" xr3:uid="{27D01874-8732-4D3F-A8E8-EB5611E2BFEE}" uniqueName="1" name="Date" queryTableFieldId="1" dataDxfId="91"/>
    <tableColumn id="2" xr3:uid="{C53EEEB1-490E-4FAF-90D4-27D875BB067E}" uniqueName="2" name="CustomerID" queryTableFieldId="2" dataDxfId="90"/>
    <tableColumn id="3" xr3:uid="{90125D98-BEC9-491F-A209-390A6ACA7196}" uniqueName="3" name="ProductID" queryTableFieldId="3" dataDxfId="89"/>
    <tableColumn id="4" xr3:uid="{0C1E09C0-14BA-4DCF-A794-C8181874DF65}" uniqueName="4" name="Revenue" queryTableFieldId="4" dataDxfId="88"/>
    <tableColumn id="5" xr3:uid="{BEC06FEE-EDCA-4CC1-9CD2-0172AC5CEE7F}" uniqueName="5" name="Quantity" queryTableFieldId="5"/>
    <tableColumn id="6" xr3:uid="{9DD5CA5A-005B-4EFF-B3A8-B62D256B6390}" uniqueName="6" name="Discount" queryTableFieldId="6"/>
    <tableColumn id="9" xr3:uid="{AE25669B-C341-47C4-915E-AAB843262AA2}" uniqueName="9" name="ActualCost" queryTableFieldId="9" dataDxfId="87"/>
    <tableColumn id="10" xr3:uid="{0A70E260-38B5-4D8E-9916-6C8B0ED26EF0}" uniqueName="10" name="CalculatedProfit" queryTableFieldId="10" dataDxfId="86">
      <calculatedColumnFormula>IF(Fact_Sales[[#This Row],[Revenue]]="","",IFERROR(--SUBSTITUTE(Fact_Sales[[#This Row],[Revenue]]&amp;""," USD",""),Fact_Sales[[#This Row],[Revenue]])-Fact_Sales[[#This Row],[Quantity]]*Fact_Sales[[#This Row],[ActualCost]])</calculatedColumnFormula>
    </tableColumn>
    <tableColumn id="7" xr3:uid="{0D6B2CEE-2EEF-48C5-A107-FB2783AE51AF}" uniqueName="7" name="Month" queryTableFieldId="11" dataDxfId="85">
      <calculatedColumnFormula>EOMONTH(Fact_Sales[[#This Row],[Date]],-1)+1</calculatedColumnFormula>
    </tableColumn>
    <tableColumn id="11" xr3:uid="{466C4508-3B71-458A-BFB9-9EA9D6E03ACB}" uniqueName="11" name="COGS" queryTableFieldId="13" dataDxfId="84">
      <calculatedColumnFormula>IFERROR(Fact_Sales[[#This Row],[Quantity]]*Fact_Sales[[#This Row],[ActualCost]],0)</calculatedColumnFormula>
    </tableColumn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11B7ED-F273-42BD-9947-8ED496C063E1}" name="Sales_Order" displayName="Sales_Order" ref="A1:F1981" tableType="queryTable" totalsRowShown="0">
  <autoFilter ref="A1:F1981" xr:uid="{6711B7ED-F273-42BD-9947-8ED496C063E1}"/>
  <tableColumns count="6">
    <tableColumn id="1" xr3:uid="{A331EA81-84F5-4A85-8E19-87FFFF3B1B50}" uniqueName="1" name="SalesOrderID" queryTableFieldId="1" dataDxfId="83"/>
    <tableColumn id="2" xr3:uid="{116E35E9-9DEE-4844-86AC-E53DEDCFA565}" uniqueName="2" name="CustomerID" queryTableFieldId="2" dataDxfId="82"/>
    <tableColumn id="3" xr3:uid="{BBD16DFF-73EE-4173-837A-56627F1B6848}" uniqueName="3" name="OrderDate" queryTableFieldId="3" dataDxfId="81"/>
    <tableColumn id="4" xr3:uid="{D3D44E7D-69D9-4039-AC08-C5FC4C5D9FB4}" uniqueName="4" name="DeliveryDate" queryTableFieldId="4" dataDxfId="80"/>
    <tableColumn id="5" xr3:uid="{06C86309-AA7E-44FF-B0EF-EB53C25517EF}" uniqueName="5" name="Status" queryTableFieldId="5" dataDxfId="79"/>
    <tableColumn id="6" xr3:uid="{904CAFC6-0059-4458-AF0F-25D2C0D90A67}" uniqueName="6" name="TotalAmount" queryTableFieldId="6" dataDxfId="78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AEFA4E-58E7-44AC-A4A9-C6B80916A5EB}" name="Sales_Order_Items" displayName="Sales_Order_Items" ref="A1:G5468" tableType="queryTable" totalsRowShown="0">
  <autoFilter ref="A1:G5468" xr:uid="{57AEFA4E-58E7-44AC-A4A9-C6B80916A5EB}"/>
  <tableColumns count="7">
    <tableColumn id="1" xr3:uid="{B89EBEA7-71EE-44F3-BD98-8994D2891A30}" uniqueName="1" name="SO_Item_ID" queryTableFieldId="1" dataDxfId="77"/>
    <tableColumn id="2" xr3:uid="{ED824571-E76B-4533-BE54-4410858DA177}" uniqueName="2" name="SalesOrderID" queryTableFieldId="2" dataDxfId="76"/>
    <tableColumn id="3" xr3:uid="{47993837-CC24-4D32-ABB5-84BB89ECCBD6}" uniqueName="3" name="ProductID" queryTableFieldId="3" dataDxfId="75"/>
    <tableColumn id="4" xr3:uid="{42F12FBD-1AEA-49EA-9FFF-5219270333B8}" uniqueName="4" name="ProductName" queryTableFieldId="4" dataDxfId="74"/>
    <tableColumn id="5" xr3:uid="{2DCC0C28-B920-497B-AB55-29652D11D9AE}" uniqueName="5" name="Quantity" queryTableFieldId="5" dataDxfId="73"/>
    <tableColumn id="6" xr3:uid="{ABE28DC3-35EE-412F-AFF5-7B178C76576A}" uniqueName="6" name="UnitPrice" queryTableFieldId="6" dataDxfId="72"/>
    <tableColumn id="7" xr3:uid="{69127064-5512-43D5-82FF-AE23E7C5CE89}" uniqueName="7" name="Discount" queryTableFieldId="7" dataDxfId="71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ECC63C-634C-4E8E-AF41-60BBAF133C57}" name="GL_Transactions" displayName="GL_Transactions" ref="A1:I2822" tableType="queryTable" totalsRowShown="0">
  <autoFilter ref="A1:I2822" xr:uid="{AEECC63C-634C-4E8E-AF41-60BBAF133C57}"/>
  <tableColumns count="9">
    <tableColumn id="1" xr3:uid="{4184D555-B712-49D2-9EE4-314CC222B5B8}" uniqueName="1" name="Column1" queryTableFieldId="1" dataDxfId="70"/>
    <tableColumn id="2" xr3:uid="{4C63D737-B101-4AD9-B48B-6A3254542583}" uniqueName="2" name="Column2" queryTableFieldId="2" dataDxfId="69"/>
    <tableColumn id="3" xr3:uid="{5FC59BA7-FA34-4E34-89F1-1AFCAF33C1A2}" uniqueName="3" name="Column3" queryTableFieldId="3" dataDxfId="68"/>
    <tableColumn id="4" xr3:uid="{A4C0D651-D5A0-4383-A551-CC0396E411A0}" uniqueName="4" name="Column4" queryTableFieldId="4" dataDxfId="67"/>
    <tableColumn id="5" xr3:uid="{A079C682-5C7A-490F-B7F2-67F0B7F45232}" uniqueName="5" name="Column5" queryTableFieldId="5" dataDxfId="66"/>
    <tableColumn id="6" xr3:uid="{C9655903-885F-45C1-AD07-FA150B1E5C9F}" uniqueName="6" name="Column6" queryTableFieldId="6" dataDxfId="65"/>
    <tableColumn id="7" xr3:uid="{13EA262F-E686-4EE3-9580-73DE79BF0E6F}" uniqueName="7" name="Column7" queryTableFieldId="7" dataDxfId="64"/>
    <tableColumn id="8" xr3:uid="{DAC21ADB-5B12-4D31-AA7C-272E2ADD0021}" uniqueName="8" name="Column8" queryTableFieldId="8" dataDxfId="63"/>
    <tableColumn id="9" xr3:uid="{BDB07F33-325B-4B3A-9725-F8CABB4D7F84}" uniqueName="9" name="Column9" queryTableFieldId="9" dataDxfId="62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D34420C-9928-4553-BC56-E54A39E3E252}" name="Inventory_Balance" displayName="Inventory_Balance" ref="A1:G379" tableType="queryTable" totalsRowShown="0">
  <autoFilter ref="A1:G379" xr:uid="{0D34420C-9928-4553-BC56-E54A39E3E252}"/>
  <tableColumns count="7">
    <tableColumn id="1" xr3:uid="{9CEF4F20-9858-40F1-9C04-0D5890F641CE}" uniqueName="1" name="InventoryID" queryTableFieldId="1" dataDxfId="61"/>
    <tableColumn id="2" xr3:uid="{AD517A3B-2141-48DF-BA5D-C998EF976C9A}" uniqueName="2" name="MaterialID" queryTableFieldId="2" dataDxfId="60"/>
    <tableColumn id="3" xr3:uid="{AE636637-F44A-4675-9778-FE48FA34EBF3}" uniqueName="3" name="WarehouseID" queryTableFieldId="3" dataDxfId="59"/>
    <tableColumn id="4" xr3:uid="{D653ED3C-635E-42AE-96BD-60C1E58EFD2B}" uniqueName="4" name="QuantityOnHand" queryTableFieldId="4"/>
    <tableColumn id="5" xr3:uid="{E82C4F70-DA44-408B-92B7-F7D22B0B832F}" uniqueName="5" name="QuantityReserved" queryTableFieldId="5"/>
    <tableColumn id="6" xr3:uid="{0F729DEB-6DB3-4625-9F3C-7D063A15367D}" uniqueName="6" name="QuantityAvailable" queryTableFieldId="6"/>
    <tableColumn id="7" xr3:uid="{1E8C4D88-DFDA-4EFB-A1B6-C2DFF0D366C7}" uniqueName="7" name="LastUpdated" queryTableFieldId="7" dataDxfId="58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E399C1-69B4-4729-B91B-E276F42C1308}" name="Inventory_Transactions" displayName="Inventory_Transactions" ref="A1:H3202" tableType="queryTable" totalsRowShown="0">
  <autoFilter ref="A1:H3202" xr:uid="{A4E399C1-69B4-4729-B91B-E276F42C1308}"/>
  <tableColumns count="8">
    <tableColumn id="1" xr3:uid="{153E39EA-18E0-4140-8426-2DFB30F7AA5C}" uniqueName="1" name="Column1" queryTableFieldId="1" dataDxfId="57"/>
    <tableColumn id="2" xr3:uid="{D4A99919-3450-49D3-BA40-D7EB6A481A04}" uniqueName="2" name="Column2" queryTableFieldId="2" dataDxfId="56"/>
    <tableColumn id="3" xr3:uid="{7F7A16ED-2F3C-4B8A-B222-1C3786A7CD51}" uniqueName="3" name="Column3" queryTableFieldId="3" dataDxfId="55"/>
    <tableColumn id="4" xr3:uid="{54524821-6322-4EA7-8283-D2DC669C0CA9}" uniqueName="4" name="Column4" queryTableFieldId="4" dataDxfId="54"/>
    <tableColumn id="5" xr3:uid="{531728AE-8349-484D-BF30-B1E3A9BEA225}" uniqueName="5" name="Column5" queryTableFieldId="5" dataDxfId="53"/>
    <tableColumn id="6" xr3:uid="{C28BEB9A-AC84-465A-8D97-18E9DCD92339}" uniqueName="6" name="Column6" queryTableFieldId="6" dataDxfId="52"/>
    <tableColumn id="7" xr3:uid="{4D31B91A-D8CF-41C2-BF17-24468DC7E80F}" uniqueName="7" name="Column7" queryTableFieldId="7" dataDxfId="51"/>
    <tableColumn id="8" xr3:uid="{4F6620E7-B6AF-40F3-9568-77AEE0A1EC27}" uniqueName="8" name="Column8" queryTableFieldId="8" dataDxfId="50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E6EFA-0AF2-44C4-B0AF-A405763BCB2F}" name="Customer" displayName="Customer" ref="A1:E16" tableType="queryTable" totalsRowShown="0">
  <autoFilter ref="A1:E16" xr:uid="{B1FE6EFA-0AF2-44C4-B0AF-A405763BCB2F}"/>
  <tableColumns count="5">
    <tableColumn id="1" xr3:uid="{5E4FBBBB-119A-4263-B6BE-73F81A029840}" uniqueName="1" name="CustomerID" queryTableFieldId="1" dataDxfId="49"/>
    <tableColumn id="2" xr3:uid="{1F75D1F1-CF50-46E0-B61C-279F44A1F419}" uniqueName="2" name="CustomerName" queryTableFieldId="2" dataDxfId="48"/>
    <tableColumn id="3" xr3:uid="{F3E5A549-FB78-4AB9-AB6A-A161DCA3F9A2}" uniqueName="3" name="Country" queryTableFieldId="3" dataDxfId="47"/>
    <tableColumn id="4" xr3:uid="{1BAC2798-D7FC-4B71-98AB-234BFC46AA62}" uniqueName="4" name="Segment" queryTableFieldId="4" dataDxfId="46"/>
    <tableColumn id="5" xr3:uid="{E1219C77-444C-4012-A539-5AFEB05D66E7}" uniqueName="5" name="Channel" queryTableFieldId="5" dataDxfId="45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FDB8BB-309C-4DB4-A847-C703C987C730}" name="Product_Master" displayName="Product_Master" ref="A1:AA17" tableType="queryTable" totalsRowShown="0">
  <autoFilter ref="A1:AA17" xr:uid="{BDFDB8BB-309C-4DB4-A847-C703C987C730}"/>
  <tableColumns count="27">
    <tableColumn id="1" xr3:uid="{A8B7F29C-9557-4BEF-86B4-B948AEFA4B0E}" uniqueName="1" name="ProductID" queryTableFieldId="1" dataDxfId="44"/>
    <tableColumn id="2" xr3:uid="{18E64600-F065-4AC6-97CE-4378111049FD}" uniqueName="2" name="ProductCode" queryTableFieldId="2" dataDxfId="43"/>
    <tableColumn id="3" xr3:uid="{58501636-81E5-45AE-9EE9-8DAB34103D92}" uniqueName="3" name="ProductName" queryTableFieldId="3" dataDxfId="42"/>
    <tableColumn id="4" xr3:uid="{7956B4A0-A7A3-4DE6-A2A9-8588284C1C9B}" uniqueName="4" name="ProductCategory" queryTableFieldId="4" dataDxfId="41"/>
    <tableColumn id="5" xr3:uid="{06D4CEC9-ACE8-4D99-B223-6CB7A37D8E37}" uniqueName="5" name="ProductFamily" queryTableFieldId="5" dataDxfId="40"/>
    <tableColumn id="6" xr3:uid="{BB98FC98-552A-4B21-BA57-2E571DE822F1}" uniqueName="6" name="Brand" queryTableFieldId="6" dataDxfId="39"/>
    <tableColumn id="7" xr3:uid="{BAB5E41B-43A1-4E42-B1CD-BDDD96216C0C}" uniqueName="7" name="LifecycleStatus" queryTableFieldId="7" dataDxfId="38"/>
    <tableColumn id="8" xr3:uid="{B82CC21F-F14A-4B47-9F7A-EB7A2799EE01}" uniqueName="8" name="LaunchDate" queryTableFieldId="8" dataDxfId="37"/>
    <tableColumn id="9" xr3:uid="{A66B1363-5EF8-42D9-A044-A02057CD14DD}" uniqueName="9" name="DiscontinueDate" queryTableFieldId="9" dataDxfId="36"/>
    <tableColumn id="10" xr3:uid="{3A2467AE-F432-4288-B40F-619946BFDCC2}" uniqueName="10" name="Voltage" queryTableFieldId="10" dataDxfId="35"/>
    <tableColumn id="11" xr3:uid="{67944CFA-9867-4B2C-93E0-EA401F7D8871}" uniqueName="11" name="PowerConsumption" queryTableFieldId="11" dataDxfId="34"/>
    <tableColumn id="12" xr3:uid="{34397E84-7C74-4B74-A696-A10FC8F0AC40}" uniqueName="12" name="Dimensions_Height" queryTableFieldId="12"/>
    <tableColumn id="13" xr3:uid="{A11CFC0C-FFEE-444A-B009-B5AE12B837B7}" uniqueName="13" name="Dimensions_Width" queryTableFieldId="13"/>
    <tableColumn id="14" xr3:uid="{24BDD107-13B7-40FE-808D-70F5C7214947}" uniqueName="14" name="Dimensions_Depth" queryTableFieldId="14"/>
    <tableColumn id="15" xr3:uid="{45C60656-224C-419B-B571-597BCE1BF25A}" uniqueName="15" name="Weight" queryTableFieldId="15"/>
    <tableColumn id="16" xr3:uid="{617FFDDB-3DD0-46ED-B78D-E7A54EC20FBC}" uniqueName="16" name="Material" queryTableFieldId="16" dataDxfId="33"/>
    <tableColumn id="17" xr3:uid="{EBF97D6D-344D-40E8-ABC3-9296821308F2}" uniqueName="17" name="Color" queryTableFieldId="17" dataDxfId="32"/>
    <tableColumn id="18" xr3:uid="{6CCF29B4-5B00-41D2-A50D-26EDB6122712}" uniqueName="18" name="EnergyRating" queryTableFieldId="18" dataDxfId="31"/>
    <tableColumn id="19" xr3:uid="{8CD146EC-A4DB-4823-88ED-B0C817D976D9}" uniqueName="19" name="StandardCost" queryTableFieldId="19"/>
    <tableColumn id="20" xr3:uid="{DD93B782-C52D-4243-AF54-0C54BCA620F8}" uniqueName="20" name="ListPrice" queryTableFieldId="20"/>
    <tableColumn id="21" xr3:uid="{2E1EB395-0500-45BA-B5D2-4A88D4F61CE1}" uniqueName="21" name="Currency" queryTableFieldId="21" dataDxfId="30"/>
    <tableColumn id="22" xr3:uid="{9F39D40C-8265-46D1-8D57-0C214E2C2899}" uniqueName="22" name="MarginPercent" queryTableFieldId="22"/>
    <tableColumn id="23" xr3:uid="{CBF2F43A-83B6-400E-AED8-333482E75EB6}" uniqueName="23" name="HSCode" queryTableFieldId="23"/>
    <tableColumn id="24" xr3:uid="{6CB82C61-6167-462D-A637-968166CFF37B}" uniqueName="24" name="CountryOfOrigin" queryTableFieldId="24" dataDxfId="29"/>
    <tableColumn id="25" xr3:uid="{1A17091C-F856-4508-A9A6-97C4732BAEBB}" uniqueName="25" name="ComplianceCertifications" queryTableFieldId="25" dataDxfId="28"/>
    <tableColumn id="26" xr3:uid="{2B88E238-95CC-4471-92DC-0E99FEA0F3DF}" uniqueName="26" name="ParentProductID" queryTableFieldId="26" dataDxfId="27"/>
    <tableColumn id="27" xr3:uid="{22D15F39-B57D-4431-A884-AE28988D8552}" uniqueName="27" name="IsVariant" queryTableFieldId="27" dataDxfId="26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BB4A84-2F45-498E-BCAC-A0F63992F550}" name="Purchase_Order" displayName="Purchase_Order" ref="A1:G651" tableType="queryTable" totalsRowShown="0">
  <autoFilter ref="A1:G651" xr:uid="{A4BB4A84-2F45-498E-BCAC-A0F63992F550}"/>
  <tableColumns count="7">
    <tableColumn id="1" xr3:uid="{9640CBCA-79C4-4429-9BCC-A8003EB95B9D}" uniqueName="1" name="PO_ID" queryTableFieldId="1" dataDxfId="25"/>
    <tableColumn id="2" xr3:uid="{4B94C968-1152-44A3-9EBE-C862CAB9A0D8}" uniqueName="2" name="SupplierID" queryTableFieldId="2" dataDxfId="24"/>
    <tableColumn id="3" xr3:uid="{3975919E-C49E-4410-BCDC-0447CF8D4143}" uniqueName="3" name="OrderDate" queryTableFieldId="3" dataDxfId="23"/>
    <tableColumn id="4" xr3:uid="{FD6862DE-60AB-4289-91E7-93F641CE77BC}" uniqueName="4" name="ExpectedDeliveryDate" queryTableFieldId="4" dataDxfId="22"/>
    <tableColumn id="5" xr3:uid="{D5DC5A5E-02F2-4C8D-8378-A43299B2AFCA}" uniqueName="5" name="Status" queryTableFieldId="5" dataDxfId="21"/>
    <tableColumn id="6" xr3:uid="{41931D2A-10B2-4A8B-AB7E-750FAB8256E4}" uniqueName="6" name="TotalAmount" queryTableFieldId="6"/>
    <tableColumn id="7" xr3:uid="{3C3E93B3-25F4-4680-B875-6D88F1F99705}" uniqueName="7" name="Currency" queryTableFieldId="7" dataDxfId="20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8C64EE7-D4C8-4239-991B-1AAA434D8021}" name="PO_Items" displayName="PO_Items" ref="A1:G1453" tableType="queryTable" totalsRowShown="0">
  <autoFilter ref="A1:G1453" xr:uid="{D8C64EE7-D4C8-4239-991B-1AAA434D8021}"/>
  <tableColumns count="7">
    <tableColumn id="1" xr3:uid="{D984C772-8221-451E-A125-C223F115ADF6}" uniqueName="1" name="PO_Item_ID" queryTableFieldId="1" dataDxfId="19"/>
    <tableColumn id="2" xr3:uid="{AAD81557-E937-4B45-9036-E14E9FF75DB0}" uniqueName="2" name="PO_ID" queryTableFieldId="2" dataDxfId="18"/>
    <tableColumn id="3" xr3:uid="{7BE3FE73-E9A5-42E6-9731-EC590F549674}" uniqueName="3" name="MaterialID" queryTableFieldId="3" dataDxfId="17"/>
    <tableColumn id="4" xr3:uid="{1125CD4C-211A-4C4F-B3FC-1A05249F2FF8}" uniqueName="4" name="MaterialName" queryTableFieldId="4" dataDxfId="16"/>
    <tableColumn id="5" xr3:uid="{19C32569-6295-4288-A088-B558211962DD}" uniqueName="5" name="Quantity" queryTableFieldId="5"/>
    <tableColumn id="6" xr3:uid="{35D1B7C4-4642-4383-91CE-61A7D53ED79D}" uniqueName="6" name="UnitPrice" queryTableFieldId="6" dataDxfId="15"/>
    <tableColumn id="7" xr3:uid="{C6C652B2-F696-4792-AC53-D47496C9149B}" uniqueName="7" name="ReceivedQuantity" queryTableFieldId="7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E1A5C4-C955-41C6-8FFA-DFC986946841}" name="Production_Order" displayName="Production_Order" ref="A1:H403" tableType="queryTable" totalsRowShown="0">
  <autoFilter ref="A1:H403" xr:uid="{79E1A5C4-C955-41C6-8FFA-DFC986946841}"/>
  <tableColumns count="8">
    <tableColumn id="1" xr3:uid="{F33EAB66-D713-4CD0-AFF4-3DCFA1CC25F6}" uniqueName="1" name="ProductionOrderID" queryTableFieldId="1" dataDxfId="14"/>
    <tableColumn id="2" xr3:uid="{B8A03479-0562-457A-AF55-7241D8980AE6}" uniqueName="2" name="ProductID" queryTableFieldId="2" dataDxfId="13"/>
    <tableColumn id="3" xr3:uid="{873CDC08-8A5A-4D40-B343-B87A9658DD33}" uniqueName="3" name="ProductName" queryTableFieldId="3" dataDxfId="12"/>
    <tableColumn id="4" xr3:uid="{562A53FE-BDEF-47CD-9977-F86A23FA220B}" uniqueName="4" name="PlannedQuantity" queryTableFieldId="4"/>
    <tableColumn id="5" xr3:uid="{16674138-AF18-4269-91B0-0166D51A4B11}" uniqueName="5" name="StartDate" queryTableFieldId="5" dataDxfId="11"/>
    <tableColumn id="6" xr3:uid="{A9802981-C826-4F05-A339-A93E12716CB5}" uniqueName="6" name="EndDate" queryTableFieldId="6" dataDxfId="10"/>
    <tableColumn id="7" xr3:uid="{FB20B689-904B-49A7-9704-934D3273D8ED}" uniqueName="7" name="Status" queryTableFieldId="7" dataDxfId="9"/>
    <tableColumn id="8" xr3:uid="{04DCD779-6F04-4462-B475-0089CAB4BF27}" uniqueName="8" name="Priority" queryTableFieldId="8" dataDxfId="8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246BBD-BD4D-4AEC-890A-89C32E730405}" name="Product_Costing" displayName="Product_Costing" ref="A1:J200" tableType="queryTable" totalsRowShown="0">
  <autoFilter ref="A1:J200" xr:uid="{E0246BBD-BD4D-4AEC-890A-89C32E730405}"/>
  <tableColumns count="10">
    <tableColumn id="1" xr3:uid="{AD2C8DF6-EE3F-4CE7-AD63-A9F9AFDE2614}" uniqueName="1" name="CostID" queryTableFieldId="1" dataDxfId="7"/>
    <tableColumn id="2" xr3:uid="{D5BD6EC6-E0F5-4DEA-9E62-5D87EF1857ED}" uniqueName="2" name="ProductID" queryTableFieldId="2" dataDxfId="6"/>
    <tableColumn id="3" xr3:uid="{104C0E90-523E-40AF-9878-3D29DCC912A3}" uniqueName="3" name="Month" queryTableFieldId="3" dataDxfId="5"/>
    <tableColumn id="4" xr3:uid="{F5AF15A7-454C-40F4-A685-6D202681CAAD}" uniqueName="4" name="MaterialCost" queryTableFieldId="4"/>
    <tableColumn id="5" xr3:uid="{F46B9F2F-E000-42D7-8297-3933F0151D46}" uniqueName="5" name="LaborCost" queryTableFieldId="5"/>
    <tableColumn id="6" xr3:uid="{0BECF87A-0E9A-4113-8AB2-BA83598828FE}" uniqueName="6" name="OverheadCost" queryTableFieldId="6"/>
    <tableColumn id="7" xr3:uid="{AAD0A2AB-DB7C-40C8-A5EB-16F81D20C429}" uniqueName="7" name="TotalCost" queryTableFieldId="7"/>
    <tableColumn id="8" xr3:uid="{8DB1613E-EC49-4943-9C2D-177D091272CE}" uniqueName="8" name="StandardCost" queryTableFieldId="8"/>
    <tableColumn id="9" xr3:uid="{44C5A692-4279-4392-AD4D-E7A04B4F0E86}" uniqueName="9" name="ActualCost" queryTableFieldId="9" dataDxfId="4"/>
    <tableColumn id="10" xr3:uid="{3A6CD396-0DAE-4B21-8491-67E2DAA1703E}" uniqueName="10" name="Variance" queryTableFieldId="1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41DD0B0-E7D7-4813-830E-964B5D55080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0c72c4c-cb2a-4c3b-bcdb-443135335b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6F605-D9A9-4EED-88C3-7980EE756129}">
  <dimension ref="A1:J1072"/>
  <sheetViews>
    <sheetView topLeftCell="D1" workbookViewId="0">
      <selection activeCell="M18" sqref="M18"/>
    </sheetView>
  </sheetViews>
  <sheetFormatPr defaultRowHeight="19.05" x14ac:dyDescent="0.35"/>
  <cols>
    <col min="1" max="1" width="9.90625" bestFit="1" customWidth="1"/>
    <col min="2" max="2" width="11.7265625" bestFit="1" customWidth="1"/>
    <col min="3" max="3" width="10.26953125" bestFit="1" customWidth="1"/>
    <col min="4" max="4" width="11.26953125" style="13" bestFit="1" customWidth="1"/>
    <col min="5" max="6" width="9.26953125" bestFit="1" customWidth="1"/>
    <col min="7" max="7" width="10.81640625" bestFit="1" customWidth="1"/>
    <col min="8" max="8" width="15.08984375" bestFit="1" customWidth="1"/>
    <col min="9" max="9" width="7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13" t="s">
        <v>3</v>
      </c>
      <c r="E1" t="s">
        <v>4</v>
      </c>
      <c r="F1" t="s">
        <v>5</v>
      </c>
      <c r="G1" s="2" t="s">
        <v>19607</v>
      </c>
      <c r="H1" s="2" t="s">
        <v>19801</v>
      </c>
      <c r="I1" s="2" t="s">
        <v>19602</v>
      </c>
      <c r="J1" s="2" t="s">
        <v>19803</v>
      </c>
    </row>
    <row r="2" spans="1:10" x14ac:dyDescent="0.35">
      <c r="A2" s="5" t="s">
        <v>19855</v>
      </c>
      <c r="B2" t="s">
        <v>6</v>
      </c>
      <c r="C2" t="s">
        <v>7</v>
      </c>
      <c r="D2" s="13">
        <v>14763</v>
      </c>
      <c r="E2">
        <v>37</v>
      </c>
      <c r="F2">
        <v>0</v>
      </c>
      <c r="G2" s="3" cm="1">
        <f t="array" ref="G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2" s="4">
        <f>IF(Fact_Sales[[#This Row],[Revenue]]="","",IFERROR(--SUBSTITUTE(Fact_Sales[[#This Row],[Revenue]]&amp;""," USD",""),Fact_Sales[[#This Row],[Revenue]])-Fact_Sales[[#This Row],[Quantity]]*Fact_Sales[[#This Row],[ActualCost]])</f>
        <v>7845.11</v>
      </c>
      <c r="I2" s="14">
        <f>EOMONTH(Fact_Sales[[#This Row],[Date]],-1)+1</f>
        <v>45292</v>
      </c>
      <c r="J2" s="23">
        <f>IFERROR(Fact_Sales[[#This Row],[Quantity]]*Fact_Sales[[#This Row],[ActualCost]],0)</f>
        <v>6917.89</v>
      </c>
    </row>
    <row r="3" spans="1:10" x14ac:dyDescent="0.35">
      <c r="A3" s="5" t="s">
        <v>19943</v>
      </c>
      <c r="B3" t="s">
        <v>8</v>
      </c>
      <c r="C3" t="s">
        <v>7</v>
      </c>
      <c r="D3" s="13">
        <v>61725.3</v>
      </c>
      <c r="E3">
        <v>182</v>
      </c>
      <c r="F3">
        <v>0.15</v>
      </c>
      <c r="G3" s="3" cm="1">
        <f t="array" ref="G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3" s="4">
        <f>IF(Fact_Sales[[#This Row],[Revenue]]="","",IFERROR(--SUBSTITUTE(Fact_Sales[[#This Row],[Revenue]]&amp;""," USD",""),Fact_Sales[[#This Row],[Revenue]])-Fact_Sales[[#This Row],[Quantity]]*Fact_Sales[[#This Row],[ActualCost]])</f>
        <v>27696.760000000002</v>
      </c>
      <c r="I3" s="14">
        <f>EOMONTH(Fact_Sales[[#This Row],[Date]],-1)+1</f>
        <v>45292</v>
      </c>
      <c r="J3" s="23">
        <f>IFERROR(Fact_Sales[[#This Row],[Quantity]]*Fact_Sales[[#This Row],[ActualCost]],0)</f>
        <v>34028.54</v>
      </c>
    </row>
    <row r="4" spans="1:10" x14ac:dyDescent="0.35">
      <c r="A4" s="5" t="s">
        <v>19944</v>
      </c>
      <c r="B4" t="s">
        <v>6</v>
      </c>
      <c r="C4" t="s">
        <v>7</v>
      </c>
      <c r="D4" s="13">
        <v>46623.15</v>
      </c>
      <c r="E4">
        <v>123</v>
      </c>
      <c r="F4">
        <v>0.05</v>
      </c>
      <c r="G4" s="3" cm="1">
        <f t="array" ref="G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4" s="4">
        <f>IF(Fact_Sales[[#This Row],[Revenue]]="","",IFERROR(--SUBSTITUTE(Fact_Sales[[#This Row],[Revenue]]&amp;""," USD",""),Fact_Sales[[#This Row],[Revenue]])-Fact_Sales[[#This Row],[Quantity]]*Fact_Sales[[#This Row],[ActualCost]])</f>
        <v>23625.84</v>
      </c>
      <c r="I4" s="14">
        <f>EOMONTH(Fact_Sales[[#This Row],[Date]],-1)+1</f>
        <v>45292</v>
      </c>
      <c r="J4" s="23">
        <f>IFERROR(Fact_Sales[[#This Row],[Quantity]]*Fact_Sales[[#This Row],[ActualCost]],0)</f>
        <v>22997.31</v>
      </c>
    </row>
    <row r="5" spans="1:10" x14ac:dyDescent="0.35">
      <c r="A5" s="5" t="s">
        <v>19837</v>
      </c>
      <c r="B5" t="s">
        <v>9</v>
      </c>
      <c r="C5" t="s">
        <v>7</v>
      </c>
      <c r="D5" s="13">
        <v>69027</v>
      </c>
      <c r="E5">
        <v>173</v>
      </c>
      <c r="F5">
        <v>0</v>
      </c>
      <c r="G5" s="3" cm="1">
        <f t="array" ref="G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5" s="4">
        <f>IF(Fact_Sales[[#This Row],[Revenue]]="","",IFERROR(--SUBSTITUTE(Fact_Sales[[#This Row],[Revenue]]&amp;""," USD",""),Fact_Sales[[#This Row],[Revenue]])-Fact_Sales[[#This Row],[Quantity]]*Fact_Sales[[#This Row],[ActualCost]])</f>
        <v>36681.19</v>
      </c>
      <c r="I5" s="14">
        <f>EOMONTH(Fact_Sales[[#This Row],[Date]],-1)+1</f>
        <v>45292</v>
      </c>
      <c r="J5" s="23">
        <f>IFERROR(Fact_Sales[[#This Row],[Quantity]]*Fact_Sales[[#This Row],[ActualCost]],0)</f>
        <v>32345.81</v>
      </c>
    </row>
    <row r="6" spans="1:10" x14ac:dyDescent="0.35">
      <c r="A6" s="5" t="s">
        <v>19851</v>
      </c>
      <c r="B6" t="s">
        <v>9</v>
      </c>
      <c r="C6" t="s">
        <v>7</v>
      </c>
      <c r="D6" s="13">
        <v>68229</v>
      </c>
      <c r="E6">
        <v>171</v>
      </c>
      <c r="F6">
        <v>0</v>
      </c>
      <c r="G6" s="3" cm="1">
        <f t="array" ref="G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6" s="4">
        <f>IF(Fact_Sales[[#This Row],[Revenue]]="","",IFERROR(--SUBSTITUTE(Fact_Sales[[#This Row],[Revenue]]&amp;""," USD",""),Fact_Sales[[#This Row],[Revenue]])-Fact_Sales[[#This Row],[Quantity]]*Fact_Sales[[#This Row],[ActualCost]])</f>
        <v>36257.130000000005</v>
      </c>
      <c r="I6" s="14">
        <f>EOMONTH(Fact_Sales[[#This Row],[Date]],-1)+1</f>
        <v>45292</v>
      </c>
      <c r="J6" s="23">
        <f>IFERROR(Fact_Sales[[#This Row],[Quantity]]*Fact_Sales[[#This Row],[ActualCost]],0)</f>
        <v>31971.87</v>
      </c>
    </row>
    <row r="7" spans="1:10" x14ac:dyDescent="0.35">
      <c r="A7" s="5" t="s">
        <v>19944</v>
      </c>
      <c r="B7" t="s">
        <v>10</v>
      </c>
      <c r="C7" t="s">
        <v>7</v>
      </c>
      <c r="D7" s="13">
        <v>46463.55</v>
      </c>
      <c r="E7">
        <v>137</v>
      </c>
      <c r="F7">
        <v>0.15</v>
      </c>
      <c r="G7" s="3" cm="1">
        <f t="array" ref="G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7" s="4">
        <f>IF(Fact_Sales[[#This Row],[Revenue]]="","",IFERROR(--SUBSTITUTE(Fact_Sales[[#This Row],[Revenue]]&amp;""," USD",""),Fact_Sales[[#This Row],[Revenue]])-Fact_Sales[[#This Row],[Quantity]]*Fact_Sales[[#This Row],[ActualCost]])</f>
        <v>20848.660000000003</v>
      </c>
      <c r="I7" s="14">
        <f>EOMONTH(Fact_Sales[[#This Row],[Date]],-1)+1</f>
        <v>45292</v>
      </c>
      <c r="J7" s="23">
        <f>IFERROR(Fact_Sales[[#This Row],[Quantity]]*Fact_Sales[[#This Row],[ActualCost]],0)</f>
        <v>25614.89</v>
      </c>
    </row>
    <row r="8" spans="1:10" x14ac:dyDescent="0.35">
      <c r="A8" s="5" t="s">
        <v>21199</v>
      </c>
      <c r="B8" t="s">
        <v>11</v>
      </c>
      <c r="C8" t="s">
        <v>7</v>
      </c>
      <c r="D8" s="13">
        <v>54663</v>
      </c>
      <c r="E8">
        <v>137</v>
      </c>
      <c r="F8">
        <v>0</v>
      </c>
      <c r="G8" s="3" cm="1">
        <f t="array" ref="G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186.97</v>
      </c>
      <c r="H8" s="4">
        <f>IF(Fact_Sales[[#This Row],[Revenue]]="","",IFERROR(--SUBSTITUTE(Fact_Sales[[#This Row],[Revenue]]&amp;""," USD",""),Fact_Sales[[#This Row],[Revenue]])-Fact_Sales[[#This Row],[Quantity]]*Fact_Sales[[#This Row],[ActualCost]])</f>
        <v>29048.11</v>
      </c>
      <c r="I8" s="14">
        <f>EOMONTH(Fact_Sales[[#This Row],[Date]],-1)+1</f>
        <v>45292</v>
      </c>
      <c r="J8" s="23">
        <f>IFERROR(Fact_Sales[[#This Row],[Quantity]]*Fact_Sales[[#This Row],[ActualCost]],0)</f>
        <v>25614.89</v>
      </c>
    </row>
    <row r="9" spans="1:10" x14ac:dyDescent="0.35">
      <c r="A9" s="5" t="s">
        <v>19849</v>
      </c>
      <c r="B9" t="s">
        <v>11</v>
      </c>
      <c r="C9" t="s">
        <v>12</v>
      </c>
      <c r="D9" s="13">
        <v>37677.1</v>
      </c>
      <c r="E9">
        <v>74</v>
      </c>
      <c r="F9">
        <v>0.15</v>
      </c>
      <c r="G9" s="3" cm="1">
        <f t="array" ref="G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253.51</v>
      </c>
      <c r="H9" s="4">
        <f>IF(Fact_Sales[[#This Row],[Revenue]]="","",IFERROR(--SUBSTITUTE(Fact_Sales[[#This Row],[Revenue]]&amp;""," USD",""),Fact_Sales[[#This Row],[Revenue]])-Fact_Sales[[#This Row],[Quantity]]*Fact_Sales[[#This Row],[ActualCost]])</f>
        <v>18917.36</v>
      </c>
      <c r="I9" s="14">
        <f>EOMONTH(Fact_Sales[[#This Row],[Date]],-1)+1</f>
        <v>45292</v>
      </c>
      <c r="J9" s="23">
        <f>IFERROR(Fact_Sales[[#This Row],[Quantity]]*Fact_Sales[[#This Row],[ActualCost]],0)</f>
        <v>18759.739999999998</v>
      </c>
    </row>
    <row r="10" spans="1:10" x14ac:dyDescent="0.35">
      <c r="A10" s="5" t="s">
        <v>19839</v>
      </c>
      <c r="B10" t="s">
        <v>8</v>
      </c>
      <c r="C10" t="s">
        <v>12</v>
      </c>
      <c r="D10" s="13">
        <v>9584</v>
      </c>
      <c r="E10">
        <v>16</v>
      </c>
      <c r="F10">
        <v>0</v>
      </c>
      <c r="G10" s="3" cm="1">
        <f t="array" ref="G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253.51</v>
      </c>
      <c r="H10" s="4">
        <f>IF(Fact_Sales[[#This Row],[Revenue]]="","",IFERROR(--SUBSTITUTE(Fact_Sales[[#This Row],[Revenue]]&amp;""," USD",""),Fact_Sales[[#This Row],[Revenue]])-Fact_Sales[[#This Row],[Quantity]]*Fact_Sales[[#This Row],[ActualCost]])</f>
        <v>5527.84</v>
      </c>
      <c r="I10" s="14">
        <f>EOMONTH(Fact_Sales[[#This Row],[Date]],-1)+1</f>
        <v>45292</v>
      </c>
      <c r="J10" s="23">
        <f>IFERROR(Fact_Sales[[#This Row],[Quantity]]*Fact_Sales[[#This Row],[ActualCost]],0)</f>
        <v>4056.16</v>
      </c>
    </row>
    <row r="11" spans="1:10" x14ac:dyDescent="0.35">
      <c r="A11" s="5" t="s">
        <v>19860</v>
      </c>
      <c r="B11" t="s">
        <v>13</v>
      </c>
      <c r="C11" t="s">
        <v>12</v>
      </c>
      <c r="D11" s="13">
        <v>62625.45</v>
      </c>
      <c r="E11">
        <v>123</v>
      </c>
      <c r="F11">
        <v>0.15</v>
      </c>
      <c r="G11" s="3" cm="1">
        <f t="array" ref="G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253.51</v>
      </c>
      <c r="H11" s="4">
        <f>IF(Fact_Sales[[#This Row],[Revenue]]="","",IFERROR(--SUBSTITUTE(Fact_Sales[[#This Row],[Revenue]]&amp;""," USD",""),Fact_Sales[[#This Row],[Revenue]])-Fact_Sales[[#This Row],[Quantity]]*Fact_Sales[[#This Row],[ActualCost]])</f>
        <v>31443.719999999998</v>
      </c>
      <c r="I11" s="14">
        <f>EOMONTH(Fact_Sales[[#This Row],[Date]],-1)+1</f>
        <v>45292</v>
      </c>
      <c r="J11" s="23">
        <f>IFERROR(Fact_Sales[[#This Row],[Quantity]]*Fact_Sales[[#This Row],[ActualCost]],0)</f>
        <v>31181.73</v>
      </c>
    </row>
    <row r="12" spans="1:10" x14ac:dyDescent="0.35">
      <c r="A12" s="5" t="s">
        <v>19889</v>
      </c>
      <c r="B12" t="s">
        <v>11</v>
      </c>
      <c r="C12" t="s">
        <v>12</v>
      </c>
      <c r="D12" s="13">
        <v>41331</v>
      </c>
      <c r="E12">
        <v>69</v>
      </c>
      <c r="F12">
        <v>0</v>
      </c>
      <c r="G12" s="3" cm="1">
        <f t="array" ref="G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253.51</v>
      </c>
      <c r="H12" s="4">
        <f>IF(Fact_Sales[[#This Row],[Revenue]]="","",IFERROR(--SUBSTITUTE(Fact_Sales[[#This Row],[Revenue]]&amp;""," USD",""),Fact_Sales[[#This Row],[Revenue]])-Fact_Sales[[#This Row],[Quantity]]*Fact_Sales[[#This Row],[ActualCost]])</f>
        <v>23838.81</v>
      </c>
      <c r="I12" s="14">
        <f>EOMONTH(Fact_Sales[[#This Row],[Date]],-1)+1</f>
        <v>45292</v>
      </c>
      <c r="J12" s="23">
        <f>IFERROR(Fact_Sales[[#This Row],[Quantity]]*Fact_Sales[[#This Row],[ActualCost]],0)</f>
        <v>17492.189999999999</v>
      </c>
    </row>
    <row r="13" spans="1:10" x14ac:dyDescent="0.35">
      <c r="A13" s="5" t="s">
        <v>19862</v>
      </c>
      <c r="B13" t="s">
        <v>8</v>
      </c>
      <c r="C13" t="s">
        <v>12</v>
      </c>
      <c r="D13" s="13">
        <v>95720.2</v>
      </c>
      <c r="E13">
        <v>188</v>
      </c>
      <c r="F13">
        <v>0.15</v>
      </c>
      <c r="G13" s="3" cm="1">
        <f t="array" ref="G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253.51</v>
      </c>
      <c r="H13" s="4">
        <f>IF(Fact_Sales[[#This Row],[Revenue]]="","",IFERROR(--SUBSTITUTE(Fact_Sales[[#This Row],[Revenue]]&amp;""," USD",""),Fact_Sales[[#This Row],[Revenue]])-Fact_Sales[[#This Row],[Quantity]]*Fact_Sales[[#This Row],[ActualCost]])</f>
        <v>48060.32</v>
      </c>
      <c r="I13" s="14">
        <f>EOMONTH(Fact_Sales[[#This Row],[Date]],-1)+1</f>
        <v>45292</v>
      </c>
      <c r="J13" s="23">
        <f>IFERROR(Fact_Sales[[#This Row],[Quantity]]*Fact_Sales[[#This Row],[ActualCost]],0)</f>
        <v>47659.88</v>
      </c>
    </row>
    <row r="14" spans="1:10" x14ac:dyDescent="0.35">
      <c r="A14" s="5" t="s">
        <v>21199</v>
      </c>
      <c r="B14" t="s">
        <v>14</v>
      </c>
      <c r="C14" t="s">
        <v>15</v>
      </c>
      <c r="D14" s="13">
        <v>76641</v>
      </c>
      <c r="E14">
        <v>59</v>
      </c>
      <c r="F14">
        <v>0</v>
      </c>
      <c r="G14" s="3" cm="1">
        <f t="array" ref="G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4" s="4">
        <f>IF(Fact_Sales[[#This Row],[Revenue]]="","",IFERROR(--SUBSTITUTE(Fact_Sales[[#This Row],[Revenue]]&amp;""," USD",""),Fact_Sales[[#This Row],[Revenue]])-Fact_Sales[[#This Row],[Quantity]]*Fact_Sales[[#This Row],[ActualCost]])</f>
        <v>43504.83</v>
      </c>
      <c r="I14" s="14">
        <f>EOMONTH(Fact_Sales[[#This Row],[Date]],-1)+1</f>
        <v>45292</v>
      </c>
      <c r="J14" s="23">
        <f>IFERROR(Fact_Sales[[#This Row],[Quantity]]*Fact_Sales[[#This Row],[ActualCost]],0)</f>
        <v>33136.17</v>
      </c>
    </row>
    <row r="15" spans="1:10" x14ac:dyDescent="0.35">
      <c r="A15" s="5" t="s">
        <v>19881</v>
      </c>
      <c r="B15" t="s">
        <v>6</v>
      </c>
      <c r="C15" t="s">
        <v>15</v>
      </c>
      <c r="D15" s="13">
        <v>77160.600000000006</v>
      </c>
      <c r="E15">
        <v>66</v>
      </c>
      <c r="F15">
        <v>0.1</v>
      </c>
      <c r="G15" s="3" cm="1">
        <f t="array" ref="G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5" s="4">
        <f>IF(Fact_Sales[[#This Row],[Revenue]]="","",IFERROR(--SUBSTITUTE(Fact_Sales[[#This Row],[Revenue]]&amp;""," USD",""),Fact_Sales[[#This Row],[Revenue]])-Fact_Sales[[#This Row],[Quantity]]*Fact_Sales[[#This Row],[ActualCost]])</f>
        <v>40093.020000000004</v>
      </c>
      <c r="I15" s="14">
        <f>EOMONTH(Fact_Sales[[#This Row],[Date]],-1)+1</f>
        <v>45292</v>
      </c>
      <c r="J15" s="23">
        <f>IFERROR(Fact_Sales[[#This Row],[Quantity]]*Fact_Sales[[#This Row],[ActualCost]],0)</f>
        <v>37067.58</v>
      </c>
    </row>
    <row r="16" spans="1:10" x14ac:dyDescent="0.35">
      <c r="A16" s="5" t="s">
        <v>19871</v>
      </c>
      <c r="B16" t="s">
        <v>9</v>
      </c>
      <c r="C16" t="s">
        <v>15</v>
      </c>
      <c r="D16" s="13">
        <v>130939.2</v>
      </c>
      <c r="E16">
        <v>112</v>
      </c>
      <c r="F16">
        <v>0.1</v>
      </c>
      <c r="G16" s="3" cm="1">
        <f t="array" ref="G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6" s="4">
        <f>IF(Fact_Sales[[#This Row],[Revenue]]="","",IFERROR(--SUBSTITUTE(Fact_Sales[[#This Row],[Revenue]]&amp;""," USD",""),Fact_Sales[[#This Row],[Revenue]])-Fact_Sales[[#This Row],[Quantity]]*Fact_Sales[[#This Row],[ActualCost]])</f>
        <v>68036.639999999999</v>
      </c>
      <c r="I16" s="14">
        <f>EOMONTH(Fact_Sales[[#This Row],[Date]],-1)+1</f>
        <v>45292</v>
      </c>
      <c r="J16" s="23">
        <f>IFERROR(Fact_Sales[[#This Row],[Quantity]]*Fact_Sales[[#This Row],[ActualCost]],0)</f>
        <v>62902.559999999998</v>
      </c>
    </row>
    <row r="17" spans="1:10" x14ac:dyDescent="0.35">
      <c r="A17" s="5" t="s">
        <v>21200</v>
      </c>
      <c r="B17" t="s">
        <v>16</v>
      </c>
      <c r="C17" t="s">
        <v>15</v>
      </c>
      <c r="D17" s="13">
        <v>6495</v>
      </c>
      <c r="E17">
        <v>5</v>
      </c>
      <c r="F17">
        <v>0</v>
      </c>
      <c r="G17" s="3" cm="1">
        <f t="array" ref="G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7" s="4">
        <f>IF(Fact_Sales[[#This Row],[Revenue]]="","",IFERROR(--SUBSTITUTE(Fact_Sales[[#This Row],[Revenue]]&amp;""," USD",""),Fact_Sales[[#This Row],[Revenue]])-Fact_Sales[[#This Row],[Quantity]]*Fact_Sales[[#This Row],[ActualCost]])</f>
        <v>3686.85</v>
      </c>
      <c r="I17" s="14">
        <f>EOMONTH(Fact_Sales[[#This Row],[Date]],-1)+1</f>
        <v>45292</v>
      </c>
      <c r="J17" s="23">
        <f>IFERROR(Fact_Sales[[#This Row],[Quantity]]*Fact_Sales[[#This Row],[ActualCost]],0)</f>
        <v>2808.15</v>
      </c>
    </row>
    <row r="18" spans="1:10" x14ac:dyDescent="0.35">
      <c r="A18" s="5" t="s">
        <v>19888</v>
      </c>
      <c r="B18" t="s">
        <v>13</v>
      </c>
      <c r="C18" t="s">
        <v>15</v>
      </c>
      <c r="D18" s="13">
        <v>144383.85</v>
      </c>
      <c r="E18">
        <v>117</v>
      </c>
      <c r="F18">
        <v>0.05</v>
      </c>
      <c r="G18" s="3" cm="1">
        <f t="array" ref="G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8" s="4">
        <f>IF(Fact_Sales[[#This Row],[Revenue]]="","",IFERROR(--SUBSTITUTE(Fact_Sales[[#This Row],[Revenue]]&amp;""," USD",""),Fact_Sales[[#This Row],[Revenue]])-Fact_Sales[[#This Row],[Quantity]]*Fact_Sales[[#This Row],[ActualCost]])</f>
        <v>78673.14</v>
      </c>
      <c r="I18" s="14">
        <f>EOMONTH(Fact_Sales[[#This Row],[Date]],-1)+1</f>
        <v>45292</v>
      </c>
      <c r="J18" s="23">
        <f>IFERROR(Fact_Sales[[#This Row],[Quantity]]*Fact_Sales[[#This Row],[ActualCost]],0)</f>
        <v>65710.710000000006</v>
      </c>
    </row>
    <row r="19" spans="1:10" x14ac:dyDescent="0.35">
      <c r="A19" s="5" t="s">
        <v>19837</v>
      </c>
      <c r="B19" t="s">
        <v>17</v>
      </c>
      <c r="C19" t="s">
        <v>15</v>
      </c>
      <c r="D19" s="13">
        <v>165362.70000000001</v>
      </c>
      <c r="E19">
        <v>134</v>
      </c>
      <c r="F19">
        <v>0.05</v>
      </c>
      <c r="G19" s="3" cm="1">
        <f t="array" ref="G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561.63</v>
      </c>
      <c r="H19" s="4">
        <f>IF(Fact_Sales[[#This Row],[Revenue]]="","",IFERROR(--SUBSTITUTE(Fact_Sales[[#This Row],[Revenue]]&amp;""," USD",""),Fact_Sales[[#This Row],[Revenue]])-Fact_Sales[[#This Row],[Quantity]]*Fact_Sales[[#This Row],[ActualCost]])</f>
        <v>90104.280000000013</v>
      </c>
      <c r="I19" s="14">
        <f>EOMONTH(Fact_Sales[[#This Row],[Date]],-1)+1</f>
        <v>45292</v>
      </c>
      <c r="J19" s="23">
        <f>IFERROR(Fact_Sales[[#This Row],[Quantity]]*Fact_Sales[[#This Row],[ActualCost]],0)</f>
        <v>75258.42</v>
      </c>
    </row>
    <row r="20" spans="1:10" x14ac:dyDescent="0.35">
      <c r="A20" s="5" t="s">
        <v>21201</v>
      </c>
      <c r="B20" t="s">
        <v>18</v>
      </c>
      <c r="C20" t="s">
        <v>19</v>
      </c>
      <c r="D20" s="13">
        <v>34276.949999999997</v>
      </c>
      <c r="E20">
        <v>19</v>
      </c>
      <c r="F20">
        <v>0.05</v>
      </c>
      <c r="G20" s="3" cm="1">
        <f t="array" ref="G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840.15</v>
      </c>
      <c r="H20" s="4">
        <f>IF(Fact_Sales[[#This Row],[Revenue]]="","",IFERROR(--SUBSTITUTE(Fact_Sales[[#This Row],[Revenue]]&amp;""," USD",""),Fact_Sales[[#This Row],[Revenue]])-Fact_Sales[[#This Row],[Quantity]]*Fact_Sales[[#This Row],[ActualCost]])</f>
        <v>18314.099999999999</v>
      </c>
      <c r="I20" s="14">
        <f>EOMONTH(Fact_Sales[[#This Row],[Date]],-1)+1</f>
        <v>45292</v>
      </c>
      <c r="J20" s="23">
        <f>IFERROR(Fact_Sales[[#This Row],[Quantity]]*Fact_Sales[[#This Row],[ActualCost]],0)</f>
        <v>15962.85</v>
      </c>
    </row>
    <row r="21" spans="1:10" x14ac:dyDescent="0.35">
      <c r="A21" s="5" t="s">
        <v>21199</v>
      </c>
      <c r="B21" t="s">
        <v>20</v>
      </c>
      <c r="C21" t="s">
        <v>19</v>
      </c>
      <c r="D21" s="13">
        <v>362709</v>
      </c>
      <c r="E21">
        <v>191</v>
      </c>
      <c r="F21">
        <v>0</v>
      </c>
      <c r="G21" s="3" cm="1">
        <f t="array" ref="G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840.15</v>
      </c>
      <c r="H21" s="4">
        <f>IF(Fact_Sales[[#This Row],[Revenue]]="","",IFERROR(--SUBSTITUTE(Fact_Sales[[#This Row],[Revenue]]&amp;""," USD",""),Fact_Sales[[#This Row],[Revenue]])-Fact_Sales[[#This Row],[Quantity]]*Fact_Sales[[#This Row],[ActualCost]])</f>
        <v>202240.35</v>
      </c>
      <c r="I21" s="14">
        <f>EOMONTH(Fact_Sales[[#This Row],[Date]],-1)+1</f>
        <v>45292</v>
      </c>
      <c r="J21" s="23">
        <f>IFERROR(Fact_Sales[[#This Row],[Quantity]]*Fact_Sales[[#This Row],[ActualCost]],0)</f>
        <v>160468.65</v>
      </c>
    </row>
    <row r="22" spans="1:10" x14ac:dyDescent="0.35">
      <c r="A22" s="5" t="s">
        <v>19881</v>
      </c>
      <c r="B22" t="s">
        <v>21</v>
      </c>
      <c r="C22" t="s">
        <v>19</v>
      </c>
      <c r="D22" s="13">
        <v>81657</v>
      </c>
      <c r="E22">
        <v>43</v>
      </c>
      <c r="F22">
        <v>0</v>
      </c>
      <c r="G22" s="3" cm="1">
        <f t="array" ref="G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840.15</v>
      </c>
      <c r="H22" s="4">
        <f>IF(Fact_Sales[[#This Row],[Revenue]]="","",IFERROR(--SUBSTITUTE(Fact_Sales[[#This Row],[Revenue]]&amp;""," USD",""),Fact_Sales[[#This Row],[Revenue]])-Fact_Sales[[#This Row],[Quantity]]*Fact_Sales[[#This Row],[ActualCost]])</f>
        <v>45530.55</v>
      </c>
      <c r="I22" s="14">
        <f>EOMONTH(Fact_Sales[[#This Row],[Date]],-1)+1</f>
        <v>45292</v>
      </c>
      <c r="J22" s="23">
        <f>IFERROR(Fact_Sales[[#This Row],[Quantity]]*Fact_Sales[[#This Row],[ActualCost]],0)</f>
        <v>36126.449999999997</v>
      </c>
    </row>
    <row r="23" spans="1:10" x14ac:dyDescent="0.35">
      <c r="A23" s="5" t="s">
        <v>19851</v>
      </c>
      <c r="B23" t="s">
        <v>14</v>
      </c>
      <c r="C23" t="s">
        <v>19</v>
      </c>
      <c r="D23" s="13">
        <v>243736.65</v>
      </c>
      <c r="E23">
        <v>151</v>
      </c>
      <c r="F23">
        <v>0.15</v>
      </c>
      <c r="G23" s="3" cm="1">
        <f t="array" ref="G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840.15</v>
      </c>
      <c r="H23" s="4">
        <f>IF(Fact_Sales[[#This Row],[Revenue]]="","",IFERROR(--SUBSTITUTE(Fact_Sales[[#This Row],[Revenue]]&amp;""," USD",""),Fact_Sales[[#This Row],[Revenue]])-Fact_Sales[[#This Row],[Quantity]]*Fact_Sales[[#This Row],[ActualCost]])</f>
        <v>116874</v>
      </c>
      <c r="I23" s="14">
        <f>EOMONTH(Fact_Sales[[#This Row],[Date]],-1)+1</f>
        <v>45292</v>
      </c>
      <c r="J23" s="23">
        <f>IFERROR(Fact_Sales[[#This Row],[Quantity]]*Fact_Sales[[#This Row],[ActualCost]],0)</f>
        <v>126862.65</v>
      </c>
    </row>
    <row r="24" spans="1:10" x14ac:dyDescent="0.35">
      <c r="A24" s="5" t="s">
        <v>19892</v>
      </c>
      <c r="B24" t="s">
        <v>22</v>
      </c>
      <c r="C24" t="s">
        <v>19</v>
      </c>
      <c r="D24" s="13">
        <v>96849</v>
      </c>
      <c r="E24">
        <v>51</v>
      </c>
      <c r="F24">
        <v>0</v>
      </c>
      <c r="G24" s="3" cm="1">
        <f t="array" ref="G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840.15</v>
      </c>
      <c r="H24" s="4">
        <f>IF(Fact_Sales[[#This Row],[Revenue]]="","",IFERROR(--SUBSTITUTE(Fact_Sales[[#This Row],[Revenue]]&amp;""," USD",""),Fact_Sales[[#This Row],[Revenue]])-Fact_Sales[[#This Row],[Quantity]]*Fact_Sales[[#This Row],[ActualCost]])</f>
        <v>54001.35</v>
      </c>
      <c r="I24" s="14">
        <f>EOMONTH(Fact_Sales[[#This Row],[Date]],-1)+1</f>
        <v>45292</v>
      </c>
      <c r="J24" s="23">
        <f>IFERROR(Fact_Sales[[#This Row],[Quantity]]*Fact_Sales[[#This Row],[ActualCost]],0)</f>
        <v>42847.65</v>
      </c>
    </row>
    <row r="25" spans="1:10" x14ac:dyDescent="0.35">
      <c r="A25" s="5" t="s">
        <v>19836</v>
      </c>
      <c r="B25" t="s">
        <v>21</v>
      </c>
      <c r="C25" t="s">
        <v>23</v>
      </c>
      <c r="D25" s="13">
        <v>90366.85</v>
      </c>
      <c r="E25">
        <v>127</v>
      </c>
      <c r="F25">
        <v>0.05</v>
      </c>
      <c r="G25" s="3" cm="1">
        <f t="array" ref="G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316.44</v>
      </c>
      <c r="H25" s="4">
        <f>IF(Fact_Sales[[#This Row],[Revenue]]="","",IFERROR(--SUBSTITUTE(Fact_Sales[[#This Row],[Revenue]]&amp;""," USD",""),Fact_Sales[[#This Row],[Revenue]])-Fact_Sales[[#This Row],[Quantity]]*Fact_Sales[[#This Row],[ActualCost]])</f>
        <v>50178.970000000008</v>
      </c>
      <c r="I25" s="14">
        <f>EOMONTH(Fact_Sales[[#This Row],[Date]],-1)+1</f>
        <v>45292</v>
      </c>
      <c r="J25" s="23">
        <f>IFERROR(Fact_Sales[[#This Row],[Quantity]]*Fact_Sales[[#This Row],[ActualCost]],0)</f>
        <v>40187.879999999997</v>
      </c>
    </row>
    <row r="26" spans="1:10" x14ac:dyDescent="0.35">
      <c r="A26" s="5" t="s">
        <v>19855</v>
      </c>
      <c r="B26" t="s">
        <v>24</v>
      </c>
      <c r="C26" t="s">
        <v>23</v>
      </c>
      <c r="D26" s="13">
        <v>104860</v>
      </c>
      <c r="E26">
        <v>140</v>
      </c>
      <c r="F26">
        <v>0</v>
      </c>
      <c r="G26" s="3" cm="1">
        <f t="array" ref="G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316.44</v>
      </c>
      <c r="H26" s="4">
        <f>IF(Fact_Sales[[#This Row],[Revenue]]="","",IFERROR(--SUBSTITUTE(Fact_Sales[[#This Row],[Revenue]]&amp;""," USD",""),Fact_Sales[[#This Row],[Revenue]])-Fact_Sales[[#This Row],[Quantity]]*Fact_Sales[[#This Row],[ActualCost]])</f>
        <v>60558.400000000001</v>
      </c>
      <c r="I26" s="14">
        <f>EOMONTH(Fact_Sales[[#This Row],[Date]],-1)+1</f>
        <v>45292</v>
      </c>
      <c r="J26" s="23">
        <f>IFERROR(Fact_Sales[[#This Row],[Quantity]]*Fact_Sales[[#This Row],[ActualCost]],0)</f>
        <v>44301.599999999999</v>
      </c>
    </row>
    <row r="27" spans="1:10" x14ac:dyDescent="0.35">
      <c r="A27" s="5" t="s">
        <v>19881</v>
      </c>
      <c r="B27" t="s">
        <v>25</v>
      </c>
      <c r="C27" t="s">
        <v>23</v>
      </c>
      <c r="D27" s="13">
        <v>112350</v>
      </c>
      <c r="E27">
        <v>150</v>
      </c>
      <c r="F27">
        <v>0</v>
      </c>
      <c r="G27" s="3" cm="1">
        <f t="array" ref="G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316.44</v>
      </c>
      <c r="H27" s="4">
        <f>IF(Fact_Sales[[#This Row],[Revenue]]="","",IFERROR(--SUBSTITUTE(Fact_Sales[[#This Row],[Revenue]]&amp;""," USD",""),Fact_Sales[[#This Row],[Revenue]])-Fact_Sales[[#This Row],[Quantity]]*Fact_Sales[[#This Row],[ActualCost]])</f>
        <v>64884</v>
      </c>
      <c r="I27" s="14">
        <f>EOMONTH(Fact_Sales[[#This Row],[Date]],-1)+1</f>
        <v>45292</v>
      </c>
      <c r="J27" s="23">
        <f>IFERROR(Fact_Sales[[#This Row],[Quantity]]*Fact_Sales[[#This Row],[ActualCost]],0)</f>
        <v>47466</v>
      </c>
    </row>
    <row r="28" spans="1:10" x14ac:dyDescent="0.35">
      <c r="A28" s="5" t="s">
        <v>19855</v>
      </c>
      <c r="B28" t="s">
        <v>25</v>
      </c>
      <c r="C28" t="s">
        <v>23</v>
      </c>
      <c r="D28" s="13">
        <v>101040.1</v>
      </c>
      <c r="E28">
        <v>142</v>
      </c>
      <c r="F28">
        <v>0.05</v>
      </c>
      <c r="G28" s="3" cm="1">
        <f t="array" ref="G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316.44</v>
      </c>
      <c r="H28" s="4">
        <f>IF(Fact_Sales[[#This Row],[Revenue]]="","",IFERROR(--SUBSTITUTE(Fact_Sales[[#This Row],[Revenue]]&amp;""," USD",""),Fact_Sales[[#This Row],[Revenue]])-Fact_Sales[[#This Row],[Quantity]]*Fact_Sales[[#This Row],[ActualCost]])</f>
        <v>56105.62</v>
      </c>
      <c r="I28" s="14">
        <f>EOMONTH(Fact_Sales[[#This Row],[Date]],-1)+1</f>
        <v>45292</v>
      </c>
      <c r="J28" s="23">
        <f>IFERROR(Fact_Sales[[#This Row],[Quantity]]*Fact_Sales[[#This Row],[ActualCost]],0)</f>
        <v>44934.48</v>
      </c>
    </row>
    <row r="29" spans="1:10" x14ac:dyDescent="0.35">
      <c r="A29" s="5" t="s">
        <v>19929</v>
      </c>
      <c r="B29" t="s">
        <v>11</v>
      </c>
      <c r="C29" t="s">
        <v>23</v>
      </c>
      <c r="D29" s="13">
        <v>103174.75</v>
      </c>
      <c r="E29">
        <v>145</v>
      </c>
      <c r="F29">
        <v>0.05</v>
      </c>
      <c r="G29" s="3" cm="1">
        <f t="array" ref="G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316.44</v>
      </c>
      <c r="H29" s="4">
        <f>IF(Fact_Sales[[#This Row],[Revenue]]="","",IFERROR(--SUBSTITUTE(Fact_Sales[[#This Row],[Revenue]]&amp;""," USD",""),Fact_Sales[[#This Row],[Revenue]])-Fact_Sales[[#This Row],[Quantity]]*Fact_Sales[[#This Row],[ActualCost]])</f>
        <v>57290.95</v>
      </c>
      <c r="I29" s="14">
        <f>EOMONTH(Fact_Sales[[#This Row],[Date]],-1)+1</f>
        <v>45292</v>
      </c>
      <c r="J29" s="23">
        <f>IFERROR(Fact_Sales[[#This Row],[Quantity]]*Fact_Sales[[#This Row],[ActualCost]],0)</f>
        <v>45883.8</v>
      </c>
    </row>
    <row r="30" spans="1:10" x14ac:dyDescent="0.35">
      <c r="A30" s="5" t="s">
        <v>19862</v>
      </c>
      <c r="B30" t="s">
        <v>9</v>
      </c>
      <c r="C30" t="s">
        <v>26</v>
      </c>
      <c r="D30" s="13">
        <v>156469.5</v>
      </c>
      <c r="E30">
        <v>145</v>
      </c>
      <c r="F30">
        <v>0.1</v>
      </c>
      <c r="G30" s="3" cm="1">
        <f t="array" ref="G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0" s="4">
        <f>IF(Fact_Sales[[#This Row],[Revenue]]="","",IFERROR(--SUBSTITUTE(Fact_Sales[[#This Row],[Revenue]]&amp;""," USD",""),Fact_Sales[[#This Row],[Revenue]])-Fact_Sales[[#This Row],[Quantity]]*Fact_Sales[[#This Row],[ActualCost]])</f>
        <v>81133.3</v>
      </c>
      <c r="I30" s="14">
        <f>EOMONTH(Fact_Sales[[#This Row],[Date]],-1)+1</f>
        <v>45292</v>
      </c>
      <c r="J30" s="23">
        <f>IFERROR(Fact_Sales[[#This Row],[Quantity]]*Fact_Sales[[#This Row],[ActualCost]],0)</f>
        <v>75336.2</v>
      </c>
    </row>
    <row r="31" spans="1:10" x14ac:dyDescent="0.35">
      <c r="A31" s="5" t="s">
        <v>19855</v>
      </c>
      <c r="B31" t="s">
        <v>18</v>
      </c>
      <c r="C31" t="s">
        <v>26</v>
      </c>
      <c r="D31" s="13">
        <v>128293</v>
      </c>
      <c r="E31">
        <v>107</v>
      </c>
      <c r="F31">
        <v>0</v>
      </c>
      <c r="G31" s="3" cm="1">
        <f t="array" ref="G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1" s="4">
        <f>IF(Fact_Sales[[#This Row],[Revenue]]="","",IFERROR(--SUBSTITUTE(Fact_Sales[[#This Row],[Revenue]]&amp;""," USD",""),Fact_Sales[[#This Row],[Revenue]])-Fact_Sales[[#This Row],[Quantity]]*Fact_Sales[[#This Row],[ActualCost]])</f>
        <v>72700.080000000016</v>
      </c>
      <c r="I31" s="14">
        <f>EOMONTH(Fact_Sales[[#This Row],[Date]],-1)+1</f>
        <v>45292</v>
      </c>
      <c r="J31" s="23">
        <f>IFERROR(Fact_Sales[[#This Row],[Quantity]]*Fact_Sales[[#This Row],[ActualCost]],0)</f>
        <v>55592.919999999991</v>
      </c>
    </row>
    <row r="32" spans="1:10" x14ac:dyDescent="0.35">
      <c r="A32" s="5" t="s">
        <v>19842</v>
      </c>
      <c r="B32" t="s">
        <v>11</v>
      </c>
      <c r="C32" t="s">
        <v>26</v>
      </c>
      <c r="D32" s="13">
        <v>-99517</v>
      </c>
      <c r="E32">
        <v>83</v>
      </c>
      <c r="F32">
        <v>0</v>
      </c>
      <c r="G32" s="3" cm="1">
        <f t="array" ref="G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2" s="4">
        <f>IF(Fact_Sales[[#This Row],[Revenue]]="","",IFERROR(--SUBSTITUTE(Fact_Sales[[#This Row],[Revenue]]&amp;""," USD",""),Fact_Sales[[#This Row],[Revenue]])-Fact_Sales[[#This Row],[Quantity]]*Fact_Sales[[#This Row],[ActualCost]])</f>
        <v>-142640.47999999998</v>
      </c>
      <c r="I32" s="14">
        <f>EOMONTH(Fact_Sales[[#This Row],[Date]],-1)+1</f>
        <v>45292</v>
      </c>
      <c r="J32" s="23">
        <f>IFERROR(Fact_Sales[[#This Row],[Quantity]]*Fact_Sales[[#This Row],[ActualCost]],0)</f>
        <v>43123.479999999996</v>
      </c>
    </row>
    <row r="33" spans="1:10" x14ac:dyDescent="0.35">
      <c r="A33" s="5" t="s">
        <v>19849</v>
      </c>
      <c r="B33" t="s">
        <v>24</v>
      </c>
      <c r="C33" t="s">
        <v>26</v>
      </c>
      <c r="D33" s="13">
        <v>86328</v>
      </c>
      <c r="E33">
        <v>80</v>
      </c>
      <c r="F33">
        <v>0.1</v>
      </c>
      <c r="G33" s="3" cm="1">
        <f t="array" ref="G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3" s="4">
        <f>IF(Fact_Sales[[#This Row],[Revenue]]="","",IFERROR(--SUBSTITUTE(Fact_Sales[[#This Row],[Revenue]]&amp;""," USD",""),Fact_Sales[[#This Row],[Revenue]])-Fact_Sales[[#This Row],[Quantity]]*Fact_Sales[[#This Row],[ActualCost]])</f>
        <v>44763.200000000004</v>
      </c>
      <c r="I33" s="14">
        <f>EOMONTH(Fact_Sales[[#This Row],[Date]],-1)+1</f>
        <v>45292</v>
      </c>
      <c r="J33" s="23">
        <f>IFERROR(Fact_Sales[[#This Row],[Quantity]]*Fact_Sales[[#This Row],[ActualCost]],0)</f>
        <v>41564.799999999996</v>
      </c>
    </row>
    <row r="34" spans="1:10" x14ac:dyDescent="0.35">
      <c r="A34" s="5" t="s">
        <v>19855</v>
      </c>
      <c r="B34" t="s">
        <v>6</v>
      </c>
      <c r="C34" t="s">
        <v>26</v>
      </c>
      <c r="D34" s="13">
        <v>32373</v>
      </c>
      <c r="E34">
        <v>27</v>
      </c>
      <c r="F34">
        <v>0</v>
      </c>
      <c r="G34" s="3" cm="1">
        <f t="array" ref="G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4" s="4">
        <f>IF(Fact_Sales[[#This Row],[Revenue]]="","",IFERROR(--SUBSTITUTE(Fact_Sales[[#This Row],[Revenue]]&amp;""," USD",""),Fact_Sales[[#This Row],[Revenue]])-Fact_Sales[[#This Row],[Quantity]]*Fact_Sales[[#This Row],[ActualCost]])</f>
        <v>18344.88</v>
      </c>
      <c r="I34" s="14">
        <f>EOMONTH(Fact_Sales[[#This Row],[Date]],-1)+1</f>
        <v>45292</v>
      </c>
      <c r="J34" s="23">
        <f>IFERROR(Fact_Sales[[#This Row],[Quantity]]*Fact_Sales[[#This Row],[ActualCost]],0)</f>
        <v>14028.119999999999</v>
      </c>
    </row>
    <row r="35" spans="1:10" x14ac:dyDescent="0.35">
      <c r="A35" s="5" t="s">
        <v>19888</v>
      </c>
      <c r="B35" t="s">
        <v>6</v>
      </c>
      <c r="C35" t="s">
        <v>26</v>
      </c>
      <c r="D35" s="13">
        <v>57552</v>
      </c>
      <c r="E35">
        <v>48</v>
      </c>
      <c r="F35">
        <v>0</v>
      </c>
      <c r="G35" s="3" cm="1">
        <f t="array" ref="G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5" s="4">
        <f>IF(Fact_Sales[[#This Row],[Revenue]]="","",IFERROR(--SUBSTITUTE(Fact_Sales[[#This Row],[Revenue]]&amp;""," USD",""),Fact_Sales[[#This Row],[Revenue]])-Fact_Sales[[#This Row],[Quantity]]*Fact_Sales[[#This Row],[ActualCost]])</f>
        <v>32613.120000000003</v>
      </c>
      <c r="I35" s="14">
        <f>EOMONTH(Fact_Sales[[#This Row],[Date]],-1)+1</f>
        <v>45292</v>
      </c>
      <c r="J35" s="23">
        <f>IFERROR(Fact_Sales[[#This Row],[Quantity]]*Fact_Sales[[#This Row],[ActualCost]],0)</f>
        <v>24938.879999999997</v>
      </c>
    </row>
    <row r="36" spans="1:10" x14ac:dyDescent="0.35">
      <c r="A36" s="5" t="s">
        <v>19889</v>
      </c>
      <c r="B36" t="s">
        <v>6</v>
      </c>
      <c r="C36" t="s">
        <v>26</v>
      </c>
      <c r="D36" s="13">
        <v>229009</v>
      </c>
      <c r="E36">
        <v>191</v>
      </c>
      <c r="F36">
        <v>0</v>
      </c>
      <c r="G36" s="3" cm="1">
        <f t="array" ref="G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6" s="4">
        <f>IF(Fact_Sales[[#This Row],[Revenue]]="","",IFERROR(--SUBSTITUTE(Fact_Sales[[#This Row],[Revenue]]&amp;""," USD",""),Fact_Sales[[#This Row],[Revenue]])-Fact_Sales[[#This Row],[Quantity]]*Fact_Sales[[#This Row],[ActualCost]])</f>
        <v>129773.04000000001</v>
      </c>
      <c r="I36" s="14">
        <f>EOMONTH(Fact_Sales[[#This Row],[Date]],-1)+1</f>
        <v>45292</v>
      </c>
      <c r="J36" s="23">
        <f>IFERROR(Fact_Sales[[#This Row],[Quantity]]*Fact_Sales[[#This Row],[ActualCost]],0)</f>
        <v>99235.959999999992</v>
      </c>
    </row>
    <row r="37" spans="1:10" x14ac:dyDescent="0.35">
      <c r="A37" s="5" t="s">
        <v>19837</v>
      </c>
      <c r="B37" t="s">
        <v>6</v>
      </c>
      <c r="C37" t="s">
        <v>26</v>
      </c>
      <c r="D37" s="13">
        <v>96039.9</v>
      </c>
      <c r="E37">
        <v>89</v>
      </c>
      <c r="F37">
        <v>0.1</v>
      </c>
      <c r="G37" s="3" cm="1">
        <f t="array" ref="G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519.55999999999995</v>
      </c>
      <c r="H37" s="4">
        <f>IF(Fact_Sales[[#This Row],[Revenue]]="","",IFERROR(--SUBSTITUTE(Fact_Sales[[#This Row],[Revenue]]&amp;""," USD",""),Fact_Sales[[#This Row],[Revenue]])-Fact_Sales[[#This Row],[Quantity]]*Fact_Sales[[#This Row],[ActualCost]])</f>
        <v>49799.06</v>
      </c>
      <c r="I37" s="14">
        <f>EOMONTH(Fact_Sales[[#This Row],[Date]],-1)+1</f>
        <v>45292</v>
      </c>
      <c r="J37" s="23">
        <f>IFERROR(Fact_Sales[[#This Row],[Quantity]]*Fact_Sales[[#This Row],[ActualCost]],0)</f>
        <v>46240.84</v>
      </c>
    </row>
    <row r="38" spans="1:10" x14ac:dyDescent="0.35">
      <c r="A38" s="5" t="s">
        <v>19946</v>
      </c>
      <c r="B38" t="s">
        <v>9</v>
      </c>
      <c r="C38" t="s">
        <v>27</v>
      </c>
      <c r="D38" s="13">
        <v>19764</v>
      </c>
      <c r="E38">
        <v>36</v>
      </c>
      <c r="F38">
        <v>0</v>
      </c>
      <c r="G38" s="3" cm="1">
        <f t="array" ref="G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219.53</v>
      </c>
      <c r="H38" s="4">
        <f>IF(Fact_Sales[[#This Row],[Revenue]]="","",IFERROR(--SUBSTITUTE(Fact_Sales[[#This Row],[Revenue]]&amp;""," USD",""),Fact_Sales[[#This Row],[Revenue]])-Fact_Sales[[#This Row],[Quantity]]*Fact_Sales[[#This Row],[ActualCost]])</f>
        <v>11860.92</v>
      </c>
      <c r="I38" s="14">
        <f>EOMONTH(Fact_Sales[[#This Row],[Date]],-1)+1</f>
        <v>45292</v>
      </c>
      <c r="J38" s="23">
        <f>IFERROR(Fact_Sales[[#This Row],[Quantity]]*Fact_Sales[[#This Row],[ActualCost]],0)</f>
        <v>7903.08</v>
      </c>
    </row>
    <row r="39" spans="1:10" x14ac:dyDescent="0.35">
      <c r="A39" s="5" t="s">
        <v>19895</v>
      </c>
      <c r="B39" t="s">
        <v>11</v>
      </c>
      <c r="C39" t="s">
        <v>27</v>
      </c>
      <c r="D39" s="13">
        <v>50508</v>
      </c>
      <c r="E39">
        <v>92</v>
      </c>
      <c r="F39">
        <v>0</v>
      </c>
      <c r="G39" s="3" cm="1">
        <f t="array" ref="G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219.53</v>
      </c>
      <c r="H39" s="4">
        <f>IF(Fact_Sales[[#This Row],[Revenue]]="","",IFERROR(--SUBSTITUTE(Fact_Sales[[#This Row],[Revenue]]&amp;""," USD",""),Fact_Sales[[#This Row],[Revenue]])-Fact_Sales[[#This Row],[Quantity]]*Fact_Sales[[#This Row],[ActualCost]])</f>
        <v>30311.24</v>
      </c>
      <c r="I39" s="14">
        <f>EOMONTH(Fact_Sales[[#This Row],[Date]],-1)+1</f>
        <v>45292</v>
      </c>
      <c r="J39" s="23">
        <f>IFERROR(Fact_Sales[[#This Row],[Quantity]]*Fact_Sales[[#This Row],[ActualCost]],0)</f>
        <v>20196.759999999998</v>
      </c>
    </row>
    <row r="40" spans="1:10" x14ac:dyDescent="0.35">
      <c r="A40" s="5" t="s">
        <v>19842</v>
      </c>
      <c r="B40" t="s">
        <v>11</v>
      </c>
      <c r="C40" t="s">
        <v>27</v>
      </c>
      <c r="D40" s="13">
        <v>35136</v>
      </c>
      <c r="E40">
        <v>64</v>
      </c>
      <c r="F40">
        <v>0</v>
      </c>
      <c r="G40" s="3" cm="1">
        <f t="array" ref="G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219.53</v>
      </c>
      <c r="H40" s="4">
        <f>IF(Fact_Sales[[#This Row],[Revenue]]="","",IFERROR(--SUBSTITUTE(Fact_Sales[[#This Row],[Revenue]]&amp;""," USD",""),Fact_Sales[[#This Row],[Revenue]])-Fact_Sales[[#This Row],[Quantity]]*Fact_Sales[[#This Row],[ActualCost]])</f>
        <v>21086.080000000002</v>
      </c>
      <c r="I40" s="14">
        <f>EOMONTH(Fact_Sales[[#This Row],[Date]],-1)+1</f>
        <v>45292</v>
      </c>
      <c r="J40" s="23">
        <f>IFERROR(Fact_Sales[[#This Row],[Quantity]]*Fact_Sales[[#This Row],[ActualCost]],0)</f>
        <v>14049.92</v>
      </c>
    </row>
    <row r="41" spans="1:10" x14ac:dyDescent="0.35">
      <c r="A41" s="5" t="s">
        <v>19881</v>
      </c>
      <c r="B41" t="s">
        <v>6</v>
      </c>
      <c r="C41" t="s">
        <v>28</v>
      </c>
      <c r="D41" s="13">
        <v>140224.5</v>
      </c>
      <c r="E41">
        <v>195</v>
      </c>
      <c r="F41">
        <v>0.1</v>
      </c>
      <c r="G41" s="3" cm="1">
        <f t="array" ref="G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1" s="4">
        <f>IF(Fact_Sales[[#This Row],[Revenue]]="","",IFERROR(--SUBSTITUTE(Fact_Sales[[#This Row],[Revenue]]&amp;""," USD",""),Fact_Sales[[#This Row],[Revenue]])-Fact_Sales[[#This Row],[Quantity]]*Fact_Sales[[#This Row],[ActualCost]])</f>
        <v>75178.350000000006</v>
      </c>
      <c r="I41" s="14">
        <f>EOMONTH(Fact_Sales[[#This Row],[Date]],-1)+1</f>
        <v>45292</v>
      </c>
      <c r="J41" s="23">
        <f>IFERROR(Fact_Sales[[#This Row],[Quantity]]*Fact_Sales[[#This Row],[ActualCost]],0)</f>
        <v>65046.15</v>
      </c>
    </row>
    <row r="42" spans="1:10" x14ac:dyDescent="0.35">
      <c r="A42" s="5" t="s">
        <v>19944</v>
      </c>
      <c r="B42" t="s">
        <v>9</v>
      </c>
      <c r="C42" t="s">
        <v>28</v>
      </c>
      <c r="D42" s="13">
        <v>82856.3</v>
      </c>
      <c r="E42">
        <v>122</v>
      </c>
      <c r="F42">
        <v>0.15</v>
      </c>
      <c r="G42" s="3" cm="1">
        <f t="array" ref="G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2" s="4">
        <f>IF(Fact_Sales[[#This Row],[Revenue]]="","",IFERROR(--SUBSTITUTE(Fact_Sales[[#This Row],[Revenue]]&amp;""," USD",""),Fact_Sales[[#This Row],[Revenue]])-Fact_Sales[[#This Row],[Quantity]]*Fact_Sales[[#This Row],[ActualCost]])</f>
        <v>42160.76</v>
      </c>
      <c r="I42" s="14">
        <f>EOMONTH(Fact_Sales[[#This Row],[Date]],-1)+1</f>
        <v>45292</v>
      </c>
      <c r="J42" s="23">
        <f>IFERROR(Fact_Sales[[#This Row],[Quantity]]*Fact_Sales[[#This Row],[ActualCost]],0)</f>
        <v>40695.54</v>
      </c>
    </row>
    <row r="43" spans="1:10" x14ac:dyDescent="0.35">
      <c r="A43" s="5" t="s">
        <v>21199</v>
      </c>
      <c r="B43" t="s">
        <v>20</v>
      </c>
      <c r="C43" t="s">
        <v>28</v>
      </c>
      <c r="D43" s="13">
        <v>35994.949999999997</v>
      </c>
      <c r="E43">
        <v>53</v>
      </c>
      <c r="F43">
        <v>0.15</v>
      </c>
      <c r="G43" s="3" cm="1">
        <f t="array" ref="G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3" s="4">
        <f>IF(Fact_Sales[[#This Row],[Revenue]]="","",IFERROR(--SUBSTITUTE(Fact_Sales[[#This Row],[Revenue]]&amp;""," USD",""),Fact_Sales[[#This Row],[Revenue]])-Fact_Sales[[#This Row],[Quantity]]*Fact_Sales[[#This Row],[ActualCost]])</f>
        <v>18315.739999999998</v>
      </c>
      <c r="I43" s="14">
        <f>EOMONTH(Fact_Sales[[#This Row],[Date]],-1)+1</f>
        <v>45292</v>
      </c>
      <c r="J43" s="23">
        <f>IFERROR(Fact_Sales[[#This Row],[Quantity]]*Fact_Sales[[#This Row],[ActualCost]],0)</f>
        <v>17679.21</v>
      </c>
    </row>
    <row r="44" spans="1:10" x14ac:dyDescent="0.35">
      <c r="A44" s="5" t="s">
        <v>19839</v>
      </c>
      <c r="B44" t="s">
        <v>17</v>
      </c>
      <c r="C44" t="s">
        <v>28</v>
      </c>
      <c r="D44" s="13">
        <v>14382</v>
      </c>
      <c r="E44">
        <v>20</v>
      </c>
      <c r="F44">
        <v>0.1</v>
      </c>
      <c r="G44" s="3" cm="1">
        <f t="array" ref="G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4" s="4">
        <f>IF(Fact_Sales[[#This Row],[Revenue]]="","",IFERROR(--SUBSTITUTE(Fact_Sales[[#This Row],[Revenue]]&amp;""," USD",""),Fact_Sales[[#This Row],[Revenue]])-Fact_Sales[[#This Row],[Quantity]]*Fact_Sales[[#This Row],[ActualCost]])</f>
        <v>7710.6</v>
      </c>
      <c r="I44" s="14">
        <f>EOMONTH(Fact_Sales[[#This Row],[Date]],-1)+1</f>
        <v>45292</v>
      </c>
      <c r="J44" s="23">
        <f>IFERROR(Fact_Sales[[#This Row],[Quantity]]*Fact_Sales[[#This Row],[ActualCost]],0)</f>
        <v>6671.4</v>
      </c>
    </row>
    <row r="45" spans="1:10" x14ac:dyDescent="0.35">
      <c r="A45" s="5" t="s">
        <v>19839</v>
      </c>
      <c r="B45" t="s">
        <v>11</v>
      </c>
      <c r="C45" t="s">
        <v>28</v>
      </c>
      <c r="D45" s="13">
        <v>70591.649999999994</v>
      </c>
      <c r="E45">
        <v>93</v>
      </c>
      <c r="F45">
        <v>0.05</v>
      </c>
      <c r="G45" s="3" cm="1">
        <f t="array" ref="G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5" s="4">
        <f>IF(Fact_Sales[[#This Row],[Revenue]]="","",IFERROR(--SUBSTITUTE(Fact_Sales[[#This Row],[Revenue]]&amp;""," USD",""),Fact_Sales[[#This Row],[Revenue]])-Fact_Sales[[#This Row],[Quantity]]*Fact_Sales[[#This Row],[ActualCost]])</f>
        <v>39569.64</v>
      </c>
      <c r="I45" s="14">
        <f>EOMONTH(Fact_Sales[[#This Row],[Date]],-1)+1</f>
        <v>45292</v>
      </c>
      <c r="J45" s="23">
        <f>IFERROR(Fact_Sales[[#This Row],[Quantity]]*Fact_Sales[[#This Row],[ActualCost]],0)</f>
        <v>31022.01</v>
      </c>
    </row>
    <row r="46" spans="1:10" x14ac:dyDescent="0.35">
      <c r="A46" s="5" t="s">
        <v>19834</v>
      </c>
      <c r="B46" t="s">
        <v>22</v>
      </c>
      <c r="C46" t="s">
        <v>28</v>
      </c>
      <c r="D46" s="13">
        <v>66796.399999999994</v>
      </c>
      <c r="E46">
        <v>88</v>
      </c>
      <c r="F46">
        <v>0.05</v>
      </c>
      <c r="G46" s="3" cm="1">
        <f t="array" ref="G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6" s="4">
        <f>IF(Fact_Sales[[#This Row],[Revenue]]="","",IFERROR(--SUBSTITUTE(Fact_Sales[[#This Row],[Revenue]]&amp;""," USD",""),Fact_Sales[[#This Row],[Revenue]])-Fact_Sales[[#This Row],[Quantity]]*Fact_Sales[[#This Row],[ActualCost]])</f>
        <v>37442.239999999991</v>
      </c>
      <c r="I46" s="14">
        <f>EOMONTH(Fact_Sales[[#This Row],[Date]],-1)+1</f>
        <v>45292</v>
      </c>
      <c r="J46" s="23">
        <f>IFERROR(Fact_Sales[[#This Row],[Quantity]]*Fact_Sales[[#This Row],[ActualCost]],0)</f>
        <v>29354.16</v>
      </c>
    </row>
    <row r="47" spans="1:10" x14ac:dyDescent="0.35">
      <c r="A47" s="5" t="s">
        <v>19888</v>
      </c>
      <c r="B47" t="s">
        <v>14</v>
      </c>
      <c r="C47" t="s">
        <v>28</v>
      </c>
      <c r="D47" s="13">
        <v>93722.7</v>
      </c>
      <c r="E47">
        <v>138</v>
      </c>
      <c r="F47">
        <v>0.15</v>
      </c>
      <c r="G47" s="3" cm="1">
        <f t="array" ref="G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333.57</v>
      </c>
      <c r="H47" s="4">
        <f>IF(Fact_Sales[[#This Row],[Revenue]]="","",IFERROR(--SUBSTITUTE(Fact_Sales[[#This Row],[Revenue]]&amp;""," USD",""),Fact_Sales[[#This Row],[Revenue]])-Fact_Sales[[#This Row],[Quantity]]*Fact_Sales[[#This Row],[ActualCost]])</f>
        <v>47690.04</v>
      </c>
      <c r="I47" s="14">
        <f>EOMONTH(Fact_Sales[[#This Row],[Date]],-1)+1</f>
        <v>45292</v>
      </c>
      <c r="J47" s="23">
        <f>IFERROR(Fact_Sales[[#This Row],[Quantity]]*Fact_Sales[[#This Row],[ActualCost]],0)</f>
        <v>46032.659999999996</v>
      </c>
    </row>
    <row r="48" spans="1:10" x14ac:dyDescent="0.35">
      <c r="A48" s="5" t="s">
        <v>19839</v>
      </c>
      <c r="B48" t="s">
        <v>8</v>
      </c>
      <c r="C48" t="s">
        <v>29</v>
      </c>
      <c r="D48" s="13">
        <v>82528.2</v>
      </c>
      <c r="E48">
        <v>108</v>
      </c>
      <c r="F48">
        <v>0.15</v>
      </c>
      <c r="G48" s="3" cm="1">
        <f t="array" ref="G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48" s="4">
        <f>IF(Fact_Sales[[#This Row],[Revenue]]="","",IFERROR(--SUBSTITUTE(Fact_Sales[[#This Row],[Revenue]]&amp;""," USD",""),Fact_Sales[[#This Row],[Revenue]])-Fact_Sales[[#This Row],[Quantity]]*Fact_Sales[[#This Row],[ActualCost]])</f>
        <v>43790.759999999995</v>
      </c>
      <c r="I48" s="14">
        <f>EOMONTH(Fact_Sales[[#This Row],[Date]],-1)+1</f>
        <v>45292</v>
      </c>
      <c r="J48" s="23">
        <f>IFERROR(Fact_Sales[[#This Row],[Quantity]]*Fact_Sales[[#This Row],[ActualCost]],0)</f>
        <v>38737.440000000002</v>
      </c>
    </row>
    <row r="49" spans="1:10" x14ac:dyDescent="0.35">
      <c r="A49" s="5" t="s">
        <v>21202</v>
      </c>
      <c r="B49" t="s">
        <v>16</v>
      </c>
      <c r="C49" t="s">
        <v>29</v>
      </c>
      <c r="D49" s="13">
        <v>73628.100000000006</v>
      </c>
      <c r="E49">
        <v>91</v>
      </c>
      <c r="F49">
        <v>0.1</v>
      </c>
      <c r="G49" s="3" cm="1">
        <f t="array" ref="G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49" s="4">
        <f>IF(Fact_Sales[[#This Row],[Revenue]]="","",IFERROR(--SUBSTITUTE(Fact_Sales[[#This Row],[Revenue]]&amp;""," USD",""),Fact_Sales[[#This Row],[Revenue]])-Fact_Sales[[#This Row],[Quantity]]*Fact_Sales[[#This Row],[ActualCost]])</f>
        <v>40988.22</v>
      </c>
      <c r="I49" s="14">
        <f>EOMONTH(Fact_Sales[[#This Row],[Date]],-1)+1</f>
        <v>45292</v>
      </c>
      <c r="J49" s="23">
        <f>IFERROR(Fact_Sales[[#This Row],[Quantity]]*Fact_Sales[[#This Row],[ActualCost]],0)</f>
        <v>32639.88</v>
      </c>
    </row>
    <row r="50" spans="1:10" x14ac:dyDescent="0.35">
      <c r="A50" s="5" t="s">
        <v>21200</v>
      </c>
      <c r="B50" t="s">
        <v>8</v>
      </c>
      <c r="C50" t="s">
        <v>29</v>
      </c>
      <c r="D50" s="13">
        <v>156965.4</v>
      </c>
      <c r="E50">
        <v>194</v>
      </c>
      <c r="F50">
        <v>0.1</v>
      </c>
      <c r="G50" s="3" cm="1">
        <f t="array" ref="G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0" s="4">
        <f>IF(Fact_Sales[[#This Row],[Revenue]]="","",IFERROR(--SUBSTITUTE(Fact_Sales[[#This Row],[Revenue]]&amp;""," USD",""),Fact_Sales[[#This Row],[Revenue]])-Fact_Sales[[#This Row],[Quantity]]*Fact_Sales[[#This Row],[ActualCost]])</f>
        <v>87381.48</v>
      </c>
      <c r="I50" s="14">
        <f>EOMONTH(Fact_Sales[[#This Row],[Date]],-1)+1</f>
        <v>45292</v>
      </c>
      <c r="J50" s="23">
        <f>IFERROR(Fact_Sales[[#This Row],[Quantity]]*Fact_Sales[[#This Row],[ActualCost]],0)</f>
        <v>69583.92</v>
      </c>
    </row>
    <row r="51" spans="1:10" x14ac:dyDescent="0.35">
      <c r="A51" s="5" t="s">
        <v>19862</v>
      </c>
      <c r="B51" t="s">
        <v>9</v>
      </c>
      <c r="C51" t="s">
        <v>29</v>
      </c>
      <c r="D51" s="13">
        <v>23059.35</v>
      </c>
      <c r="E51">
        <v>27</v>
      </c>
      <c r="F51">
        <v>0.05</v>
      </c>
      <c r="G51" s="3" cm="1">
        <f t="array" ref="G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1" s="4">
        <f>IF(Fact_Sales[[#This Row],[Revenue]]="","",IFERROR(--SUBSTITUTE(Fact_Sales[[#This Row],[Revenue]]&amp;""," USD",""),Fact_Sales[[#This Row],[Revenue]])-Fact_Sales[[#This Row],[Quantity]]*Fact_Sales[[#This Row],[ActualCost]])</f>
        <v>13374.989999999998</v>
      </c>
      <c r="I51" s="14">
        <f>EOMONTH(Fact_Sales[[#This Row],[Date]],-1)+1</f>
        <v>45292</v>
      </c>
      <c r="J51" s="23">
        <f>IFERROR(Fact_Sales[[#This Row],[Quantity]]*Fact_Sales[[#This Row],[ActualCost]],0)</f>
        <v>9684.36</v>
      </c>
    </row>
    <row r="52" spans="1:10" x14ac:dyDescent="0.35">
      <c r="A52" s="5" t="s">
        <v>19892</v>
      </c>
      <c r="B52" t="s">
        <v>6</v>
      </c>
      <c r="C52" t="s">
        <v>29</v>
      </c>
      <c r="D52" s="13">
        <v>150133</v>
      </c>
      <c r="E52">
        <v>167</v>
      </c>
      <c r="F52">
        <v>0</v>
      </c>
      <c r="G52" s="3" cm="1">
        <f t="array" ref="G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2" s="4">
        <f>IF(Fact_Sales[[#This Row],[Revenue]]="","",IFERROR(--SUBSTITUTE(Fact_Sales[[#This Row],[Revenue]]&amp;""," USD",""),Fact_Sales[[#This Row],[Revenue]])-Fact_Sales[[#This Row],[Quantity]]*Fact_Sales[[#This Row],[ActualCost]])</f>
        <v>90233.44</v>
      </c>
      <c r="I52" s="14">
        <f>EOMONTH(Fact_Sales[[#This Row],[Date]],-1)+1</f>
        <v>45292</v>
      </c>
      <c r="J52" s="23">
        <f>IFERROR(Fact_Sales[[#This Row],[Quantity]]*Fact_Sales[[#This Row],[ActualCost]],0)</f>
        <v>59899.56</v>
      </c>
    </row>
    <row r="53" spans="1:10" x14ac:dyDescent="0.35">
      <c r="A53" s="5" t="s">
        <v>19837</v>
      </c>
      <c r="B53" t="s">
        <v>14</v>
      </c>
      <c r="C53" t="s">
        <v>29</v>
      </c>
      <c r="D53" s="13">
        <v>76010.45</v>
      </c>
      <c r="E53">
        <v>89</v>
      </c>
      <c r="F53">
        <v>0.05</v>
      </c>
      <c r="G53" s="3" cm="1">
        <f t="array" ref="G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3" s="4">
        <f>IF(Fact_Sales[[#This Row],[Revenue]]="","",IFERROR(--SUBSTITUTE(Fact_Sales[[#This Row],[Revenue]]&amp;""," USD",""),Fact_Sales[[#This Row],[Revenue]])-Fact_Sales[[#This Row],[Quantity]]*Fact_Sales[[#This Row],[ActualCost]])</f>
        <v>44087.929999999993</v>
      </c>
      <c r="I53" s="14">
        <f>EOMONTH(Fact_Sales[[#This Row],[Date]],-1)+1</f>
        <v>45292</v>
      </c>
      <c r="J53" s="23">
        <f>IFERROR(Fact_Sales[[#This Row],[Quantity]]*Fact_Sales[[#This Row],[ActualCost]],0)</f>
        <v>31922.52</v>
      </c>
    </row>
    <row r="54" spans="1:10" x14ac:dyDescent="0.35">
      <c r="A54" s="5" t="s">
        <v>19839</v>
      </c>
      <c r="B54" t="s">
        <v>18</v>
      </c>
      <c r="C54" t="s">
        <v>29</v>
      </c>
      <c r="E54">
        <v>197</v>
      </c>
      <c r="F54">
        <v>0.05</v>
      </c>
      <c r="G54" s="3" cm="1">
        <f t="array" ref="G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4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54" s="14">
        <f>EOMONTH(Fact_Sales[[#This Row],[Date]],-1)+1</f>
        <v>45292</v>
      </c>
      <c r="J54" s="23">
        <f>IFERROR(Fact_Sales[[#This Row],[Quantity]]*Fact_Sales[[#This Row],[ActualCost]],0)</f>
        <v>70659.960000000006</v>
      </c>
    </row>
    <row r="55" spans="1:10" x14ac:dyDescent="0.35">
      <c r="A55" s="5" t="s">
        <v>19889</v>
      </c>
      <c r="B55" t="s">
        <v>11</v>
      </c>
      <c r="C55" t="s">
        <v>29</v>
      </c>
      <c r="D55" s="13">
        <v>28273.55</v>
      </c>
      <c r="E55">
        <v>37</v>
      </c>
      <c r="F55">
        <v>0.15</v>
      </c>
      <c r="G55" s="3" cm="1">
        <f t="array" ref="G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358.68</v>
      </c>
      <c r="H55" s="4">
        <f>IF(Fact_Sales[[#This Row],[Revenue]]="","",IFERROR(--SUBSTITUTE(Fact_Sales[[#This Row],[Revenue]]&amp;""," USD",""),Fact_Sales[[#This Row],[Revenue]])-Fact_Sales[[#This Row],[Quantity]]*Fact_Sales[[#This Row],[ActualCost]])</f>
        <v>15002.39</v>
      </c>
      <c r="I55" s="14">
        <f>EOMONTH(Fact_Sales[[#This Row],[Date]],-1)+1</f>
        <v>45292</v>
      </c>
      <c r="J55" s="23">
        <f>IFERROR(Fact_Sales[[#This Row],[Quantity]]*Fact_Sales[[#This Row],[ActualCost]],0)</f>
        <v>13271.16</v>
      </c>
    </row>
    <row r="56" spans="1:10" x14ac:dyDescent="0.35">
      <c r="A56" s="5" t="s">
        <v>19839</v>
      </c>
      <c r="B56" t="s">
        <v>22</v>
      </c>
      <c r="C56" t="s">
        <v>30</v>
      </c>
      <c r="D56" s="13">
        <v>-297851</v>
      </c>
      <c r="E56">
        <v>149</v>
      </c>
      <c r="F56">
        <v>0</v>
      </c>
      <c r="G56" s="3" cm="1">
        <f t="array" ref="G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56" s="4">
        <f>IF(Fact_Sales[[#This Row],[Revenue]]="","",IFERROR(--SUBSTITUTE(Fact_Sales[[#This Row],[Revenue]]&amp;""," USD",""),Fact_Sales[[#This Row],[Revenue]])-Fact_Sales[[#This Row],[Quantity]]*Fact_Sales[[#This Row],[ActualCost]])</f>
        <v>-423095.93</v>
      </c>
      <c r="I56" s="14">
        <f>EOMONTH(Fact_Sales[[#This Row],[Date]],-1)+1</f>
        <v>45292</v>
      </c>
      <c r="J56" s="23">
        <f>IFERROR(Fact_Sales[[#This Row],[Quantity]]*Fact_Sales[[#This Row],[ActualCost]],0)</f>
        <v>125244.93000000001</v>
      </c>
    </row>
    <row r="57" spans="1:10" x14ac:dyDescent="0.35">
      <c r="A57" s="5" t="s">
        <v>19842</v>
      </c>
      <c r="B57" t="s">
        <v>11</v>
      </c>
      <c r="C57" t="s">
        <v>30</v>
      </c>
      <c r="D57" s="13">
        <v>349025.4</v>
      </c>
      <c r="E57">
        <v>194</v>
      </c>
      <c r="F57">
        <v>0.1</v>
      </c>
      <c r="G57" s="3" cm="1">
        <f t="array" ref="G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57" s="4">
        <f>IF(Fact_Sales[[#This Row],[Revenue]]="","",IFERROR(--SUBSTITUTE(Fact_Sales[[#This Row],[Revenue]]&amp;""," USD",""),Fact_Sales[[#This Row],[Revenue]])-Fact_Sales[[#This Row],[Quantity]]*Fact_Sales[[#This Row],[ActualCost]])</f>
        <v>185954.82</v>
      </c>
      <c r="I57" s="14">
        <f>EOMONTH(Fact_Sales[[#This Row],[Date]],-1)+1</f>
        <v>45292</v>
      </c>
      <c r="J57" s="23">
        <f>IFERROR(Fact_Sales[[#This Row],[Quantity]]*Fact_Sales[[#This Row],[ActualCost]],0)</f>
        <v>163070.58000000002</v>
      </c>
    </row>
    <row r="58" spans="1:10" x14ac:dyDescent="0.35">
      <c r="A58" s="5" t="s">
        <v>21200</v>
      </c>
      <c r="B58" t="s">
        <v>9</v>
      </c>
      <c r="C58" t="s">
        <v>30</v>
      </c>
      <c r="D58" s="13">
        <v>55972</v>
      </c>
      <c r="E58">
        <v>28</v>
      </c>
      <c r="F58">
        <v>0</v>
      </c>
      <c r="G58" s="3" cm="1">
        <f t="array" ref="G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58" s="4">
        <f>IF(Fact_Sales[[#This Row],[Revenue]]="","",IFERROR(--SUBSTITUTE(Fact_Sales[[#This Row],[Revenue]]&amp;""," USD",""),Fact_Sales[[#This Row],[Revenue]])-Fact_Sales[[#This Row],[Quantity]]*Fact_Sales[[#This Row],[ActualCost]])</f>
        <v>32436.039999999997</v>
      </c>
      <c r="I58" s="14">
        <f>EOMONTH(Fact_Sales[[#This Row],[Date]],-1)+1</f>
        <v>45292</v>
      </c>
      <c r="J58" s="23">
        <f>IFERROR(Fact_Sales[[#This Row],[Quantity]]*Fact_Sales[[#This Row],[ActualCost]],0)</f>
        <v>23535.960000000003</v>
      </c>
    </row>
    <row r="59" spans="1:10" x14ac:dyDescent="0.35">
      <c r="A59" s="5" t="s">
        <v>21199</v>
      </c>
      <c r="B59" t="s">
        <v>14</v>
      </c>
      <c r="C59" t="s">
        <v>30</v>
      </c>
      <c r="D59" s="13">
        <v>96851.55</v>
      </c>
      <c r="E59">
        <v>57</v>
      </c>
      <c r="F59">
        <v>0.15</v>
      </c>
      <c r="G59" s="3" cm="1">
        <f t="array" ref="G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59" s="4">
        <f>IF(Fact_Sales[[#This Row],[Revenue]]="","",IFERROR(--SUBSTITUTE(Fact_Sales[[#This Row],[Revenue]]&amp;""," USD",""),Fact_Sales[[#This Row],[Revenue]])-Fact_Sales[[#This Row],[Quantity]]*Fact_Sales[[#This Row],[ActualCost]])</f>
        <v>48939.06</v>
      </c>
      <c r="I59" s="14">
        <f>EOMONTH(Fact_Sales[[#This Row],[Date]],-1)+1</f>
        <v>45292</v>
      </c>
      <c r="J59" s="23">
        <f>IFERROR(Fact_Sales[[#This Row],[Quantity]]*Fact_Sales[[#This Row],[ActualCost]],0)</f>
        <v>47912.490000000005</v>
      </c>
    </row>
    <row r="60" spans="1:10" x14ac:dyDescent="0.35">
      <c r="A60" s="5" t="s">
        <v>19888</v>
      </c>
      <c r="B60" t="s">
        <v>16</v>
      </c>
      <c r="C60" t="s">
        <v>30</v>
      </c>
      <c r="D60" s="13">
        <v>298150.84999999998</v>
      </c>
      <c r="E60">
        <v>157</v>
      </c>
      <c r="F60">
        <v>0.05</v>
      </c>
      <c r="G60" s="3" cm="1">
        <f t="array" ref="G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60" s="4">
        <f>IF(Fact_Sales[[#This Row],[Revenue]]="","",IFERROR(--SUBSTITUTE(Fact_Sales[[#This Row],[Revenue]]&amp;""," USD",""),Fact_Sales[[#This Row],[Revenue]])-Fact_Sales[[#This Row],[Quantity]]*Fact_Sales[[#This Row],[ActualCost]])</f>
        <v>166181.35999999996</v>
      </c>
      <c r="I60" s="14">
        <f>EOMONTH(Fact_Sales[[#This Row],[Date]],-1)+1</f>
        <v>45292</v>
      </c>
      <c r="J60" s="23">
        <f>IFERROR(Fact_Sales[[#This Row],[Quantity]]*Fact_Sales[[#This Row],[ActualCost]],0)</f>
        <v>131969.49000000002</v>
      </c>
    </row>
    <row r="61" spans="1:10" x14ac:dyDescent="0.35">
      <c r="A61" s="5" t="s">
        <v>19914</v>
      </c>
      <c r="B61" t="s">
        <v>25</v>
      </c>
      <c r="C61" t="s">
        <v>30</v>
      </c>
      <c r="D61" s="13">
        <v>185907</v>
      </c>
      <c r="E61">
        <v>93</v>
      </c>
      <c r="F61">
        <v>0</v>
      </c>
      <c r="G61" s="3" cm="1">
        <f t="array" ref="G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840.57</v>
      </c>
      <c r="H61" s="4">
        <f>IF(Fact_Sales[[#This Row],[Revenue]]="","",IFERROR(--SUBSTITUTE(Fact_Sales[[#This Row],[Revenue]]&amp;""," USD",""),Fact_Sales[[#This Row],[Revenue]])-Fact_Sales[[#This Row],[Quantity]]*Fact_Sales[[#This Row],[ActualCost]])</f>
        <v>107733.98999999999</v>
      </c>
      <c r="I61" s="14">
        <f>EOMONTH(Fact_Sales[[#This Row],[Date]],-1)+1</f>
        <v>45292</v>
      </c>
      <c r="J61" s="23">
        <f>IFERROR(Fact_Sales[[#This Row],[Quantity]]*Fact_Sales[[#This Row],[ActualCost]],0)</f>
        <v>78173.010000000009</v>
      </c>
    </row>
    <row r="62" spans="1:10" x14ac:dyDescent="0.35">
      <c r="A62" s="5" t="s">
        <v>19846</v>
      </c>
      <c r="B62" t="s">
        <v>9</v>
      </c>
      <c r="C62" t="s">
        <v>31</v>
      </c>
      <c r="E62">
        <v>59</v>
      </c>
      <c r="F62">
        <v>0</v>
      </c>
      <c r="G62" s="3" cm="1">
        <f t="array" ref="G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2" s="14">
        <f>EOMONTH(Fact_Sales[[#This Row],[Date]],-1)+1</f>
        <v>45292</v>
      </c>
      <c r="J62" s="23">
        <f>IFERROR(Fact_Sales[[#This Row],[Quantity]]*Fact_Sales[[#This Row],[ActualCost]],0)</f>
        <v>4458.04</v>
      </c>
    </row>
    <row r="63" spans="1:10" x14ac:dyDescent="0.35">
      <c r="A63" s="5" t="s">
        <v>21200</v>
      </c>
      <c r="B63" t="s">
        <v>9</v>
      </c>
      <c r="C63" t="s">
        <v>31</v>
      </c>
      <c r="D63" s="13">
        <v>3206</v>
      </c>
      <c r="E63">
        <v>14</v>
      </c>
      <c r="F63">
        <v>0</v>
      </c>
      <c r="G63" s="3" cm="1">
        <f t="array" ref="G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3" s="4">
        <f>IF(Fact_Sales[[#This Row],[Revenue]]="","",IFERROR(--SUBSTITUTE(Fact_Sales[[#This Row],[Revenue]]&amp;""," USD",""),Fact_Sales[[#This Row],[Revenue]])-Fact_Sales[[#This Row],[Quantity]]*Fact_Sales[[#This Row],[ActualCost]])</f>
        <v>2148.16</v>
      </c>
      <c r="I63" s="14">
        <f>EOMONTH(Fact_Sales[[#This Row],[Date]],-1)+1</f>
        <v>45292</v>
      </c>
      <c r="J63" s="23">
        <f>IFERROR(Fact_Sales[[#This Row],[Quantity]]*Fact_Sales[[#This Row],[ActualCost]],0)</f>
        <v>1057.8400000000001</v>
      </c>
    </row>
    <row r="64" spans="1:10" x14ac:dyDescent="0.35">
      <c r="A64" s="5" t="s">
        <v>19836</v>
      </c>
      <c r="B64" t="s">
        <v>8</v>
      </c>
      <c r="C64" t="s">
        <v>31</v>
      </c>
      <c r="D64" s="13">
        <v>16946</v>
      </c>
      <c r="E64">
        <v>74</v>
      </c>
      <c r="F64">
        <v>0</v>
      </c>
      <c r="G64" s="3" cm="1">
        <f t="array" ref="G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4" s="4">
        <f>IF(Fact_Sales[[#This Row],[Revenue]]="","",IFERROR(--SUBSTITUTE(Fact_Sales[[#This Row],[Revenue]]&amp;""," USD",""),Fact_Sales[[#This Row],[Revenue]])-Fact_Sales[[#This Row],[Quantity]]*Fact_Sales[[#This Row],[ActualCost]])</f>
        <v>11354.56</v>
      </c>
      <c r="I64" s="14">
        <f>EOMONTH(Fact_Sales[[#This Row],[Date]],-1)+1</f>
        <v>45292</v>
      </c>
      <c r="J64" s="23">
        <f>IFERROR(Fact_Sales[[#This Row],[Quantity]]*Fact_Sales[[#This Row],[ActualCost]],0)</f>
        <v>5591.4400000000005</v>
      </c>
    </row>
    <row r="65" spans="1:10" x14ac:dyDescent="0.35">
      <c r="A65" s="5" t="s">
        <v>21201</v>
      </c>
      <c r="B65" t="s">
        <v>20</v>
      </c>
      <c r="C65" t="s">
        <v>31</v>
      </c>
      <c r="D65" s="13">
        <v>6183</v>
      </c>
      <c r="E65">
        <v>27</v>
      </c>
      <c r="F65">
        <v>0</v>
      </c>
      <c r="G65" s="3" cm="1">
        <f t="array" ref="G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5" s="4">
        <f>IF(Fact_Sales[[#This Row],[Revenue]]="","",IFERROR(--SUBSTITUTE(Fact_Sales[[#This Row],[Revenue]]&amp;""," USD",""),Fact_Sales[[#This Row],[Revenue]])-Fact_Sales[[#This Row],[Quantity]]*Fact_Sales[[#This Row],[ActualCost]])</f>
        <v>4142.88</v>
      </c>
      <c r="I65" s="14">
        <f>EOMONTH(Fact_Sales[[#This Row],[Date]],-1)+1</f>
        <v>45292</v>
      </c>
      <c r="J65" s="23">
        <f>IFERROR(Fact_Sales[[#This Row],[Quantity]]*Fact_Sales[[#This Row],[ActualCost]],0)</f>
        <v>2040.1200000000001</v>
      </c>
    </row>
    <row r="66" spans="1:10" x14ac:dyDescent="0.35">
      <c r="A66" s="5" t="s">
        <v>21200</v>
      </c>
      <c r="B66" t="s">
        <v>13</v>
      </c>
      <c r="C66" t="s">
        <v>31</v>
      </c>
      <c r="D66" s="13">
        <v>7980.65</v>
      </c>
      <c r="E66">
        <v>41</v>
      </c>
      <c r="F66">
        <v>0.15</v>
      </c>
      <c r="G66" s="3" cm="1">
        <f t="array" ref="G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6" s="4">
        <f>IF(Fact_Sales[[#This Row],[Revenue]]="","",IFERROR(--SUBSTITUTE(Fact_Sales[[#This Row],[Revenue]]&amp;""," USD",""),Fact_Sales[[#This Row],[Revenue]])-Fact_Sales[[#This Row],[Quantity]]*Fact_Sales[[#This Row],[ActualCost]])</f>
        <v>4882.6899999999996</v>
      </c>
      <c r="I66" s="14">
        <f>EOMONTH(Fact_Sales[[#This Row],[Date]],-1)+1</f>
        <v>45292</v>
      </c>
      <c r="J66" s="23">
        <f>IFERROR(Fact_Sales[[#This Row],[Quantity]]*Fact_Sales[[#This Row],[ActualCost]],0)</f>
        <v>3097.96</v>
      </c>
    </row>
    <row r="67" spans="1:10" x14ac:dyDescent="0.35">
      <c r="A67" s="5" t="s">
        <v>19895</v>
      </c>
      <c r="B67" t="s">
        <v>6</v>
      </c>
      <c r="C67" t="s">
        <v>31</v>
      </c>
      <c r="D67" s="13">
        <v>41552.050000000003</v>
      </c>
      <c r="E67">
        <v>191</v>
      </c>
      <c r="F67">
        <v>0.05</v>
      </c>
      <c r="G67" s="3" cm="1">
        <f t="array" ref="G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75.56</v>
      </c>
      <c r="H67" s="4">
        <f>IF(Fact_Sales[[#This Row],[Revenue]]="","",IFERROR(--SUBSTITUTE(Fact_Sales[[#This Row],[Revenue]]&amp;""," USD",""),Fact_Sales[[#This Row],[Revenue]])-Fact_Sales[[#This Row],[Quantity]]*Fact_Sales[[#This Row],[ActualCost]])</f>
        <v>27120.090000000004</v>
      </c>
      <c r="I67" s="14">
        <f>EOMONTH(Fact_Sales[[#This Row],[Date]],-1)+1</f>
        <v>45292</v>
      </c>
      <c r="J67" s="23">
        <f>IFERROR(Fact_Sales[[#This Row],[Quantity]]*Fact_Sales[[#This Row],[ActualCost]],0)</f>
        <v>14431.960000000001</v>
      </c>
    </row>
    <row r="68" spans="1:10" x14ac:dyDescent="0.35">
      <c r="A68" s="5" t="s">
        <v>19834</v>
      </c>
      <c r="B68" t="s">
        <v>18</v>
      </c>
      <c r="C68" t="s">
        <v>32</v>
      </c>
      <c r="D68" s="13">
        <v>29284.2</v>
      </c>
      <c r="E68">
        <v>108</v>
      </c>
      <c r="F68">
        <v>0.15</v>
      </c>
      <c r="G68" s="3" cm="1">
        <f t="array" ref="G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113.68</v>
      </c>
      <c r="H68" s="4">
        <f>IF(Fact_Sales[[#This Row],[Revenue]]="","",IFERROR(--SUBSTITUTE(Fact_Sales[[#This Row],[Revenue]]&amp;""," USD",""),Fact_Sales[[#This Row],[Revenue]])-Fact_Sales[[#This Row],[Quantity]]*Fact_Sales[[#This Row],[ActualCost]])</f>
        <v>17006.760000000002</v>
      </c>
      <c r="I68" s="14">
        <f>EOMONTH(Fact_Sales[[#This Row],[Date]],-1)+1</f>
        <v>45292</v>
      </c>
      <c r="J68" s="23">
        <f>IFERROR(Fact_Sales[[#This Row],[Quantity]]*Fact_Sales[[#This Row],[ActualCost]],0)</f>
        <v>12277.44</v>
      </c>
    </row>
    <row r="69" spans="1:10" x14ac:dyDescent="0.35">
      <c r="A69" s="5" t="s">
        <v>21199</v>
      </c>
      <c r="B69" t="s">
        <v>20</v>
      </c>
      <c r="C69" t="s">
        <v>32</v>
      </c>
      <c r="D69" s="13">
        <v>33176</v>
      </c>
      <c r="E69">
        <v>104</v>
      </c>
      <c r="F69">
        <v>0</v>
      </c>
      <c r="G69" s="3" cm="1">
        <f t="array" ref="G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113.68</v>
      </c>
      <c r="H69" s="4">
        <f>IF(Fact_Sales[[#This Row],[Revenue]]="","",IFERROR(--SUBSTITUTE(Fact_Sales[[#This Row],[Revenue]]&amp;""," USD",""),Fact_Sales[[#This Row],[Revenue]])-Fact_Sales[[#This Row],[Quantity]]*Fact_Sales[[#This Row],[ActualCost]])</f>
        <v>21353.279999999999</v>
      </c>
      <c r="I69" s="14">
        <f>EOMONTH(Fact_Sales[[#This Row],[Date]],-1)+1</f>
        <v>45292</v>
      </c>
      <c r="J69" s="23">
        <f>IFERROR(Fact_Sales[[#This Row],[Quantity]]*Fact_Sales[[#This Row],[ActualCost]],0)</f>
        <v>11822.720000000001</v>
      </c>
    </row>
    <row r="70" spans="1:10" x14ac:dyDescent="0.35">
      <c r="A70" s="5" t="s">
        <v>19871</v>
      </c>
      <c r="B70" t="s">
        <v>13</v>
      </c>
      <c r="C70" t="s">
        <v>32</v>
      </c>
      <c r="D70" s="13">
        <v>56973.4</v>
      </c>
      <c r="E70">
        <v>188</v>
      </c>
      <c r="F70">
        <v>0.05</v>
      </c>
      <c r="G70" s="3" cm="1">
        <f t="array" ref="G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113.68</v>
      </c>
      <c r="H70" s="4">
        <f>IF(Fact_Sales[[#This Row],[Revenue]]="","",IFERROR(--SUBSTITUTE(Fact_Sales[[#This Row],[Revenue]]&amp;""," USD",""),Fact_Sales[[#This Row],[Revenue]])-Fact_Sales[[#This Row],[Quantity]]*Fact_Sales[[#This Row],[ActualCost]])</f>
        <v>35601.56</v>
      </c>
      <c r="I70" s="14">
        <f>EOMONTH(Fact_Sales[[#This Row],[Date]],-1)+1</f>
        <v>45292</v>
      </c>
      <c r="J70" s="23">
        <f>IFERROR(Fact_Sales[[#This Row],[Quantity]]*Fact_Sales[[#This Row],[ActualCost]],0)</f>
        <v>21371.84</v>
      </c>
    </row>
    <row r="71" spans="1:10" x14ac:dyDescent="0.35">
      <c r="A71" s="5" t="s">
        <v>19842</v>
      </c>
      <c r="B71" t="s">
        <v>10</v>
      </c>
      <c r="C71" t="s">
        <v>32</v>
      </c>
      <c r="D71" s="13">
        <v>-3732.3</v>
      </c>
      <c r="E71">
        <v>13</v>
      </c>
      <c r="F71">
        <v>0.1</v>
      </c>
      <c r="G71" s="3" cm="1">
        <f t="array" ref="G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113.68</v>
      </c>
      <c r="H71" s="4">
        <f>IF(Fact_Sales[[#This Row],[Revenue]]="","",IFERROR(--SUBSTITUTE(Fact_Sales[[#This Row],[Revenue]]&amp;""," USD",""),Fact_Sales[[#This Row],[Revenue]])-Fact_Sales[[#This Row],[Quantity]]*Fact_Sales[[#This Row],[ActualCost]])</f>
        <v>-5210.1400000000003</v>
      </c>
      <c r="I71" s="14">
        <f>EOMONTH(Fact_Sales[[#This Row],[Date]],-1)+1</f>
        <v>45292</v>
      </c>
      <c r="J71" s="23">
        <f>IFERROR(Fact_Sales[[#This Row],[Quantity]]*Fact_Sales[[#This Row],[ActualCost]],0)</f>
        <v>1477.8400000000001</v>
      </c>
    </row>
    <row r="72" spans="1:10" x14ac:dyDescent="0.35">
      <c r="A72" s="5" t="s">
        <v>19889</v>
      </c>
      <c r="B72" t="s">
        <v>11</v>
      </c>
      <c r="C72" t="s">
        <v>33</v>
      </c>
      <c r="D72" s="13">
        <v>38321.4</v>
      </c>
      <c r="E72">
        <v>156</v>
      </c>
      <c r="F72">
        <v>0.15</v>
      </c>
      <c r="G72" s="3" cm="1">
        <f t="array" ref="G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109.61</v>
      </c>
      <c r="H72" s="4">
        <f>IF(Fact_Sales[[#This Row],[Revenue]]="","",IFERROR(--SUBSTITUTE(Fact_Sales[[#This Row],[Revenue]]&amp;""," USD",""),Fact_Sales[[#This Row],[Revenue]])-Fact_Sales[[#This Row],[Quantity]]*Fact_Sales[[#This Row],[ActualCost]])</f>
        <v>21222.240000000002</v>
      </c>
      <c r="I72" s="14">
        <f>EOMONTH(Fact_Sales[[#This Row],[Date]],-1)+1</f>
        <v>45292</v>
      </c>
      <c r="J72" s="23">
        <f>IFERROR(Fact_Sales[[#This Row],[Quantity]]*Fact_Sales[[#This Row],[ActualCost]],0)</f>
        <v>17099.16</v>
      </c>
    </row>
    <row r="73" spans="1:10" x14ac:dyDescent="0.35">
      <c r="A73" s="5" t="s">
        <v>21200</v>
      </c>
      <c r="B73" t="s">
        <v>8</v>
      </c>
      <c r="C73" t="s">
        <v>33</v>
      </c>
      <c r="D73" s="13">
        <v>6502.5</v>
      </c>
      <c r="E73">
        <v>25</v>
      </c>
      <c r="F73">
        <v>0.1</v>
      </c>
      <c r="G73" s="3" cm="1">
        <f t="array" ref="G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109.61</v>
      </c>
      <c r="H73" s="4">
        <f>IF(Fact_Sales[[#This Row],[Revenue]]="","",IFERROR(--SUBSTITUTE(Fact_Sales[[#This Row],[Revenue]]&amp;""," USD",""),Fact_Sales[[#This Row],[Revenue]])-Fact_Sales[[#This Row],[Quantity]]*Fact_Sales[[#This Row],[ActualCost]])</f>
        <v>3762.25</v>
      </c>
      <c r="I73" s="14">
        <f>EOMONTH(Fact_Sales[[#This Row],[Date]],-1)+1</f>
        <v>45292</v>
      </c>
      <c r="J73" s="23">
        <f>IFERROR(Fact_Sales[[#This Row],[Quantity]]*Fact_Sales[[#This Row],[ActualCost]],0)</f>
        <v>2740.25</v>
      </c>
    </row>
    <row r="74" spans="1:10" x14ac:dyDescent="0.35">
      <c r="A74" s="5" t="s">
        <v>21201</v>
      </c>
      <c r="B74" t="s">
        <v>20</v>
      </c>
      <c r="C74" t="s">
        <v>33</v>
      </c>
      <c r="D74" s="13">
        <v>35373.599999999999</v>
      </c>
      <c r="E74">
        <v>136</v>
      </c>
      <c r="F74">
        <v>0.1</v>
      </c>
      <c r="G74" s="3" cm="1">
        <f t="array" ref="G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109.61</v>
      </c>
      <c r="H74" s="4">
        <f>IF(Fact_Sales[[#This Row],[Revenue]]="","",IFERROR(--SUBSTITUTE(Fact_Sales[[#This Row],[Revenue]]&amp;""," USD",""),Fact_Sales[[#This Row],[Revenue]])-Fact_Sales[[#This Row],[Quantity]]*Fact_Sales[[#This Row],[ActualCost]])</f>
        <v>20466.64</v>
      </c>
      <c r="I74" s="14">
        <f>EOMONTH(Fact_Sales[[#This Row],[Date]],-1)+1</f>
        <v>45292</v>
      </c>
      <c r="J74" s="23">
        <f>IFERROR(Fact_Sales[[#This Row],[Quantity]]*Fact_Sales[[#This Row],[ActualCost]],0)</f>
        <v>14906.96</v>
      </c>
    </row>
    <row r="75" spans="1:10" x14ac:dyDescent="0.35">
      <c r="A75" s="5" t="s">
        <v>19855</v>
      </c>
      <c r="B75" t="s">
        <v>24</v>
      </c>
      <c r="C75" t="s">
        <v>33</v>
      </c>
      <c r="D75" s="13">
        <v>18496</v>
      </c>
      <c r="E75">
        <v>64</v>
      </c>
      <c r="F75">
        <v>0</v>
      </c>
      <c r="G75" s="3" cm="1">
        <f t="array" ref="G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109.61</v>
      </c>
      <c r="H75" s="4">
        <f>IF(Fact_Sales[[#This Row],[Revenue]]="","",IFERROR(--SUBSTITUTE(Fact_Sales[[#This Row],[Revenue]]&amp;""," USD",""),Fact_Sales[[#This Row],[Revenue]])-Fact_Sales[[#This Row],[Quantity]]*Fact_Sales[[#This Row],[ActualCost]])</f>
        <v>11480.96</v>
      </c>
      <c r="I75" s="14">
        <f>EOMONTH(Fact_Sales[[#This Row],[Date]],-1)+1</f>
        <v>45292</v>
      </c>
      <c r="J75" s="23">
        <f>IFERROR(Fact_Sales[[#This Row],[Quantity]]*Fact_Sales[[#This Row],[ActualCost]],0)</f>
        <v>7015.04</v>
      </c>
    </row>
    <row r="76" spans="1:10" x14ac:dyDescent="0.35">
      <c r="A76" s="5" t="s">
        <v>19895</v>
      </c>
      <c r="B76" t="s">
        <v>21</v>
      </c>
      <c r="C76" t="s">
        <v>34</v>
      </c>
      <c r="D76" s="13">
        <v>17313</v>
      </c>
      <c r="E76">
        <v>87</v>
      </c>
      <c r="F76">
        <v>0</v>
      </c>
      <c r="G76" s="3" cm="1">
        <f t="array" ref="G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76" s="4">
        <f>IF(Fact_Sales[[#This Row],[Revenue]]="","",IFERROR(--SUBSTITUTE(Fact_Sales[[#This Row],[Revenue]]&amp;""," USD",""),Fact_Sales[[#This Row],[Revenue]])-Fact_Sales[[#This Row],[Quantity]]*Fact_Sales[[#This Row],[ActualCost]])</f>
        <v>10902.84</v>
      </c>
      <c r="I76" s="14">
        <f>EOMONTH(Fact_Sales[[#This Row],[Date]],-1)+1</f>
        <v>45292</v>
      </c>
      <c r="J76" s="23">
        <f>IFERROR(Fact_Sales[[#This Row],[Quantity]]*Fact_Sales[[#This Row],[ActualCost]],0)</f>
        <v>6410.1600000000008</v>
      </c>
    </row>
    <row r="77" spans="1:10" x14ac:dyDescent="0.35">
      <c r="A77" s="5" t="s">
        <v>19914</v>
      </c>
      <c r="B77" t="s">
        <v>25</v>
      </c>
      <c r="C77" t="s">
        <v>34</v>
      </c>
      <c r="D77" s="13">
        <v>9313.2000000000007</v>
      </c>
      <c r="E77">
        <v>52</v>
      </c>
      <c r="F77">
        <v>0.1</v>
      </c>
      <c r="G77" s="3" cm="1">
        <f t="array" ref="G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77" s="4">
        <f>IF(Fact_Sales[[#This Row],[Revenue]]="","",IFERROR(--SUBSTITUTE(Fact_Sales[[#This Row],[Revenue]]&amp;""," USD",""),Fact_Sales[[#This Row],[Revenue]])-Fact_Sales[[#This Row],[Quantity]]*Fact_Sales[[#This Row],[ActualCost]])</f>
        <v>5481.84</v>
      </c>
      <c r="I77" s="14">
        <f>EOMONTH(Fact_Sales[[#This Row],[Date]],-1)+1</f>
        <v>45292</v>
      </c>
      <c r="J77" s="23">
        <f>IFERROR(Fact_Sales[[#This Row],[Quantity]]*Fact_Sales[[#This Row],[ActualCost]],0)</f>
        <v>3831.3600000000006</v>
      </c>
    </row>
    <row r="78" spans="1:10" x14ac:dyDescent="0.35">
      <c r="A78" s="5" t="s">
        <v>19881</v>
      </c>
      <c r="B78" t="s">
        <v>10</v>
      </c>
      <c r="C78" t="s">
        <v>34</v>
      </c>
      <c r="D78" s="13">
        <v>4228.75</v>
      </c>
      <c r="E78">
        <v>25</v>
      </c>
      <c r="F78">
        <v>0.15</v>
      </c>
      <c r="G78" s="3" cm="1">
        <f t="array" ref="G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78" s="4">
        <f>IF(Fact_Sales[[#This Row],[Revenue]]="","",IFERROR(--SUBSTITUTE(Fact_Sales[[#This Row],[Revenue]]&amp;""," USD",""),Fact_Sales[[#This Row],[Revenue]])-Fact_Sales[[#This Row],[Quantity]]*Fact_Sales[[#This Row],[ActualCost]])</f>
        <v>2386.75</v>
      </c>
      <c r="I78" s="14">
        <f>EOMONTH(Fact_Sales[[#This Row],[Date]],-1)+1</f>
        <v>45292</v>
      </c>
      <c r="J78" s="23">
        <f>IFERROR(Fact_Sales[[#This Row],[Quantity]]*Fact_Sales[[#This Row],[ActualCost]],0)</f>
        <v>1842.0000000000002</v>
      </c>
    </row>
    <row r="79" spans="1:10" x14ac:dyDescent="0.35">
      <c r="A79" s="5" t="s">
        <v>19842</v>
      </c>
      <c r="B79" t="s">
        <v>18</v>
      </c>
      <c r="C79" t="s">
        <v>34</v>
      </c>
      <c r="D79" s="13">
        <v>5572</v>
      </c>
      <c r="E79">
        <v>28</v>
      </c>
      <c r="F79">
        <v>0</v>
      </c>
      <c r="G79" s="3" cm="1">
        <f t="array" ref="G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79" s="4">
        <f>IF(Fact_Sales[[#This Row],[Revenue]]="","",IFERROR(--SUBSTITUTE(Fact_Sales[[#This Row],[Revenue]]&amp;""," USD",""),Fact_Sales[[#This Row],[Revenue]])-Fact_Sales[[#This Row],[Quantity]]*Fact_Sales[[#This Row],[ActualCost]])</f>
        <v>3508.96</v>
      </c>
      <c r="I79" s="14">
        <f>EOMONTH(Fact_Sales[[#This Row],[Date]],-1)+1</f>
        <v>45292</v>
      </c>
      <c r="J79" s="23">
        <f>IFERROR(Fact_Sales[[#This Row],[Quantity]]*Fact_Sales[[#This Row],[ActualCost]],0)</f>
        <v>2063.04</v>
      </c>
    </row>
    <row r="80" spans="1:10" x14ac:dyDescent="0.35">
      <c r="A80" s="5" t="s">
        <v>19846</v>
      </c>
      <c r="B80" t="s">
        <v>17</v>
      </c>
      <c r="C80" t="s">
        <v>34</v>
      </c>
      <c r="D80" s="13">
        <v>26069</v>
      </c>
      <c r="E80">
        <v>131</v>
      </c>
      <c r="F80">
        <v>0</v>
      </c>
      <c r="G80" s="3" cm="1">
        <f t="array" ref="G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80" s="4">
        <f>IF(Fact_Sales[[#This Row],[Revenue]]="","",IFERROR(--SUBSTITUTE(Fact_Sales[[#This Row],[Revenue]]&amp;""," USD",""),Fact_Sales[[#This Row],[Revenue]])-Fact_Sales[[#This Row],[Quantity]]*Fact_Sales[[#This Row],[ActualCost]])</f>
        <v>16416.919999999998</v>
      </c>
      <c r="I80" s="14">
        <f>EOMONTH(Fact_Sales[[#This Row],[Date]],-1)+1</f>
        <v>45292</v>
      </c>
      <c r="J80" s="23">
        <f>IFERROR(Fact_Sales[[#This Row],[Quantity]]*Fact_Sales[[#This Row],[ActualCost]],0)</f>
        <v>9652.0800000000017</v>
      </c>
    </row>
    <row r="81" spans="1:10" x14ac:dyDescent="0.35">
      <c r="A81" s="5" t="s">
        <v>21199</v>
      </c>
      <c r="B81" t="s">
        <v>14</v>
      </c>
      <c r="C81" t="s">
        <v>34</v>
      </c>
      <c r="D81" s="13">
        <v>23641.200000000001</v>
      </c>
      <c r="E81">
        <v>132</v>
      </c>
      <c r="F81">
        <v>0.1</v>
      </c>
      <c r="G81" s="3" cm="1">
        <f t="array" ref="G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81" s="4">
        <f>IF(Fact_Sales[[#This Row],[Revenue]]="","",IFERROR(--SUBSTITUTE(Fact_Sales[[#This Row],[Revenue]]&amp;""," USD",""),Fact_Sales[[#This Row],[Revenue]])-Fact_Sales[[#This Row],[Quantity]]*Fact_Sales[[#This Row],[ActualCost]])</f>
        <v>13915.44</v>
      </c>
      <c r="I81" s="14">
        <f>EOMONTH(Fact_Sales[[#This Row],[Date]],-1)+1</f>
        <v>45292</v>
      </c>
      <c r="J81" s="23">
        <f>IFERROR(Fact_Sales[[#This Row],[Quantity]]*Fact_Sales[[#This Row],[ActualCost]],0)</f>
        <v>9725.76</v>
      </c>
    </row>
    <row r="82" spans="1:10" x14ac:dyDescent="0.35">
      <c r="A82" s="5" t="s">
        <v>19839</v>
      </c>
      <c r="B82" t="s">
        <v>25</v>
      </c>
      <c r="C82" t="s">
        <v>34</v>
      </c>
      <c r="D82" s="13">
        <v>8238.6</v>
      </c>
      <c r="E82">
        <v>46</v>
      </c>
      <c r="F82">
        <v>0.1</v>
      </c>
      <c r="G82" s="3" cm="1">
        <f t="array" ref="G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82" s="4">
        <f>IF(Fact_Sales[[#This Row],[Revenue]]="","",IFERROR(--SUBSTITUTE(Fact_Sales[[#This Row],[Revenue]]&amp;""," USD",""),Fact_Sales[[#This Row],[Revenue]])-Fact_Sales[[#This Row],[Quantity]]*Fact_Sales[[#This Row],[ActualCost]])</f>
        <v>4849.32</v>
      </c>
      <c r="I82" s="14">
        <f>EOMONTH(Fact_Sales[[#This Row],[Date]],-1)+1</f>
        <v>45292</v>
      </c>
      <c r="J82" s="23">
        <f>IFERROR(Fact_Sales[[#This Row],[Quantity]]*Fact_Sales[[#This Row],[ActualCost]],0)</f>
        <v>3389.28</v>
      </c>
    </row>
    <row r="83" spans="1:10" x14ac:dyDescent="0.35">
      <c r="A83" s="5" t="s">
        <v>19914</v>
      </c>
      <c r="B83" t="s">
        <v>21</v>
      </c>
      <c r="C83" t="s">
        <v>34</v>
      </c>
      <c r="D83" s="13">
        <v>2706.4</v>
      </c>
      <c r="E83">
        <v>16</v>
      </c>
      <c r="F83">
        <v>0.15</v>
      </c>
      <c r="G83" s="3" cm="1">
        <f t="array" ref="G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73.680000000000007</v>
      </c>
      <c r="H83" s="4">
        <f>IF(Fact_Sales[[#This Row],[Revenue]]="","",IFERROR(--SUBSTITUTE(Fact_Sales[[#This Row],[Revenue]]&amp;""," USD",""),Fact_Sales[[#This Row],[Revenue]])-Fact_Sales[[#This Row],[Quantity]]*Fact_Sales[[#This Row],[ActualCost]])</f>
        <v>1527.52</v>
      </c>
      <c r="I83" s="14">
        <f>EOMONTH(Fact_Sales[[#This Row],[Date]],-1)+1</f>
        <v>45292</v>
      </c>
      <c r="J83" s="23">
        <f>IFERROR(Fact_Sales[[#This Row],[Quantity]]*Fact_Sales[[#This Row],[ActualCost]],0)</f>
        <v>1178.8800000000001</v>
      </c>
    </row>
    <row r="84" spans="1:10" x14ac:dyDescent="0.35">
      <c r="A84" s="5" t="s">
        <v>19892</v>
      </c>
      <c r="B84" t="s">
        <v>17</v>
      </c>
      <c r="C84" t="s">
        <v>35</v>
      </c>
      <c r="D84" s="13">
        <v>44853.3</v>
      </c>
      <c r="E84">
        <v>86</v>
      </c>
      <c r="F84">
        <v>0.05</v>
      </c>
      <c r="G84" s="3" cm="1">
        <f t="array" ref="G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223.53</v>
      </c>
      <c r="H84" s="4">
        <f>IF(Fact_Sales[[#This Row],[Revenue]]="","",IFERROR(--SUBSTITUTE(Fact_Sales[[#This Row],[Revenue]]&amp;""," USD",""),Fact_Sales[[#This Row],[Revenue]])-Fact_Sales[[#This Row],[Quantity]]*Fact_Sales[[#This Row],[ActualCost]])</f>
        <v>25629.72</v>
      </c>
      <c r="I84" s="14">
        <f>EOMONTH(Fact_Sales[[#This Row],[Date]],-1)+1</f>
        <v>45292</v>
      </c>
      <c r="J84" s="23">
        <f>IFERROR(Fact_Sales[[#This Row],[Quantity]]*Fact_Sales[[#This Row],[ActualCost]],0)</f>
        <v>19223.580000000002</v>
      </c>
    </row>
    <row r="85" spans="1:10" x14ac:dyDescent="0.35">
      <c r="A85" s="5" t="s">
        <v>19839</v>
      </c>
      <c r="B85" t="s">
        <v>10</v>
      </c>
      <c r="C85" t="s">
        <v>35</v>
      </c>
      <c r="D85" s="13">
        <v>74664</v>
      </c>
      <c r="E85">
        <v>160</v>
      </c>
      <c r="F85">
        <v>0.15</v>
      </c>
      <c r="G85" s="3" cm="1">
        <f t="array" ref="G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223.53</v>
      </c>
      <c r="H85" s="4">
        <f>IF(Fact_Sales[[#This Row],[Revenue]]="","",IFERROR(--SUBSTITUTE(Fact_Sales[[#This Row],[Revenue]]&amp;""," USD",""),Fact_Sales[[#This Row],[Revenue]])-Fact_Sales[[#This Row],[Quantity]]*Fact_Sales[[#This Row],[ActualCost]])</f>
        <v>38899.199999999997</v>
      </c>
      <c r="I85" s="14">
        <f>EOMONTH(Fact_Sales[[#This Row],[Date]],-1)+1</f>
        <v>45292</v>
      </c>
      <c r="J85" s="23">
        <f>IFERROR(Fact_Sales[[#This Row],[Quantity]]*Fact_Sales[[#This Row],[ActualCost]],0)</f>
        <v>35764.800000000003</v>
      </c>
    </row>
    <row r="86" spans="1:10" x14ac:dyDescent="0.35">
      <c r="A86" s="5" t="s">
        <v>19839</v>
      </c>
      <c r="B86" t="s">
        <v>16</v>
      </c>
      <c r="C86" t="s">
        <v>35</v>
      </c>
      <c r="D86" s="13">
        <v>10732.95</v>
      </c>
      <c r="E86">
        <v>23</v>
      </c>
      <c r="F86">
        <v>0.15</v>
      </c>
      <c r="G86" s="3" cm="1">
        <f t="array" ref="G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223.53</v>
      </c>
      <c r="H86" s="4">
        <f>IF(Fact_Sales[[#This Row],[Revenue]]="","",IFERROR(--SUBSTITUTE(Fact_Sales[[#This Row],[Revenue]]&amp;""," USD",""),Fact_Sales[[#This Row],[Revenue]])-Fact_Sales[[#This Row],[Quantity]]*Fact_Sales[[#This Row],[ActualCost]])</f>
        <v>5591.7600000000011</v>
      </c>
      <c r="I86" s="14">
        <f>EOMONTH(Fact_Sales[[#This Row],[Date]],-1)+1</f>
        <v>45292</v>
      </c>
      <c r="J86" s="23">
        <f>IFERROR(Fact_Sales[[#This Row],[Quantity]]*Fact_Sales[[#This Row],[ActualCost]],0)</f>
        <v>5141.1899999999996</v>
      </c>
    </row>
    <row r="87" spans="1:10" x14ac:dyDescent="0.35">
      <c r="A87" s="5" t="s">
        <v>19837</v>
      </c>
      <c r="B87" t="s">
        <v>11</v>
      </c>
      <c r="C87" t="s">
        <v>36</v>
      </c>
      <c r="D87" s="13">
        <v>1521</v>
      </c>
      <c r="E87">
        <v>9</v>
      </c>
      <c r="F87">
        <v>0</v>
      </c>
      <c r="G87" s="3" cm="1">
        <f t="array" ref="G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87" s="4">
        <f>IF(Fact_Sales[[#This Row],[Revenue]]="","",IFERROR(--SUBSTITUTE(Fact_Sales[[#This Row],[Revenue]]&amp;""," USD",""),Fact_Sales[[#This Row],[Revenue]])-Fact_Sales[[#This Row],[Quantity]]*Fact_Sales[[#This Row],[ActualCost]])</f>
        <v>1011.6899999999999</v>
      </c>
      <c r="I87" s="14">
        <f>EOMONTH(Fact_Sales[[#This Row],[Date]],-1)+1</f>
        <v>45292</v>
      </c>
      <c r="J87" s="23">
        <f>IFERROR(Fact_Sales[[#This Row],[Quantity]]*Fact_Sales[[#This Row],[ActualCost]],0)</f>
        <v>509.31000000000006</v>
      </c>
    </row>
    <row r="88" spans="1:10" x14ac:dyDescent="0.35">
      <c r="A88" s="5" t="s">
        <v>19930</v>
      </c>
      <c r="B88" t="s">
        <v>22</v>
      </c>
      <c r="C88" t="s">
        <v>36</v>
      </c>
      <c r="D88" s="13">
        <v>1064.7</v>
      </c>
      <c r="E88">
        <v>7</v>
      </c>
      <c r="F88">
        <v>0.1</v>
      </c>
      <c r="G88" s="3" cm="1">
        <f t="array" ref="G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88" s="4">
        <f>IF(Fact_Sales[[#This Row],[Revenue]]="","",IFERROR(--SUBSTITUTE(Fact_Sales[[#This Row],[Revenue]]&amp;""," USD",""),Fact_Sales[[#This Row],[Revenue]])-Fact_Sales[[#This Row],[Quantity]]*Fact_Sales[[#This Row],[ActualCost]])</f>
        <v>668.57</v>
      </c>
      <c r="I88" s="14">
        <f>EOMONTH(Fact_Sales[[#This Row],[Date]],-1)+1</f>
        <v>45292</v>
      </c>
      <c r="J88" s="23">
        <f>IFERROR(Fact_Sales[[#This Row],[Quantity]]*Fact_Sales[[#This Row],[ActualCost]],0)</f>
        <v>396.13</v>
      </c>
    </row>
    <row r="89" spans="1:10" x14ac:dyDescent="0.35">
      <c r="A89" s="5" t="s">
        <v>21199</v>
      </c>
      <c r="B89" t="s">
        <v>22</v>
      </c>
      <c r="C89" t="s">
        <v>36</v>
      </c>
      <c r="D89" s="13">
        <v>10799.1</v>
      </c>
      <c r="E89">
        <v>71</v>
      </c>
      <c r="F89">
        <v>0.1</v>
      </c>
      <c r="G89" s="3" cm="1">
        <f t="array" ref="G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89" s="4">
        <f>IF(Fact_Sales[[#This Row],[Revenue]]="","",IFERROR(--SUBSTITUTE(Fact_Sales[[#This Row],[Revenue]]&amp;""," USD",""),Fact_Sales[[#This Row],[Revenue]])-Fact_Sales[[#This Row],[Quantity]]*Fact_Sales[[#This Row],[ActualCost]])</f>
        <v>6781.21</v>
      </c>
      <c r="I89" s="14">
        <f>EOMONTH(Fact_Sales[[#This Row],[Date]],-1)+1</f>
        <v>45292</v>
      </c>
      <c r="J89" s="23">
        <f>IFERROR(Fact_Sales[[#This Row],[Quantity]]*Fact_Sales[[#This Row],[ActualCost]],0)</f>
        <v>4017.8900000000003</v>
      </c>
    </row>
    <row r="90" spans="1:10" x14ac:dyDescent="0.35">
      <c r="A90" s="5" t="s">
        <v>19839</v>
      </c>
      <c r="B90" t="s">
        <v>13</v>
      </c>
      <c r="C90" t="s">
        <v>36</v>
      </c>
      <c r="D90" s="13">
        <v>20956</v>
      </c>
      <c r="E90">
        <v>124</v>
      </c>
      <c r="F90">
        <v>0</v>
      </c>
      <c r="G90" s="3" cm="1">
        <f t="array" ref="G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90" s="4">
        <f>IF(Fact_Sales[[#This Row],[Revenue]]="","",IFERROR(--SUBSTITUTE(Fact_Sales[[#This Row],[Revenue]]&amp;""," USD",""),Fact_Sales[[#This Row],[Revenue]])-Fact_Sales[[#This Row],[Quantity]]*Fact_Sales[[#This Row],[ActualCost]])</f>
        <v>13938.84</v>
      </c>
      <c r="I90" s="14">
        <f>EOMONTH(Fact_Sales[[#This Row],[Date]],-1)+1</f>
        <v>45292</v>
      </c>
      <c r="J90" s="23">
        <f>IFERROR(Fact_Sales[[#This Row],[Quantity]]*Fact_Sales[[#This Row],[ActualCost]],0)</f>
        <v>7017.1600000000008</v>
      </c>
    </row>
    <row r="91" spans="1:10" x14ac:dyDescent="0.35">
      <c r="A91" s="5" t="s">
        <v>21199</v>
      </c>
      <c r="B91" t="s">
        <v>22</v>
      </c>
      <c r="C91" t="s">
        <v>36</v>
      </c>
      <c r="D91" s="13">
        <v>14449.5</v>
      </c>
      <c r="E91">
        <v>95</v>
      </c>
      <c r="F91">
        <v>0.1</v>
      </c>
      <c r="G91" s="3" cm="1">
        <f t="array" ref="G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91" s="4">
        <f>IF(Fact_Sales[[#This Row],[Revenue]]="","",IFERROR(--SUBSTITUTE(Fact_Sales[[#This Row],[Revenue]]&amp;""," USD",""),Fact_Sales[[#This Row],[Revenue]])-Fact_Sales[[#This Row],[Quantity]]*Fact_Sales[[#This Row],[ActualCost]])</f>
        <v>9073.4500000000007</v>
      </c>
      <c r="I91" s="14">
        <f>EOMONTH(Fact_Sales[[#This Row],[Date]],-1)+1</f>
        <v>45292</v>
      </c>
      <c r="J91" s="23">
        <f>IFERROR(Fact_Sales[[#This Row],[Quantity]]*Fact_Sales[[#This Row],[ActualCost]],0)</f>
        <v>5376.05</v>
      </c>
    </row>
    <row r="92" spans="1:10" x14ac:dyDescent="0.35">
      <c r="A92" s="5" t="s">
        <v>19892</v>
      </c>
      <c r="B92" t="s">
        <v>18</v>
      </c>
      <c r="C92" t="s">
        <v>36</v>
      </c>
      <c r="D92" s="13">
        <v>7605</v>
      </c>
      <c r="E92">
        <v>45</v>
      </c>
      <c r="F92">
        <v>0</v>
      </c>
      <c r="G92" s="3" cm="1">
        <f t="array" ref="G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92" s="4">
        <f>IF(Fact_Sales[[#This Row],[Revenue]]="","",IFERROR(--SUBSTITUTE(Fact_Sales[[#This Row],[Revenue]]&amp;""," USD",""),Fact_Sales[[#This Row],[Revenue]])-Fact_Sales[[#This Row],[Quantity]]*Fact_Sales[[#This Row],[ActualCost]])</f>
        <v>5058.45</v>
      </c>
      <c r="I92" s="14">
        <f>EOMONTH(Fact_Sales[[#This Row],[Date]],-1)+1</f>
        <v>45292</v>
      </c>
      <c r="J92" s="23">
        <f>IFERROR(Fact_Sales[[#This Row],[Quantity]]*Fact_Sales[[#This Row],[ActualCost]],0)</f>
        <v>2546.5500000000002</v>
      </c>
    </row>
    <row r="93" spans="1:10" x14ac:dyDescent="0.35">
      <c r="A93" s="5" t="s">
        <v>19943</v>
      </c>
      <c r="B93" t="s">
        <v>25</v>
      </c>
      <c r="C93" t="s">
        <v>36</v>
      </c>
      <c r="D93" s="13">
        <v>22155.9</v>
      </c>
      <c r="E93">
        <v>138</v>
      </c>
      <c r="F93">
        <v>0.05</v>
      </c>
      <c r="G93" s="3" cm="1">
        <f t="array" ref="G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93" s="4">
        <f>IF(Fact_Sales[[#This Row],[Revenue]]="","",IFERROR(--SUBSTITUTE(Fact_Sales[[#This Row],[Revenue]]&amp;""," USD",""),Fact_Sales[[#This Row],[Revenue]])-Fact_Sales[[#This Row],[Quantity]]*Fact_Sales[[#This Row],[ActualCost]])</f>
        <v>14346.480000000001</v>
      </c>
      <c r="I93" s="14">
        <f>EOMONTH(Fact_Sales[[#This Row],[Date]],-1)+1</f>
        <v>45292</v>
      </c>
      <c r="J93" s="23">
        <f>IFERROR(Fact_Sales[[#This Row],[Quantity]]*Fact_Sales[[#This Row],[ActualCost]],0)</f>
        <v>7809.42</v>
      </c>
    </row>
    <row r="94" spans="1:10" x14ac:dyDescent="0.35">
      <c r="A94" s="5" t="s">
        <v>19836</v>
      </c>
      <c r="B94" t="s">
        <v>13</v>
      </c>
      <c r="C94" t="s">
        <v>36</v>
      </c>
      <c r="D94" s="13">
        <v>25569.7</v>
      </c>
      <c r="E94">
        <v>178</v>
      </c>
      <c r="F94">
        <v>0.15</v>
      </c>
      <c r="G94" s="3" cm="1">
        <f t="array" ref="G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56.59</v>
      </c>
      <c r="H94" s="4">
        <f>IF(Fact_Sales[[#This Row],[Revenue]]="","",IFERROR(--SUBSTITUTE(Fact_Sales[[#This Row],[Revenue]]&amp;""," USD",""),Fact_Sales[[#This Row],[Revenue]])-Fact_Sales[[#This Row],[Quantity]]*Fact_Sales[[#This Row],[ActualCost]])</f>
        <v>15496.68</v>
      </c>
      <c r="I94" s="14">
        <f>EOMONTH(Fact_Sales[[#This Row],[Date]],-1)+1</f>
        <v>45292</v>
      </c>
      <c r="J94" s="23">
        <f>IFERROR(Fact_Sales[[#This Row],[Quantity]]*Fact_Sales[[#This Row],[ActualCost]],0)</f>
        <v>10073.02</v>
      </c>
    </row>
    <row r="95" spans="1:10" x14ac:dyDescent="0.35">
      <c r="A95" s="5" t="s">
        <v>19964</v>
      </c>
      <c r="B95" t="s">
        <v>21</v>
      </c>
      <c r="C95" t="s">
        <v>7</v>
      </c>
      <c r="D95" s="13">
        <v>59451</v>
      </c>
      <c r="E95">
        <v>149</v>
      </c>
      <c r="F95">
        <v>0</v>
      </c>
      <c r="G95" s="3" cm="1">
        <f t="array" ref="G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95" s="4">
        <f>IF(Fact_Sales[[#This Row],[Revenue]]="","",IFERROR(--SUBSTITUTE(Fact_Sales[[#This Row],[Revenue]]&amp;""," USD",""),Fact_Sales[[#This Row],[Revenue]])-Fact_Sales[[#This Row],[Quantity]]*Fact_Sales[[#This Row],[ActualCost]])</f>
        <v>32027.55</v>
      </c>
      <c r="I95" s="14">
        <f>EOMONTH(Fact_Sales[[#This Row],[Date]],-1)+1</f>
        <v>45323</v>
      </c>
      <c r="J95" s="23">
        <f>IFERROR(Fact_Sales[[#This Row],[Quantity]]*Fact_Sales[[#This Row],[ActualCost]],0)</f>
        <v>27423.45</v>
      </c>
    </row>
    <row r="96" spans="1:10" x14ac:dyDescent="0.35">
      <c r="A96" s="5" t="s">
        <v>20044</v>
      </c>
      <c r="B96" t="s">
        <v>16</v>
      </c>
      <c r="C96" t="s">
        <v>7</v>
      </c>
      <c r="D96" s="13">
        <v>31521</v>
      </c>
      <c r="E96">
        <v>79</v>
      </c>
      <c r="F96">
        <v>0</v>
      </c>
      <c r="G96" s="3" cm="1">
        <f t="array" ref="G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96" s="4">
        <f>IF(Fact_Sales[[#This Row],[Revenue]]="","",IFERROR(--SUBSTITUTE(Fact_Sales[[#This Row],[Revenue]]&amp;""," USD",""),Fact_Sales[[#This Row],[Revenue]])-Fact_Sales[[#This Row],[Quantity]]*Fact_Sales[[#This Row],[ActualCost]])</f>
        <v>16981.05</v>
      </c>
      <c r="I96" s="14">
        <f>EOMONTH(Fact_Sales[[#This Row],[Date]],-1)+1</f>
        <v>45323</v>
      </c>
      <c r="J96" s="23">
        <f>IFERROR(Fact_Sales[[#This Row],[Quantity]]*Fact_Sales[[#This Row],[ActualCost]],0)</f>
        <v>14539.95</v>
      </c>
    </row>
    <row r="97" spans="1:10" x14ac:dyDescent="0.35">
      <c r="A97" s="5" t="s">
        <v>19998</v>
      </c>
      <c r="B97" t="s">
        <v>6</v>
      </c>
      <c r="C97" t="s">
        <v>7</v>
      </c>
      <c r="D97" s="13">
        <v>43072.05</v>
      </c>
      <c r="E97">
        <v>127</v>
      </c>
      <c r="F97">
        <v>0.15</v>
      </c>
      <c r="G97" s="3" cm="1">
        <f t="array" ref="G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97" s="4">
        <f>IF(Fact_Sales[[#This Row],[Revenue]]="","",IFERROR(--SUBSTITUTE(Fact_Sales[[#This Row],[Revenue]]&amp;""," USD",""),Fact_Sales[[#This Row],[Revenue]])-Fact_Sales[[#This Row],[Quantity]]*Fact_Sales[[#This Row],[ActualCost]])</f>
        <v>19697.7</v>
      </c>
      <c r="I97" s="14">
        <f>EOMONTH(Fact_Sales[[#This Row],[Date]],-1)+1</f>
        <v>45323</v>
      </c>
      <c r="J97" s="23">
        <f>IFERROR(Fact_Sales[[#This Row],[Quantity]]*Fact_Sales[[#This Row],[ActualCost]],0)</f>
        <v>23374.350000000002</v>
      </c>
    </row>
    <row r="98" spans="1:10" x14ac:dyDescent="0.35">
      <c r="A98" s="5" t="s">
        <v>21203</v>
      </c>
      <c r="B98" t="s">
        <v>17</v>
      </c>
      <c r="C98" t="s">
        <v>7</v>
      </c>
      <c r="D98" s="13">
        <v>27291.599999999999</v>
      </c>
      <c r="E98">
        <v>76</v>
      </c>
      <c r="F98">
        <v>0.1</v>
      </c>
      <c r="G98" s="3" cm="1">
        <f t="array" ref="G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98" s="4">
        <f>IF(Fact_Sales[[#This Row],[Revenue]]="","",IFERROR(--SUBSTITUTE(Fact_Sales[[#This Row],[Revenue]]&amp;""," USD",""),Fact_Sales[[#This Row],[Revenue]])-Fact_Sales[[#This Row],[Quantity]]*Fact_Sales[[#This Row],[ActualCost]])</f>
        <v>13303.799999999997</v>
      </c>
      <c r="I98" s="14">
        <f>EOMONTH(Fact_Sales[[#This Row],[Date]],-1)+1</f>
        <v>45323</v>
      </c>
      <c r="J98" s="23">
        <f>IFERROR(Fact_Sales[[#This Row],[Quantity]]*Fact_Sales[[#This Row],[ActualCost]],0)</f>
        <v>13987.800000000001</v>
      </c>
    </row>
    <row r="99" spans="1:10" x14ac:dyDescent="0.35">
      <c r="A99" s="5" t="s">
        <v>21204</v>
      </c>
      <c r="B99" t="s">
        <v>13</v>
      </c>
      <c r="C99" t="s">
        <v>7</v>
      </c>
      <c r="D99" s="13">
        <v>70124.25</v>
      </c>
      <c r="E99">
        <v>185</v>
      </c>
      <c r="F99">
        <v>0.05</v>
      </c>
      <c r="G99" s="3" cm="1">
        <f t="array" ref="G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99" s="4">
        <f>IF(Fact_Sales[[#This Row],[Revenue]]="","",IFERROR(--SUBSTITUTE(Fact_Sales[[#This Row],[Revenue]]&amp;""," USD",""),Fact_Sales[[#This Row],[Revenue]])-Fact_Sales[[#This Row],[Quantity]]*Fact_Sales[[#This Row],[ActualCost]])</f>
        <v>36075</v>
      </c>
      <c r="I99" s="14">
        <f>EOMONTH(Fact_Sales[[#This Row],[Date]],-1)+1</f>
        <v>45323</v>
      </c>
      <c r="J99" s="23">
        <f>IFERROR(Fact_Sales[[#This Row],[Quantity]]*Fact_Sales[[#This Row],[ActualCost]],0)</f>
        <v>34049.25</v>
      </c>
    </row>
    <row r="100" spans="1:10" x14ac:dyDescent="0.35">
      <c r="A100" s="5" t="s">
        <v>20056</v>
      </c>
      <c r="B100" t="s">
        <v>6</v>
      </c>
      <c r="C100" t="s">
        <v>7</v>
      </c>
      <c r="D100" s="13">
        <v>54603.15</v>
      </c>
      <c r="E100">
        <v>161</v>
      </c>
      <c r="F100">
        <v>0.15</v>
      </c>
      <c r="G100" s="3" cm="1">
        <f t="array" ref="G1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100" s="4">
        <f>IF(Fact_Sales[[#This Row],[Revenue]]="","",IFERROR(--SUBSTITUTE(Fact_Sales[[#This Row],[Revenue]]&amp;""," USD",""),Fact_Sales[[#This Row],[Revenue]])-Fact_Sales[[#This Row],[Quantity]]*Fact_Sales[[#This Row],[ActualCost]])</f>
        <v>24971.1</v>
      </c>
      <c r="I100" s="14">
        <f>EOMONTH(Fact_Sales[[#This Row],[Date]],-1)+1</f>
        <v>45323</v>
      </c>
      <c r="J100" s="23">
        <f>IFERROR(Fact_Sales[[#This Row],[Quantity]]*Fact_Sales[[#This Row],[ActualCost]],0)</f>
        <v>29632.050000000003</v>
      </c>
    </row>
    <row r="101" spans="1:10" x14ac:dyDescent="0.35">
      <c r="A101" s="5" t="s">
        <v>20044</v>
      </c>
      <c r="B101" t="s">
        <v>18</v>
      </c>
      <c r="C101" t="s">
        <v>7</v>
      </c>
      <c r="D101" s="13">
        <v>33755.4</v>
      </c>
      <c r="E101">
        <v>94</v>
      </c>
      <c r="F101">
        <v>0.1</v>
      </c>
      <c r="G101" s="3" cm="1">
        <f t="array" ref="G1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101" s="4">
        <f>IF(Fact_Sales[[#This Row],[Revenue]]="","",IFERROR(--SUBSTITUTE(Fact_Sales[[#This Row],[Revenue]]&amp;""," USD",""),Fact_Sales[[#This Row],[Revenue]])-Fact_Sales[[#This Row],[Quantity]]*Fact_Sales[[#This Row],[ActualCost]])</f>
        <v>16454.7</v>
      </c>
      <c r="I101" s="14">
        <f>EOMONTH(Fact_Sales[[#This Row],[Date]],-1)+1</f>
        <v>45323</v>
      </c>
      <c r="J101" s="23">
        <f>IFERROR(Fact_Sales[[#This Row],[Quantity]]*Fact_Sales[[#This Row],[ActualCost]],0)</f>
        <v>17300.7</v>
      </c>
    </row>
    <row r="102" spans="1:10" x14ac:dyDescent="0.35">
      <c r="A102" s="5" t="s">
        <v>21205</v>
      </c>
      <c r="B102" t="s">
        <v>18</v>
      </c>
      <c r="C102" t="s">
        <v>7</v>
      </c>
      <c r="D102" s="13">
        <v>48119.4</v>
      </c>
      <c r="E102">
        <v>134</v>
      </c>
      <c r="F102">
        <v>0.1</v>
      </c>
      <c r="G102" s="3" cm="1">
        <f t="array" ref="G1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184.05</v>
      </c>
      <c r="H102" s="4">
        <f>IF(Fact_Sales[[#This Row],[Revenue]]="","",IFERROR(--SUBSTITUTE(Fact_Sales[[#This Row],[Revenue]]&amp;""," USD",""),Fact_Sales[[#This Row],[Revenue]])-Fact_Sales[[#This Row],[Quantity]]*Fact_Sales[[#This Row],[ActualCost]])</f>
        <v>23456.7</v>
      </c>
      <c r="I102" s="14">
        <f>EOMONTH(Fact_Sales[[#This Row],[Date]],-1)+1</f>
        <v>45323</v>
      </c>
      <c r="J102" s="23">
        <f>IFERROR(Fact_Sales[[#This Row],[Quantity]]*Fact_Sales[[#This Row],[ActualCost]],0)</f>
        <v>24662.7</v>
      </c>
    </row>
    <row r="103" spans="1:10" x14ac:dyDescent="0.35">
      <c r="A103" s="5" t="s">
        <v>21205</v>
      </c>
      <c r="B103" t="s">
        <v>18</v>
      </c>
      <c r="C103" t="s">
        <v>12</v>
      </c>
      <c r="D103" s="13">
        <v>53969.9</v>
      </c>
      <c r="E103">
        <v>106</v>
      </c>
      <c r="F103">
        <v>0.15</v>
      </c>
      <c r="G103" s="3" cm="1">
        <f t="array" ref="G1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3" s="4">
        <f>IF(Fact_Sales[[#This Row],[Revenue]]="","",IFERROR(--SUBSTITUTE(Fact_Sales[[#This Row],[Revenue]]&amp;""," USD",""),Fact_Sales[[#This Row],[Revenue]])-Fact_Sales[[#This Row],[Quantity]]*Fact_Sales[[#This Row],[ActualCost]])</f>
        <v>26998.200000000004</v>
      </c>
      <c r="I103" s="14">
        <f>EOMONTH(Fact_Sales[[#This Row],[Date]],-1)+1</f>
        <v>45323</v>
      </c>
      <c r="J103" s="23">
        <f>IFERROR(Fact_Sales[[#This Row],[Quantity]]*Fact_Sales[[#This Row],[ActualCost]],0)</f>
        <v>26971.699999999997</v>
      </c>
    </row>
    <row r="104" spans="1:10" x14ac:dyDescent="0.35">
      <c r="A104" s="5" t="s">
        <v>20058</v>
      </c>
      <c r="B104" t="s">
        <v>16</v>
      </c>
      <c r="C104" t="s">
        <v>12</v>
      </c>
      <c r="D104" s="13">
        <v>62026.45</v>
      </c>
      <c r="E104">
        <v>109</v>
      </c>
      <c r="F104">
        <v>0.05</v>
      </c>
      <c r="G104" s="3" cm="1">
        <f t="array" ref="G1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4" s="4">
        <f>IF(Fact_Sales[[#This Row],[Revenue]]="","",IFERROR(--SUBSTITUTE(Fact_Sales[[#This Row],[Revenue]]&amp;""," USD",""),Fact_Sales[[#This Row],[Revenue]])-Fact_Sales[[#This Row],[Quantity]]*Fact_Sales[[#This Row],[ActualCost]])</f>
        <v>34291.399999999994</v>
      </c>
      <c r="I104" s="14">
        <f>EOMONTH(Fact_Sales[[#This Row],[Date]],-1)+1</f>
        <v>45323</v>
      </c>
      <c r="J104" s="23">
        <f>IFERROR(Fact_Sales[[#This Row],[Quantity]]*Fact_Sales[[#This Row],[ActualCost]],0)</f>
        <v>27735.05</v>
      </c>
    </row>
    <row r="105" spans="1:10" x14ac:dyDescent="0.35">
      <c r="A105" s="5" t="s">
        <v>21206</v>
      </c>
      <c r="B105" t="s">
        <v>14</v>
      </c>
      <c r="C105" t="s">
        <v>12</v>
      </c>
      <c r="D105" s="13">
        <v>4193</v>
      </c>
      <c r="E105">
        <v>7</v>
      </c>
      <c r="F105">
        <v>0</v>
      </c>
      <c r="G105" s="3" cm="1">
        <f t="array" ref="G1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5" s="4">
        <f>IF(Fact_Sales[[#This Row],[Revenue]]="","",IFERROR(--SUBSTITUTE(Fact_Sales[[#This Row],[Revenue]]&amp;""," USD",""),Fact_Sales[[#This Row],[Revenue]])-Fact_Sales[[#This Row],[Quantity]]*Fact_Sales[[#This Row],[ActualCost]])</f>
        <v>2411.8500000000004</v>
      </c>
      <c r="I105" s="14">
        <f>EOMONTH(Fact_Sales[[#This Row],[Date]],-1)+1</f>
        <v>45323</v>
      </c>
      <c r="J105" s="23">
        <f>IFERROR(Fact_Sales[[#This Row],[Quantity]]*Fact_Sales[[#This Row],[ActualCost]],0)</f>
        <v>1781.1499999999999</v>
      </c>
    </row>
    <row r="106" spans="1:10" x14ac:dyDescent="0.35">
      <c r="A106" s="5" t="s">
        <v>21207</v>
      </c>
      <c r="B106" t="s">
        <v>10</v>
      </c>
      <c r="C106" t="s">
        <v>12</v>
      </c>
      <c r="D106" s="13">
        <v>58702</v>
      </c>
      <c r="E106">
        <v>98</v>
      </c>
      <c r="F106">
        <v>0</v>
      </c>
      <c r="G106" s="3" cm="1">
        <f t="array" ref="G1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6" s="4">
        <f>IF(Fact_Sales[[#This Row],[Revenue]]="","",IFERROR(--SUBSTITUTE(Fact_Sales[[#This Row],[Revenue]]&amp;""," USD",""),Fact_Sales[[#This Row],[Revenue]])-Fact_Sales[[#This Row],[Quantity]]*Fact_Sales[[#This Row],[ActualCost]])</f>
        <v>33765.9</v>
      </c>
      <c r="I106" s="14">
        <f>EOMONTH(Fact_Sales[[#This Row],[Date]],-1)+1</f>
        <v>45323</v>
      </c>
      <c r="J106" s="23">
        <f>IFERROR(Fact_Sales[[#This Row],[Quantity]]*Fact_Sales[[#This Row],[ActualCost]],0)</f>
        <v>24936.1</v>
      </c>
    </row>
    <row r="107" spans="1:10" x14ac:dyDescent="0.35">
      <c r="A107" s="5" t="s">
        <v>21204</v>
      </c>
      <c r="B107" t="s">
        <v>6</v>
      </c>
      <c r="C107" t="s">
        <v>12</v>
      </c>
      <c r="D107" s="13">
        <v>63074.7</v>
      </c>
      <c r="E107">
        <v>117</v>
      </c>
      <c r="F107">
        <v>0.1</v>
      </c>
      <c r="G107" s="3" cm="1">
        <f t="array" ref="G1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7" s="4">
        <f>IF(Fact_Sales[[#This Row],[Revenue]]="","",IFERROR(--SUBSTITUTE(Fact_Sales[[#This Row],[Revenue]]&amp;""," USD",""),Fact_Sales[[#This Row],[Revenue]])-Fact_Sales[[#This Row],[Quantity]]*Fact_Sales[[#This Row],[ActualCost]])</f>
        <v>33304.050000000003</v>
      </c>
      <c r="I107" s="14">
        <f>EOMONTH(Fact_Sales[[#This Row],[Date]],-1)+1</f>
        <v>45323</v>
      </c>
      <c r="J107" s="23">
        <f>IFERROR(Fact_Sales[[#This Row],[Quantity]]*Fact_Sales[[#This Row],[ActualCost]],0)</f>
        <v>29770.649999999998</v>
      </c>
    </row>
    <row r="108" spans="1:10" x14ac:dyDescent="0.35">
      <c r="A108" s="5" t="s">
        <v>21203</v>
      </c>
      <c r="B108" t="s">
        <v>25</v>
      </c>
      <c r="C108" t="s">
        <v>12</v>
      </c>
      <c r="D108" s="13">
        <v>102429</v>
      </c>
      <c r="E108">
        <v>171</v>
      </c>
      <c r="F108">
        <v>0</v>
      </c>
      <c r="G108" s="3" cm="1">
        <f t="array" ref="G1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8" s="4">
        <f>IF(Fact_Sales[[#This Row],[Revenue]]="","",IFERROR(--SUBSTITUTE(Fact_Sales[[#This Row],[Revenue]]&amp;""," USD",""),Fact_Sales[[#This Row],[Revenue]])-Fact_Sales[[#This Row],[Quantity]]*Fact_Sales[[#This Row],[ActualCost]])</f>
        <v>58918.05</v>
      </c>
      <c r="I108" s="14">
        <f>EOMONTH(Fact_Sales[[#This Row],[Date]],-1)+1</f>
        <v>45323</v>
      </c>
      <c r="J108" s="23">
        <f>IFERROR(Fact_Sales[[#This Row],[Quantity]]*Fact_Sales[[#This Row],[ActualCost]],0)</f>
        <v>43510.95</v>
      </c>
    </row>
    <row r="109" spans="1:10" x14ac:dyDescent="0.35">
      <c r="A109" s="5" t="s">
        <v>20053</v>
      </c>
      <c r="B109" t="s">
        <v>21</v>
      </c>
      <c r="C109" t="s">
        <v>12</v>
      </c>
      <c r="D109" s="13">
        <v>64692</v>
      </c>
      <c r="E109">
        <v>120</v>
      </c>
      <c r="F109">
        <v>0.1</v>
      </c>
      <c r="G109" s="3" cm="1">
        <f t="array" ref="G1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09" s="4">
        <f>IF(Fact_Sales[[#This Row],[Revenue]]="","",IFERROR(--SUBSTITUTE(Fact_Sales[[#This Row],[Revenue]]&amp;""," USD",""),Fact_Sales[[#This Row],[Revenue]])-Fact_Sales[[#This Row],[Quantity]]*Fact_Sales[[#This Row],[ActualCost]])</f>
        <v>34158</v>
      </c>
      <c r="I109" s="14">
        <f>EOMONTH(Fact_Sales[[#This Row],[Date]],-1)+1</f>
        <v>45323</v>
      </c>
      <c r="J109" s="23">
        <f>IFERROR(Fact_Sales[[#This Row],[Quantity]]*Fact_Sales[[#This Row],[ActualCost]],0)</f>
        <v>30534</v>
      </c>
    </row>
    <row r="110" spans="1:10" x14ac:dyDescent="0.35">
      <c r="A110" s="5" t="s">
        <v>21205</v>
      </c>
      <c r="B110" t="s">
        <v>17</v>
      </c>
      <c r="C110" t="s">
        <v>12</v>
      </c>
      <c r="D110" s="13">
        <v>13237.9</v>
      </c>
      <c r="E110">
        <v>26</v>
      </c>
      <c r="F110">
        <v>0.15</v>
      </c>
      <c r="G110" s="3" cm="1">
        <f t="array" ref="G1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254.45</v>
      </c>
      <c r="H110" s="4">
        <f>IF(Fact_Sales[[#This Row],[Revenue]]="","",IFERROR(--SUBSTITUTE(Fact_Sales[[#This Row],[Revenue]]&amp;""," USD",""),Fact_Sales[[#This Row],[Revenue]])-Fact_Sales[[#This Row],[Quantity]]*Fact_Sales[[#This Row],[ActualCost]])</f>
        <v>6622.2</v>
      </c>
      <c r="I110" s="14">
        <f>EOMONTH(Fact_Sales[[#This Row],[Date]],-1)+1</f>
        <v>45323</v>
      </c>
      <c r="J110" s="23">
        <f>IFERROR(Fact_Sales[[#This Row],[Quantity]]*Fact_Sales[[#This Row],[ActualCost]],0)</f>
        <v>6615.7</v>
      </c>
    </row>
    <row r="111" spans="1:10" x14ac:dyDescent="0.35">
      <c r="A111" s="5" t="s">
        <v>20027</v>
      </c>
      <c r="B111" t="s">
        <v>9</v>
      </c>
      <c r="C111" t="s">
        <v>15</v>
      </c>
      <c r="D111" s="13">
        <v>129900</v>
      </c>
      <c r="E111">
        <v>100</v>
      </c>
      <c r="F111">
        <v>0</v>
      </c>
      <c r="G111" s="3" cm="1">
        <f t="array" ref="G1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505.44</v>
      </c>
      <c r="H111" s="4">
        <f>IF(Fact_Sales[[#This Row],[Revenue]]="","",IFERROR(--SUBSTITUTE(Fact_Sales[[#This Row],[Revenue]]&amp;""," USD",""),Fact_Sales[[#This Row],[Revenue]])-Fact_Sales[[#This Row],[Quantity]]*Fact_Sales[[#This Row],[ActualCost]])</f>
        <v>79356</v>
      </c>
      <c r="I111" s="14">
        <f>EOMONTH(Fact_Sales[[#This Row],[Date]],-1)+1</f>
        <v>45323</v>
      </c>
      <c r="J111" s="23">
        <f>IFERROR(Fact_Sales[[#This Row],[Quantity]]*Fact_Sales[[#This Row],[ActualCost]],0)</f>
        <v>50544</v>
      </c>
    </row>
    <row r="112" spans="1:10" x14ac:dyDescent="0.35">
      <c r="A112" s="5" t="s">
        <v>21206</v>
      </c>
      <c r="B112" t="s">
        <v>16</v>
      </c>
      <c r="C112" t="s">
        <v>15</v>
      </c>
      <c r="D112" s="13">
        <v>45465</v>
      </c>
      <c r="E112">
        <v>35</v>
      </c>
      <c r="F112">
        <v>0</v>
      </c>
      <c r="G112" s="3" cm="1">
        <f t="array" ref="G1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505.44</v>
      </c>
      <c r="H112" s="4">
        <f>IF(Fact_Sales[[#This Row],[Revenue]]="","",IFERROR(--SUBSTITUTE(Fact_Sales[[#This Row],[Revenue]]&amp;""," USD",""),Fact_Sales[[#This Row],[Revenue]])-Fact_Sales[[#This Row],[Quantity]]*Fact_Sales[[#This Row],[ActualCost]])</f>
        <v>27774.6</v>
      </c>
      <c r="I112" s="14">
        <f>EOMONTH(Fact_Sales[[#This Row],[Date]],-1)+1</f>
        <v>45323</v>
      </c>
      <c r="J112" s="23">
        <f>IFERROR(Fact_Sales[[#This Row],[Quantity]]*Fact_Sales[[#This Row],[ActualCost]],0)</f>
        <v>17690.400000000001</v>
      </c>
    </row>
    <row r="113" spans="1:10" x14ac:dyDescent="0.35">
      <c r="A113" s="5" t="s">
        <v>20056</v>
      </c>
      <c r="B113" t="s">
        <v>11</v>
      </c>
      <c r="C113" t="s">
        <v>15</v>
      </c>
      <c r="D113" s="13">
        <v>115935.75</v>
      </c>
      <c r="E113">
        <v>105</v>
      </c>
      <c r="F113">
        <v>0.15</v>
      </c>
      <c r="G113" s="3" cm="1">
        <f t="array" ref="G1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505.44</v>
      </c>
      <c r="H113" s="4">
        <f>IF(Fact_Sales[[#This Row],[Revenue]]="","",IFERROR(--SUBSTITUTE(Fact_Sales[[#This Row],[Revenue]]&amp;""," USD",""),Fact_Sales[[#This Row],[Revenue]])-Fact_Sales[[#This Row],[Quantity]]*Fact_Sales[[#This Row],[ActualCost]])</f>
        <v>62864.55</v>
      </c>
      <c r="I113" s="14">
        <f>EOMONTH(Fact_Sales[[#This Row],[Date]],-1)+1</f>
        <v>45323</v>
      </c>
      <c r="J113" s="23">
        <f>IFERROR(Fact_Sales[[#This Row],[Quantity]]*Fact_Sales[[#This Row],[ActualCost]],0)</f>
        <v>53071.199999999997</v>
      </c>
    </row>
    <row r="114" spans="1:10" x14ac:dyDescent="0.35">
      <c r="A114" s="5" t="s">
        <v>21203</v>
      </c>
      <c r="B114" t="s">
        <v>20</v>
      </c>
      <c r="C114" t="s">
        <v>15</v>
      </c>
      <c r="D114" s="13">
        <v>226026</v>
      </c>
      <c r="E114">
        <v>174</v>
      </c>
      <c r="F114">
        <v>0</v>
      </c>
      <c r="G114" s="3" cm="1">
        <f t="array" ref="G1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505.44</v>
      </c>
      <c r="H114" s="4">
        <f>IF(Fact_Sales[[#This Row],[Revenue]]="","",IFERROR(--SUBSTITUTE(Fact_Sales[[#This Row],[Revenue]]&amp;""," USD",""),Fact_Sales[[#This Row],[Revenue]])-Fact_Sales[[#This Row],[Quantity]]*Fact_Sales[[#This Row],[ActualCost]])</f>
        <v>138079.44</v>
      </c>
      <c r="I114" s="14">
        <f>EOMONTH(Fact_Sales[[#This Row],[Date]],-1)+1</f>
        <v>45323</v>
      </c>
      <c r="J114" s="23">
        <f>IFERROR(Fact_Sales[[#This Row],[Quantity]]*Fact_Sales[[#This Row],[ActualCost]],0)</f>
        <v>87946.559999999998</v>
      </c>
    </row>
    <row r="115" spans="1:10" x14ac:dyDescent="0.35">
      <c r="A115" s="5" t="s">
        <v>20001</v>
      </c>
      <c r="B115" t="s">
        <v>25</v>
      </c>
      <c r="C115" t="s">
        <v>19</v>
      </c>
      <c r="D115" s="13">
        <v>112990.5</v>
      </c>
      <c r="E115">
        <v>70</v>
      </c>
      <c r="F115">
        <v>0.15</v>
      </c>
      <c r="G115" s="3" cm="1">
        <f t="array" ref="G1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15" s="4">
        <f>IF(Fact_Sales[[#This Row],[Revenue]]="","",IFERROR(--SUBSTITUTE(Fact_Sales[[#This Row],[Revenue]]&amp;""," USD",""),Fact_Sales[[#This Row],[Revenue]])-Fact_Sales[[#This Row],[Quantity]]*Fact_Sales[[#This Row],[ActualCost]])</f>
        <v>56205.1</v>
      </c>
      <c r="I115" s="14">
        <f>EOMONTH(Fact_Sales[[#This Row],[Date]],-1)+1</f>
        <v>45323</v>
      </c>
      <c r="J115" s="23">
        <f>IFERROR(Fact_Sales[[#This Row],[Quantity]]*Fact_Sales[[#This Row],[ActualCost]],0)</f>
        <v>56785.4</v>
      </c>
    </row>
    <row r="116" spans="1:10" x14ac:dyDescent="0.35">
      <c r="A116" s="5" t="s">
        <v>19998</v>
      </c>
      <c r="B116" t="s">
        <v>6</v>
      </c>
      <c r="C116" t="s">
        <v>19</v>
      </c>
      <c r="D116" s="13">
        <v>15192</v>
      </c>
      <c r="E116">
        <v>8</v>
      </c>
      <c r="F116">
        <v>0</v>
      </c>
      <c r="G116" s="3" cm="1">
        <f t="array" ref="G1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16" s="4">
        <f>IF(Fact_Sales[[#This Row],[Revenue]]="","",IFERROR(--SUBSTITUTE(Fact_Sales[[#This Row],[Revenue]]&amp;""," USD",""),Fact_Sales[[#This Row],[Revenue]])-Fact_Sales[[#This Row],[Quantity]]*Fact_Sales[[#This Row],[ActualCost]])</f>
        <v>8702.24</v>
      </c>
      <c r="I116" s="14">
        <f>EOMONTH(Fact_Sales[[#This Row],[Date]],-1)+1</f>
        <v>45323</v>
      </c>
      <c r="J116" s="23">
        <f>IFERROR(Fact_Sales[[#This Row],[Quantity]]*Fact_Sales[[#This Row],[ActualCost]],0)</f>
        <v>6489.76</v>
      </c>
    </row>
    <row r="117" spans="1:10" x14ac:dyDescent="0.35">
      <c r="A117" s="5" t="s">
        <v>20016</v>
      </c>
      <c r="B117" t="s">
        <v>10</v>
      </c>
      <c r="C117" t="s">
        <v>19</v>
      </c>
      <c r="D117" s="13">
        <v>212688</v>
      </c>
      <c r="E117">
        <v>112</v>
      </c>
      <c r="F117">
        <v>0</v>
      </c>
      <c r="G117" s="3" cm="1">
        <f t="array" ref="G1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17" s="4">
        <f>IF(Fact_Sales[[#This Row],[Revenue]]="","",IFERROR(--SUBSTITUTE(Fact_Sales[[#This Row],[Revenue]]&amp;""," USD",""),Fact_Sales[[#This Row],[Revenue]])-Fact_Sales[[#This Row],[Quantity]]*Fact_Sales[[#This Row],[ActualCost]])</f>
        <v>121831.36</v>
      </c>
      <c r="I117" s="14">
        <f>EOMONTH(Fact_Sales[[#This Row],[Date]],-1)+1</f>
        <v>45323</v>
      </c>
      <c r="J117" s="23">
        <f>IFERROR(Fact_Sales[[#This Row],[Quantity]]*Fact_Sales[[#This Row],[ActualCost]],0)</f>
        <v>90856.639999999999</v>
      </c>
    </row>
    <row r="118" spans="1:10" x14ac:dyDescent="0.35">
      <c r="A118" s="5" t="s">
        <v>20001</v>
      </c>
      <c r="B118" t="s">
        <v>13</v>
      </c>
      <c r="C118" t="s">
        <v>19</v>
      </c>
      <c r="D118" s="13">
        <v>131695.65</v>
      </c>
      <c r="E118">
        <v>73</v>
      </c>
      <c r="F118">
        <v>0.05</v>
      </c>
      <c r="G118" s="3" cm="1">
        <f t="array" ref="G1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18" s="4">
        <f>IF(Fact_Sales[[#This Row],[Revenue]]="","",IFERROR(--SUBSTITUTE(Fact_Sales[[#This Row],[Revenue]]&amp;""," USD",""),Fact_Sales[[#This Row],[Revenue]])-Fact_Sales[[#This Row],[Quantity]]*Fact_Sales[[#This Row],[ActualCost]])</f>
        <v>72476.59</v>
      </c>
      <c r="I118" s="14">
        <f>EOMONTH(Fact_Sales[[#This Row],[Date]],-1)+1</f>
        <v>45323</v>
      </c>
      <c r="J118" s="23">
        <f>IFERROR(Fact_Sales[[#This Row],[Quantity]]*Fact_Sales[[#This Row],[ActualCost]],0)</f>
        <v>59219.060000000005</v>
      </c>
    </row>
    <row r="119" spans="1:10" x14ac:dyDescent="0.35">
      <c r="A119" s="5" t="s">
        <v>21207</v>
      </c>
      <c r="B119" t="s">
        <v>17</v>
      </c>
      <c r="C119" t="s">
        <v>19</v>
      </c>
      <c r="E119">
        <v>151</v>
      </c>
      <c r="F119">
        <v>0.1</v>
      </c>
      <c r="G119" s="3" cm="1">
        <f t="array" ref="G1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19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119" s="14">
        <f>EOMONTH(Fact_Sales[[#This Row],[Date]],-1)+1</f>
        <v>45323</v>
      </c>
      <c r="J119" s="23">
        <f>IFERROR(Fact_Sales[[#This Row],[Quantity]]*Fact_Sales[[#This Row],[ActualCost]],0)</f>
        <v>122494.22</v>
      </c>
    </row>
    <row r="120" spans="1:10" x14ac:dyDescent="0.35">
      <c r="A120" s="5" t="s">
        <v>20025</v>
      </c>
      <c r="B120" t="s">
        <v>10</v>
      </c>
      <c r="C120" t="s">
        <v>19</v>
      </c>
      <c r="D120" s="13">
        <v>112041</v>
      </c>
      <c r="E120">
        <v>59</v>
      </c>
      <c r="F120">
        <v>0</v>
      </c>
      <c r="G120" s="3" cm="1">
        <f t="array" ref="G1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811.22</v>
      </c>
      <c r="H120" s="4">
        <f>IF(Fact_Sales[[#This Row],[Revenue]]="","",IFERROR(--SUBSTITUTE(Fact_Sales[[#This Row],[Revenue]]&amp;""," USD",""),Fact_Sales[[#This Row],[Revenue]])-Fact_Sales[[#This Row],[Quantity]]*Fact_Sales[[#This Row],[ActualCost]])</f>
        <v>64179.02</v>
      </c>
      <c r="I120" s="14">
        <f>EOMONTH(Fact_Sales[[#This Row],[Date]],-1)+1</f>
        <v>45323</v>
      </c>
      <c r="J120" s="23">
        <f>IFERROR(Fact_Sales[[#This Row],[Quantity]]*Fact_Sales[[#This Row],[ActualCost]],0)</f>
        <v>47861.98</v>
      </c>
    </row>
    <row r="121" spans="1:10" x14ac:dyDescent="0.35">
      <c r="A121" s="5" t="s">
        <v>21207</v>
      </c>
      <c r="B121" t="s">
        <v>25</v>
      </c>
      <c r="C121" t="s">
        <v>23</v>
      </c>
      <c r="D121" s="13">
        <v>18500.3</v>
      </c>
      <c r="E121">
        <v>26</v>
      </c>
      <c r="F121">
        <v>0.05</v>
      </c>
      <c r="G121" s="3" cm="1">
        <f t="array" ref="G1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1" s="4">
        <f>IF(Fact_Sales[[#This Row],[Revenue]]="","",IFERROR(--SUBSTITUTE(Fact_Sales[[#This Row],[Revenue]]&amp;""," USD",""),Fact_Sales[[#This Row],[Revenue]])-Fact_Sales[[#This Row],[Quantity]]*Fact_Sales[[#This Row],[ActualCost]])</f>
        <v>10815.22</v>
      </c>
      <c r="I121" s="14">
        <f>EOMONTH(Fact_Sales[[#This Row],[Date]],-1)+1</f>
        <v>45323</v>
      </c>
      <c r="J121" s="23">
        <f>IFERROR(Fact_Sales[[#This Row],[Quantity]]*Fact_Sales[[#This Row],[ActualCost]],0)</f>
        <v>7685.08</v>
      </c>
    </row>
    <row r="122" spans="1:10" x14ac:dyDescent="0.35">
      <c r="A122" s="5" t="s">
        <v>20027</v>
      </c>
      <c r="B122" t="s">
        <v>14</v>
      </c>
      <c r="C122" t="s">
        <v>23</v>
      </c>
      <c r="D122" s="13">
        <v>25466</v>
      </c>
      <c r="E122">
        <v>34</v>
      </c>
      <c r="F122">
        <v>0</v>
      </c>
      <c r="G122" s="3" cm="1">
        <f t="array" ref="G1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2" s="4">
        <f>IF(Fact_Sales[[#This Row],[Revenue]]="","",IFERROR(--SUBSTITUTE(Fact_Sales[[#This Row],[Revenue]]&amp;""," USD",""),Fact_Sales[[#This Row],[Revenue]])-Fact_Sales[[#This Row],[Quantity]]*Fact_Sales[[#This Row],[ActualCost]])</f>
        <v>15416.28</v>
      </c>
      <c r="I122" s="14">
        <f>EOMONTH(Fact_Sales[[#This Row],[Date]],-1)+1</f>
        <v>45323</v>
      </c>
      <c r="J122" s="23">
        <f>IFERROR(Fact_Sales[[#This Row],[Quantity]]*Fact_Sales[[#This Row],[ActualCost]],0)</f>
        <v>10049.719999999999</v>
      </c>
    </row>
    <row r="123" spans="1:10" x14ac:dyDescent="0.35">
      <c r="A123" s="5" t="s">
        <v>20053</v>
      </c>
      <c r="B123" t="s">
        <v>25</v>
      </c>
      <c r="C123" t="s">
        <v>23</v>
      </c>
      <c r="D123" s="13">
        <v>143808</v>
      </c>
      <c r="E123">
        <v>192</v>
      </c>
      <c r="F123">
        <v>0</v>
      </c>
      <c r="G123" s="3" cm="1">
        <f t="array" ref="G1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3" s="4">
        <f>IF(Fact_Sales[[#This Row],[Revenue]]="","",IFERROR(--SUBSTITUTE(Fact_Sales[[#This Row],[Revenue]]&amp;""," USD",""),Fact_Sales[[#This Row],[Revenue]])-Fact_Sales[[#This Row],[Quantity]]*Fact_Sales[[#This Row],[ActualCost]])</f>
        <v>87056.639999999999</v>
      </c>
      <c r="I123" s="14">
        <f>EOMONTH(Fact_Sales[[#This Row],[Date]],-1)+1</f>
        <v>45323</v>
      </c>
      <c r="J123" s="23">
        <f>IFERROR(Fact_Sales[[#This Row],[Quantity]]*Fact_Sales[[#This Row],[ActualCost]],0)</f>
        <v>56751.360000000001</v>
      </c>
    </row>
    <row r="124" spans="1:10" x14ac:dyDescent="0.35">
      <c r="A124" s="5" t="s">
        <v>20010</v>
      </c>
      <c r="B124" t="s">
        <v>21</v>
      </c>
      <c r="C124" t="s">
        <v>23</v>
      </c>
      <c r="D124" s="13">
        <v>106358</v>
      </c>
      <c r="E124">
        <v>142</v>
      </c>
      <c r="F124">
        <v>0</v>
      </c>
      <c r="G124" s="3" cm="1">
        <f t="array" ref="G1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4" s="4">
        <f>IF(Fact_Sales[[#This Row],[Revenue]]="","",IFERROR(--SUBSTITUTE(Fact_Sales[[#This Row],[Revenue]]&amp;""," USD",""),Fact_Sales[[#This Row],[Revenue]])-Fact_Sales[[#This Row],[Quantity]]*Fact_Sales[[#This Row],[ActualCost]])</f>
        <v>64385.64</v>
      </c>
      <c r="I124" s="14">
        <f>EOMONTH(Fact_Sales[[#This Row],[Date]],-1)+1</f>
        <v>45323</v>
      </c>
      <c r="J124" s="23">
        <f>IFERROR(Fact_Sales[[#This Row],[Quantity]]*Fact_Sales[[#This Row],[ActualCost]],0)</f>
        <v>41972.36</v>
      </c>
    </row>
    <row r="125" spans="1:10" x14ac:dyDescent="0.35">
      <c r="A125" s="5" t="s">
        <v>20039</v>
      </c>
      <c r="B125" t="s">
        <v>17</v>
      </c>
      <c r="C125" t="s">
        <v>23</v>
      </c>
      <c r="D125" s="13">
        <v>67410</v>
      </c>
      <c r="E125">
        <v>90</v>
      </c>
      <c r="F125">
        <v>0</v>
      </c>
      <c r="G125" s="3" cm="1">
        <f t="array" ref="G1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5" s="4">
        <f>IF(Fact_Sales[[#This Row],[Revenue]]="","",IFERROR(--SUBSTITUTE(Fact_Sales[[#This Row],[Revenue]]&amp;""," USD",""),Fact_Sales[[#This Row],[Revenue]])-Fact_Sales[[#This Row],[Quantity]]*Fact_Sales[[#This Row],[ActualCost]])</f>
        <v>40807.800000000003</v>
      </c>
      <c r="I125" s="14">
        <f>EOMONTH(Fact_Sales[[#This Row],[Date]],-1)+1</f>
        <v>45323</v>
      </c>
      <c r="J125" s="23">
        <f>IFERROR(Fact_Sales[[#This Row],[Quantity]]*Fact_Sales[[#This Row],[ActualCost]],0)</f>
        <v>26602.199999999997</v>
      </c>
    </row>
    <row r="126" spans="1:10" x14ac:dyDescent="0.35">
      <c r="A126" s="5" t="s">
        <v>20041</v>
      </c>
      <c r="B126" t="s">
        <v>11</v>
      </c>
      <c r="C126" t="s">
        <v>23</v>
      </c>
      <c r="D126" s="13">
        <v>35577.5</v>
      </c>
      <c r="E126">
        <v>50</v>
      </c>
      <c r="F126">
        <v>0.05</v>
      </c>
      <c r="G126" s="3" cm="1">
        <f t="array" ref="G1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6" s="4">
        <f>IF(Fact_Sales[[#This Row],[Revenue]]="","",IFERROR(--SUBSTITUTE(Fact_Sales[[#This Row],[Revenue]]&amp;""," USD",""),Fact_Sales[[#This Row],[Revenue]])-Fact_Sales[[#This Row],[Quantity]]*Fact_Sales[[#This Row],[ActualCost]])</f>
        <v>20798.5</v>
      </c>
      <c r="I126" s="14">
        <f>EOMONTH(Fact_Sales[[#This Row],[Date]],-1)+1</f>
        <v>45323</v>
      </c>
      <c r="J126" s="23">
        <f>IFERROR(Fact_Sales[[#This Row],[Quantity]]*Fact_Sales[[#This Row],[ActualCost]],0)</f>
        <v>14779</v>
      </c>
    </row>
    <row r="127" spans="1:10" x14ac:dyDescent="0.35">
      <c r="A127" s="5" t="s">
        <v>21205</v>
      </c>
      <c r="B127" t="s">
        <v>24</v>
      </c>
      <c r="C127" t="s">
        <v>23</v>
      </c>
      <c r="D127" s="13">
        <v>7415.1</v>
      </c>
      <c r="E127">
        <v>11</v>
      </c>
      <c r="F127">
        <v>0.1</v>
      </c>
      <c r="G127" s="3" cm="1">
        <f t="array" ref="G1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295.58</v>
      </c>
      <c r="H127" s="4">
        <f>IF(Fact_Sales[[#This Row],[Revenue]]="","",IFERROR(--SUBSTITUTE(Fact_Sales[[#This Row],[Revenue]]&amp;""," USD",""),Fact_Sales[[#This Row],[Revenue]])-Fact_Sales[[#This Row],[Quantity]]*Fact_Sales[[#This Row],[ActualCost]])</f>
        <v>4163.7200000000012</v>
      </c>
      <c r="I127" s="14">
        <f>EOMONTH(Fact_Sales[[#This Row],[Date]],-1)+1</f>
        <v>45323</v>
      </c>
      <c r="J127" s="23">
        <f>IFERROR(Fact_Sales[[#This Row],[Quantity]]*Fact_Sales[[#This Row],[ActualCost]],0)</f>
        <v>3251.3799999999997</v>
      </c>
    </row>
    <row r="128" spans="1:10" x14ac:dyDescent="0.35">
      <c r="A128" s="5" t="s">
        <v>19985</v>
      </c>
      <c r="B128" t="s">
        <v>8</v>
      </c>
      <c r="C128" t="s">
        <v>26</v>
      </c>
      <c r="D128" s="13">
        <v>74338</v>
      </c>
      <c r="E128">
        <v>62</v>
      </c>
      <c r="F128">
        <v>0</v>
      </c>
      <c r="G128" s="3" cm="1">
        <f t="array" ref="G1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494.5</v>
      </c>
      <c r="H128" s="4">
        <f>IF(Fact_Sales[[#This Row],[Revenue]]="","",IFERROR(--SUBSTITUTE(Fact_Sales[[#This Row],[Revenue]]&amp;""," USD",""),Fact_Sales[[#This Row],[Revenue]])-Fact_Sales[[#This Row],[Quantity]]*Fact_Sales[[#This Row],[ActualCost]])</f>
        <v>43679</v>
      </c>
      <c r="I128" s="14">
        <f>EOMONTH(Fact_Sales[[#This Row],[Date]],-1)+1</f>
        <v>45323</v>
      </c>
      <c r="J128" s="23">
        <f>IFERROR(Fact_Sales[[#This Row],[Quantity]]*Fact_Sales[[#This Row],[ActualCost]],0)</f>
        <v>30659</v>
      </c>
    </row>
    <row r="129" spans="1:10" x14ac:dyDescent="0.35">
      <c r="A129" s="5" t="s">
        <v>19985</v>
      </c>
      <c r="B129" t="s">
        <v>13</v>
      </c>
      <c r="C129" t="s">
        <v>26</v>
      </c>
      <c r="D129" s="13">
        <v>209825</v>
      </c>
      <c r="E129">
        <v>175</v>
      </c>
      <c r="F129">
        <v>0</v>
      </c>
      <c r="G129" s="3" cm="1">
        <f t="array" ref="G1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494.5</v>
      </c>
      <c r="H129" s="4">
        <f>IF(Fact_Sales[[#This Row],[Revenue]]="","",IFERROR(--SUBSTITUTE(Fact_Sales[[#This Row],[Revenue]]&amp;""," USD",""),Fact_Sales[[#This Row],[Revenue]])-Fact_Sales[[#This Row],[Quantity]]*Fact_Sales[[#This Row],[ActualCost]])</f>
        <v>123287.5</v>
      </c>
      <c r="I129" s="14">
        <f>EOMONTH(Fact_Sales[[#This Row],[Date]],-1)+1</f>
        <v>45323</v>
      </c>
      <c r="J129" s="23">
        <f>IFERROR(Fact_Sales[[#This Row],[Quantity]]*Fact_Sales[[#This Row],[ActualCost]],0)</f>
        <v>86537.5</v>
      </c>
    </row>
    <row r="130" spans="1:10" x14ac:dyDescent="0.35">
      <c r="A130" s="5" t="s">
        <v>19998</v>
      </c>
      <c r="B130" t="s">
        <v>18</v>
      </c>
      <c r="C130" t="s">
        <v>26</v>
      </c>
      <c r="D130" s="13">
        <v>45562</v>
      </c>
      <c r="E130">
        <v>38</v>
      </c>
      <c r="F130">
        <v>0</v>
      </c>
      <c r="G130" s="3" cm="1">
        <f t="array" ref="G1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494.5</v>
      </c>
      <c r="H130" s="4">
        <f>IF(Fact_Sales[[#This Row],[Revenue]]="","",IFERROR(--SUBSTITUTE(Fact_Sales[[#This Row],[Revenue]]&amp;""," USD",""),Fact_Sales[[#This Row],[Revenue]])-Fact_Sales[[#This Row],[Quantity]]*Fact_Sales[[#This Row],[ActualCost]])</f>
        <v>26771</v>
      </c>
      <c r="I130" s="14">
        <f>EOMONTH(Fact_Sales[[#This Row],[Date]],-1)+1</f>
        <v>45323</v>
      </c>
      <c r="J130" s="23">
        <f>IFERROR(Fact_Sales[[#This Row],[Quantity]]*Fact_Sales[[#This Row],[ActualCost]],0)</f>
        <v>18791</v>
      </c>
    </row>
    <row r="131" spans="1:10" x14ac:dyDescent="0.35">
      <c r="A131" s="5" t="s">
        <v>21203</v>
      </c>
      <c r="B131" t="s">
        <v>10</v>
      </c>
      <c r="C131" t="s">
        <v>27</v>
      </c>
      <c r="D131" s="13">
        <v>57096</v>
      </c>
      <c r="E131">
        <v>104</v>
      </c>
      <c r="F131">
        <v>0</v>
      </c>
      <c r="G131" s="3" cm="1">
        <f t="array" ref="G1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215.7</v>
      </c>
      <c r="H131" s="4">
        <f>IF(Fact_Sales[[#This Row],[Revenue]]="","",IFERROR(--SUBSTITUTE(Fact_Sales[[#This Row],[Revenue]]&amp;""," USD",""),Fact_Sales[[#This Row],[Revenue]])-Fact_Sales[[#This Row],[Quantity]]*Fact_Sales[[#This Row],[ActualCost]])</f>
        <v>34663.199999999997</v>
      </c>
      <c r="I131" s="14">
        <f>EOMONTH(Fact_Sales[[#This Row],[Date]],-1)+1</f>
        <v>45323</v>
      </c>
      <c r="J131" s="23">
        <f>IFERROR(Fact_Sales[[#This Row],[Quantity]]*Fact_Sales[[#This Row],[ActualCost]],0)</f>
        <v>22432.799999999999</v>
      </c>
    </row>
    <row r="132" spans="1:10" x14ac:dyDescent="0.35">
      <c r="A132" s="5" t="s">
        <v>19969</v>
      </c>
      <c r="B132" t="s">
        <v>6</v>
      </c>
      <c r="C132" t="s">
        <v>27</v>
      </c>
      <c r="D132" s="13">
        <v>54598.05</v>
      </c>
      <c r="E132">
        <v>117</v>
      </c>
      <c r="F132">
        <v>0.15</v>
      </c>
      <c r="G132" s="3" cm="1">
        <f t="array" ref="G1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215.7</v>
      </c>
      <c r="H132" s="4">
        <f>IF(Fact_Sales[[#This Row],[Revenue]]="","",IFERROR(--SUBSTITUTE(Fact_Sales[[#This Row],[Revenue]]&amp;""," USD",""),Fact_Sales[[#This Row],[Revenue]])-Fact_Sales[[#This Row],[Quantity]]*Fact_Sales[[#This Row],[ActualCost]])</f>
        <v>29361.150000000005</v>
      </c>
      <c r="I132" s="14">
        <f>EOMONTH(Fact_Sales[[#This Row],[Date]],-1)+1</f>
        <v>45323</v>
      </c>
      <c r="J132" s="23">
        <f>IFERROR(Fact_Sales[[#This Row],[Quantity]]*Fact_Sales[[#This Row],[ActualCost]],0)</f>
        <v>25236.899999999998</v>
      </c>
    </row>
    <row r="133" spans="1:10" x14ac:dyDescent="0.35">
      <c r="A133" s="5" t="s">
        <v>21207</v>
      </c>
      <c r="B133" t="s">
        <v>16</v>
      </c>
      <c r="C133" t="s">
        <v>27</v>
      </c>
      <c r="D133" s="13">
        <v>101016</v>
      </c>
      <c r="E133">
        <v>184</v>
      </c>
      <c r="F133">
        <v>0</v>
      </c>
      <c r="G133" s="3" cm="1">
        <f t="array" ref="G1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215.7</v>
      </c>
      <c r="H133" s="4">
        <f>IF(Fact_Sales[[#This Row],[Revenue]]="","",IFERROR(--SUBSTITUTE(Fact_Sales[[#This Row],[Revenue]]&amp;""," USD",""),Fact_Sales[[#This Row],[Revenue]])-Fact_Sales[[#This Row],[Quantity]]*Fact_Sales[[#This Row],[ActualCost]])</f>
        <v>61327.200000000004</v>
      </c>
      <c r="I133" s="14">
        <f>EOMONTH(Fact_Sales[[#This Row],[Date]],-1)+1</f>
        <v>45323</v>
      </c>
      <c r="J133" s="23">
        <f>IFERROR(Fact_Sales[[#This Row],[Quantity]]*Fact_Sales[[#This Row],[ActualCost]],0)</f>
        <v>39688.799999999996</v>
      </c>
    </row>
    <row r="134" spans="1:10" x14ac:dyDescent="0.35">
      <c r="A134" s="5" t="s">
        <v>19985</v>
      </c>
      <c r="B134" t="s">
        <v>11</v>
      </c>
      <c r="C134" t="s">
        <v>28</v>
      </c>
      <c r="D134" s="13">
        <v>97158.399999999994</v>
      </c>
      <c r="E134">
        <v>128</v>
      </c>
      <c r="F134">
        <v>0.05</v>
      </c>
      <c r="G134" s="3" cm="1">
        <f t="array" ref="G1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4" s="4">
        <f>IF(Fact_Sales[[#This Row],[Revenue]]="","",IFERROR(--SUBSTITUTE(Fact_Sales[[#This Row],[Revenue]]&amp;""," USD",""),Fact_Sales[[#This Row],[Revenue]])-Fact_Sales[[#This Row],[Quantity]]*Fact_Sales[[#This Row],[ActualCost]])</f>
        <v>54415.359999999993</v>
      </c>
      <c r="I134" s="14">
        <f>EOMONTH(Fact_Sales[[#This Row],[Date]],-1)+1</f>
        <v>45323</v>
      </c>
      <c r="J134" s="23">
        <f>IFERROR(Fact_Sales[[#This Row],[Quantity]]*Fact_Sales[[#This Row],[ActualCost]],0)</f>
        <v>42743.040000000001</v>
      </c>
    </row>
    <row r="135" spans="1:10" x14ac:dyDescent="0.35">
      <c r="A135" s="5" t="s">
        <v>19985</v>
      </c>
      <c r="B135" t="s">
        <v>11</v>
      </c>
      <c r="C135" t="s">
        <v>28</v>
      </c>
      <c r="D135" s="13">
        <v>151810</v>
      </c>
      <c r="E135">
        <v>190</v>
      </c>
      <c r="F135">
        <v>0</v>
      </c>
      <c r="G135" s="3" cm="1">
        <f t="array" ref="G1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5" s="4">
        <f>IF(Fact_Sales[[#This Row],[Revenue]]="","",IFERROR(--SUBSTITUTE(Fact_Sales[[#This Row],[Revenue]]&amp;""," USD",""),Fact_Sales[[#This Row],[Revenue]])-Fact_Sales[[#This Row],[Quantity]]*Fact_Sales[[#This Row],[ActualCost]])</f>
        <v>88363.299999999988</v>
      </c>
      <c r="I135" s="14">
        <f>EOMONTH(Fact_Sales[[#This Row],[Date]],-1)+1</f>
        <v>45323</v>
      </c>
      <c r="J135" s="23">
        <f>IFERROR(Fact_Sales[[#This Row],[Quantity]]*Fact_Sales[[#This Row],[ActualCost]],0)</f>
        <v>63446.700000000004</v>
      </c>
    </row>
    <row r="136" spans="1:10" x14ac:dyDescent="0.35">
      <c r="A136" s="5" t="s">
        <v>20041</v>
      </c>
      <c r="B136" t="s">
        <v>8</v>
      </c>
      <c r="C136" t="s">
        <v>28</v>
      </c>
      <c r="D136" s="13">
        <v>82696.5</v>
      </c>
      <c r="E136">
        <v>115</v>
      </c>
      <c r="F136">
        <v>0.1</v>
      </c>
      <c r="G136" s="3" cm="1">
        <f t="array" ref="G1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6" s="4">
        <f>IF(Fact_Sales[[#This Row],[Revenue]]="","",IFERROR(--SUBSTITUTE(Fact_Sales[[#This Row],[Revenue]]&amp;""," USD",""),Fact_Sales[[#This Row],[Revenue]])-Fact_Sales[[#This Row],[Quantity]]*Fact_Sales[[#This Row],[ActualCost]])</f>
        <v>44294.549999999996</v>
      </c>
      <c r="I136" s="14">
        <f>EOMONTH(Fact_Sales[[#This Row],[Date]],-1)+1</f>
        <v>45323</v>
      </c>
      <c r="J136" s="23">
        <f>IFERROR(Fact_Sales[[#This Row],[Quantity]]*Fact_Sales[[#This Row],[ActualCost]],0)</f>
        <v>38401.950000000004</v>
      </c>
    </row>
    <row r="137" spans="1:10" x14ac:dyDescent="0.35">
      <c r="A137" s="5" t="s">
        <v>19964</v>
      </c>
      <c r="B137" t="s">
        <v>24</v>
      </c>
      <c r="C137" t="s">
        <v>28</v>
      </c>
      <c r="D137" s="13">
        <v>103870</v>
      </c>
      <c r="E137">
        <v>130</v>
      </c>
      <c r="F137">
        <v>0</v>
      </c>
      <c r="G137" s="3" cm="1">
        <f t="array" ref="G1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7" s="4">
        <f>IF(Fact_Sales[[#This Row],[Revenue]]="","",IFERROR(--SUBSTITUTE(Fact_Sales[[#This Row],[Revenue]]&amp;""," USD",""),Fact_Sales[[#This Row],[Revenue]])-Fact_Sales[[#This Row],[Quantity]]*Fact_Sales[[#This Row],[ActualCost]])</f>
        <v>60459.1</v>
      </c>
      <c r="I137" s="14">
        <f>EOMONTH(Fact_Sales[[#This Row],[Date]],-1)+1</f>
        <v>45323</v>
      </c>
      <c r="J137" s="23">
        <f>IFERROR(Fact_Sales[[#This Row],[Quantity]]*Fact_Sales[[#This Row],[ActualCost]],0)</f>
        <v>43410.9</v>
      </c>
    </row>
    <row r="138" spans="1:10" x14ac:dyDescent="0.35">
      <c r="A138" s="5" t="s">
        <v>19985</v>
      </c>
      <c r="B138" t="s">
        <v>8</v>
      </c>
      <c r="C138" t="s">
        <v>28</v>
      </c>
      <c r="D138" s="13">
        <v>75106</v>
      </c>
      <c r="E138">
        <v>94</v>
      </c>
      <c r="F138">
        <v>0</v>
      </c>
      <c r="G138" s="3" cm="1">
        <f t="array" ref="G1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8" s="4">
        <f>IF(Fact_Sales[[#This Row],[Revenue]]="","",IFERROR(--SUBSTITUTE(Fact_Sales[[#This Row],[Revenue]]&amp;""," USD",""),Fact_Sales[[#This Row],[Revenue]])-Fact_Sales[[#This Row],[Quantity]]*Fact_Sales[[#This Row],[ActualCost]])</f>
        <v>43716.58</v>
      </c>
      <c r="I138" s="14">
        <f>EOMONTH(Fact_Sales[[#This Row],[Date]],-1)+1</f>
        <v>45323</v>
      </c>
      <c r="J138" s="23">
        <f>IFERROR(Fact_Sales[[#This Row],[Quantity]]*Fact_Sales[[#This Row],[ActualCost]],0)</f>
        <v>31389.420000000002</v>
      </c>
    </row>
    <row r="139" spans="1:10" x14ac:dyDescent="0.35">
      <c r="A139" s="5" t="s">
        <v>20025</v>
      </c>
      <c r="B139" t="s">
        <v>18</v>
      </c>
      <c r="C139" t="s">
        <v>28</v>
      </c>
      <c r="D139" s="13">
        <v>87091</v>
      </c>
      <c r="E139">
        <v>109</v>
      </c>
      <c r="F139">
        <v>0</v>
      </c>
      <c r="G139" s="3" cm="1">
        <f t="array" ref="G1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333.93</v>
      </c>
      <c r="H139" s="4">
        <f>IF(Fact_Sales[[#This Row],[Revenue]]="","",IFERROR(--SUBSTITUTE(Fact_Sales[[#This Row],[Revenue]]&amp;""," USD",""),Fact_Sales[[#This Row],[Revenue]])-Fact_Sales[[#This Row],[Quantity]]*Fact_Sales[[#This Row],[ActualCost]])</f>
        <v>50692.63</v>
      </c>
      <c r="I139" s="14">
        <f>EOMONTH(Fact_Sales[[#This Row],[Date]],-1)+1</f>
        <v>45323</v>
      </c>
      <c r="J139" s="23">
        <f>IFERROR(Fact_Sales[[#This Row],[Quantity]]*Fact_Sales[[#This Row],[ActualCost]],0)</f>
        <v>36398.370000000003</v>
      </c>
    </row>
    <row r="140" spans="1:10" x14ac:dyDescent="0.35">
      <c r="A140" s="5" t="s">
        <v>20001</v>
      </c>
      <c r="B140" t="s">
        <v>25</v>
      </c>
      <c r="C140" t="s">
        <v>29</v>
      </c>
      <c r="D140" s="13">
        <v>126399.4</v>
      </c>
      <c r="E140">
        <v>148</v>
      </c>
      <c r="F140">
        <v>0.05</v>
      </c>
      <c r="G140" s="3" cm="1">
        <f t="array" ref="G1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391.43</v>
      </c>
      <c r="H140" s="4">
        <f>IF(Fact_Sales[[#This Row],[Revenue]]="","",IFERROR(--SUBSTITUTE(Fact_Sales[[#This Row],[Revenue]]&amp;""," USD",""),Fact_Sales[[#This Row],[Revenue]])-Fact_Sales[[#This Row],[Quantity]]*Fact_Sales[[#This Row],[ActualCost]])</f>
        <v>68467.759999999995</v>
      </c>
      <c r="I140" s="14">
        <f>EOMONTH(Fact_Sales[[#This Row],[Date]],-1)+1</f>
        <v>45323</v>
      </c>
      <c r="J140" s="23">
        <f>IFERROR(Fact_Sales[[#This Row],[Quantity]]*Fact_Sales[[#This Row],[ActualCost]],0)</f>
        <v>57931.64</v>
      </c>
    </row>
    <row r="141" spans="1:10" x14ac:dyDescent="0.35">
      <c r="A141" s="5" t="s">
        <v>20071</v>
      </c>
      <c r="B141" t="s">
        <v>8</v>
      </c>
      <c r="C141" t="s">
        <v>29</v>
      </c>
      <c r="D141" s="13">
        <v>116510.39999999999</v>
      </c>
      <c r="E141">
        <v>144</v>
      </c>
      <c r="F141">
        <v>0.1</v>
      </c>
      <c r="G141" s="3" cm="1">
        <f t="array" ref="G1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391.43</v>
      </c>
      <c r="H141" s="4">
        <f>IF(Fact_Sales[[#This Row],[Revenue]]="","",IFERROR(--SUBSTITUTE(Fact_Sales[[#This Row],[Revenue]]&amp;""," USD",""),Fact_Sales[[#This Row],[Revenue]])-Fact_Sales[[#This Row],[Quantity]]*Fact_Sales[[#This Row],[ActualCost]])</f>
        <v>60144.479999999996</v>
      </c>
      <c r="I141" s="14">
        <f>EOMONTH(Fact_Sales[[#This Row],[Date]],-1)+1</f>
        <v>45323</v>
      </c>
      <c r="J141" s="23">
        <f>IFERROR(Fact_Sales[[#This Row],[Quantity]]*Fact_Sales[[#This Row],[ActualCost]],0)</f>
        <v>56365.919999999998</v>
      </c>
    </row>
    <row r="142" spans="1:10" x14ac:dyDescent="0.35">
      <c r="A142" s="5" t="s">
        <v>20053</v>
      </c>
      <c r="B142" t="s">
        <v>20</v>
      </c>
      <c r="C142" t="s">
        <v>29</v>
      </c>
      <c r="D142" s="13">
        <v>68324</v>
      </c>
      <c r="E142">
        <v>80</v>
      </c>
      <c r="F142">
        <v>0.05</v>
      </c>
      <c r="G142" s="3" cm="1">
        <f t="array" ref="G1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391.43</v>
      </c>
      <c r="H142" s="4">
        <f>IF(Fact_Sales[[#This Row],[Revenue]]="","",IFERROR(--SUBSTITUTE(Fact_Sales[[#This Row],[Revenue]]&amp;""," USD",""),Fact_Sales[[#This Row],[Revenue]])-Fact_Sales[[#This Row],[Quantity]]*Fact_Sales[[#This Row],[ActualCost]])</f>
        <v>37009.599999999999</v>
      </c>
      <c r="I142" s="14">
        <f>EOMONTH(Fact_Sales[[#This Row],[Date]],-1)+1</f>
        <v>45323</v>
      </c>
      <c r="J142" s="23">
        <f>IFERROR(Fact_Sales[[#This Row],[Quantity]]*Fact_Sales[[#This Row],[ActualCost]],0)</f>
        <v>31314.400000000001</v>
      </c>
    </row>
    <row r="143" spans="1:10" x14ac:dyDescent="0.35">
      <c r="A143" s="5" t="s">
        <v>19985</v>
      </c>
      <c r="B143" t="s">
        <v>22</v>
      </c>
      <c r="C143" t="s">
        <v>30</v>
      </c>
      <c r="D143" s="13">
        <v>123438.25</v>
      </c>
      <c r="E143">
        <v>65</v>
      </c>
      <c r="F143">
        <v>0.05</v>
      </c>
      <c r="G143" s="3" cm="1">
        <f t="array" ref="G1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3" s="4">
        <f>IF(Fact_Sales[[#This Row],[Revenue]]="","",IFERROR(--SUBSTITUTE(Fact_Sales[[#This Row],[Revenue]]&amp;""," USD",""),Fact_Sales[[#This Row],[Revenue]])-Fact_Sales[[#This Row],[Quantity]]*Fact_Sales[[#This Row],[ActualCost]])</f>
        <v>70815.549999999988</v>
      </c>
      <c r="I143" s="14">
        <f>EOMONTH(Fact_Sales[[#This Row],[Date]],-1)+1</f>
        <v>45323</v>
      </c>
      <c r="J143" s="23">
        <f>IFERROR(Fact_Sales[[#This Row],[Quantity]]*Fact_Sales[[#This Row],[ActualCost]],0)</f>
        <v>52622.700000000004</v>
      </c>
    </row>
    <row r="144" spans="1:10" x14ac:dyDescent="0.35">
      <c r="A144" s="5" t="s">
        <v>21204</v>
      </c>
      <c r="B144" t="s">
        <v>22</v>
      </c>
      <c r="C144" t="s">
        <v>30</v>
      </c>
      <c r="D144" s="13">
        <v>237381.25</v>
      </c>
      <c r="E144">
        <v>125</v>
      </c>
      <c r="F144">
        <v>0.05</v>
      </c>
      <c r="G144" s="3" cm="1">
        <f t="array" ref="G1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4" s="4">
        <f>IF(Fact_Sales[[#This Row],[Revenue]]="","",IFERROR(--SUBSTITUTE(Fact_Sales[[#This Row],[Revenue]]&amp;""," USD",""),Fact_Sales[[#This Row],[Revenue]])-Fact_Sales[[#This Row],[Quantity]]*Fact_Sales[[#This Row],[ActualCost]])</f>
        <v>136183.75</v>
      </c>
      <c r="I144" s="14">
        <f>EOMONTH(Fact_Sales[[#This Row],[Date]],-1)+1</f>
        <v>45323</v>
      </c>
      <c r="J144" s="23">
        <f>IFERROR(Fact_Sales[[#This Row],[Quantity]]*Fact_Sales[[#This Row],[ActualCost]],0)</f>
        <v>101197.5</v>
      </c>
    </row>
    <row r="145" spans="1:10" x14ac:dyDescent="0.35">
      <c r="A145" s="5" t="s">
        <v>19985</v>
      </c>
      <c r="B145" t="s">
        <v>17</v>
      </c>
      <c r="C145" t="s">
        <v>30</v>
      </c>
      <c r="D145" s="13">
        <v>63968</v>
      </c>
      <c r="E145">
        <v>32</v>
      </c>
      <c r="F145">
        <v>0</v>
      </c>
      <c r="G145" s="3" cm="1">
        <f t="array" ref="G1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5" s="4">
        <f>IF(Fact_Sales[[#This Row],[Revenue]]="","",IFERROR(--SUBSTITUTE(Fact_Sales[[#This Row],[Revenue]]&amp;""," USD",""),Fact_Sales[[#This Row],[Revenue]])-Fact_Sales[[#This Row],[Quantity]]*Fact_Sales[[#This Row],[ActualCost]])</f>
        <v>38061.440000000002</v>
      </c>
      <c r="I145" s="14">
        <f>EOMONTH(Fact_Sales[[#This Row],[Date]],-1)+1</f>
        <v>45323</v>
      </c>
      <c r="J145" s="23">
        <f>IFERROR(Fact_Sales[[#This Row],[Quantity]]*Fact_Sales[[#This Row],[ActualCost]],0)</f>
        <v>25906.560000000001</v>
      </c>
    </row>
    <row r="146" spans="1:10" x14ac:dyDescent="0.35">
      <c r="A146" s="5" t="s">
        <v>20071</v>
      </c>
      <c r="B146" t="s">
        <v>6</v>
      </c>
      <c r="C146" t="s">
        <v>30</v>
      </c>
      <c r="D146" s="13">
        <v>176311.8</v>
      </c>
      <c r="E146">
        <v>98</v>
      </c>
      <c r="F146">
        <v>0.1</v>
      </c>
      <c r="G146" s="3" cm="1">
        <f t="array" ref="G1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6" s="4">
        <f>IF(Fact_Sales[[#This Row],[Revenue]]="","",IFERROR(--SUBSTITUTE(Fact_Sales[[#This Row],[Revenue]]&amp;""," USD",""),Fact_Sales[[#This Row],[Revenue]])-Fact_Sales[[#This Row],[Quantity]]*Fact_Sales[[#This Row],[ActualCost]])</f>
        <v>96972.959999999977</v>
      </c>
      <c r="I146" s="14">
        <f>EOMONTH(Fact_Sales[[#This Row],[Date]],-1)+1</f>
        <v>45323</v>
      </c>
      <c r="J146" s="23">
        <f>IFERROR(Fact_Sales[[#This Row],[Quantity]]*Fact_Sales[[#This Row],[ActualCost]],0)</f>
        <v>79338.840000000011</v>
      </c>
    </row>
    <row r="147" spans="1:10" x14ac:dyDescent="0.35">
      <c r="A147" s="5" t="s">
        <v>19993</v>
      </c>
      <c r="B147" t="s">
        <v>11</v>
      </c>
      <c r="C147" t="s">
        <v>30</v>
      </c>
      <c r="D147" s="13">
        <v>192503.7</v>
      </c>
      <c r="E147">
        <v>107</v>
      </c>
      <c r="F147">
        <v>0.1</v>
      </c>
      <c r="G147" s="3" cm="1">
        <f t="array" ref="G1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7" s="4">
        <f>IF(Fact_Sales[[#This Row],[Revenue]]="","",IFERROR(--SUBSTITUTE(Fact_Sales[[#This Row],[Revenue]]&amp;""," USD",""),Fact_Sales[[#This Row],[Revenue]])-Fact_Sales[[#This Row],[Quantity]]*Fact_Sales[[#This Row],[ActualCost]])</f>
        <v>105878.64000000001</v>
      </c>
      <c r="I147" s="14">
        <f>EOMONTH(Fact_Sales[[#This Row],[Date]],-1)+1</f>
        <v>45323</v>
      </c>
      <c r="J147" s="23">
        <f>IFERROR(Fact_Sales[[#This Row],[Quantity]]*Fact_Sales[[#This Row],[ActualCost]],0)</f>
        <v>86625.06</v>
      </c>
    </row>
    <row r="148" spans="1:10" x14ac:dyDescent="0.35">
      <c r="A148" s="5" t="s">
        <v>21205</v>
      </c>
      <c r="B148" t="s">
        <v>14</v>
      </c>
      <c r="C148" t="s">
        <v>30</v>
      </c>
      <c r="D148" s="13">
        <v>49275.35</v>
      </c>
      <c r="E148">
        <v>29</v>
      </c>
      <c r="F148">
        <v>0.15</v>
      </c>
      <c r="G148" s="3" cm="1">
        <f t="array" ref="G1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8" s="4">
        <f>IF(Fact_Sales[[#This Row],[Revenue]]="","",IFERROR(--SUBSTITUTE(Fact_Sales[[#This Row],[Revenue]]&amp;""," USD",""),Fact_Sales[[#This Row],[Revenue]])-Fact_Sales[[#This Row],[Quantity]]*Fact_Sales[[#This Row],[ActualCost]])</f>
        <v>25797.53</v>
      </c>
      <c r="I148" s="14">
        <f>EOMONTH(Fact_Sales[[#This Row],[Date]],-1)+1</f>
        <v>45323</v>
      </c>
      <c r="J148" s="23">
        <f>IFERROR(Fact_Sales[[#This Row],[Quantity]]*Fact_Sales[[#This Row],[ActualCost]],0)</f>
        <v>23477.82</v>
      </c>
    </row>
    <row r="149" spans="1:10" x14ac:dyDescent="0.35">
      <c r="A149" s="5" t="s">
        <v>19954</v>
      </c>
      <c r="B149" t="s">
        <v>25</v>
      </c>
      <c r="C149" t="s">
        <v>30</v>
      </c>
      <c r="D149" s="13">
        <v>61969</v>
      </c>
      <c r="E149">
        <v>31</v>
      </c>
      <c r="F149">
        <v>0</v>
      </c>
      <c r="G149" s="3" cm="1">
        <f t="array" ref="G1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49" s="4">
        <f>IF(Fact_Sales[[#This Row],[Revenue]]="","",IFERROR(--SUBSTITUTE(Fact_Sales[[#This Row],[Revenue]]&amp;""," USD",""),Fact_Sales[[#This Row],[Revenue]])-Fact_Sales[[#This Row],[Quantity]]*Fact_Sales[[#This Row],[ActualCost]])</f>
        <v>36872.020000000004</v>
      </c>
      <c r="I149" s="14">
        <f>EOMONTH(Fact_Sales[[#This Row],[Date]],-1)+1</f>
        <v>45323</v>
      </c>
      <c r="J149" s="23">
        <f>IFERROR(Fact_Sales[[#This Row],[Quantity]]*Fact_Sales[[#This Row],[ActualCost]],0)</f>
        <v>25096.98</v>
      </c>
    </row>
    <row r="150" spans="1:10" x14ac:dyDescent="0.35">
      <c r="A150" s="5" t="s">
        <v>20058</v>
      </c>
      <c r="B150" t="s">
        <v>14</v>
      </c>
      <c r="C150" t="s">
        <v>30</v>
      </c>
      <c r="D150" s="13">
        <v>147926</v>
      </c>
      <c r="E150">
        <v>74</v>
      </c>
      <c r="F150">
        <v>0</v>
      </c>
      <c r="G150" s="3" cm="1">
        <f t="array" ref="G1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809.58</v>
      </c>
      <c r="H150" s="4">
        <f>IF(Fact_Sales[[#This Row],[Revenue]]="","",IFERROR(--SUBSTITUTE(Fact_Sales[[#This Row],[Revenue]]&amp;""," USD",""),Fact_Sales[[#This Row],[Revenue]])-Fact_Sales[[#This Row],[Quantity]]*Fact_Sales[[#This Row],[ActualCost]])</f>
        <v>88017.079999999987</v>
      </c>
      <c r="I150" s="14">
        <f>EOMONTH(Fact_Sales[[#This Row],[Date]],-1)+1</f>
        <v>45323</v>
      </c>
      <c r="J150" s="23">
        <f>IFERROR(Fact_Sales[[#This Row],[Quantity]]*Fact_Sales[[#This Row],[ActualCost]],0)</f>
        <v>59908.920000000006</v>
      </c>
    </row>
    <row r="151" spans="1:10" x14ac:dyDescent="0.35">
      <c r="A151" s="5" t="s">
        <v>21208</v>
      </c>
      <c r="B151" t="s">
        <v>20</v>
      </c>
      <c r="C151" t="s">
        <v>31</v>
      </c>
      <c r="D151" s="13">
        <v>8702</v>
      </c>
      <c r="E151">
        <v>38</v>
      </c>
      <c r="F151">
        <v>0</v>
      </c>
      <c r="G151" s="3" cm="1">
        <f t="array" ref="G1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1" s="4">
        <f>IF(Fact_Sales[[#This Row],[Revenue]]="","",IFERROR(--SUBSTITUTE(Fact_Sales[[#This Row],[Revenue]]&amp;""," USD",""),Fact_Sales[[#This Row],[Revenue]])-Fact_Sales[[#This Row],[Quantity]]*Fact_Sales[[#This Row],[ActualCost]])</f>
        <v>5550.2800000000007</v>
      </c>
      <c r="I151" s="14">
        <f>EOMONTH(Fact_Sales[[#This Row],[Date]],-1)+1</f>
        <v>45323</v>
      </c>
      <c r="J151" s="23">
        <f>IFERROR(Fact_Sales[[#This Row],[Quantity]]*Fact_Sales[[#This Row],[ActualCost]],0)</f>
        <v>3151.72</v>
      </c>
    </row>
    <row r="152" spans="1:10" x14ac:dyDescent="0.35">
      <c r="A152" s="5" t="s">
        <v>20053</v>
      </c>
      <c r="B152" t="s">
        <v>14</v>
      </c>
      <c r="C152" t="s">
        <v>31</v>
      </c>
      <c r="D152" s="13">
        <v>16739.900000000001</v>
      </c>
      <c r="E152">
        <v>86</v>
      </c>
      <c r="F152">
        <v>0.15</v>
      </c>
      <c r="G152" s="3" cm="1">
        <f t="array" ref="G1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2" s="4">
        <f>IF(Fact_Sales[[#This Row],[Revenue]]="","",IFERROR(--SUBSTITUTE(Fact_Sales[[#This Row],[Revenue]]&amp;""," USD",""),Fact_Sales[[#This Row],[Revenue]])-Fact_Sales[[#This Row],[Quantity]]*Fact_Sales[[#This Row],[ActualCost]])</f>
        <v>9607.0600000000013</v>
      </c>
      <c r="I152" s="14">
        <f>EOMONTH(Fact_Sales[[#This Row],[Date]],-1)+1</f>
        <v>45323</v>
      </c>
      <c r="J152" s="23">
        <f>IFERROR(Fact_Sales[[#This Row],[Quantity]]*Fact_Sales[[#This Row],[ActualCost]],0)</f>
        <v>7132.84</v>
      </c>
    </row>
    <row r="153" spans="1:10" x14ac:dyDescent="0.35">
      <c r="A153" s="5" t="s">
        <v>21205</v>
      </c>
      <c r="B153" t="s">
        <v>20</v>
      </c>
      <c r="C153" t="s">
        <v>31</v>
      </c>
      <c r="D153" s="13">
        <v>32850.050000000003</v>
      </c>
      <c r="E153">
        <v>151</v>
      </c>
      <c r="F153">
        <v>0.05</v>
      </c>
      <c r="G153" s="3" cm="1">
        <f t="array" ref="G1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3" s="4">
        <f>IF(Fact_Sales[[#This Row],[Revenue]]="","",IFERROR(--SUBSTITUTE(Fact_Sales[[#This Row],[Revenue]]&amp;""," USD",""),Fact_Sales[[#This Row],[Revenue]])-Fact_Sales[[#This Row],[Quantity]]*Fact_Sales[[#This Row],[ActualCost]])</f>
        <v>20326.11</v>
      </c>
      <c r="I153" s="14">
        <f>EOMONTH(Fact_Sales[[#This Row],[Date]],-1)+1</f>
        <v>45323</v>
      </c>
      <c r="J153" s="23">
        <f>IFERROR(Fact_Sales[[#This Row],[Quantity]]*Fact_Sales[[#This Row],[ActualCost]],0)</f>
        <v>12523.94</v>
      </c>
    </row>
    <row r="154" spans="1:10" x14ac:dyDescent="0.35">
      <c r="A154" s="5" t="s">
        <v>20001</v>
      </c>
      <c r="B154" t="s">
        <v>11</v>
      </c>
      <c r="C154" t="s">
        <v>31</v>
      </c>
      <c r="D154" s="13">
        <v>15114</v>
      </c>
      <c r="E154">
        <v>66</v>
      </c>
      <c r="F154">
        <v>0</v>
      </c>
      <c r="G154" s="3" cm="1">
        <f t="array" ref="G1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4" s="4">
        <f>IF(Fact_Sales[[#This Row],[Revenue]]="","",IFERROR(--SUBSTITUTE(Fact_Sales[[#This Row],[Revenue]]&amp;""," USD",""),Fact_Sales[[#This Row],[Revenue]])-Fact_Sales[[#This Row],[Quantity]]*Fact_Sales[[#This Row],[ActualCost]])</f>
        <v>9639.9599999999991</v>
      </c>
      <c r="I154" s="14">
        <f>EOMONTH(Fact_Sales[[#This Row],[Date]],-1)+1</f>
        <v>45323</v>
      </c>
      <c r="J154" s="23">
        <f>IFERROR(Fact_Sales[[#This Row],[Quantity]]*Fact_Sales[[#This Row],[ActualCost]],0)</f>
        <v>5474.04</v>
      </c>
    </row>
    <row r="155" spans="1:10" x14ac:dyDescent="0.35">
      <c r="A155" s="5" t="s">
        <v>21204</v>
      </c>
      <c r="B155" t="s">
        <v>11</v>
      </c>
      <c r="C155" t="s">
        <v>31</v>
      </c>
      <c r="D155" s="13">
        <v>11484.35</v>
      </c>
      <c r="E155">
        <v>59</v>
      </c>
      <c r="F155">
        <v>0.15</v>
      </c>
      <c r="G155" s="3" cm="1">
        <f t="array" ref="G1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5" s="4">
        <f>IF(Fact_Sales[[#This Row],[Revenue]]="","",IFERROR(--SUBSTITUTE(Fact_Sales[[#This Row],[Revenue]]&amp;""," USD",""),Fact_Sales[[#This Row],[Revenue]])-Fact_Sales[[#This Row],[Quantity]]*Fact_Sales[[#This Row],[ActualCost]])</f>
        <v>6590.89</v>
      </c>
      <c r="I155" s="14">
        <f>EOMONTH(Fact_Sales[[#This Row],[Date]],-1)+1</f>
        <v>45323</v>
      </c>
      <c r="J155" s="23">
        <f>IFERROR(Fact_Sales[[#This Row],[Quantity]]*Fact_Sales[[#This Row],[ActualCost]],0)</f>
        <v>4893.46</v>
      </c>
    </row>
    <row r="156" spans="1:10" x14ac:dyDescent="0.35">
      <c r="A156" s="5" t="s">
        <v>21206</v>
      </c>
      <c r="B156" t="s">
        <v>6</v>
      </c>
      <c r="C156" t="s">
        <v>31</v>
      </c>
      <c r="D156" s="13">
        <v>25888.45</v>
      </c>
      <c r="E156">
        <v>133</v>
      </c>
      <c r="F156">
        <v>0.15</v>
      </c>
      <c r="G156" s="3" cm="1">
        <f t="array" ref="G1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82.94</v>
      </c>
      <c r="H156" s="4">
        <f>IF(Fact_Sales[[#This Row],[Revenue]]="","",IFERROR(--SUBSTITUTE(Fact_Sales[[#This Row],[Revenue]]&amp;""," USD",""),Fact_Sales[[#This Row],[Revenue]])-Fact_Sales[[#This Row],[Quantity]]*Fact_Sales[[#This Row],[ActualCost]])</f>
        <v>14857.43</v>
      </c>
      <c r="I156" s="14">
        <f>EOMONTH(Fact_Sales[[#This Row],[Date]],-1)+1</f>
        <v>45323</v>
      </c>
      <c r="J156" s="23">
        <f>IFERROR(Fact_Sales[[#This Row],[Quantity]]*Fact_Sales[[#This Row],[ActualCost]],0)</f>
        <v>11031.02</v>
      </c>
    </row>
    <row r="157" spans="1:10" x14ac:dyDescent="0.35">
      <c r="A157" s="5" t="s">
        <v>19987</v>
      </c>
      <c r="B157" t="s">
        <v>14</v>
      </c>
      <c r="C157" t="s">
        <v>32</v>
      </c>
      <c r="D157" s="13">
        <v>13780.8</v>
      </c>
      <c r="E157">
        <v>48</v>
      </c>
      <c r="F157">
        <v>0.1</v>
      </c>
      <c r="G157" s="3" cm="1">
        <f t="array" ref="G1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121.41</v>
      </c>
      <c r="H157" s="4">
        <f>IF(Fact_Sales[[#This Row],[Revenue]]="","",IFERROR(--SUBSTITUTE(Fact_Sales[[#This Row],[Revenue]]&amp;""," USD",""),Fact_Sales[[#This Row],[Revenue]])-Fact_Sales[[#This Row],[Quantity]]*Fact_Sales[[#This Row],[ActualCost]])</f>
        <v>7953.119999999999</v>
      </c>
      <c r="I157" s="14">
        <f>EOMONTH(Fact_Sales[[#This Row],[Date]],-1)+1</f>
        <v>45323</v>
      </c>
      <c r="J157" s="23">
        <f>IFERROR(Fact_Sales[[#This Row],[Quantity]]*Fact_Sales[[#This Row],[ActualCost]],0)</f>
        <v>5827.68</v>
      </c>
    </row>
    <row r="158" spans="1:10" x14ac:dyDescent="0.35">
      <c r="A158" s="5" t="s">
        <v>20044</v>
      </c>
      <c r="B158" t="s">
        <v>18</v>
      </c>
      <c r="C158" t="s">
        <v>32</v>
      </c>
      <c r="D158" s="13">
        <v>18980.5</v>
      </c>
      <c r="E158">
        <v>70</v>
      </c>
      <c r="F158">
        <v>0.15</v>
      </c>
      <c r="G158" s="3" cm="1">
        <f t="array" ref="G1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121.41</v>
      </c>
      <c r="H158" s="4">
        <f>IF(Fact_Sales[[#This Row],[Revenue]]="","",IFERROR(--SUBSTITUTE(Fact_Sales[[#This Row],[Revenue]]&amp;""," USD",""),Fact_Sales[[#This Row],[Revenue]])-Fact_Sales[[#This Row],[Quantity]]*Fact_Sales[[#This Row],[ActualCost]])</f>
        <v>10481.800000000001</v>
      </c>
      <c r="I158" s="14">
        <f>EOMONTH(Fact_Sales[[#This Row],[Date]],-1)+1</f>
        <v>45323</v>
      </c>
      <c r="J158" s="23">
        <f>IFERROR(Fact_Sales[[#This Row],[Quantity]]*Fact_Sales[[#This Row],[ActualCost]],0)</f>
        <v>8498.6999999999989</v>
      </c>
    </row>
    <row r="159" spans="1:10" x14ac:dyDescent="0.35">
      <c r="A159" s="5" t="s">
        <v>21205</v>
      </c>
      <c r="B159" t="s">
        <v>11</v>
      </c>
      <c r="C159" t="s">
        <v>32</v>
      </c>
      <c r="D159" s="13">
        <v>5423</v>
      </c>
      <c r="E159">
        <v>20</v>
      </c>
      <c r="F159">
        <v>0.15</v>
      </c>
      <c r="G159" s="3" cm="1">
        <f t="array" ref="G1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121.41</v>
      </c>
      <c r="H159" s="4">
        <f>IF(Fact_Sales[[#This Row],[Revenue]]="","",IFERROR(--SUBSTITUTE(Fact_Sales[[#This Row],[Revenue]]&amp;""," USD",""),Fact_Sales[[#This Row],[Revenue]])-Fact_Sales[[#This Row],[Quantity]]*Fact_Sales[[#This Row],[ActualCost]])</f>
        <v>2994.8</v>
      </c>
      <c r="I159" s="14">
        <f>EOMONTH(Fact_Sales[[#This Row],[Date]],-1)+1</f>
        <v>45323</v>
      </c>
      <c r="J159" s="23">
        <f>IFERROR(Fact_Sales[[#This Row],[Quantity]]*Fact_Sales[[#This Row],[ActualCost]],0)</f>
        <v>2428.1999999999998</v>
      </c>
    </row>
    <row r="160" spans="1:10" x14ac:dyDescent="0.35">
      <c r="A160" s="5" t="s">
        <v>21205</v>
      </c>
      <c r="B160" t="s">
        <v>8</v>
      </c>
      <c r="C160" t="s">
        <v>33</v>
      </c>
      <c r="D160" s="13">
        <v>47974</v>
      </c>
      <c r="E160">
        <v>166</v>
      </c>
      <c r="F160">
        <v>0</v>
      </c>
      <c r="G160" s="3" cm="1">
        <f t="array" ref="G1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97.39</v>
      </c>
      <c r="H160" s="4">
        <f>IF(Fact_Sales[[#This Row],[Revenue]]="","",IFERROR(--SUBSTITUTE(Fact_Sales[[#This Row],[Revenue]]&amp;""," USD",""),Fact_Sales[[#This Row],[Revenue]])-Fact_Sales[[#This Row],[Quantity]]*Fact_Sales[[#This Row],[ActualCost]])</f>
        <v>31807.260000000002</v>
      </c>
      <c r="I160" s="14">
        <f>EOMONTH(Fact_Sales[[#This Row],[Date]],-1)+1</f>
        <v>45323</v>
      </c>
      <c r="J160" s="23">
        <f>IFERROR(Fact_Sales[[#This Row],[Quantity]]*Fact_Sales[[#This Row],[ActualCost]],0)</f>
        <v>16166.74</v>
      </c>
    </row>
    <row r="161" spans="1:10" x14ac:dyDescent="0.35">
      <c r="A161" s="5" t="s">
        <v>20041</v>
      </c>
      <c r="B161" t="s">
        <v>25</v>
      </c>
      <c r="C161" t="s">
        <v>33</v>
      </c>
      <c r="D161" s="13">
        <v>32946</v>
      </c>
      <c r="E161">
        <v>114</v>
      </c>
      <c r="F161">
        <v>0</v>
      </c>
      <c r="G161" s="3" cm="1">
        <f t="array" ref="G1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97.39</v>
      </c>
      <c r="H161" s="4">
        <f>IF(Fact_Sales[[#This Row],[Revenue]]="","",IFERROR(--SUBSTITUTE(Fact_Sales[[#This Row],[Revenue]]&amp;""," USD",""),Fact_Sales[[#This Row],[Revenue]])-Fact_Sales[[#This Row],[Quantity]]*Fact_Sales[[#This Row],[ActualCost]])</f>
        <v>21843.54</v>
      </c>
      <c r="I161" s="14">
        <f>EOMONTH(Fact_Sales[[#This Row],[Date]],-1)+1</f>
        <v>45323</v>
      </c>
      <c r="J161" s="23">
        <f>IFERROR(Fact_Sales[[#This Row],[Quantity]]*Fact_Sales[[#This Row],[ActualCost]],0)</f>
        <v>11102.460000000001</v>
      </c>
    </row>
    <row r="162" spans="1:10" x14ac:dyDescent="0.35">
      <c r="A162" s="5" t="s">
        <v>20039</v>
      </c>
      <c r="B162" t="s">
        <v>20</v>
      </c>
      <c r="C162" t="s">
        <v>33</v>
      </c>
      <c r="D162" s="13">
        <v>32946</v>
      </c>
      <c r="E162">
        <v>120</v>
      </c>
      <c r="F162">
        <v>0.05</v>
      </c>
      <c r="G162" s="3" cm="1">
        <f t="array" ref="G1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97.39</v>
      </c>
      <c r="H162" s="4">
        <f>IF(Fact_Sales[[#This Row],[Revenue]]="","",IFERROR(--SUBSTITUTE(Fact_Sales[[#This Row],[Revenue]]&amp;""," USD",""),Fact_Sales[[#This Row],[Revenue]])-Fact_Sales[[#This Row],[Quantity]]*Fact_Sales[[#This Row],[ActualCost]])</f>
        <v>21259.200000000001</v>
      </c>
      <c r="I162" s="14">
        <f>EOMONTH(Fact_Sales[[#This Row],[Date]],-1)+1</f>
        <v>45323</v>
      </c>
      <c r="J162" s="23">
        <f>IFERROR(Fact_Sales[[#This Row],[Quantity]]*Fact_Sales[[#This Row],[ActualCost]],0)</f>
        <v>11686.8</v>
      </c>
    </row>
    <row r="163" spans="1:10" x14ac:dyDescent="0.35">
      <c r="A163" s="5" t="s">
        <v>20027</v>
      </c>
      <c r="B163" t="s">
        <v>6</v>
      </c>
      <c r="C163" t="s">
        <v>34</v>
      </c>
      <c r="D163" s="13">
        <v>12666.35</v>
      </c>
      <c r="E163">
        <v>67</v>
      </c>
      <c r="F163">
        <v>0.05</v>
      </c>
      <c r="G163" s="3" cm="1">
        <f t="array" ref="G1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3" s="4">
        <f>IF(Fact_Sales[[#This Row],[Revenue]]="","",IFERROR(--SUBSTITUTE(Fact_Sales[[#This Row],[Revenue]]&amp;""," USD",""),Fact_Sales[[#This Row],[Revenue]])-Fact_Sales[[#This Row],[Quantity]]*Fact_Sales[[#This Row],[ActualCost]])</f>
        <v>8233.630000000001</v>
      </c>
      <c r="I163" s="14">
        <f>EOMONTH(Fact_Sales[[#This Row],[Date]],-1)+1</f>
        <v>45323</v>
      </c>
      <c r="J163" s="23">
        <f>IFERROR(Fact_Sales[[#This Row],[Quantity]]*Fact_Sales[[#This Row],[ActualCost]],0)</f>
        <v>4432.7199999999993</v>
      </c>
    </row>
    <row r="164" spans="1:10" x14ac:dyDescent="0.35">
      <c r="A164" s="5" t="s">
        <v>19998</v>
      </c>
      <c r="B164" t="s">
        <v>10</v>
      </c>
      <c r="C164" t="s">
        <v>34</v>
      </c>
      <c r="D164" s="13">
        <v>2149.1999999999998</v>
      </c>
      <c r="E164">
        <v>12</v>
      </c>
      <c r="F164">
        <v>0.1</v>
      </c>
      <c r="G164" s="3" cm="1">
        <f t="array" ref="G1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4" s="4">
        <f>IF(Fact_Sales[[#This Row],[Revenue]]="","",IFERROR(--SUBSTITUTE(Fact_Sales[[#This Row],[Revenue]]&amp;""," USD",""),Fact_Sales[[#This Row],[Revenue]])-Fact_Sales[[#This Row],[Quantity]]*Fact_Sales[[#This Row],[ActualCost]])</f>
        <v>1355.2799999999997</v>
      </c>
      <c r="I164" s="14">
        <f>EOMONTH(Fact_Sales[[#This Row],[Date]],-1)+1</f>
        <v>45323</v>
      </c>
      <c r="J164" s="23">
        <f>IFERROR(Fact_Sales[[#This Row],[Quantity]]*Fact_Sales[[#This Row],[ActualCost]],0)</f>
        <v>793.92</v>
      </c>
    </row>
    <row r="165" spans="1:10" x14ac:dyDescent="0.35">
      <c r="A165" s="5" t="s">
        <v>21203</v>
      </c>
      <c r="B165" t="s">
        <v>6</v>
      </c>
      <c r="C165" t="s">
        <v>34</v>
      </c>
      <c r="D165" s="13">
        <v>27581.4</v>
      </c>
      <c r="E165">
        <v>154</v>
      </c>
      <c r="F165">
        <v>0.1</v>
      </c>
      <c r="G165" s="3" cm="1">
        <f t="array" ref="G1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5" s="4">
        <f>IF(Fact_Sales[[#This Row],[Revenue]]="","",IFERROR(--SUBSTITUTE(Fact_Sales[[#This Row],[Revenue]]&amp;""," USD",""),Fact_Sales[[#This Row],[Revenue]])-Fact_Sales[[#This Row],[Quantity]]*Fact_Sales[[#This Row],[ActualCost]])</f>
        <v>17392.760000000002</v>
      </c>
      <c r="I165" s="14">
        <f>EOMONTH(Fact_Sales[[#This Row],[Date]],-1)+1</f>
        <v>45323</v>
      </c>
      <c r="J165" s="23">
        <f>IFERROR(Fact_Sales[[#This Row],[Quantity]]*Fact_Sales[[#This Row],[ActualCost]],0)</f>
        <v>10188.64</v>
      </c>
    </row>
    <row r="166" spans="1:10" x14ac:dyDescent="0.35">
      <c r="A166" s="5" t="s">
        <v>20039</v>
      </c>
      <c r="B166" t="s">
        <v>20</v>
      </c>
      <c r="C166" t="s">
        <v>34</v>
      </c>
      <c r="D166" s="13">
        <v>16636.400000000001</v>
      </c>
      <c r="E166">
        <v>88</v>
      </c>
      <c r="F166">
        <v>0.05</v>
      </c>
      <c r="G166" s="3" cm="1">
        <f t="array" ref="G1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6" s="4">
        <f>IF(Fact_Sales[[#This Row],[Revenue]]="","",IFERROR(--SUBSTITUTE(Fact_Sales[[#This Row],[Revenue]]&amp;""," USD",""),Fact_Sales[[#This Row],[Revenue]])-Fact_Sales[[#This Row],[Quantity]]*Fact_Sales[[#This Row],[ActualCost]])</f>
        <v>10814.320000000002</v>
      </c>
      <c r="I166" s="14">
        <f>EOMONTH(Fact_Sales[[#This Row],[Date]],-1)+1</f>
        <v>45323</v>
      </c>
      <c r="J166" s="23">
        <f>IFERROR(Fact_Sales[[#This Row],[Quantity]]*Fact_Sales[[#This Row],[ActualCost]],0)</f>
        <v>5822.08</v>
      </c>
    </row>
    <row r="167" spans="1:10" x14ac:dyDescent="0.35">
      <c r="A167" s="5" t="s">
        <v>20044</v>
      </c>
      <c r="B167" t="s">
        <v>16</v>
      </c>
      <c r="C167" t="s">
        <v>34</v>
      </c>
      <c r="D167" s="13">
        <v>38606</v>
      </c>
      <c r="E167">
        <v>194</v>
      </c>
      <c r="F167">
        <v>0</v>
      </c>
      <c r="G167" s="3" cm="1">
        <f t="array" ref="G1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7" s="4">
        <f>IF(Fact_Sales[[#This Row],[Revenue]]="","",IFERROR(--SUBSTITUTE(Fact_Sales[[#This Row],[Revenue]]&amp;""," USD",""),Fact_Sales[[#This Row],[Revenue]])-Fact_Sales[[#This Row],[Quantity]]*Fact_Sales[[#This Row],[ActualCost]])</f>
        <v>25770.959999999999</v>
      </c>
      <c r="I167" s="14">
        <f>EOMONTH(Fact_Sales[[#This Row],[Date]],-1)+1</f>
        <v>45323</v>
      </c>
      <c r="J167" s="23">
        <f>IFERROR(Fact_Sales[[#This Row],[Quantity]]*Fact_Sales[[#This Row],[ActualCost]],0)</f>
        <v>12835.039999999999</v>
      </c>
    </row>
    <row r="168" spans="1:10" x14ac:dyDescent="0.35">
      <c r="A168" s="5" t="s">
        <v>20056</v>
      </c>
      <c r="B168" t="s">
        <v>10</v>
      </c>
      <c r="C168" t="s">
        <v>34</v>
      </c>
      <c r="D168" s="13">
        <v>2537.25</v>
      </c>
      <c r="E168">
        <v>15</v>
      </c>
      <c r="F168">
        <v>0.15</v>
      </c>
      <c r="G168" s="3" cm="1">
        <f t="array" ref="G1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8" s="4">
        <f>IF(Fact_Sales[[#This Row],[Revenue]]="","",IFERROR(--SUBSTITUTE(Fact_Sales[[#This Row],[Revenue]]&amp;""," USD",""),Fact_Sales[[#This Row],[Revenue]])-Fact_Sales[[#This Row],[Quantity]]*Fact_Sales[[#This Row],[ActualCost]])</f>
        <v>1544.85</v>
      </c>
      <c r="I168" s="14">
        <f>EOMONTH(Fact_Sales[[#This Row],[Date]],-1)+1</f>
        <v>45323</v>
      </c>
      <c r="J168" s="23">
        <f>IFERROR(Fact_Sales[[#This Row],[Quantity]]*Fact_Sales[[#This Row],[ActualCost]],0)</f>
        <v>992.4</v>
      </c>
    </row>
    <row r="169" spans="1:10" x14ac:dyDescent="0.35">
      <c r="A169" s="5" t="s">
        <v>21205</v>
      </c>
      <c r="B169" t="s">
        <v>11</v>
      </c>
      <c r="C169" t="s">
        <v>34</v>
      </c>
      <c r="D169" s="13">
        <v>3402.9</v>
      </c>
      <c r="E169">
        <v>18</v>
      </c>
      <c r="F169">
        <v>0.05</v>
      </c>
      <c r="G169" s="3" cm="1">
        <f t="array" ref="G1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66.16</v>
      </c>
      <c r="H169" s="4">
        <f>IF(Fact_Sales[[#This Row],[Revenue]]="","",IFERROR(--SUBSTITUTE(Fact_Sales[[#This Row],[Revenue]]&amp;""," USD",""),Fact_Sales[[#This Row],[Revenue]])-Fact_Sales[[#This Row],[Quantity]]*Fact_Sales[[#This Row],[ActualCost]])</f>
        <v>2212.0200000000004</v>
      </c>
      <c r="I169" s="14">
        <f>EOMONTH(Fact_Sales[[#This Row],[Date]],-1)+1</f>
        <v>45323</v>
      </c>
      <c r="J169" s="23">
        <f>IFERROR(Fact_Sales[[#This Row],[Quantity]]*Fact_Sales[[#This Row],[ActualCost]],0)</f>
        <v>1190.8799999999999</v>
      </c>
    </row>
    <row r="170" spans="1:10" x14ac:dyDescent="0.35">
      <c r="A170" s="5" t="s">
        <v>20027</v>
      </c>
      <c r="B170" t="s">
        <v>13</v>
      </c>
      <c r="C170" t="s">
        <v>35</v>
      </c>
      <c r="D170" s="13">
        <v>39637.800000000003</v>
      </c>
      <c r="E170">
        <v>76</v>
      </c>
      <c r="F170">
        <v>0.05</v>
      </c>
      <c r="G170" s="3" cm="1">
        <f t="array" ref="G1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225.48</v>
      </c>
      <c r="H170" s="4">
        <f>IF(Fact_Sales[[#This Row],[Revenue]]="","",IFERROR(--SUBSTITUTE(Fact_Sales[[#This Row],[Revenue]]&amp;""," USD",""),Fact_Sales[[#This Row],[Revenue]])-Fact_Sales[[#This Row],[Quantity]]*Fact_Sales[[#This Row],[ActualCost]])</f>
        <v>22501.320000000003</v>
      </c>
      <c r="I170" s="14">
        <f>EOMONTH(Fact_Sales[[#This Row],[Date]],-1)+1</f>
        <v>45323</v>
      </c>
      <c r="J170" s="23">
        <f>IFERROR(Fact_Sales[[#This Row],[Quantity]]*Fact_Sales[[#This Row],[ActualCost]],0)</f>
        <v>17136.48</v>
      </c>
    </row>
    <row r="171" spans="1:10" x14ac:dyDescent="0.35">
      <c r="A171" s="5" t="s">
        <v>20039</v>
      </c>
      <c r="B171" t="s">
        <v>20</v>
      </c>
      <c r="C171" t="s">
        <v>35</v>
      </c>
      <c r="D171" s="13">
        <v>38979</v>
      </c>
      <c r="E171">
        <v>71</v>
      </c>
      <c r="F171">
        <v>0</v>
      </c>
      <c r="G171" s="3" cm="1">
        <f t="array" ref="G1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225.48</v>
      </c>
      <c r="H171" s="4">
        <f>IF(Fact_Sales[[#This Row],[Revenue]]="","",IFERROR(--SUBSTITUTE(Fact_Sales[[#This Row],[Revenue]]&amp;""," USD",""),Fact_Sales[[#This Row],[Revenue]])-Fact_Sales[[#This Row],[Quantity]]*Fact_Sales[[#This Row],[ActualCost]])</f>
        <v>22969.919999999998</v>
      </c>
      <c r="I171" s="14">
        <f>EOMONTH(Fact_Sales[[#This Row],[Date]],-1)+1</f>
        <v>45323</v>
      </c>
      <c r="J171" s="23">
        <f>IFERROR(Fact_Sales[[#This Row],[Quantity]]*Fact_Sales[[#This Row],[ActualCost]],0)</f>
        <v>16009.08</v>
      </c>
    </row>
    <row r="172" spans="1:10" x14ac:dyDescent="0.35">
      <c r="A172" s="5" t="s">
        <v>21204</v>
      </c>
      <c r="B172" t="s">
        <v>9</v>
      </c>
      <c r="C172" t="s">
        <v>35</v>
      </c>
      <c r="D172" s="13">
        <v>51057</v>
      </c>
      <c r="E172">
        <v>93</v>
      </c>
      <c r="F172">
        <v>0</v>
      </c>
      <c r="G172" s="3" cm="1">
        <f t="array" ref="G1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225.48</v>
      </c>
      <c r="H172" s="4">
        <f>IF(Fact_Sales[[#This Row],[Revenue]]="","",IFERROR(--SUBSTITUTE(Fact_Sales[[#This Row],[Revenue]]&amp;""," USD",""),Fact_Sales[[#This Row],[Revenue]])-Fact_Sales[[#This Row],[Quantity]]*Fact_Sales[[#This Row],[ActualCost]])</f>
        <v>30087.360000000001</v>
      </c>
      <c r="I172" s="14">
        <f>EOMONTH(Fact_Sales[[#This Row],[Date]],-1)+1</f>
        <v>45323</v>
      </c>
      <c r="J172" s="23">
        <f>IFERROR(Fact_Sales[[#This Row],[Quantity]]*Fact_Sales[[#This Row],[ActualCost]],0)</f>
        <v>20969.64</v>
      </c>
    </row>
    <row r="173" spans="1:10" x14ac:dyDescent="0.35">
      <c r="A173" s="5" t="s">
        <v>19993</v>
      </c>
      <c r="B173" t="s">
        <v>22</v>
      </c>
      <c r="C173" t="s">
        <v>36</v>
      </c>
      <c r="D173" s="13">
        <v>13536.9</v>
      </c>
      <c r="E173">
        <v>89</v>
      </c>
      <c r="F173">
        <v>0.1</v>
      </c>
      <c r="G173" s="3" cm="1">
        <f t="array" ref="G1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3" s="4">
        <f>IF(Fact_Sales[[#This Row],[Revenue]]="","",IFERROR(--SUBSTITUTE(Fact_Sales[[#This Row],[Revenue]]&amp;""," USD",""),Fact_Sales[[#This Row],[Revenue]])-Fact_Sales[[#This Row],[Quantity]]*Fact_Sales[[#This Row],[ActualCost]])</f>
        <v>8310.82</v>
      </c>
      <c r="I173" s="14">
        <f>EOMONTH(Fact_Sales[[#This Row],[Date]],-1)+1</f>
        <v>45323</v>
      </c>
      <c r="J173" s="23">
        <f>IFERROR(Fact_Sales[[#This Row],[Quantity]]*Fact_Sales[[#This Row],[ActualCost]],0)</f>
        <v>5226.08</v>
      </c>
    </row>
    <row r="174" spans="1:10" x14ac:dyDescent="0.35">
      <c r="A174" s="5" t="s">
        <v>19987</v>
      </c>
      <c r="B174" t="s">
        <v>16</v>
      </c>
      <c r="C174" t="s">
        <v>36</v>
      </c>
      <c r="D174" s="13">
        <v>24792.3</v>
      </c>
      <c r="E174">
        <v>163</v>
      </c>
      <c r="F174">
        <v>0.1</v>
      </c>
      <c r="G174" s="3" cm="1">
        <f t="array" ref="G1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4" s="4">
        <f>IF(Fact_Sales[[#This Row],[Revenue]]="","",IFERROR(--SUBSTITUTE(Fact_Sales[[#This Row],[Revenue]]&amp;""," USD",""),Fact_Sales[[#This Row],[Revenue]])-Fact_Sales[[#This Row],[Quantity]]*Fact_Sales[[#This Row],[ActualCost]])</f>
        <v>15220.939999999999</v>
      </c>
      <c r="I174" s="14">
        <f>EOMONTH(Fact_Sales[[#This Row],[Date]],-1)+1</f>
        <v>45323</v>
      </c>
      <c r="J174" s="23">
        <f>IFERROR(Fact_Sales[[#This Row],[Quantity]]*Fact_Sales[[#This Row],[ActualCost]],0)</f>
        <v>9571.36</v>
      </c>
    </row>
    <row r="175" spans="1:10" x14ac:dyDescent="0.35">
      <c r="A175" s="5" t="s">
        <v>19985</v>
      </c>
      <c r="B175" t="s">
        <v>20</v>
      </c>
      <c r="C175" t="s">
        <v>36</v>
      </c>
      <c r="D175" s="13">
        <v>17238</v>
      </c>
      <c r="E175">
        <v>120</v>
      </c>
      <c r="F175">
        <v>0.15</v>
      </c>
      <c r="G175" s="3" cm="1">
        <f t="array" ref="G1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5" s="4">
        <f>IF(Fact_Sales[[#This Row],[Revenue]]="","",IFERROR(--SUBSTITUTE(Fact_Sales[[#This Row],[Revenue]]&amp;""," USD",""),Fact_Sales[[#This Row],[Revenue]])-Fact_Sales[[#This Row],[Quantity]]*Fact_Sales[[#This Row],[ActualCost]])</f>
        <v>10191.6</v>
      </c>
      <c r="I175" s="14">
        <f>EOMONTH(Fact_Sales[[#This Row],[Date]],-1)+1</f>
        <v>45323</v>
      </c>
      <c r="J175" s="23">
        <f>IFERROR(Fact_Sales[[#This Row],[Quantity]]*Fact_Sales[[#This Row],[ActualCost]],0)</f>
        <v>7046.4</v>
      </c>
    </row>
    <row r="176" spans="1:10" x14ac:dyDescent="0.35">
      <c r="A176" s="5" t="s">
        <v>20010</v>
      </c>
      <c r="B176" t="s">
        <v>9</v>
      </c>
      <c r="C176" t="s">
        <v>36</v>
      </c>
      <c r="D176" s="13">
        <v>19604</v>
      </c>
      <c r="E176">
        <v>116</v>
      </c>
      <c r="F176">
        <v>0</v>
      </c>
      <c r="G176" s="3" cm="1">
        <f t="array" ref="G1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6" s="4">
        <f>IF(Fact_Sales[[#This Row],[Revenue]]="","",IFERROR(--SUBSTITUTE(Fact_Sales[[#This Row],[Revenue]]&amp;""," USD",""),Fact_Sales[[#This Row],[Revenue]])-Fact_Sales[[#This Row],[Quantity]]*Fact_Sales[[#This Row],[ActualCost]])</f>
        <v>12792.48</v>
      </c>
      <c r="I176" s="14">
        <f>EOMONTH(Fact_Sales[[#This Row],[Date]],-1)+1</f>
        <v>45323</v>
      </c>
      <c r="J176" s="23">
        <f>IFERROR(Fact_Sales[[#This Row],[Quantity]]*Fact_Sales[[#This Row],[ActualCost]],0)</f>
        <v>6811.5199999999995</v>
      </c>
    </row>
    <row r="177" spans="1:10" x14ac:dyDescent="0.35">
      <c r="A177" s="5" t="s">
        <v>19993</v>
      </c>
      <c r="B177" t="s">
        <v>17</v>
      </c>
      <c r="C177" t="s">
        <v>36</v>
      </c>
      <c r="D177" s="13">
        <v>2247.6999999999998</v>
      </c>
      <c r="E177">
        <v>14</v>
      </c>
      <c r="F177">
        <v>0.05</v>
      </c>
      <c r="G177" s="3" cm="1">
        <f t="array" ref="G1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7" s="4">
        <f>IF(Fact_Sales[[#This Row],[Revenue]]="","",IFERROR(--SUBSTITUTE(Fact_Sales[[#This Row],[Revenue]]&amp;""," USD",""),Fact_Sales[[#This Row],[Revenue]])-Fact_Sales[[#This Row],[Quantity]]*Fact_Sales[[#This Row],[ActualCost]])</f>
        <v>1425.62</v>
      </c>
      <c r="I177" s="14">
        <f>EOMONTH(Fact_Sales[[#This Row],[Date]],-1)+1</f>
        <v>45323</v>
      </c>
      <c r="J177" s="23">
        <f>IFERROR(Fact_Sales[[#This Row],[Quantity]]*Fact_Sales[[#This Row],[ActualCost]],0)</f>
        <v>822.07999999999993</v>
      </c>
    </row>
    <row r="178" spans="1:10" x14ac:dyDescent="0.35">
      <c r="A178" s="5" t="s">
        <v>19969</v>
      </c>
      <c r="B178" t="s">
        <v>14</v>
      </c>
      <c r="C178" t="s">
        <v>36</v>
      </c>
      <c r="D178" s="13">
        <v>16232.45</v>
      </c>
      <c r="E178">
        <v>113</v>
      </c>
      <c r="F178">
        <v>0.15</v>
      </c>
      <c r="G178" s="3" cm="1">
        <f t="array" ref="G1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58.72</v>
      </c>
      <c r="H178" s="4">
        <f>IF(Fact_Sales[[#This Row],[Revenue]]="","",IFERROR(--SUBSTITUTE(Fact_Sales[[#This Row],[Revenue]]&amp;""," USD",""),Fact_Sales[[#This Row],[Revenue]])-Fact_Sales[[#This Row],[Quantity]]*Fact_Sales[[#This Row],[ActualCost]])</f>
        <v>9597.09</v>
      </c>
      <c r="I178" s="14">
        <f>EOMONTH(Fact_Sales[[#This Row],[Date]],-1)+1</f>
        <v>45323</v>
      </c>
      <c r="J178" s="23">
        <f>IFERROR(Fact_Sales[[#This Row],[Quantity]]*Fact_Sales[[#This Row],[ActualCost]],0)</f>
        <v>6635.36</v>
      </c>
    </row>
    <row r="179" spans="1:10" x14ac:dyDescent="0.35">
      <c r="A179" s="5" t="s">
        <v>20167</v>
      </c>
      <c r="B179" t="s">
        <v>16</v>
      </c>
      <c r="C179" t="s">
        <v>7</v>
      </c>
      <c r="D179" s="13">
        <v>19152</v>
      </c>
      <c r="E179">
        <v>48</v>
      </c>
      <c r="F179">
        <v>0</v>
      </c>
      <c r="G179" s="3" cm="1">
        <f t="array" ref="G1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79" s="4">
        <f>IF(Fact_Sales[[#This Row],[Revenue]]="","",IFERROR(--SUBSTITUTE(Fact_Sales[[#This Row],[Revenue]]&amp;""," USD",""),Fact_Sales[[#This Row],[Revenue]])-Fact_Sales[[#This Row],[Quantity]]*Fact_Sales[[#This Row],[ActualCost]])</f>
        <v>10379.52</v>
      </c>
      <c r="I179" s="14">
        <f>EOMONTH(Fact_Sales[[#This Row],[Date]],-1)+1</f>
        <v>45352</v>
      </c>
      <c r="J179" s="23">
        <f>IFERROR(Fact_Sales[[#This Row],[Quantity]]*Fact_Sales[[#This Row],[ActualCost]],0)</f>
        <v>8772.48</v>
      </c>
    </row>
    <row r="180" spans="1:10" x14ac:dyDescent="0.35">
      <c r="A180" s="5" t="s">
        <v>20197</v>
      </c>
      <c r="B180" t="s">
        <v>22</v>
      </c>
      <c r="C180" t="s">
        <v>7</v>
      </c>
      <c r="D180" s="13">
        <v>8139.6</v>
      </c>
      <c r="E180">
        <v>24</v>
      </c>
      <c r="F180">
        <v>0.15</v>
      </c>
      <c r="G180" s="3" cm="1">
        <f t="array" ref="G1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0" s="4">
        <f>IF(Fact_Sales[[#This Row],[Revenue]]="","",IFERROR(--SUBSTITUTE(Fact_Sales[[#This Row],[Revenue]]&amp;""," USD",""),Fact_Sales[[#This Row],[Revenue]])-Fact_Sales[[#This Row],[Quantity]]*Fact_Sales[[#This Row],[ActualCost]])</f>
        <v>3753.3600000000006</v>
      </c>
      <c r="I180" s="14">
        <f>EOMONTH(Fact_Sales[[#This Row],[Date]],-1)+1</f>
        <v>45352</v>
      </c>
      <c r="J180" s="23">
        <f>IFERROR(Fact_Sales[[#This Row],[Quantity]]*Fact_Sales[[#This Row],[ActualCost]],0)</f>
        <v>4386.24</v>
      </c>
    </row>
    <row r="181" spans="1:10" x14ac:dyDescent="0.35">
      <c r="A181" s="5" t="s">
        <v>20197</v>
      </c>
      <c r="B181" t="s">
        <v>16</v>
      </c>
      <c r="C181" t="s">
        <v>7</v>
      </c>
      <c r="D181" s="13">
        <v>61406.1</v>
      </c>
      <c r="E181">
        <v>162</v>
      </c>
      <c r="F181">
        <v>0.05</v>
      </c>
      <c r="G181" s="3" cm="1">
        <f t="array" ref="G1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1" s="4">
        <f>IF(Fact_Sales[[#This Row],[Revenue]]="","",IFERROR(--SUBSTITUTE(Fact_Sales[[#This Row],[Revenue]]&amp;""," USD",""),Fact_Sales[[#This Row],[Revenue]])-Fact_Sales[[#This Row],[Quantity]]*Fact_Sales[[#This Row],[ActualCost]])</f>
        <v>31798.98</v>
      </c>
      <c r="I181" s="14">
        <f>EOMONTH(Fact_Sales[[#This Row],[Date]],-1)+1</f>
        <v>45352</v>
      </c>
      <c r="J181" s="23">
        <f>IFERROR(Fact_Sales[[#This Row],[Quantity]]*Fact_Sales[[#This Row],[ActualCost]],0)</f>
        <v>29607.119999999999</v>
      </c>
    </row>
    <row r="182" spans="1:10" x14ac:dyDescent="0.35">
      <c r="A182" s="5" t="s">
        <v>20136</v>
      </c>
      <c r="B182" t="s">
        <v>24</v>
      </c>
      <c r="C182" t="s">
        <v>7</v>
      </c>
      <c r="E182">
        <v>118</v>
      </c>
      <c r="F182">
        <v>0.1</v>
      </c>
      <c r="G182" s="3" cm="1">
        <f t="array" ref="G1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182" s="14">
        <f>EOMONTH(Fact_Sales[[#This Row],[Date]],-1)+1</f>
        <v>45352</v>
      </c>
      <c r="J182" s="23">
        <f>IFERROR(Fact_Sales[[#This Row],[Quantity]]*Fact_Sales[[#This Row],[ActualCost]],0)</f>
        <v>21565.68</v>
      </c>
    </row>
    <row r="183" spans="1:10" x14ac:dyDescent="0.35">
      <c r="A183" s="5" t="s">
        <v>21209</v>
      </c>
      <c r="B183" t="s">
        <v>13</v>
      </c>
      <c r="C183" t="s">
        <v>7</v>
      </c>
      <c r="D183" s="13">
        <v>36269.1</v>
      </c>
      <c r="E183">
        <v>101</v>
      </c>
      <c r="F183">
        <v>0.1</v>
      </c>
      <c r="G183" s="3" cm="1">
        <f t="array" ref="G1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3" s="4">
        <f>IF(Fact_Sales[[#This Row],[Revenue]]="","",IFERROR(--SUBSTITUTE(Fact_Sales[[#This Row],[Revenue]]&amp;""," USD",""),Fact_Sales[[#This Row],[Revenue]])-Fact_Sales[[#This Row],[Quantity]]*Fact_Sales[[#This Row],[ActualCost]])</f>
        <v>17810.34</v>
      </c>
      <c r="I183" s="14">
        <f>EOMONTH(Fact_Sales[[#This Row],[Date]],-1)+1</f>
        <v>45352</v>
      </c>
      <c r="J183" s="23">
        <f>IFERROR(Fact_Sales[[#This Row],[Quantity]]*Fact_Sales[[#This Row],[ActualCost]],0)</f>
        <v>18458.759999999998</v>
      </c>
    </row>
    <row r="184" spans="1:10" x14ac:dyDescent="0.35">
      <c r="A184" s="5" t="s">
        <v>20116</v>
      </c>
      <c r="B184" t="s">
        <v>9</v>
      </c>
      <c r="C184" t="s">
        <v>7</v>
      </c>
      <c r="D184" s="13">
        <v>47760.3</v>
      </c>
      <c r="E184">
        <v>133</v>
      </c>
      <c r="F184">
        <v>0.1</v>
      </c>
      <c r="G184" s="3" cm="1">
        <f t="array" ref="G1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4" s="4">
        <f>IF(Fact_Sales[[#This Row],[Revenue]]="","",IFERROR(--SUBSTITUTE(Fact_Sales[[#This Row],[Revenue]]&amp;""," USD",""),Fact_Sales[[#This Row],[Revenue]])-Fact_Sales[[#This Row],[Quantity]]*Fact_Sales[[#This Row],[ActualCost]])</f>
        <v>23453.220000000005</v>
      </c>
      <c r="I184" s="14">
        <f>EOMONTH(Fact_Sales[[#This Row],[Date]],-1)+1</f>
        <v>45352</v>
      </c>
      <c r="J184" s="23">
        <f>IFERROR(Fact_Sales[[#This Row],[Quantity]]*Fact_Sales[[#This Row],[ActualCost]],0)</f>
        <v>24307.079999999998</v>
      </c>
    </row>
    <row r="185" spans="1:10" x14ac:dyDescent="0.35">
      <c r="A185" s="5" t="s">
        <v>21209</v>
      </c>
      <c r="B185" t="s">
        <v>22</v>
      </c>
      <c r="C185" t="s">
        <v>7</v>
      </c>
      <c r="D185" s="13">
        <v>44428.65</v>
      </c>
      <c r="E185">
        <v>131</v>
      </c>
      <c r="F185">
        <v>0.15</v>
      </c>
      <c r="G185" s="3" cm="1">
        <f t="array" ref="G1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5" s="4">
        <f>IF(Fact_Sales[[#This Row],[Revenue]]="","",IFERROR(--SUBSTITUTE(Fact_Sales[[#This Row],[Revenue]]&amp;""," USD",""),Fact_Sales[[#This Row],[Revenue]])-Fact_Sales[[#This Row],[Quantity]]*Fact_Sales[[#This Row],[ActualCost]])</f>
        <v>20487.090000000004</v>
      </c>
      <c r="I185" s="14">
        <f>EOMONTH(Fact_Sales[[#This Row],[Date]],-1)+1</f>
        <v>45352</v>
      </c>
      <c r="J185" s="23">
        <f>IFERROR(Fact_Sales[[#This Row],[Quantity]]*Fact_Sales[[#This Row],[ActualCost]],0)</f>
        <v>23941.559999999998</v>
      </c>
    </row>
    <row r="186" spans="1:10" x14ac:dyDescent="0.35">
      <c r="A186" s="5" t="s">
        <v>20101</v>
      </c>
      <c r="B186" t="s">
        <v>24</v>
      </c>
      <c r="C186" t="s">
        <v>7</v>
      </c>
      <c r="D186" s="13">
        <v>47760.3</v>
      </c>
      <c r="E186">
        <v>126</v>
      </c>
      <c r="F186">
        <v>0.05</v>
      </c>
      <c r="G186" s="3" cm="1">
        <f t="array" ref="G1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182.76</v>
      </c>
      <c r="H186" s="4">
        <f>IF(Fact_Sales[[#This Row],[Revenue]]="","",IFERROR(--SUBSTITUTE(Fact_Sales[[#This Row],[Revenue]]&amp;""," USD",""),Fact_Sales[[#This Row],[Revenue]])-Fact_Sales[[#This Row],[Quantity]]*Fact_Sales[[#This Row],[ActualCost]])</f>
        <v>24732.540000000005</v>
      </c>
      <c r="I186" s="14">
        <f>EOMONTH(Fact_Sales[[#This Row],[Date]],-1)+1</f>
        <v>45352</v>
      </c>
      <c r="J186" s="23">
        <f>IFERROR(Fact_Sales[[#This Row],[Quantity]]*Fact_Sales[[#This Row],[ActualCost]],0)</f>
        <v>23027.759999999998</v>
      </c>
    </row>
    <row r="187" spans="1:10" x14ac:dyDescent="0.35">
      <c r="A187" s="5" t="s">
        <v>20173</v>
      </c>
      <c r="B187" t="s">
        <v>25</v>
      </c>
      <c r="C187" t="s">
        <v>12</v>
      </c>
      <c r="D187" s="13">
        <v>52292.7</v>
      </c>
      <c r="E187">
        <v>97</v>
      </c>
      <c r="F187">
        <v>0.1</v>
      </c>
      <c r="G187" s="3" cm="1">
        <f t="array" ref="G1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87" s="4">
        <f>IF(Fact_Sales[[#This Row],[Revenue]]="","",IFERROR(--SUBSTITUTE(Fact_Sales[[#This Row],[Revenue]]&amp;""," USD",""),Fact_Sales[[#This Row],[Revenue]])-Fact_Sales[[#This Row],[Quantity]]*Fact_Sales[[#This Row],[ActualCost]])</f>
        <v>26365.569999999996</v>
      </c>
      <c r="I187" s="14">
        <f>EOMONTH(Fact_Sales[[#This Row],[Date]],-1)+1</f>
        <v>45352</v>
      </c>
      <c r="J187" s="23">
        <f>IFERROR(Fact_Sales[[#This Row],[Quantity]]*Fact_Sales[[#This Row],[ActualCost]],0)</f>
        <v>25927.13</v>
      </c>
    </row>
    <row r="188" spans="1:10" x14ac:dyDescent="0.35">
      <c r="A188" s="5" t="s">
        <v>20076</v>
      </c>
      <c r="B188" t="s">
        <v>20</v>
      </c>
      <c r="C188" t="s">
        <v>12</v>
      </c>
      <c r="D188" s="13">
        <v>-19767</v>
      </c>
      <c r="E188">
        <v>33</v>
      </c>
      <c r="F188">
        <v>0</v>
      </c>
      <c r="G188" s="3" cm="1">
        <f t="array" ref="G1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88" s="4">
        <f>IF(Fact_Sales[[#This Row],[Revenue]]="","",IFERROR(--SUBSTITUTE(Fact_Sales[[#This Row],[Revenue]]&amp;""," USD",""),Fact_Sales[[#This Row],[Revenue]])-Fact_Sales[[#This Row],[Quantity]]*Fact_Sales[[#This Row],[ActualCost]])</f>
        <v>-28587.57</v>
      </c>
      <c r="I188" s="14">
        <f>EOMONTH(Fact_Sales[[#This Row],[Date]],-1)+1</f>
        <v>45352</v>
      </c>
      <c r="J188" s="23">
        <f>IFERROR(Fact_Sales[[#This Row],[Quantity]]*Fact_Sales[[#This Row],[ActualCost]],0)</f>
        <v>8820.5700000000015</v>
      </c>
    </row>
    <row r="189" spans="1:10" x14ac:dyDescent="0.35">
      <c r="A189" s="5" t="s">
        <v>20116</v>
      </c>
      <c r="B189" t="s">
        <v>16</v>
      </c>
      <c r="C189" t="s">
        <v>12</v>
      </c>
      <c r="D189" s="13">
        <v>19347.7</v>
      </c>
      <c r="E189">
        <v>38</v>
      </c>
      <c r="F189">
        <v>0.15</v>
      </c>
      <c r="G189" s="3" cm="1">
        <f t="array" ref="G1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89" s="4">
        <f>IF(Fact_Sales[[#This Row],[Revenue]]="","",IFERROR(--SUBSTITUTE(Fact_Sales[[#This Row],[Revenue]]&amp;""," USD",""),Fact_Sales[[#This Row],[Revenue]])-Fact_Sales[[#This Row],[Quantity]]*Fact_Sales[[#This Row],[ActualCost]])</f>
        <v>9190.68</v>
      </c>
      <c r="I189" s="14">
        <f>EOMONTH(Fact_Sales[[#This Row],[Date]],-1)+1</f>
        <v>45352</v>
      </c>
      <c r="J189" s="23">
        <f>IFERROR(Fact_Sales[[#This Row],[Quantity]]*Fact_Sales[[#This Row],[ActualCost]],0)</f>
        <v>10157.02</v>
      </c>
    </row>
    <row r="190" spans="1:10" x14ac:dyDescent="0.35">
      <c r="A190" s="5" t="s">
        <v>20102</v>
      </c>
      <c r="B190" t="s">
        <v>6</v>
      </c>
      <c r="C190" t="s">
        <v>12</v>
      </c>
      <c r="D190" s="13">
        <v>30189.599999999999</v>
      </c>
      <c r="E190">
        <v>56</v>
      </c>
      <c r="F190">
        <v>0.1</v>
      </c>
      <c r="G190" s="3" cm="1">
        <f t="array" ref="G1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90" s="4">
        <f>IF(Fact_Sales[[#This Row],[Revenue]]="","",IFERROR(--SUBSTITUTE(Fact_Sales[[#This Row],[Revenue]]&amp;""," USD",""),Fact_Sales[[#This Row],[Revenue]])-Fact_Sales[[#This Row],[Quantity]]*Fact_Sales[[#This Row],[ActualCost]])</f>
        <v>15221.359999999997</v>
      </c>
      <c r="I190" s="14">
        <f>EOMONTH(Fact_Sales[[#This Row],[Date]],-1)+1</f>
        <v>45352</v>
      </c>
      <c r="J190" s="23">
        <f>IFERROR(Fact_Sales[[#This Row],[Quantity]]*Fact_Sales[[#This Row],[ActualCost]],0)</f>
        <v>14968.240000000002</v>
      </c>
    </row>
    <row r="191" spans="1:10" x14ac:dyDescent="0.35">
      <c r="A191" s="5" t="s">
        <v>20119</v>
      </c>
      <c r="B191" t="s">
        <v>25</v>
      </c>
      <c r="C191" t="s">
        <v>12</v>
      </c>
      <c r="D191" s="13">
        <v>25757</v>
      </c>
      <c r="E191">
        <v>43</v>
      </c>
      <c r="F191">
        <v>0</v>
      </c>
      <c r="G191" s="3" cm="1">
        <f t="array" ref="G1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91" s="4">
        <f>IF(Fact_Sales[[#This Row],[Revenue]]="","",IFERROR(--SUBSTITUTE(Fact_Sales[[#This Row],[Revenue]]&amp;""," USD",""),Fact_Sales[[#This Row],[Revenue]])-Fact_Sales[[#This Row],[Quantity]]*Fact_Sales[[#This Row],[ActualCost]])</f>
        <v>14263.529999999999</v>
      </c>
      <c r="I191" s="14">
        <f>EOMONTH(Fact_Sales[[#This Row],[Date]],-1)+1</f>
        <v>45352</v>
      </c>
      <c r="J191" s="23">
        <f>IFERROR(Fact_Sales[[#This Row],[Quantity]]*Fact_Sales[[#This Row],[ActualCost]],0)</f>
        <v>11493.470000000001</v>
      </c>
    </row>
    <row r="192" spans="1:10" x14ac:dyDescent="0.35">
      <c r="A192" s="5" t="s">
        <v>21209</v>
      </c>
      <c r="B192" t="s">
        <v>22</v>
      </c>
      <c r="C192" t="s">
        <v>12</v>
      </c>
      <c r="D192" s="13">
        <v>61457.4</v>
      </c>
      <c r="E192">
        <v>114</v>
      </c>
      <c r="F192">
        <v>0.1</v>
      </c>
      <c r="G192" s="3" cm="1">
        <f t="array" ref="G1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267.29000000000002</v>
      </c>
      <c r="H192" s="4">
        <f>IF(Fact_Sales[[#This Row],[Revenue]]="","",IFERROR(--SUBSTITUTE(Fact_Sales[[#This Row],[Revenue]]&amp;""," USD",""),Fact_Sales[[#This Row],[Revenue]])-Fact_Sales[[#This Row],[Quantity]]*Fact_Sales[[#This Row],[ActualCost]])</f>
        <v>30986.34</v>
      </c>
      <c r="I192" s="14">
        <f>EOMONTH(Fact_Sales[[#This Row],[Date]],-1)+1</f>
        <v>45352</v>
      </c>
      <c r="J192" s="23">
        <f>IFERROR(Fact_Sales[[#This Row],[Quantity]]*Fact_Sales[[#This Row],[ActualCost]],0)</f>
        <v>30471.06</v>
      </c>
    </row>
    <row r="193" spans="1:10" x14ac:dyDescent="0.35">
      <c r="A193" s="5" t="s">
        <v>20130</v>
      </c>
      <c r="B193" t="s">
        <v>13</v>
      </c>
      <c r="C193" t="s">
        <v>15</v>
      </c>
      <c r="E193">
        <v>39</v>
      </c>
      <c r="F193">
        <v>0.1</v>
      </c>
      <c r="G193" s="3" cm="1">
        <f t="array" ref="G1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193" s="14">
        <f>EOMONTH(Fact_Sales[[#This Row],[Date]],-1)+1</f>
        <v>45352</v>
      </c>
      <c r="J193" s="23">
        <f>IFERROR(Fact_Sales[[#This Row],[Quantity]]*Fact_Sales[[#This Row],[ActualCost]],0)</f>
        <v>22152</v>
      </c>
    </row>
    <row r="194" spans="1:10" x14ac:dyDescent="0.35">
      <c r="A194" s="5" t="s">
        <v>20118</v>
      </c>
      <c r="B194" t="s">
        <v>13</v>
      </c>
      <c r="C194" t="s">
        <v>15</v>
      </c>
      <c r="D194" s="13">
        <v>176664</v>
      </c>
      <c r="E194">
        <v>136</v>
      </c>
      <c r="F194">
        <v>0</v>
      </c>
      <c r="G194" s="3" cm="1">
        <f t="array" ref="G1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4" s="4">
        <f>IF(Fact_Sales[[#This Row],[Revenue]]="","",IFERROR(--SUBSTITUTE(Fact_Sales[[#This Row],[Revenue]]&amp;""," USD",""),Fact_Sales[[#This Row],[Revenue]])-Fact_Sales[[#This Row],[Quantity]]*Fact_Sales[[#This Row],[ActualCost]])</f>
        <v>99416</v>
      </c>
      <c r="I194" s="14">
        <f>EOMONTH(Fact_Sales[[#This Row],[Date]],-1)+1</f>
        <v>45352</v>
      </c>
      <c r="J194" s="23">
        <f>IFERROR(Fact_Sales[[#This Row],[Quantity]]*Fact_Sales[[#This Row],[ActualCost]],0)</f>
        <v>77248</v>
      </c>
    </row>
    <row r="195" spans="1:10" x14ac:dyDescent="0.35">
      <c r="A195" s="5" t="s">
        <v>20095</v>
      </c>
      <c r="B195" t="s">
        <v>25</v>
      </c>
      <c r="C195" t="s">
        <v>15</v>
      </c>
      <c r="D195" s="13">
        <v>14289</v>
      </c>
      <c r="E195">
        <v>11</v>
      </c>
      <c r="F195">
        <v>0</v>
      </c>
      <c r="G195" s="3" cm="1">
        <f t="array" ref="G1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5" s="4">
        <f>IF(Fact_Sales[[#This Row],[Revenue]]="","",IFERROR(--SUBSTITUTE(Fact_Sales[[#This Row],[Revenue]]&amp;""," USD",""),Fact_Sales[[#This Row],[Revenue]])-Fact_Sales[[#This Row],[Quantity]]*Fact_Sales[[#This Row],[ActualCost]])</f>
        <v>8041</v>
      </c>
      <c r="I195" s="14">
        <f>EOMONTH(Fact_Sales[[#This Row],[Date]],-1)+1</f>
        <v>45352</v>
      </c>
      <c r="J195" s="23">
        <f>IFERROR(Fact_Sales[[#This Row],[Quantity]]*Fact_Sales[[#This Row],[ActualCost]],0)</f>
        <v>6248</v>
      </c>
    </row>
    <row r="196" spans="1:10" x14ac:dyDescent="0.35">
      <c r="A196" s="5" t="s">
        <v>20155</v>
      </c>
      <c r="B196" t="s">
        <v>10</v>
      </c>
      <c r="C196" t="s">
        <v>15</v>
      </c>
      <c r="D196" s="13">
        <v>-258501</v>
      </c>
      <c r="E196">
        <v>199</v>
      </c>
      <c r="F196">
        <v>0</v>
      </c>
      <c r="G196" s="3" cm="1">
        <f t="array" ref="G1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6" s="4">
        <f>IF(Fact_Sales[[#This Row],[Revenue]]="","",IFERROR(--SUBSTITUTE(Fact_Sales[[#This Row],[Revenue]]&amp;""," USD",""),Fact_Sales[[#This Row],[Revenue]])-Fact_Sales[[#This Row],[Quantity]]*Fact_Sales[[#This Row],[ActualCost]])</f>
        <v>-371533</v>
      </c>
      <c r="I196" s="14">
        <f>EOMONTH(Fact_Sales[[#This Row],[Date]],-1)+1</f>
        <v>45352</v>
      </c>
      <c r="J196" s="23">
        <f>IFERROR(Fact_Sales[[#This Row],[Quantity]]*Fact_Sales[[#This Row],[ActualCost]],0)</f>
        <v>113032</v>
      </c>
    </row>
    <row r="197" spans="1:10" x14ac:dyDescent="0.35">
      <c r="A197" s="5" t="s">
        <v>20091</v>
      </c>
      <c r="B197" t="s">
        <v>13</v>
      </c>
      <c r="C197" t="s">
        <v>15</v>
      </c>
      <c r="D197" s="13">
        <v>177963</v>
      </c>
      <c r="E197">
        <v>137</v>
      </c>
      <c r="F197">
        <v>0</v>
      </c>
      <c r="G197" s="3" cm="1">
        <f t="array" ref="G1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7" s="4">
        <f>IF(Fact_Sales[[#This Row],[Revenue]]="","",IFERROR(--SUBSTITUTE(Fact_Sales[[#This Row],[Revenue]]&amp;""," USD",""),Fact_Sales[[#This Row],[Revenue]])-Fact_Sales[[#This Row],[Quantity]]*Fact_Sales[[#This Row],[ActualCost]])</f>
        <v>100147</v>
      </c>
      <c r="I197" s="14">
        <f>EOMONTH(Fact_Sales[[#This Row],[Date]],-1)+1</f>
        <v>45352</v>
      </c>
      <c r="J197" s="23">
        <f>IFERROR(Fact_Sales[[#This Row],[Quantity]]*Fact_Sales[[#This Row],[ActualCost]],0)</f>
        <v>77816</v>
      </c>
    </row>
    <row r="198" spans="1:10" x14ac:dyDescent="0.35">
      <c r="A198" s="5" t="s">
        <v>20194</v>
      </c>
      <c r="B198" t="s">
        <v>6</v>
      </c>
      <c r="C198" t="s">
        <v>15</v>
      </c>
      <c r="D198" s="13">
        <v>82811.25</v>
      </c>
      <c r="E198">
        <v>75</v>
      </c>
      <c r="F198">
        <v>0.15</v>
      </c>
      <c r="G198" s="3" cm="1">
        <f t="array" ref="G1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8" s="4">
        <f>IF(Fact_Sales[[#This Row],[Revenue]]="","",IFERROR(--SUBSTITUTE(Fact_Sales[[#This Row],[Revenue]]&amp;""," USD",""),Fact_Sales[[#This Row],[Revenue]])-Fact_Sales[[#This Row],[Quantity]]*Fact_Sales[[#This Row],[ActualCost]])</f>
        <v>40211.25</v>
      </c>
      <c r="I198" s="14">
        <f>EOMONTH(Fact_Sales[[#This Row],[Date]],-1)+1</f>
        <v>45352</v>
      </c>
      <c r="J198" s="23">
        <f>IFERROR(Fact_Sales[[#This Row],[Quantity]]*Fact_Sales[[#This Row],[ActualCost]],0)</f>
        <v>42600</v>
      </c>
    </row>
    <row r="199" spans="1:10" x14ac:dyDescent="0.35">
      <c r="A199" s="5" t="s">
        <v>20076</v>
      </c>
      <c r="B199" t="s">
        <v>25</v>
      </c>
      <c r="C199" t="s">
        <v>15</v>
      </c>
      <c r="D199" s="13">
        <v>215634</v>
      </c>
      <c r="E199">
        <v>166</v>
      </c>
      <c r="F199">
        <v>0</v>
      </c>
      <c r="G199" s="3" cm="1">
        <f t="array" ref="G1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568</v>
      </c>
      <c r="H199" s="4">
        <f>IF(Fact_Sales[[#This Row],[Revenue]]="","",IFERROR(--SUBSTITUTE(Fact_Sales[[#This Row],[Revenue]]&amp;""," USD",""),Fact_Sales[[#This Row],[Revenue]])-Fact_Sales[[#This Row],[Quantity]]*Fact_Sales[[#This Row],[ActualCost]])</f>
        <v>121346</v>
      </c>
      <c r="I199" s="14">
        <f>EOMONTH(Fact_Sales[[#This Row],[Date]],-1)+1</f>
        <v>45352</v>
      </c>
      <c r="J199" s="23">
        <f>IFERROR(Fact_Sales[[#This Row],[Quantity]]*Fact_Sales[[#This Row],[ActualCost]],0)</f>
        <v>94288</v>
      </c>
    </row>
    <row r="200" spans="1:10" x14ac:dyDescent="0.35">
      <c r="A200" s="5" t="s">
        <v>20077</v>
      </c>
      <c r="B200" t="s">
        <v>11</v>
      </c>
      <c r="C200" t="s">
        <v>19</v>
      </c>
      <c r="D200" s="13">
        <v>110142</v>
      </c>
      <c r="E200">
        <v>58</v>
      </c>
      <c r="F200">
        <v>0</v>
      </c>
      <c r="G200" s="3" cm="1">
        <f t="array" ref="G2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0" s="4">
        <f>IF(Fact_Sales[[#This Row],[Revenue]]="","",IFERROR(--SUBSTITUTE(Fact_Sales[[#This Row],[Revenue]]&amp;""," USD",""),Fact_Sales[[#This Row],[Revenue]])-Fact_Sales[[#This Row],[Quantity]]*Fact_Sales[[#This Row],[ActualCost]])</f>
        <v>64535.439999999995</v>
      </c>
      <c r="I200" s="14">
        <f>EOMONTH(Fact_Sales[[#This Row],[Date]],-1)+1</f>
        <v>45352</v>
      </c>
      <c r="J200" s="23">
        <f>IFERROR(Fact_Sales[[#This Row],[Quantity]]*Fact_Sales[[#This Row],[ActualCost]],0)</f>
        <v>45606.560000000005</v>
      </c>
    </row>
    <row r="201" spans="1:10" x14ac:dyDescent="0.35">
      <c r="A201" s="5" t="s">
        <v>20102</v>
      </c>
      <c r="B201" t="s">
        <v>17</v>
      </c>
      <c r="C201" t="s">
        <v>19</v>
      </c>
      <c r="D201" s="13">
        <v>176796.9</v>
      </c>
      <c r="E201">
        <v>98</v>
      </c>
      <c r="F201">
        <v>0.05</v>
      </c>
      <c r="G201" s="3" cm="1">
        <f t="array" ref="G2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1" s="4">
        <f>IF(Fact_Sales[[#This Row],[Revenue]]="","",IFERROR(--SUBSTITUTE(Fact_Sales[[#This Row],[Revenue]]&amp;""," USD",""),Fact_Sales[[#This Row],[Revenue]])-Fact_Sales[[#This Row],[Quantity]]*Fact_Sales[[#This Row],[ActualCost]])</f>
        <v>99737.54</v>
      </c>
      <c r="I201" s="14">
        <f>EOMONTH(Fact_Sales[[#This Row],[Date]],-1)+1</f>
        <v>45352</v>
      </c>
      <c r="J201" s="23">
        <f>IFERROR(Fact_Sales[[#This Row],[Quantity]]*Fact_Sales[[#This Row],[ActualCost]],0)</f>
        <v>77059.360000000001</v>
      </c>
    </row>
    <row r="202" spans="1:10" x14ac:dyDescent="0.35">
      <c r="A202" s="5" t="s">
        <v>20102</v>
      </c>
      <c r="B202" t="s">
        <v>8</v>
      </c>
      <c r="C202" t="s">
        <v>19</v>
      </c>
      <c r="D202" s="13">
        <v>234146.7</v>
      </c>
      <c r="E202">
        <v>137</v>
      </c>
      <c r="F202">
        <v>0.1</v>
      </c>
      <c r="G202" s="3" cm="1">
        <f t="array" ref="G2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2" s="4">
        <f>IF(Fact_Sales[[#This Row],[Revenue]]="","",IFERROR(--SUBSTITUTE(Fact_Sales[[#This Row],[Revenue]]&amp;""," USD",""),Fact_Sales[[#This Row],[Revenue]])-Fact_Sales[[#This Row],[Quantity]]*Fact_Sales[[#This Row],[ActualCost]])</f>
        <v>126420.86</v>
      </c>
      <c r="I202" s="14">
        <f>EOMONTH(Fact_Sales[[#This Row],[Date]],-1)+1</f>
        <v>45352</v>
      </c>
      <c r="J202" s="23">
        <f>IFERROR(Fact_Sales[[#This Row],[Quantity]]*Fact_Sales[[#This Row],[ActualCost]],0)</f>
        <v>107725.84000000001</v>
      </c>
    </row>
    <row r="203" spans="1:10" x14ac:dyDescent="0.35">
      <c r="A203" s="5" t="s">
        <v>20173</v>
      </c>
      <c r="B203" t="s">
        <v>13</v>
      </c>
      <c r="C203" t="s">
        <v>19</v>
      </c>
      <c r="E203">
        <v>142</v>
      </c>
      <c r="F203">
        <v>0.05</v>
      </c>
      <c r="G203" s="3" cm="1">
        <f t="array" ref="G2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203" s="14">
        <f>EOMONTH(Fact_Sales[[#This Row],[Date]],-1)+1</f>
        <v>45352</v>
      </c>
      <c r="J203" s="23">
        <f>IFERROR(Fact_Sales[[#This Row],[Quantity]]*Fact_Sales[[#This Row],[ActualCost]],0)</f>
        <v>111657.44</v>
      </c>
    </row>
    <row r="204" spans="1:10" x14ac:dyDescent="0.35">
      <c r="A204" s="5" t="s">
        <v>20127</v>
      </c>
      <c r="B204" t="s">
        <v>16</v>
      </c>
      <c r="C204" t="s">
        <v>19</v>
      </c>
      <c r="D204" s="13">
        <v>117832.95</v>
      </c>
      <c r="E204">
        <v>73</v>
      </c>
      <c r="F204">
        <v>0.15</v>
      </c>
      <c r="G204" s="3" cm="1">
        <f t="array" ref="G2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4" s="4">
        <f>IF(Fact_Sales[[#This Row],[Revenue]]="","",IFERROR(--SUBSTITUTE(Fact_Sales[[#This Row],[Revenue]]&amp;""," USD",""),Fact_Sales[[#This Row],[Revenue]])-Fact_Sales[[#This Row],[Quantity]]*Fact_Sales[[#This Row],[ActualCost]])</f>
        <v>60431.59</v>
      </c>
      <c r="I204" s="14">
        <f>EOMONTH(Fact_Sales[[#This Row],[Date]],-1)+1</f>
        <v>45352</v>
      </c>
      <c r="J204" s="23">
        <f>IFERROR(Fact_Sales[[#This Row],[Quantity]]*Fact_Sales[[#This Row],[ActualCost]],0)</f>
        <v>57401.36</v>
      </c>
    </row>
    <row r="205" spans="1:10" x14ac:dyDescent="0.35">
      <c r="A205" s="5" t="s">
        <v>20077</v>
      </c>
      <c r="B205" t="s">
        <v>10</v>
      </c>
      <c r="C205" t="s">
        <v>19</v>
      </c>
      <c r="E205">
        <v>57</v>
      </c>
      <c r="F205">
        <v>0</v>
      </c>
      <c r="G205" s="3" cm="1">
        <f t="array" ref="G2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205" s="14">
        <f>EOMONTH(Fact_Sales[[#This Row],[Date]],-1)+1</f>
        <v>45352</v>
      </c>
      <c r="J205" s="23">
        <f>IFERROR(Fact_Sales[[#This Row],[Quantity]]*Fact_Sales[[#This Row],[ActualCost]],0)</f>
        <v>44820.240000000005</v>
      </c>
    </row>
    <row r="206" spans="1:10" x14ac:dyDescent="0.35">
      <c r="A206" s="5" t="s">
        <v>20077</v>
      </c>
      <c r="B206" t="s">
        <v>11</v>
      </c>
      <c r="C206" t="s">
        <v>19</v>
      </c>
      <c r="D206" s="13">
        <v>89253</v>
      </c>
      <c r="E206">
        <v>47</v>
      </c>
      <c r="F206">
        <v>0</v>
      </c>
      <c r="G206" s="3" cm="1">
        <f t="array" ref="G2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786.32</v>
      </c>
      <c r="H206" s="4">
        <f>IF(Fact_Sales[[#This Row],[Revenue]]="","",IFERROR(--SUBSTITUTE(Fact_Sales[[#This Row],[Revenue]]&amp;""," USD",""),Fact_Sales[[#This Row],[Revenue]])-Fact_Sales[[#This Row],[Quantity]]*Fact_Sales[[#This Row],[ActualCost]])</f>
        <v>52295.96</v>
      </c>
      <c r="I206" s="14">
        <f>EOMONTH(Fact_Sales[[#This Row],[Date]],-1)+1</f>
        <v>45352</v>
      </c>
      <c r="J206" s="23">
        <f>IFERROR(Fact_Sales[[#This Row],[Quantity]]*Fact_Sales[[#This Row],[ActualCost]],0)</f>
        <v>36957.040000000001</v>
      </c>
    </row>
    <row r="207" spans="1:10" x14ac:dyDescent="0.35">
      <c r="A207" s="5" t="s">
        <v>20095</v>
      </c>
      <c r="B207" t="s">
        <v>22</v>
      </c>
      <c r="C207" t="s">
        <v>23</v>
      </c>
      <c r="D207" s="13">
        <v>105833.7</v>
      </c>
      <c r="E207">
        <v>157</v>
      </c>
      <c r="F207">
        <v>0.1</v>
      </c>
      <c r="G207" s="3" cm="1">
        <f t="array" ref="G2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286.64</v>
      </c>
      <c r="H207" s="4">
        <f>IF(Fact_Sales[[#This Row],[Revenue]]="","",IFERROR(--SUBSTITUTE(Fact_Sales[[#This Row],[Revenue]]&amp;""," USD",""),Fact_Sales[[#This Row],[Revenue]])-Fact_Sales[[#This Row],[Quantity]]*Fact_Sales[[#This Row],[ActualCost]])</f>
        <v>60831.22</v>
      </c>
      <c r="I207" s="14">
        <f>EOMONTH(Fact_Sales[[#This Row],[Date]],-1)+1</f>
        <v>45352</v>
      </c>
      <c r="J207" s="23">
        <f>IFERROR(Fact_Sales[[#This Row],[Quantity]]*Fact_Sales[[#This Row],[ActualCost]],0)</f>
        <v>45002.479999999996</v>
      </c>
    </row>
    <row r="208" spans="1:10" x14ac:dyDescent="0.35">
      <c r="A208" s="5" t="s">
        <v>20095</v>
      </c>
      <c r="B208" t="s">
        <v>22</v>
      </c>
      <c r="C208" t="s">
        <v>23</v>
      </c>
      <c r="D208" s="13">
        <v>66735.899999999994</v>
      </c>
      <c r="E208">
        <v>99</v>
      </c>
      <c r="F208">
        <v>0.1</v>
      </c>
      <c r="G208" s="3" cm="1">
        <f t="array" ref="G2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286.64</v>
      </c>
      <c r="H208" s="4">
        <f>IF(Fact_Sales[[#This Row],[Revenue]]="","",IFERROR(--SUBSTITUTE(Fact_Sales[[#This Row],[Revenue]]&amp;""," USD",""),Fact_Sales[[#This Row],[Revenue]])-Fact_Sales[[#This Row],[Quantity]]*Fact_Sales[[#This Row],[ActualCost]])</f>
        <v>38358.539999999994</v>
      </c>
      <c r="I208" s="14">
        <f>EOMONTH(Fact_Sales[[#This Row],[Date]],-1)+1</f>
        <v>45352</v>
      </c>
      <c r="J208" s="23">
        <f>IFERROR(Fact_Sales[[#This Row],[Quantity]]*Fact_Sales[[#This Row],[ActualCost]],0)</f>
        <v>28377.359999999997</v>
      </c>
    </row>
    <row r="209" spans="1:10" x14ac:dyDescent="0.35">
      <c r="A209" s="5" t="s">
        <v>20087</v>
      </c>
      <c r="B209" t="s">
        <v>20</v>
      </c>
      <c r="C209" t="s">
        <v>23</v>
      </c>
      <c r="D209" s="13">
        <v>10785.6</v>
      </c>
      <c r="E209">
        <v>16</v>
      </c>
      <c r="F209">
        <v>0.1</v>
      </c>
      <c r="G209" s="3" cm="1">
        <f t="array" ref="G2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286.64</v>
      </c>
      <c r="H209" s="4">
        <f>IF(Fact_Sales[[#This Row],[Revenue]]="","",IFERROR(--SUBSTITUTE(Fact_Sales[[#This Row],[Revenue]]&amp;""," USD",""),Fact_Sales[[#This Row],[Revenue]])-Fact_Sales[[#This Row],[Quantity]]*Fact_Sales[[#This Row],[ActualCost]])</f>
        <v>6199.3600000000006</v>
      </c>
      <c r="I209" s="14">
        <f>EOMONTH(Fact_Sales[[#This Row],[Date]],-1)+1</f>
        <v>45352</v>
      </c>
      <c r="J209" s="23">
        <f>IFERROR(Fact_Sales[[#This Row],[Quantity]]*Fact_Sales[[#This Row],[ActualCost]],0)</f>
        <v>4586.24</v>
      </c>
    </row>
    <row r="210" spans="1:10" x14ac:dyDescent="0.35">
      <c r="A210" s="5" t="s">
        <v>20197</v>
      </c>
      <c r="B210" t="s">
        <v>9</v>
      </c>
      <c r="C210" t="s">
        <v>23</v>
      </c>
      <c r="D210" s="13">
        <v>99317.4</v>
      </c>
      <c r="E210">
        <v>156</v>
      </c>
      <c r="F210">
        <v>0.15</v>
      </c>
      <c r="G210" s="3" cm="1">
        <f t="array" ref="G2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286.64</v>
      </c>
      <c r="H210" s="4">
        <f>IF(Fact_Sales[[#This Row],[Revenue]]="","",IFERROR(--SUBSTITUTE(Fact_Sales[[#This Row],[Revenue]]&amp;""," USD",""),Fact_Sales[[#This Row],[Revenue]])-Fact_Sales[[#This Row],[Quantity]]*Fact_Sales[[#This Row],[ActualCost]])</f>
        <v>54601.56</v>
      </c>
      <c r="I210" s="14">
        <f>EOMONTH(Fact_Sales[[#This Row],[Date]],-1)+1</f>
        <v>45352</v>
      </c>
      <c r="J210" s="23">
        <f>IFERROR(Fact_Sales[[#This Row],[Quantity]]*Fact_Sales[[#This Row],[ActualCost]],0)</f>
        <v>44715.839999999997</v>
      </c>
    </row>
    <row r="211" spans="1:10" x14ac:dyDescent="0.35">
      <c r="A211" s="5" t="s">
        <v>20116</v>
      </c>
      <c r="B211" t="s">
        <v>25</v>
      </c>
      <c r="C211" t="s">
        <v>26</v>
      </c>
      <c r="D211" s="13">
        <v>44363</v>
      </c>
      <c r="E211">
        <v>37</v>
      </c>
      <c r="F211">
        <v>0</v>
      </c>
      <c r="G211" s="3" cm="1">
        <f t="array" ref="G2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1" s="4">
        <f>IF(Fact_Sales[[#This Row],[Revenue]]="","",IFERROR(--SUBSTITUTE(Fact_Sales[[#This Row],[Revenue]]&amp;""," USD",""),Fact_Sales[[#This Row],[Revenue]])-Fact_Sales[[#This Row],[Quantity]]*Fact_Sales[[#This Row],[ActualCost]])</f>
        <v>25578.47</v>
      </c>
      <c r="I211" s="14">
        <f>EOMONTH(Fact_Sales[[#This Row],[Date]],-1)+1</f>
        <v>45352</v>
      </c>
      <c r="J211" s="23">
        <f>IFERROR(Fact_Sales[[#This Row],[Quantity]]*Fact_Sales[[#This Row],[ActualCost]],0)</f>
        <v>18784.53</v>
      </c>
    </row>
    <row r="212" spans="1:10" x14ac:dyDescent="0.35">
      <c r="A212" s="5" t="s">
        <v>20184</v>
      </c>
      <c r="B212" t="s">
        <v>21</v>
      </c>
      <c r="C212" t="s">
        <v>26</v>
      </c>
      <c r="D212" s="13">
        <v>51557</v>
      </c>
      <c r="E212">
        <v>43</v>
      </c>
      <c r="F212">
        <v>0</v>
      </c>
      <c r="G212" s="3" cm="1">
        <f t="array" ref="G2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2" s="4">
        <f>IF(Fact_Sales[[#This Row],[Revenue]]="","",IFERROR(--SUBSTITUTE(Fact_Sales[[#This Row],[Revenue]]&amp;""," USD",""),Fact_Sales[[#This Row],[Revenue]])-Fact_Sales[[#This Row],[Quantity]]*Fact_Sales[[#This Row],[ActualCost]])</f>
        <v>29726.33</v>
      </c>
      <c r="I212" s="14">
        <f>EOMONTH(Fact_Sales[[#This Row],[Date]],-1)+1</f>
        <v>45352</v>
      </c>
      <c r="J212" s="23">
        <f>IFERROR(Fact_Sales[[#This Row],[Quantity]]*Fact_Sales[[#This Row],[ActualCost]],0)</f>
        <v>21830.67</v>
      </c>
    </row>
    <row r="213" spans="1:10" x14ac:dyDescent="0.35">
      <c r="A213" s="5" t="s">
        <v>20118</v>
      </c>
      <c r="B213" t="s">
        <v>6</v>
      </c>
      <c r="C213" t="s">
        <v>26</v>
      </c>
      <c r="D213" s="13">
        <v>117502</v>
      </c>
      <c r="E213">
        <v>98</v>
      </c>
      <c r="F213">
        <v>0</v>
      </c>
      <c r="G213" s="3" cm="1">
        <f t="array" ref="G2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3" s="4">
        <f>IF(Fact_Sales[[#This Row],[Revenue]]="","",IFERROR(--SUBSTITUTE(Fact_Sales[[#This Row],[Revenue]]&amp;""," USD",""),Fact_Sales[[#This Row],[Revenue]])-Fact_Sales[[#This Row],[Quantity]]*Fact_Sales[[#This Row],[ActualCost]])</f>
        <v>67748.38</v>
      </c>
      <c r="I213" s="14">
        <f>EOMONTH(Fact_Sales[[#This Row],[Date]],-1)+1</f>
        <v>45352</v>
      </c>
      <c r="J213" s="23">
        <f>IFERROR(Fact_Sales[[#This Row],[Quantity]]*Fact_Sales[[#This Row],[ActualCost]],0)</f>
        <v>49753.62</v>
      </c>
    </row>
    <row r="214" spans="1:10" x14ac:dyDescent="0.35">
      <c r="A214" s="5" t="s">
        <v>20091</v>
      </c>
      <c r="B214" t="s">
        <v>17</v>
      </c>
      <c r="C214" t="s">
        <v>26</v>
      </c>
      <c r="D214" s="13">
        <v>179850</v>
      </c>
      <c r="E214">
        <v>150</v>
      </c>
      <c r="F214">
        <v>0</v>
      </c>
      <c r="G214" s="3" cm="1">
        <f t="array" ref="G2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4" s="4">
        <f>IF(Fact_Sales[[#This Row],[Revenue]]="","",IFERROR(--SUBSTITUTE(Fact_Sales[[#This Row],[Revenue]]&amp;""," USD",""),Fact_Sales[[#This Row],[Revenue]])-Fact_Sales[[#This Row],[Quantity]]*Fact_Sales[[#This Row],[ActualCost]])</f>
        <v>103696.5</v>
      </c>
      <c r="I214" s="14">
        <f>EOMONTH(Fact_Sales[[#This Row],[Date]],-1)+1</f>
        <v>45352</v>
      </c>
      <c r="J214" s="23">
        <f>IFERROR(Fact_Sales[[#This Row],[Quantity]]*Fact_Sales[[#This Row],[ActualCost]],0)</f>
        <v>76153.5</v>
      </c>
    </row>
    <row r="215" spans="1:10" x14ac:dyDescent="0.35">
      <c r="A215" s="5" t="s">
        <v>20136</v>
      </c>
      <c r="B215" t="s">
        <v>25</v>
      </c>
      <c r="C215" t="s">
        <v>26</v>
      </c>
      <c r="D215" s="13">
        <v>53535.35</v>
      </c>
      <c r="E215">
        <v>47</v>
      </c>
      <c r="F215">
        <v>0.05</v>
      </c>
      <c r="G215" s="3" cm="1">
        <f t="array" ref="G2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5" s="4">
        <f>IF(Fact_Sales[[#This Row],[Revenue]]="","",IFERROR(--SUBSTITUTE(Fact_Sales[[#This Row],[Revenue]]&amp;""," USD",""),Fact_Sales[[#This Row],[Revenue]])-Fact_Sales[[#This Row],[Quantity]]*Fact_Sales[[#This Row],[ActualCost]])</f>
        <v>29673.919999999998</v>
      </c>
      <c r="I215" s="14">
        <f>EOMONTH(Fact_Sales[[#This Row],[Date]],-1)+1</f>
        <v>45352</v>
      </c>
      <c r="J215" s="23">
        <f>IFERROR(Fact_Sales[[#This Row],[Quantity]]*Fact_Sales[[#This Row],[ActualCost]],0)</f>
        <v>23861.43</v>
      </c>
    </row>
    <row r="216" spans="1:10" x14ac:dyDescent="0.35">
      <c r="A216" s="5" t="s">
        <v>20127</v>
      </c>
      <c r="B216" t="s">
        <v>21</v>
      </c>
      <c r="C216" t="s">
        <v>26</v>
      </c>
      <c r="D216" s="13">
        <v>93881.7</v>
      </c>
      <c r="E216">
        <v>87</v>
      </c>
      <c r="F216">
        <v>0.1</v>
      </c>
      <c r="G216" s="3" cm="1">
        <f t="array" ref="G2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6" s="4">
        <f>IF(Fact_Sales[[#This Row],[Revenue]]="","",IFERROR(--SUBSTITUTE(Fact_Sales[[#This Row],[Revenue]]&amp;""," USD",""),Fact_Sales[[#This Row],[Revenue]])-Fact_Sales[[#This Row],[Quantity]]*Fact_Sales[[#This Row],[ActualCost]])</f>
        <v>49712.67</v>
      </c>
      <c r="I216" s="14">
        <f>EOMONTH(Fact_Sales[[#This Row],[Date]],-1)+1</f>
        <v>45352</v>
      </c>
      <c r="J216" s="23">
        <f>IFERROR(Fact_Sales[[#This Row],[Quantity]]*Fact_Sales[[#This Row],[ActualCost]],0)</f>
        <v>44169.03</v>
      </c>
    </row>
    <row r="217" spans="1:10" x14ac:dyDescent="0.35">
      <c r="A217" s="5" t="s">
        <v>20155</v>
      </c>
      <c r="B217" t="s">
        <v>16</v>
      </c>
      <c r="C217" t="s">
        <v>26</v>
      </c>
      <c r="D217" s="13">
        <v>146757.6</v>
      </c>
      <c r="E217">
        <v>144</v>
      </c>
      <c r="F217">
        <v>0.15</v>
      </c>
      <c r="G217" s="3" cm="1">
        <f t="array" ref="G2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7" s="4">
        <f>IF(Fact_Sales[[#This Row],[Revenue]]="","",IFERROR(--SUBSTITUTE(Fact_Sales[[#This Row],[Revenue]]&amp;""," USD",""),Fact_Sales[[#This Row],[Revenue]])-Fact_Sales[[#This Row],[Quantity]]*Fact_Sales[[#This Row],[ActualCost]])</f>
        <v>73650.240000000005</v>
      </c>
      <c r="I217" s="14">
        <f>EOMONTH(Fact_Sales[[#This Row],[Date]],-1)+1</f>
        <v>45352</v>
      </c>
      <c r="J217" s="23">
        <f>IFERROR(Fact_Sales[[#This Row],[Quantity]]*Fact_Sales[[#This Row],[ActualCost]],0)</f>
        <v>73107.360000000001</v>
      </c>
    </row>
    <row r="218" spans="1:10" x14ac:dyDescent="0.35">
      <c r="A218" s="5" t="s">
        <v>20130</v>
      </c>
      <c r="B218" t="s">
        <v>14</v>
      </c>
      <c r="C218" t="s">
        <v>26</v>
      </c>
      <c r="D218" s="13">
        <v>139623.54999999999</v>
      </c>
      <c r="E218">
        <v>137</v>
      </c>
      <c r="F218">
        <v>0.15</v>
      </c>
      <c r="G218" s="3" cm="1">
        <f t="array" ref="G2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507.69</v>
      </c>
      <c r="H218" s="4">
        <f>IF(Fact_Sales[[#This Row],[Revenue]]="","",IFERROR(--SUBSTITUTE(Fact_Sales[[#This Row],[Revenue]]&amp;""," USD",""),Fact_Sales[[#This Row],[Revenue]])-Fact_Sales[[#This Row],[Quantity]]*Fact_Sales[[#This Row],[ActualCost]])</f>
        <v>70070.01999999999</v>
      </c>
      <c r="I218" s="14">
        <f>EOMONTH(Fact_Sales[[#This Row],[Date]],-1)+1</f>
        <v>45352</v>
      </c>
      <c r="J218" s="23">
        <f>IFERROR(Fact_Sales[[#This Row],[Quantity]]*Fact_Sales[[#This Row],[ActualCost]],0)</f>
        <v>69553.53</v>
      </c>
    </row>
    <row r="219" spans="1:10" x14ac:dyDescent="0.35">
      <c r="A219" s="5" t="s">
        <v>21209</v>
      </c>
      <c r="B219" t="s">
        <v>24</v>
      </c>
      <c r="C219" t="s">
        <v>27</v>
      </c>
      <c r="D219" s="13">
        <v>62586</v>
      </c>
      <c r="E219">
        <v>114</v>
      </c>
      <c r="F219">
        <v>0</v>
      </c>
      <c r="G219" s="3" cm="1">
        <f t="array" ref="G2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225.01</v>
      </c>
      <c r="H219" s="4">
        <f>IF(Fact_Sales[[#This Row],[Revenue]]="","",IFERROR(--SUBSTITUTE(Fact_Sales[[#This Row],[Revenue]]&amp;""," USD",""),Fact_Sales[[#This Row],[Revenue]])-Fact_Sales[[#This Row],[Quantity]]*Fact_Sales[[#This Row],[ActualCost]])</f>
        <v>36934.86</v>
      </c>
      <c r="I219" s="14">
        <f>EOMONTH(Fact_Sales[[#This Row],[Date]],-1)+1</f>
        <v>45352</v>
      </c>
      <c r="J219" s="23">
        <f>IFERROR(Fact_Sales[[#This Row],[Quantity]]*Fact_Sales[[#This Row],[ActualCost]],0)</f>
        <v>25651.14</v>
      </c>
    </row>
    <row r="220" spans="1:10" x14ac:dyDescent="0.35">
      <c r="A220" s="5" t="s">
        <v>20132</v>
      </c>
      <c r="B220" t="s">
        <v>8</v>
      </c>
      <c r="C220" t="s">
        <v>27</v>
      </c>
      <c r="D220" s="13">
        <v>96624</v>
      </c>
      <c r="E220">
        <v>176</v>
      </c>
      <c r="F220">
        <v>0</v>
      </c>
      <c r="G220" s="3" cm="1">
        <f t="array" ref="G2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225.01</v>
      </c>
      <c r="H220" s="4">
        <f>IF(Fact_Sales[[#This Row],[Revenue]]="","",IFERROR(--SUBSTITUTE(Fact_Sales[[#This Row],[Revenue]]&amp;""," USD",""),Fact_Sales[[#This Row],[Revenue]])-Fact_Sales[[#This Row],[Quantity]]*Fact_Sales[[#This Row],[ActualCost]])</f>
        <v>57022.240000000005</v>
      </c>
      <c r="I220" s="14">
        <f>EOMONTH(Fact_Sales[[#This Row],[Date]],-1)+1</f>
        <v>45352</v>
      </c>
      <c r="J220" s="23">
        <f>IFERROR(Fact_Sales[[#This Row],[Quantity]]*Fact_Sales[[#This Row],[ActualCost]],0)</f>
        <v>39601.759999999995</v>
      </c>
    </row>
    <row r="221" spans="1:10" x14ac:dyDescent="0.35">
      <c r="A221" s="5" t="s">
        <v>20076</v>
      </c>
      <c r="B221" t="s">
        <v>14</v>
      </c>
      <c r="C221" t="s">
        <v>27</v>
      </c>
      <c r="D221" s="13">
        <v>88663.5</v>
      </c>
      <c r="E221">
        <v>190</v>
      </c>
      <c r="F221">
        <v>0.15</v>
      </c>
      <c r="G221" s="3" cm="1">
        <f t="array" ref="G2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225.01</v>
      </c>
      <c r="H221" s="4">
        <f>IF(Fact_Sales[[#This Row],[Revenue]]="","",IFERROR(--SUBSTITUTE(Fact_Sales[[#This Row],[Revenue]]&amp;""," USD",""),Fact_Sales[[#This Row],[Revenue]])-Fact_Sales[[#This Row],[Quantity]]*Fact_Sales[[#This Row],[ActualCost]])</f>
        <v>45911.6</v>
      </c>
      <c r="I221" s="14">
        <f>EOMONTH(Fact_Sales[[#This Row],[Date]],-1)+1</f>
        <v>45352</v>
      </c>
      <c r="J221" s="23">
        <f>IFERROR(Fact_Sales[[#This Row],[Quantity]]*Fact_Sales[[#This Row],[ActualCost]],0)</f>
        <v>42751.9</v>
      </c>
    </row>
    <row r="222" spans="1:10" x14ac:dyDescent="0.35">
      <c r="A222" s="5" t="s">
        <v>20076</v>
      </c>
      <c r="B222" t="s">
        <v>8</v>
      </c>
      <c r="C222" t="s">
        <v>27</v>
      </c>
      <c r="D222" s="13">
        <v>14823</v>
      </c>
      <c r="E222">
        <v>27</v>
      </c>
      <c r="F222">
        <v>0</v>
      </c>
      <c r="G222" s="3" cm="1">
        <f t="array" ref="G2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225.01</v>
      </c>
      <c r="H222" s="4">
        <f>IF(Fact_Sales[[#This Row],[Revenue]]="","",IFERROR(--SUBSTITUTE(Fact_Sales[[#This Row],[Revenue]]&amp;""," USD",""),Fact_Sales[[#This Row],[Revenue]])-Fact_Sales[[#This Row],[Quantity]]*Fact_Sales[[#This Row],[ActualCost]])</f>
        <v>8747.73</v>
      </c>
      <c r="I222" s="14">
        <f>EOMONTH(Fact_Sales[[#This Row],[Date]],-1)+1</f>
        <v>45352</v>
      </c>
      <c r="J222" s="23">
        <f>IFERROR(Fact_Sales[[#This Row],[Quantity]]*Fact_Sales[[#This Row],[ActualCost]],0)</f>
        <v>6075.2699999999995</v>
      </c>
    </row>
    <row r="223" spans="1:10" x14ac:dyDescent="0.35">
      <c r="A223" s="5" t="s">
        <v>20077</v>
      </c>
      <c r="B223" t="s">
        <v>18</v>
      </c>
      <c r="C223" t="s">
        <v>28</v>
      </c>
      <c r="E223">
        <v>160</v>
      </c>
      <c r="F223">
        <v>0</v>
      </c>
      <c r="G223" s="3" cm="1">
        <f t="array" ref="G2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338.53</v>
      </c>
      <c r="H22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223" s="14">
        <f>EOMONTH(Fact_Sales[[#This Row],[Date]],-1)+1</f>
        <v>45352</v>
      </c>
      <c r="J223" s="23">
        <f>IFERROR(Fact_Sales[[#This Row],[Quantity]]*Fact_Sales[[#This Row],[ActualCost]],0)</f>
        <v>54164.799999999996</v>
      </c>
    </row>
    <row r="224" spans="1:10" x14ac:dyDescent="0.35">
      <c r="A224" s="5" t="s">
        <v>20197</v>
      </c>
      <c r="B224" t="s">
        <v>18</v>
      </c>
      <c r="C224" t="s">
        <v>28</v>
      </c>
      <c r="D224" s="13">
        <v>78781.399999999994</v>
      </c>
      <c r="E224">
        <v>116</v>
      </c>
      <c r="F224">
        <v>0.15</v>
      </c>
      <c r="G224" s="3" cm="1">
        <f t="array" ref="G2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338.53</v>
      </c>
      <c r="H224" s="4">
        <f>IF(Fact_Sales[[#This Row],[Revenue]]="","",IFERROR(--SUBSTITUTE(Fact_Sales[[#This Row],[Revenue]]&amp;""," USD",""),Fact_Sales[[#This Row],[Revenue]])-Fact_Sales[[#This Row],[Quantity]]*Fact_Sales[[#This Row],[ActualCost]])</f>
        <v>39511.919999999998</v>
      </c>
      <c r="I224" s="14">
        <f>EOMONTH(Fact_Sales[[#This Row],[Date]],-1)+1</f>
        <v>45352</v>
      </c>
      <c r="J224" s="23">
        <f>IFERROR(Fact_Sales[[#This Row],[Quantity]]*Fact_Sales[[#This Row],[ActualCost]],0)</f>
        <v>39269.479999999996</v>
      </c>
    </row>
    <row r="225" spans="1:10" x14ac:dyDescent="0.35">
      <c r="A225" s="5" t="s">
        <v>20130</v>
      </c>
      <c r="B225" t="s">
        <v>21</v>
      </c>
      <c r="C225" t="s">
        <v>28</v>
      </c>
      <c r="D225" s="13">
        <v>64719</v>
      </c>
      <c r="E225">
        <v>90</v>
      </c>
      <c r="F225">
        <v>0.1</v>
      </c>
      <c r="G225" s="3" cm="1">
        <f t="array" ref="G2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338.53</v>
      </c>
      <c r="H225" s="4">
        <f>IF(Fact_Sales[[#This Row],[Revenue]]="","",IFERROR(--SUBSTITUTE(Fact_Sales[[#This Row],[Revenue]]&amp;""," USD",""),Fact_Sales[[#This Row],[Revenue]])-Fact_Sales[[#This Row],[Quantity]]*Fact_Sales[[#This Row],[ActualCost]])</f>
        <v>34251.300000000003</v>
      </c>
      <c r="I225" s="14">
        <f>EOMONTH(Fact_Sales[[#This Row],[Date]],-1)+1</f>
        <v>45352</v>
      </c>
      <c r="J225" s="23">
        <f>IFERROR(Fact_Sales[[#This Row],[Quantity]]*Fact_Sales[[#This Row],[ActualCost]],0)</f>
        <v>30467.699999999997</v>
      </c>
    </row>
    <row r="226" spans="1:10" x14ac:dyDescent="0.35">
      <c r="A226" s="5" t="s">
        <v>20194</v>
      </c>
      <c r="B226" t="s">
        <v>18</v>
      </c>
      <c r="C226" t="s">
        <v>28</v>
      </c>
      <c r="D226" s="13">
        <v>50337</v>
      </c>
      <c r="E226">
        <v>63</v>
      </c>
      <c r="F226">
        <v>0</v>
      </c>
      <c r="G226" s="3" cm="1">
        <f t="array" ref="G2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338.53</v>
      </c>
      <c r="H226" s="4">
        <f>IF(Fact_Sales[[#This Row],[Revenue]]="","",IFERROR(--SUBSTITUTE(Fact_Sales[[#This Row],[Revenue]]&amp;""," USD",""),Fact_Sales[[#This Row],[Revenue]])-Fact_Sales[[#This Row],[Quantity]]*Fact_Sales[[#This Row],[ActualCost]])</f>
        <v>29009.61</v>
      </c>
      <c r="I226" s="14">
        <f>EOMONTH(Fact_Sales[[#This Row],[Date]],-1)+1</f>
        <v>45352</v>
      </c>
      <c r="J226" s="23">
        <f>IFERROR(Fact_Sales[[#This Row],[Quantity]]*Fact_Sales[[#This Row],[ActualCost]],0)</f>
        <v>21327.39</v>
      </c>
    </row>
    <row r="227" spans="1:10" x14ac:dyDescent="0.35">
      <c r="A227" s="5" t="s">
        <v>20091</v>
      </c>
      <c r="B227" t="s">
        <v>22</v>
      </c>
      <c r="C227" t="s">
        <v>28</v>
      </c>
      <c r="D227" s="13">
        <v>108664</v>
      </c>
      <c r="E227">
        <v>160</v>
      </c>
      <c r="F227">
        <v>0.15</v>
      </c>
      <c r="G227" s="3" cm="1">
        <f t="array" ref="G2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338.53</v>
      </c>
      <c r="H227" s="4">
        <f>IF(Fact_Sales[[#This Row],[Revenue]]="","",IFERROR(--SUBSTITUTE(Fact_Sales[[#This Row],[Revenue]]&amp;""," USD",""),Fact_Sales[[#This Row],[Revenue]])-Fact_Sales[[#This Row],[Quantity]]*Fact_Sales[[#This Row],[ActualCost]])</f>
        <v>54499.200000000004</v>
      </c>
      <c r="I227" s="14">
        <f>EOMONTH(Fact_Sales[[#This Row],[Date]],-1)+1</f>
        <v>45352</v>
      </c>
      <c r="J227" s="23">
        <f>IFERROR(Fact_Sales[[#This Row],[Quantity]]*Fact_Sales[[#This Row],[ActualCost]],0)</f>
        <v>54164.799999999996</v>
      </c>
    </row>
    <row r="228" spans="1:10" x14ac:dyDescent="0.35">
      <c r="A228" s="5" t="s">
        <v>20194</v>
      </c>
      <c r="B228" t="s">
        <v>9</v>
      </c>
      <c r="C228" t="s">
        <v>29</v>
      </c>
      <c r="D228" s="13">
        <v>149234</v>
      </c>
      <c r="E228">
        <v>166</v>
      </c>
      <c r="F228">
        <v>0</v>
      </c>
      <c r="G228" s="3" cm="1">
        <f t="array" ref="G2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384.07</v>
      </c>
      <c r="H228" s="4">
        <f>IF(Fact_Sales[[#This Row],[Revenue]]="","",IFERROR(--SUBSTITUTE(Fact_Sales[[#This Row],[Revenue]]&amp;""," USD",""),Fact_Sales[[#This Row],[Revenue]])-Fact_Sales[[#This Row],[Quantity]]*Fact_Sales[[#This Row],[ActualCost]])</f>
        <v>85478.38</v>
      </c>
      <c r="I228" s="14">
        <f>EOMONTH(Fact_Sales[[#This Row],[Date]],-1)+1</f>
        <v>45352</v>
      </c>
      <c r="J228" s="23">
        <f>IFERROR(Fact_Sales[[#This Row],[Quantity]]*Fact_Sales[[#This Row],[ActualCost]],0)</f>
        <v>63755.619999999995</v>
      </c>
    </row>
    <row r="229" spans="1:10" x14ac:dyDescent="0.35">
      <c r="A229" s="5" t="s">
        <v>20076</v>
      </c>
      <c r="B229" t="s">
        <v>18</v>
      </c>
      <c r="C229" t="s">
        <v>29</v>
      </c>
      <c r="D229" s="13">
        <v>84506</v>
      </c>
      <c r="E229">
        <v>94</v>
      </c>
      <c r="F229">
        <v>0</v>
      </c>
      <c r="G229" s="3" cm="1">
        <f t="array" ref="G2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384.07</v>
      </c>
      <c r="H229" s="4">
        <f>IF(Fact_Sales[[#This Row],[Revenue]]="","",IFERROR(--SUBSTITUTE(Fact_Sales[[#This Row],[Revenue]]&amp;""," USD",""),Fact_Sales[[#This Row],[Revenue]])-Fact_Sales[[#This Row],[Quantity]]*Fact_Sales[[#This Row],[ActualCost]])</f>
        <v>48403.42</v>
      </c>
      <c r="I229" s="14">
        <f>EOMONTH(Fact_Sales[[#This Row],[Date]],-1)+1</f>
        <v>45352</v>
      </c>
      <c r="J229" s="23">
        <f>IFERROR(Fact_Sales[[#This Row],[Quantity]]*Fact_Sales[[#This Row],[ActualCost]],0)</f>
        <v>36102.58</v>
      </c>
    </row>
    <row r="230" spans="1:10" x14ac:dyDescent="0.35">
      <c r="A230" s="5" t="s">
        <v>20116</v>
      </c>
      <c r="B230" t="s">
        <v>22</v>
      </c>
      <c r="C230" t="s">
        <v>29</v>
      </c>
      <c r="D230" s="13">
        <v>134850</v>
      </c>
      <c r="E230">
        <v>150</v>
      </c>
      <c r="F230">
        <v>0</v>
      </c>
      <c r="G230" s="3" cm="1">
        <f t="array" ref="G2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384.07</v>
      </c>
      <c r="H230" s="4">
        <f>IF(Fact_Sales[[#This Row],[Revenue]]="","",IFERROR(--SUBSTITUTE(Fact_Sales[[#This Row],[Revenue]]&amp;""," USD",""),Fact_Sales[[#This Row],[Revenue]])-Fact_Sales[[#This Row],[Quantity]]*Fact_Sales[[#This Row],[ActualCost]])</f>
        <v>77239.5</v>
      </c>
      <c r="I230" s="14">
        <f>EOMONTH(Fact_Sales[[#This Row],[Date]],-1)+1</f>
        <v>45352</v>
      </c>
      <c r="J230" s="23">
        <f>IFERROR(Fact_Sales[[#This Row],[Quantity]]*Fact_Sales[[#This Row],[ActualCost]],0)</f>
        <v>57610.5</v>
      </c>
    </row>
    <row r="231" spans="1:10" x14ac:dyDescent="0.35">
      <c r="A231" s="5" t="s">
        <v>20184</v>
      </c>
      <c r="B231" t="s">
        <v>22</v>
      </c>
      <c r="C231" t="s">
        <v>29</v>
      </c>
      <c r="D231" s="13">
        <v>162719</v>
      </c>
      <c r="E231">
        <v>181</v>
      </c>
      <c r="F231">
        <v>0</v>
      </c>
      <c r="G231" s="3" cm="1">
        <f t="array" ref="G2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384.07</v>
      </c>
      <c r="H231" s="4">
        <f>IF(Fact_Sales[[#This Row],[Revenue]]="","",IFERROR(--SUBSTITUTE(Fact_Sales[[#This Row],[Revenue]]&amp;""," USD",""),Fact_Sales[[#This Row],[Revenue]])-Fact_Sales[[#This Row],[Quantity]]*Fact_Sales[[#This Row],[ActualCost]])</f>
        <v>93202.33</v>
      </c>
      <c r="I231" s="14">
        <f>EOMONTH(Fact_Sales[[#This Row],[Date]],-1)+1</f>
        <v>45352</v>
      </c>
      <c r="J231" s="23">
        <f>IFERROR(Fact_Sales[[#This Row],[Quantity]]*Fact_Sales[[#This Row],[ActualCost]],0)</f>
        <v>69516.67</v>
      </c>
    </row>
    <row r="232" spans="1:10" x14ac:dyDescent="0.35">
      <c r="A232" s="5" t="s">
        <v>20119</v>
      </c>
      <c r="B232" t="s">
        <v>8</v>
      </c>
      <c r="C232" t="s">
        <v>29</v>
      </c>
      <c r="D232" s="13">
        <v>68009.350000000006</v>
      </c>
      <c r="E232">
        <v>89</v>
      </c>
      <c r="F232">
        <v>0.15</v>
      </c>
      <c r="G232" s="3" cm="1">
        <f t="array" ref="G2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384.07</v>
      </c>
      <c r="H232" s="4">
        <f>IF(Fact_Sales[[#This Row],[Revenue]]="","",IFERROR(--SUBSTITUTE(Fact_Sales[[#This Row],[Revenue]]&amp;""," USD",""),Fact_Sales[[#This Row],[Revenue]])-Fact_Sales[[#This Row],[Quantity]]*Fact_Sales[[#This Row],[ActualCost]])</f>
        <v>33827.12000000001</v>
      </c>
      <c r="I232" s="14">
        <f>EOMONTH(Fact_Sales[[#This Row],[Date]],-1)+1</f>
        <v>45352</v>
      </c>
      <c r="J232" s="23">
        <f>IFERROR(Fact_Sales[[#This Row],[Quantity]]*Fact_Sales[[#This Row],[ActualCost]],0)</f>
        <v>34182.229999999996</v>
      </c>
    </row>
    <row r="233" spans="1:10" x14ac:dyDescent="0.35">
      <c r="A233" s="5" t="s">
        <v>20101</v>
      </c>
      <c r="B233" t="s">
        <v>14</v>
      </c>
      <c r="C233" t="s">
        <v>30</v>
      </c>
      <c r="D233" s="13">
        <v>241079.4</v>
      </c>
      <c r="E233">
        <v>134</v>
      </c>
      <c r="F233">
        <v>0.1</v>
      </c>
      <c r="G233" s="3" cm="1">
        <f t="array" ref="G2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3" s="4">
        <f>IF(Fact_Sales[[#This Row],[Revenue]]="","",IFERROR(--SUBSTITUTE(Fact_Sales[[#This Row],[Revenue]]&amp;""," USD",""),Fact_Sales[[#This Row],[Revenue]])-Fact_Sales[[#This Row],[Quantity]]*Fact_Sales[[#This Row],[ActualCost]])</f>
        <v>130911.3</v>
      </c>
      <c r="I233" s="14">
        <f>EOMONTH(Fact_Sales[[#This Row],[Date]],-1)+1</f>
        <v>45352</v>
      </c>
      <c r="J233" s="23">
        <f>IFERROR(Fact_Sales[[#This Row],[Quantity]]*Fact_Sales[[#This Row],[ActualCost]],0)</f>
        <v>110168.09999999999</v>
      </c>
    </row>
    <row r="234" spans="1:10" x14ac:dyDescent="0.35">
      <c r="A234" s="5" t="s">
        <v>20173</v>
      </c>
      <c r="B234" t="s">
        <v>18</v>
      </c>
      <c r="C234" t="s">
        <v>30</v>
      </c>
      <c r="D234" s="13">
        <v>78160.899999999994</v>
      </c>
      <c r="E234">
        <v>46</v>
      </c>
      <c r="F234">
        <v>0.15</v>
      </c>
      <c r="G234" s="3" cm="1">
        <f t="array" ref="G2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4" s="4">
        <f>IF(Fact_Sales[[#This Row],[Revenue]]="","",IFERROR(--SUBSTITUTE(Fact_Sales[[#This Row],[Revenue]]&amp;""," USD",""),Fact_Sales[[#This Row],[Revenue]])-Fact_Sales[[#This Row],[Quantity]]*Fact_Sales[[#This Row],[ActualCost]])</f>
        <v>40341.999999999993</v>
      </c>
      <c r="I234" s="14">
        <f>EOMONTH(Fact_Sales[[#This Row],[Date]],-1)+1</f>
        <v>45352</v>
      </c>
      <c r="J234" s="23">
        <f>IFERROR(Fact_Sales[[#This Row],[Quantity]]*Fact_Sales[[#This Row],[ActualCost]],0)</f>
        <v>37818.9</v>
      </c>
    </row>
    <row r="235" spans="1:10" x14ac:dyDescent="0.35">
      <c r="A235" s="5" t="s">
        <v>21209</v>
      </c>
      <c r="B235" t="s">
        <v>25</v>
      </c>
      <c r="C235" t="s">
        <v>30</v>
      </c>
      <c r="D235" s="13">
        <v>223088.4</v>
      </c>
      <c r="E235">
        <v>124</v>
      </c>
      <c r="F235">
        <v>0.1</v>
      </c>
      <c r="G235" s="3" cm="1">
        <f t="array" ref="G2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5" s="4">
        <f>IF(Fact_Sales[[#This Row],[Revenue]]="","",IFERROR(--SUBSTITUTE(Fact_Sales[[#This Row],[Revenue]]&amp;""," USD",""),Fact_Sales[[#This Row],[Revenue]])-Fact_Sales[[#This Row],[Quantity]]*Fact_Sales[[#This Row],[ActualCost]])</f>
        <v>121141.8</v>
      </c>
      <c r="I235" s="14">
        <f>EOMONTH(Fact_Sales[[#This Row],[Date]],-1)+1</f>
        <v>45352</v>
      </c>
      <c r="J235" s="23">
        <f>IFERROR(Fact_Sales[[#This Row],[Quantity]]*Fact_Sales[[#This Row],[ActualCost]],0)</f>
        <v>101946.59999999999</v>
      </c>
    </row>
    <row r="236" spans="1:10" x14ac:dyDescent="0.35">
      <c r="A236" s="5" t="s">
        <v>20101</v>
      </c>
      <c r="B236" t="s">
        <v>14</v>
      </c>
      <c r="C236" t="s">
        <v>30</v>
      </c>
      <c r="D236" s="13">
        <v>172713.60000000001</v>
      </c>
      <c r="E236">
        <v>96</v>
      </c>
      <c r="F236">
        <v>0.1</v>
      </c>
      <c r="G236" s="3" cm="1">
        <f t="array" ref="G2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6" s="4">
        <f>IF(Fact_Sales[[#This Row],[Revenue]]="","",IFERROR(--SUBSTITUTE(Fact_Sales[[#This Row],[Revenue]]&amp;""," USD",""),Fact_Sales[[#This Row],[Revenue]])-Fact_Sales[[#This Row],[Quantity]]*Fact_Sales[[#This Row],[ActualCost]])</f>
        <v>93787.200000000012</v>
      </c>
      <c r="I236" s="14">
        <f>EOMONTH(Fact_Sales[[#This Row],[Date]],-1)+1</f>
        <v>45352</v>
      </c>
      <c r="J236" s="23">
        <f>IFERROR(Fact_Sales[[#This Row],[Quantity]]*Fact_Sales[[#This Row],[ActualCost]],0)</f>
        <v>78926.399999999994</v>
      </c>
    </row>
    <row r="237" spans="1:10" x14ac:dyDescent="0.35">
      <c r="A237" s="5" t="s">
        <v>20076</v>
      </c>
      <c r="B237" t="s">
        <v>6</v>
      </c>
      <c r="C237" t="s">
        <v>30</v>
      </c>
      <c r="D237" s="13">
        <v>351824</v>
      </c>
      <c r="E237">
        <v>176</v>
      </c>
      <c r="F237">
        <v>0</v>
      </c>
      <c r="G237" s="3" cm="1">
        <f t="array" ref="G2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7" s="4">
        <f>IF(Fact_Sales[[#This Row],[Revenue]]="","",IFERROR(--SUBSTITUTE(Fact_Sales[[#This Row],[Revenue]]&amp;""," USD",""),Fact_Sales[[#This Row],[Revenue]])-Fact_Sales[[#This Row],[Quantity]]*Fact_Sales[[#This Row],[ActualCost]])</f>
        <v>207125.6</v>
      </c>
      <c r="I237" s="14">
        <f>EOMONTH(Fact_Sales[[#This Row],[Date]],-1)+1</f>
        <v>45352</v>
      </c>
      <c r="J237" s="23">
        <f>IFERROR(Fact_Sales[[#This Row],[Quantity]]*Fact_Sales[[#This Row],[ActualCost]],0)</f>
        <v>144698.4</v>
      </c>
    </row>
    <row r="238" spans="1:10" x14ac:dyDescent="0.35">
      <c r="A238" s="5" t="s">
        <v>21210</v>
      </c>
      <c r="B238" t="s">
        <v>14</v>
      </c>
      <c r="C238" t="s">
        <v>30</v>
      </c>
      <c r="D238" s="13">
        <v>350824.5</v>
      </c>
      <c r="E238">
        <v>195</v>
      </c>
      <c r="F238">
        <v>0.1</v>
      </c>
      <c r="G238" s="3" cm="1">
        <f t="array" ref="G2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8" s="4">
        <f>IF(Fact_Sales[[#This Row],[Revenue]]="","",IFERROR(--SUBSTITUTE(Fact_Sales[[#This Row],[Revenue]]&amp;""," USD",""),Fact_Sales[[#This Row],[Revenue]])-Fact_Sales[[#This Row],[Quantity]]*Fact_Sales[[#This Row],[ActualCost]])</f>
        <v>190505.25</v>
      </c>
      <c r="I238" s="14">
        <f>EOMONTH(Fact_Sales[[#This Row],[Date]],-1)+1</f>
        <v>45352</v>
      </c>
      <c r="J238" s="23">
        <f>IFERROR(Fact_Sales[[#This Row],[Quantity]]*Fact_Sales[[#This Row],[ActualCost]],0)</f>
        <v>160319.25</v>
      </c>
    </row>
    <row r="239" spans="1:10" x14ac:dyDescent="0.35">
      <c r="A239" s="5" t="s">
        <v>20101</v>
      </c>
      <c r="B239" t="s">
        <v>24</v>
      </c>
      <c r="C239" t="s">
        <v>30</v>
      </c>
      <c r="D239" s="13">
        <v>322838.5</v>
      </c>
      <c r="E239">
        <v>190</v>
      </c>
      <c r="F239">
        <v>0.15</v>
      </c>
      <c r="G239" s="3" cm="1">
        <f t="array" ref="G2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39" s="4">
        <f>IF(Fact_Sales[[#This Row],[Revenue]]="","",IFERROR(--SUBSTITUTE(Fact_Sales[[#This Row],[Revenue]]&amp;""," USD",""),Fact_Sales[[#This Row],[Revenue]])-Fact_Sales[[#This Row],[Quantity]]*Fact_Sales[[#This Row],[ActualCost]])</f>
        <v>166630</v>
      </c>
      <c r="I239" s="14">
        <f>EOMONTH(Fact_Sales[[#This Row],[Date]],-1)+1</f>
        <v>45352</v>
      </c>
      <c r="J239" s="23">
        <f>IFERROR(Fact_Sales[[#This Row],[Quantity]]*Fact_Sales[[#This Row],[ActualCost]],0)</f>
        <v>156208.5</v>
      </c>
    </row>
    <row r="240" spans="1:10" x14ac:dyDescent="0.35">
      <c r="A240" s="5" t="s">
        <v>21209</v>
      </c>
      <c r="B240" t="s">
        <v>8</v>
      </c>
      <c r="C240" t="s">
        <v>30</v>
      </c>
      <c r="D240" s="13">
        <v>187906</v>
      </c>
      <c r="E240">
        <v>94</v>
      </c>
      <c r="F240">
        <v>0</v>
      </c>
      <c r="G240" s="3" cm="1">
        <f t="array" ref="G2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822.15</v>
      </c>
      <c r="H240" s="4">
        <f>IF(Fact_Sales[[#This Row],[Revenue]]="","",IFERROR(--SUBSTITUTE(Fact_Sales[[#This Row],[Revenue]]&amp;""," USD",""),Fact_Sales[[#This Row],[Revenue]])-Fact_Sales[[#This Row],[Quantity]]*Fact_Sales[[#This Row],[ActualCost]])</f>
        <v>110623.90000000001</v>
      </c>
      <c r="I240" s="14">
        <f>EOMONTH(Fact_Sales[[#This Row],[Date]],-1)+1</f>
        <v>45352</v>
      </c>
      <c r="J240" s="23">
        <f>IFERROR(Fact_Sales[[#This Row],[Quantity]]*Fact_Sales[[#This Row],[ActualCost]],0)</f>
        <v>77282.099999999991</v>
      </c>
    </row>
    <row r="241" spans="1:10" x14ac:dyDescent="0.35">
      <c r="A241" s="5" t="s">
        <v>20136</v>
      </c>
      <c r="B241" t="s">
        <v>25</v>
      </c>
      <c r="C241" t="s">
        <v>31</v>
      </c>
      <c r="D241" s="13">
        <v>18091</v>
      </c>
      <c r="E241">
        <v>79</v>
      </c>
      <c r="F241">
        <v>0</v>
      </c>
      <c r="G241" s="3" cm="1">
        <f t="array" ref="G2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74.7</v>
      </c>
      <c r="H241" s="4">
        <f>IF(Fact_Sales[[#This Row],[Revenue]]="","",IFERROR(--SUBSTITUTE(Fact_Sales[[#This Row],[Revenue]]&amp;""," USD",""),Fact_Sales[[#This Row],[Revenue]])-Fact_Sales[[#This Row],[Quantity]]*Fact_Sales[[#This Row],[ActualCost]])</f>
        <v>12189.7</v>
      </c>
      <c r="I241" s="14">
        <f>EOMONTH(Fact_Sales[[#This Row],[Date]],-1)+1</f>
        <v>45352</v>
      </c>
      <c r="J241" s="23">
        <f>IFERROR(Fact_Sales[[#This Row],[Quantity]]*Fact_Sales[[#This Row],[ActualCost]],0)</f>
        <v>5901.3</v>
      </c>
    </row>
    <row r="242" spans="1:10" x14ac:dyDescent="0.35">
      <c r="A242" s="5" t="s">
        <v>20101</v>
      </c>
      <c r="B242" t="s">
        <v>9</v>
      </c>
      <c r="C242" t="s">
        <v>31</v>
      </c>
      <c r="D242" s="13">
        <v>42136</v>
      </c>
      <c r="E242">
        <v>184</v>
      </c>
      <c r="F242">
        <v>0</v>
      </c>
      <c r="G242" s="3" cm="1">
        <f t="array" ref="G2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74.7</v>
      </c>
      <c r="H242" s="4">
        <f>IF(Fact_Sales[[#This Row],[Revenue]]="","",IFERROR(--SUBSTITUTE(Fact_Sales[[#This Row],[Revenue]]&amp;""," USD",""),Fact_Sales[[#This Row],[Revenue]])-Fact_Sales[[#This Row],[Quantity]]*Fact_Sales[[#This Row],[ActualCost]])</f>
        <v>28391.199999999997</v>
      </c>
      <c r="I242" s="14">
        <f>EOMONTH(Fact_Sales[[#This Row],[Date]],-1)+1</f>
        <v>45352</v>
      </c>
      <c r="J242" s="23">
        <f>IFERROR(Fact_Sales[[#This Row],[Quantity]]*Fact_Sales[[#This Row],[ActualCost]],0)</f>
        <v>13744.800000000001</v>
      </c>
    </row>
    <row r="243" spans="1:10" x14ac:dyDescent="0.35">
      <c r="A243" s="5" t="s">
        <v>20137</v>
      </c>
      <c r="B243" t="s">
        <v>25</v>
      </c>
      <c r="C243" t="s">
        <v>31</v>
      </c>
      <c r="D243" s="13">
        <v>44884</v>
      </c>
      <c r="E243">
        <v>196</v>
      </c>
      <c r="F243">
        <v>0</v>
      </c>
      <c r="G243" s="3" cm="1">
        <f t="array" ref="G2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74.7</v>
      </c>
      <c r="H243" s="4">
        <f>IF(Fact_Sales[[#This Row],[Revenue]]="","",IFERROR(--SUBSTITUTE(Fact_Sales[[#This Row],[Revenue]]&amp;""," USD",""),Fact_Sales[[#This Row],[Revenue]])-Fact_Sales[[#This Row],[Quantity]]*Fact_Sales[[#This Row],[ActualCost]])</f>
        <v>30242.799999999999</v>
      </c>
      <c r="I243" s="14">
        <f>EOMONTH(Fact_Sales[[#This Row],[Date]],-1)+1</f>
        <v>45352</v>
      </c>
      <c r="J243" s="23">
        <f>IFERROR(Fact_Sales[[#This Row],[Quantity]]*Fact_Sales[[#This Row],[ActualCost]],0)</f>
        <v>14641.2</v>
      </c>
    </row>
    <row r="244" spans="1:10" x14ac:dyDescent="0.35">
      <c r="A244" s="5" t="s">
        <v>20189</v>
      </c>
      <c r="B244" t="s">
        <v>6</v>
      </c>
      <c r="C244" t="s">
        <v>31</v>
      </c>
      <c r="D244" s="13">
        <v>31831</v>
      </c>
      <c r="E244">
        <v>139</v>
      </c>
      <c r="F244">
        <v>0</v>
      </c>
      <c r="G244" s="3" cm="1">
        <f t="array" ref="G2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74.7</v>
      </c>
      <c r="H244" s="4">
        <f>IF(Fact_Sales[[#This Row],[Revenue]]="","",IFERROR(--SUBSTITUTE(Fact_Sales[[#This Row],[Revenue]]&amp;""," USD",""),Fact_Sales[[#This Row],[Revenue]])-Fact_Sales[[#This Row],[Quantity]]*Fact_Sales[[#This Row],[ActualCost]])</f>
        <v>21447.699999999997</v>
      </c>
      <c r="I244" s="14">
        <f>EOMONTH(Fact_Sales[[#This Row],[Date]],-1)+1</f>
        <v>45352</v>
      </c>
      <c r="J244" s="23">
        <f>IFERROR(Fact_Sales[[#This Row],[Quantity]]*Fact_Sales[[#This Row],[ActualCost]],0)</f>
        <v>10383.300000000001</v>
      </c>
    </row>
    <row r="245" spans="1:10" x14ac:dyDescent="0.35">
      <c r="A245" s="5" t="s">
        <v>21210</v>
      </c>
      <c r="B245" t="s">
        <v>16</v>
      </c>
      <c r="C245" t="s">
        <v>32</v>
      </c>
      <c r="D245" s="13">
        <v>36062.949999999997</v>
      </c>
      <c r="E245">
        <v>133</v>
      </c>
      <c r="F245">
        <v>0.15</v>
      </c>
      <c r="G245" s="3" cm="1">
        <f t="array" ref="G2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117.11</v>
      </c>
      <c r="H245" s="4">
        <f>IF(Fact_Sales[[#This Row],[Revenue]]="","",IFERROR(--SUBSTITUTE(Fact_Sales[[#This Row],[Revenue]]&amp;""," USD",""),Fact_Sales[[#This Row],[Revenue]])-Fact_Sales[[#This Row],[Quantity]]*Fact_Sales[[#This Row],[ActualCost]])</f>
        <v>20487.32</v>
      </c>
      <c r="I245" s="14">
        <f>EOMONTH(Fact_Sales[[#This Row],[Date]],-1)+1</f>
        <v>45352</v>
      </c>
      <c r="J245" s="23">
        <f>IFERROR(Fact_Sales[[#This Row],[Quantity]]*Fact_Sales[[#This Row],[ActualCost]],0)</f>
        <v>15575.63</v>
      </c>
    </row>
    <row r="246" spans="1:10" x14ac:dyDescent="0.35">
      <c r="A246" s="5" t="s">
        <v>20095</v>
      </c>
      <c r="B246" t="s">
        <v>16</v>
      </c>
      <c r="C246" t="s">
        <v>32</v>
      </c>
      <c r="D246" s="13">
        <v>41470</v>
      </c>
      <c r="E246">
        <v>130</v>
      </c>
      <c r="F246">
        <v>0</v>
      </c>
      <c r="G246" s="3" cm="1">
        <f t="array" ref="G2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117.11</v>
      </c>
      <c r="H246" s="4">
        <f>IF(Fact_Sales[[#This Row],[Revenue]]="","",IFERROR(--SUBSTITUTE(Fact_Sales[[#This Row],[Revenue]]&amp;""," USD",""),Fact_Sales[[#This Row],[Revenue]])-Fact_Sales[[#This Row],[Quantity]]*Fact_Sales[[#This Row],[ActualCost]])</f>
        <v>26245.7</v>
      </c>
      <c r="I246" s="14">
        <f>EOMONTH(Fact_Sales[[#This Row],[Date]],-1)+1</f>
        <v>45352</v>
      </c>
      <c r="J246" s="23">
        <f>IFERROR(Fact_Sales[[#This Row],[Quantity]]*Fact_Sales[[#This Row],[ActualCost]],0)</f>
        <v>15224.3</v>
      </c>
    </row>
    <row r="247" spans="1:10" x14ac:dyDescent="0.35">
      <c r="A247" s="5" t="s">
        <v>20155</v>
      </c>
      <c r="B247" t="s">
        <v>22</v>
      </c>
      <c r="C247" t="s">
        <v>32</v>
      </c>
      <c r="D247" s="13">
        <v>35456.85</v>
      </c>
      <c r="E247">
        <v>117</v>
      </c>
      <c r="F247">
        <v>0.05</v>
      </c>
      <c r="G247" s="3" cm="1">
        <f t="array" ref="G2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117.11</v>
      </c>
      <c r="H247" s="4">
        <f>IF(Fact_Sales[[#This Row],[Revenue]]="","",IFERROR(--SUBSTITUTE(Fact_Sales[[#This Row],[Revenue]]&amp;""," USD",""),Fact_Sales[[#This Row],[Revenue]])-Fact_Sales[[#This Row],[Quantity]]*Fact_Sales[[#This Row],[ActualCost]])</f>
        <v>21754.979999999996</v>
      </c>
      <c r="I247" s="14">
        <f>EOMONTH(Fact_Sales[[#This Row],[Date]],-1)+1</f>
        <v>45352</v>
      </c>
      <c r="J247" s="23">
        <f>IFERROR(Fact_Sales[[#This Row],[Quantity]]*Fact_Sales[[#This Row],[ActualCost]],0)</f>
        <v>13701.87</v>
      </c>
    </row>
    <row r="248" spans="1:10" x14ac:dyDescent="0.35">
      <c r="A248" s="5" t="s">
        <v>20114</v>
      </c>
      <c r="B248" t="s">
        <v>11</v>
      </c>
      <c r="C248" t="s">
        <v>32</v>
      </c>
      <c r="D248" s="13">
        <v>44851.4</v>
      </c>
      <c r="E248">
        <v>148</v>
      </c>
      <c r="F248">
        <v>0.05</v>
      </c>
      <c r="G248" s="3" cm="1">
        <f t="array" ref="G2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117.11</v>
      </c>
      <c r="H248" s="4">
        <f>IF(Fact_Sales[[#This Row],[Revenue]]="","",IFERROR(--SUBSTITUTE(Fact_Sales[[#This Row],[Revenue]]&amp;""," USD",""),Fact_Sales[[#This Row],[Revenue]])-Fact_Sales[[#This Row],[Quantity]]*Fact_Sales[[#This Row],[ActualCost]])</f>
        <v>27519.120000000003</v>
      </c>
      <c r="I248" s="14">
        <f>EOMONTH(Fact_Sales[[#This Row],[Date]],-1)+1</f>
        <v>45352</v>
      </c>
      <c r="J248" s="23">
        <f>IFERROR(Fact_Sales[[#This Row],[Quantity]]*Fact_Sales[[#This Row],[ActualCost]],0)</f>
        <v>17332.28</v>
      </c>
    </row>
    <row r="249" spans="1:10" x14ac:dyDescent="0.35">
      <c r="A249" s="5" t="s">
        <v>20091</v>
      </c>
      <c r="B249" t="s">
        <v>9</v>
      </c>
      <c r="C249" t="s">
        <v>33</v>
      </c>
      <c r="D249" s="13">
        <v>32657</v>
      </c>
      <c r="E249">
        <v>113</v>
      </c>
      <c r="F249">
        <v>0</v>
      </c>
      <c r="G249" s="3" cm="1">
        <f t="array" ref="G2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98.26</v>
      </c>
      <c r="H249" s="4">
        <f>IF(Fact_Sales[[#This Row],[Revenue]]="","",IFERROR(--SUBSTITUTE(Fact_Sales[[#This Row],[Revenue]]&amp;""," USD",""),Fact_Sales[[#This Row],[Revenue]])-Fact_Sales[[#This Row],[Quantity]]*Fact_Sales[[#This Row],[ActualCost]])</f>
        <v>21553.62</v>
      </c>
      <c r="I249" s="14">
        <f>EOMONTH(Fact_Sales[[#This Row],[Date]],-1)+1</f>
        <v>45352</v>
      </c>
      <c r="J249" s="23">
        <f>IFERROR(Fact_Sales[[#This Row],[Quantity]]*Fact_Sales[[#This Row],[ActualCost]],0)</f>
        <v>11103.380000000001</v>
      </c>
    </row>
    <row r="250" spans="1:10" x14ac:dyDescent="0.35">
      <c r="A250" s="5" t="s">
        <v>21210</v>
      </c>
      <c r="B250" t="s">
        <v>17</v>
      </c>
      <c r="C250" t="s">
        <v>33</v>
      </c>
      <c r="E250">
        <v>18</v>
      </c>
      <c r="F250">
        <v>0</v>
      </c>
      <c r="G250" s="3" cm="1">
        <f t="array" ref="G2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98.26</v>
      </c>
      <c r="H250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250" s="14">
        <f>EOMONTH(Fact_Sales[[#This Row],[Date]],-1)+1</f>
        <v>45352</v>
      </c>
      <c r="J250" s="23">
        <f>IFERROR(Fact_Sales[[#This Row],[Quantity]]*Fact_Sales[[#This Row],[ActualCost]],0)</f>
        <v>1768.68</v>
      </c>
    </row>
    <row r="251" spans="1:10" x14ac:dyDescent="0.35">
      <c r="A251" s="5" t="s">
        <v>20173</v>
      </c>
      <c r="B251" t="s">
        <v>18</v>
      </c>
      <c r="C251" t="s">
        <v>33</v>
      </c>
      <c r="D251" s="13">
        <v>23828.05</v>
      </c>
      <c r="E251">
        <v>97</v>
      </c>
      <c r="F251">
        <v>0.15</v>
      </c>
      <c r="G251" s="3" cm="1">
        <f t="array" ref="G2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98.26</v>
      </c>
      <c r="H251" s="4">
        <f>IF(Fact_Sales[[#This Row],[Revenue]]="","",IFERROR(--SUBSTITUTE(Fact_Sales[[#This Row],[Revenue]]&amp;""," USD",""),Fact_Sales[[#This Row],[Revenue]])-Fact_Sales[[#This Row],[Quantity]]*Fact_Sales[[#This Row],[ActualCost]])</f>
        <v>14296.829999999998</v>
      </c>
      <c r="I251" s="14">
        <f>EOMONTH(Fact_Sales[[#This Row],[Date]],-1)+1</f>
        <v>45352</v>
      </c>
      <c r="J251" s="23">
        <f>IFERROR(Fact_Sales[[#This Row],[Quantity]]*Fact_Sales[[#This Row],[ActualCost]],0)</f>
        <v>9531.2200000000012</v>
      </c>
    </row>
    <row r="252" spans="1:10" x14ac:dyDescent="0.35">
      <c r="A252" s="5" t="s">
        <v>20119</v>
      </c>
      <c r="B252" t="s">
        <v>11</v>
      </c>
      <c r="C252" t="s">
        <v>34</v>
      </c>
      <c r="D252" s="13">
        <v>30248</v>
      </c>
      <c r="E252">
        <v>152</v>
      </c>
      <c r="F252">
        <v>0</v>
      </c>
      <c r="G252" s="3" cm="1">
        <f t="array" ref="G2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2" s="4">
        <f>IF(Fact_Sales[[#This Row],[Revenue]]="","",IFERROR(--SUBSTITUTE(Fact_Sales[[#This Row],[Revenue]]&amp;""," USD",""),Fact_Sales[[#This Row],[Revenue]])-Fact_Sales[[#This Row],[Quantity]]*Fact_Sales[[#This Row],[ActualCost]])</f>
        <v>18878.400000000001</v>
      </c>
      <c r="I252" s="14">
        <f>EOMONTH(Fact_Sales[[#This Row],[Date]],-1)+1</f>
        <v>45352</v>
      </c>
      <c r="J252" s="23">
        <f>IFERROR(Fact_Sales[[#This Row],[Quantity]]*Fact_Sales[[#This Row],[ActualCost]],0)</f>
        <v>11369.6</v>
      </c>
    </row>
    <row r="253" spans="1:10" x14ac:dyDescent="0.35">
      <c r="A253" s="5" t="s">
        <v>20118</v>
      </c>
      <c r="B253" t="s">
        <v>6</v>
      </c>
      <c r="C253" t="s">
        <v>34</v>
      </c>
      <c r="D253" s="13">
        <v>995</v>
      </c>
      <c r="E253">
        <v>5</v>
      </c>
      <c r="F253">
        <v>0</v>
      </c>
      <c r="G253" s="3" cm="1">
        <f t="array" ref="G2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3" s="4">
        <f>IF(Fact_Sales[[#This Row],[Revenue]]="","",IFERROR(--SUBSTITUTE(Fact_Sales[[#This Row],[Revenue]]&amp;""," USD",""),Fact_Sales[[#This Row],[Revenue]])-Fact_Sales[[#This Row],[Quantity]]*Fact_Sales[[#This Row],[ActualCost]])</f>
        <v>621</v>
      </c>
      <c r="I253" s="14">
        <f>EOMONTH(Fact_Sales[[#This Row],[Date]],-1)+1</f>
        <v>45352</v>
      </c>
      <c r="J253" s="23">
        <f>IFERROR(Fact_Sales[[#This Row],[Quantity]]*Fact_Sales[[#This Row],[ActualCost]],0)</f>
        <v>374</v>
      </c>
    </row>
    <row r="254" spans="1:10" x14ac:dyDescent="0.35">
      <c r="A254" s="5" t="s">
        <v>21209</v>
      </c>
      <c r="B254" t="s">
        <v>11</v>
      </c>
      <c r="C254" t="s">
        <v>34</v>
      </c>
      <c r="D254" s="13">
        <v>16069.25</v>
      </c>
      <c r="E254">
        <v>85</v>
      </c>
      <c r="F254">
        <v>0.05</v>
      </c>
      <c r="G254" s="3" cm="1">
        <f t="array" ref="G2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4" s="4">
        <f>IF(Fact_Sales[[#This Row],[Revenue]]="","",IFERROR(--SUBSTITUTE(Fact_Sales[[#This Row],[Revenue]]&amp;""," USD",""),Fact_Sales[[#This Row],[Revenue]])-Fact_Sales[[#This Row],[Quantity]]*Fact_Sales[[#This Row],[ActualCost]])</f>
        <v>9711.25</v>
      </c>
      <c r="I254" s="14">
        <f>EOMONTH(Fact_Sales[[#This Row],[Date]],-1)+1</f>
        <v>45352</v>
      </c>
      <c r="J254" s="23">
        <f>IFERROR(Fact_Sales[[#This Row],[Quantity]]*Fact_Sales[[#This Row],[ActualCost]],0)</f>
        <v>6358</v>
      </c>
    </row>
    <row r="255" spans="1:10" x14ac:dyDescent="0.35">
      <c r="A255" s="5" t="s">
        <v>21210</v>
      </c>
      <c r="B255" t="s">
        <v>13</v>
      </c>
      <c r="C255" t="s">
        <v>34</v>
      </c>
      <c r="D255" s="13">
        <v>12338</v>
      </c>
      <c r="E255">
        <v>62</v>
      </c>
      <c r="F255">
        <v>0</v>
      </c>
      <c r="G255" s="3" cm="1">
        <f t="array" ref="G2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5" s="4">
        <f>IF(Fact_Sales[[#This Row],[Revenue]]="","",IFERROR(--SUBSTITUTE(Fact_Sales[[#This Row],[Revenue]]&amp;""," USD",""),Fact_Sales[[#This Row],[Revenue]])-Fact_Sales[[#This Row],[Quantity]]*Fact_Sales[[#This Row],[ActualCost]])</f>
        <v>7700.4000000000005</v>
      </c>
      <c r="I255" s="14">
        <f>EOMONTH(Fact_Sales[[#This Row],[Date]],-1)+1</f>
        <v>45352</v>
      </c>
      <c r="J255" s="23">
        <f>IFERROR(Fact_Sales[[#This Row],[Quantity]]*Fact_Sales[[#This Row],[ActualCost]],0)</f>
        <v>4637.5999999999995</v>
      </c>
    </row>
    <row r="256" spans="1:10" x14ac:dyDescent="0.35">
      <c r="A256" s="5" t="s">
        <v>21210</v>
      </c>
      <c r="B256" t="s">
        <v>24</v>
      </c>
      <c r="C256" t="s">
        <v>34</v>
      </c>
      <c r="D256" s="13">
        <v>5572</v>
      </c>
      <c r="E256">
        <v>28</v>
      </c>
      <c r="F256">
        <v>0</v>
      </c>
      <c r="G256" s="3" cm="1">
        <f t="array" ref="G2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6" s="4">
        <f>IF(Fact_Sales[[#This Row],[Revenue]]="","",IFERROR(--SUBSTITUTE(Fact_Sales[[#This Row],[Revenue]]&amp;""," USD",""),Fact_Sales[[#This Row],[Revenue]])-Fact_Sales[[#This Row],[Quantity]]*Fact_Sales[[#This Row],[ActualCost]])</f>
        <v>3477.6</v>
      </c>
      <c r="I256" s="14">
        <f>EOMONTH(Fact_Sales[[#This Row],[Date]],-1)+1</f>
        <v>45352</v>
      </c>
      <c r="J256" s="23">
        <f>IFERROR(Fact_Sales[[#This Row],[Quantity]]*Fact_Sales[[#This Row],[ActualCost]],0)</f>
        <v>2094.4</v>
      </c>
    </row>
    <row r="257" spans="1:10" x14ac:dyDescent="0.35">
      <c r="A257" s="5" t="s">
        <v>20096</v>
      </c>
      <c r="B257" t="s">
        <v>10</v>
      </c>
      <c r="C257" t="s">
        <v>34</v>
      </c>
      <c r="D257" s="13">
        <v>32894.699999999997</v>
      </c>
      <c r="E257">
        <v>174</v>
      </c>
      <c r="F257">
        <v>0.05</v>
      </c>
      <c r="G257" s="3" cm="1">
        <f t="array" ref="G2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7" s="4">
        <f>IF(Fact_Sales[[#This Row],[Revenue]]="","",IFERROR(--SUBSTITUTE(Fact_Sales[[#This Row],[Revenue]]&amp;""," USD",""),Fact_Sales[[#This Row],[Revenue]])-Fact_Sales[[#This Row],[Quantity]]*Fact_Sales[[#This Row],[ActualCost]])</f>
        <v>19879.5</v>
      </c>
      <c r="I257" s="14">
        <f>EOMONTH(Fact_Sales[[#This Row],[Date]],-1)+1</f>
        <v>45352</v>
      </c>
      <c r="J257" s="23">
        <f>IFERROR(Fact_Sales[[#This Row],[Quantity]]*Fact_Sales[[#This Row],[ActualCost]],0)</f>
        <v>13015.199999999999</v>
      </c>
    </row>
    <row r="258" spans="1:10" x14ac:dyDescent="0.35">
      <c r="A258" s="5" t="s">
        <v>21210</v>
      </c>
      <c r="B258" t="s">
        <v>11</v>
      </c>
      <c r="C258" t="s">
        <v>34</v>
      </c>
      <c r="D258" s="13">
        <v>22496.95</v>
      </c>
      <c r="E258">
        <v>119</v>
      </c>
      <c r="F258">
        <v>0.05</v>
      </c>
      <c r="G258" s="3" cm="1">
        <f t="array" ref="G2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74.8</v>
      </c>
      <c r="H258" s="4">
        <f>IF(Fact_Sales[[#This Row],[Revenue]]="","",IFERROR(--SUBSTITUTE(Fact_Sales[[#This Row],[Revenue]]&amp;""," USD",""),Fact_Sales[[#This Row],[Revenue]])-Fact_Sales[[#This Row],[Quantity]]*Fact_Sales[[#This Row],[ActualCost]])</f>
        <v>13595.750000000002</v>
      </c>
      <c r="I258" s="14">
        <f>EOMONTH(Fact_Sales[[#This Row],[Date]],-1)+1</f>
        <v>45352</v>
      </c>
      <c r="J258" s="23">
        <f>IFERROR(Fact_Sales[[#This Row],[Quantity]]*Fact_Sales[[#This Row],[ActualCost]],0)</f>
        <v>8901.1999999999989</v>
      </c>
    </row>
    <row r="259" spans="1:10" x14ac:dyDescent="0.35">
      <c r="A259" s="5" t="s">
        <v>20130</v>
      </c>
      <c r="B259" t="s">
        <v>8</v>
      </c>
      <c r="C259" t="s">
        <v>35</v>
      </c>
      <c r="D259" s="13">
        <v>9882</v>
      </c>
      <c r="E259">
        <v>20</v>
      </c>
      <c r="F259">
        <v>0.1</v>
      </c>
      <c r="G259" s="3" cm="1">
        <f t="array" ref="G2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59" s="4">
        <f>IF(Fact_Sales[[#This Row],[Revenue]]="","",IFERROR(--SUBSTITUTE(Fact_Sales[[#This Row],[Revenue]]&amp;""," USD",""),Fact_Sales[[#This Row],[Revenue]])-Fact_Sales[[#This Row],[Quantity]]*Fact_Sales[[#This Row],[ActualCost]])</f>
        <v>5634</v>
      </c>
      <c r="I259" s="14">
        <f>EOMONTH(Fact_Sales[[#This Row],[Date]],-1)+1</f>
        <v>45352</v>
      </c>
      <c r="J259" s="23">
        <f>IFERROR(Fact_Sales[[#This Row],[Quantity]]*Fact_Sales[[#This Row],[ActualCost]],0)</f>
        <v>4248</v>
      </c>
    </row>
    <row r="260" spans="1:10" x14ac:dyDescent="0.35">
      <c r="A260" s="5" t="s">
        <v>20076</v>
      </c>
      <c r="B260" t="s">
        <v>6</v>
      </c>
      <c r="C260" t="s">
        <v>35</v>
      </c>
      <c r="D260" s="13">
        <v>65880</v>
      </c>
      <c r="E260">
        <v>120</v>
      </c>
      <c r="F260">
        <v>0</v>
      </c>
      <c r="G260" s="3" cm="1">
        <f t="array" ref="G2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0" s="4">
        <f>IF(Fact_Sales[[#This Row],[Revenue]]="","",IFERROR(--SUBSTITUTE(Fact_Sales[[#This Row],[Revenue]]&amp;""," USD",""),Fact_Sales[[#This Row],[Revenue]])-Fact_Sales[[#This Row],[Quantity]]*Fact_Sales[[#This Row],[ActualCost]])</f>
        <v>40392</v>
      </c>
      <c r="I260" s="14">
        <f>EOMONTH(Fact_Sales[[#This Row],[Date]],-1)+1</f>
        <v>45352</v>
      </c>
      <c r="J260" s="23">
        <f>IFERROR(Fact_Sales[[#This Row],[Quantity]]*Fact_Sales[[#This Row],[ActualCost]],0)</f>
        <v>25488</v>
      </c>
    </row>
    <row r="261" spans="1:10" x14ac:dyDescent="0.35">
      <c r="A261" s="5" t="s">
        <v>20173</v>
      </c>
      <c r="B261" t="s">
        <v>25</v>
      </c>
      <c r="C261" t="s">
        <v>35</v>
      </c>
      <c r="D261" s="13">
        <v>71150.399999999994</v>
      </c>
      <c r="E261">
        <v>144</v>
      </c>
      <c r="F261">
        <v>0.1</v>
      </c>
      <c r="G261" s="3" cm="1">
        <f t="array" ref="G2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1" s="4">
        <f>IF(Fact_Sales[[#This Row],[Revenue]]="","",IFERROR(--SUBSTITUTE(Fact_Sales[[#This Row],[Revenue]]&amp;""," USD",""),Fact_Sales[[#This Row],[Revenue]])-Fact_Sales[[#This Row],[Quantity]]*Fact_Sales[[#This Row],[ActualCost]])</f>
        <v>40564.799999999988</v>
      </c>
      <c r="I261" s="14">
        <f>EOMONTH(Fact_Sales[[#This Row],[Date]],-1)+1</f>
        <v>45352</v>
      </c>
      <c r="J261" s="23">
        <f>IFERROR(Fact_Sales[[#This Row],[Quantity]]*Fact_Sales[[#This Row],[ActualCost]],0)</f>
        <v>30585.600000000002</v>
      </c>
    </row>
    <row r="262" spans="1:10" x14ac:dyDescent="0.35">
      <c r="A262" s="5" t="s">
        <v>20167</v>
      </c>
      <c r="B262" t="s">
        <v>9</v>
      </c>
      <c r="C262" t="s">
        <v>35</v>
      </c>
      <c r="D262" s="13">
        <v>13532.85</v>
      </c>
      <c r="E262">
        <v>29</v>
      </c>
      <c r="F262">
        <v>0.15</v>
      </c>
      <c r="G262" s="3" cm="1">
        <f t="array" ref="G2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2" s="4">
        <f>IF(Fact_Sales[[#This Row],[Revenue]]="","",IFERROR(--SUBSTITUTE(Fact_Sales[[#This Row],[Revenue]]&amp;""," USD",""),Fact_Sales[[#This Row],[Revenue]])-Fact_Sales[[#This Row],[Quantity]]*Fact_Sales[[#This Row],[ActualCost]])</f>
        <v>7373.25</v>
      </c>
      <c r="I262" s="14">
        <f>EOMONTH(Fact_Sales[[#This Row],[Date]],-1)+1</f>
        <v>45352</v>
      </c>
      <c r="J262" s="23">
        <f>IFERROR(Fact_Sales[[#This Row],[Quantity]]*Fact_Sales[[#This Row],[ActualCost]],0)</f>
        <v>6159.6</v>
      </c>
    </row>
    <row r="263" spans="1:10" x14ac:dyDescent="0.35">
      <c r="A263" s="5" t="s">
        <v>20197</v>
      </c>
      <c r="B263" t="s">
        <v>9</v>
      </c>
      <c r="C263" t="s">
        <v>35</v>
      </c>
      <c r="D263" s="13">
        <v>46939.5</v>
      </c>
      <c r="E263">
        <v>90</v>
      </c>
      <c r="F263">
        <v>0.05</v>
      </c>
      <c r="G263" s="3" cm="1">
        <f t="array" ref="G2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3" s="4">
        <f>IF(Fact_Sales[[#This Row],[Revenue]]="","",IFERROR(--SUBSTITUTE(Fact_Sales[[#This Row],[Revenue]]&amp;""," USD",""),Fact_Sales[[#This Row],[Revenue]])-Fact_Sales[[#This Row],[Quantity]]*Fact_Sales[[#This Row],[ActualCost]])</f>
        <v>27823.5</v>
      </c>
      <c r="I263" s="14">
        <f>EOMONTH(Fact_Sales[[#This Row],[Date]],-1)+1</f>
        <v>45352</v>
      </c>
      <c r="J263" s="23">
        <f>IFERROR(Fact_Sales[[#This Row],[Quantity]]*Fact_Sales[[#This Row],[ActualCost]],0)</f>
        <v>19116</v>
      </c>
    </row>
    <row r="264" spans="1:10" x14ac:dyDescent="0.35">
      <c r="A264" s="5" t="s">
        <v>20132</v>
      </c>
      <c r="B264" t="s">
        <v>8</v>
      </c>
      <c r="C264" t="s">
        <v>35</v>
      </c>
      <c r="D264" s="13">
        <v>85095</v>
      </c>
      <c r="E264">
        <v>155</v>
      </c>
      <c r="F264">
        <v>0</v>
      </c>
      <c r="G264" s="3" cm="1">
        <f t="array" ref="G2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4" s="4">
        <f>IF(Fact_Sales[[#This Row],[Revenue]]="","",IFERROR(--SUBSTITUTE(Fact_Sales[[#This Row],[Revenue]]&amp;""," USD",""),Fact_Sales[[#This Row],[Revenue]])-Fact_Sales[[#This Row],[Quantity]]*Fact_Sales[[#This Row],[ActualCost]])</f>
        <v>52173</v>
      </c>
      <c r="I264" s="14">
        <f>EOMONTH(Fact_Sales[[#This Row],[Date]],-1)+1</f>
        <v>45352</v>
      </c>
      <c r="J264" s="23">
        <f>IFERROR(Fact_Sales[[#This Row],[Quantity]]*Fact_Sales[[#This Row],[ActualCost]],0)</f>
        <v>32922</v>
      </c>
    </row>
    <row r="265" spans="1:10" x14ac:dyDescent="0.35">
      <c r="A265" s="5" t="s">
        <v>20167</v>
      </c>
      <c r="B265" t="s">
        <v>21</v>
      </c>
      <c r="C265" t="s">
        <v>35</v>
      </c>
      <c r="D265" s="13">
        <v>90914.4</v>
      </c>
      <c r="E265">
        <v>184</v>
      </c>
      <c r="F265">
        <v>0.1</v>
      </c>
      <c r="G265" s="3" cm="1">
        <f t="array" ref="G2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212.4</v>
      </c>
      <c r="H265" s="4">
        <f>IF(Fact_Sales[[#This Row],[Revenue]]="","",IFERROR(--SUBSTITUTE(Fact_Sales[[#This Row],[Revenue]]&amp;""," USD",""),Fact_Sales[[#This Row],[Revenue]])-Fact_Sales[[#This Row],[Quantity]]*Fact_Sales[[#This Row],[ActualCost]])</f>
        <v>51832.799999999996</v>
      </c>
      <c r="I265" s="14">
        <f>EOMONTH(Fact_Sales[[#This Row],[Date]],-1)+1</f>
        <v>45352</v>
      </c>
      <c r="J265" s="23">
        <f>IFERROR(Fact_Sales[[#This Row],[Quantity]]*Fact_Sales[[#This Row],[ActualCost]],0)</f>
        <v>39081.599999999999</v>
      </c>
    </row>
    <row r="266" spans="1:10" x14ac:dyDescent="0.35">
      <c r="A266" s="5" t="s">
        <v>20091</v>
      </c>
      <c r="B266" t="s">
        <v>25</v>
      </c>
      <c r="C266" t="s">
        <v>36</v>
      </c>
      <c r="D266" s="13">
        <v>9295</v>
      </c>
      <c r="E266">
        <v>55</v>
      </c>
      <c r="F266">
        <v>0</v>
      </c>
      <c r="G266" s="3" cm="1">
        <f t="array" ref="G2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61.55</v>
      </c>
      <c r="H266" s="4">
        <f>IF(Fact_Sales[[#This Row],[Revenue]]="","",IFERROR(--SUBSTITUTE(Fact_Sales[[#This Row],[Revenue]]&amp;""," USD",""),Fact_Sales[[#This Row],[Revenue]])-Fact_Sales[[#This Row],[Quantity]]*Fact_Sales[[#This Row],[ActualCost]])</f>
        <v>5909.75</v>
      </c>
      <c r="I266" s="14">
        <f>EOMONTH(Fact_Sales[[#This Row],[Date]],-1)+1</f>
        <v>45352</v>
      </c>
      <c r="J266" s="23">
        <f>IFERROR(Fact_Sales[[#This Row],[Quantity]]*Fact_Sales[[#This Row],[ActualCost]],0)</f>
        <v>3385.25</v>
      </c>
    </row>
    <row r="267" spans="1:10" x14ac:dyDescent="0.35">
      <c r="A267" s="5" t="s">
        <v>20173</v>
      </c>
      <c r="B267" t="s">
        <v>22</v>
      </c>
      <c r="C267" t="s">
        <v>36</v>
      </c>
      <c r="D267" s="13">
        <v>21632</v>
      </c>
      <c r="E267">
        <v>128</v>
      </c>
      <c r="F267">
        <v>0</v>
      </c>
      <c r="G267" s="3" cm="1">
        <f t="array" ref="G2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61.55</v>
      </c>
      <c r="H267" s="4">
        <f>IF(Fact_Sales[[#This Row],[Revenue]]="","",IFERROR(--SUBSTITUTE(Fact_Sales[[#This Row],[Revenue]]&amp;""," USD",""),Fact_Sales[[#This Row],[Revenue]])-Fact_Sales[[#This Row],[Quantity]]*Fact_Sales[[#This Row],[ActualCost]])</f>
        <v>13753.6</v>
      </c>
      <c r="I267" s="14">
        <f>EOMONTH(Fact_Sales[[#This Row],[Date]],-1)+1</f>
        <v>45352</v>
      </c>
      <c r="J267" s="23">
        <f>IFERROR(Fact_Sales[[#This Row],[Quantity]]*Fact_Sales[[#This Row],[ActualCost]],0)</f>
        <v>7878.4</v>
      </c>
    </row>
    <row r="268" spans="1:10" x14ac:dyDescent="0.35">
      <c r="A268" s="5" t="s">
        <v>20167</v>
      </c>
      <c r="B268" t="s">
        <v>11</v>
      </c>
      <c r="C268" t="s">
        <v>36</v>
      </c>
      <c r="D268" s="13">
        <v>28561</v>
      </c>
      <c r="E268">
        <v>169</v>
      </c>
      <c r="F268">
        <v>0</v>
      </c>
      <c r="G268" s="3" cm="1">
        <f t="array" ref="G2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61.55</v>
      </c>
      <c r="H268" s="4">
        <f>IF(Fact_Sales[[#This Row],[Revenue]]="","",IFERROR(--SUBSTITUTE(Fact_Sales[[#This Row],[Revenue]]&amp;""," USD",""),Fact_Sales[[#This Row],[Revenue]])-Fact_Sales[[#This Row],[Quantity]]*Fact_Sales[[#This Row],[ActualCost]])</f>
        <v>18159.050000000003</v>
      </c>
      <c r="I268" s="14">
        <f>EOMONTH(Fact_Sales[[#This Row],[Date]],-1)+1</f>
        <v>45352</v>
      </c>
      <c r="J268" s="23">
        <f>IFERROR(Fact_Sales[[#This Row],[Quantity]]*Fact_Sales[[#This Row],[ActualCost]],0)</f>
        <v>10401.949999999999</v>
      </c>
    </row>
    <row r="269" spans="1:10" x14ac:dyDescent="0.35">
      <c r="A269" s="5" t="s">
        <v>20194</v>
      </c>
      <c r="B269" t="s">
        <v>17</v>
      </c>
      <c r="C269" t="s">
        <v>36</v>
      </c>
      <c r="D269" s="13">
        <v>18252</v>
      </c>
      <c r="E269">
        <v>108</v>
      </c>
      <c r="F269">
        <v>0</v>
      </c>
      <c r="G269" s="3" cm="1">
        <f t="array" ref="G2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61.55</v>
      </c>
      <c r="H269" s="4">
        <f>IF(Fact_Sales[[#This Row],[Revenue]]="","",IFERROR(--SUBSTITUTE(Fact_Sales[[#This Row],[Revenue]]&amp;""," USD",""),Fact_Sales[[#This Row],[Revenue]])-Fact_Sales[[#This Row],[Quantity]]*Fact_Sales[[#This Row],[ActualCost]])</f>
        <v>11604.6</v>
      </c>
      <c r="I269" s="14">
        <f>EOMONTH(Fact_Sales[[#This Row],[Date]],-1)+1</f>
        <v>45352</v>
      </c>
      <c r="J269" s="23">
        <f>IFERROR(Fact_Sales[[#This Row],[Quantity]]*Fact_Sales[[#This Row],[ActualCost]],0)</f>
        <v>6647.4</v>
      </c>
    </row>
    <row r="270" spans="1:10" x14ac:dyDescent="0.35">
      <c r="A270" s="5" t="s">
        <v>20194</v>
      </c>
      <c r="B270" t="s">
        <v>11</v>
      </c>
      <c r="C270" t="s">
        <v>36</v>
      </c>
      <c r="D270" s="13">
        <v>18759</v>
      </c>
      <c r="E270">
        <v>111</v>
      </c>
      <c r="F270">
        <v>0</v>
      </c>
      <c r="G270" s="3" cm="1">
        <f t="array" ref="G2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61.55</v>
      </c>
      <c r="H270" s="4">
        <f>IF(Fact_Sales[[#This Row],[Revenue]]="","",IFERROR(--SUBSTITUTE(Fact_Sales[[#This Row],[Revenue]]&amp;""," USD",""),Fact_Sales[[#This Row],[Revenue]])-Fact_Sales[[#This Row],[Quantity]]*Fact_Sales[[#This Row],[ActualCost]])</f>
        <v>11926.95</v>
      </c>
      <c r="I270" s="14">
        <f>EOMONTH(Fact_Sales[[#This Row],[Date]],-1)+1</f>
        <v>45352</v>
      </c>
      <c r="J270" s="23">
        <f>IFERROR(Fact_Sales[[#This Row],[Quantity]]*Fact_Sales[[#This Row],[ActualCost]],0)</f>
        <v>6832.0499999999993</v>
      </c>
    </row>
    <row r="271" spans="1:10" x14ac:dyDescent="0.35">
      <c r="A271" s="5" t="s">
        <v>21211</v>
      </c>
      <c r="B271" t="s">
        <v>17</v>
      </c>
      <c r="C271" t="s">
        <v>7</v>
      </c>
      <c r="D271" s="13">
        <v>54603.15</v>
      </c>
      <c r="E271">
        <v>161</v>
      </c>
      <c r="F271">
        <v>0.15</v>
      </c>
      <c r="G271" s="3" cm="1">
        <f t="array" ref="G2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1" s="4">
        <f>IF(Fact_Sales[[#This Row],[Revenue]]="","",IFERROR(--SUBSTITUTE(Fact_Sales[[#This Row],[Revenue]]&amp;""," USD",""),Fact_Sales[[#This Row],[Revenue]])-Fact_Sales[[#This Row],[Quantity]]*Fact_Sales[[#This Row],[ActualCost]])</f>
        <v>25539.43</v>
      </c>
      <c r="I271" s="14">
        <f>EOMONTH(Fact_Sales[[#This Row],[Date]],-1)+1</f>
        <v>45383</v>
      </c>
      <c r="J271" s="23">
        <f>IFERROR(Fact_Sales[[#This Row],[Quantity]]*Fact_Sales[[#This Row],[ActualCost]],0)</f>
        <v>29063.72</v>
      </c>
    </row>
    <row r="272" spans="1:10" x14ac:dyDescent="0.35">
      <c r="A272" s="5" t="s">
        <v>21212</v>
      </c>
      <c r="B272" t="s">
        <v>25</v>
      </c>
      <c r="C272" t="s">
        <v>7</v>
      </c>
      <c r="D272" s="13">
        <v>6822.9</v>
      </c>
      <c r="E272">
        <v>19</v>
      </c>
      <c r="F272">
        <v>0.1</v>
      </c>
      <c r="G272" s="3" cm="1">
        <f t="array" ref="G2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2" s="4">
        <f>IF(Fact_Sales[[#This Row],[Revenue]]="","",IFERROR(--SUBSTITUTE(Fact_Sales[[#This Row],[Revenue]]&amp;""," USD",""),Fact_Sales[[#This Row],[Revenue]])-Fact_Sales[[#This Row],[Quantity]]*Fact_Sales[[#This Row],[ActualCost]])</f>
        <v>3393.0199999999995</v>
      </c>
      <c r="I272" s="14">
        <f>EOMONTH(Fact_Sales[[#This Row],[Date]],-1)+1</f>
        <v>45383</v>
      </c>
      <c r="J272" s="23">
        <f>IFERROR(Fact_Sales[[#This Row],[Quantity]]*Fact_Sales[[#This Row],[ActualCost]],0)</f>
        <v>3429.88</v>
      </c>
    </row>
    <row r="273" spans="1:10" x14ac:dyDescent="0.35">
      <c r="A273" s="5" t="s">
        <v>20268</v>
      </c>
      <c r="B273" t="s">
        <v>17</v>
      </c>
      <c r="C273" t="s">
        <v>7</v>
      </c>
      <c r="D273" s="13">
        <v>23142</v>
      </c>
      <c r="E273">
        <v>58</v>
      </c>
      <c r="F273">
        <v>0</v>
      </c>
      <c r="G273" s="3" cm="1">
        <f t="array" ref="G2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3" s="4">
        <f>IF(Fact_Sales[[#This Row],[Revenue]]="","",IFERROR(--SUBSTITUTE(Fact_Sales[[#This Row],[Revenue]]&amp;""," USD",""),Fact_Sales[[#This Row],[Revenue]])-Fact_Sales[[#This Row],[Quantity]]*Fact_Sales[[#This Row],[ActualCost]])</f>
        <v>12671.84</v>
      </c>
      <c r="I273" s="14">
        <f>EOMONTH(Fact_Sales[[#This Row],[Date]],-1)+1</f>
        <v>45383</v>
      </c>
      <c r="J273" s="23">
        <f>IFERROR(Fact_Sales[[#This Row],[Quantity]]*Fact_Sales[[#This Row],[ActualCost]],0)</f>
        <v>10470.16</v>
      </c>
    </row>
    <row r="274" spans="1:10" x14ac:dyDescent="0.35">
      <c r="A274" s="5" t="s">
        <v>21213</v>
      </c>
      <c r="B274" t="s">
        <v>20</v>
      </c>
      <c r="C274" t="s">
        <v>7</v>
      </c>
      <c r="D274" s="13">
        <v>10513.65</v>
      </c>
      <c r="E274">
        <v>31</v>
      </c>
      <c r="F274">
        <v>0.15</v>
      </c>
      <c r="G274" s="3" cm="1">
        <f t="array" ref="G2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4" s="4">
        <f>IF(Fact_Sales[[#This Row],[Revenue]]="","",IFERROR(--SUBSTITUTE(Fact_Sales[[#This Row],[Revenue]]&amp;""," USD",""),Fact_Sales[[#This Row],[Revenue]])-Fact_Sales[[#This Row],[Quantity]]*Fact_Sales[[#This Row],[ActualCost]])</f>
        <v>4917.53</v>
      </c>
      <c r="I274" s="14">
        <f>EOMONTH(Fact_Sales[[#This Row],[Date]],-1)+1</f>
        <v>45383</v>
      </c>
      <c r="J274" s="23">
        <f>IFERROR(Fact_Sales[[#This Row],[Quantity]]*Fact_Sales[[#This Row],[ActualCost]],0)</f>
        <v>5596.12</v>
      </c>
    </row>
    <row r="275" spans="1:10" x14ac:dyDescent="0.35">
      <c r="A275" s="5" t="s">
        <v>20229</v>
      </c>
      <c r="B275" t="s">
        <v>22</v>
      </c>
      <c r="C275" t="s">
        <v>7</v>
      </c>
      <c r="D275" s="13">
        <v>14024.85</v>
      </c>
      <c r="E275">
        <v>37</v>
      </c>
      <c r="F275">
        <v>0.05</v>
      </c>
      <c r="G275" s="3" cm="1">
        <f t="array" ref="G2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5" s="4">
        <f>IF(Fact_Sales[[#This Row],[Revenue]]="","",IFERROR(--SUBSTITUTE(Fact_Sales[[#This Row],[Revenue]]&amp;""," USD",""),Fact_Sales[[#This Row],[Revenue]])-Fact_Sales[[#This Row],[Quantity]]*Fact_Sales[[#This Row],[ActualCost]])</f>
        <v>7345.61</v>
      </c>
      <c r="I275" s="14">
        <f>EOMONTH(Fact_Sales[[#This Row],[Date]],-1)+1</f>
        <v>45383</v>
      </c>
      <c r="J275" s="23">
        <f>IFERROR(Fact_Sales[[#This Row],[Quantity]]*Fact_Sales[[#This Row],[ActualCost]],0)</f>
        <v>6679.2400000000007</v>
      </c>
    </row>
    <row r="276" spans="1:10" x14ac:dyDescent="0.35">
      <c r="A276" s="5" t="s">
        <v>20290</v>
      </c>
      <c r="B276" t="s">
        <v>22</v>
      </c>
      <c r="C276" t="s">
        <v>7</v>
      </c>
      <c r="D276" s="13">
        <v>26912.55</v>
      </c>
      <c r="E276">
        <v>71</v>
      </c>
      <c r="F276">
        <v>0.05</v>
      </c>
      <c r="G276" s="3" cm="1">
        <f t="array" ref="G2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6" s="4">
        <f>IF(Fact_Sales[[#This Row],[Revenue]]="","",IFERROR(--SUBSTITUTE(Fact_Sales[[#This Row],[Revenue]]&amp;""," USD",""),Fact_Sales[[#This Row],[Revenue]])-Fact_Sales[[#This Row],[Quantity]]*Fact_Sales[[#This Row],[ActualCost]])</f>
        <v>14095.63</v>
      </c>
      <c r="I276" s="14">
        <f>EOMONTH(Fact_Sales[[#This Row],[Date]],-1)+1</f>
        <v>45383</v>
      </c>
      <c r="J276" s="23">
        <f>IFERROR(Fact_Sales[[#This Row],[Quantity]]*Fact_Sales[[#This Row],[ActualCost]],0)</f>
        <v>12816.92</v>
      </c>
    </row>
    <row r="277" spans="1:10" x14ac:dyDescent="0.35">
      <c r="A277" s="5" t="s">
        <v>20200</v>
      </c>
      <c r="B277" t="s">
        <v>22</v>
      </c>
      <c r="C277" t="s">
        <v>7</v>
      </c>
      <c r="D277" s="13">
        <v>37905</v>
      </c>
      <c r="E277">
        <v>100</v>
      </c>
      <c r="F277">
        <v>0.05</v>
      </c>
      <c r="G277" s="3" cm="1">
        <f t="array" ref="G2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7" s="4">
        <f>IF(Fact_Sales[[#This Row],[Revenue]]="","",IFERROR(--SUBSTITUTE(Fact_Sales[[#This Row],[Revenue]]&amp;""," USD",""),Fact_Sales[[#This Row],[Revenue]])-Fact_Sales[[#This Row],[Quantity]]*Fact_Sales[[#This Row],[ActualCost]])</f>
        <v>19853</v>
      </c>
      <c r="I277" s="14">
        <f>EOMONTH(Fact_Sales[[#This Row],[Date]],-1)+1</f>
        <v>45383</v>
      </c>
      <c r="J277" s="23">
        <f>IFERROR(Fact_Sales[[#This Row],[Quantity]]*Fact_Sales[[#This Row],[ActualCost]],0)</f>
        <v>18052</v>
      </c>
    </row>
    <row r="278" spans="1:10" x14ac:dyDescent="0.35">
      <c r="A278" s="5" t="s">
        <v>20238</v>
      </c>
      <c r="B278" t="s">
        <v>20</v>
      </c>
      <c r="C278" t="s">
        <v>7</v>
      </c>
      <c r="D278" s="13">
        <v>54603.15</v>
      </c>
      <c r="E278">
        <v>161</v>
      </c>
      <c r="F278">
        <v>0.15</v>
      </c>
      <c r="G278" s="3" cm="1">
        <f t="array" ref="G2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180.52</v>
      </c>
      <c r="H278" s="4">
        <f>IF(Fact_Sales[[#This Row],[Revenue]]="","",IFERROR(--SUBSTITUTE(Fact_Sales[[#This Row],[Revenue]]&amp;""," USD",""),Fact_Sales[[#This Row],[Revenue]])-Fact_Sales[[#This Row],[Quantity]]*Fact_Sales[[#This Row],[ActualCost]])</f>
        <v>25539.43</v>
      </c>
      <c r="I278" s="14">
        <f>EOMONTH(Fact_Sales[[#This Row],[Date]],-1)+1</f>
        <v>45383</v>
      </c>
      <c r="J278" s="23">
        <f>IFERROR(Fact_Sales[[#This Row],[Quantity]]*Fact_Sales[[#This Row],[ActualCost]],0)</f>
        <v>29063.72</v>
      </c>
    </row>
    <row r="279" spans="1:10" x14ac:dyDescent="0.35">
      <c r="A279" s="5" t="s">
        <v>20274</v>
      </c>
      <c r="B279" t="s">
        <v>13</v>
      </c>
      <c r="C279" t="s">
        <v>12</v>
      </c>
      <c r="D279" s="13">
        <v>111533.8</v>
      </c>
      <c r="E279">
        <v>196</v>
      </c>
      <c r="F279">
        <v>0.05</v>
      </c>
      <c r="G279" s="3" cm="1">
        <f t="array" ref="G2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254.7</v>
      </c>
      <c r="H279" s="4">
        <f>IF(Fact_Sales[[#This Row],[Revenue]]="","",IFERROR(--SUBSTITUTE(Fact_Sales[[#This Row],[Revenue]]&amp;""," USD",""),Fact_Sales[[#This Row],[Revenue]])-Fact_Sales[[#This Row],[Quantity]]*Fact_Sales[[#This Row],[ActualCost]])</f>
        <v>61612.600000000006</v>
      </c>
      <c r="I279" s="14">
        <f>EOMONTH(Fact_Sales[[#This Row],[Date]],-1)+1</f>
        <v>45383</v>
      </c>
      <c r="J279" s="23">
        <f>IFERROR(Fact_Sales[[#This Row],[Quantity]]*Fact_Sales[[#This Row],[ActualCost]],0)</f>
        <v>49921.2</v>
      </c>
    </row>
    <row r="280" spans="1:10" x14ac:dyDescent="0.35">
      <c r="A280" s="5" t="s">
        <v>20313</v>
      </c>
      <c r="B280" t="s">
        <v>18</v>
      </c>
      <c r="C280" t="s">
        <v>12</v>
      </c>
      <c r="D280" s="13">
        <v>11201.3</v>
      </c>
      <c r="E280">
        <v>22</v>
      </c>
      <c r="F280">
        <v>0.15</v>
      </c>
      <c r="G280" s="3" cm="1">
        <f t="array" ref="G2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254.7</v>
      </c>
      <c r="H280" s="4">
        <f>IF(Fact_Sales[[#This Row],[Revenue]]="","",IFERROR(--SUBSTITUTE(Fact_Sales[[#This Row],[Revenue]]&amp;""," USD",""),Fact_Sales[[#This Row],[Revenue]])-Fact_Sales[[#This Row],[Quantity]]*Fact_Sales[[#This Row],[ActualCost]])</f>
        <v>5597.9</v>
      </c>
      <c r="I280" s="14">
        <f>EOMONTH(Fact_Sales[[#This Row],[Date]],-1)+1</f>
        <v>45383</v>
      </c>
      <c r="J280" s="23">
        <f>IFERROR(Fact_Sales[[#This Row],[Quantity]]*Fact_Sales[[#This Row],[ActualCost]],0)</f>
        <v>5603.4</v>
      </c>
    </row>
    <row r="281" spans="1:10" x14ac:dyDescent="0.35">
      <c r="A281" s="5" t="s">
        <v>20255</v>
      </c>
      <c r="B281" t="s">
        <v>14</v>
      </c>
      <c r="C281" t="s">
        <v>12</v>
      </c>
      <c r="D281" s="13">
        <v>80865</v>
      </c>
      <c r="E281">
        <v>135</v>
      </c>
      <c r="F281">
        <v>0</v>
      </c>
      <c r="G281" s="3" cm="1">
        <f t="array" ref="G2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254.7</v>
      </c>
      <c r="H281" s="4">
        <f>IF(Fact_Sales[[#This Row],[Revenue]]="","",IFERROR(--SUBSTITUTE(Fact_Sales[[#This Row],[Revenue]]&amp;""," USD",""),Fact_Sales[[#This Row],[Revenue]])-Fact_Sales[[#This Row],[Quantity]]*Fact_Sales[[#This Row],[ActualCost]])</f>
        <v>46480.5</v>
      </c>
      <c r="I281" s="14">
        <f>EOMONTH(Fact_Sales[[#This Row],[Date]],-1)+1</f>
        <v>45383</v>
      </c>
      <c r="J281" s="23">
        <f>IFERROR(Fact_Sales[[#This Row],[Quantity]]*Fact_Sales[[#This Row],[ActualCost]],0)</f>
        <v>34384.5</v>
      </c>
    </row>
    <row r="282" spans="1:10" x14ac:dyDescent="0.35">
      <c r="A282" s="5" t="s">
        <v>21211</v>
      </c>
      <c r="B282" t="s">
        <v>16</v>
      </c>
      <c r="C282" t="s">
        <v>15</v>
      </c>
      <c r="D282" s="13">
        <v>17276.7</v>
      </c>
      <c r="E282">
        <v>14</v>
      </c>
      <c r="F282">
        <v>0.05</v>
      </c>
      <c r="G282" s="3" cm="1">
        <f t="array" ref="G2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2" s="4">
        <f>IF(Fact_Sales[[#This Row],[Revenue]]="","",IFERROR(--SUBSTITUTE(Fact_Sales[[#This Row],[Revenue]]&amp;""," USD",""),Fact_Sales[[#This Row],[Revenue]])-Fact_Sales[[#This Row],[Quantity]]*Fact_Sales[[#This Row],[ActualCost]])</f>
        <v>10272.780000000001</v>
      </c>
      <c r="I282" s="14">
        <f>EOMONTH(Fact_Sales[[#This Row],[Date]],-1)+1</f>
        <v>45383</v>
      </c>
      <c r="J282" s="23">
        <f>IFERROR(Fact_Sales[[#This Row],[Quantity]]*Fact_Sales[[#This Row],[ActualCost]],0)</f>
        <v>7003.92</v>
      </c>
    </row>
    <row r="283" spans="1:10" x14ac:dyDescent="0.35">
      <c r="A283" s="5" t="s">
        <v>20200</v>
      </c>
      <c r="B283" t="s">
        <v>8</v>
      </c>
      <c r="C283" t="s">
        <v>15</v>
      </c>
      <c r="D283" s="13">
        <v>203618.25</v>
      </c>
      <c r="E283">
        <v>165</v>
      </c>
      <c r="F283">
        <v>0.05</v>
      </c>
      <c r="G283" s="3" cm="1">
        <f t="array" ref="G2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3" s="4">
        <f>IF(Fact_Sales[[#This Row],[Revenue]]="","",IFERROR(--SUBSTITUTE(Fact_Sales[[#This Row],[Revenue]]&amp;""," USD",""),Fact_Sales[[#This Row],[Revenue]])-Fact_Sales[[#This Row],[Quantity]]*Fact_Sales[[#This Row],[ActualCost]])</f>
        <v>121072.05</v>
      </c>
      <c r="I283" s="14">
        <f>EOMONTH(Fact_Sales[[#This Row],[Date]],-1)+1</f>
        <v>45383</v>
      </c>
      <c r="J283" s="23">
        <f>IFERROR(Fact_Sales[[#This Row],[Quantity]]*Fact_Sales[[#This Row],[ActualCost]],0)</f>
        <v>82546.2</v>
      </c>
    </row>
    <row r="284" spans="1:10" x14ac:dyDescent="0.35">
      <c r="A284" s="5" t="s">
        <v>20213</v>
      </c>
      <c r="B284" t="s">
        <v>10</v>
      </c>
      <c r="C284" t="s">
        <v>15</v>
      </c>
      <c r="D284" s="13">
        <v>91189.8</v>
      </c>
      <c r="E284">
        <v>78</v>
      </c>
      <c r="F284">
        <v>0.1</v>
      </c>
      <c r="G284" s="3" cm="1">
        <f t="array" ref="G2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4" s="4">
        <f>IF(Fact_Sales[[#This Row],[Revenue]]="","",IFERROR(--SUBSTITUTE(Fact_Sales[[#This Row],[Revenue]]&amp;""," USD",""),Fact_Sales[[#This Row],[Revenue]])-Fact_Sales[[#This Row],[Quantity]]*Fact_Sales[[#This Row],[ActualCost]])</f>
        <v>52167.960000000006</v>
      </c>
      <c r="I284" s="14">
        <f>EOMONTH(Fact_Sales[[#This Row],[Date]],-1)+1</f>
        <v>45383</v>
      </c>
      <c r="J284" s="23">
        <f>IFERROR(Fact_Sales[[#This Row],[Quantity]]*Fact_Sales[[#This Row],[ActualCost]],0)</f>
        <v>39021.839999999997</v>
      </c>
    </row>
    <row r="285" spans="1:10" x14ac:dyDescent="0.35">
      <c r="A285" s="5" t="s">
        <v>21214</v>
      </c>
      <c r="B285" t="s">
        <v>20</v>
      </c>
      <c r="C285" t="s">
        <v>15</v>
      </c>
      <c r="D285" s="13">
        <v>228624</v>
      </c>
      <c r="E285">
        <v>176</v>
      </c>
      <c r="F285">
        <v>0</v>
      </c>
      <c r="G285" s="3" cm="1">
        <f t="array" ref="G2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5" s="4">
        <f>IF(Fact_Sales[[#This Row],[Revenue]]="","",IFERROR(--SUBSTITUTE(Fact_Sales[[#This Row],[Revenue]]&amp;""," USD",""),Fact_Sales[[#This Row],[Revenue]])-Fact_Sales[[#This Row],[Quantity]]*Fact_Sales[[#This Row],[ActualCost]])</f>
        <v>140574.72</v>
      </c>
      <c r="I285" s="14">
        <f>EOMONTH(Fact_Sales[[#This Row],[Date]],-1)+1</f>
        <v>45383</v>
      </c>
      <c r="J285" s="23">
        <f>IFERROR(Fact_Sales[[#This Row],[Quantity]]*Fact_Sales[[#This Row],[ActualCost]],0)</f>
        <v>88049.279999999999</v>
      </c>
    </row>
    <row r="286" spans="1:10" x14ac:dyDescent="0.35">
      <c r="A286" s="5" t="s">
        <v>20206</v>
      </c>
      <c r="B286" t="s">
        <v>18</v>
      </c>
      <c r="C286" t="s">
        <v>15</v>
      </c>
      <c r="D286" s="13">
        <v>163414.20000000001</v>
      </c>
      <c r="E286">
        <v>148</v>
      </c>
      <c r="F286">
        <v>0.15</v>
      </c>
      <c r="G286" s="3" cm="1">
        <f t="array" ref="G2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6" s="4">
        <f>IF(Fact_Sales[[#This Row],[Revenue]]="","",IFERROR(--SUBSTITUTE(Fact_Sales[[#This Row],[Revenue]]&amp;""," USD",""),Fact_Sales[[#This Row],[Revenue]])-Fact_Sales[[#This Row],[Quantity]]*Fact_Sales[[#This Row],[ActualCost]])</f>
        <v>89372.760000000009</v>
      </c>
      <c r="I286" s="14">
        <f>EOMONTH(Fact_Sales[[#This Row],[Date]],-1)+1</f>
        <v>45383</v>
      </c>
      <c r="J286" s="23">
        <f>IFERROR(Fact_Sales[[#This Row],[Quantity]]*Fact_Sales[[#This Row],[ActualCost]],0)</f>
        <v>74041.440000000002</v>
      </c>
    </row>
    <row r="287" spans="1:10" x14ac:dyDescent="0.35">
      <c r="A287" s="5" t="s">
        <v>20238</v>
      </c>
      <c r="B287" t="s">
        <v>22</v>
      </c>
      <c r="C287" t="s">
        <v>15</v>
      </c>
      <c r="D287" s="13">
        <v>244341.9</v>
      </c>
      <c r="E287">
        <v>198</v>
      </c>
      <c r="F287">
        <v>0.05</v>
      </c>
      <c r="G287" s="3" cm="1">
        <f t="array" ref="G2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7" s="4">
        <f>IF(Fact_Sales[[#This Row],[Revenue]]="","",IFERROR(--SUBSTITUTE(Fact_Sales[[#This Row],[Revenue]]&amp;""," USD",""),Fact_Sales[[#This Row],[Revenue]])-Fact_Sales[[#This Row],[Quantity]]*Fact_Sales[[#This Row],[ActualCost]])</f>
        <v>145286.46000000002</v>
      </c>
      <c r="I287" s="14">
        <f>EOMONTH(Fact_Sales[[#This Row],[Date]],-1)+1</f>
        <v>45383</v>
      </c>
      <c r="J287" s="23">
        <f>IFERROR(Fact_Sales[[#This Row],[Quantity]]*Fact_Sales[[#This Row],[ActualCost]],0)</f>
        <v>99055.439999999988</v>
      </c>
    </row>
    <row r="288" spans="1:10" x14ac:dyDescent="0.35">
      <c r="A288" s="5" t="s">
        <v>20237</v>
      </c>
      <c r="B288" t="s">
        <v>10</v>
      </c>
      <c r="C288" t="s">
        <v>15</v>
      </c>
      <c r="D288" s="13">
        <v>6624.9</v>
      </c>
      <c r="E288">
        <v>6</v>
      </c>
      <c r="F288">
        <v>0.15</v>
      </c>
      <c r="G288" s="3" cm="1">
        <f t="array" ref="G2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8" s="4">
        <f>IF(Fact_Sales[[#This Row],[Revenue]]="","",IFERROR(--SUBSTITUTE(Fact_Sales[[#This Row],[Revenue]]&amp;""," USD",""),Fact_Sales[[#This Row],[Revenue]])-Fact_Sales[[#This Row],[Quantity]]*Fact_Sales[[#This Row],[ActualCost]])</f>
        <v>3623.22</v>
      </c>
      <c r="I288" s="14">
        <f>EOMONTH(Fact_Sales[[#This Row],[Date]],-1)+1</f>
        <v>45383</v>
      </c>
      <c r="J288" s="23">
        <f>IFERROR(Fact_Sales[[#This Row],[Quantity]]*Fact_Sales[[#This Row],[ActualCost]],0)</f>
        <v>3001.68</v>
      </c>
    </row>
    <row r="289" spans="1:10" x14ac:dyDescent="0.35">
      <c r="A289" s="5" t="s">
        <v>20290</v>
      </c>
      <c r="B289" t="s">
        <v>21</v>
      </c>
      <c r="C289" t="s">
        <v>15</v>
      </c>
      <c r="D289" s="13">
        <v>218232</v>
      </c>
      <c r="E289">
        <v>168</v>
      </c>
      <c r="F289">
        <v>0</v>
      </c>
      <c r="G289" s="3" cm="1">
        <f t="array" ref="G2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500.28</v>
      </c>
      <c r="H289" s="4">
        <f>IF(Fact_Sales[[#This Row],[Revenue]]="","",IFERROR(--SUBSTITUTE(Fact_Sales[[#This Row],[Revenue]]&amp;""," USD",""),Fact_Sales[[#This Row],[Revenue]])-Fact_Sales[[#This Row],[Quantity]]*Fact_Sales[[#This Row],[ActualCost]])</f>
        <v>134184.96000000002</v>
      </c>
      <c r="I289" s="14">
        <f>EOMONTH(Fact_Sales[[#This Row],[Date]],-1)+1</f>
        <v>45383</v>
      </c>
      <c r="J289" s="23">
        <f>IFERROR(Fact_Sales[[#This Row],[Quantity]]*Fact_Sales[[#This Row],[ActualCost]],0)</f>
        <v>84047.039999999994</v>
      </c>
    </row>
    <row r="290" spans="1:10" x14ac:dyDescent="0.35">
      <c r="A290" s="5" t="s">
        <v>20245</v>
      </c>
      <c r="B290" t="s">
        <v>21</v>
      </c>
      <c r="C290" t="s">
        <v>19</v>
      </c>
      <c r="D290" s="13">
        <v>127233</v>
      </c>
      <c r="E290">
        <v>67</v>
      </c>
      <c r="F290">
        <v>0</v>
      </c>
      <c r="G290" s="3" cm="1">
        <f t="array" ref="G2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0" s="4">
        <f>IF(Fact_Sales[[#This Row],[Revenue]]="","",IFERROR(--SUBSTITUTE(Fact_Sales[[#This Row],[Revenue]]&amp;""," USD",""),Fact_Sales[[#This Row],[Revenue]])-Fact_Sales[[#This Row],[Quantity]]*Fact_Sales[[#This Row],[ActualCost]])</f>
        <v>73694.64</v>
      </c>
      <c r="I290" s="14">
        <f>EOMONTH(Fact_Sales[[#This Row],[Date]],-1)+1</f>
        <v>45383</v>
      </c>
      <c r="J290" s="23">
        <f>IFERROR(Fact_Sales[[#This Row],[Quantity]]*Fact_Sales[[#This Row],[ActualCost]],0)</f>
        <v>53538.36</v>
      </c>
    </row>
    <row r="291" spans="1:10" x14ac:dyDescent="0.35">
      <c r="A291" s="5" t="s">
        <v>20290</v>
      </c>
      <c r="B291" t="s">
        <v>25</v>
      </c>
      <c r="C291" t="s">
        <v>19</v>
      </c>
      <c r="D291" s="13">
        <v>136728</v>
      </c>
      <c r="E291">
        <v>80</v>
      </c>
      <c r="F291">
        <v>0.1</v>
      </c>
      <c r="G291" s="3" cm="1">
        <f t="array" ref="G2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1" s="4">
        <f>IF(Fact_Sales[[#This Row],[Revenue]]="","",IFERROR(--SUBSTITUTE(Fact_Sales[[#This Row],[Revenue]]&amp;""," USD",""),Fact_Sales[[#This Row],[Revenue]])-Fact_Sales[[#This Row],[Quantity]]*Fact_Sales[[#This Row],[ActualCost]])</f>
        <v>72801.600000000006</v>
      </c>
      <c r="I291" s="14">
        <f>EOMONTH(Fact_Sales[[#This Row],[Date]],-1)+1</f>
        <v>45383</v>
      </c>
      <c r="J291" s="23">
        <f>IFERROR(Fact_Sales[[#This Row],[Quantity]]*Fact_Sales[[#This Row],[ActualCost]],0)</f>
        <v>63926.400000000001</v>
      </c>
    </row>
    <row r="292" spans="1:10" x14ac:dyDescent="0.35">
      <c r="A292" s="5" t="s">
        <v>20223</v>
      </c>
      <c r="B292" t="s">
        <v>14</v>
      </c>
      <c r="C292" t="s">
        <v>19</v>
      </c>
      <c r="D292" s="13">
        <v>16141.5</v>
      </c>
      <c r="E292">
        <v>10</v>
      </c>
      <c r="F292">
        <v>0.15</v>
      </c>
      <c r="G292" s="3" cm="1">
        <f t="array" ref="G2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2" s="4">
        <f>IF(Fact_Sales[[#This Row],[Revenue]]="","",IFERROR(--SUBSTITUTE(Fact_Sales[[#This Row],[Revenue]]&amp;""," USD",""),Fact_Sales[[#This Row],[Revenue]])-Fact_Sales[[#This Row],[Quantity]]*Fact_Sales[[#This Row],[ActualCost]])</f>
        <v>8150.7</v>
      </c>
      <c r="I292" s="14">
        <f>EOMONTH(Fact_Sales[[#This Row],[Date]],-1)+1</f>
        <v>45383</v>
      </c>
      <c r="J292" s="23">
        <f>IFERROR(Fact_Sales[[#This Row],[Quantity]]*Fact_Sales[[#This Row],[ActualCost]],0)</f>
        <v>7990.8</v>
      </c>
    </row>
    <row r="293" spans="1:10" x14ac:dyDescent="0.35">
      <c r="A293" s="5" t="s">
        <v>20232</v>
      </c>
      <c r="B293" t="s">
        <v>22</v>
      </c>
      <c r="C293" t="s">
        <v>19</v>
      </c>
      <c r="D293" s="13">
        <v>129891.6</v>
      </c>
      <c r="E293">
        <v>72</v>
      </c>
      <c r="F293">
        <v>0.05</v>
      </c>
      <c r="G293" s="3" cm="1">
        <f t="array" ref="G2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3" s="4">
        <f>IF(Fact_Sales[[#This Row],[Revenue]]="","",IFERROR(--SUBSTITUTE(Fact_Sales[[#This Row],[Revenue]]&amp;""," USD",""),Fact_Sales[[#This Row],[Revenue]])-Fact_Sales[[#This Row],[Quantity]]*Fact_Sales[[#This Row],[ActualCost]])</f>
        <v>72357.84</v>
      </c>
      <c r="I293" s="14">
        <f>EOMONTH(Fact_Sales[[#This Row],[Date]],-1)+1</f>
        <v>45383</v>
      </c>
      <c r="J293" s="23">
        <f>IFERROR(Fact_Sales[[#This Row],[Quantity]]*Fact_Sales[[#This Row],[ActualCost]],0)</f>
        <v>57533.760000000002</v>
      </c>
    </row>
    <row r="294" spans="1:10" x14ac:dyDescent="0.35">
      <c r="A294" s="5" t="s">
        <v>20245</v>
      </c>
      <c r="B294" t="s">
        <v>22</v>
      </c>
      <c r="C294" t="s">
        <v>19</v>
      </c>
      <c r="D294" s="13">
        <v>358911</v>
      </c>
      <c r="E294">
        <v>189</v>
      </c>
      <c r="F294">
        <v>0</v>
      </c>
      <c r="G294" s="3" cm="1">
        <f t="array" ref="G2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4" s="4">
        <f>IF(Fact_Sales[[#This Row],[Revenue]]="","",IFERROR(--SUBSTITUTE(Fact_Sales[[#This Row],[Revenue]]&amp;""," USD",""),Fact_Sales[[#This Row],[Revenue]])-Fact_Sales[[#This Row],[Quantity]]*Fact_Sales[[#This Row],[ActualCost]])</f>
        <v>207884.88</v>
      </c>
      <c r="I294" s="14">
        <f>EOMONTH(Fact_Sales[[#This Row],[Date]],-1)+1</f>
        <v>45383</v>
      </c>
      <c r="J294" s="23">
        <f>IFERROR(Fact_Sales[[#This Row],[Quantity]]*Fact_Sales[[#This Row],[ActualCost]],0)</f>
        <v>151026.12</v>
      </c>
    </row>
    <row r="295" spans="1:10" x14ac:dyDescent="0.35">
      <c r="A295" s="5" t="s">
        <v>20249</v>
      </c>
      <c r="B295" t="s">
        <v>21</v>
      </c>
      <c r="C295" t="s">
        <v>19</v>
      </c>
      <c r="D295" s="13">
        <v>184582.8</v>
      </c>
      <c r="E295">
        <v>108</v>
      </c>
      <c r="F295">
        <v>0.1</v>
      </c>
      <c r="G295" s="3" cm="1">
        <f t="array" ref="G2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5" s="4">
        <f>IF(Fact_Sales[[#This Row],[Revenue]]="","",IFERROR(--SUBSTITUTE(Fact_Sales[[#This Row],[Revenue]]&amp;""," USD",""),Fact_Sales[[#This Row],[Revenue]])-Fact_Sales[[#This Row],[Quantity]]*Fact_Sales[[#This Row],[ActualCost]])</f>
        <v>98282.159999999989</v>
      </c>
      <c r="I295" s="14">
        <f>EOMONTH(Fact_Sales[[#This Row],[Date]],-1)+1</f>
        <v>45383</v>
      </c>
      <c r="J295" s="23">
        <f>IFERROR(Fact_Sales[[#This Row],[Quantity]]*Fact_Sales[[#This Row],[ActualCost]],0)</f>
        <v>86300.64</v>
      </c>
    </row>
    <row r="296" spans="1:10" x14ac:dyDescent="0.35">
      <c r="A296" s="5" t="s">
        <v>21212</v>
      </c>
      <c r="B296" t="s">
        <v>17</v>
      </c>
      <c r="C296" t="s">
        <v>19</v>
      </c>
      <c r="D296" s="13">
        <v>198540.45</v>
      </c>
      <c r="E296">
        <v>123</v>
      </c>
      <c r="F296">
        <v>0.15</v>
      </c>
      <c r="G296" s="3" cm="1">
        <f t="array" ref="G2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6" s="4">
        <f>IF(Fact_Sales[[#This Row],[Revenue]]="","",IFERROR(--SUBSTITUTE(Fact_Sales[[#This Row],[Revenue]]&amp;""," USD",""),Fact_Sales[[#This Row],[Revenue]])-Fact_Sales[[#This Row],[Quantity]]*Fact_Sales[[#This Row],[ActualCost]])</f>
        <v>100253.61</v>
      </c>
      <c r="I296" s="14">
        <f>EOMONTH(Fact_Sales[[#This Row],[Date]],-1)+1</f>
        <v>45383</v>
      </c>
      <c r="J296" s="23">
        <f>IFERROR(Fact_Sales[[#This Row],[Quantity]]*Fact_Sales[[#This Row],[ActualCost]],0)</f>
        <v>98286.840000000011</v>
      </c>
    </row>
    <row r="297" spans="1:10" x14ac:dyDescent="0.35">
      <c r="A297" s="5" t="s">
        <v>20255</v>
      </c>
      <c r="B297" t="s">
        <v>8</v>
      </c>
      <c r="C297" t="s">
        <v>19</v>
      </c>
      <c r="D297" s="13">
        <v>142425</v>
      </c>
      <c r="E297">
        <v>75</v>
      </c>
      <c r="F297">
        <v>0</v>
      </c>
      <c r="G297" s="3" cm="1">
        <f t="array" ref="G2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799.08</v>
      </c>
      <c r="H297" s="4">
        <f>IF(Fact_Sales[[#This Row],[Revenue]]="","",IFERROR(--SUBSTITUTE(Fact_Sales[[#This Row],[Revenue]]&amp;""," USD",""),Fact_Sales[[#This Row],[Revenue]])-Fact_Sales[[#This Row],[Quantity]]*Fact_Sales[[#This Row],[ActualCost]])</f>
        <v>82494</v>
      </c>
      <c r="I297" s="14">
        <f>EOMONTH(Fact_Sales[[#This Row],[Date]],-1)+1</f>
        <v>45383</v>
      </c>
      <c r="J297" s="23">
        <f>IFERROR(Fact_Sales[[#This Row],[Quantity]]*Fact_Sales[[#This Row],[ActualCost]],0)</f>
        <v>59931</v>
      </c>
    </row>
    <row r="298" spans="1:10" x14ac:dyDescent="0.35">
      <c r="A298" s="5" t="s">
        <v>20235</v>
      </c>
      <c r="B298" t="s">
        <v>17</v>
      </c>
      <c r="C298" t="s">
        <v>23</v>
      </c>
      <c r="E298">
        <v>158</v>
      </c>
      <c r="F298">
        <v>0</v>
      </c>
      <c r="G298" s="3" cm="1">
        <f t="array" ref="G2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323.89</v>
      </c>
      <c r="H298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298" s="14">
        <f>EOMONTH(Fact_Sales[[#This Row],[Date]],-1)+1</f>
        <v>45383</v>
      </c>
      <c r="J298" s="23">
        <f>IFERROR(Fact_Sales[[#This Row],[Quantity]]*Fact_Sales[[#This Row],[ActualCost]],0)</f>
        <v>51174.619999999995</v>
      </c>
    </row>
    <row r="299" spans="1:10" x14ac:dyDescent="0.35">
      <c r="A299" s="5" t="s">
        <v>20232</v>
      </c>
      <c r="B299" t="s">
        <v>11</v>
      </c>
      <c r="C299" t="s">
        <v>23</v>
      </c>
      <c r="D299" s="13">
        <v>29660.400000000001</v>
      </c>
      <c r="E299">
        <v>44</v>
      </c>
      <c r="F299">
        <v>0.1</v>
      </c>
      <c r="G299" s="3" cm="1">
        <f t="array" ref="G2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323.89</v>
      </c>
      <c r="H299" s="4">
        <f>IF(Fact_Sales[[#This Row],[Revenue]]="","",IFERROR(--SUBSTITUTE(Fact_Sales[[#This Row],[Revenue]]&amp;""," USD",""),Fact_Sales[[#This Row],[Revenue]])-Fact_Sales[[#This Row],[Quantity]]*Fact_Sales[[#This Row],[ActualCost]])</f>
        <v>15409.240000000002</v>
      </c>
      <c r="I299" s="14">
        <f>EOMONTH(Fact_Sales[[#This Row],[Date]],-1)+1</f>
        <v>45383</v>
      </c>
      <c r="J299" s="23">
        <f>IFERROR(Fact_Sales[[#This Row],[Quantity]]*Fact_Sales[[#This Row],[ActualCost]],0)</f>
        <v>14251.16</v>
      </c>
    </row>
    <row r="300" spans="1:10" x14ac:dyDescent="0.35">
      <c r="A300" s="5" t="s">
        <v>21213</v>
      </c>
      <c r="B300" t="s">
        <v>18</v>
      </c>
      <c r="C300" t="s">
        <v>23</v>
      </c>
      <c r="D300" s="13">
        <v>96770.8</v>
      </c>
      <c r="E300">
        <v>136</v>
      </c>
      <c r="F300">
        <v>0.05</v>
      </c>
      <c r="G300" s="3" cm="1">
        <f t="array" ref="G3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323.89</v>
      </c>
      <c r="H300" s="4">
        <f>IF(Fact_Sales[[#This Row],[Revenue]]="","",IFERROR(--SUBSTITUTE(Fact_Sales[[#This Row],[Revenue]]&amp;""," USD",""),Fact_Sales[[#This Row],[Revenue]])-Fact_Sales[[#This Row],[Quantity]]*Fact_Sales[[#This Row],[ActualCost]])</f>
        <v>52721.760000000002</v>
      </c>
      <c r="I300" s="14">
        <f>EOMONTH(Fact_Sales[[#This Row],[Date]],-1)+1</f>
        <v>45383</v>
      </c>
      <c r="J300" s="23">
        <f>IFERROR(Fact_Sales[[#This Row],[Quantity]]*Fact_Sales[[#This Row],[ActualCost]],0)</f>
        <v>44049.04</v>
      </c>
    </row>
    <row r="301" spans="1:10" x14ac:dyDescent="0.35">
      <c r="A301" s="5" t="s">
        <v>20200</v>
      </c>
      <c r="B301" t="s">
        <v>21</v>
      </c>
      <c r="C301" t="s">
        <v>23</v>
      </c>
      <c r="D301" s="13">
        <v>52205.3</v>
      </c>
      <c r="E301">
        <v>82</v>
      </c>
      <c r="F301">
        <v>0.15</v>
      </c>
      <c r="G301" s="3" cm="1">
        <f t="array" ref="G3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323.89</v>
      </c>
      <c r="H301" s="4">
        <f>IF(Fact_Sales[[#This Row],[Revenue]]="","",IFERROR(--SUBSTITUTE(Fact_Sales[[#This Row],[Revenue]]&amp;""," USD",""),Fact_Sales[[#This Row],[Revenue]])-Fact_Sales[[#This Row],[Quantity]]*Fact_Sales[[#This Row],[ActualCost]])</f>
        <v>25646.320000000003</v>
      </c>
      <c r="I301" s="14">
        <f>EOMONTH(Fact_Sales[[#This Row],[Date]],-1)+1</f>
        <v>45383</v>
      </c>
      <c r="J301" s="23">
        <f>IFERROR(Fact_Sales[[#This Row],[Quantity]]*Fact_Sales[[#This Row],[ActualCost]],0)</f>
        <v>26558.98</v>
      </c>
    </row>
    <row r="302" spans="1:10" x14ac:dyDescent="0.35">
      <c r="A302" s="5" t="s">
        <v>20300</v>
      </c>
      <c r="B302" t="s">
        <v>25</v>
      </c>
      <c r="C302" t="s">
        <v>26</v>
      </c>
      <c r="D302" s="13">
        <v>99517</v>
      </c>
      <c r="E302">
        <v>83</v>
      </c>
      <c r="F302">
        <v>0</v>
      </c>
      <c r="G302" s="3" cm="1">
        <f t="array" ref="G3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514.65</v>
      </c>
      <c r="H302" s="4">
        <f>IF(Fact_Sales[[#This Row],[Revenue]]="","",IFERROR(--SUBSTITUTE(Fact_Sales[[#This Row],[Revenue]]&amp;""," USD",""),Fact_Sales[[#This Row],[Revenue]])-Fact_Sales[[#This Row],[Quantity]]*Fact_Sales[[#This Row],[ActualCost]])</f>
        <v>56801.05</v>
      </c>
      <c r="I302" s="14">
        <f>EOMONTH(Fact_Sales[[#This Row],[Date]],-1)+1</f>
        <v>45383</v>
      </c>
      <c r="J302" s="23">
        <f>IFERROR(Fact_Sales[[#This Row],[Quantity]]*Fact_Sales[[#This Row],[ActualCost]],0)</f>
        <v>42715.95</v>
      </c>
    </row>
    <row r="303" spans="1:10" x14ac:dyDescent="0.35">
      <c r="A303" s="5" t="s">
        <v>20300</v>
      </c>
      <c r="B303" t="s">
        <v>11</v>
      </c>
      <c r="C303" t="s">
        <v>26</v>
      </c>
      <c r="D303" s="13">
        <v>-169718.45</v>
      </c>
      <c r="E303">
        <v>149</v>
      </c>
      <c r="F303">
        <v>0.05</v>
      </c>
      <c r="G303" s="3" cm="1">
        <f t="array" ref="G3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514.65</v>
      </c>
      <c r="H303" s="4">
        <f>IF(Fact_Sales[[#This Row],[Revenue]]="","",IFERROR(--SUBSTITUTE(Fact_Sales[[#This Row],[Revenue]]&amp;""," USD",""),Fact_Sales[[#This Row],[Revenue]])-Fact_Sales[[#This Row],[Quantity]]*Fact_Sales[[#This Row],[ActualCost]])</f>
        <v>-246401.3</v>
      </c>
      <c r="I303" s="14">
        <f>EOMONTH(Fact_Sales[[#This Row],[Date]],-1)+1</f>
        <v>45383</v>
      </c>
      <c r="J303" s="23">
        <f>IFERROR(Fact_Sales[[#This Row],[Quantity]]*Fact_Sales[[#This Row],[ActualCost]],0)</f>
        <v>76682.849999999991</v>
      </c>
    </row>
    <row r="304" spans="1:10" x14ac:dyDescent="0.35">
      <c r="A304" s="5" t="s">
        <v>20213</v>
      </c>
      <c r="B304" t="s">
        <v>18</v>
      </c>
      <c r="C304" t="s">
        <v>26</v>
      </c>
      <c r="D304" s="13">
        <v>93522</v>
      </c>
      <c r="E304">
        <v>78</v>
      </c>
      <c r="F304">
        <v>0</v>
      </c>
      <c r="G304" s="3" cm="1">
        <f t="array" ref="G3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514.65</v>
      </c>
      <c r="H304" s="4">
        <f>IF(Fact_Sales[[#This Row],[Revenue]]="","",IFERROR(--SUBSTITUTE(Fact_Sales[[#This Row],[Revenue]]&amp;""," USD",""),Fact_Sales[[#This Row],[Revenue]])-Fact_Sales[[#This Row],[Quantity]]*Fact_Sales[[#This Row],[ActualCost]])</f>
        <v>53379.3</v>
      </c>
      <c r="I304" s="14">
        <f>EOMONTH(Fact_Sales[[#This Row],[Date]],-1)+1</f>
        <v>45383</v>
      </c>
      <c r="J304" s="23">
        <f>IFERROR(Fact_Sales[[#This Row],[Quantity]]*Fact_Sales[[#This Row],[ActualCost]],0)</f>
        <v>40142.699999999997</v>
      </c>
    </row>
    <row r="305" spans="1:10" x14ac:dyDescent="0.35">
      <c r="A305" s="5" t="s">
        <v>21215</v>
      </c>
      <c r="B305" t="s">
        <v>9</v>
      </c>
      <c r="C305" t="s">
        <v>27</v>
      </c>
      <c r="D305" s="13">
        <v>75762</v>
      </c>
      <c r="E305">
        <v>138</v>
      </c>
      <c r="F305">
        <v>0</v>
      </c>
      <c r="G305" s="3" cm="1">
        <f t="array" ref="G3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305" s="4">
        <f>IF(Fact_Sales[[#This Row],[Revenue]]="","",IFERROR(--SUBSTITUTE(Fact_Sales[[#This Row],[Revenue]]&amp;""," USD",""),Fact_Sales[[#This Row],[Revenue]])-Fact_Sales[[#This Row],[Quantity]]*Fact_Sales[[#This Row],[ActualCost]])</f>
        <v>44542.26</v>
      </c>
      <c r="I305" s="14">
        <f>EOMONTH(Fact_Sales[[#This Row],[Date]],-1)+1</f>
        <v>45383</v>
      </c>
      <c r="J305" s="23">
        <f>IFERROR(Fact_Sales[[#This Row],[Quantity]]*Fact_Sales[[#This Row],[ActualCost]],0)</f>
        <v>31219.739999999998</v>
      </c>
    </row>
    <row r="306" spans="1:10" x14ac:dyDescent="0.35">
      <c r="A306" s="5" t="s">
        <v>21212</v>
      </c>
      <c r="B306" t="s">
        <v>17</v>
      </c>
      <c r="C306" t="s">
        <v>27</v>
      </c>
      <c r="D306" s="13">
        <v>25254</v>
      </c>
      <c r="E306">
        <v>46</v>
      </c>
      <c r="F306">
        <v>0</v>
      </c>
      <c r="G306" s="3" cm="1">
        <f t="array" ref="G3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306" s="4">
        <f>IF(Fact_Sales[[#This Row],[Revenue]]="","",IFERROR(--SUBSTITUTE(Fact_Sales[[#This Row],[Revenue]]&amp;""," USD",""),Fact_Sales[[#This Row],[Revenue]])-Fact_Sales[[#This Row],[Quantity]]*Fact_Sales[[#This Row],[ActualCost]])</f>
        <v>14847.42</v>
      </c>
      <c r="I306" s="14">
        <f>EOMONTH(Fact_Sales[[#This Row],[Date]],-1)+1</f>
        <v>45383</v>
      </c>
      <c r="J306" s="23">
        <f>IFERROR(Fact_Sales[[#This Row],[Quantity]]*Fact_Sales[[#This Row],[ActualCost]],0)</f>
        <v>10406.58</v>
      </c>
    </row>
    <row r="307" spans="1:10" x14ac:dyDescent="0.35">
      <c r="A307" s="5" t="s">
        <v>20290</v>
      </c>
      <c r="B307" t="s">
        <v>18</v>
      </c>
      <c r="C307" t="s">
        <v>27</v>
      </c>
      <c r="D307" s="13">
        <v>10870.2</v>
      </c>
      <c r="E307">
        <v>22</v>
      </c>
      <c r="F307">
        <v>0.1</v>
      </c>
      <c r="G307" s="3" cm="1">
        <f t="array" ref="G3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307" s="4">
        <f>IF(Fact_Sales[[#This Row],[Revenue]]="","",IFERROR(--SUBSTITUTE(Fact_Sales[[#This Row],[Revenue]]&amp;""," USD",""),Fact_Sales[[#This Row],[Revenue]])-Fact_Sales[[#This Row],[Quantity]]*Fact_Sales[[#This Row],[ActualCost]])</f>
        <v>5893.1400000000012</v>
      </c>
      <c r="I307" s="14">
        <f>EOMONTH(Fact_Sales[[#This Row],[Date]],-1)+1</f>
        <v>45383</v>
      </c>
      <c r="J307" s="23">
        <f>IFERROR(Fact_Sales[[#This Row],[Quantity]]*Fact_Sales[[#This Row],[ActualCost]],0)</f>
        <v>4977.0599999999995</v>
      </c>
    </row>
    <row r="308" spans="1:10" x14ac:dyDescent="0.35">
      <c r="A308" s="5" t="s">
        <v>20237</v>
      </c>
      <c r="B308" t="s">
        <v>9</v>
      </c>
      <c r="C308" t="s">
        <v>27</v>
      </c>
      <c r="D308" s="13">
        <v>51111.9</v>
      </c>
      <c r="E308">
        <v>98</v>
      </c>
      <c r="F308">
        <v>0.05</v>
      </c>
      <c r="G308" s="3" cm="1">
        <f t="array" ref="G3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308" s="4">
        <f>IF(Fact_Sales[[#This Row],[Revenue]]="","",IFERROR(--SUBSTITUTE(Fact_Sales[[#This Row],[Revenue]]&amp;""," USD",""),Fact_Sales[[#This Row],[Revenue]])-Fact_Sales[[#This Row],[Quantity]]*Fact_Sales[[#This Row],[ActualCost]])</f>
        <v>28941.360000000004</v>
      </c>
      <c r="I308" s="14">
        <f>EOMONTH(Fact_Sales[[#This Row],[Date]],-1)+1</f>
        <v>45383</v>
      </c>
      <c r="J308" s="23">
        <f>IFERROR(Fact_Sales[[#This Row],[Quantity]]*Fact_Sales[[#This Row],[ActualCost]],0)</f>
        <v>22170.539999999997</v>
      </c>
    </row>
    <row r="309" spans="1:10" x14ac:dyDescent="0.35">
      <c r="A309" s="5" t="s">
        <v>20268</v>
      </c>
      <c r="B309" t="s">
        <v>16</v>
      </c>
      <c r="C309" t="s">
        <v>27</v>
      </c>
      <c r="D309" s="13">
        <v>17732.7</v>
      </c>
      <c r="E309">
        <v>38</v>
      </c>
      <c r="F309">
        <v>0.15</v>
      </c>
      <c r="G309" s="3" cm="1">
        <f t="array" ref="G3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309" s="4">
        <f>IF(Fact_Sales[[#This Row],[Revenue]]="","",IFERROR(--SUBSTITUTE(Fact_Sales[[#This Row],[Revenue]]&amp;""," USD",""),Fact_Sales[[#This Row],[Revenue]])-Fact_Sales[[#This Row],[Quantity]]*Fact_Sales[[#This Row],[ActualCost]])</f>
        <v>9135.9600000000009</v>
      </c>
      <c r="I309" s="14">
        <f>EOMONTH(Fact_Sales[[#This Row],[Date]],-1)+1</f>
        <v>45383</v>
      </c>
      <c r="J309" s="23">
        <f>IFERROR(Fact_Sales[[#This Row],[Quantity]]*Fact_Sales[[#This Row],[ActualCost]],0)</f>
        <v>8596.74</v>
      </c>
    </row>
    <row r="310" spans="1:10" x14ac:dyDescent="0.35">
      <c r="A310" s="5" t="s">
        <v>20313</v>
      </c>
      <c r="B310" t="s">
        <v>22</v>
      </c>
      <c r="C310" t="s">
        <v>28</v>
      </c>
      <c r="D310" s="13">
        <v>90606.6</v>
      </c>
      <c r="E310">
        <v>126</v>
      </c>
      <c r="F310">
        <v>0.1</v>
      </c>
      <c r="G310" s="3" cm="1">
        <f t="array" ref="G3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317.61</v>
      </c>
      <c r="H310" s="4">
        <f>IF(Fact_Sales[[#This Row],[Revenue]]="","",IFERROR(--SUBSTITUTE(Fact_Sales[[#This Row],[Revenue]]&amp;""," USD",""),Fact_Sales[[#This Row],[Revenue]])-Fact_Sales[[#This Row],[Quantity]]*Fact_Sales[[#This Row],[ActualCost]])</f>
        <v>50587.740000000005</v>
      </c>
      <c r="I310" s="14">
        <f>EOMONTH(Fact_Sales[[#This Row],[Date]],-1)+1</f>
        <v>45383</v>
      </c>
      <c r="J310" s="23">
        <f>IFERROR(Fact_Sales[[#This Row],[Quantity]]*Fact_Sales[[#This Row],[ActualCost]],0)</f>
        <v>40018.86</v>
      </c>
    </row>
    <row r="311" spans="1:10" x14ac:dyDescent="0.35">
      <c r="A311" s="5" t="s">
        <v>20313</v>
      </c>
      <c r="B311" t="s">
        <v>20</v>
      </c>
      <c r="C311" t="s">
        <v>28</v>
      </c>
      <c r="D311" s="13">
        <v>25048.65</v>
      </c>
      <c r="E311">
        <v>33</v>
      </c>
      <c r="F311">
        <v>0.05</v>
      </c>
      <c r="G311" s="3" cm="1">
        <f t="array" ref="G3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317.61</v>
      </c>
      <c r="H311" s="4">
        <f>IF(Fact_Sales[[#This Row],[Revenue]]="","",IFERROR(--SUBSTITUTE(Fact_Sales[[#This Row],[Revenue]]&amp;""," USD",""),Fact_Sales[[#This Row],[Revenue]])-Fact_Sales[[#This Row],[Quantity]]*Fact_Sales[[#This Row],[ActualCost]])</f>
        <v>14567.52</v>
      </c>
      <c r="I311" s="14">
        <f>EOMONTH(Fact_Sales[[#This Row],[Date]],-1)+1</f>
        <v>45383</v>
      </c>
      <c r="J311" s="23">
        <f>IFERROR(Fact_Sales[[#This Row],[Quantity]]*Fact_Sales[[#This Row],[ActualCost]],0)</f>
        <v>10481.130000000001</v>
      </c>
    </row>
    <row r="312" spans="1:10" x14ac:dyDescent="0.35">
      <c r="A312" s="5" t="s">
        <v>21212</v>
      </c>
      <c r="B312" t="s">
        <v>11</v>
      </c>
      <c r="C312" t="s">
        <v>28</v>
      </c>
      <c r="D312" s="13">
        <v>54332</v>
      </c>
      <c r="E312">
        <v>80</v>
      </c>
      <c r="F312">
        <v>0.15</v>
      </c>
      <c r="G312" s="3" cm="1">
        <f t="array" ref="G3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317.61</v>
      </c>
      <c r="H312" s="4">
        <f>IF(Fact_Sales[[#This Row],[Revenue]]="","",IFERROR(--SUBSTITUTE(Fact_Sales[[#This Row],[Revenue]]&amp;""," USD",""),Fact_Sales[[#This Row],[Revenue]])-Fact_Sales[[#This Row],[Quantity]]*Fact_Sales[[#This Row],[ActualCost]])</f>
        <v>28923.199999999997</v>
      </c>
      <c r="I312" s="14">
        <f>EOMONTH(Fact_Sales[[#This Row],[Date]],-1)+1</f>
        <v>45383</v>
      </c>
      <c r="J312" s="23">
        <f>IFERROR(Fact_Sales[[#This Row],[Quantity]]*Fact_Sales[[#This Row],[ActualCost]],0)</f>
        <v>25408.800000000003</v>
      </c>
    </row>
    <row r="313" spans="1:10" x14ac:dyDescent="0.35">
      <c r="A313" s="5" t="s">
        <v>20205</v>
      </c>
      <c r="B313" t="s">
        <v>9</v>
      </c>
      <c r="C313" t="s">
        <v>29</v>
      </c>
      <c r="D313" s="13">
        <v>149009.25</v>
      </c>
      <c r="E313">
        <v>195</v>
      </c>
      <c r="F313">
        <v>0.15</v>
      </c>
      <c r="G313" s="3" cm="1">
        <f t="array" ref="G3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3" s="4">
        <f>IF(Fact_Sales[[#This Row],[Revenue]]="","",IFERROR(--SUBSTITUTE(Fact_Sales[[#This Row],[Revenue]]&amp;""," USD",""),Fact_Sales[[#This Row],[Revenue]])-Fact_Sales[[#This Row],[Quantity]]*Fact_Sales[[#This Row],[ActualCost]])</f>
        <v>75381.150000000009</v>
      </c>
      <c r="I313" s="14">
        <f>EOMONTH(Fact_Sales[[#This Row],[Date]],-1)+1</f>
        <v>45383</v>
      </c>
      <c r="J313" s="23">
        <f>IFERROR(Fact_Sales[[#This Row],[Quantity]]*Fact_Sales[[#This Row],[ActualCost]],0)</f>
        <v>73628.099999999991</v>
      </c>
    </row>
    <row r="314" spans="1:10" x14ac:dyDescent="0.35">
      <c r="A314" s="5" t="s">
        <v>20235</v>
      </c>
      <c r="B314" t="s">
        <v>8</v>
      </c>
      <c r="C314" t="s">
        <v>29</v>
      </c>
      <c r="D314" s="13">
        <v>16182</v>
      </c>
      <c r="E314">
        <v>20</v>
      </c>
      <c r="F314">
        <v>0.1</v>
      </c>
      <c r="G314" s="3" cm="1">
        <f t="array" ref="G3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4" s="4">
        <f>IF(Fact_Sales[[#This Row],[Revenue]]="","",IFERROR(--SUBSTITUTE(Fact_Sales[[#This Row],[Revenue]]&amp;""," USD",""),Fact_Sales[[#This Row],[Revenue]])-Fact_Sales[[#This Row],[Quantity]]*Fact_Sales[[#This Row],[ActualCost]])</f>
        <v>8630.4000000000015</v>
      </c>
      <c r="I314" s="14">
        <f>EOMONTH(Fact_Sales[[#This Row],[Date]],-1)+1</f>
        <v>45383</v>
      </c>
      <c r="J314" s="23">
        <f>IFERROR(Fact_Sales[[#This Row],[Quantity]]*Fact_Sales[[#This Row],[ActualCost]],0)</f>
        <v>7551.5999999999995</v>
      </c>
    </row>
    <row r="315" spans="1:10" x14ac:dyDescent="0.35">
      <c r="A315" s="5" t="s">
        <v>20313</v>
      </c>
      <c r="B315" t="s">
        <v>20</v>
      </c>
      <c r="C315" t="s">
        <v>29</v>
      </c>
      <c r="D315" s="13">
        <v>66526</v>
      </c>
      <c r="E315">
        <v>74</v>
      </c>
      <c r="F315">
        <v>0</v>
      </c>
      <c r="G315" s="3" cm="1">
        <f t="array" ref="G3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5" s="4">
        <f>IF(Fact_Sales[[#This Row],[Revenue]]="","",IFERROR(--SUBSTITUTE(Fact_Sales[[#This Row],[Revenue]]&amp;""," USD",""),Fact_Sales[[#This Row],[Revenue]])-Fact_Sales[[#This Row],[Quantity]]*Fact_Sales[[#This Row],[ActualCost]])</f>
        <v>38585.08</v>
      </c>
      <c r="I315" s="14">
        <f>EOMONTH(Fact_Sales[[#This Row],[Date]],-1)+1</f>
        <v>45383</v>
      </c>
      <c r="J315" s="23">
        <f>IFERROR(Fact_Sales[[#This Row],[Quantity]]*Fact_Sales[[#This Row],[ActualCost]],0)</f>
        <v>27940.92</v>
      </c>
    </row>
    <row r="316" spans="1:10" x14ac:dyDescent="0.35">
      <c r="A316" s="5" t="s">
        <v>20237</v>
      </c>
      <c r="B316" t="s">
        <v>8</v>
      </c>
      <c r="C316" t="s">
        <v>29</v>
      </c>
      <c r="D316" s="13">
        <v>67425</v>
      </c>
      <c r="E316">
        <v>75</v>
      </c>
      <c r="F316">
        <v>0</v>
      </c>
      <c r="G316" s="3" cm="1">
        <f t="array" ref="G3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6" s="4">
        <f>IF(Fact_Sales[[#This Row],[Revenue]]="","",IFERROR(--SUBSTITUTE(Fact_Sales[[#This Row],[Revenue]]&amp;""," USD",""),Fact_Sales[[#This Row],[Revenue]])-Fact_Sales[[#This Row],[Quantity]]*Fact_Sales[[#This Row],[ActualCost]])</f>
        <v>39106.5</v>
      </c>
      <c r="I316" s="14">
        <f>EOMONTH(Fact_Sales[[#This Row],[Date]],-1)+1</f>
        <v>45383</v>
      </c>
      <c r="J316" s="23">
        <f>IFERROR(Fact_Sales[[#This Row],[Quantity]]*Fact_Sales[[#This Row],[ActualCost]],0)</f>
        <v>28318.5</v>
      </c>
    </row>
    <row r="317" spans="1:10" x14ac:dyDescent="0.35">
      <c r="A317" s="5" t="s">
        <v>20238</v>
      </c>
      <c r="B317" t="s">
        <v>13</v>
      </c>
      <c r="C317" t="s">
        <v>29</v>
      </c>
      <c r="D317" s="13">
        <v>142042</v>
      </c>
      <c r="E317">
        <v>158</v>
      </c>
      <c r="F317">
        <v>0</v>
      </c>
      <c r="G317" s="3" cm="1">
        <f t="array" ref="G3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7" s="4">
        <f>IF(Fact_Sales[[#This Row],[Revenue]]="","",IFERROR(--SUBSTITUTE(Fact_Sales[[#This Row],[Revenue]]&amp;""," USD",""),Fact_Sales[[#This Row],[Revenue]])-Fact_Sales[[#This Row],[Quantity]]*Fact_Sales[[#This Row],[ActualCost]])</f>
        <v>82384.36</v>
      </c>
      <c r="I317" s="14">
        <f>EOMONTH(Fact_Sales[[#This Row],[Date]],-1)+1</f>
        <v>45383</v>
      </c>
      <c r="J317" s="23">
        <f>IFERROR(Fact_Sales[[#This Row],[Quantity]]*Fact_Sales[[#This Row],[ActualCost]],0)</f>
        <v>59657.64</v>
      </c>
    </row>
    <row r="318" spans="1:10" x14ac:dyDescent="0.35">
      <c r="A318" s="5" t="s">
        <v>20206</v>
      </c>
      <c r="B318" t="s">
        <v>18</v>
      </c>
      <c r="C318" t="s">
        <v>29</v>
      </c>
      <c r="D318" s="13">
        <v>116150.8</v>
      </c>
      <c r="E318">
        <v>152</v>
      </c>
      <c r="F318">
        <v>0.15</v>
      </c>
      <c r="G318" s="3" cm="1">
        <f t="array" ref="G3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8" s="4">
        <f>IF(Fact_Sales[[#This Row],[Revenue]]="","",IFERROR(--SUBSTITUTE(Fact_Sales[[#This Row],[Revenue]]&amp;""," USD",""),Fact_Sales[[#This Row],[Revenue]])-Fact_Sales[[#This Row],[Quantity]]*Fact_Sales[[#This Row],[ActualCost]])</f>
        <v>58758.640000000007</v>
      </c>
      <c r="I318" s="14">
        <f>EOMONTH(Fact_Sales[[#This Row],[Date]],-1)+1</f>
        <v>45383</v>
      </c>
      <c r="J318" s="23">
        <f>IFERROR(Fact_Sales[[#This Row],[Quantity]]*Fact_Sales[[#This Row],[ActualCost]],0)</f>
        <v>57392.159999999996</v>
      </c>
    </row>
    <row r="319" spans="1:10" x14ac:dyDescent="0.35">
      <c r="A319" s="5" t="s">
        <v>20200</v>
      </c>
      <c r="B319" t="s">
        <v>14</v>
      </c>
      <c r="C319" t="s">
        <v>29</v>
      </c>
      <c r="D319" s="13">
        <v>47826.8</v>
      </c>
      <c r="E319">
        <v>56</v>
      </c>
      <c r="F319">
        <v>0.05</v>
      </c>
      <c r="G319" s="3" cm="1">
        <f t="array" ref="G3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377.58</v>
      </c>
      <c r="H319" s="4">
        <f>IF(Fact_Sales[[#This Row],[Revenue]]="","",IFERROR(--SUBSTITUTE(Fact_Sales[[#This Row],[Revenue]]&amp;""," USD",""),Fact_Sales[[#This Row],[Revenue]])-Fact_Sales[[#This Row],[Quantity]]*Fact_Sales[[#This Row],[ActualCost]])</f>
        <v>26682.320000000003</v>
      </c>
      <c r="I319" s="14">
        <f>EOMONTH(Fact_Sales[[#This Row],[Date]],-1)+1</f>
        <v>45383</v>
      </c>
      <c r="J319" s="23">
        <f>IFERROR(Fact_Sales[[#This Row],[Quantity]]*Fact_Sales[[#This Row],[ActualCost]],0)</f>
        <v>21144.48</v>
      </c>
    </row>
    <row r="320" spans="1:10" x14ac:dyDescent="0.35">
      <c r="A320" s="5" t="s">
        <v>21214</v>
      </c>
      <c r="B320" t="s">
        <v>13</v>
      </c>
      <c r="C320" t="s">
        <v>30</v>
      </c>
      <c r="D320" s="13">
        <v>69965</v>
      </c>
      <c r="E320">
        <v>35</v>
      </c>
      <c r="F320">
        <v>0</v>
      </c>
      <c r="G320" s="3" cm="1">
        <f t="array" ref="G3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870.69</v>
      </c>
      <c r="H320" s="4">
        <f>IF(Fact_Sales[[#This Row],[Revenue]]="","",IFERROR(--SUBSTITUTE(Fact_Sales[[#This Row],[Revenue]]&amp;""," USD",""),Fact_Sales[[#This Row],[Revenue]])-Fact_Sales[[#This Row],[Quantity]]*Fact_Sales[[#This Row],[ActualCost]])</f>
        <v>39490.85</v>
      </c>
      <c r="I320" s="14">
        <f>EOMONTH(Fact_Sales[[#This Row],[Date]],-1)+1</f>
        <v>45383</v>
      </c>
      <c r="J320" s="23">
        <f>IFERROR(Fact_Sales[[#This Row],[Quantity]]*Fact_Sales[[#This Row],[ActualCost]],0)</f>
        <v>30474.15</v>
      </c>
    </row>
    <row r="321" spans="1:10" x14ac:dyDescent="0.35">
      <c r="A321" s="5" t="s">
        <v>21213</v>
      </c>
      <c r="B321" t="s">
        <v>14</v>
      </c>
      <c r="C321" t="s">
        <v>30</v>
      </c>
      <c r="D321" s="13">
        <v>393803</v>
      </c>
      <c r="E321">
        <v>197</v>
      </c>
      <c r="F321">
        <v>0</v>
      </c>
      <c r="G321" s="3" cm="1">
        <f t="array" ref="G3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870.69</v>
      </c>
      <c r="H321" s="4">
        <f>IF(Fact_Sales[[#This Row],[Revenue]]="","",IFERROR(--SUBSTITUTE(Fact_Sales[[#This Row],[Revenue]]&amp;""," USD",""),Fact_Sales[[#This Row],[Revenue]])-Fact_Sales[[#This Row],[Quantity]]*Fact_Sales[[#This Row],[ActualCost]])</f>
        <v>222277.06999999998</v>
      </c>
      <c r="I321" s="14">
        <f>EOMONTH(Fact_Sales[[#This Row],[Date]],-1)+1</f>
        <v>45383</v>
      </c>
      <c r="J321" s="23">
        <f>IFERROR(Fact_Sales[[#This Row],[Quantity]]*Fact_Sales[[#This Row],[ActualCost]],0)</f>
        <v>171525.93000000002</v>
      </c>
    </row>
    <row r="322" spans="1:10" x14ac:dyDescent="0.35">
      <c r="A322" s="5" t="s">
        <v>20302</v>
      </c>
      <c r="B322" t="s">
        <v>14</v>
      </c>
      <c r="C322" t="s">
        <v>30</v>
      </c>
      <c r="D322" s="13">
        <v>251474.2</v>
      </c>
      <c r="E322">
        <v>148</v>
      </c>
      <c r="F322">
        <v>0.15</v>
      </c>
      <c r="G322" s="3" cm="1">
        <f t="array" ref="G3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870.69</v>
      </c>
      <c r="H322" s="4">
        <f>IF(Fact_Sales[[#This Row],[Revenue]]="","",IFERROR(--SUBSTITUTE(Fact_Sales[[#This Row],[Revenue]]&amp;""," USD",""),Fact_Sales[[#This Row],[Revenue]])-Fact_Sales[[#This Row],[Quantity]]*Fact_Sales[[#This Row],[ActualCost]])</f>
        <v>122612.08</v>
      </c>
      <c r="I322" s="14">
        <f>EOMONTH(Fact_Sales[[#This Row],[Date]],-1)+1</f>
        <v>45383</v>
      </c>
      <c r="J322" s="23">
        <f>IFERROR(Fact_Sales[[#This Row],[Quantity]]*Fact_Sales[[#This Row],[ActualCost]],0)</f>
        <v>128862.12000000001</v>
      </c>
    </row>
    <row r="323" spans="1:10" x14ac:dyDescent="0.35">
      <c r="A323" s="5" t="s">
        <v>20223</v>
      </c>
      <c r="B323" t="s">
        <v>10</v>
      </c>
      <c r="C323" t="s">
        <v>30</v>
      </c>
      <c r="D323" s="13">
        <v>347526.15</v>
      </c>
      <c r="E323">
        <v>183</v>
      </c>
      <c r="F323">
        <v>0.05</v>
      </c>
      <c r="G323" s="3" cm="1">
        <f t="array" ref="G3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870.69</v>
      </c>
      <c r="H323" s="4">
        <f>IF(Fact_Sales[[#This Row],[Revenue]]="","",IFERROR(--SUBSTITUTE(Fact_Sales[[#This Row],[Revenue]]&amp;""," USD",""),Fact_Sales[[#This Row],[Revenue]])-Fact_Sales[[#This Row],[Quantity]]*Fact_Sales[[#This Row],[ActualCost]])</f>
        <v>188189.88</v>
      </c>
      <c r="I323" s="14">
        <f>EOMONTH(Fact_Sales[[#This Row],[Date]],-1)+1</f>
        <v>45383</v>
      </c>
      <c r="J323" s="23">
        <f>IFERROR(Fact_Sales[[#This Row],[Quantity]]*Fact_Sales[[#This Row],[ActualCost]],0)</f>
        <v>159336.27000000002</v>
      </c>
    </row>
    <row r="324" spans="1:10" x14ac:dyDescent="0.35">
      <c r="A324" s="5" t="s">
        <v>20290</v>
      </c>
      <c r="B324" t="s">
        <v>17</v>
      </c>
      <c r="C324" t="s">
        <v>31</v>
      </c>
      <c r="D324" s="13">
        <v>35495</v>
      </c>
      <c r="E324">
        <v>155</v>
      </c>
      <c r="F324">
        <v>0</v>
      </c>
      <c r="G324" s="3" cm="1">
        <f t="array" ref="G3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77.2</v>
      </c>
      <c r="H324" s="4">
        <f>IF(Fact_Sales[[#This Row],[Revenue]]="","",IFERROR(--SUBSTITUTE(Fact_Sales[[#This Row],[Revenue]]&amp;""," USD",""),Fact_Sales[[#This Row],[Revenue]])-Fact_Sales[[#This Row],[Quantity]]*Fact_Sales[[#This Row],[ActualCost]])</f>
        <v>23529</v>
      </c>
      <c r="I324" s="14">
        <f>EOMONTH(Fact_Sales[[#This Row],[Date]],-1)+1</f>
        <v>45383</v>
      </c>
      <c r="J324" s="23">
        <f>IFERROR(Fact_Sales[[#This Row],[Quantity]]*Fact_Sales[[#This Row],[ActualCost]],0)</f>
        <v>11966</v>
      </c>
    </row>
    <row r="325" spans="1:10" x14ac:dyDescent="0.35">
      <c r="A325" s="5" t="s">
        <v>20274</v>
      </c>
      <c r="B325" t="s">
        <v>20</v>
      </c>
      <c r="C325" t="s">
        <v>31</v>
      </c>
      <c r="D325" s="13">
        <v>9686.7000000000007</v>
      </c>
      <c r="E325">
        <v>47</v>
      </c>
      <c r="F325">
        <v>0.1</v>
      </c>
      <c r="G325" s="3" cm="1">
        <f t="array" ref="G3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77.2</v>
      </c>
      <c r="H325" s="4">
        <f>IF(Fact_Sales[[#This Row],[Revenue]]="","",IFERROR(--SUBSTITUTE(Fact_Sales[[#This Row],[Revenue]]&amp;""," USD",""),Fact_Sales[[#This Row],[Revenue]])-Fact_Sales[[#This Row],[Quantity]]*Fact_Sales[[#This Row],[ActualCost]])</f>
        <v>6058.3000000000011</v>
      </c>
      <c r="I325" s="14">
        <f>EOMONTH(Fact_Sales[[#This Row],[Date]],-1)+1</f>
        <v>45383</v>
      </c>
      <c r="J325" s="23">
        <f>IFERROR(Fact_Sales[[#This Row],[Quantity]]*Fact_Sales[[#This Row],[ActualCost]],0)</f>
        <v>3628.4</v>
      </c>
    </row>
    <row r="326" spans="1:10" x14ac:dyDescent="0.35">
      <c r="A326" s="5" t="s">
        <v>21211</v>
      </c>
      <c r="B326" t="s">
        <v>8</v>
      </c>
      <c r="C326" t="s">
        <v>31</v>
      </c>
      <c r="D326" s="13">
        <v>25556.400000000001</v>
      </c>
      <c r="E326">
        <v>124</v>
      </c>
      <c r="F326">
        <v>0.1</v>
      </c>
      <c r="G326" s="3" cm="1">
        <f t="array" ref="G3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77.2</v>
      </c>
      <c r="H326" s="4">
        <f>IF(Fact_Sales[[#This Row],[Revenue]]="","",IFERROR(--SUBSTITUTE(Fact_Sales[[#This Row],[Revenue]]&amp;""," USD",""),Fact_Sales[[#This Row],[Revenue]])-Fact_Sales[[#This Row],[Quantity]]*Fact_Sales[[#This Row],[ActualCost]])</f>
        <v>15983.6</v>
      </c>
      <c r="I326" s="14">
        <f>EOMONTH(Fact_Sales[[#This Row],[Date]],-1)+1</f>
        <v>45383</v>
      </c>
      <c r="J326" s="23">
        <f>IFERROR(Fact_Sales[[#This Row],[Quantity]]*Fact_Sales[[#This Row],[ActualCost]],0)</f>
        <v>9572.8000000000011</v>
      </c>
    </row>
    <row r="327" spans="1:10" x14ac:dyDescent="0.35">
      <c r="A327" s="5" t="s">
        <v>20205</v>
      </c>
      <c r="B327" t="s">
        <v>16</v>
      </c>
      <c r="C327" t="s">
        <v>31</v>
      </c>
      <c r="D327" s="13">
        <v>13270.55</v>
      </c>
      <c r="E327">
        <v>61</v>
      </c>
      <c r="F327">
        <v>0.05</v>
      </c>
      <c r="G327" s="3" cm="1">
        <f t="array" ref="G3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77.2</v>
      </c>
      <c r="H327" s="4">
        <f>IF(Fact_Sales[[#This Row],[Revenue]]="","",IFERROR(--SUBSTITUTE(Fact_Sales[[#This Row],[Revenue]]&amp;""," USD",""),Fact_Sales[[#This Row],[Revenue]])-Fact_Sales[[#This Row],[Quantity]]*Fact_Sales[[#This Row],[ActualCost]])</f>
        <v>8561.3499999999985</v>
      </c>
      <c r="I327" s="14">
        <f>EOMONTH(Fact_Sales[[#This Row],[Date]],-1)+1</f>
        <v>45383</v>
      </c>
      <c r="J327" s="23">
        <f>IFERROR(Fact_Sales[[#This Row],[Quantity]]*Fact_Sales[[#This Row],[ActualCost]],0)</f>
        <v>4709.2</v>
      </c>
    </row>
    <row r="328" spans="1:10" x14ac:dyDescent="0.35">
      <c r="A328" s="5" t="s">
        <v>20313</v>
      </c>
      <c r="B328" t="s">
        <v>10</v>
      </c>
      <c r="C328" t="s">
        <v>31</v>
      </c>
      <c r="D328" s="13">
        <v>36182</v>
      </c>
      <c r="E328">
        <v>158</v>
      </c>
      <c r="F328">
        <v>0</v>
      </c>
      <c r="G328" s="3" cm="1">
        <f t="array" ref="G3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77.2</v>
      </c>
      <c r="H328" s="4">
        <f>IF(Fact_Sales[[#This Row],[Revenue]]="","",IFERROR(--SUBSTITUTE(Fact_Sales[[#This Row],[Revenue]]&amp;""," USD",""),Fact_Sales[[#This Row],[Revenue]])-Fact_Sales[[#This Row],[Quantity]]*Fact_Sales[[#This Row],[ActualCost]])</f>
        <v>23984.400000000001</v>
      </c>
      <c r="I328" s="14">
        <f>EOMONTH(Fact_Sales[[#This Row],[Date]],-1)+1</f>
        <v>45383</v>
      </c>
      <c r="J328" s="23">
        <f>IFERROR(Fact_Sales[[#This Row],[Quantity]]*Fact_Sales[[#This Row],[ActualCost]],0)</f>
        <v>12197.6</v>
      </c>
    </row>
    <row r="329" spans="1:10" x14ac:dyDescent="0.35">
      <c r="A329" s="5" t="s">
        <v>20223</v>
      </c>
      <c r="B329" t="s">
        <v>24</v>
      </c>
      <c r="C329" t="s">
        <v>32</v>
      </c>
      <c r="D329" s="13">
        <v>54245.95</v>
      </c>
      <c r="E329">
        <v>179</v>
      </c>
      <c r="F329">
        <v>0.05</v>
      </c>
      <c r="G329" s="3" cm="1">
        <f t="array" ref="G3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29" s="4">
        <f>IF(Fact_Sales[[#This Row],[Revenue]]="","",IFERROR(--SUBSTITUTE(Fact_Sales[[#This Row],[Revenue]]&amp;""," USD",""),Fact_Sales[[#This Row],[Revenue]])-Fact_Sales[[#This Row],[Quantity]]*Fact_Sales[[#This Row],[ActualCost]])</f>
        <v>33476.58</v>
      </c>
      <c r="I329" s="14">
        <f>EOMONTH(Fact_Sales[[#This Row],[Date]],-1)+1</f>
        <v>45383</v>
      </c>
      <c r="J329" s="23">
        <f>IFERROR(Fact_Sales[[#This Row],[Quantity]]*Fact_Sales[[#This Row],[ActualCost]],0)</f>
        <v>20769.37</v>
      </c>
    </row>
    <row r="330" spans="1:10" x14ac:dyDescent="0.35">
      <c r="A330" s="5" t="s">
        <v>20313</v>
      </c>
      <c r="B330" t="s">
        <v>21</v>
      </c>
      <c r="C330" t="s">
        <v>32</v>
      </c>
      <c r="D330" s="13">
        <v>33016.5</v>
      </c>
      <c r="E330">
        <v>115</v>
      </c>
      <c r="F330">
        <v>0.1</v>
      </c>
      <c r="G330" s="3" cm="1">
        <f t="array" ref="G3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0" s="4">
        <f>IF(Fact_Sales[[#This Row],[Revenue]]="","",IFERROR(--SUBSTITUTE(Fact_Sales[[#This Row],[Revenue]]&amp;""," USD",""),Fact_Sales[[#This Row],[Revenue]])-Fact_Sales[[#This Row],[Quantity]]*Fact_Sales[[#This Row],[ActualCost]])</f>
        <v>19673.05</v>
      </c>
      <c r="I330" s="14">
        <f>EOMONTH(Fact_Sales[[#This Row],[Date]],-1)+1</f>
        <v>45383</v>
      </c>
      <c r="J330" s="23">
        <f>IFERROR(Fact_Sales[[#This Row],[Quantity]]*Fact_Sales[[#This Row],[ActualCost]],0)</f>
        <v>13343.45</v>
      </c>
    </row>
    <row r="331" spans="1:10" x14ac:dyDescent="0.35">
      <c r="A331" s="5" t="s">
        <v>20206</v>
      </c>
      <c r="B331" t="s">
        <v>11</v>
      </c>
      <c r="C331" t="s">
        <v>32</v>
      </c>
      <c r="D331" s="13">
        <v>4147</v>
      </c>
      <c r="E331">
        <v>13</v>
      </c>
      <c r="F331">
        <v>0</v>
      </c>
      <c r="G331" s="3" cm="1">
        <f t="array" ref="G3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1" s="4">
        <f>IF(Fact_Sales[[#This Row],[Revenue]]="","",IFERROR(--SUBSTITUTE(Fact_Sales[[#This Row],[Revenue]]&amp;""," USD",""),Fact_Sales[[#This Row],[Revenue]])-Fact_Sales[[#This Row],[Quantity]]*Fact_Sales[[#This Row],[ActualCost]])</f>
        <v>2638.6099999999997</v>
      </c>
      <c r="I331" s="14">
        <f>EOMONTH(Fact_Sales[[#This Row],[Date]],-1)+1</f>
        <v>45383</v>
      </c>
      <c r="J331" s="23">
        <f>IFERROR(Fact_Sales[[#This Row],[Quantity]]*Fact_Sales[[#This Row],[ActualCost]],0)</f>
        <v>1508.39</v>
      </c>
    </row>
    <row r="332" spans="1:10" x14ac:dyDescent="0.35">
      <c r="A332" s="5" t="s">
        <v>20235</v>
      </c>
      <c r="B332" t="s">
        <v>25</v>
      </c>
      <c r="C332" t="s">
        <v>32</v>
      </c>
      <c r="D332" s="13">
        <v>13206.6</v>
      </c>
      <c r="E332">
        <v>46</v>
      </c>
      <c r="F332">
        <v>0.1</v>
      </c>
      <c r="G332" s="3" cm="1">
        <f t="array" ref="G3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2" s="4">
        <f>IF(Fact_Sales[[#This Row],[Revenue]]="","",IFERROR(--SUBSTITUTE(Fact_Sales[[#This Row],[Revenue]]&amp;""," USD",""),Fact_Sales[[#This Row],[Revenue]])-Fact_Sales[[#This Row],[Quantity]]*Fact_Sales[[#This Row],[ActualCost]])</f>
        <v>7869.22</v>
      </c>
      <c r="I332" s="14">
        <f>EOMONTH(Fact_Sales[[#This Row],[Date]],-1)+1</f>
        <v>45383</v>
      </c>
      <c r="J332" s="23">
        <f>IFERROR(Fact_Sales[[#This Row],[Quantity]]*Fact_Sales[[#This Row],[ActualCost]],0)</f>
        <v>5337.38</v>
      </c>
    </row>
    <row r="333" spans="1:10" x14ac:dyDescent="0.35">
      <c r="A333" s="5" t="s">
        <v>20235</v>
      </c>
      <c r="B333" t="s">
        <v>25</v>
      </c>
      <c r="C333" t="s">
        <v>32</v>
      </c>
      <c r="E333">
        <v>42</v>
      </c>
      <c r="F333">
        <v>0.15</v>
      </c>
      <c r="G333" s="3" cm="1">
        <f t="array" ref="G3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333" s="14">
        <f>EOMONTH(Fact_Sales[[#This Row],[Date]],-1)+1</f>
        <v>45383</v>
      </c>
      <c r="J333" s="23">
        <f>IFERROR(Fact_Sales[[#This Row],[Quantity]]*Fact_Sales[[#This Row],[ActualCost]],0)</f>
        <v>4873.26</v>
      </c>
    </row>
    <row r="334" spans="1:10" x14ac:dyDescent="0.35">
      <c r="A334" s="5" t="s">
        <v>21214</v>
      </c>
      <c r="B334" t="s">
        <v>8</v>
      </c>
      <c r="C334" t="s">
        <v>32</v>
      </c>
      <c r="D334" s="13">
        <v>47850</v>
      </c>
      <c r="E334">
        <v>150</v>
      </c>
      <c r="F334">
        <v>0</v>
      </c>
      <c r="G334" s="3" cm="1">
        <f t="array" ref="G3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4" s="4">
        <f>IF(Fact_Sales[[#This Row],[Revenue]]="","",IFERROR(--SUBSTITUTE(Fact_Sales[[#This Row],[Revenue]]&amp;""," USD",""),Fact_Sales[[#This Row],[Revenue]])-Fact_Sales[[#This Row],[Quantity]]*Fact_Sales[[#This Row],[ActualCost]])</f>
        <v>30445.5</v>
      </c>
      <c r="I334" s="14">
        <f>EOMONTH(Fact_Sales[[#This Row],[Date]],-1)+1</f>
        <v>45383</v>
      </c>
      <c r="J334" s="23">
        <f>IFERROR(Fact_Sales[[#This Row],[Quantity]]*Fact_Sales[[#This Row],[ActualCost]],0)</f>
        <v>17404.5</v>
      </c>
    </row>
    <row r="335" spans="1:10" x14ac:dyDescent="0.35">
      <c r="A335" s="5" t="s">
        <v>21214</v>
      </c>
      <c r="B335" t="s">
        <v>22</v>
      </c>
      <c r="C335" t="s">
        <v>32</v>
      </c>
      <c r="D335" s="13">
        <v>6061</v>
      </c>
      <c r="E335">
        <v>20</v>
      </c>
      <c r="F335">
        <v>0.05</v>
      </c>
      <c r="G335" s="3" cm="1">
        <f t="array" ref="G3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116.03</v>
      </c>
      <c r="H335" s="4">
        <f>IF(Fact_Sales[[#This Row],[Revenue]]="","",IFERROR(--SUBSTITUTE(Fact_Sales[[#This Row],[Revenue]]&amp;""," USD",""),Fact_Sales[[#This Row],[Revenue]])-Fact_Sales[[#This Row],[Quantity]]*Fact_Sales[[#This Row],[ActualCost]])</f>
        <v>3740.4</v>
      </c>
      <c r="I335" s="14">
        <f>EOMONTH(Fact_Sales[[#This Row],[Date]],-1)+1</f>
        <v>45383</v>
      </c>
      <c r="J335" s="23">
        <f>IFERROR(Fact_Sales[[#This Row],[Quantity]]*Fact_Sales[[#This Row],[ActualCost]],0)</f>
        <v>2320.6</v>
      </c>
    </row>
    <row r="336" spans="1:10" x14ac:dyDescent="0.35">
      <c r="A336" s="5" t="s">
        <v>20255</v>
      </c>
      <c r="B336" t="s">
        <v>14</v>
      </c>
      <c r="C336" t="s">
        <v>33</v>
      </c>
      <c r="D336" s="13">
        <v>42006.15</v>
      </c>
      <c r="E336">
        <v>171</v>
      </c>
      <c r="F336">
        <v>0.15</v>
      </c>
      <c r="G336" s="3" cm="1">
        <f t="array" ref="G3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36" s="4">
        <f>IF(Fact_Sales[[#This Row],[Revenue]]="","",IFERROR(--SUBSTITUTE(Fact_Sales[[#This Row],[Revenue]]&amp;""," USD",""),Fact_Sales[[#This Row],[Revenue]])-Fact_Sales[[#This Row],[Quantity]]*Fact_Sales[[#This Row],[ActualCost]])</f>
        <v>24288.84</v>
      </c>
      <c r="I336" s="14">
        <f>EOMONTH(Fact_Sales[[#This Row],[Date]],-1)+1</f>
        <v>45383</v>
      </c>
      <c r="J336" s="23">
        <f>IFERROR(Fact_Sales[[#This Row],[Quantity]]*Fact_Sales[[#This Row],[ActualCost]],0)</f>
        <v>17717.310000000001</v>
      </c>
    </row>
    <row r="337" spans="1:10" x14ac:dyDescent="0.35">
      <c r="A337" s="5" t="s">
        <v>20300</v>
      </c>
      <c r="B337" t="s">
        <v>10</v>
      </c>
      <c r="C337" t="s">
        <v>33</v>
      </c>
      <c r="D337" s="13">
        <v>22108.5</v>
      </c>
      <c r="E337">
        <v>85</v>
      </c>
      <c r="F337">
        <v>0.1</v>
      </c>
      <c r="G337" s="3" cm="1">
        <f t="array" ref="G3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37" s="4">
        <f>IF(Fact_Sales[[#This Row],[Revenue]]="","",IFERROR(--SUBSTITUTE(Fact_Sales[[#This Row],[Revenue]]&amp;""," USD",""),Fact_Sales[[#This Row],[Revenue]])-Fact_Sales[[#This Row],[Quantity]]*Fact_Sales[[#This Row],[ActualCost]])</f>
        <v>13301.65</v>
      </c>
      <c r="I337" s="14">
        <f>EOMONTH(Fact_Sales[[#This Row],[Date]],-1)+1</f>
        <v>45383</v>
      </c>
      <c r="J337" s="23">
        <f>IFERROR(Fact_Sales[[#This Row],[Quantity]]*Fact_Sales[[#This Row],[ActualCost]],0)</f>
        <v>8806.85</v>
      </c>
    </row>
    <row r="338" spans="1:10" x14ac:dyDescent="0.35">
      <c r="A338" s="5" t="s">
        <v>20244</v>
      </c>
      <c r="B338" t="s">
        <v>16</v>
      </c>
      <c r="C338" t="s">
        <v>33</v>
      </c>
      <c r="D338" s="13">
        <v>56933</v>
      </c>
      <c r="E338">
        <v>197</v>
      </c>
      <c r="F338">
        <v>0</v>
      </c>
      <c r="G338" s="3" cm="1">
        <f t="array" ref="G3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38" s="4">
        <f>IF(Fact_Sales[[#This Row],[Revenue]]="","",IFERROR(--SUBSTITUTE(Fact_Sales[[#This Row],[Revenue]]&amp;""," USD",""),Fact_Sales[[#This Row],[Revenue]])-Fact_Sales[[#This Row],[Quantity]]*Fact_Sales[[#This Row],[ActualCost]])</f>
        <v>36521.83</v>
      </c>
      <c r="I338" s="14">
        <f>EOMONTH(Fact_Sales[[#This Row],[Date]],-1)+1</f>
        <v>45383</v>
      </c>
      <c r="J338" s="23">
        <f>IFERROR(Fact_Sales[[#This Row],[Quantity]]*Fact_Sales[[#This Row],[ActualCost]],0)</f>
        <v>20411.169999999998</v>
      </c>
    </row>
    <row r="339" spans="1:10" x14ac:dyDescent="0.35">
      <c r="A339" s="5" t="s">
        <v>20302</v>
      </c>
      <c r="B339" t="s">
        <v>20</v>
      </c>
      <c r="C339" t="s">
        <v>33</v>
      </c>
      <c r="D339" s="13">
        <v>-5404.3</v>
      </c>
      <c r="E339">
        <v>22</v>
      </c>
      <c r="F339">
        <v>0.15</v>
      </c>
      <c r="G339" s="3" cm="1">
        <f t="array" ref="G3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39" s="4">
        <f>IF(Fact_Sales[[#This Row],[Revenue]]="","",IFERROR(--SUBSTITUTE(Fact_Sales[[#This Row],[Revenue]]&amp;""," USD",""),Fact_Sales[[#This Row],[Revenue]])-Fact_Sales[[#This Row],[Quantity]]*Fact_Sales[[#This Row],[ActualCost]])</f>
        <v>-7683.72</v>
      </c>
      <c r="I339" s="14">
        <f>EOMONTH(Fact_Sales[[#This Row],[Date]],-1)+1</f>
        <v>45383</v>
      </c>
      <c r="J339" s="23">
        <f>IFERROR(Fact_Sales[[#This Row],[Quantity]]*Fact_Sales[[#This Row],[ActualCost]],0)</f>
        <v>2279.42</v>
      </c>
    </row>
    <row r="340" spans="1:10" x14ac:dyDescent="0.35">
      <c r="A340" s="5" t="s">
        <v>21215</v>
      </c>
      <c r="B340" t="s">
        <v>14</v>
      </c>
      <c r="C340" t="s">
        <v>33</v>
      </c>
      <c r="D340" s="13">
        <v>12629.3</v>
      </c>
      <c r="E340">
        <v>46</v>
      </c>
      <c r="F340">
        <v>0.05</v>
      </c>
      <c r="G340" s="3" cm="1">
        <f t="array" ref="G3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40" s="4">
        <f>IF(Fact_Sales[[#This Row],[Revenue]]="","",IFERROR(--SUBSTITUTE(Fact_Sales[[#This Row],[Revenue]]&amp;""," USD",""),Fact_Sales[[#This Row],[Revenue]])-Fact_Sales[[#This Row],[Quantity]]*Fact_Sales[[#This Row],[ActualCost]])</f>
        <v>7863.2399999999989</v>
      </c>
      <c r="I340" s="14">
        <f>EOMONTH(Fact_Sales[[#This Row],[Date]],-1)+1</f>
        <v>45383</v>
      </c>
      <c r="J340" s="23">
        <f>IFERROR(Fact_Sales[[#This Row],[Quantity]]*Fact_Sales[[#This Row],[ActualCost]],0)</f>
        <v>4766.0600000000004</v>
      </c>
    </row>
    <row r="341" spans="1:10" x14ac:dyDescent="0.35">
      <c r="A341" s="5" t="s">
        <v>20223</v>
      </c>
      <c r="B341" t="s">
        <v>18</v>
      </c>
      <c r="C341" t="s">
        <v>33</v>
      </c>
      <c r="D341" s="13">
        <v>22354.15</v>
      </c>
      <c r="E341">
        <v>91</v>
      </c>
      <c r="F341">
        <v>0.15</v>
      </c>
      <c r="G341" s="3" cm="1">
        <f t="array" ref="G3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103.61</v>
      </c>
      <c r="H341" s="4">
        <f>IF(Fact_Sales[[#This Row],[Revenue]]="","",IFERROR(--SUBSTITUTE(Fact_Sales[[#This Row],[Revenue]]&amp;""," USD",""),Fact_Sales[[#This Row],[Revenue]])-Fact_Sales[[#This Row],[Quantity]]*Fact_Sales[[#This Row],[ActualCost]])</f>
        <v>12925.640000000001</v>
      </c>
      <c r="I341" s="14">
        <f>EOMONTH(Fact_Sales[[#This Row],[Date]],-1)+1</f>
        <v>45383</v>
      </c>
      <c r="J341" s="23">
        <f>IFERROR(Fact_Sales[[#This Row],[Quantity]]*Fact_Sales[[#This Row],[ActualCost]],0)</f>
        <v>9428.51</v>
      </c>
    </row>
    <row r="342" spans="1:10" x14ac:dyDescent="0.35">
      <c r="A342" s="5" t="s">
        <v>20300</v>
      </c>
      <c r="B342" t="s">
        <v>24</v>
      </c>
      <c r="C342" t="s">
        <v>34</v>
      </c>
      <c r="D342" s="13">
        <v>10348</v>
      </c>
      <c r="E342">
        <v>52</v>
      </c>
      <c r="F342">
        <v>0</v>
      </c>
      <c r="G342" s="3" cm="1">
        <f t="array" ref="G3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2" s="4">
        <f>IF(Fact_Sales[[#This Row],[Revenue]]="","",IFERROR(--SUBSTITUTE(Fact_Sales[[#This Row],[Revenue]]&amp;""," USD",""),Fact_Sales[[#This Row],[Revenue]])-Fact_Sales[[#This Row],[Quantity]]*Fact_Sales[[#This Row],[ActualCost]])</f>
        <v>6750.6399999999994</v>
      </c>
      <c r="I342" s="14">
        <f>EOMONTH(Fact_Sales[[#This Row],[Date]],-1)+1</f>
        <v>45383</v>
      </c>
      <c r="J342" s="23">
        <f>IFERROR(Fact_Sales[[#This Row],[Quantity]]*Fact_Sales[[#This Row],[ActualCost]],0)</f>
        <v>3597.3600000000006</v>
      </c>
    </row>
    <row r="343" spans="1:10" x14ac:dyDescent="0.35">
      <c r="A343" s="5" t="s">
        <v>20229</v>
      </c>
      <c r="B343" t="s">
        <v>25</v>
      </c>
      <c r="C343" t="s">
        <v>34</v>
      </c>
      <c r="D343" s="13">
        <v>30954.45</v>
      </c>
      <c r="E343">
        <v>183</v>
      </c>
      <c r="F343">
        <v>0.15</v>
      </c>
      <c r="G343" s="3" cm="1">
        <f t="array" ref="G3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3" s="4">
        <f>IF(Fact_Sales[[#This Row],[Revenue]]="","",IFERROR(--SUBSTITUTE(Fact_Sales[[#This Row],[Revenue]]&amp;""," USD",""),Fact_Sales[[#This Row],[Revenue]])-Fact_Sales[[#This Row],[Quantity]]*Fact_Sales[[#This Row],[ActualCost]])</f>
        <v>18294.510000000002</v>
      </c>
      <c r="I343" s="14">
        <f>EOMONTH(Fact_Sales[[#This Row],[Date]],-1)+1</f>
        <v>45383</v>
      </c>
      <c r="J343" s="23">
        <f>IFERROR(Fact_Sales[[#This Row],[Quantity]]*Fact_Sales[[#This Row],[ActualCost]],0)</f>
        <v>12659.94</v>
      </c>
    </row>
    <row r="344" spans="1:10" x14ac:dyDescent="0.35">
      <c r="A344" s="5" t="s">
        <v>21212</v>
      </c>
      <c r="B344" t="s">
        <v>13</v>
      </c>
      <c r="C344" t="s">
        <v>34</v>
      </c>
      <c r="D344" s="13">
        <v>32238</v>
      </c>
      <c r="E344">
        <v>180</v>
      </c>
      <c r="F344">
        <v>0.1</v>
      </c>
      <c r="G344" s="3" cm="1">
        <f t="array" ref="G3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4" s="4">
        <f>IF(Fact_Sales[[#This Row],[Revenue]]="","",IFERROR(--SUBSTITUTE(Fact_Sales[[#This Row],[Revenue]]&amp;""," USD",""),Fact_Sales[[#This Row],[Revenue]])-Fact_Sales[[#This Row],[Quantity]]*Fact_Sales[[#This Row],[ActualCost]])</f>
        <v>19785.599999999999</v>
      </c>
      <c r="I344" s="14">
        <f>EOMONTH(Fact_Sales[[#This Row],[Date]],-1)+1</f>
        <v>45383</v>
      </c>
      <c r="J344" s="23">
        <f>IFERROR(Fact_Sales[[#This Row],[Quantity]]*Fact_Sales[[#This Row],[ActualCost]],0)</f>
        <v>12452.400000000001</v>
      </c>
    </row>
    <row r="345" spans="1:10" x14ac:dyDescent="0.35">
      <c r="A345" s="5" t="s">
        <v>20205</v>
      </c>
      <c r="B345" t="s">
        <v>21</v>
      </c>
      <c r="C345" t="s">
        <v>34</v>
      </c>
      <c r="D345" s="13">
        <v>28735.599999999999</v>
      </c>
      <c r="E345">
        <v>152</v>
      </c>
      <c r="F345">
        <v>0.05</v>
      </c>
      <c r="G345" s="3" cm="1">
        <f t="array" ref="G3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5" s="4">
        <f>IF(Fact_Sales[[#This Row],[Revenue]]="","",IFERROR(--SUBSTITUTE(Fact_Sales[[#This Row],[Revenue]]&amp;""," USD",""),Fact_Sales[[#This Row],[Revenue]])-Fact_Sales[[#This Row],[Quantity]]*Fact_Sales[[#This Row],[ActualCost]])</f>
        <v>18220.239999999998</v>
      </c>
      <c r="I345" s="14">
        <f>EOMONTH(Fact_Sales[[#This Row],[Date]],-1)+1</f>
        <v>45383</v>
      </c>
      <c r="J345" s="23">
        <f>IFERROR(Fact_Sales[[#This Row],[Quantity]]*Fact_Sales[[#This Row],[ActualCost]],0)</f>
        <v>10515.36</v>
      </c>
    </row>
    <row r="346" spans="1:10" x14ac:dyDescent="0.35">
      <c r="A346" s="5" t="s">
        <v>20200</v>
      </c>
      <c r="B346" t="s">
        <v>13</v>
      </c>
      <c r="C346" t="s">
        <v>34</v>
      </c>
      <c r="D346" s="13">
        <v>17114</v>
      </c>
      <c r="E346">
        <v>86</v>
      </c>
      <c r="F346">
        <v>0</v>
      </c>
      <c r="G346" s="3" cm="1">
        <f t="array" ref="G3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6" s="4">
        <f>IF(Fact_Sales[[#This Row],[Revenue]]="","",IFERROR(--SUBSTITUTE(Fact_Sales[[#This Row],[Revenue]]&amp;""," USD",""),Fact_Sales[[#This Row],[Revenue]])-Fact_Sales[[#This Row],[Quantity]]*Fact_Sales[[#This Row],[ActualCost]])</f>
        <v>11164.52</v>
      </c>
      <c r="I346" s="14">
        <f>EOMONTH(Fact_Sales[[#This Row],[Date]],-1)+1</f>
        <v>45383</v>
      </c>
      <c r="J346" s="23">
        <f>IFERROR(Fact_Sales[[#This Row],[Quantity]]*Fact_Sales[[#This Row],[ActualCost]],0)</f>
        <v>5949.4800000000005</v>
      </c>
    </row>
    <row r="347" spans="1:10" x14ac:dyDescent="0.35">
      <c r="A347" s="5" t="s">
        <v>20293</v>
      </c>
      <c r="B347" t="s">
        <v>9</v>
      </c>
      <c r="C347" t="s">
        <v>34</v>
      </c>
      <c r="D347" s="13">
        <v>29551.5</v>
      </c>
      <c r="E347">
        <v>165</v>
      </c>
      <c r="F347">
        <v>0.1</v>
      </c>
      <c r="G347" s="3" cm="1">
        <f t="array" ref="G3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69.180000000000007</v>
      </c>
      <c r="H347" s="4">
        <f>IF(Fact_Sales[[#This Row],[Revenue]]="","",IFERROR(--SUBSTITUTE(Fact_Sales[[#This Row],[Revenue]]&amp;""," USD",""),Fact_Sales[[#This Row],[Revenue]])-Fact_Sales[[#This Row],[Quantity]]*Fact_Sales[[#This Row],[ActualCost]])</f>
        <v>18136.8</v>
      </c>
      <c r="I347" s="14">
        <f>EOMONTH(Fact_Sales[[#This Row],[Date]],-1)+1</f>
        <v>45383</v>
      </c>
      <c r="J347" s="23">
        <f>IFERROR(Fact_Sales[[#This Row],[Quantity]]*Fact_Sales[[#This Row],[ActualCost]],0)</f>
        <v>11414.7</v>
      </c>
    </row>
    <row r="348" spans="1:10" x14ac:dyDescent="0.35">
      <c r="A348" s="5" t="s">
        <v>20213</v>
      </c>
      <c r="B348" t="s">
        <v>9</v>
      </c>
      <c r="C348" t="s">
        <v>35</v>
      </c>
      <c r="D348" s="13">
        <v>28163.7</v>
      </c>
      <c r="E348">
        <v>54</v>
      </c>
      <c r="F348">
        <v>0.05</v>
      </c>
      <c r="G348" s="3" cm="1">
        <f t="array" ref="G3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48" s="4">
        <f>IF(Fact_Sales[[#This Row],[Revenue]]="","",IFERROR(--SUBSTITUTE(Fact_Sales[[#This Row],[Revenue]]&amp;""," USD",""),Fact_Sales[[#This Row],[Revenue]])-Fact_Sales[[#This Row],[Quantity]]*Fact_Sales[[#This Row],[ActualCost]])</f>
        <v>16153.020000000002</v>
      </c>
      <c r="I348" s="14">
        <f>EOMONTH(Fact_Sales[[#This Row],[Date]],-1)+1</f>
        <v>45383</v>
      </c>
      <c r="J348" s="23">
        <f>IFERROR(Fact_Sales[[#This Row],[Quantity]]*Fact_Sales[[#This Row],[ActualCost]],0)</f>
        <v>12010.679999999998</v>
      </c>
    </row>
    <row r="349" spans="1:10" x14ac:dyDescent="0.35">
      <c r="A349" s="5" t="s">
        <v>20302</v>
      </c>
      <c r="B349" t="s">
        <v>11</v>
      </c>
      <c r="C349" t="s">
        <v>35</v>
      </c>
      <c r="D349" s="13">
        <v>76063.95</v>
      </c>
      <c r="E349">
        <v>163</v>
      </c>
      <c r="F349">
        <v>0.15</v>
      </c>
      <c r="G349" s="3" cm="1">
        <f t="array" ref="G3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49" s="4">
        <f>IF(Fact_Sales[[#This Row],[Revenue]]="","",IFERROR(--SUBSTITUTE(Fact_Sales[[#This Row],[Revenue]]&amp;""," USD",""),Fact_Sales[[#This Row],[Revenue]])-Fact_Sales[[#This Row],[Quantity]]*Fact_Sales[[#This Row],[ActualCost]])</f>
        <v>39809.49</v>
      </c>
      <c r="I349" s="14">
        <f>EOMONTH(Fact_Sales[[#This Row],[Date]],-1)+1</f>
        <v>45383</v>
      </c>
      <c r="J349" s="23">
        <f>IFERROR(Fact_Sales[[#This Row],[Quantity]]*Fact_Sales[[#This Row],[ActualCost]],0)</f>
        <v>36254.46</v>
      </c>
    </row>
    <row r="350" spans="1:10" x14ac:dyDescent="0.35">
      <c r="A350" s="5" t="s">
        <v>20206</v>
      </c>
      <c r="B350" t="s">
        <v>8</v>
      </c>
      <c r="C350" t="s">
        <v>35</v>
      </c>
      <c r="D350" s="13">
        <v>26187.3</v>
      </c>
      <c r="E350">
        <v>53</v>
      </c>
      <c r="F350">
        <v>0.1</v>
      </c>
      <c r="G350" s="3" cm="1">
        <f t="array" ref="G3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50" s="4">
        <f>IF(Fact_Sales[[#This Row],[Revenue]]="","",IFERROR(--SUBSTITUTE(Fact_Sales[[#This Row],[Revenue]]&amp;""," USD",""),Fact_Sales[[#This Row],[Revenue]])-Fact_Sales[[#This Row],[Quantity]]*Fact_Sales[[#This Row],[ActualCost]])</f>
        <v>14399.039999999999</v>
      </c>
      <c r="I350" s="14">
        <f>EOMONTH(Fact_Sales[[#This Row],[Date]],-1)+1</f>
        <v>45383</v>
      </c>
      <c r="J350" s="23">
        <f>IFERROR(Fact_Sales[[#This Row],[Quantity]]*Fact_Sales[[#This Row],[ActualCost]],0)</f>
        <v>11788.26</v>
      </c>
    </row>
    <row r="351" spans="1:10" x14ac:dyDescent="0.35">
      <c r="A351" s="5" t="s">
        <v>21214</v>
      </c>
      <c r="B351" t="s">
        <v>16</v>
      </c>
      <c r="C351" t="s">
        <v>35</v>
      </c>
      <c r="D351" s="13">
        <v>86796.9</v>
      </c>
      <c r="E351">
        <v>186</v>
      </c>
      <c r="F351">
        <v>0.15</v>
      </c>
      <c r="G351" s="3" cm="1">
        <f t="array" ref="G3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51" s="4">
        <f>IF(Fact_Sales[[#This Row],[Revenue]]="","",IFERROR(--SUBSTITUTE(Fact_Sales[[#This Row],[Revenue]]&amp;""," USD",""),Fact_Sales[[#This Row],[Revenue]])-Fact_Sales[[#This Row],[Quantity]]*Fact_Sales[[#This Row],[ActualCost]])</f>
        <v>45426.78</v>
      </c>
      <c r="I351" s="14">
        <f>EOMONTH(Fact_Sales[[#This Row],[Date]],-1)+1</f>
        <v>45383</v>
      </c>
      <c r="J351" s="23">
        <f>IFERROR(Fact_Sales[[#This Row],[Quantity]]*Fact_Sales[[#This Row],[ActualCost]],0)</f>
        <v>41370.119999999995</v>
      </c>
    </row>
    <row r="352" spans="1:10" x14ac:dyDescent="0.35">
      <c r="A352" s="5" t="s">
        <v>21212</v>
      </c>
      <c r="B352" t="s">
        <v>17</v>
      </c>
      <c r="C352" t="s">
        <v>35</v>
      </c>
      <c r="D352" s="13">
        <v>69366.149999999994</v>
      </c>
      <c r="E352">
        <v>133</v>
      </c>
      <c r="F352">
        <v>0.05</v>
      </c>
      <c r="G352" s="3" cm="1">
        <f t="array" ref="G3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52" s="4">
        <f>IF(Fact_Sales[[#This Row],[Revenue]]="","",IFERROR(--SUBSTITUTE(Fact_Sales[[#This Row],[Revenue]]&amp;""," USD",""),Fact_Sales[[#This Row],[Revenue]])-Fact_Sales[[#This Row],[Quantity]]*Fact_Sales[[#This Row],[ActualCost]])</f>
        <v>39784.289999999994</v>
      </c>
      <c r="I352" s="14">
        <f>EOMONTH(Fact_Sales[[#This Row],[Date]],-1)+1</f>
        <v>45383</v>
      </c>
      <c r="J352" s="23">
        <f>IFERROR(Fact_Sales[[#This Row],[Quantity]]*Fact_Sales[[#This Row],[ActualCost]],0)</f>
        <v>29581.859999999997</v>
      </c>
    </row>
    <row r="353" spans="1:10" x14ac:dyDescent="0.35">
      <c r="A353" s="5" t="s">
        <v>20238</v>
      </c>
      <c r="B353" t="s">
        <v>22</v>
      </c>
      <c r="C353" t="s">
        <v>35</v>
      </c>
      <c r="D353" s="13">
        <v>45567</v>
      </c>
      <c r="E353">
        <v>83</v>
      </c>
      <c r="F353">
        <v>0</v>
      </c>
      <c r="G353" s="3" cm="1">
        <f t="array" ref="G3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222.42</v>
      </c>
      <c r="H353" s="4">
        <f>IF(Fact_Sales[[#This Row],[Revenue]]="","",IFERROR(--SUBSTITUTE(Fact_Sales[[#This Row],[Revenue]]&amp;""," USD",""),Fact_Sales[[#This Row],[Revenue]])-Fact_Sales[[#This Row],[Quantity]]*Fact_Sales[[#This Row],[ActualCost]])</f>
        <v>27106.14</v>
      </c>
      <c r="I353" s="14">
        <f>EOMONTH(Fact_Sales[[#This Row],[Date]],-1)+1</f>
        <v>45383</v>
      </c>
      <c r="J353" s="23">
        <f>IFERROR(Fact_Sales[[#This Row],[Quantity]]*Fact_Sales[[#This Row],[ActualCost]],0)</f>
        <v>18460.86</v>
      </c>
    </row>
    <row r="354" spans="1:10" x14ac:dyDescent="0.35">
      <c r="A354" s="5" t="s">
        <v>20293</v>
      </c>
      <c r="B354" t="s">
        <v>20</v>
      </c>
      <c r="C354" t="s">
        <v>36</v>
      </c>
      <c r="D354" s="13">
        <v>25704.9</v>
      </c>
      <c r="E354">
        <v>169</v>
      </c>
      <c r="F354">
        <v>0.1</v>
      </c>
      <c r="G354" s="3" cm="1">
        <f t="array" ref="G3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59.98</v>
      </c>
      <c r="H354" s="4">
        <f>IF(Fact_Sales[[#This Row],[Revenue]]="","",IFERROR(--SUBSTITUTE(Fact_Sales[[#This Row],[Revenue]]&amp;""," USD",""),Fact_Sales[[#This Row],[Revenue]])-Fact_Sales[[#This Row],[Quantity]]*Fact_Sales[[#This Row],[ActualCost]])</f>
        <v>15568.280000000002</v>
      </c>
      <c r="I354" s="14">
        <f>EOMONTH(Fact_Sales[[#This Row],[Date]],-1)+1</f>
        <v>45383</v>
      </c>
      <c r="J354" s="23">
        <f>IFERROR(Fact_Sales[[#This Row],[Quantity]]*Fact_Sales[[#This Row],[ActualCost]],0)</f>
        <v>10136.619999999999</v>
      </c>
    </row>
    <row r="355" spans="1:10" x14ac:dyDescent="0.35">
      <c r="A355" s="5" t="s">
        <v>20219</v>
      </c>
      <c r="B355" t="s">
        <v>13</v>
      </c>
      <c r="C355" t="s">
        <v>36</v>
      </c>
      <c r="D355" s="13">
        <v>24420.5</v>
      </c>
      <c r="E355">
        <v>170</v>
      </c>
      <c r="F355">
        <v>0.15</v>
      </c>
      <c r="G355" s="3" cm="1">
        <f t="array" ref="G3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59.98</v>
      </c>
      <c r="H355" s="4">
        <f>IF(Fact_Sales[[#This Row],[Revenue]]="","",IFERROR(--SUBSTITUTE(Fact_Sales[[#This Row],[Revenue]]&amp;""," USD",""),Fact_Sales[[#This Row],[Revenue]])-Fact_Sales[[#This Row],[Quantity]]*Fact_Sales[[#This Row],[ActualCost]])</f>
        <v>14223.9</v>
      </c>
      <c r="I355" s="14">
        <f>EOMONTH(Fact_Sales[[#This Row],[Date]],-1)+1</f>
        <v>45383</v>
      </c>
      <c r="J355" s="23">
        <f>IFERROR(Fact_Sales[[#This Row],[Quantity]]*Fact_Sales[[#This Row],[ActualCost]],0)</f>
        <v>10196.6</v>
      </c>
    </row>
    <row r="356" spans="1:10" x14ac:dyDescent="0.35">
      <c r="A356" s="5" t="s">
        <v>21212</v>
      </c>
      <c r="B356" t="s">
        <v>9</v>
      </c>
      <c r="C356" t="s">
        <v>36</v>
      </c>
      <c r="D356" s="13">
        <v>3042</v>
      </c>
      <c r="E356">
        <v>18</v>
      </c>
      <c r="F356">
        <v>0</v>
      </c>
      <c r="G356" s="3" cm="1">
        <f t="array" ref="G3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59.98</v>
      </c>
      <c r="H356" s="4">
        <f>IF(Fact_Sales[[#This Row],[Revenue]]="","",IFERROR(--SUBSTITUTE(Fact_Sales[[#This Row],[Revenue]]&amp;""," USD",""),Fact_Sales[[#This Row],[Revenue]])-Fact_Sales[[#This Row],[Quantity]]*Fact_Sales[[#This Row],[ActualCost]])</f>
        <v>1962.3600000000001</v>
      </c>
      <c r="I356" s="14">
        <f>EOMONTH(Fact_Sales[[#This Row],[Date]],-1)+1</f>
        <v>45383</v>
      </c>
      <c r="J356" s="23">
        <f>IFERROR(Fact_Sales[[#This Row],[Quantity]]*Fact_Sales[[#This Row],[ActualCost]],0)</f>
        <v>1079.6399999999999</v>
      </c>
    </row>
    <row r="357" spans="1:10" x14ac:dyDescent="0.35">
      <c r="A357" s="5" t="s">
        <v>20206</v>
      </c>
      <c r="B357" t="s">
        <v>10</v>
      </c>
      <c r="C357" t="s">
        <v>36</v>
      </c>
      <c r="D357" s="13">
        <v>10647</v>
      </c>
      <c r="E357">
        <v>63</v>
      </c>
      <c r="F357">
        <v>0</v>
      </c>
      <c r="G357" s="3" cm="1">
        <f t="array" ref="G3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59.98</v>
      </c>
      <c r="H357" s="4">
        <f>IF(Fact_Sales[[#This Row],[Revenue]]="","",IFERROR(--SUBSTITUTE(Fact_Sales[[#This Row],[Revenue]]&amp;""," USD",""),Fact_Sales[[#This Row],[Revenue]])-Fact_Sales[[#This Row],[Quantity]]*Fact_Sales[[#This Row],[ActualCost]])</f>
        <v>6868.26</v>
      </c>
      <c r="I357" s="14">
        <f>EOMONTH(Fact_Sales[[#This Row],[Date]],-1)+1</f>
        <v>45383</v>
      </c>
      <c r="J357" s="23">
        <f>IFERROR(Fact_Sales[[#This Row],[Quantity]]*Fact_Sales[[#This Row],[ActualCost]],0)</f>
        <v>3778.74</v>
      </c>
    </row>
    <row r="358" spans="1:10" x14ac:dyDescent="0.35">
      <c r="A358" s="5" t="s">
        <v>20387</v>
      </c>
      <c r="B358" t="s">
        <v>17</v>
      </c>
      <c r="C358" t="s">
        <v>7</v>
      </c>
      <c r="D358" s="13">
        <v>45087</v>
      </c>
      <c r="E358">
        <v>113</v>
      </c>
      <c r="F358">
        <v>0</v>
      </c>
      <c r="G358" s="3" cm="1">
        <f t="array" ref="G3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184.96</v>
      </c>
      <c r="H358" s="4">
        <f>IF(Fact_Sales[[#This Row],[Revenue]]="","",IFERROR(--SUBSTITUTE(Fact_Sales[[#This Row],[Revenue]]&amp;""," USD",""),Fact_Sales[[#This Row],[Revenue]])-Fact_Sales[[#This Row],[Quantity]]*Fact_Sales[[#This Row],[ActualCost]])</f>
        <v>24186.52</v>
      </c>
      <c r="I358" s="14">
        <f>EOMONTH(Fact_Sales[[#This Row],[Date]],-1)+1</f>
        <v>45413</v>
      </c>
      <c r="J358" s="23">
        <f>IFERROR(Fact_Sales[[#This Row],[Quantity]]*Fact_Sales[[#This Row],[ActualCost]],0)</f>
        <v>20900.48</v>
      </c>
    </row>
    <row r="359" spans="1:10" x14ac:dyDescent="0.35">
      <c r="A359" s="5" t="s">
        <v>20328</v>
      </c>
      <c r="B359" t="s">
        <v>17</v>
      </c>
      <c r="C359" t="s">
        <v>7</v>
      </c>
      <c r="D359" s="13">
        <v>67490.850000000006</v>
      </c>
      <c r="E359">
        <v>199</v>
      </c>
      <c r="F359">
        <v>0.15</v>
      </c>
      <c r="G359" s="3" cm="1">
        <f t="array" ref="G3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184.96</v>
      </c>
      <c r="H359" s="4">
        <f>IF(Fact_Sales[[#This Row],[Revenue]]="","",IFERROR(--SUBSTITUTE(Fact_Sales[[#This Row],[Revenue]]&amp;""," USD",""),Fact_Sales[[#This Row],[Revenue]])-Fact_Sales[[#This Row],[Quantity]]*Fact_Sales[[#This Row],[ActualCost]])</f>
        <v>30683.810000000005</v>
      </c>
      <c r="I359" s="14">
        <f>EOMONTH(Fact_Sales[[#This Row],[Date]],-1)+1</f>
        <v>45413</v>
      </c>
      <c r="J359" s="23">
        <f>IFERROR(Fact_Sales[[#This Row],[Quantity]]*Fact_Sales[[#This Row],[ActualCost]],0)</f>
        <v>36807.040000000001</v>
      </c>
    </row>
    <row r="360" spans="1:10" x14ac:dyDescent="0.35">
      <c r="A360" s="5" t="s">
        <v>20400</v>
      </c>
      <c r="B360" t="s">
        <v>14</v>
      </c>
      <c r="C360" t="s">
        <v>7</v>
      </c>
      <c r="D360" s="13">
        <v>70024.5</v>
      </c>
      <c r="E360">
        <v>195</v>
      </c>
      <c r="F360">
        <v>0.1</v>
      </c>
      <c r="G360" s="3" cm="1">
        <f t="array" ref="G3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184.96</v>
      </c>
      <c r="H360" s="4">
        <f>IF(Fact_Sales[[#This Row],[Revenue]]="","",IFERROR(--SUBSTITUTE(Fact_Sales[[#This Row],[Revenue]]&amp;""," USD",""),Fact_Sales[[#This Row],[Revenue]])-Fact_Sales[[#This Row],[Quantity]]*Fact_Sales[[#This Row],[ActualCost]])</f>
        <v>33957.299999999996</v>
      </c>
      <c r="I360" s="14">
        <f>EOMONTH(Fact_Sales[[#This Row],[Date]],-1)+1</f>
        <v>45413</v>
      </c>
      <c r="J360" s="23">
        <f>IFERROR(Fact_Sales[[#This Row],[Quantity]]*Fact_Sales[[#This Row],[ActualCost]],0)</f>
        <v>36067.200000000004</v>
      </c>
    </row>
    <row r="361" spans="1:10" x14ac:dyDescent="0.35">
      <c r="A361" s="5" t="s">
        <v>20400</v>
      </c>
      <c r="B361" t="s">
        <v>21</v>
      </c>
      <c r="C361" t="s">
        <v>12</v>
      </c>
      <c r="D361" s="13">
        <v>91647</v>
      </c>
      <c r="E361">
        <v>170</v>
      </c>
      <c r="F361">
        <v>0.1</v>
      </c>
      <c r="G361" s="3" cm="1">
        <f t="array" ref="G3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1" s="4">
        <f>IF(Fact_Sales[[#This Row],[Revenue]]="","",IFERROR(--SUBSTITUTE(Fact_Sales[[#This Row],[Revenue]]&amp;""," USD",""),Fact_Sales[[#This Row],[Revenue]])-Fact_Sales[[#This Row],[Quantity]]*Fact_Sales[[#This Row],[ActualCost]])</f>
        <v>49667.199999999997</v>
      </c>
      <c r="I361" s="14">
        <f>EOMONTH(Fact_Sales[[#This Row],[Date]],-1)+1</f>
        <v>45413</v>
      </c>
      <c r="J361" s="23">
        <f>IFERROR(Fact_Sales[[#This Row],[Quantity]]*Fact_Sales[[#This Row],[ActualCost]],0)</f>
        <v>41979.8</v>
      </c>
    </row>
    <row r="362" spans="1:10" x14ac:dyDescent="0.35">
      <c r="A362" s="5" t="s">
        <v>21216</v>
      </c>
      <c r="B362" t="s">
        <v>17</v>
      </c>
      <c r="C362" t="s">
        <v>12</v>
      </c>
      <c r="D362" s="13">
        <v>42529</v>
      </c>
      <c r="E362">
        <v>71</v>
      </c>
      <c r="F362">
        <v>0</v>
      </c>
      <c r="G362" s="3" cm="1">
        <f t="array" ref="G3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2" s="4">
        <f>IF(Fact_Sales[[#This Row],[Revenue]]="","",IFERROR(--SUBSTITUTE(Fact_Sales[[#This Row],[Revenue]]&amp;""," USD",""),Fact_Sales[[#This Row],[Revenue]])-Fact_Sales[[#This Row],[Quantity]]*Fact_Sales[[#This Row],[ActualCost]])</f>
        <v>24996.26</v>
      </c>
      <c r="I362" s="14">
        <f>EOMONTH(Fact_Sales[[#This Row],[Date]],-1)+1</f>
        <v>45413</v>
      </c>
      <c r="J362" s="23">
        <f>IFERROR(Fact_Sales[[#This Row],[Quantity]]*Fact_Sales[[#This Row],[ActualCost]],0)</f>
        <v>17532.740000000002</v>
      </c>
    </row>
    <row r="363" spans="1:10" x14ac:dyDescent="0.35">
      <c r="A363" s="5" t="s">
        <v>20355</v>
      </c>
      <c r="B363" t="s">
        <v>11</v>
      </c>
      <c r="C363" t="s">
        <v>12</v>
      </c>
      <c r="D363" s="13">
        <v>92186.1</v>
      </c>
      <c r="E363">
        <v>162</v>
      </c>
      <c r="F363">
        <v>0.05</v>
      </c>
      <c r="G363" s="3" cm="1">
        <f t="array" ref="G3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3" s="4">
        <f>IF(Fact_Sales[[#This Row],[Revenue]]="","",IFERROR(--SUBSTITUTE(Fact_Sales[[#This Row],[Revenue]]&amp;""," USD",""),Fact_Sales[[#This Row],[Revenue]])-Fact_Sales[[#This Row],[Quantity]]*Fact_Sales[[#This Row],[ActualCost]])</f>
        <v>52181.820000000007</v>
      </c>
      <c r="I363" s="14">
        <f>EOMONTH(Fact_Sales[[#This Row],[Date]],-1)+1</f>
        <v>45413</v>
      </c>
      <c r="J363" s="23">
        <f>IFERROR(Fact_Sales[[#This Row],[Quantity]]*Fact_Sales[[#This Row],[ActualCost]],0)</f>
        <v>40004.28</v>
      </c>
    </row>
    <row r="364" spans="1:10" x14ac:dyDescent="0.35">
      <c r="A364" s="5" t="s">
        <v>20320</v>
      </c>
      <c r="B364" t="s">
        <v>11</v>
      </c>
      <c r="C364" t="s">
        <v>12</v>
      </c>
      <c r="D364" s="13">
        <v>73677</v>
      </c>
      <c r="E364">
        <v>123</v>
      </c>
      <c r="F364">
        <v>0</v>
      </c>
      <c r="G364" s="3" cm="1">
        <f t="array" ref="G3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4" s="4">
        <f>IF(Fact_Sales[[#This Row],[Revenue]]="","",IFERROR(--SUBSTITUTE(Fact_Sales[[#This Row],[Revenue]]&amp;""," USD",""),Fact_Sales[[#This Row],[Revenue]])-Fact_Sales[[#This Row],[Quantity]]*Fact_Sales[[#This Row],[ActualCost]])</f>
        <v>43303.380000000005</v>
      </c>
      <c r="I364" s="14">
        <f>EOMONTH(Fact_Sales[[#This Row],[Date]],-1)+1</f>
        <v>45413</v>
      </c>
      <c r="J364" s="23">
        <f>IFERROR(Fact_Sales[[#This Row],[Quantity]]*Fact_Sales[[#This Row],[ActualCost]],0)</f>
        <v>30373.62</v>
      </c>
    </row>
    <row r="365" spans="1:10" x14ac:dyDescent="0.35">
      <c r="A365" s="5" t="s">
        <v>20322</v>
      </c>
      <c r="B365" t="s">
        <v>18</v>
      </c>
      <c r="C365" t="s">
        <v>12</v>
      </c>
      <c r="D365" s="13">
        <v>90628.7</v>
      </c>
      <c r="E365">
        <v>178</v>
      </c>
      <c r="F365">
        <v>0.15</v>
      </c>
      <c r="G365" s="3" cm="1">
        <f t="array" ref="G3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5" s="4">
        <f>IF(Fact_Sales[[#This Row],[Revenue]]="","",IFERROR(--SUBSTITUTE(Fact_Sales[[#This Row],[Revenue]]&amp;""," USD",""),Fact_Sales[[#This Row],[Revenue]])-Fact_Sales[[#This Row],[Quantity]]*Fact_Sales[[#This Row],[ActualCost]])</f>
        <v>46673.38</v>
      </c>
      <c r="I365" s="14">
        <f>EOMONTH(Fact_Sales[[#This Row],[Date]],-1)+1</f>
        <v>45413</v>
      </c>
      <c r="J365" s="23">
        <f>IFERROR(Fact_Sales[[#This Row],[Quantity]]*Fact_Sales[[#This Row],[ActualCost]],0)</f>
        <v>43955.32</v>
      </c>
    </row>
    <row r="366" spans="1:10" x14ac:dyDescent="0.35">
      <c r="A366" s="5" t="s">
        <v>20370</v>
      </c>
      <c r="B366" t="s">
        <v>22</v>
      </c>
      <c r="C366" t="s">
        <v>12</v>
      </c>
      <c r="D366" s="13">
        <v>82063</v>
      </c>
      <c r="E366">
        <v>137</v>
      </c>
      <c r="F366">
        <v>0</v>
      </c>
      <c r="G366" s="3" cm="1">
        <f t="array" ref="G3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6" s="4">
        <f>IF(Fact_Sales[[#This Row],[Revenue]]="","",IFERROR(--SUBSTITUTE(Fact_Sales[[#This Row],[Revenue]]&amp;""," USD",""),Fact_Sales[[#This Row],[Revenue]])-Fact_Sales[[#This Row],[Quantity]]*Fact_Sales[[#This Row],[ActualCost]])</f>
        <v>48232.22</v>
      </c>
      <c r="I366" s="14">
        <f>EOMONTH(Fact_Sales[[#This Row],[Date]],-1)+1</f>
        <v>45413</v>
      </c>
      <c r="J366" s="23">
        <f>IFERROR(Fact_Sales[[#This Row],[Quantity]]*Fact_Sales[[#This Row],[ActualCost]],0)</f>
        <v>33830.78</v>
      </c>
    </row>
    <row r="367" spans="1:10" x14ac:dyDescent="0.35">
      <c r="A367" s="5" t="s">
        <v>20357</v>
      </c>
      <c r="B367" t="s">
        <v>14</v>
      </c>
      <c r="C367" t="s">
        <v>12</v>
      </c>
      <c r="D367" s="13">
        <v>56066.400000000001</v>
      </c>
      <c r="E367">
        <v>104</v>
      </c>
      <c r="F367">
        <v>0.1</v>
      </c>
      <c r="G367" s="3" cm="1">
        <f t="array" ref="G3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7" s="4">
        <f>IF(Fact_Sales[[#This Row],[Revenue]]="","",IFERROR(--SUBSTITUTE(Fact_Sales[[#This Row],[Revenue]]&amp;""," USD",""),Fact_Sales[[#This Row],[Revenue]])-Fact_Sales[[#This Row],[Quantity]]*Fact_Sales[[#This Row],[ActualCost]])</f>
        <v>30384.640000000003</v>
      </c>
      <c r="I367" s="14">
        <f>EOMONTH(Fact_Sales[[#This Row],[Date]],-1)+1</f>
        <v>45413</v>
      </c>
      <c r="J367" s="23">
        <f>IFERROR(Fact_Sales[[#This Row],[Quantity]]*Fact_Sales[[#This Row],[ActualCost]],0)</f>
        <v>25681.759999999998</v>
      </c>
    </row>
    <row r="368" spans="1:10" x14ac:dyDescent="0.35">
      <c r="A368" s="5" t="s">
        <v>20335</v>
      </c>
      <c r="B368" t="s">
        <v>14</v>
      </c>
      <c r="C368" t="s">
        <v>12</v>
      </c>
      <c r="D368" s="13">
        <v>45823.5</v>
      </c>
      <c r="E368">
        <v>85</v>
      </c>
      <c r="F368">
        <v>0.1</v>
      </c>
      <c r="G368" s="3" cm="1">
        <f t="array" ref="G3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246.94</v>
      </c>
      <c r="H368" s="4">
        <f>IF(Fact_Sales[[#This Row],[Revenue]]="","",IFERROR(--SUBSTITUTE(Fact_Sales[[#This Row],[Revenue]]&amp;""," USD",""),Fact_Sales[[#This Row],[Revenue]])-Fact_Sales[[#This Row],[Quantity]]*Fact_Sales[[#This Row],[ActualCost]])</f>
        <v>24833.599999999999</v>
      </c>
      <c r="I368" s="14">
        <f>EOMONTH(Fact_Sales[[#This Row],[Date]],-1)+1</f>
        <v>45413</v>
      </c>
      <c r="J368" s="23">
        <f>IFERROR(Fact_Sales[[#This Row],[Quantity]]*Fact_Sales[[#This Row],[ActualCost]],0)</f>
        <v>20989.9</v>
      </c>
    </row>
    <row r="369" spans="1:10" x14ac:dyDescent="0.35">
      <c r="A369" s="5" t="s">
        <v>20335</v>
      </c>
      <c r="B369" t="s">
        <v>24</v>
      </c>
      <c r="C369" t="s">
        <v>15</v>
      </c>
      <c r="E369">
        <v>122</v>
      </c>
      <c r="F369">
        <v>0.05</v>
      </c>
      <c r="G369" s="3" cm="1">
        <f t="array" ref="G3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537.11</v>
      </c>
      <c r="H369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369" s="14">
        <f>EOMONTH(Fact_Sales[[#This Row],[Date]],-1)+1</f>
        <v>45413</v>
      </c>
      <c r="J369" s="23">
        <f>IFERROR(Fact_Sales[[#This Row],[Quantity]]*Fact_Sales[[#This Row],[ActualCost]],0)</f>
        <v>65527.42</v>
      </c>
    </row>
    <row r="370" spans="1:10" x14ac:dyDescent="0.35">
      <c r="A370" s="5" t="s">
        <v>20360</v>
      </c>
      <c r="B370" t="s">
        <v>10</v>
      </c>
      <c r="C370" t="s">
        <v>15</v>
      </c>
      <c r="D370" s="13">
        <v>157828.5</v>
      </c>
      <c r="E370">
        <v>135</v>
      </c>
      <c r="F370">
        <v>0.1</v>
      </c>
      <c r="G370" s="3" cm="1">
        <f t="array" ref="G3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537.11</v>
      </c>
      <c r="H370" s="4">
        <f>IF(Fact_Sales[[#This Row],[Revenue]]="","",IFERROR(--SUBSTITUTE(Fact_Sales[[#This Row],[Revenue]]&amp;""," USD",""),Fact_Sales[[#This Row],[Revenue]])-Fact_Sales[[#This Row],[Quantity]]*Fact_Sales[[#This Row],[ActualCost]])</f>
        <v>85318.65</v>
      </c>
      <c r="I370" s="14">
        <f>EOMONTH(Fact_Sales[[#This Row],[Date]],-1)+1</f>
        <v>45413</v>
      </c>
      <c r="J370" s="23">
        <f>IFERROR(Fact_Sales[[#This Row],[Quantity]]*Fact_Sales[[#This Row],[ActualCost]],0)</f>
        <v>72509.850000000006</v>
      </c>
    </row>
    <row r="371" spans="1:10" x14ac:dyDescent="0.35">
      <c r="A371" s="5" t="s">
        <v>21217</v>
      </c>
      <c r="B371" t="s">
        <v>14</v>
      </c>
      <c r="C371" t="s">
        <v>15</v>
      </c>
      <c r="D371" s="13">
        <v>225831.15</v>
      </c>
      <c r="E371">
        <v>183</v>
      </c>
      <c r="F371">
        <v>0.05</v>
      </c>
      <c r="G371" s="3" cm="1">
        <f t="array" ref="G3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537.11</v>
      </c>
      <c r="H371" s="4">
        <f>IF(Fact_Sales[[#This Row],[Revenue]]="","",IFERROR(--SUBSTITUTE(Fact_Sales[[#This Row],[Revenue]]&amp;""," USD",""),Fact_Sales[[#This Row],[Revenue]])-Fact_Sales[[#This Row],[Quantity]]*Fact_Sales[[#This Row],[ActualCost]])</f>
        <v>127540.01999999999</v>
      </c>
      <c r="I371" s="14">
        <f>EOMONTH(Fact_Sales[[#This Row],[Date]],-1)+1</f>
        <v>45413</v>
      </c>
      <c r="J371" s="23">
        <f>IFERROR(Fact_Sales[[#This Row],[Quantity]]*Fact_Sales[[#This Row],[ActualCost]],0)</f>
        <v>98291.13</v>
      </c>
    </row>
    <row r="372" spans="1:10" x14ac:dyDescent="0.35">
      <c r="A372" s="5" t="s">
        <v>20329</v>
      </c>
      <c r="B372" t="s">
        <v>22</v>
      </c>
      <c r="C372" t="s">
        <v>15</v>
      </c>
      <c r="D372" s="13">
        <v>236937.60000000001</v>
      </c>
      <c r="E372">
        <v>192</v>
      </c>
      <c r="F372">
        <v>0.05</v>
      </c>
      <c r="G372" s="3" cm="1">
        <f t="array" ref="G3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537.11</v>
      </c>
      <c r="H372" s="4">
        <f>IF(Fact_Sales[[#This Row],[Revenue]]="","",IFERROR(--SUBSTITUTE(Fact_Sales[[#This Row],[Revenue]]&amp;""," USD",""),Fact_Sales[[#This Row],[Revenue]])-Fact_Sales[[#This Row],[Quantity]]*Fact_Sales[[#This Row],[ActualCost]])</f>
        <v>133812.48000000001</v>
      </c>
      <c r="I372" s="14">
        <f>EOMONTH(Fact_Sales[[#This Row],[Date]],-1)+1</f>
        <v>45413</v>
      </c>
      <c r="J372" s="23">
        <f>IFERROR(Fact_Sales[[#This Row],[Quantity]]*Fact_Sales[[#This Row],[ActualCost]],0)</f>
        <v>103125.12</v>
      </c>
    </row>
    <row r="373" spans="1:10" x14ac:dyDescent="0.35">
      <c r="A373" s="5" t="s">
        <v>20355</v>
      </c>
      <c r="B373" t="s">
        <v>22</v>
      </c>
      <c r="C373" t="s">
        <v>15</v>
      </c>
      <c r="E373">
        <v>63</v>
      </c>
      <c r="F373">
        <v>0.15</v>
      </c>
      <c r="G373" s="3" cm="1">
        <f t="array" ref="G3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537.11</v>
      </c>
      <c r="H37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373" s="14">
        <f>EOMONTH(Fact_Sales[[#This Row],[Date]],-1)+1</f>
        <v>45413</v>
      </c>
      <c r="J373" s="23">
        <f>IFERROR(Fact_Sales[[#This Row],[Quantity]]*Fact_Sales[[#This Row],[ActualCost]],0)</f>
        <v>33837.93</v>
      </c>
    </row>
    <row r="374" spans="1:10" x14ac:dyDescent="0.35">
      <c r="A374" s="5" t="s">
        <v>21218</v>
      </c>
      <c r="B374" t="s">
        <v>16</v>
      </c>
      <c r="C374" t="s">
        <v>19</v>
      </c>
      <c r="D374" s="13">
        <v>167491.79999999999</v>
      </c>
      <c r="E374">
        <v>98</v>
      </c>
      <c r="F374">
        <v>0.1</v>
      </c>
      <c r="G374" s="3" cm="1">
        <f t="array" ref="G3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4" s="4">
        <f>IF(Fact_Sales[[#This Row],[Revenue]]="","",IFERROR(--SUBSTITUTE(Fact_Sales[[#This Row],[Revenue]]&amp;""," USD",""),Fact_Sales[[#This Row],[Revenue]])-Fact_Sales[[#This Row],[Quantity]]*Fact_Sales[[#This Row],[ActualCost]])</f>
        <v>87774.679999999978</v>
      </c>
      <c r="I374" s="14">
        <f>EOMONTH(Fact_Sales[[#This Row],[Date]],-1)+1</f>
        <v>45413</v>
      </c>
      <c r="J374" s="23">
        <f>IFERROR(Fact_Sales[[#This Row],[Quantity]]*Fact_Sales[[#This Row],[ActualCost]],0)</f>
        <v>79717.12000000001</v>
      </c>
    </row>
    <row r="375" spans="1:10" x14ac:dyDescent="0.35">
      <c r="A375" s="5" t="s">
        <v>21219</v>
      </c>
      <c r="B375" t="s">
        <v>14</v>
      </c>
      <c r="C375" t="s">
        <v>19</v>
      </c>
      <c r="D375" s="13">
        <v>222183</v>
      </c>
      <c r="E375">
        <v>117</v>
      </c>
      <c r="F375">
        <v>0</v>
      </c>
      <c r="G375" s="3" cm="1">
        <f t="array" ref="G3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5" s="4">
        <f>IF(Fact_Sales[[#This Row],[Revenue]]="","",IFERROR(--SUBSTITUTE(Fact_Sales[[#This Row],[Revenue]]&amp;""," USD",""),Fact_Sales[[#This Row],[Revenue]])-Fact_Sales[[#This Row],[Quantity]]*Fact_Sales[[#This Row],[ActualCost]])</f>
        <v>127010.51999999999</v>
      </c>
      <c r="I375" s="14">
        <f>EOMONTH(Fact_Sales[[#This Row],[Date]],-1)+1</f>
        <v>45413</v>
      </c>
      <c r="J375" s="23">
        <f>IFERROR(Fact_Sales[[#This Row],[Quantity]]*Fact_Sales[[#This Row],[ActualCost]],0)</f>
        <v>95172.48000000001</v>
      </c>
    </row>
    <row r="376" spans="1:10" x14ac:dyDescent="0.35">
      <c r="A376" s="5" t="s">
        <v>20322</v>
      </c>
      <c r="B376" t="s">
        <v>14</v>
      </c>
      <c r="C376" t="s">
        <v>19</v>
      </c>
      <c r="D376" s="13">
        <v>185817.15</v>
      </c>
      <c r="E376">
        <v>103</v>
      </c>
      <c r="F376">
        <v>0.05</v>
      </c>
      <c r="G376" s="3" cm="1">
        <f t="array" ref="G3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6" s="4">
        <f>IF(Fact_Sales[[#This Row],[Revenue]]="","",IFERROR(--SUBSTITUTE(Fact_Sales[[#This Row],[Revenue]]&amp;""," USD",""),Fact_Sales[[#This Row],[Revenue]])-Fact_Sales[[#This Row],[Quantity]]*Fact_Sales[[#This Row],[ActualCost]])</f>
        <v>102032.82999999999</v>
      </c>
      <c r="I376" s="14">
        <f>EOMONTH(Fact_Sales[[#This Row],[Date]],-1)+1</f>
        <v>45413</v>
      </c>
      <c r="J376" s="23">
        <f>IFERROR(Fact_Sales[[#This Row],[Quantity]]*Fact_Sales[[#This Row],[ActualCost]],0)</f>
        <v>83784.320000000007</v>
      </c>
    </row>
    <row r="377" spans="1:10" x14ac:dyDescent="0.35">
      <c r="A377" s="5" t="s">
        <v>20328</v>
      </c>
      <c r="B377" t="s">
        <v>17</v>
      </c>
      <c r="C377" t="s">
        <v>19</v>
      </c>
      <c r="D377" s="13">
        <v>280862.09999999998</v>
      </c>
      <c r="E377">
        <v>174</v>
      </c>
      <c r="F377">
        <v>0.15</v>
      </c>
      <c r="G377" s="3" cm="1">
        <f t="array" ref="G3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7" s="4">
        <f>IF(Fact_Sales[[#This Row],[Revenue]]="","",IFERROR(--SUBSTITUTE(Fact_Sales[[#This Row],[Revenue]]&amp;""," USD",""),Fact_Sales[[#This Row],[Revenue]])-Fact_Sales[[#This Row],[Quantity]]*Fact_Sales[[#This Row],[ActualCost]])</f>
        <v>139323.53999999998</v>
      </c>
      <c r="I377" s="14">
        <f>EOMONTH(Fact_Sales[[#This Row],[Date]],-1)+1</f>
        <v>45413</v>
      </c>
      <c r="J377" s="23">
        <f>IFERROR(Fact_Sales[[#This Row],[Quantity]]*Fact_Sales[[#This Row],[ActualCost]],0)</f>
        <v>141538.56</v>
      </c>
    </row>
    <row r="378" spans="1:10" x14ac:dyDescent="0.35">
      <c r="A378" s="5" t="s">
        <v>20355</v>
      </c>
      <c r="B378" t="s">
        <v>14</v>
      </c>
      <c r="C378" t="s">
        <v>19</v>
      </c>
      <c r="D378" s="13">
        <v>311436</v>
      </c>
      <c r="E378">
        <v>164</v>
      </c>
      <c r="F378">
        <v>0</v>
      </c>
      <c r="G378" s="3" cm="1">
        <f t="array" ref="G3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8" s="4">
        <f>IF(Fact_Sales[[#This Row],[Revenue]]="","",IFERROR(--SUBSTITUTE(Fact_Sales[[#This Row],[Revenue]]&amp;""," USD",""),Fact_Sales[[#This Row],[Revenue]])-Fact_Sales[[#This Row],[Quantity]]*Fact_Sales[[#This Row],[ActualCost]])</f>
        <v>178031.84</v>
      </c>
      <c r="I378" s="14">
        <f>EOMONTH(Fact_Sales[[#This Row],[Date]],-1)+1</f>
        <v>45413</v>
      </c>
      <c r="J378" s="23">
        <f>IFERROR(Fact_Sales[[#This Row],[Quantity]]*Fact_Sales[[#This Row],[ActualCost]],0)</f>
        <v>133404.16</v>
      </c>
    </row>
    <row r="379" spans="1:10" x14ac:dyDescent="0.35">
      <c r="A379" s="5" t="s">
        <v>21220</v>
      </c>
      <c r="B379" t="s">
        <v>10</v>
      </c>
      <c r="C379" t="s">
        <v>19</v>
      </c>
      <c r="D379" s="13">
        <v>376002</v>
      </c>
      <c r="E379">
        <v>198</v>
      </c>
      <c r="F379">
        <v>0</v>
      </c>
      <c r="G379" s="3" cm="1">
        <f t="array" ref="G3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813.44</v>
      </c>
      <c r="H379" s="4">
        <f>IF(Fact_Sales[[#This Row],[Revenue]]="","",IFERROR(--SUBSTITUTE(Fact_Sales[[#This Row],[Revenue]]&amp;""," USD",""),Fact_Sales[[#This Row],[Revenue]])-Fact_Sales[[#This Row],[Quantity]]*Fact_Sales[[#This Row],[ActualCost]])</f>
        <v>214940.87999999998</v>
      </c>
      <c r="I379" s="14">
        <f>EOMONTH(Fact_Sales[[#This Row],[Date]],-1)+1</f>
        <v>45413</v>
      </c>
      <c r="J379" s="23">
        <f>IFERROR(Fact_Sales[[#This Row],[Quantity]]*Fact_Sales[[#This Row],[ActualCost]],0)</f>
        <v>161061.12000000002</v>
      </c>
    </row>
    <row r="380" spans="1:10" x14ac:dyDescent="0.35">
      <c r="A380" s="5" t="s">
        <v>21217</v>
      </c>
      <c r="B380" t="s">
        <v>17</v>
      </c>
      <c r="C380" t="s">
        <v>23</v>
      </c>
      <c r="D380" s="13">
        <v>71155</v>
      </c>
      <c r="E380">
        <v>95</v>
      </c>
      <c r="F380">
        <v>0</v>
      </c>
      <c r="G380" s="3" cm="1">
        <f t="array" ref="G3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0" s="4">
        <f>IF(Fact_Sales[[#This Row],[Revenue]]="","",IFERROR(--SUBSTITUTE(Fact_Sales[[#This Row],[Revenue]]&amp;""," USD",""),Fact_Sales[[#This Row],[Revenue]])-Fact_Sales[[#This Row],[Quantity]]*Fact_Sales[[#This Row],[ActualCost]])</f>
        <v>40849.050000000003</v>
      </c>
      <c r="I380" s="14">
        <f>EOMONTH(Fact_Sales[[#This Row],[Date]],-1)+1</f>
        <v>45413</v>
      </c>
      <c r="J380" s="23">
        <f>IFERROR(Fact_Sales[[#This Row],[Quantity]]*Fact_Sales[[#This Row],[ActualCost]],0)</f>
        <v>30305.95</v>
      </c>
    </row>
    <row r="381" spans="1:10" x14ac:dyDescent="0.35">
      <c r="A381" s="5" t="s">
        <v>20384</v>
      </c>
      <c r="B381" t="s">
        <v>22</v>
      </c>
      <c r="C381" t="s">
        <v>23</v>
      </c>
      <c r="D381" s="13">
        <v>50557.5</v>
      </c>
      <c r="E381">
        <v>75</v>
      </c>
      <c r="F381">
        <v>0.1</v>
      </c>
      <c r="G381" s="3" cm="1">
        <f t="array" ref="G3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1" s="4">
        <f>IF(Fact_Sales[[#This Row],[Revenue]]="","",IFERROR(--SUBSTITUTE(Fact_Sales[[#This Row],[Revenue]]&amp;""," USD",""),Fact_Sales[[#This Row],[Revenue]])-Fact_Sales[[#This Row],[Quantity]]*Fact_Sales[[#This Row],[ActualCost]])</f>
        <v>26631.75</v>
      </c>
      <c r="I381" s="14">
        <f>EOMONTH(Fact_Sales[[#This Row],[Date]],-1)+1</f>
        <v>45413</v>
      </c>
      <c r="J381" s="23">
        <f>IFERROR(Fact_Sales[[#This Row],[Quantity]]*Fact_Sales[[#This Row],[ActualCost]],0)</f>
        <v>23925.75</v>
      </c>
    </row>
    <row r="382" spans="1:10" x14ac:dyDescent="0.35">
      <c r="A382" s="5" t="s">
        <v>20360</v>
      </c>
      <c r="B382" t="s">
        <v>8</v>
      </c>
      <c r="C382" t="s">
        <v>23</v>
      </c>
      <c r="D382" s="13">
        <v>119053.55</v>
      </c>
      <c r="E382">
        <v>187</v>
      </c>
      <c r="F382">
        <v>0.15</v>
      </c>
      <c r="G382" s="3" cm="1">
        <f t="array" ref="G3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2" s="4">
        <f>IF(Fact_Sales[[#This Row],[Revenue]]="","",IFERROR(--SUBSTITUTE(Fact_Sales[[#This Row],[Revenue]]&amp;""," USD",""),Fact_Sales[[#This Row],[Revenue]])-Fact_Sales[[#This Row],[Quantity]]*Fact_Sales[[#This Row],[ActualCost]])</f>
        <v>59398.680000000008</v>
      </c>
      <c r="I382" s="14">
        <f>EOMONTH(Fact_Sales[[#This Row],[Date]],-1)+1</f>
        <v>45413</v>
      </c>
      <c r="J382" s="23">
        <f>IFERROR(Fact_Sales[[#This Row],[Quantity]]*Fact_Sales[[#This Row],[ActualCost]],0)</f>
        <v>59654.869999999995</v>
      </c>
    </row>
    <row r="383" spans="1:10" x14ac:dyDescent="0.35">
      <c r="A383" s="5" t="s">
        <v>20400</v>
      </c>
      <c r="B383" t="s">
        <v>22</v>
      </c>
      <c r="C383" t="s">
        <v>23</v>
      </c>
      <c r="D383" s="13">
        <v>79394</v>
      </c>
      <c r="E383">
        <v>106</v>
      </c>
      <c r="F383">
        <v>0</v>
      </c>
      <c r="G383" s="3" cm="1">
        <f t="array" ref="G3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3" s="4">
        <f>IF(Fact_Sales[[#This Row],[Revenue]]="","",IFERROR(--SUBSTITUTE(Fact_Sales[[#This Row],[Revenue]]&amp;""," USD",""),Fact_Sales[[#This Row],[Revenue]])-Fact_Sales[[#This Row],[Quantity]]*Fact_Sales[[#This Row],[ActualCost]])</f>
        <v>45578.94</v>
      </c>
      <c r="I383" s="14">
        <f>EOMONTH(Fact_Sales[[#This Row],[Date]],-1)+1</f>
        <v>45413</v>
      </c>
      <c r="J383" s="23">
        <f>IFERROR(Fact_Sales[[#This Row],[Quantity]]*Fact_Sales[[#This Row],[ActualCost]],0)</f>
        <v>33815.06</v>
      </c>
    </row>
    <row r="384" spans="1:10" x14ac:dyDescent="0.35">
      <c r="A384" s="5" t="s">
        <v>20366</v>
      </c>
      <c r="B384" t="s">
        <v>10</v>
      </c>
      <c r="C384" t="s">
        <v>23</v>
      </c>
      <c r="D384" s="13">
        <v>39846.800000000003</v>
      </c>
      <c r="E384">
        <v>56</v>
      </c>
      <c r="F384">
        <v>0.05</v>
      </c>
      <c r="G384" s="3" cm="1">
        <f t="array" ref="G3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4" s="4">
        <f>IF(Fact_Sales[[#This Row],[Revenue]]="","",IFERROR(--SUBSTITUTE(Fact_Sales[[#This Row],[Revenue]]&amp;""," USD",""),Fact_Sales[[#This Row],[Revenue]])-Fact_Sales[[#This Row],[Quantity]]*Fact_Sales[[#This Row],[ActualCost]])</f>
        <v>21982.240000000005</v>
      </c>
      <c r="I384" s="14">
        <f>EOMONTH(Fact_Sales[[#This Row],[Date]],-1)+1</f>
        <v>45413</v>
      </c>
      <c r="J384" s="23">
        <f>IFERROR(Fact_Sales[[#This Row],[Quantity]]*Fact_Sales[[#This Row],[ActualCost]],0)</f>
        <v>17864.559999999998</v>
      </c>
    </row>
    <row r="385" spans="1:10" x14ac:dyDescent="0.35">
      <c r="A385" s="5" t="s">
        <v>20322</v>
      </c>
      <c r="B385" t="s">
        <v>25</v>
      </c>
      <c r="C385" t="s">
        <v>23</v>
      </c>
      <c r="D385" s="13">
        <v>85386</v>
      </c>
      <c r="E385">
        <v>114</v>
      </c>
      <c r="F385">
        <v>0</v>
      </c>
      <c r="G385" s="3" cm="1">
        <f t="array" ref="G3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5" s="4">
        <f>IF(Fact_Sales[[#This Row],[Revenue]]="","",IFERROR(--SUBSTITUTE(Fact_Sales[[#This Row],[Revenue]]&amp;""," USD",""),Fact_Sales[[#This Row],[Revenue]])-Fact_Sales[[#This Row],[Quantity]]*Fact_Sales[[#This Row],[ActualCost]])</f>
        <v>49018.86</v>
      </c>
      <c r="I385" s="14">
        <f>EOMONTH(Fact_Sales[[#This Row],[Date]],-1)+1</f>
        <v>45413</v>
      </c>
      <c r="J385" s="23">
        <f>IFERROR(Fact_Sales[[#This Row],[Quantity]]*Fact_Sales[[#This Row],[ActualCost]],0)</f>
        <v>36367.14</v>
      </c>
    </row>
    <row r="386" spans="1:10" x14ac:dyDescent="0.35">
      <c r="A386" s="5" t="s">
        <v>20355</v>
      </c>
      <c r="B386" t="s">
        <v>21</v>
      </c>
      <c r="C386" t="s">
        <v>23</v>
      </c>
      <c r="D386" s="13">
        <v>140175.35</v>
      </c>
      <c r="E386">
        <v>197</v>
      </c>
      <c r="F386">
        <v>0.05</v>
      </c>
      <c r="G386" s="3" cm="1">
        <f t="array" ref="G3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6" s="4">
        <f>IF(Fact_Sales[[#This Row],[Revenue]]="","",IFERROR(--SUBSTITUTE(Fact_Sales[[#This Row],[Revenue]]&amp;""," USD",""),Fact_Sales[[#This Row],[Revenue]])-Fact_Sales[[#This Row],[Quantity]]*Fact_Sales[[#This Row],[ActualCost]])</f>
        <v>77330.38</v>
      </c>
      <c r="I386" s="14">
        <f>EOMONTH(Fact_Sales[[#This Row],[Date]],-1)+1</f>
        <v>45413</v>
      </c>
      <c r="J386" s="23">
        <f>IFERROR(Fact_Sales[[#This Row],[Quantity]]*Fact_Sales[[#This Row],[ActualCost]],0)</f>
        <v>62844.97</v>
      </c>
    </row>
    <row r="387" spans="1:10" x14ac:dyDescent="0.35">
      <c r="A387" s="5" t="s">
        <v>20328</v>
      </c>
      <c r="B387" t="s">
        <v>10</v>
      </c>
      <c r="C387" t="s">
        <v>23</v>
      </c>
      <c r="D387" s="13">
        <v>47748.75</v>
      </c>
      <c r="E387">
        <v>75</v>
      </c>
      <c r="F387">
        <v>0.15</v>
      </c>
      <c r="G387" s="3" cm="1">
        <f t="array" ref="G3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319.01</v>
      </c>
      <c r="H387" s="4">
        <f>IF(Fact_Sales[[#This Row],[Revenue]]="","",IFERROR(--SUBSTITUTE(Fact_Sales[[#This Row],[Revenue]]&amp;""," USD",""),Fact_Sales[[#This Row],[Revenue]])-Fact_Sales[[#This Row],[Quantity]]*Fact_Sales[[#This Row],[ActualCost]])</f>
        <v>23823</v>
      </c>
      <c r="I387" s="14">
        <f>EOMONTH(Fact_Sales[[#This Row],[Date]],-1)+1</f>
        <v>45413</v>
      </c>
      <c r="J387" s="23">
        <f>IFERROR(Fact_Sales[[#This Row],[Quantity]]*Fact_Sales[[#This Row],[ActualCost]],0)</f>
        <v>23925.75</v>
      </c>
    </row>
    <row r="388" spans="1:10" x14ac:dyDescent="0.35">
      <c r="A388" s="5" t="s">
        <v>21216</v>
      </c>
      <c r="B388" t="s">
        <v>18</v>
      </c>
      <c r="C388" t="s">
        <v>26</v>
      </c>
      <c r="D388" s="13">
        <v>205029</v>
      </c>
      <c r="E388">
        <v>171</v>
      </c>
      <c r="F388">
        <v>0</v>
      </c>
      <c r="G388" s="3" cm="1">
        <f t="array" ref="G3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485.01</v>
      </c>
      <c r="H388" s="4">
        <f>IF(Fact_Sales[[#This Row],[Revenue]]="","",IFERROR(--SUBSTITUTE(Fact_Sales[[#This Row],[Revenue]]&amp;""," USD",""),Fact_Sales[[#This Row],[Revenue]])-Fact_Sales[[#This Row],[Quantity]]*Fact_Sales[[#This Row],[ActualCost]])</f>
        <v>122092.29000000001</v>
      </c>
      <c r="I388" s="14">
        <f>EOMONTH(Fact_Sales[[#This Row],[Date]],-1)+1</f>
        <v>45413</v>
      </c>
      <c r="J388" s="23">
        <f>IFERROR(Fact_Sales[[#This Row],[Quantity]]*Fact_Sales[[#This Row],[ActualCost]],0)</f>
        <v>82936.709999999992</v>
      </c>
    </row>
    <row r="389" spans="1:10" x14ac:dyDescent="0.35">
      <c r="A389" s="5" t="s">
        <v>20360</v>
      </c>
      <c r="B389" t="s">
        <v>18</v>
      </c>
      <c r="C389" t="s">
        <v>26</v>
      </c>
      <c r="D389" s="13">
        <v>89925</v>
      </c>
      <c r="E389">
        <v>75</v>
      </c>
      <c r="F389">
        <v>0</v>
      </c>
      <c r="G389" s="3" cm="1">
        <f t="array" ref="G3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485.01</v>
      </c>
      <c r="H389" s="4">
        <f>IF(Fact_Sales[[#This Row],[Revenue]]="","",IFERROR(--SUBSTITUTE(Fact_Sales[[#This Row],[Revenue]]&amp;""," USD",""),Fact_Sales[[#This Row],[Revenue]])-Fact_Sales[[#This Row],[Quantity]]*Fact_Sales[[#This Row],[ActualCost]])</f>
        <v>53549.25</v>
      </c>
      <c r="I389" s="14">
        <f>EOMONTH(Fact_Sales[[#This Row],[Date]],-1)+1</f>
        <v>45413</v>
      </c>
      <c r="J389" s="23">
        <f>IFERROR(Fact_Sales[[#This Row],[Quantity]]*Fact_Sales[[#This Row],[ActualCost]],0)</f>
        <v>36375.75</v>
      </c>
    </row>
    <row r="390" spans="1:10" x14ac:dyDescent="0.35">
      <c r="A390" s="5" t="s">
        <v>20384</v>
      </c>
      <c r="B390" t="s">
        <v>16</v>
      </c>
      <c r="C390" t="s">
        <v>26</v>
      </c>
      <c r="D390" s="13">
        <v>62168.15</v>
      </c>
      <c r="E390">
        <v>61</v>
      </c>
      <c r="F390">
        <v>0.15</v>
      </c>
      <c r="G390" s="3" cm="1">
        <f t="array" ref="G3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485.01</v>
      </c>
      <c r="H390" s="4">
        <f>IF(Fact_Sales[[#This Row],[Revenue]]="","",IFERROR(--SUBSTITUTE(Fact_Sales[[#This Row],[Revenue]]&amp;""," USD",""),Fact_Sales[[#This Row],[Revenue]])-Fact_Sales[[#This Row],[Quantity]]*Fact_Sales[[#This Row],[ActualCost]])</f>
        <v>32582.54</v>
      </c>
      <c r="I390" s="14">
        <f>EOMONTH(Fact_Sales[[#This Row],[Date]],-1)+1</f>
        <v>45413</v>
      </c>
      <c r="J390" s="23">
        <f>IFERROR(Fact_Sales[[#This Row],[Quantity]]*Fact_Sales[[#This Row],[ActualCost]],0)</f>
        <v>29585.61</v>
      </c>
    </row>
    <row r="391" spans="1:10" x14ac:dyDescent="0.35">
      <c r="A391" s="5" t="s">
        <v>21217</v>
      </c>
      <c r="B391" t="s">
        <v>6</v>
      </c>
      <c r="C391" t="s">
        <v>27</v>
      </c>
      <c r="D391" s="13">
        <v>4446.8999999999996</v>
      </c>
      <c r="E391">
        <v>9</v>
      </c>
      <c r="F391">
        <v>0.1</v>
      </c>
      <c r="G391" s="3" cm="1">
        <f t="array" ref="G3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1" s="4">
        <f>IF(Fact_Sales[[#This Row],[Revenue]]="","",IFERROR(--SUBSTITUTE(Fact_Sales[[#This Row],[Revenue]]&amp;""," USD",""),Fact_Sales[[#This Row],[Revenue]])-Fact_Sales[[#This Row],[Quantity]]*Fact_Sales[[#This Row],[ActualCost]])</f>
        <v>2540.4299999999994</v>
      </c>
      <c r="I391" s="14">
        <f>EOMONTH(Fact_Sales[[#This Row],[Date]],-1)+1</f>
        <v>45413</v>
      </c>
      <c r="J391" s="23">
        <f>IFERROR(Fact_Sales[[#This Row],[Quantity]]*Fact_Sales[[#This Row],[ActualCost]],0)</f>
        <v>1906.47</v>
      </c>
    </row>
    <row r="392" spans="1:10" x14ac:dyDescent="0.35">
      <c r="A392" s="5" t="s">
        <v>20400</v>
      </c>
      <c r="B392" t="s">
        <v>8</v>
      </c>
      <c r="C392" t="s">
        <v>27</v>
      </c>
      <c r="D392" s="13">
        <v>15372</v>
      </c>
      <c r="E392">
        <v>28</v>
      </c>
      <c r="F392">
        <v>0</v>
      </c>
      <c r="G392" s="3" cm="1">
        <f t="array" ref="G3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2" s="4">
        <f>IF(Fact_Sales[[#This Row],[Revenue]]="","",IFERROR(--SUBSTITUTE(Fact_Sales[[#This Row],[Revenue]]&amp;""," USD",""),Fact_Sales[[#This Row],[Revenue]])-Fact_Sales[[#This Row],[Quantity]]*Fact_Sales[[#This Row],[ActualCost]])</f>
        <v>9440.7599999999984</v>
      </c>
      <c r="I392" s="14">
        <f>EOMONTH(Fact_Sales[[#This Row],[Date]],-1)+1</f>
        <v>45413</v>
      </c>
      <c r="J392" s="23">
        <f>IFERROR(Fact_Sales[[#This Row],[Quantity]]*Fact_Sales[[#This Row],[ActualCost]],0)</f>
        <v>5931.2400000000007</v>
      </c>
    </row>
    <row r="393" spans="1:10" x14ac:dyDescent="0.35">
      <c r="A393" s="5" t="s">
        <v>20420</v>
      </c>
      <c r="B393" t="s">
        <v>13</v>
      </c>
      <c r="C393" t="s">
        <v>27</v>
      </c>
      <c r="D393" s="13">
        <v>2470.5</v>
      </c>
      <c r="E393">
        <v>5</v>
      </c>
      <c r="F393">
        <v>0.1</v>
      </c>
      <c r="G393" s="3" cm="1">
        <f t="array" ref="G3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3" s="4">
        <f>IF(Fact_Sales[[#This Row],[Revenue]]="","",IFERROR(--SUBSTITUTE(Fact_Sales[[#This Row],[Revenue]]&amp;""," USD",""),Fact_Sales[[#This Row],[Revenue]])-Fact_Sales[[#This Row],[Quantity]]*Fact_Sales[[#This Row],[ActualCost]])</f>
        <v>1411.35</v>
      </c>
      <c r="I393" s="14">
        <f>EOMONTH(Fact_Sales[[#This Row],[Date]],-1)+1</f>
        <v>45413</v>
      </c>
      <c r="J393" s="23">
        <f>IFERROR(Fact_Sales[[#This Row],[Quantity]]*Fact_Sales[[#This Row],[ActualCost]],0)</f>
        <v>1059.1500000000001</v>
      </c>
    </row>
    <row r="394" spans="1:10" x14ac:dyDescent="0.35">
      <c r="A394" s="5" t="s">
        <v>20384</v>
      </c>
      <c r="B394" t="s">
        <v>21</v>
      </c>
      <c r="C394" t="s">
        <v>27</v>
      </c>
      <c r="D394" s="13">
        <v>78754.05</v>
      </c>
      <c r="E394">
        <v>151</v>
      </c>
      <c r="F394">
        <v>0.05</v>
      </c>
      <c r="G394" s="3" cm="1">
        <f t="array" ref="G3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4" s="4">
        <f>IF(Fact_Sales[[#This Row],[Revenue]]="","",IFERROR(--SUBSTITUTE(Fact_Sales[[#This Row],[Revenue]]&amp;""," USD",""),Fact_Sales[[#This Row],[Revenue]])-Fact_Sales[[#This Row],[Quantity]]*Fact_Sales[[#This Row],[ActualCost]])</f>
        <v>46767.72</v>
      </c>
      <c r="I394" s="14">
        <f>EOMONTH(Fact_Sales[[#This Row],[Date]],-1)+1</f>
        <v>45413</v>
      </c>
      <c r="J394" s="23">
        <f>IFERROR(Fact_Sales[[#This Row],[Quantity]]*Fact_Sales[[#This Row],[ActualCost]],0)</f>
        <v>31986.33</v>
      </c>
    </row>
    <row r="395" spans="1:10" x14ac:dyDescent="0.35">
      <c r="A395" s="5" t="s">
        <v>20355</v>
      </c>
      <c r="B395" t="s">
        <v>18</v>
      </c>
      <c r="C395" t="s">
        <v>27</v>
      </c>
      <c r="D395" s="13">
        <v>102114</v>
      </c>
      <c r="E395">
        <v>186</v>
      </c>
      <c r="F395">
        <v>0</v>
      </c>
      <c r="G395" s="3" cm="1">
        <f t="array" ref="G3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5" s="4">
        <f>IF(Fact_Sales[[#This Row],[Revenue]]="","",IFERROR(--SUBSTITUTE(Fact_Sales[[#This Row],[Revenue]]&amp;""," USD",""),Fact_Sales[[#This Row],[Revenue]])-Fact_Sales[[#This Row],[Quantity]]*Fact_Sales[[#This Row],[ActualCost]])</f>
        <v>62713.619999999995</v>
      </c>
      <c r="I395" s="14">
        <f>EOMONTH(Fact_Sales[[#This Row],[Date]],-1)+1</f>
        <v>45413</v>
      </c>
      <c r="J395" s="23">
        <f>IFERROR(Fact_Sales[[#This Row],[Quantity]]*Fact_Sales[[#This Row],[ActualCost]],0)</f>
        <v>39400.380000000005</v>
      </c>
    </row>
    <row r="396" spans="1:10" x14ac:dyDescent="0.35">
      <c r="A396" s="5" t="s">
        <v>21218</v>
      </c>
      <c r="B396" t="s">
        <v>24</v>
      </c>
      <c r="C396" t="s">
        <v>27</v>
      </c>
      <c r="D396" s="13">
        <v>47461.05</v>
      </c>
      <c r="E396">
        <v>91</v>
      </c>
      <c r="F396">
        <v>0.05</v>
      </c>
      <c r="G396" s="3" cm="1">
        <f t="array" ref="G3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211.83</v>
      </c>
      <c r="H396" s="4">
        <f>IF(Fact_Sales[[#This Row],[Revenue]]="","",IFERROR(--SUBSTITUTE(Fact_Sales[[#This Row],[Revenue]]&amp;""," USD",""),Fact_Sales[[#This Row],[Revenue]])-Fact_Sales[[#This Row],[Quantity]]*Fact_Sales[[#This Row],[ActualCost]])</f>
        <v>28184.52</v>
      </c>
      <c r="I396" s="14">
        <f>EOMONTH(Fact_Sales[[#This Row],[Date]],-1)+1</f>
        <v>45413</v>
      </c>
      <c r="J396" s="23">
        <f>IFERROR(Fact_Sales[[#This Row],[Quantity]]*Fact_Sales[[#This Row],[ActualCost]],0)</f>
        <v>19276.530000000002</v>
      </c>
    </row>
    <row r="397" spans="1:10" x14ac:dyDescent="0.35">
      <c r="A397" s="5" t="s">
        <v>21221</v>
      </c>
      <c r="B397" t="s">
        <v>21</v>
      </c>
      <c r="C397" t="s">
        <v>28</v>
      </c>
      <c r="D397" s="13">
        <v>99155.9</v>
      </c>
      <c r="E397">
        <v>146</v>
      </c>
      <c r="F397">
        <v>0.15</v>
      </c>
      <c r="G397" s="3" cm="1">
        <f t="array" ref="G3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323.67</v>
      </c>
      <c r="H397" s="4">
        <f>IF(Fact_Sales[[#This Row],[Revenue]]="","",IFERROR(--SUBSTITUTE(Fact_Sales[[#This Row],[Revenue]]&amp;""," USD",""),Fact_Sales[[#This Row],[Revenue]])-Fact_Sales[[#This Row],[Quantity]]*Fact_Sales[[#This Row],[ActualCost]])</f>
        <v>51900.079999999994</v>
      </c>
      <c r="I397" s="14">
        <f>EOMONTH(Fact_Sales[[#This Row],[Date]],-1)+1</f>
        <v>45413</v>
      </c>
      <c r="J397" s="23">
        <f>IFERROR(Fact_Sales[[#This Row],[Quantity]]*Fact_Sales[[#This Row],[ActualCost]],0)</f>
        <v>47255.82</v>
      </c>
    </row>
    <row r="398" spans="1:10" x14ac:dyDescent="0.35">
      <c r="A398" s="5" t="s">
        <v>21216</v>
      </c>
      <c r="B398" t="s">
        <v>22</v>
      </c>
      <c r="C398" t="s">
        <v>28</v>
      </c>
      <c r="D398" s="13">
        <v>-64719</v>
      </c>
      <c r="E398">
        <v>90</v>
      </c>
      <c r="F398">
        <v>0.1</v>
      </c>
      <c r="G398" s="3" cm="1">
        <f t="array" ref="G3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323.67</v>
      </c>
      <c r="H398" s="4">
        <f>IF(Fact_Sales[[#This Row],[Revenue]]="","",IFERROR(--SUBSTITUTE(Fact_Sales[[#This Row],[Revenue]]&amp;""," USD",""),Fact_Sales[[#This Row],[Revenue]])-Fact_Sales[[#This Row],[Quantity]]*Fact_Sales[[#This Row],[ActualCost]])</f>
        <v>-93849.3</v>
      </c>
      <c r="I398" s="14">
        <f>EOMONTH(Fact_Sales[[#This Row],[Date]],-1)+1</f>
        <v>45413</v>
      </c>
      <c r="J398" s="23">
        <f>IFERROR(Fact_Sales[[#This Row],[Quantity]]*Fact_Sales[[#This Row],[ActualCost]],0)</f>
        <v>29130.300000000003</v>
      </c>
    </row>
    <row r="399" spans="1:10" x14ac:dyDescent="0.35">
      <c r="A399" s="5" t="s">
        <v>20343</v>
      </c>
      <c r="B399" t="s">
        <v>13</v>
      </c>
      <c r="C399" t="s">
        <v>28</v>
      </c>
      <c r="D399" s="13">
        <v>151810</v>
      </c>
      <c r="E399">
        <v>200</v>
      </c>
      <c r="F399">
        <v>0.05</v>
      </c>
      <c r="G399" s="3" cm="1">
        <f t="array" ref="G3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323.67</v>
      </c>
      <c r="H399" s="4">
        <f>IF(Fact_Sales[[#This Row],[Revenue]]="","",IFERROR(--SUBSTITUTE(Fact_Sales[[#This Row],[Revenue]]&amp;""," USD",""),Fact_Sales[[#This Row],[Revenue]])-Fact_Sales[[#This Row],[Quantity]]*Fact_Sales[[#This Row],[ActualCost]])</f>
        <v>87076</v>
      </c>
      <c r="I399" s="14">
        <f>EOMONTH(Fact_Sales[[#This Row],[Date]],-1)+1</f>
        <v>45413</v>
      </c>
      <c r="J399" s="23">
        <f>IFERROR(Fact_Sales[[#This Row],[Quantity]]*Fact_Sales[[#This Row],[ActualCost]],0)</f>
        <v>64734</v>
      </c>
    </row>
    <row r="400" spans="1:10" x14ac:dyDescent="0.35">
      <c r="A400" s="5" t="s">
        <v>20387</v>
      </c>
      <c r="B400" t="s">
        <v>9</v>
      </c>
      <c r="C400" t="s">
        <v>28</v>
      </c>
      <c r="D400" s="13">
        <v>29563</v>
      </c>
      <c r="E400">
        <v>37</v>
      </c>
      <c r="F400">
        <v>0</v>
      </c>
      <c r="G400" s="3" cm="1">
        <f t="array" ref="G4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323.67</v>
      </c>
      <c r="H400" s="4">
        <f>IF(Fact_Sales[[#This Row],[Revenue]]="","",IFERROR(--SUBSTITUTE(Fact_Sales[[#This Row],[Revenue]]&amp;""," USD",""),Fact_Sales[[#This Row],[Revenue]])-Fact_Sales[[#This Row],[Quantity]]*Fact_Sales[[#This Row],[ActualCost]])</f>
        <v>17587.21</v>
      </c>
      <c r="I400" s="14">
        <f>EOMONTH(Fact_Sales[[#This Row],[Date]],-1)+1</f>
        <v>45413</v>
      </c>
      <c r="J400" s="23">
        <f>IFERROR(Fact_Sales[[#This Row],[Quantity]]*Fact_Sales[[#This Row],[ActualCost]],0)</f>
        <v>11975.79</v>
      </c>
    </row>
    <row r="401" spans="1:10" x14ac:dyDescent="0.35">
      <c r="A401" s="5" t="s">
        <v>21217</v>
      </c>
      <c r="B401" t="s">
        <v>16</v>
      </c>
      <c r="C401" t="s">
        <v>29</v>
      </c>
      <c r="D401" s="13">
        <v>97092</v>
      </c>
      <c r="E401">
        <v>120</v>
      </c>
      <c r="F401">
        <v>0.1</v>
      </c>
      <c r="G401" s="3" cm="1">
        <f t="array" ref="G4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1" s="4">
        <f>IF(Fact_Sales[[#This Row],[Revenue]]="","",IFERROR(--SUBSTITUTE(Fact_Sales[[#This Row],[Revenue]]&amp;""," USD",""),Fact_Sales[[#This Row],[Revenue]])-Fact_Sales[[#This Row],[Quantity]]*Fact_Sales[[#This Row],[ActualCost]])</f>
        <v>50870.400000000001</v>
      </c>
      <c r="I401" s="14">
        <f>EOMONTH(Fact_Sales[[#This Row],[Date]],-1)+1</f>
        <v>45413</v>
      </c>
      <c r="J401" s="23">
        <f>IFERROR(Fact_Sales[[#This Row],[Quantity]]*Fact_Sales[[#This Row],[ActualCost]],0)</f>
        <v>46221.599999999999</v>
      </c>
    </row>
    <row r="402" spans="1:10" x14ac:dyDescent="0.35">
      <c r="A402" s="5" t="s">
        <v>21222</v>
      </c>
      <c r="B402" t="s">
        <v>20</v>
      </c>
      <c r="C402" t="s">
        <v>29</v>
      </c>
      <c r="D402" s="13">
        <v>112375</v>
      </c>
      <c r="E402">
        <v>125</v>
      </c>
      <c r="F402">
        <v>0</v>
      </c>
      <c r="G402" s="3" cm="1">
        <f t="array" ref="G4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2" s="4">
        <f>IF(Fact_Sales[[#This Row],[Revenue]]="","",IFERROR(--SUBSTITUTE(Fact_Sales[[#This Row],[Revenue]]&amp;""," USD",""),Fact_Sales[[#This Row],[Revenue]])-Fact_Sales[[#This Row],[Quantity]]*Fact_Sales[[#This Row],[ActualCost]])</f>
        <v>64227.5</v>
      </c>
      <c r="I402" s="14">
        <f>EOMONTH(Fact_Sales[[#This Row],[Date]],-1)+1</f>
        <v>45413</v>
      </c>
      <c r="J402" s="23">
        <f>IFERROR(Fact_Sales[[#This Row],[Quantity]]*Fact_Sales[[#This Row],[ActualCost]],0)</f>
        <v>48147.5</v>
      </c>
    </row>
    <row r="403" spans="1:10" x14ac:dyDescent="0.35">
      <c r="A403" s="5" t="s">
        <v>20355</v>
      </c>
      <c r="B403" t="s">
        <v>25</v>
      </c>
      <c r="C403" t="s">
        <v>29</v>
      </c>
      <c r="D403" s="13">
        <v>29127.599999999999</v>
      </c>
      <c r="E403">
        <v>36</v>
      </c>
      <c r="F403">
        <v>0.1</v>
      </c>
      <c r="G403" s="3" cm="1">
        <f t="array" ref="G4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3" s="4">
        <f>IF(Fact_Sales[[#This Row],[Revenue]]="","",IFERROR(--SUBSTITUTE(Fact_Sales[[#This Row],[Revenue]]&amp;""," USD",""),Fact_Sales[[#This Row],[Revenue]])-Fact_Sales[[#This Row],[Quantity]]*Fact_Sales[[#This Row],[ActualCost]])</f>
        <v>15261.119999999999</v>
      </c>
      <c r="I403" s="14">
        <f>EOMONTH(Fact_Sales[[#This Row],[Date]],-1)+1</f>
        <v>45413</v>
      </c>
      <c r="J403" s="23">
        <f>IFERROR(Fact_Sales[[#This Row],[Quantity]]*Fact_Sales[[#This Row],[ActualCost]],0)</f>
        <v>13866.48</v>
      </c>
    </row>
    <row r="404" spans="1:10" x14ac:dyDescent="0.35">
      <c r="A404" s="5" t="s">
        <v>20360</v>
      </c>
      <c r="B404" t="s">
        <v>11</v>
      </c>
      <c r="C404" t="s">
        <v>29</v>
      </c>
      <c r="D404" s="13">
        <v>125545.35</v>
      </c>
      <c r="E404">
        <v>147</v>
      </c>
      <c r="F404">
        <v>0.05</v>
      </c>
      <c r="G404" s="3" cm="1">
        <f t="array" ref="G4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4" s="4">
        <f>IF(Fact_Sales[[#This Row],[Revenue]]="","",IFERROR(--SUBSTITUTE(Fact_Sales[[#This Row],[Revenue]]&amp;""," USD",""),Fact_Sales[[#This Row],[Revenue]])-Fact_Sales[[#This Row],[Quantity]]*Fact_Sales[[#This Row],[ActualCost]])</f>
        <v>68923.890000000014</v>
      </c>
      <c r="I404" s="14">
        <f>EOMONTH(Fact_Sales[[#This Row],[Date]],-1)+1</f>
        <v>45413</v>
      </c>
      <c r="J404" s="23">
        <f>IFERROR(Fact_Sales[[#This Row],[Quantity]]*Fact_Sales[[#This Row],[ActualCost]],0)</f>
        <v>56621.46</v>
      </c>
    </row>
    <row r="405" spans="1:10" x14ac:dyDescent="0.35">
      <c r="A405" s="5" t="s">
        <v>20355</v>
      </c>
      <c r="B405" t="s">
        <v>24</v>
      </c>
      <c r="C405" t="s">
        <v>29</v>
      </c>
      <c r="D405" s="13">
        <v>90529.3</v>
      </c>
      <c r="E405">
        <v>106</v>
      </c>
      <c r="F405">
        <v>0.05</v>
      </c>
      <c r="G405" s="3" cm="1">
        <f t="array" ref="G4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5" s="4">
        <f>IF(Fact_Sales[[#This Row],[Revenue]]="","",IFERROR(--SUBSTITUTE(Fact_Sales[[#This Row],[Revenue]]&amp;""," USD",""),Fact_Sales[[#This Row],[Revenue]])-Fact_Sales[[#This Row],[Quantity]]*Fact_Sales[[#This Row],[ActualCost]])</f>
        <v>49700.22</v>
      </c>
      <c r="I405" s="14">
        <f>EOMONTH(Fact_Sales[[#This Row],[Date]],-1)+1</f>
        <v>45413</v>
      </c>
      <c r="J405" s="23">
        <f>IFERROR(Fact_Sales[[#This Row],[Quantity]]*Fact_Sales[[#This Row],[ActualCost]],0)</f>
        <v>40829.08</v>
      </c>
    </row>
    <row r="406" spans="1:10" x14ac:dyDescent="0.35">
      <c r="A406" s="5" t="s">
        <v>20382</v>
      </c>
      <c r="B406" t="s">
        <v>9</v>
      </c>
      <c r="C406" t="s">
        <v>29</v>
      </c>
      <c r="D406" s="13">
        <v>50388.95</v>
      </c>
      <c r="E406">
        <v>59</v>
      </c>
      <c r="F406">
        <v>0.05</v>
      </c>
      <c r="G406" s="3" cm="1">
        <f t="array" ref="G4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6" s="4">
        <f>IF(Fact_Sales[[#This Row],[Revenue]]="","",IFERROR(--SUBSTITUTE(Fact_Sales[[#This Row],[Revenue]]&amp;""," USD",""),Fact_Sales[[#This Row],[Revenue]])-Fact_Sales[[#This Row],[Quantity]]*Fact_Sales[[#This Row],[ActualCost]])</f>
        <v>27663.329999999998</v>
      </c>
      <c r="I406" s="14">
        <f>EOMONTH(Fact_Sales[[#This Row],[Date]],-1)+1</f>
        <v>45413</v>
      </c>
      <c r="J406" s="23">
        <f>IFERROR(Fact_Sales[[#This Row],[Quantity]]*Fact_Sales[[#This Row],[ActualCost]],0)</f>
        <v>22725.62</v>
      </c>
    </row>
    <row r="407" spans="1:10" x14ac:dyDescent="0.35">
      <c r="A407" s="5" t="s">
        <v>21219</v>
      </c>
      <c r="B407" t="s">
        <v>18</v>
      </c>
      <c r="C407" t="s">
        <v>29</v>
      </c>
      <c r="D407" s="13">
        <v>93855.6</v>
      </c>
      <c r="E407">
        <v>116</v>
      </c>
      <c r="F407">
        <v>0.1</v>
      </c>
      <c r="G407" s="3" cm="1">
        <f t="array" ref="G4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385.18</v>
      </c>
      <c r="H407" s="4">
        <f>IF(Fact_Sales[[#This Row],[Revenue]]="","",IFERROR(--SUBSTITUTE(Fact_Sales[[#This Row],[Revenue]]&amp;""," USD",""),Fact_Sales[[#This Row],[Revenue]])-Fact_Sales[[#This Row],[Quantity]]*Fact_Sales[[#This Row],[ActualCost]])</f>
        <v>49174.720000000008</v>
      </c>
      <c r="I407" s="14">
        <f>EOMONTH(Fact_Sales[[#This Row],[Date]],-1)+1</f>
        <v>45413</v>
      </c>
      <c r="J407" s="23">
        <f>IFERROR(Fact_Sales[[#This Row],[Quantity]]*Fact_Sales[[#This Row],[ActualCost]],0)</f>
        <v>44680.88</v>
      </c>
    </row>
    <row r="408" spans="1:10" x14ac:dyDescent="0.35">
      <c r="A408" s="5" t="s">
        <v>21220</v>
      </c>
      <c r="B408" t="s">
        <v>14</v>
      </c>
      <c r="C408" t="s">
        <v>30</v>
      </c>
      <c r="D408" s="13">
        <v>123438.25</v>
      </c>
      <c r="E408">
        <v>65</v>
      </c>
      <c r="F408">
        <v>0.05</v>
      </c>
      <c r="G408" s="3" cm="1">
        <f t="array" ref="G4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845.93</v>
      </c>
      <c r="H408" s="4">
        <f>IF(Fact_Sales[[#This Row],[Revenue]]="","",IFERROR(--SUBSTITUTE(Fact_Sales[[#This Row],[Revenue]]&amp;""," USD",""),Fact_Sales[[#This Row],[Revenue]])-Fact_Sales[[#This Row],[Quantity]]*Fact_Sales[[#This Row],[ActualCost]])</f>
        <v>68452.800000000003</v>
      </c>
      <c r="I408" s="14">
        <f>EOMONTH(Fact_Sales[[#This Row],[Date]],-1)+1</f>
        <v>45413</v>
      </c>
      <c r="J408" s="23">
        <f>IFERROR(Fact_Sales[[#This Row],[Quantity]]*Fact_Sales[[#This Row],[ActualCost]],0)</f>
        <v>54985.45</v>
      </c>
    </row>
    <row r="409" spans="1:10" x14ac:dyDescent="0.35">
      <c r="A409" s="5" t="s">
        <v>21220</v>
      </c>
      <c r="B409" t="s">
        <v>10</v>
      </c>
      <c r="C409" t="s">
        <v>30</v>
      </c>
      <c r="E409">
        <v>47</v>
      </c>
      <c r="F409">
        <v>0.1</v>
      </c>
      <c r="G409" s="3" cm="1">
        <f t="array" ref="G4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845.93</v>
      </c>
      <c r="H409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09" s="14">
        <f>EOMONTH(Fact_Sales[[#This Row],[Date]],-1)+1</f>
        <v>45413</v>
      </c>
      <c r="J409" s="23">
        <f>IFERROR(Fact_Sales[[#This Row],[Quantity]]*Fact_Sales[[#This Row],[ActualCost]],0)</f>
        <v>39758.71</v>
      </c>
    </row>
    <row r="410" spans="1:10" x14ac:dyDescent="0.35">
      <c r="A410" s="5" t="s">
        <v>20360</v>
      </c>
      <c r="B410" t="s">
        <v>11</v>
      </c>
      <c r="C410" t="s">
        <v>30</v>
      </c>
      <c r="D410" s="13">
        <v>295852</v>
      </c>
      <c r="E410">
        <v>148</v>
      </c>
      <c r="F410">
        <v>0</v>
      </c>
      <c r="G410" s="3" cm="1">
        <f t="array" ref="G4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845.93</v>
      </c>
      <c r="H410" s="4">
        <f>IF(Fact_Sales[[#This Row],[Revenue]]="","",IFERROR(--SUBSTITUTE(Fact_Sales[[#This Row],[Revenue]]&amp;""," USD",""),Fact_Sales[[#This Row],[Revenue]])-Fact_Sales[[#This Row],[Quantity]]*Fact_Sales[[#This Row],[ActualCost]])</f>
        <v>170654.36</v>
      </c>
      <c r="I410" s="14">
        <f>EOMONTH(Fact_Sales[[#This Row],[Date]],-1)+1</f>
        <v>45413</v>
      </c>
      <c r="J410" s="23">
        <f>IFERROR(Fact_Sales[[#This Row],[Quantity]]*Fact_Sales[[#This Row],[ActualCost]],0)</f>
        <v>125197.64</v>
      </c>
    </row>
    <row r="411" spans="1:10" x14ac:dyDescent="0.35">
      <c r="A411" s="5" t="s">
        <v>20357</v>
      </c>
      <c r="B411" t="s">
        <v>8</v>
      </c>
      <c r="C411" t="s">
        <v>31</v>
      </c>
      <c r="D411" s="13">
        <v>19694</v>
      </c>
      <c r="E411">
        <v>86</v>
      </c>
      <c r="F411">
        <v>0</v>
      </c>
      <c r="G411" s="3" cm="1">
        <f t="array" ref="G4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80.7</v>
      </c>
      <c r="H411" s="4">
        <f>IF(Fact_Sales[[#This Row],[Revenue]]="","",IFERROR(--SUBSTITUTE(Fact_Sales[[#This Row],[Revenue]]&amp;""," USD",""),Fact_Sales[[#This Row],[Revenue]])-Fact_Sales[[#This Row],[Quantity]]*Fact_Sales[[#This Row],[ActualCost]])</f>
        <v>12753.8</v>
      </c>
      <c r="I411" s="14">
        <f>EOMONTH(Fact_Sales[[#This Row],[Date]],-1)+1</f>
        <v>45413</v>
      </c>
      <c r="J411" s="23">
        <f>IFERROR(Fact_Sales[[#This Row],[Quantity]]*Fact_Sales[[#This Row],[ActualCost]],0)</f>
        <v>6940.2</v>
      </c>
    </row>
    <row r="412" spans="1:10" x14ac:dyDescent="0.35">
      <c r="A412" s="5" t="s">
        <v>20335</v>
      </c>
      <c r="B412" t="s">
        <v>20</v>
      </c>
      <c r="C412" t="s">
        <v>31</v>
      </c>
      <c r="D412" s="13">
        <v>29586.799999999999</v>
      </c>
      <c r="E412">
        <v>152</v>
      </c>
      <c r="F412">
        <v>0.15</v>
      </c>
      <c r="G412" s="3" cm="1">
        <f t="array" ref="G4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80.7</v>
      </c>
      <c r="H412" s="4">
        <f>IF(Fact_Sales[[#This Row],[Revenue]]="","",IFERROR(--SUBSTITUTE(Fact_Sales[[#This Row],[Revenue]]&amp;""," USD",""),Fact_Sales[[#This Row],[Revenue]])-Fact_Sales[[#This Row],[Quantity]]*Fact_Sales[[#This Row],[ActualCost]])</f>
        <v>17320.400000000001</v>
      </c>
      <c r="I412" s="14">
        <f>EOMONTH(Fact_Sales[[#This Row],[Date]],-1)+1</f>
        <v>45413</v>
      </c>
      <c r="J412" s="23">
        <f>IFERROR(Fact_Sales[[#This Row],[Quantity]]*Fact_Sales[[#This Row],[ActualCost]],0)</f>
        <v>12266.4</v>
      </c>
    </row>
    <row r="413" spans="1:10" x14ac:dyDescent="0.35">
      <c r="A413" s="5" t="s">
        <v>20416</v>
      </c>
      <c r="B413" t="s">
        <v>18</v>
      </c>
      <c r="C413" t="s">
        <v>31</v>
      </c>
      <c r="D413" s="13">
        <v>6183</v>
      </c>
      <c r="E413">
        <v>30</v>
      </c>
      <c r="F413">
        <v>0.1</v>
      </c>
      <c r="G413" s="3" cm="1">
        <f t="array" ref="G4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80.7</v>
      </c>
      <c r="H413" s="4">
        <f>IF(Fact_Sales[[#This Row],[Revenue]]="","",IFERROR(--SUBSTITUTE(Fact_Sales[[#This Row],[Revenue]]&amp;""," USD",""),Fact_Sales[[#This Row],[Revenue]])-Fact_Sales[[#This Row],[Quantity]]*Fact_Sales[[#This Row],[ActualCost]])</f>
        <v>3762</v>
      </c>
      <c r="I413" s="14">
        <f>EOMONTH(Fact_Sales[[#This Row],[Date]],-1)+1</f>
        <v>45413</v>
      </c>
      <c r="J413" s="23">
        <f>IFERROR(Fact_Sales[[#This Row],[Quantity]]*Fact_Sales[[#This Row],[ActualCost]],0)</f>
        <v>2421</v>
      </c>
    </row>
    <row r="414" spans="1:10" x14ac:dyDescent="0.35">
      <c r="A414" s="5" t="s">
        <v>20354</v>
      </c>
      <c r="B414" t="s">
        <v>10</v>
      </c>
      <c r="C414" t="s">
        <v>31</v>
      </c>
      <c r="D414" s="13">
        <v>29999</v>
      </c>
      <c r="E414">
        <v>131</v>
      </c>
      <c r="F414">
        <v>0</v>
      </c>
      <c r="G414" s="3" cm="1">
        <f t="array" ref="G4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80.7</v>
      </c>
      <c r="H414" s="4">
        <f>IF(Fact_Sales[[#This Row],[Revenue]]="","",IFERROR(--SUBSTITUTE(Fact_Sales[[#This Row],[Revenue]]&amp;""," USD",""),Fact_Sales[[#This Row],[Revenue]])-Fact_Sales[[#This Row],[Quantity]]*Fact_Sales[[#This Row],[ActualCost]])</f>
        <v>19427.3</v>
      </c>
      <c r="I414" s="14">
        <f>EOMONTH(Fact_Sales[[#This Row],[Date]],-1)+1</f>
        <v>45413</v>
      </c>
      <c r="J414" s="23">
        <f>IFERROR(Fact_Sales[[#This Row],[Quantity]]*Fact_Sales[[#This Row],[ActualCost]],0)</f>
        <v>10571.7</v>
      </c>
    </row>
    <row r="415" spans="1:10" x14ac:dyDescent="0.35">
      <c r="A415" s="5" t="s">
        <v>20320</v>
      </c>
      <c r="B415" t="s">
        <v>18</v>
      </c>
      <c r="C415" t="s">
        <v>31</v>
      </c>
      <c r="D415" s="13">
        <v>13053</v>
      </c>
      <c r="E415">
        <v>57</v>
      </c>
      <c r="F415">
        <v>0</v>
      </c>
      <c r="G415" s="3" cm="1">
        <f t="array" ref="G4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80.7</v>
      </c>
      <c r="H415" s="4">
        <f>IF(Fact_Sales[[#This Row],[Revenue]]="","",IFERROR(--SUBSTITUTE(Fact_Sales[[#This Row],[Revenue]]&amp;""," USD",""),Fact_Sales[[#This Row],[Revenue]])-Fact_Sales[[#This Row],[Quantity]]*Fact_Sales[[#This Row],[ActualCost]])</f>
        <v>8453.0999999999985</v>
      </c>
      <c r="I415" s="14">
        <f>EOMONTH(Fact_Sales[[#This Row],[Date]],-1)+1</f>
        <v>45413</v>
      </c>
      <c r="J415" s="23">
        <f>IFERROR(Fact_Sales[[#This Row],[Quantity]]*Fact_Sales[[#This Row],[ActualCost]],0)</f>
        <v>4599.9000000000005</v>
      </c>
    </row>
    <row r="416" spans="1:10" x14ac:dyDescent="0.35">
      <c r="A416" s="5" t="s">
        <v>20355</v>
      </c>
      <c r="B416" t="s">
        <v>17</v>
      </c>
      <c r="C416" t="s">
        <v>32</v>
      </c>
      <c r="D416" s="13">
        <v>31262</v>
      </c>
      <c r="E416">
        <v>98</v>
      </c>
      <c r="F416">
        <v>0</v>
      </c>
      <c r="G416" s="3" cm="1">
        <f t="array" ref="G4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109.43</v>
      </c>
      <c r="H416" s="4">
        <f>IF(Fact_Sales[[#This Row],[Revenue]]="","",IFERROR(--SUBSTITUTE(Fact_Sales[[#This Row],[Revenue]]&amp;""," USD",""),Fact_Sales[[#This Row],[Revenue]])-Fact_Sales[[#This Row],[Quantity]]*Fact_Sales[[#This Row],[ActualCost]])</f>
        <v>20537.86</v>
      </c>
      <c r="I416" s="14">
        <f>EOMONTH(Fact_Sales[[#This Row],[Date]],-1)+1</f>
        <v>45413</v>
      </c>
      <c r="J416" s="23">
        <f>IFERROR(Fact_Sales[[#This Row],[Quantity]]*Fact_Sales[[#This Row],[ActualCost]],0)</f>
        <v>10724.140000000001</v>
      </c>
    </row>
    <row r="417" spans="1:10" x14ac:dyDescent="0.35">
      <c r="A417" s="5" t="s">
        <v>21218</v>
      </c>
      <c r="B417" t="s">
        <v>20</v>
      </c>
      <c r="C417" t="s">
        <v>32</v>
      </c>
      <c r="D417" s="13">
        <v>8325.9</v>
      </c>
      <c r="E417">
        <v>29</v>
      </c>
      <c r="F417">
        <v>0.1</v>
      </c>
      <c r="G417" s="3" cm="1">
        <f t="array" ref="G4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109.43</v>
      </c>
      <c r="H417" s="4">
        <f>IF(Fact_Sales[[#This Row],[Revenue]]="","",IFERROR(--SUBSTITUTE(Fact_Sales[[#This Row],[Revenue]]&amp;""," USD",""),Fact_Sales[[#This Row],[Revenue]])-Fact_Sales[[#This Row],[Quantity]]*Fact_Sales[[#This Row],[ActualCost]])</f>
        <v>5152.4299999999994</v>
      </c>
      <c r="I417" s="14">
        <f>EOMONTH(Fact_Sales[[#This Row],[Date]],-1)+1</f>
        <v>45413</v>
      </c>
      <c r="J417" s="23">
        <f>IFERROR(Fact_Sales[[#This Row],[Quantity]]*Fact_Sales[[#This Row],[ActualCost]],0)</f>
        <v>3173.4700000000003</v>
      </c>
    </row>
    <row r="418" spans="1:10" x14ac:dyDescent="0.35">
      <c r="A418" s="5" t="s">
        <v>20360</v>
      </c>
      <c r="B418" t="s">
        <v>17</v>
      </c>
      <c r="C418" t="s">
        <v>32</v>
      </c>
      <c r="D418" s="13">
        <v>2009.7</v>
      </c>
      <c r="E418">
        <v>7</v>
      </c>
      <c r="F418">
        <v>0.1</v>
      </c>
      <c r="G418" s="3" cm="1">
        <f t="array" ref="G4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109.43</v>
      </c>
      <c r="H418" s="4">
        <f>IF(Fact_Sales[[#This Row],[Revenue]]="","",IFERROR(--SUBSTITUTE(Fact_Sales[[#This Row],[Revenue]]&amp;""," USD",""),Fact_Sales[[#This Row],[Revenue]])-Fact_Sales[[#This Row],[Quantity]]*Fact_Sales[[#This Row],[ActualCost]])</f>
        <v>1243.69</v>
      </c>
      <c r="I418" s="14">
        <f>EOMONTH(Fact_Sales[[#This Row],[Date]],-1)+1</f>
        <v>45413</v>
      </c>
      <c r="J418" s="23">
        <f>IFERROR(Fact_Sales[[#This Row],[Quantity]]*Fact_Sales[[#This Row],[ActualCost]],0)</f>
        <v>766.01</v>
      </c>
    </row>
    <row r="419" spans="1:10" x14ac:dyDescent="0.35">
      <c r="A419" s="5" t="s">
        <v>20335</v>
      </c>
      <c r="B419" t="s">
        <v>8</v>
      </c>
      <c r="C419" t="s">
        <v>33</v>
      </c>
      <c r="D419" s="13">
        <v>20865.8</v>
      </c>
      <c r="E419">
        <v>76</v>
      </c>
      <c r="F419">
        <v>0.05</v>
      </c>
      <c r="G419" s="3" cm="1">
        <f t="array" ref="G4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19" s="4">
        <f>IF(Fact_Sales[[#This Row],[Revenue]]="","",IFERROR(--SUBSTITUTE(Fact_Sales[[#This Row],[Revenue]]&amp;""," USD",""),Fact_Sales[[#This Row],[Revenue]])-Fact_Sales[[#This Row],[Quantity]]*Fact_Sales[[#This Row],[ActualCost]])</f>
        <v>12607.64</v>
      </c>
      <c r="I419" s="14">
        <f>EOMONTH(Fact_Sales[[#This Row],[Date]],-1)+1</f>
        <v>45413</v>
      </c>
      <c r="J419" s="23">
        <f>IFERROR(Fact_Sales[[#This Row],[Quantity]]*Fact_Sales[[#This Row],[ActualCost]],0)</f>
        <v>8258.16</v>
      </c>
    </row>
    <row r="420" spans="1:10" x14ac:dyDescent="0.35">
      <c r="A420" s="5" t="s">
        <v>20400</v>
      </c>
      <c r="B420" t="s">
        <v>13</v>
      </c>
      <c r="C420" t="s">
        <v>33</v>
      </c>
      <c r="D420" s="13">
        <v>18669.400000000001</v>
      </c>
      <c r="E420">
        <v>76</v>
      </c>
      <c r="F420">
        <v>0.15</v>
      </c>
      <c r="G420" s="3" cm="1">
        <f t="array" ref="G4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0" s="4">
        <f>IF(Fact_Sales[[#This Row],[Revenue]]="","",IFERROR(--SUBSTITUTE(Fact_Sales[[#This Row],[Revenue]]&amp;""," USD",""),Fact_Sales[[#This Row],[Revenue]])-Fact_Sales[[#This Row],[Quantity]]*Fact_Sales[[#This Row],[ActualCost]])</f>
        <v>10411.240000000002</v>
      </c>
      <c r="I420" s="14">
        <f>EOMONTH(Fact_Sales[[#This Row],[Date]],-1)+1</f>
        <v>45413</v>
      </c>
      <c r="J420" s="23">
        <f>IFERROR(Fact_Sales[[#This Row],[Quantity]]*Fact_Sales[[#This Row],[ActualCost]],0)</f>
        <v>8258.16</v>
      </c>
    </row>
    <row r="421" spans="1:10" x14ac:dyDescent="0.35">
      <c r="A421" s="5" t="s">
        <v>20343</v>
      </c>
      <c r="B421" t="s">
        <v>17</v>
      </c>
      <c r="C421" t="s">
        <v>33</v>
      </c>
      <c r="D421" s="13">
        <v>33162.75</v>
      </c>
      <c r="E421">
        <v>135</v>
      </c>
      <c r="F421">
        <v>0.15</v>
      </c>
      <c r="G421" s="3" cm="1">
        <f t="array" ref="G4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1" s="4">
        <f>IF(Fact_Sales[[#This Row],[Revenue]]="","",IFERROR(--SUBSTITUTE(Fact_Sales[[#This Row],[Revenue]]&amp;""," USD",""),Fact_Sales[[#This Row],[Revenue]])-Fact_Sales[[#This Row],[Quantity]]*Fact_Sales[[#This Row],[ActualCost]])</f>
        <v>18493.650000000001</v>
      </c>
      <c r="I421" s="14">
        <f>EOMONTH(Fact_Sales[[#This Row],[Date]],-1)+1</f>
        <v>45413</v>
      </c>
      <c r="J421" s="23">
        <f>IFERROR(Fact_Sales[[#This Row],[Quantity]]*Fact_Sales[[#This Row],[ActualCost]],0)</f>
        <v>14669.1</v>
      </c>
    </row>
    <row r="422" spans="1:10" x14ac:dyDescent="0.35">
      <c r="A422" s="5" t="s">
        <v>21216</v>
      </c>
      <c r="B422" t="s">
        <v>22</v>
      </c>
      <c r="C422" t="s">
        <v>33</v>
      </c>
      <c r="D422" s="13">
        <v>18943.95</v>
      </c>
      <c r="E422">
        <v>69</v>
      </c>
      <c r="F422">
        <v>0.05</v>
      </c>
      <c r="G422" s="3" cm="1">
        <f t="array" ref="G4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2" s="4">
        <f>IF(Fact_Sales[[#This Row],[Revenue]]="","",IFERROR(--SUBSTITUTE(Fact_Sales[[#This Row],[Revenue]]&amp;""," USD",""),Fact_Sales[[#This Row],[Revenue]])-Fact_Sales[[#This Row],[Quantity]]*Fact_Sales[[#This Row],[ActualCost]])</f>
        <v>11446.41</v>
      </c>
      <c r="I422" s="14">
        <f>EOMONTH(Fact_Sales[[#This Row],[Date]],-1)+1</f>
        <v>45413</v>
      </c>
      <c r="J422" s="23">
        <f>IFERROR(Fact_Sales[[#This Row],[Quantity]]*Fact_Sales[[#This Row],[ActualCost]],0)</f>
        <v>7497.54</v>
      </c>
    </row>
    <row r="423" spans="1:10" x14ac:dyDescent="0.35">
      <c r="A423" s="5" t="s">
        <v>21217</v>
      </c>
      <c r="B423" t="s">
        <v>9</v>
      </c>
      <c r="C423" t="s">
        <v>33</v>
      </c>
      <c r="D423" s="13">
        <v>44202.55</v>
      </c>
      <c r="E423">
        <v>161</v>
      </c>
      <c r="F423">
        <v>0.05</v>
      </c>
      <c r="G423" s="3" cm="1">
        <f t="array" ref="G4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3" s="4">
        <f>IF(Fact_Sales[[#This Row],[Revenue]]="","",IFERROR(--SUBSTITUTE(Fact_Sales[[#This Row],[Revenue]]&amp;""," USD",""),Fact_Sales[[#This Row],[Revenue]])-Fact_Sales[[#This Row],[Quantity]]*Fact_Sales[[#This Row],[ActualCost]])</f>
        <v>26708.290000000005</v>
      </c>
      <c r="I423" s="14">
        <f>EOMONTH(Fact_Sales[[#This Row],[Date]],-1)+1</f>
        <v>45413</v>
      </c>
      <c r="J423" s="23">
        <f>IFERROR(Fact_Sales[[#This Row],[Quantity]]*Fact_Sales[[#This Row],[ActualCost]],0)</f>
        <v>17494.259999999998</v>
      </c>
    </row>
    <row r="424" spans="1:10" x14ac:dyDescent="0.35">
      <c r="A424" s="5" t="s">
        <v>21220</v>
      </c>
      <c r="B424" t="s">
        <v>16</v>
      </c>
      <c r="C424" t="s">
        <v>33</v>
      </c>
      <c r="D424" s="13">
        <v>41269.199999999997</v>
      </c>
      <c r="E424">
        <v>168</v>
      </c>
      <c r="F424">
        <v>0.15</v>
      </c>
      <c r="G424" s="3" cm="1">
        <f t="array" ref="G4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4" s="4">
        <f>IF(Fact_Sales[[#This Row],[Revenue]]="","",IFERROR(--SUBSTITUTE(Fact_Sales[[#This Row],[Revenue]]&amp;""," USD",""),Fact_Sales[[#This Row],[Revenue]])-Fact_Sales[[#This Row],[Quantity]]*Fact_Sales[[#This Row],[ActualCost]])</f>
        <v>23014.319999999996</v>
      </c>
      <c r="I424" s="14">
        <f>EOMONTH(Fact_Sales[[#This Row],[Date]],-1)+1</f>
        <v>45413</v>
      </c>
      <c r="J424" s="23">
        <f>IFERROR(Fact_Sales[[#This Row],[Quantity]]*Fact_Sales[[#This Row],[ActualCost]],0)</f>
        <v>18254.88</v>
      </c>
    </row>
    <row r="425" spans="1:10" x14ac:dyDescent="0.35">
      <c r="A425" s="5" t="s">
        <v>20370</v>
      </c>
      <c r="B425" t="s">
        <v>8</v>
      </c>
      <c r="C425" t="s">
        <v>33</v>
      </c>
      <c r="E425">
        <v>156</v>
      </c>
      <c r="F425">
        <v>0.1</v>
      </c>
      <c r="G425" s="3" cm="1">
        <f t="array" ref="G4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108.66</v>
      </c>
      <c r="H42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25" s="14">
        <f>EOMONTH(Fact_Sales[[#This Row],[Date]],-1)+1</f>
        <v>45413</v>
      </c>
      <c r="J425" s="23">
        <f>IFERROR(Fact_Sales[[#This Row],[Quantity]]*Fact_Sales[[#This Row],[ActualCost]],0)</f>
        <v>16950.96</v>
      </c>
    </row>
    <row r="426" spans="1:10" x14ac:dyDescent="0.35">
      <c r="A426" s="5" t="s">
        <v>21219</v>
      </c>
      <c r="B426" t="s">
        <v>10</v>
      </c>
      <c r="C426" t="s">
        <v>34</v>
      </c>
      <c r="D426" s="13">
        <v>895.5</v>
      </c>
      <c r="E426">
        <v>5</v>
      </c>
      <c r="F426">
        <v>0.1</v>
      </c>
      <c r="G426" s="3" cm="1">
        <f t="array" ref="G4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26" s="4">
        <f>IF(Fact_Sales[[#This Row],[Revenue]]="","",IFERROR(--SUBSTITUTE(Fact_Sales[[#This Row],[Revenue]]&amp;""," USD",""),Fact_Sales[[#This Row],[Revenue]])-Fact_Sales[[#This Row],[Quantity]]*Fact_Sales[[#This Row],[ActualCost]])</f>
        <v>553.90000000000009</v>
      </c>
      <c r="I426" s="14">
        <f>EOMONTH(Fact_Sales[[#This Row],[Date]],-1)+1</f>
        <v>45413</v>
      </c>
      <c r="J426" s="23">
        <f>IFERROR(Fact_Sales[[#This Row],[Quantity]]*Fact_Sales[[#This Row],[ActualCost]],0)</f>
        <v>341.59999999999997</v>
      </c>
    </row>
    <row r="427" spans="1:10" x14ac:dyDescent="0.35">
      <c r="A427" s="5" t="s">
        <v>20420</v>
      </c>
      <c r="B427" t="s">
        <v>22</v>
      </c>
      <c r="C427" t="s">
        <v>34</v>
      </c>
      <c r="D427" s="13">
        <v>11542</v>
      </c>
      <c r="E427">
        <v>58</v>
      </c>
      <c r="F427">
        <v>0</v>
      </c>
      <c r="G427" s="3" cm="1">
        <f t="array" ref="G4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27" s="4">
        <f>IF(Fact_Sales[[#This Row],[Revenue]]="","",IFERROR(--SUBSTITUTE(Fact_Sales[[#This Row],[Revenue]]&amp;""," USD",""),Fact_Sales[[#This Row],[Revenue]])-Fact_Sales[[#This Row],[Quantity]]*Fact_Sales[[#This Row],[ActualCost]])</f>
        <v>7579.4400000000005</v>
      </c>
      <c r="I427" s="14">
        <f>EOMONTH(Fact_Sales[[#This Row],[Date]],-1)+1</f>
        <v>45413</v>
      </c>
      <c r="J427" s="23">
        <f>IFERROR(Fact_Sales[[#This Row],[Quantity]]*Fact_Sales[[#This Row],[ActualCost]],0)</f>
        <v>3962.5599999999995</v>
      </c>
    </row>
    <row r="428" spans="1:10" x14ac:dyDescent="0.35">
      <c r="A428" s="5" t="s">
        <v>20342</v>
      </c>
      <c r="B428" t="s">
        <v>14</v>
      </c>
      <c r="C428" t="s">
        <v>34</v>
      </c>
      <c r="D428" s="13">
        <v>6169</v>
      </c>
      <c r="E428">
        <v>31</v>
      </c>
      <c r="F428">
        <v>0</v>
      </c>
      <c r="G428" s="3" cm="1">
        <f t="array" ref="G4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28" s="4">
        <f>IF(Fact_Sales[[#This Row],[Revenue]]="","",IFERROR(--SUBSTITUTE(Fact_Sales[[#This Row],[Revenue]]&amp;""," USD",""),Fact_Sales[[#This Row],[Revenue]])-Fact_Sales[[#This Row],[Quantity]]*Fact_Sales[[#This Row],[ActualCost]])</f>
        <v>4051.0800000000004</v>
      </c>
      <c r="I428" s="14">
        <f>EOMONTH(Fact_Sales[[#This Row],[Date]],-1)+1</f>
        <v>45413</v>
      </c>
      <c r="J428" s="23">
        <f>IFERROR(Fact_Sales[[#This Row],[Quantity]]*Fact_Sales[[#This Row],[ActualCost]],0)</f>
        <v>2117.9199999999996</v>
      </c>
    </row>
    <row r="429" spans="1:10" x14ac:dyDescent="0.35">
      <c r="A429" s="5" t="s">
        <v>20357</v>
      </c>
      <c r="B429" t="s">
        <v>8</v>
      </c>
      <c r="C429" t="s">
        <v>34</v>
      </c>
      <c r="D429" s="13">
        <v>5552.1</v>
      </c>
      <c r="E429">
        <v>31</v>
      </c>
      <c r="F429">
        <v>0.1</v>
      </c>
      <c r="G429" s="3" cm="1">
        <f t="array" ref="G4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29" s="4">
        <f>IF(Fact_Sales[[#This Row],[Revenue]]="","",IFERROR(--SUBSTITUTE(Fact_Sales[[#This Row],[Revenue]]&amp;""," USD",""),Fact_Sales[[#This Row],[Revenue]])-Fact_Sales[[#This Row],[Quantity]]*Fact_Sales[[#This Row],[ActualCost]])</f>
        <v>3434.1800000000007</v>
      </c>
      <c r="I429" s="14">
        <f>EOMONTH(Fact_Sales[[#This Row],[Date]],-1)+1</f>
        <v>45413</v>
      </c>
      <c r="J429" s="23">
        <f>IFERROR(Fact_Sales[[#This Row],[Quantity]]*Fact_Sales[[#This Row],[ActualCost]],0)</f>
        <v>2117.9199999999996</v>
      </c>
    </row>
    <row r="430" spans="1:10" x14ac:dyDescent="0.35">
      <c r="A430" s="5" t="s">
        <v>20320</v>
      </c>
      <c r="B430" t="s">
        <v>11</v>
      </c>
      <c r="C430" t="s">
        <v>34</v>
      </c>
      <c r="E430">
        <v>126</v>
      </c>
      <c r="F430">
        <v>0</v>
      </c>
      <c r="G430" s="3" cm="1">
        <f t="array" ref="G4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30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30" s="14">
        <f>EOMONTH(Fact_Sales[[#This Row],[Date]],-1)+1</f>
        <v>45413</v>
      </c>
      <c r="J430" s="23">
        <f>IFERROR(Fact_Sales[[#This Row],[Quantity]]*Fact_Sales[[#This Row],[ActualCost]],0)</f>
        <v>8608.32</v>
      </c>
    </row>
    <row r="431" spans="1:10" x14ac:dyDescent="0.35">
      <c r="A431" s="5" t="s">
        <v>21219</v>
      </c>
      <c r="B431" t="s">
        <v>24</v>
      </c>
      <c r="C431" t="s">
        <v>34</v>
      </c>
      <c r="D431" s="13">
        <v>19303</v>
      </c>
      <c r="E431">
        <v>97</v>
      </c>
      <c r="F431">
        <v>0</v>
      </c>
      <c r="G431" s="3" cm="1">
        <f t="array" ref="G4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31" s="4">
        <f>IF(Fact_Sales[[#This Row],[Revenue]]="","",IFERROR(--SUBSTITUTE(Fact_Sales[[#This Row],[Revenue]]&amp;""," USD",""),Fact_Sales[[#This Row],[Revenue]])-Fact_Sales[[#This Row],[Quantity]]*Fact_Sales[[#This Row],[ActualCost]])</f>
        <v>12675.960000000001</v>
      </c>
      <c r="I431" s="14">
        <f>EOMONTH(Fact_Sales[[#This Row],[Date]],-1)+1</f>
        <v>45413</v>
      </c>
      <c r="J431" s="23">
        <f>IFERROR(Fact_Sales[[#This Row],[Quantity]]*Fact_Sales[[#This Row],[ActualCost]],0)</f>
        <v>6627.0399999999991</v>
      </c>
    </row>
    <row r="432" spans="1:10" x14ac:dyDescent="0.35">
      <c r="A432" s="5" t="s">
        <v>20354</v>
      </c>
      <c r="B432" t="s">
        <v>6</v>
      </c>
      <c r="C432" t="s">
        <v>34</v>
      </c>
      <c r="D432" s="13">
        <v>7104.3</v>
      </c>
      <c r="E432">
        <v>42</v>
      </c>
      <c r="F432">
        <v>0.15</v>
      </c>
      <c r="G432" s="3" cm="1">
        <f t="array" ref="G4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32" s="4">
        <f>IF(Fact_Sales[[#This Row],[Revenue]]="","",IFERROR(--SUBSTITUTE(Fact_Sales[[#This Row],[Revenue]]&amp;""," USD",""),Fact_Sales[[#This Row],[Revenue]])-Fact_Sales[[#This Row],[Quantity]]*Fact_Sales[[#This Row],[ActualCost]])</f>
        <v>4234.8600000000006</v>
      </c>
      <c r="I432" s="14">
        <f>EOMONTH(Fact_Sales[[#This Row],[Date]],-1)+1</f>
        <v>45413</v>
      </c>
      <c r="J432" s="23">
        <f>IFERROR(Fact_Sales[[#This Row],[Quantity]]*Fact_Sales[[#This Row],[ActualCost]],0)</f>
        <v>2869.4399999999996</v>
      </c>
    </row>
    <row r="433" spans="1:10" x14ac:dyDescent="0.35">
      <c r="A433" s="5" t="s">
        <v>21219</v>
      </c>
      <c r="B433" t="s">
        <v>9</v>
      </c>
      <c r="C433" t="s">
        <v>34</v>
      </c>
      <c r="D433" s="13">
        <v>7183.9</v>
      </c>
      <c r="E433">
        <v>38</v>
      </c>
      <c r="F433">
        <v>0.05</v>
      </c>
      <c r="G433" s="3" cm="1">
        <f t="array" ref="G4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68.319999999999993</v>
      </c>
      <c r="H433" s="4">
        <f>IF(Fact_Sales[[#This Row],[Revenue]]="","",IFERROR(--SUBSTITUTE(Fact_Sales[[#This Row],[Revenue]]&amp;""," USD",""),Fact_Sales[[#This Row],[Revenue]])-Fact_Sales[[#This Row],[Quantity]]*Fact_Sales[[#This Row],[ActualCost]])</f>
        <v>4587.74</v>
      </c>
      <c r="I433" s="14">
        <f>EOMONTH(Fact_Sales[[#This Row],[Date]],-1)+1</f>
        <v>45413</v>
      </c>
      <c r="J433" s="23">
        <f>IFERROR(Fact_Sales[[#This Row],[Quantity]]*Fact_Sales[[#This Row],[ActualCost]],0)</f>
        <v>2596.16</v>
      </c>
    </row>
    <row r="434" spans="1:10" x14ac:dyDescent="0.35">
      <c r="A434" s="5" t="s">
        <v>20400</v>
      </c>
      <c r="B434" t="s">
        <v>22</v>
      </c>
      <c r="C434" t="s">
        <v>35</v>
      </c>
      <c r="D434" s="13">
        <v>26599.05</v>
      </c>
      <c r="E434">
        <v>51</v>
      </c>
      <c r="F434">
        <v>0.05</v>
      </c>
      <c r="G434" s="3" cm="1">
        <f t="array" ref="G4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217.37</v>
      </c>
      <c r="H434" s="4">
        <f>IF(Fact_Sales[[#This Row],[Revenue]]="","",IFERROR(--SUBSTITUTE(Fact_Sales[[#This Row],[Revenue]]&amp;""," USD",""),Fact_Sales[[#This Row],[Revenue]])-Fact_Sales[[#This Row],[Quantity]]*Fact_Sales[[#This Row],[ActualCost]])</f>
        <v>15513.179999999998</v>
      </c>
      <c r="I434" s="14">
        <f>EOMONTH(Fact_Sales[[#This Row],[Date]],-1)+1</f>
        <v>45413</v>
      </c>
      <c r="J434" s="23">
        <f>IFERROR(Fact_Sales[[#This Row],[Quantity]]*Fact_Sales[[#This Row],[ActualCost]],0)</f>
        <v>11085.87</v>
      </c>
    </row>
    <row r="435" spans="1:10" x14ac:dyDescent="0.35">
      <c r="A435" s="5" t="s">
        <v>21219</v>
      </c>
      <c r="B435" t="s">
        <v>20</v>
      </c>
      <c r="C435" t="s">
        <v>35</v>
      </c>
      <c r="D435" s="13">
        <v>18775.8</v>
      </c>
      <c r="E435">
        <v>36</v>
      </c>
      <c r="F435">
        <v>0.05</v>
      </c>
      <c r="G435" s="3" cm="1">
        <f t="array" ref="G4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217.37</v>
      </c>
      <c r="H435" s="4">
        <f>IF(Fact_Sales[[#This Row],[Revenue]]="","",IFERROR(--SUBSTITUTE(Fact_Sales[[#This Row],[Revenue]]&amp;""," USD",""),Fact_Sales[[#This Row],[Revenue]])-Fact_Sales[[#This Row],[Quantity]]*Fact_Sales[[#This Row],[ActualCost]])</f>
        <v>10950.48</v>
      </c>
      <c r="I435" s="14">
        <f>EOMONTH(Fact_Sales[[#This Row],[Date]],-1)+1</f>
        <v>45413</v>
      </c>
      <c r="J435" s="23">
        <f>IFERROR(Fact_Sales[[#This Row],[Quantity]]*Fact_Sales[[#This Row],[ActualCost]],0)</f>
        <v>7825.32</v>
      </c>
    </row>
    <row r="436" spans="1:10" x14ac:dyDescent="0.35">
      <c r="A436" s="5" t="s">
        <v>21220</v>
      </c>
      <c r="B436" t="s">
        <v>10</v>
      </c>
      <c r="C436" t="s">
        <v>35</v>
      </c>
      <c r="D436" s="13">
        <v>8866.35</v>
      </c>
      <c r="E436">
        <v>17</v>
      </c>
      <c r="F436">
        <v>0.05</v>
      </c>
      <c r="G436" s="3" cm="1">
        <f t="array" ref="G4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217.37</v>
      </c>
      <c r="H436" s="4">
        <f>IF(Fact_Sales[[#This Row],[Revenue]]="","",IFERROR(--SUBSTITUTE(Fact_Sales[[#This Row],[Revenue]]&amp;""," USD",""),Fact_Sales[[#This Row],[Revenue]])-Fact_Sales[[#This Row],[Quantity]]*Fact_Sales[[#This Row],[ActualCost]])</f>
        <v>5171.0600000000004</v>
      </c>
      <c r="I436" s="14">
        <f>EOMONTH(Fact_Sales[[#This Row],[Date]],-1)+1</f>
        <v>45413</v>
      </c>
      <c r="J436" s="23">
        <f>IFERROR(Fact_Sales[[#This Row],[Quantity]]*Fact_Sales[[#This Row],[ActualCost]],0)</f>
        <v>3695.29</v>
      </c>
    </row>
    <row r="437" spans="1:10" x14ac:dyDescent="0.35">
      <c r="A437" s="5" t="s">
        <v>21219</v>
      </c>
      <c r="B437" t="s">
        <v>24</v>
      </c>
      <c r="C437" t="s">
        <v>36</v>
      </c>
      <c r="E437">
        <v>28</v>
      </c>
      <c r="F437">
        <v>0.1</v>
      </c>
      <c r="G437" s="3" cm="1">
        <f t="array" ref="G4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60.31</v>
      </c>
      <c r="H437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37" s="14">
        <f>EOMONTH(Fact_Sales[[#This Row],[Date]],-1)+1</f>
        <v>45413</v>
      </c>
      <c r="J437" s="23">
        <f>IFERROR(Fact_Sales[[#This Row],[Quantity]]*Fact_Sales[[#This Row],[ActualCost]],0)</f>
        <v>1688.68</v>
      </c>
    </row>
    <row r="438" spans="1:10" x14ac:dyDescent="0.35">
      <c r="A438" s="5" t="s">
        <v>20384</v>
      </c>
      <c r="B438" t="s">
        <v>18</v>
      </c>
      <c r="C438" t="s">
        <v>36</v>
      </c>
      <c r="D438" s="13">
        <v>25519</v>
      </c>
      <c r="E438">
        <v>151</v>
      </c>
      <c r="F438">
        <v>0</v>
      </c>
      <c r="G438" s="3" cm="1">
        <f t="array" ref="G4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60.31</v>
      </c>
      <c r="H438" s="4">
        <f>IF(Fact_Sales[[#This Row],[Revenue]]="","",IFERROR(--SUBSTITUTE(Fact_Sales[[#This Row],[Revenue]]&amp;""," USD",""),Fact_Sales[[#This Row],[Revenue]])-Fact_Sales[[#This Row],[Quantity]]*Fact_Sales[[#This Row],[ActualCost]])</f>
        <v>16412.190000000002</v>
      </c>
      <c r="I438" s="14">
        <f>EOMONTH(Fact_Sales[[#This Row],[Date]],-1)+1</f>
        <v>45413</v>
      </c>
      <c r="J438" s="23">
        <f>IFERROR(Fact_Sales[[#This Row],[Quantity]]*Fact_Sales[[#This Row],[ActualCost]],0)</f>
        <v>9106.81</v>
      </c>
    </row>
    <row r="439" spans="1:10" x14ac:dyDescent="0.35">
      <c r="A439" s="5" t="s">
        <v>20382</v>
      </c>
      <c r="B439" t="s">
        <v>9</v>
      </c>
      <c r="C439" t="s">
        <v>36</v>
      </c>
      <c r="D439" s="13">
        <v>20111</v>
      </c>
      <c r="E439">
        <v>119</v>
      </c>
      <c r="F439">
        <v>0</v>
      </c>
      <c r="G439" s="3" cm="1">
        <f t="array" ref="G4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60.31</v>
      </c>
      <c r="H439" s="4">
        <f>IF(Fact_Sales[[#This Row],[Revenue]]="","",IFERROR(--SUBSTITUTE(Fact_Sales[[#This Row],[Revenue]]&amp;""," USD",""),Fact_Sales[[#This Row],[Revenue]])-Fact_Sales[[#This Row],[Quantity]]*Fact_Sales[[#This Row],[ActualCost]])</f>
        <v>12934.11</v>
      </c>
      <c r="I439" s="14">
        <f>EOMONTH(Fact_Sales[[#This Row],[Date]],-1)+1</f>
        <v>45413</v>
      </c>
      <c r="J439" s="23">
        <f>IFERROR(Fact_Sales[[#This Row],[Quantity]]*Fact_Sales[[#This Row],[ActualCost]],0)</f>
        <v>7176.89</v>
      </c>
    </row>
    <row r="440" spans="1:10" x14ac:dyDescent="0.35">
      <c r="A440" s="5" t="s">
        <v>20384</v>
      </c>
      <c r="B440" t="s">
        <v>16</v>
      </c>
      <c r="C440" t="s">
        <v>36</v>
      </c>
      <c r="D440" s="13">
        <v>10951.2</v>
      </c>
      <c r="E440">
        <v>72</v>
      </c>
      <c r="F440">
        <v>0.1</v>
      </c>
      <c r="G440" s="3" cm="1">
        <f t="array" ref="G4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60.31</v>
      </c>
      <c r="H440" s="4">
        <f>IF(Fact_Sales[[#This Row],[Revenue]]="","",IFERROR(--SUBSTITUTE(Fact_Sales[[#This Row],[Revenue]]&amp;""," USD",""),Fact_Sales[[#This Row],[Revenue]])-Fact_Sales[[#This Row],[Quantity]]*Fact_Sales[[#This Row],[ActualCost]])</f>
        <v>6608.880000000001</v>
      </c>
      <c r="I440" s="14">
        <f>EOMONTH(Fact_Sales[[#This Row],[Date]],-1)+1</f>
        <v>45413</v>
      </c>
      <c r="J440" s="23">
        <f>IFERROR(Fact_Sales[[#This Row],[Quantity]]*Fact_Sales[[#This Row],[ActualCost]],0)</f>
        <v>4342.32</v>
      </c>
    </row>
    <row r="441" spans="1:10" x14ac:dyDescent="0.35">
      <c r="A441" s="5" t="s">
        <v>21218</v>
      </c>
      <c r="B441" t="s">
        <v>16</v>
      </c>
      <c r="C441" t="s">
        <v>36</v>
      </c>
      <c r="D441" s="13">
        <v>19435</v>
      </c>
      <c r="E441">
        <v>115</v>
      </c>
      <c r="F441">
        <v>0</v>
      </c>
      <c r="G441" s="3" cm="1">
        <f t="array" ref="G4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60.31</v>
      </c>
      <c r="H441" s="4">
        <f>IF(Fact_Sales[[#This Row],[Revenue]]="","",IFERROR(--SUBSTITUTE(Fact_Sales[[#This Row],[Revenue]]&amp;""," USD",""),Fact_Sales[[#This Row],[Revenue]])-Fact_Sales[[#This Row],[Quantity]]*Fact_Sales[[#This Row],[ActualCost]])</f>
        <v>12499.349999999999</v>
      </c>
      <c r="I441" s="14">
        <f>EOMONTH(Fact_Sales[[#This Row],[Date]],-1)+1</f>
        <v>45413</v>
      </c>
      <c r="J441" s="23">
        <f>IFERROR(Fact_Sales[[#This Row],[Quantity]]*Fact_Sales[[#This Row],[ActualCost]],0)</f>
        <v>6935.6500000000005</v>
      </c>
    </row>
    <row r="442" spans="1:10" x14ac:dyDescent="0.35">
      <c r="A442" s="5" t="s">
        <v>20427</v>
      </c>
      <c r="B442" t="s">
        <v>18</v>
      </c>
      <c r="C442" t="s">
        <v>7</v>
      </c>
      <c r="E442">
        <v>15</v>
      </c>
      <c r="F442">
        <v>0</v>
      </c>
      <c r="G442" s="3" cm="1">
        <f t="array" ref="G4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42" s="14">
        <f>EOMONTH(Fact_Sales[[#This Row],[Date]],-1)+1</f>
        <v>45444</v>
      </c>
      <c r="J442" s="23">
        <f>IFERROR(Fact_Sales[[#This Row],[Quantity]]*Fact_Sales[[#This Row],[ActualCost]],0)</f>
        <v>2682.6</v>
      </c>
    </row>
    <row r="443" spans="1:10" x14ac:dyDescent="0.35">
      <c r="A443" s="5" t="s">
        <v>20490</v>
      </c>
      <c r="B443" t="s">
        <v>21</v>
      </c>
      <c r="C443" t="s">
        <v>7</v>
      </c>
      <c r="D443" s="13">
        <v>39501</v>
      </c>
      <c r="E443">
        <v>110</v>
      </c>
      <c r="F443">
        <v>0.1</v>
      </c>
      <c r="G443" s="3" cm="1">
        <f t="array" ref="G4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3" s="4">
        <f>IF(Fact_Sales[[#This Row],[Revenue]]="","",IFERROR(--SUBSTITUTE(Fact_Sales[[#This Row],[Revenue]]&amp;""," USD",""),Fact_Sales[[#This Row],[Revenue]])-Fact_Sales[[#This Row],[Quantity]]*Fact_Sales[[#This Row],[ActualCost]])</f>
        <v>19828.599999999999</v>
      </c>
      <c r="I443" s="14">
        <f>EOMONTH(Fact_Sales[[#This Row],[Date]],-1)+1</f>
        <v>45444</v>
      </c>
      <c r="J443" s="23">
        <f>IFERROR(Fact_Sales[[#This Row],[Quantity]]*Fact_Sales[[#This Row],[ActualCost]],0)</f>
        <v>19672.400000000001</v>
      </c>
    </row>
    <row r="444" spans="1:10" x14ac:dyDescent="0.35">
      <c r="A444" s="5" t="s">
        <v>20470</v>
      </c>
      <c r="B444" t="s">
        <v>17</v>
      </c>
      <c r="C444" t="s">
        <v>7</v>
      </c>
      <c r="D444" s="13">
        <v>56259</v>
      </c>
      <c r="E444">
        <v>141</v>
      </c>
      <c r="F444">
        <v>0</v>
      </c>
      <c r="G444" s="3" cm="1">
        <f t="array" ref="G4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4" s="4">
        <f>IF(Fact_Sales[[#This Row],[Revenue]]="","",IFERROR(--SUBSTITUTE(Fact_Sales[[#This Row],[Revenue]]&amp;""," USD",""),Fact_Sales[[#This Row],[Revenue]])-Fact_Sales[[#This Row],[Quantity]]*Fact_Sales[[#This Row],[ActualCost]])</f>
        <v>31042.560000000001</v>
      </c>
      <c r="I444" s="14">
        <f>EOMONTH(Fact_Sales[[#This Row],[Date]],-1)+1</f>
        <v>45444</v>
      </c>
      <c r="J444" s="23">
        <f>IFERROR(Fact_Sales[[#This Row],[Quantity]]*Fact_Sales[[#This Row],[ActualCost]],0)</f>
        <v>25216.44</v>
      </c>
    </row>
    <row r="445" spans="1:10" x14ac:dyDescent="0.35">
      <c r="A445" s="5" t="s">
        <v>20507</v>
      </c>
      <c r="B445" t="s">
        <v>11</v>
      </c>
      <c r="C445" t="s">
        <v>7</v>
      </c>
      <c r="D445" s="13">
        <v>-65037</v>
      </c>
      <c r="E445">
        <v>163</v>
      </c>
      <c r="F445">
        <v>0</v>
      </c>
      <c r="G445" s="3" cm="1">
        <f t="array" ref="G4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5" s="4">
        <f>IF(Fact_Sales[[#This Row],[Revenue]]="","",IFERROR(--SUBSTITUTE(Fact_Sales[[#This Row],[Revenue]]&amp;""," USD",""),Fact_Sales[[#This Row],[Revenue]])-Fact_Sales[[#This Row],[Quantity]]*Fact_Sales[[#This Row],[ActualCost]])</f>
        <v>-94187.92</v>
      </c>
      <c r="I445" s="14">
        <f>EOMONTH(Fact_Sales[[#This Row],[Date]],-1)+1</f>
        <v>45444</v>
      </c>
      <c r="J445" s="23">
        <f>IFERROR(Fact_Sales[[#This Row],[Quantity]]*Fact_Sales[[#This Row],[ActualCost]],0)</f>
        <v>29150.920000000002</v>
      </c>
    </row>
    <row r="446" spans="1:10" x14ac:dyDescent="0.35">
      <c r="A446" s="5" t="s">
        <v>20490</v>
      </c>
      <c r="B446" t="s">
        <v>25</v>
      </c>
      <c r="C446" t="s">
        <v>7</v>
      </c>
      <c r="D446" s="13">
        <v>15541.05</v>
      </c>
      <c r="E446">
        <v>41</v>
      </c>
      <c r="F446">
        <v>0.05</v>
      </c>
      <c r="G446" s="3" cm="1">
        <f t="array" ref="G4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6" s="4">
        <f>IF(Fact_Sales[[#This Row],[Revenue]]="","",IFERROR(--SUBSTITUTE(Fact_Sales[[#This Row],[Revenue]]&amp;""," USD",""),Fact_Sales[[#This Row],[Revenue]])-Fact_Sales[[#This Row],[Quantity]]*Fact_Sales[[#This Row],[ActualCost]])</f>
        <v>8208.6099999999988</v>
      </c>
      <c r="I446" s="14">
        <f>EOMONTH(Fact_Sales[[#This Row],[Date]],-1)+1</f>
        <v>45444</v>
      </c>
      <c r="J446" s="23">
        <f>IFERROR(Fact_Sales[[#This Row],[Quantity]]*Fact_Sales[[#This Row],[ActualCost]],0)</f>
        <v>7332.4400000000005</v>
      </c>
    </row>
    <row r="447" spans="1:10" x14ac:dyDescent="0.35">
      <c r="A447" s="5" t="s">
        <v>20487</v>
      </c>
      <c r="B447" t="s">
        <v>20</v>
      </c>
      <c r="C447" t="s">
        <v>7</v>
      </c>
      <c r="D447" s="13">
        <v>30723</v>
      </c>
      <c r="E447">
        <v>77</v>
      </c>
      <c r="F447">
        <v>0</v>
      </c>
      <c r="G447" s="3" cm="1">
        <f t="array" ref="G4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7" s="4">
        <f>IF(Fact_Sales[[#This Row],[Revenue]]="","",IFERROR(--SUBSTITUTE(Fact_Sales[[#This Row],[Revenue]]&amp;""," USD",""),Fact_Sales[[#This Row],[Revenue]])-Fact_Sales[[#This Row],[Quantity]]*Fact_Sales[[#This Row],[ActualCost]])</f>
        <v>16952.32</v>
      </c>
      <c r="I447" s="14">
        <f>EOMONTH(Fact_Sales[[#This Row],[Date]],-1)+1</f>
        <v>45444</v>
      </c>
      <c r="J447" s="23">
        <f>IFERROR(Fact_Sales[[#This Row],[Quantity]]*Fact_Sales[[#This Row],[ActualCost]],0)</f>
        <v>13770.68</v>
      </c>
    </row>
    <row r="448" spans="1:10" x14ac:dyDescent="0.35">
      <c r="A448" s="5" t="s">
        <v>21223</v>
      </c>
      <c r="B448" t="s">
        <v>25</v>
      </c>
      <c r="C448" t="s">
        <v>7</v>
      </c>
      <c r="D448" s="13">
        <v>41695.5</v>
      </c>
      <c r="E448">
        <v>110</v>
      </c>
      <c r="F448">
        <v>0.05</v>
      </c>
      <c r="G448" s="3" cm="1">
        <f t="array" ref="G4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178.84</v>
      </c>
      <c r="H448" s="4">
        <f>IF(Fact_Sales[[#This Row],[Revenue]]="","",IFERROR(--SUBSTITUTE(Fact_Sales[[#This Row],[Revenue]]&amp;""," USD",""),Fact_Sales[[#This Row],[Revenue]])-Fact_Sales[[#This Row],[Quantity]]*Fact_Sales[[#This Row],[ActualCost]])</f>
        <v>22023.1</v>
      </c>
      <c r="I448" s="14">
        <f>EOMONTH(Fact_Sales[[#This Row],[Date]],-1)+1</f>
        <v>45444</v>
      </c>
      <c r="J448" s="23">
        <f>IFERROR(Fact_Sales[[#This Row],[Quantity]]*Fact_Sales[[#This Row],[ActualCost]],0)</f>
        <v>19672.400000000001</v>
      </c>
    </row>
    <row r="449" spans="1:10" x14ac:dyDescent="0.35">
      <c r="A449" s="5" t="s">
        <v>21224</v>
      </c>
      <c r="B449" t="s">
        <v>8</v>
      </c>
      <c r="C449" t="s">
        <v>12</v>
      </c>
      <c r="D449" s="13">
        <v>74875</v>
      </c>
      <c r="E449">
        <v>125</v>
      </c>
      <c r="F449">
        <v>0</v>
      </c>
      <c r="G449" s="3" cm="1">
        <f t="array" ref="G4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49" s="4">
        <f>IF(Fact_Sales[[#This Row],[Revenue]]="","",IFERROR(--SUBSTITUTE(Fact_Sales[[#This Row],[Revenue]]&amp;""," USD",""),Fact_Sales[[#This Row],[Revenue]])-Fact_Sales[[#This Row],[Quantity]]*Fact_Sales[[#This Row],[ActualCost]])</f>
        <v>43606.25</v>
      </c>
      <c r="I449" s="14">
        <f>EOMONTH(Fact_Sales[[#This Row],[Date]],-1)+1</f>
        <v>45444</v>
      </c>
      <c r="J449" s="23">
        <f>IFERROR(Fact_Sales[[#This Row],[Quantity]]*Fact_Sales[[#This Row],[ActualCost]],0)</f>
        <v>31268.75</v>
      </c>
    </row>
    <row r="450" spans="1:10" x14ac:dyDescent="0.35">
      <c r="A450" s="5" t="s">
        <v>20480</v>
      </c>
      <c r="B450" t="s">
        <v>10</v>
      </c>
      <c r="C450" t="s">
        <v>12</v>
      </c>
      <c r="D450" s="13">
        <v>50915</v>
      </c>
      <c r="E450">
        <v>100</v>
      </c>
      <c r="F450">
        <v>0.15</v>
      </c>
      <c r="G450" s="3" cm="1">
        <f t="array" ref="G4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0" s="4">
        <f>IF(Fact_Sales[[#This Row],[Revenue]]="","",IFERROR(--SUBSTITUTE(Fact_Sales[[#This Row],[Revenue]]&amp;""," USD",""),Fact_Sales[[#This Row],[Revenue]])-Fact_Sales[[#This Row],[Quantity]]*Fact_Sales[[#This Row],[ActualCost]])</f>
        <v>25900</v>
      </c>
      <c r="I450" s="14">
        <f>EOMONTH(Fact_Sales[[#This Row],[Date]],-1)+1</f>
        <v>45444</v>
      </c>
      <c r="J450" s="23">
        <f>IFERROR(Fact_Sales[[#This Row],[Quantity]]*Fact_Sales[[#This Row],[ActualCost]],0)</f>
        <v>25015</v>
      </c>
    </row>
    <row r="451" spans="1:10" x14ac:dyDescent="0.35">
      <c r="A451" s="5" t="s">
        <v>20427</v>
      </c>
      <c r="B451" t="s">
        <v>24</v>
      </c>
      <c r="C451" t="s">
        <v>12</v>
      </c>
      <c r="D451" s="13">
        <v>5930.1</v>
      </c>
      <c r="E451">
        <v>11</v>
      </c>
      <c r="F451">
        <v>0.1</v>
      </c>
      <c r="G451" s="3" cm="1">
        <f t="array" ref="G4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1" s="4">
        <f>IF(Fact_Sales[[#This Row],[Revenue]]="","",IFERROR(--SUBSTITUTE(Fact_Sales[[#This Row],[Revenue]]&amp;""," USD",""),Fact_Sales[[#This Row],[Revenue]])-Fact_Sales[[#This Row],[Quantity]]*Fact_Sales[[#This Row],[ActualCost]])</f>
        <v>3178.4500000000003</v>
      </c>
      <c r="I451" s="14">
        <f>EOMONTH(Fact_Sales[[#This Row],[Date]],-1)+1</f>
        <v>45444</v>
      </c>
      <c r="J451" s="23">
        <f>IFERROR(Fact_Sales[[#This Row],[Quantity]]*Fact_Sales[[#This Row],[ActualCost]],0)</f>
        <v>2751.65</v>
      </c>
    </row>
    <row r="452" spans="1:10" x14ac:dyDescent="0.35">
      <c r="A452" s="5" t="s">
        <v>20469</v>
      </c>
      <c r="B452" t="s">
        <v>18</v>
      </c>
      <c r="C452" t="s">
        <v>12</v>
      </c>
      <c r="D452" s="13">
        <v>34143</v>
      </c>
      <c r="E452">
        <v>60</v>
      </c>
      <c r="F452">
        <v>0.05</v>
      </c>
      <c r="G452" s="3" cm="1">
        <f t="array" ref="G4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2" s="4">
        <f>IF(Fact_Sales[[#This Row],[Revenue]]="","",IFERROR(--SUBSTITUTE(Fact_Sales[[#This Row],[Revenue]]&amp;""," USD",""),Fact_Sales[[#This Row],[Revenue]])-Fact_Sales[[#This Row],[Quantity]]*Fact_Sales[[#This Row],[ActualCost]])</f>
        <v>19134</v>
      </c>
      <c r="I452" s="14">
        <f>EOMONTH(Fact_Sales[[#This Row],[Date]],-1)+1</f>
        <v>45444</v>
      </c>
      <c r="J452" s="23">
        <f>IFERROR(Fact_Sales[[#This Row],[Quantity]]*Fact_Sales[[#This Row],[ActualCost]],0)</f>
        <v>15009</v>
      </c>
    </row>
    <row r="453" spans="1:10" x14ac:dyDescent="0.35">
      <c r="A453" s="5" t="s">
        <v>20461</v>
      </c>
      <c r="B453" t="s">
        <v>9</v>
      </c>
      <c r="C453" t="s">
        <v>12</v>
      </c>
      <c r="D453" s="13">
        <v>88053</v>
      </c>
      <c r="E453">
        <v>147</v>
      </c>
      <c r="F453">
        <v>0</v>
      </c>
      <c r="G453" s="3" cm="1">
        <f t="array" ref="G4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3" s="4">
        <f>IF(Fact_Sales[[#This Row],[Revenue]]="","",IFERROR(--SUBSTITUTE(Fact_Sales[[#This Row],[Revenue]]&amp;""," USD",""),Fact_Sales[[#This Row],[Revenue]])-Fact_Sales[[#This Row],[Quantity]]*Fact_Sales[[#This Row],[ActualCost]])</f>
        <v>51280.95</v>
      </c>
      <c r="I453" s="14">
        <f>EOMONTH(Fact_Sales[[#This Row],[Date]],-1)+1</f>
        <v>45444</v>
      </c>
      <c r="J453" s="23">
        <f>IFERROR(Fact_Sales[[#This Row],[Quantity]]*Fact_Sales[[#This Row],[ActualCost]],0)</f>
        <v>36772.050000000003</v>
      </c>
    </row>
    <row r="454" spans="1:10" x14ac:dyDescent="0.35">
      <c r="A454" s="5" t="s">
        <v>20531</v>
      </c>
      <c r="B454" t="s">
        <v>11</v>
      </c>
      <c r="C454" t="s">
        <v>12</v>
      </c>
      <c r="E454">
        <v>11</v>
      </c>
      <c r="F454">
        <v>0.15</v>
      </c>
      <c r="G454" s="3" cm="1">
        <f t="array" ref="G4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4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54" s="14">
        <f>EOMONTH(Fact_Sales[[#This Row],[Date]],-1)+1</f>
        <v>45444</v>
      </c>
      <c r="J454" s="23">
        <f>IFERROR(Fact_Sales[[#This Row],[Quantity]]*Fact_Sales[[#This Row],[ActualCost]],0)</f>
        <v>2751.65</v>
      </c>
    </row>
    <row r="455" spans="1:10" x14ac:dyDescent="0.35">
      <c r="A455" s="5" t="s">
        <v>21224</v>
      </c>
      <c r="B455" t="s">
        <v>10</v>
      </c>
      <c r="C455" t="s">
        <v>12</v>
      </c>
      <c r="D455" s="13">
        <v>7787</v>
      </c>
      <c r="E455">
        <v>13</v>
      </c>
      <c r="F455">
        <v>0</v>
      </c>
      <c r="G455" s="3" cm="1">
        <f t="array" ref="G4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5" s="4">
        <f>IF(Fact_Sales[[#This Row],[Revenue]]="","",IFERROR(--SUBSTITUTE(Fact_Sales[[#This Row],[Revenue]]&amp;""," USD",""),Fact_Sales[[#This Row],[Revenue]])-Fact_Sales[[#This Row],[Quantity]]*Fact_Sales[[#This Row],[ActualCost]])</f>
        <v>4535.0499999999993</v>
      </c>
      <c r="I455" s="14">
        <f>EOMONTH(Fact_Sales[[#This Row],[Date]],-1)+1</f>
        <v>45444</v>
      </c>
      <c r="J455" s="23">
        <f>IFERROR(Fact_Sales[[#This Row],[Quantity]]*Fact_Sales[[#This Row],[ActualCost]],0)</f>
        <v>3251.9500000000003</v>
      </c>
    </row>
    <row r="456" spans="1:10" x14ac:dyDescent="0.35">
      <c r="A456" s="5" t="s">
        <v>20427</v>
      </c>
      <c r="B456" t="s">
        <v>25</v>
      </c>
      <c r="C456" t="s">
        <v>12</v>
      </c>
      <c r="D456" s="13">
        <v>106622</v>
      </c>
      <c r="E456">
        <v>178</v>
      </c>
      <c r="F456">
        <v>0</v>
      </c>
      <c r="G456" s="3" cm="1">
        <f t="array" ref="G4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250.15</v>
      </c>
      <c r="H456" s="4">
        <f>IF(Fact_Sales[[#This Row],[Revenue]]="","",IFERROR(--SUBSTITUTE(Fact_Sales[[#This Row],[Revenue]]&amp;""," USD",""),Fact_Sales[[#This Row],[Revenue]])-Fact_Sales[[#This Row],[Quantity]]*Fact_Sales[[#This Row],[ActualCost]])</f>
        <v>62095.299999999996</v>
      </c>
      <c r="I456" s="14">
        <f>EOMONTH(Fact_Sales[[#This Row],[Date]],-1)+1</f>
        <v>45444</v>
      </c>
      <c r="J456" s="23">
        <f>IFERROR(Fact_Sales[[#This Row],[Quantity]]*Fact_Sales[[#This Row],[ActualCost]],0)</f>
        <v>44526.700000000004</v>
      </c>
    </row>
    <row r="457" spans="1:10" x14ac:dyDescent="0.35">
      <c r="A457" s="5" t="s">
        <v>20514</v>
      </c>
      <c r="B457" t="s">
        <v>13</v>
      </c>
      <c r="C457" t="s">
        <v>15</v>
      </c>
      <c r="D457" s="13">
        <v>44166</v>
      </c>
      <c r="E457">
        <v>34</v>
      </c>
      <c r="F457">
        <v>0</v>
      </c>
      <c r="G457" s="3" cm="1">
        <f t="array" ref="G4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57" s="4">
        <f>IF(Fact_Sales[[#This Row],[Revenue]]="","",IFERROR(--SUBSTITUTE(Fact_Sales[[#This Row],[Revenue]]&amp;""," USD",""),Fact_Sales[[#This Row],[Revenue]])-Fact_Sales[[#This Row],[Quantity]]*Fact_Sales[[#This Row],[ActualCost]])</f>
        <v>26998.38</v>
      </c>
      <c r="I457" s="14">
        <f>EOMONTH(Fact_Sales[[#This Row],[Date]],-1)+1</f>
        <v>45444</v>
      </c>
      <c r="J457" s="23">
        <f>IFERROR(Fact_Sales[[#This Row],[Quantity]]*Fact_Sales[[#This Row],[ActualCost]],0)</f>
        <v>17167.62</v>
      </c>
    </row>
    <row r="458" spans="1:10" x14ac:dyDescent="0.35">
      <c r="A458" s="5" t="s">
        <v>20470</v>
      </c>
      <c r="B458" t="s">
        <v>25</v>
      </c>
      <c r="C458" t="s">
        <v>15</v>
      </c>
      <c r="D458" s="13">
        <v>143799.29999999999</v>
      </c>
      <c r="E458">
        <v>123</v>
      </c>
      <c r="F458">
        <v>0.1</v>
      </c>
      <c r="G458" s="3" cm="1">
        <f t="array" ref="G4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58" s="4">
        <f>IF(Fact_Sales[[#This Row],[Revenue]]="","",IFERROR(--SUBSTITUTE(Fact_Sales[[#This Row],[Revenue]]&amp;""," USD",""),Fact_Sales[[#This Row],[Revenue]])-Fact_Sales[[#This Row],[Quantity]]*Fact_Sales[[#This Row],[ActualCost]])</f>
        <v>81692.909999999989</v>
      </c>
      <c r="I458" s="14">
        <f>EOMONTH(Fact_Sales[[#This Row],[Date]],-1)+1</f>
        <v>45444</v>
      </c>
      <c r="J458" s="23">
        <f>IFERROR(Fact_Sales[[#This Row],[Quantity]]*Fact_Sales[[#This Row],[ActualCost]],0)</f>
        <v>62106.39</v>
      </c>
    </row>
    <row r="459" spans="1:10" x14ac:dyDescent="0.35">
      <c r="A459" s="5" t="s">
        <v>20487</v>
      </c>
      <c r="B459" t="s">
        <v>11</v>
      </c>
      <c r="C459" t="s">
        <v>15</v>
      </c>
      <c r="D459" s="13">
        <v>132108.29999999999</v>
      </c>
      <c r="E459">
        <v>113</v>
      </c>
      <c r="F459">
        <v>0.1</v>
      </c>
      <c r="G459" s="3" cm="1">
        <f t="array" ref="G4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59" s="4">
        <f>IF(Fact_Sales[[#This Row],[Revenue]]="","",IFERROR(--SUBSTITUTE(Fact_Sales[[#This Row],[Revenue]]&amp;""," USD",""),Fact_Sales[[#This Row],[Revenue]])-Fact_Sales[[#This Row],[Quantity]]*Fact_Sales[[#This Row],[ActualCost]])</f>
        <v>75051.209999999992</v>
      </c>
      <c r="I459" s="14">
        <f>EOMONTH(Fact_Sales[[#This Row],[Date]],-1)+1</f>
        <v>45444</v>
      </c>
      <c r="J459" s="23">
        <f>IFERROR(Fact_Sales[[#This Row],[Quantity]]*Fact_Sales[[#This Row],[ActualCost]],0)</f>
        <v>57057.090000000004</v>
      </c>
    </row>
    <row r="460" spans="1:10" x14ac:dyDescent="0.35">
      <c r="A460" s="5" t="s">
        <v>20509</v>
      </c>
      <c r="B460" t="s">
        <v>21</v>
      </c>
      <c r="C460" t="s">
        <v>15</v>
      </c>
      <c r="D460" s="13">
        <v>106388.1</v>
      </c>
      <c r="E460">
        <v>91</v>
      </c>
      <c r="F460">
        <v>0.1</v>
      </c>
      <c r="G460" s="3" cm="1">
        <f t="array" ref="G4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60" s="4">
        <f>IF(Fact_Sales[[#This Row],[Revenue]]="","",IFERROR(--SUBSTITUTE(Fact_Sales[[#This Row],[Revenue]]&amp;""," USD",""),Fact_Sales[[#This Row],[Revenue]])-Fact_Sales[[#This Row],[Quantity]]*Fact_Sales[[#This Row],[ActualCost]])</f>
        <v>60439.470000000008</v>
      </c>
      <c r="I460" s="14">
        <f>EOMONTH(Fact_Sales[[#This Row],[Date]],-1)+1</f>
        <v>45444</v>
      </c>
      <c r="J460" s="23">
        <f>IFERROR(Fact_Sales[[#This Row],[Quantity]]*Fact_Sales[[#This Row],[ActualCost]],0)</f>
        <v>45948.63</v>
      </c>
    </row>
    <row r="461" spans="1:10" x14ac:dyDescent="0.35">
      <c r="A461" s="5" t="s">
        <v>20509</v>
      </c>
      <c r="B461" t="s">
        <v>18</v>
      </c>
      <c r="C461" t="s">
        <v>15</v>
      </c>
      <c r="D461" s="13">
        <v>19874.7</v>
      </c>
      <c r="E461">
        <v>18</v>
      </c>
      <c r="F461">
        <v>0.15</v>
      </c>
      <c r="G461" s="3" cm="1">
        <f t="array" ref="G4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61" s="4">
        <f>IF(Fact_Sales[[#This Row],[Revenue]]="","",IFERROR(--SUBSTITUTE(Fact_Sales[[#This Row],[Revenue]]&amp;""," USD",""),Fact_Sales[[#This Row],[Revenue]])-Fact_Sales[[#This Row],[Quantity]]*Fact_Sales[[#This Row],[ActualCost]])</f>
        <v>10785.960000000001</v>
      </c>
      <c r="I461" s="14">
        <f>EOMONTH(Fact_Sales[[#This Row],[Date]],-1)+1</f>
        <v>45444</v>
      </c>
      <c r="J461" s="23">
        <f>IFERROR(Fact_Sales[[#This Row],[Quantity]]*Fact_Sales[[#This Row],[ActualCost]],0)</f>
        <v>9088.74</v>
      </c>
    </row>
    <row r="462" spans="1:10" x14ac:dyDescent="0.35">
      <c r="A462" s="5" t="s">
        <v>21225</v>
      </c>
      <c r="B462" t="s">
        <v>24</v>
      </c>
      <c r="C462" t="s">
        <v>15</v>
      </c>
      <c r="D462" s="13">
        <v>111714</v>
      </c>
      <c r="E462">
        <v>86</v>
      </c>
      <c r="F462">
        <v>0</v>
      </c>
      <c r="G462" s="3" cm="1">
        <f t="array" ref="G4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62" s="4">
        <f>IF(Fact_Sales[[#This Row],[Revenue]]="","",IFERROR(--SUBSTITUTE(Fact_Sales[[#This Row],[Revenue]]&amp;""," USD",""),Fact_Sales[[#This Row],[Revenue]])-Fact_Sales[[#This Row],[Quantity]]*Fact_Sales[[#This Row],[ActualCost]])</f>
        <v>68290.01999999999</v>
      </c>
      <c r="I462" s="14">
        <f>EOMONTH(Fact_Sales[[#This Row],[Date]],-1)+1</f>
        <v>45444</v>
      </c>
      <c r="J462" s="23">
        <f>IFERROR(Fact_Sales[[#This Row],[Quantity]]*Fact_Sales[[#This Row],[ActualCost]],0)</f>
        <v>43423.98</v>
      </c>
    </row>
    <row r="463" spans="1:10" x14ac:dyDescent="0.35">
      <c r="A463" s="5" t="s">
        <v>20461</v>
      </c>
      <c r="B463" t="s">
        <v>8</v>
      </c>
      <c r="C463" t="s">
        <v>15</v>
      </c>
      <c r="D463" s="13">
        <v>219660.9</v>
      </c>
      <c r="E463">
        <v>178</v>
      </c>
      <c r="F463">
        <v>0.05</v>
      </c>
      <c r="G463" s="3" cm="1">
        <f t="array" ref="G4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504.93</v>
      </c>
      <c r="H463" s="4">
        <f>IF(Fact_Sales[[#This Row],[Revenue]]="","",IFERROR(--SUBSTITUTE(Fact_Sales[[#This Row],[Revenue]]&amp;""," USD",""),Fact_Sales[[#This Row],[Revenue]])-Fact_Sales[[#This Row],[Quantity]]*Fact_Sales[[#This Row],[ActualCost]])</f>
        <v>129783.35999999999</v>
      </c>
      <c r="I463" s="14">
        <f>EOMONTH(Fact_Sales[[#This Row],[Date]],-1)+1</f>
        <v>45444</v>
      </c>
      <c r="J463" s="23">
        <f>IFERROR(Fact_Sales[[#This Row],[Quantity]]*Fact_Sales[[#This Row],[ActualCost]],0)</f>
        <v>89877.540000000008</v>
      </c>
    </row>
    <row r="464" spans="1:10" x14ac:dyDescent="0.35">
      <c r="A464" s="5" t="s">
        <v>20426</v>
      </c>
      <c r="B464" t="s">
        <v>6</v>
      </c>
      <c r="C464" t="s">
        <v>19</v>
      </c>
      <c r="D464" s="13">
        <v>271557</v>
      </c>
      <c r="E464">
        <v>143</v>
      </c>
      <c r="F464">
        <v>0</v>
      </c>
      <c r="G464" s="3" cm="1">
        <f t="array" ref="G4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785.72</v>
      </c>
      <c r="H464" s="4">
        <f>IF(Fact_Sales[[#This Row],[Revenue]]="","",IFERROR(--SUBSTITUTE(Fact_Sales[[#This Row],[Revenue]]&amp;""," USD",""),Fact_Sales[[#This Row],[Revenue]])-Fact_Sales[[#This Row],[Quantity]]*Fact_Sales[[#This Row],[ActualCost]])</f>
        <v>159199.03999999998</v>
      </c>
      <c r="I464" s="14">
        <f>EOMONTH(Fact_Sales[[#This Row],[Date]],-1)+1</f>
        <v>45444</v>
      </c>
      <c r="J464" s="23">
        <f>IFERROR(Fact_Sales[[#This Row],[Quantity]]*Fact_Sales[[#This Row],[ActualCost]],0)</f>
        <v>112357.96</v>
      </c>
    </row>
    <row r="465" spans="1:10" x14ac:dyDescent="0.35">
      <c r="A465" s="5" t="s">
        <v>21226</v>
      </c>
      <c r="B465" t="s">
        <v>24</v>
      </c>
      <c r="C465" t="s">
        <v>19</v>
      </c>
      <c r="D465" s="13">
        <v>148122</v>
      </c>
      <c r="E465">
        <v>78</v>
      </c>
      <c r="F465">
        <v>0</v>
      </c>
      <c r="G465" s="3" cm="1">
        <f t="array" ref="G4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785.72</v>
      </c>
      <c r="H465" s="4">
        <f>IF(Fact_Sales[[#This Row],[Revenue]]="","",IFERROR(--SUBSTITUTE(Fact_Sales[[#This Row],[Revenue]]&amp;""," USD",""),Fact_Sales[[#This Row],[Revenue]])-Fact_Sales[[#This Row],[Quantity]]*Fact_Sales[[#This Row],[ActualCost]])</f>
        <v>86835.839999999997</v>
      </c>
      <c r="I465" s="14">
        <f>EOMONTH(Fact_Sales[[#This Row],[Date]],-1)+1</f>
        <v>45444</v>
      </c>
      <c r="J465" s="23">
        <f>IFERROR(Fact_Sales[[#This Row],[Quantity]]*Fact_Sales[[#This Row],[ActualCost]],0)</f>
        <v>61286.16</v>
      </c>
    </row>
    <row r="466" spans="1:10" x14ac:dyDescent="0.35">
      <c r="A466" s="5" t="s">
        <v>20509</v>
      </c>
      <c r="B466" t="s">
        <v>9</v>
      </c>
      <c r="C466" t="s">
        <v>19</v>
      </c>
      <c r="D466" s="13">
        <v>11394</v>
      </c>
      <c r="E466">
        <v>6</v>
      </c>
      <c r="F466">
        <v>0</v>
      </c>
      <c r="G466" s="3" cm="1">
        <f t="array" ref="G4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785.72</v>
      </c>
      <c r="H466" s="4">
        <f>IF(Fact_Sales[[#This Row],[Revenue]]="","",IFERROR(--SUBSTITUTE(Fact_Sales[[#This Row],[Revenue]]&amp;""," USD",""),Fact_Sales[[#This Row],[Revenue]])-Fact_Sales[[#This Row],[Quantity]]*Fact_Sales[[#This Row],[ActualCost]])</f>
        <v>6679.68</v>
      </c>
      <c r="I466" s="14">
        <f>EOMONTH(Fact_Sales[[#This Row],[Date]],-1)+1</f>
        <v>45444</v>
      </c>
      <c r="J466" s="23">
        <f>IFERROR(Fact_Sales[[#This Row],[Quantity]]*Fact_Sales[[#This Row],[ActualCost]],0)</f>
        <v>4714.32</v>
      </c>
    </row>
    <row r="467" spans="1:10" x14ac:dyDescent="0.35">
      <c r="A467" s="5" t="s">
        <v>20531</v>
      </c>
      <c r="B467" t="s">
        <v>10</v>
      </c>
      <c r="C467" t="s">
        <v>19</v>
      </c>
      <c r="D467" s="13">
        <v>295389.45</v>
      </c>
      <c r="E467">
        <v>183</v>
      </c>
      <c r="F467">
        <v>0.15</v>
      </c>
      <c r="G467" s="3" cm="1">
        <f t="array" ref="G4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785.72</v>
      </c>
      <c r="H467" s="4">
        <f>IF(Fact_Sales[[#This Row],[Revenue]]="","",IFERROR(--SUBSTITUTE(Fact_Sales[[#This Row],[Revenue]]&amp;""," USD",""),Fact_Sales[[#This Row],[Revenue]])-Fact_Sales[[#This Row],[Quantity]]*Fact_Sales[[#This Row],[ActualCost]])</f>
        <v>151602.69</v>
      </c>
      <c r="I467" s="14">
        <f>EOMONTH(Fact_Sales[[#This Row],[Date]],-1)+1</f>
        <v>45444</v>
      </c>
      <c r="J467" s="23">
        <f>IFERROR(Fact_Sales[[#This Row],[Quantity]]*Fact_Sales[[#This Row],[ActualCost]],0)</f>
        <v>143786.76</v>
      </c>
    </row>
    <row r="468" spans="1:10" x14ac:dyDescent="0.35">
      <c r="A468" s="5" t="s">
        <v>20487</v>
      </c>
      <c r="B468" t="s">
        <v>21</v>
      </c>
      <c r="C468" t="s">
        <v>23</v>
      </c>
      <c r="D468" s="13">
        <v>14942.55</v>
      </c>
      <c r="E468">
        <v>21</v>
      </c>
      <c r="F468">
        <v>0.05</v>
      </c>
      <c r="G468" s="3" cm="1">
        <f t="array" ref="G4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68" s="4">
        <f>IF(Fact_Sales[[#This Row],[Revenue]]="","",IFERROR(--SUBSTITUTE(Fact_Sales[[#This Row],[Revenue]]&amp;""," USD",""),Fact_Sales[[#This Row],[Revenue]])-Fact_Sales[[#This Row],[Quantity]]*Fact_Sales[[#This Row],[ActualCost]])</f>
        <v>8669.2199999999993</v>
      </c>
      <c r="I468" s="14">
        <f>EOMONTH(Fact_Sales[[#This Row],[Date]],-1)+1</f>
        <v>45444</v>
      </c>
      <c r="J468" s="23">
        <f>IFERROR(Fact_Sales[[#This Row],[Quantity]]*Fact_Sales[[#This Row],[ActualCost]],0)</f>
        <v>6273.33</v>
      </c>
    </row>
    <row r="469" spans="1:10" x14ac:dyDescent="0.35">
      <c r="A469" s="5" t="s">
        <v>21227</v>
      </c>
      <c r="B469" t="s">
        <v>25</v>
      </c>
      <c r="C469" t="s">
        <v>23</v>
      </c>
      <c r="D469" s="13">
        <v>44565.5</v>
      </c>
      <c r="E469">
        <v>70</v>
      </c>
      <c r="F469">
        <v>0.15</v>
      </c>
      <c r="G469" s="3" cm="1">
        <f t="array" ref="G4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69" s="4">
        <f>IF(Fact_Sales[[#This Row],[Revenue]]="","",IFERROR(--SUBSTITUTE(Fact_Sales[[#This Row],[Revenue]]&amp;""," USD",""),Fact_Sales[[#This Row],[Revenue]])-Fact_Sales[[#This Row],[Quantity]]*Fact_Sales[[#This Row],[ActualCost]])</f>
        <v>23654.399999999998</v>
      </c>
      <c r="I469" s="14">
        <f>EOMONTH(Fact_Sales[[#This Row],[Date]],-1)+1</f>
        <v>45444</v>
      </c>
      <c r="J469" s="23">
        <f>IFERROR(Fact_Sales[[#This Row],[Quantity]]*Fact_Sales[[#This Row],[ActualCost]],0)</f>
        <v>20911.100000000002</v>
      </c>
    </row>
    <row r="470" spans="1:10" x14ac:dyDescent="0.35">
      <c r="A470" s="5" t="s">
        <v>20514</v>
      </c>
      <c r="B470" t="s">
        <v>8</v>
      </c>
      <c r="C470" t="s">
        <v>23</v>
      </c>
      <c r="D470" s="13">
        <v>69020.350000000006</v>
      </c>
      <c r="E470">
        <v>97</v>
      </c>
      <c r="F470">
        <v>0.05</v>
      </c>
      <c r="G470" s="3" cm="1">
        <f t="array" ref="G4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70" s="4">
        <f>IF(Fact_Sales[[#This Row],[Revenue]]="","",IFERROR(--SUBSTITUTE(Fact_Sales[[#This Row],[Revenue]]&amp;""," USD",""),Fact_Sales[[#This Row],[Revenue]])-Fact_Sales[[#This Row],[Quantity]]*Fact_Sales[[#This Row],[ActualCost]])</f>
        <v>40043.540000000008</v>
      </c>
      <c r="I470" s="14">
        <f>EOMONTH(Fact_Sales[[#This Row],[Date]],-1)+1</f>
        <v>45444</v>
      </c>
      <c r="J470" s="23">
        <f>IFERROR(Fact_Sales[[#This Row],[Quantity]]*Fact_Sales[[#This Row],[ActualCost]],0)</f>
        <v>28976.81</v>
      </c>
    </row>
    <row r="471" spans="1:10" x14ac:dyDescent="0.35">
      <c r="A471" s="5" t="s">
        <v>20519</v>
      </c>
      <c r="B471" t="s">
        <v>9</v>
      </c>
      <c r="C471" t="s">
        <v>23</v>
      </c>
      <c r="D471" s="13">
        <v>117143.6</v>
      </c>
      <c r="E471">
        <v>184</v>
      </c>
      <c r="F471">
        <v>0.15</v>
      </c>
      <c r="G471" s="3" cm="1">
        <f t="array" ref="G4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71" s="4">
        <f>IF(Fact_Sales[[#This Row],[Revenue]]="","",IFERROR(--SUBSTITUTE(Fact_Sales[[#This Row],[Revenue]]&amp;""," USD",""),Fact_Sales[[#This Row],[Revenue]])-Fact_Sales[[#This Row],[Quantity]]*Fact_Sales[[#This Row],[ActualCost]])</f>
        <v>62177.279999999999</v>
      </c>
      <c r="I471" s="14">
        <f>EOMONTH(Fact_Sales[[#This Row],[Date]],-1)+1</f>
        <v>45444</v>
      </c>
      <c r="J471" s="23">
        <f>IFERROR(Fact_Sales[[#This Row],[Quantity]]*Fact_Sales[[#This Row],[ActualCost]],0)</f>
        <v>54966.320000000007</v>
      </c>
    </row>
    <row r="472" spans="1:10" x14ac:dyDescent="0.35">
      <c r="A472" s="5" t="s">
        <v>20426</v>
      </c>
      <c r="B472" t="s">
        <v>13</v>
      </c>
      <c r="C472" t="s">
        <v>23</v>
      </c>
      <c r="D472" s="13">
        <v>65387.7</v>
      </c>
      <c r="E472">
        <v>97</v>
      </c>
      <c r="F472">
        <v>0.1</v>
      </c>
      <c r="G472" s="3" cm="1">
        <f t="array" ref="G4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72" s="4">
        <f>IF(Fact_Sales[[#This Row],[Revenue]]="","",IFERROR(--SUBSTITUTE(Fact_Sales[[#This Row],[Revenue]]&amp;""," USD",""),Fact_Sales[[#This Row],[Revenue]])-Fact_Sales[[#This Row],[Quantity]]*Fact_Sales[[#This Row],[ActualCost]])</f>
        <v>36410.89</v>
      </c>
      <c r="I472" s="14">
        <f>EOMONTH(Fact_Sales[[#This Row],[Date]],-1)+1</f>
        <v>45444</v>
      </c>
      <c r="J472" s="23">
        <f>IFERROR(Fact_Sales[[#This Row],[Quantity]]*Fact_Sales[[#This Row],[ActualCost]],0)</f>
        <v>28976.81</v>
      </c>
    </row>
    <row r="473" spans="1:10" x14ac:dyDescent="0.35">
      <c r="A473" s="5" t="s">
        <v>20490</v>
      </c>
      <c r="B473" t="s">
        <v>20</v>
      </c>
      <c r="C473" t="s">
        <v>23</v>
      </c>
      <c r="D473" s="13">
        <v>44940</v>
      </c>
      <c r="E473">
        <v>60</v>
      </c>
      <c r="F473">
        <v>0</v>
      </c>
      <c r="G473" s="3" cm="1">
        <f t="array" ref="G4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298.73</v>
      </c>
      <c r="H473" s="4">
        <f>IF(Fact_Sales[[#This Row],[Revenue]]="","",IFERROR(--SUBSTITUTE(Fact_Sales[[#This Row],[Revenue]]&amp;""," USD",""),Fact_Sales[[#This Row],[Revenue]])-Fact_Sales[[#This Row],[Quantity]]*Fact_Sales[[#This Row],[ActualCost]])</f>
        <v>27016.199999999997</v>
      </c>
      <c r="I473" s="14">
        <f>EOMONTH(Fact_Sales[[#This Row],[Date]],-1)+1</f>
        <v>45444</v>
      </c>
      <c r="J473" s="23">
        <f>IFERROR(Fact_Sales[[#This Row],[Quantity]]*Fact_Sales[[#This Row],[ActualCost]],0)</f>
        <v>17923.800000000003</v>
      </c>
    </row>
    <row r="474" spans="1:10" x14ac:dyDescent="0.35">
      <c r="A474" s="5" t="s">
        <v>21226</v>
      </c>
      <c r="B474" t="s">
        <v>21</v>
      </c>
      <c r="C474" t="s">
        <v>26</v>
      </c>
      <c r="D474" s="13">
        <v>182367.9</v>
      </c>
      <c r="E474">
        <v>169</v>
      </c>
      <c r="F474">
        <v>0.1</v>
      </c>
      <c r="G474" s="3" cm="1">
        <f t="array" ref="G4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467.92</v>
      </c>
      <c r="H474" s="4">
        <f>IF(Fact_Sales[[#This Row],[Revenue]]="","",IFERROR(--SUBSTITUTE(Fact_Sales[[#This Row],[Revenue]]&amp;""," USD",""),Fact_Sales[[#This Row],[Revenue]])-Fact_Sales[[#This Row],[Quantity]]*Fact_Sales[[#This Row],[ActualCost]])</f>
        <v>103289.42</v>
      </c>
      <c r="I474" s="14">
        <f>EOMONTH(Fact_Sales[[#This Row],[Date]],-1)+1</f>
        <v>45444</v>
      </c>
      <c r="J474" s="23">
        <f>IFERROR(Fact_Sales[[#This Row],[Quantity]]*Fact_Sales[[#This Row],[ActualCost]],0)</f>
        <v>79078.48</v>
      </c>
    </row>
    <row r="475" spans="1:10" x14ac:dyDescent="0.35">
      <c r="A475" s="5" t="s">
        <v>21225</v>
      </c>
      <c r="B475" t="s">
        <v>17</v>
      </c>
      <c r="C475" t="s">
        <v>26</v>
      </c>
      <c r="D475" s="13">
        <v>79733.5</v>
      </c>
      <c r="E475">
        <v>70</v>
      </c>
      <c r="F475">
        <v>0.05</v>
      </c>
      <c r="G475" s="3" cm="1">
        <f t="array" ref="G4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467.92</v>
      </c>
      <c r="H475" s="4">
        <f>IF(Fact_Sales[[#This Row],[Revenue]]="","",IFERROR(--SUBSTITUTE(Fact_Sales[[#This Row],[Revenue]]&amp;""," USD",""),Fact_Sales[[#This Row],[Revenue]])-Fact_Sales[[#This Row],[Quantity]]*Fact_Sales[[#This Row],[ActualCost]])</f>
        <v>46979.1</v>
      </c>
      <c r="I475" s="14">
        <f>EOMONTH(Fact_Sales[[#This Row],[Date]],-1)+1</f>
        <v>45444</v>
      </c>
      <c r="J475" s="23">
        <f>IFERROR(Fact_Sales[[#This Row],[Quantity]]*Fact_Sales[[#This Row],[ActualCost]],0)</f>
        <v>32754.400000000001</v>
      </c>
    </row>
    <row r="476" spans="1:10" x14ac:dyDescent="0.35">
      <c r="A476" s="5" t="s">
        <v>20487</v>
      </c>
      <c r="B476" t="s">
        <v>18</v>
      </c>
      <c r="C476" t="s">
        <v>26</v>
      </c>
      <c r="D476" s="13">
        <v>85129</v>
      </c>
      <c r="E476">
        <v>71</v>
      </c>
      <c r="F476">
        <v>0</v>
      </c>
      <c r="G476" s="3" cm="1">
        <f t="array" ref="G4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467.92</v>
      </c>
      <c r="H476" s="4">
        <f>IF(Fact_Sales[[#This Row],[Revenue]]="","",IFERROR(--SUBSTITUTE(Fact_Sales[[#This Row],[Revenue]]&amp;""," USD",""),Fact_Sales[[#This Row],[Revenue]])-Fact_Sales[[#This Row],[Quantity]]*Fact_Sales[[#This Row],[ActualCost]])</f>
        <v>51906.68</v>
      </c>
      <c r="I476" s="14">
        <f>EOMONTH(Fact_Sales[[#This Row],[Date]],-1)+1</f>
        <v>45444</v>
      </c>
      <c r="J476" s="23">
        <f>IFERROR(Fact_Sales[[#This Row],[Quantity]]*Fact_Sales[[#This Row],[ActualCost]],0)</f>
        <v>33222.32</v>
      </c>
    </row>
    <row r="477" spans="1:10" x14ac:dyDescent="0.35">
      <c r="A477" s="5" t="s">
        <v>21224</v>
      </c>
      <c r="B477" t="s">
        <v>18</v>
      </c>
      <c r="C477" t="s">
        <v>26</v>
      </c>
      <c r="D477" s="13">
        <v>89565.3</v>
      </c>
      <c r="E477">
        <v>83</v>
      </c>
      <c r="F477">
        <v>0.1</v>
      </c>
      <c r="G477" s="3" cm="1">
        <f t="array" ref="G4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467.92</v>
      </c>
      <c r="H477" s="4">
        <f>IF(Fact_Sales[[#This Row],[Revenue]]="","",IFERROR(--SUBSTITUTE(Fact_Sales[[#This Row],[Revenue]]&amp;""," USD",""),Fact_Sales[[#This Row],[Revenue]])-Fact_Sales[[#This Row],[Quantity]]*Fact_Sales[[#This Row],[ActualCost]])</f>
        <v>50727.94</v>
      </c>
      <c r="I477" s="14">
        <f>EOMONTH(Fact_Sales[[#This Row],[Date]],-1)+1</f>
        <v>45444</v>
      </c>
      <c r="J477" s="23">
        <f>IFERROR(Fact_Sales[[#This Row],[Quantity]]*Fact_Sales[[#This Row],[ActualCost]],0)</f>
        <v>38837.360000000001</v>
      </c>
    </row>
    <row r="478" spans="1:10" x14ac:dyDescent="0.35">
      <c r="A478" s="5" t="s">
        <v>21225</v>
      </c>
      <c r="B478" t="s">
        <v>25</v>
      </c>
      <c r="C478" t="s">
        <v>26</v>
      </c>
      <c r="D478" s="13">
        <v>213661.8</v>
      </c>
      <c r="E478">
        <v>198</v>
      </c>
      <c r="F478">
        <v>0.1</v>
      </c>
      <c r="G478" s="3" cm="1">
        <f t="array" ref="G4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467.92</v>
      </c>
      <c r="H478" s="4">
        <f>IF(Fact_Sales[[#This Row],[Revenue]]="","",IFERROR(--SUBSTITUTE(Fact_Sales[[#This Row],[Revenue]]&amp;""," USD",""),Fact_Sales[[#This Row],[Revenue]])-Fact_Sales[[#This Row],[Quantity]]*Fact_Sales[[#This Row],[ActualCost]])</f>
        <v>121013.63999999998</v>
      </c>
      <c r="I478" s="14">
        <f>EOMONTH(Fact_Sales[[#This Row],[Date]],-1)+1</f>
        <v>45444</v>
      </c>
      <c r="J478" s="23">
        <f>IFERROR(Fact_Sales[[#This Row],[Quantity]]*Fact_Sales[[#This Row],[ActualCost]],0)</f>
        <v>92648.16</v>
      </c>
    </row>
    <row r="479" spans="1:10" x14ac:dyDescent="0.35">
      <c r="A479" s="5" t="s">
        <v>21224</v>
      </c>
      <c r="B479" t="s">
        <v>16</v>
      </c>
      <c r="C479" t="s">
        <v>27</v>
      </c>
      <c r="D479" s="13">
        <v>90420.3</v>
      </c>
      <c r="E479">
        <v>183</v>
      </c>
      <c r="F479">
        <v>0.1</v>
      </c>
      <c r="G479" s="3" cm="1">
        <f t="array" ref="G4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211.11</v>
      </c>
      <c r="H479" s="4">
        <f>IF(Fact_Sales[[#This Row],[Revenue]]="","",IFERROR(--SUBSTITUTE(Fact_Sales[[#This Row],[Revenue]]&amp;""," USD",""),Fact_Sales[[#This Row],[Revenue]])-Fact_Sales[[#This Row],[Quantity]]*Fact_Sales[[#This Row],[ActualCost]])</f>
        <v>51787.17</v>
      </c>
      <c r="I479" s="14">
        <f>EOMONTH(Fact_Sales[[#This Row],[Date]],-1)+1</f>
        <v>45444</v>
      </c>
      <c r="J479" s="23">
        <f>IFERROR(Fact_Sales[[#This Row],[Quantity]]*Fact_Sales[[#This Row],[ActualCost]],0)</f>
        <v>38633.130000000005</v>
      </c>
    </row>
    <row r="480" spans="1:10" x14ac:dyDescent="0.35">
      <c r="A480" s="5" t="s">
        <v>20437</v>
      </c>
      <c r="B480" t="s">
        <v>21</v>
      </c>
      <c r="C480" t="s">
        <v>27</v>
      </c>
      <c r="D480" s="13">
        <v>20258.099999999999</v>
      </c>
      <c r="E480">
        <v>41</v>
      </c>
      <c r="F480">
        <v>0.1</v>
      </c>
      <c r="G480" s="3" cm="1">
        <f t="array" ref="G4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211.11</v>
      </c>
      <c r="H480" s="4">
        <f>IF(Fact_Sales[[#This Row],[Revenue]]="","",IFERROR(--SUBSTITUTE(Fact_Sales[[#This Row],[Revenue]]&amp;""," USD",""),Fact_Sales[[#This Row],[Revenue]])-Fact_Sales[[#This Row],[Quantity]]*Fact_Sales[[#This Row],[ActualCost]])</f>
        <v>11602.589999999998</v>
      </c>
      <c r="I480" s="14">
        <f>EOMONTH(Fact_Sales[[#This Row],[Date]],-1)+1</f>
        <v>45444</v>
      </c>
      <c r="J480" s="23">
        <f>IFERROR(Fact_Sales[[#This Row],[Quantity]]*Fact_Sales[[#This Row],[ActualCost]],0)</f>
        <v>8655.51</v>
      </c>
    </row>
    <row r="481" spans="1:10" x14ac:dyDescent="0.35">
      <c r="A481" s="5" t="s">
        <v>20500</v>
      </c>
      <c r="B481" t="s">
        <v>20</v>
      </c>
      <c r="C481" t="s">
        <v>27</v>
      </c>
      <c r="D481" s="13">
        <v>72632.7</v>
      </c>
      <c r="E481">
        <v>147</v>
      </c>
      <c r="F481">
        <v>0.1</v>
      </c>
      <c r="G481" s="3" cm="1">
        <f t="array" ref="G4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211.11</v>
      </c>
      <c r="H481" s="4">
        <f>IF(Fact_Sales[[#This Row],[Revenue]]="","",IFERROR(--SUBSTITUTE(Fact_Sales[[#This Row],[Revenue]]&amp;""," USD",""),Fact_Sales[[#This Row],[Revenue]])-Fact_Sales[[#This Row],[Quantity]]*Fact_Sales[[#This Row],[ActualCost]])</f>
        <v>41599.53</v>
      </c>
      <c r="I481" s="14">
        <f>EOMONTH(Fact_Sales[[#This Row],[Date]],-1)+1</f>
        <v>45444</v>
      </c>
      <c r="J481" s="23">
        <f>IFERROR(Fact_Sales[[#This Row],[Quantity]]*Fact_Sales[[#This Row],[ActualCost]],0)</f>
        <v>31033.170000000002</v>
      </c>
    </row>
    <row r="482" spans="1:10" x14ac:dyDescent="0.35">
      <c r="A482" s="5" t="s">
        <v>21224</v>
      </c>
      <c r="B482" t="s">
        <v>9</v>
      </c>
      <c r="C482" t="s">
        <v>28</v>
      </c>
      <c r="D482" s="13">
        <v>35675.35</v>
      </c>
      <c r="E482">
        <v>47</v>
      </c>
      <c r="F482">
        <v>0.05</v>
      </c>
      <c r="G482" s="3" cm="1">
        <f t="array" ref="G4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338.96</v>
      </c>
      <c r="H482" s="4">
        <f>IF(Fact_Sales[[#This Row],[Revenue]]="","",IFERROR(--SUBSTITUTE(Fact_Sales[[#This Row],[Revenue]]&amp;""," USD",""),Fact_Sales[[#This Row],[Revenue]])-Fact_Sales[[#This Row],[Quantity]]*Fact_Sales[[#This Row],[ActualCost]])</f>
        <v>19744.23</v>
      </c>
      <c r="I482" s="14">
        <f>EOMONTH(Fact_Sales[[#This Row],[Date]],-1)+1</f>
        <v>45444</v>
      </c>
      <c r="J482" s="23">
        <f>IFERROR(Fact_Sales[[#This Row],[Quantity]]*Fact_Sales[[#This Row],[ActualCost]],0)</f>
        <v>15931.119999999999</v>
      </c>
    </row>
    <row r="483" spans="1:10" x14ac:dyDescent="0.35">
      <c r="A483" s="5" t="s">
        <v>20469</v>
      </c>
      <c r="B483" t="s">
        <v>18</v>
      </c>
      <c r="C483" t="s">
        <v>28</v>
      </c>
      <c r="D483" s="13">
        <v>63999.9</v>
      </c>
      <c r="E483">
        <v>89</v>
      </c>
      <c r="F483">
        <v>0.1</v>
      </c>
      <c r="G483" s="3" cm="1">
        <f t="array" ref="G4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338.96</v>
      </c>
      <c r="H483" s="4">
        <f>IF(Fact_Sales[[#This Row],[Revenue]]="","",IFERROR(--SUBSTITUTE(Fact_Sales[[#This Row],[Revenue]]&amp;""," USD",""),Fact_Sales[[#This Row],[Revenue]])-Fact_Sales[[#This Row],[Quantity]]*Fact_Sales[[#This Row],[ActualCost]])</f>
        <v>33832.460000000006</v>
      </c>
      <c r="I483" s="14">
        <f>EOMONTH(Fact_Sales[[#This Row],[Date]],-1)+1</f>
        <v>45444</v>
      </c>
      <c r="J483" s="23">
        <f>IFERROR(Fact_Sales[[#This Row],[Quantity]]*Fact_Sales[[#This Row],[ActualCost]],0)</f>
        <v>30167.439999999999</v>
      </c>
    </row>
    <row r="484" spans="1:10" x14ac:dyDescent="0.35">
      <c r="A484" s="5" t="s">
        <v>20456</v>
      </c>
      <c r="B484" t="s">
        <v>25</v>
      </c>
      <c r="C484" t="s">
        <v>28</v>
      </c>
      <c r="D484" s="13">
        <v>106267</v>
      </c>
      <c r="E484">
        <v>140</v>
      </c>
      <c r="F484">
        <v>0.05</v>
      </c>
      <c r="G484" s="3" cm="1">
        <f t="array" ref="G4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338.96</v>
      </c>
      <c r="H484" s="4">
        <f>IF(Fact_Sales[[#This Row],[Revenue]]="","",IFERROR(--SUBSTITUTE(Fact_Sales[[#This Row],[Revenue]]&amp;""," USD",""),Fact_Sales[[#This Row],[Revenue]])-Fact_Sales[[#This Row],[Quantity]]*Fact_Sales[[#This Row],[ActualCost]])</f>
        <v>58812.600000000006</v>
      </c>
      <c r="I484" s="14">
        <f>EOMONTH(Fact_Sales[[#This Row],[Date]],-1)+1</f>
        <v>45444</v>
      </c>
      <c r="J484" s="23">
        <f>IFERROR(Fact_Sales[[#This Row],[Quantity]]*Fact_Sales[[#This Row],[ActualCost]],0)</f>
        <v>47454.399999999994</v>
      </c>
    </row>
    <row r="485" spans="1:10" x14ac:dyDescent="0.35">
      <c r="A485" s="5" t="s">
        <v>21224</v>
      </c>
      <c r="B485" t="s">
        <v>16</v>
      </c>
      <c r="C485" t="s">
        <v>28</v>
      </c>
      <c r="D485" s="13">
        <v>4794</v>
      </c>
      <c r="E485">
        <v>6</v>
      </c>
      <c r="F485">
        <v>0</v>
      </c>
      <c r="G485" s="3" cm="1">
        <f t="array" ref="G4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338.96</v>
      </c>
      <c r="H485" s="4">
        <f>IF(Fact_Sales[[#This Row],[Revenue]]="","",IFERROR(--SUBSTITUTE(Fact_Sales[[#This Row],[Revenue]]&amp;""," USD",""),Fact_Sales[[#This Row],[Revenue]])-Fact_Sales[[#This Row],[Quantity]]*Fact_Sales[[#This Row],[ActualCost]])</f>
        <v>2760.2400000000002</v>
      </c>
      <c r="I485" s="14">
        <f>EOMONTH(Fact_Sales[[#This Row],[Date]],-1)+1</f>
        <v>45444</v>
      </c>
      <c r="J485" s="23">
        <f>IFERROR(Fact_Sales[[#This Row],[Quantity]]*Fact_Sales[[#This Row],[ActualCost]],0)</f>
        <v>2033.7599999999998</v>
      </c>
    </row>
    <row r="486" spans="1:10" x14ac:dyDescent="0.35">
      <c r="A486" s="5" t="s">
        <v>20525</v>
      </c>
      <c r="B486" t="s">
        <v>10</v>
      </c>
      <c r="C486" t="s">
        <v>28</v>
      </c>
      <c r="D486" s="13">
        <v>40988.699999999997</v>
      </c>
      <c r="E486">
        <v>57</v>
      </c>
      <c r="F486">
        <v>0.1</v>
      </c>
      <c r="G486" s="3" cm="1">
        <f t="array" ref="G4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338.96</v>
      </c>
      <c r="H486" s="4">
        <f>IF(Fact_Sales[[#This Row],[Revenue]]="","",IFERROR(--SUBSTITUTE(Fact_Sales[[#This Row],[Revenue]]&amp;""," USD",""),Fact_Sales[[#This Row],[Revenue]])-Fact_Sales[[#This Row],[Quantity]]*Fact_Sales[[#This Row],[ActualCost]])</f>
        <v>21667.98</v>
      </c>
      <c r="I486" s="14">
        <f>EOMONTH(Fact_Sales[[#This Row],[Date]],-1)+1</f>
        <v>45444</v>
      </c>
      <c r="J486" s="23">
        <f>IFERROR(Fact_Sales[[#This Row],[Quantity]]*Fact_Sales[[#This Row],[ActualCost]],0)</f>
        <v>19320.719999999998</v>
      </c>
    </row>
    <row r="487" spans="1:10" x14ac:dyDescent="0.35">
      <c r="A487" s="5" t="s">
        <v>20519</v>
      </c>
      <c r="B487" t="s">
        <v>14</v>
      </c>
      <c r="C487" t="s">
        <v>29</v>
      </c>
      <c r="D487" s="13">
        <v>10248.6</v>
      </c>
      <c r="E487">
        <v>12</v>
      </c>
      <c r="F487">
        <v>0.05</v>
      </c>
      <c r="G487" s="3" cm="1">
        <f t="array" ref="G4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354.21</v>
      </c>
      <c r="H487" s="4">
        <f>IF(Fact_Sales[[#This Row],[Revenue]]="","",IFERROR(--SUBSTITUTE(Fact_Sales[[#This Row],[Revenue]]&amp;""," USD",""),Fact_Sales[[#This Row],[Revenue]])-Fact_Sales[[#This Row],[Quantity]]*Fact_Sales[[#This Row],[ActualCost]])</f>
        <v>5998.0800000000008</v>
      </c>
      <c r="I487" s="14">
        <f>EOMONTH(Fact_Sales[[#This Row],[Date]],-1)+1</f>
        <v>45444</v>
      </c>
      <c r="J487" s="23">
        <f>IFERROR(Fact_Sales[[#This Row],[Quantity]]*Fact_Sales[[#This Row],[ActualCost]],0)</f>
        <v>4250.5199999999995</v>
      </c>
    </row>
    <row r="488" spans="1:10" x14ac:dyDescent="0.35">
      <c r="A488" s="5" t="s">
        <v>20470</v>
      </c>
      <c r="B488" t="s">
        <v>21</v>
      </c>
      <c r="C488" t="s">
        <v>29</v>
      </c>
      <c r="D488" s="13">
        <v>108464.35</v>
      </c>
      <c r="E488">
        <v>127</v>
      </c>
      <c r="F488">
        <v>0.05</v>
      </c>
      <c r="G488" s="3" cm="1">
        <f t="array" ref="G4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354.21</v>
      </c>
      <c r="H488" s="4">
        <f>IF(Fact_Sales[[#This Row],[Revenue]]="","",IFERROR(--SUBSTITUTE(Fact_Sales[[#This Row],[Revenue]]&amp;""," USD",""),Fact_Sales[[#This Row],[Revenue]])-Fact_Sales[[#This Row],[Quantity]]*Fact_Sales[[#This Row],[ActualCost]])</f>
        <v>63479.680000000008</v>
      </c>
      <c r="I488" s="14">
        <f>EOMONTH(Fact_Sales[[#This Row],[Date]],-1)+1</f>
        <v>45444</v>
      </c>
      <c r="J488" s="23">
        <f>IFERROR(Fact_Sales[[#This Row],[Quantity]]*Fact_Sales[[#This Row],[ActualCost]],0)</f>
        <v>44984.67</v>
      </c>
    </row>
    <row r="489" spans="1:10" x14ac:dyDescent="0.35">
      <c r="A489" s="5" t="s">
        <v>20437</v>
      </c>
      <c r="B489" t="s">
        <v>6</v>
      </c>
      <c r="C489" t="s">
        <v>29</v>
      </c>
      <c r="D489" s="13">
        <v>97361.7</v>
      </c>
      <c r="E489">
        <v>114</v>
      </c>
      <c r="F489">
        <v>0.05</v>
      </c>
      <c r="G489" s="3" cm="1">
        <f t="array" ref="G4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354.21</v>
      </c>
      <c r="H489" s="4">
        <f>IF(Fact_Sales[[#This Row],[Revenue]]="","",IFERROR(--SUBSTITUTE(Fact_Sales[[#This Row],[Revenue]]&amp;""," USD",""),Fact_Sales[[#This Row],[Revenue]])-Fact_Sales[[#This Row],[Quantity]]*Fact_Sales[[#This Row],[ActualCost]])</f>
        <v>56981.760000000002</v>
      </c>
      <c r="I489" s="14">
        <f>EOMONTH(Fact_Sales[[#This Row],[Date]],-1)+1</f>
        <v>45444</v>
      </c>
      <c r="J489" s="23">
        <f>IFERROR(Fact_Sales[[#This Row],[Quantity]]*Fact_Sales[[#This Row],[ActualCost]],0)</f>
        <v>40379.939999999995</v>
      </c>
    </row>
    <row r="490" spans="1:10" x14ac:dyDescent="0.35">
      <c r="A490" s="5" t="s">
        <v>21226</v>
      </c>
      <c r="B490" t="s">
        <v>13</v>
      </c>
      <c r="C490" t="s">
        <v>29</v>
      </c>
      <c r="E490">
        <v>124</v>
      </c>
      <c r="F490">
        <v>0.1</v>
      </c>
      <c r="G490" s="3" cm="1">
        <f t="array" ref="G4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354.21</v>
      </c>
      <c r="H490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90" s="14">
        <f>EOMONTH(Fact_Sales[[#This Row],[Date]],-1)+1</f>
        <v>45444</v>
      </c>
      <c r="J490" s="23">
        <f>IFERROR(Fact_Sales[[#This Row],[Quantity]]*Fact_Sales[[#This Row],[ActualCost]],0)</f>
        <v>43922.04</v>
      </c>
    </row>
    <row r="491" spans="1:10" x14ac:dyDescent="0.35">
      <c r="A491" s="5" t="s">
        <v>20480</v>
      </c>
      <c r="B491" t="s">
        <v>22</v>
      </c>
      <c r="C491" t="s">
        <v>29</v>
      </c>
      <c r="D491" s="13">
        <v>71021</v>
      </c>
      <c r="E491">
        <v>79</v>
      </c>
      <c r="F491">
        <v>0</v>
      </c>
      <c r="G491" s="3" cm="1">
        <f t="array" ref="G4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354.21</v>
      </c>
      <c r="H491" s="4">
        <f>IF(Fact_Sales[[#This Row],[Revenue]]="","",IFERROR(--SUBSTITUTE(Fact_Sales[[#This Row],[Revenue]]&amp;""," USD",""),Fact_Sales[[#This Row],[Revenue]])-Fact_Sales[[#This Row],[Quantity]]*Fact_Sales[[#This Row],[ActualCost]])</f>
        <v>43038.41</v>
      </c>
      <c r="I491" s="14">
        <f>EOMONTH(Fact_Sales[[#This Row],[Date]],-1)+1</f>
        <v>45444</v>
      </c>
      <c r="J491" s="23">
        <f>IFERROR(Fact_Sales[[#This Row],[Quantity]]*Fact_Sales[[#This Row],[ActualCost]],0)</f>
        <v>27982.59</v>
      </c>
    </row>
    <row r="492" spans="1:10" x14ac:dyDescent="0.35">
      <c r="A492" s="5" t="s">
        <v>20469</v>
      </c>
      <c r="B492" t="s">
        <v>24</v>
      </c>
      <c r="C492" t="s">
        <v>30</v>
      </c>
      <c r="D492" s="13">
        <v>158020.95000000001</v>
      </c>
      <c r="E492">
        <v>93</v>
      </c>
      <c r="F492">
        <v>0.15</v>
      </c>
      <c r="G492" s="3" cm="1">
        <f t="array" ref="G4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2" s="4">
        <f>IF(Fact_Sales[[#This Row],[Revenue]]="","",IFERROR(--SUBSTITUTE(Fact_Sales[[#This Row],[Revenue]]&amp;""," USD",""),Fact_Sales[[#This Row],[Revenue]])-Fact_Sales[[#This Row],[Quantity]]*Fact_Sales[[#This Row],[ActualCost]])</f>
        <v>78592.44</v>
      </c>
      <c r="I492" s="14">
        <f>EOMONTH(Fact_Sales[[#This Row],[Date]],-1)+1</f>
        <v>45444</v>
      </c>
      <c r="J492" s="23">
        <f>IFERROR(Fact_Sales[[#This Row],[Quantity]]*Fact_Sales[[#This Row],[ActualCost]],0)</f>
        <v>79428.510000000009</v>
      </c>
    </row>
    <row r="493" spans="1:10" x14ac:dyDescent="0.35">
      <c r="A493" s="5" t="s">
        <v>20437</v>
      </c>
      <c r="B493" t="s">
        <v>22</v>
      </c>
      <c r="C493" t="s">
        <v>30</v>
      </c>
      <c r="D493" s="13">
        <v>149925</v>
      </c>
      <c r="E493">
        <v>75</v>
      </c>
      <c r="F493">
        <v>0</v>
      </c>
      <c r="G493" s="3" cm="1">
        <f t="array" ref="G4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3" s="4">
        <f>IF(Fact_Sales[[#This Row],[Revenue]]="","",IFERROR(--SUBSTITUTE(Fact_Sales[[#This Row],[Revenue]]&amp;""," USD",""),Fact_Sales[[#This Row],[Revenue]])-Fact_Sales[[#This Row],[Quantity]]*Fact_Sales[[#This Row],[ActualCost]])</f>
        <v>85869.75</v>
      </c>
      <c r="I493" s="14">
        <f>EOMONTH(Fact_Sales[[#This Row],[Date]],-1)+1</f>
        <v>45444</v>
      </c>
      <c r="J493" s="23">
        <f>IFERROR(Fact_Sales[[#This Row],[Quantity]]*Fact_Sales[[#This Row],[ActualCost]],0)</f>
        <v>64055.250000000007</v>
      </c>
    </row>
    <row r="494" spans="1:10" x14ac:dyDescent="0.35">
      <c r="A494" s="5" t="s">
        <v>20519</v>
      </c>
      <c r="B494" t="s">
        <v>16</v>
      </c>
      <c r="C494" t="s">
        <v>30</v>
      </c>
      <c r="D494" s="13">
        <v>324737.55</v>
      </c>
      <c r="E494">
        <v>171</v>
      </c>
      <c r="F494">
        <v>0.05</v>
      </c>
      <c r="G494" s="3" cm="1">
        <f t="array" ref="G4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4" s="4">
        <f>IF(Fact_Sales[[#This Row],[Revenue]]="","",IFERROR(--SUBSTITUTE(Fact_Sales[[#This Row],[Revenue]]&amp;""," USD",""),Fact_Sales[[#This Row],[Revenue]])-Fact_Sales[[#This Row],[Quantity]]*Fact_Sales[[#This Row],[ActualCost]])</f>
        <v>178691.58</v>
      </c>
      <c r="I494" s="14">
        <f>EOMONTH(Fact_Sales[[#This Row],[Date]],-1)+1</f>
        <v>45444</v>
      </c>
      <c r="J494" s="23">
        <f>IFERROR(Fact_Sales[[#This Row],[Quantity]]*Fact_Sales[[#This Row],[ActualCost]],0)</f>
        <v>146045.97</v>
      </c>
    </row>
    <row r="495" spans="1:10" x14ac:dyDescent="0.35">
      <c r="A495" s="5" t="s">
        <v>20457</v>
      </c>
      <c r="B495" t="s">
        <v>17</v>
      </c>
      <c r="C495" t="s">
        <v>30</v>
      </c>
      <c r="E495">
        <v>109</v>
      </c>
      <c r="F495">
        <v>0.15</v>
      </c>
      <c r="G495" s="3" cm="1">
        <f t="array" ref="G4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495" s="14">
        <f>EOMONTH(Fact_Sales[[#This Row],[Date]],-1)+1</f>
        <v>45444</v>
      </c>
      <c r="J495" s="23">
        <f>IFERROR(Fact_Sales[[#This Row],[Quantity]]*Fact_Sales[[#This Row],[ActualCost]],0)</f>
        <v>93093.63</v>
      </c>
    </row>
    <row r="496" spans="1:10" x14ac:dyDescent="0.35">
      <c r="A496" s="5" t="s">
        <v>20456</v>
      </c>
      <c r="B496" t="s">
        <v>8</v>
      </c>
      <c r="C496" t="s">
        <v>30</v>
      </c>
      <c r="D496" s="13">
        <v>11994</v>
      </c>
      <c r="E496">
        <v>6</v>
      </c>
      <c r="F496">
        <v>0</v>
      </c>
      <c r="G496" s="3" cm="1">
        <f t="array" ref="G4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6" s="4">
        <f>IF(Fact_Sales[[#This Row],[Revenue]]="","",IFERROR(--SUBSTITUTE(Fact_Sales[[#This Row],[Revenue]]&amp;""," USD",""),Fact_Sales[[#This Row],[Revenue]])-Fact_Sales[[#This Row],[Quantity]]*Fact_Sales[[#This Row],[ActualCost]])</f>
        <v>6869.58</v>
      </c>
      <c r="I496" s="14">
        <f>EOMONTH(Fact_Sales[[#This Row],[Date]],-1)+1</f>
        <v>45444</v>
      </c>
      <c r="J496" s="23">
        <f>IFERROR(Fact_Sales[[#This Row],[Quantity]]*Fact_Sales[[#This Row],[ActualCost]],0)</f>
        <v>5124.42</v>
      </c>
    </row>
    <row r="497" spans="1:10" x14ac:dyDescent="0.35">
      <c r="A497" s="5" t="s">
        <v>20490</v>
      </c>
      <c r="B497" t="s">
        <v>14</v>
      </c>
      <c r="C497" t="s">
        <v>30</v>
      </c>
      <c r="D497" s="13">
        <v>313343.25</v>
      </c>
      <c r="E497">
        <v>165</v>
      </c>
      <c r="F497">
        <v>0.05</v>
      </c>
      <c r="G497" s="3" cm="1">
        <f t="array" ref="G4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7" s="4">
        <f>IF(Fact_Sales[[#This Row],[Revenue]]="","",IFERROR(--SUBSTITUTE(Fact_Sales[[#This Row],[Revenue]]&amp;""," USD",""),Fact_Sales[[#This Row],[Revenue]])-Fact_Sales[[#This Row],[Quantity]]*Fact_Sales[[#This Row],[ActualCost]])</f>
        <v>172421.69999999998</v>
      </c>
      <c r="I497" s="14">
        <f>EOMONTH(Fact_Sales[[#This Row],[Date]],-1)+1</f>
        <v>45444</v>
      </c>
      <c r="J497" s="23">
        <f>IFERROR(Fact_Sales[[#This Row],[Quantity]]*Fact_Sales[[#This Row],[ActualCost]],0)</f>
        <v>140921.55000000002</v>
      </c>
    </row>
    <row r="498" spans="1:10" x14ac:dyDescent="0.35">
      <c r="A498" s="5" t="s">
        <v>20504</v>
      </c>
      <c r="B498" t="s">
        <v>16</v>
      </c>
      <c r="C498" t="s">
        <v>30</v>
      </c>
      <c r="D498" s="13">
        <v>69965</v>
      </c>
      <c r="E498">
        <v>35</v>
      </c>
      <c r="F498">
        <v>0</v>
      </c>
      <c r="G498" s="3" cm="1">
        <f t="array" ref="G4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8" s="4">
        <f>IF(Fact_Sales[[#This Row],[Revenue]]="","",IFERROR(--SUBSTITUTE(Fact_Sales[[#This Row],[Revenue]]&amp;""," USD",""),Fact_Sales[[#This Row],[Revenue]])-Fact_Sales[[#This Row],[Quantity]]*Fact_Sales[[#This Row],[ActualCost]])</f>
        <v>40072.550000000003</v>
      </c>
      <c r="I498" s="14">
        <f>EOMONTH(Fact_Sales[[#This Row],[Date]],-1)+1</f>
        <v>45444</v>
      </c>
      <c r="J498" s="23">
        <f>IFERROR(Fact_Sales[[#This Row],[Quantity]]*Fact_Sales[[#This Row],[ActualCost]],0)</f>
        <v>29892.45</v>
      </c>
    </row>
    <row r="499" spans="1:10" x14ac:dyDescent="0.35">
      <c r="A499" s="5" t="s">
        <v>20487</v>
      </c>
      <c r="B499" t="s">
        <v>17</v>
      </c>
      <c r="C499" t="s">
        <v>30</v>
      </c>
      <c r="D499" s="13">
        <v>247876</v>
      </c>
      <c r="E499">
        <v>124</v>
      </c>
      <c r="F499">
        <v>0</v>
      </c>
      <c r="G499" s="3" cm="1">
        <f t="array" ref="G4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854.07</v>
      </c>
      <c r="H499" s="4">
        <f>IF(Fact_Sales[[#This Row],[Revenue]]="","",IFERROR(--SUBSTITUTE(Fact_Sales[[#This Row],[Revenue]]&amp;""," USD",""),Fact_Sales[[#This Row],[Revenue]])-Fact_Sales[[#This Row],[Quantity]]*Fact_Sales[[#This Row],[ActualCost]])</f>
        <v>141971.32</v>
      </c>
      <c r="I499" s="14">
        <f>EOMONTH(Fact_Sales[[#This Row],[Date]],-1)+1</f>
        <v>45444</v>
      </c>
      <c r="J499" s="23">
        <f>IFERROR(Fact_Sales[[#This Row],[Quantity]]*Fact_Sales[[#This Row],[ActualCost]],0)</f>
        <v>105904.68000000001</v>
      </c>
    </row>
    <row r="500" spans="1:10" x14ac:dyDescent="0.35">
      <c r="A500" s="5" t="s">
        <v>20525</v>
      </c>
      <c r="B500" t="s">
        <v>25</v>
      </c>
      <c r="C500" t="s">
        <v>31</v>
      </c>
      <c r="D500" s="13">
        <v>29312</v>
      </c>
      <c r="E500">
        <v>128</v>
      </c>
      <c r="F500">
        <v>0</v>
      </c>
      <c r="G500" s="3" cm="1">
        <f t="array" ref="G5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83.81</v>
      </c>
      <c r="H500" s="4">
        <f>IF(Fact_Sales[[#This Row],[Revenue]]="","",IFERROR(--SUBSTITUTE(Fact_Sales[[#This Row],[Revenue]]&amp;""," USD",""),Fact_Sales[[#This Row],[Revenue]])-Fact_Sales[[#This Row],[Quantity]]*Fact_Sales[[#This Row],[ActualCost]])</f>
        <v>18584.32</v>
      </c>
      <c r="I500" s="14">
        <f>EOMONTH(Fact_Sales[[#This Row],[Date]],-1)+1</f>
        <v>45444</v>
      </c>
      <c r="J500" s="23">
        <f>IFERROR(Fact_Sales[[#This Row],[Quantity]]*Fact_Sales[[#This Row],[ActualCost]],0)</f>
        <v>10727.68</v>
      </c>
    </row>
    <row r="501" spans="1:10" x14ac:dyDescent="0.35">
      <c r="A501" s="5" t="s">
        <v>20514</v>
      </c>
      <c r="B501" t="s">
        <v>6</v>
      </c>
      <c r="C501" t="s">
        <v>31</v>
      </c>
      <c r="D501" s="13">
        <v>19579.5</v>
      </c>
      <c r="E501">
        <v>90</v>
      </c>
      <c r="F501">
        <v>0.05</v>
      </c>
      <c r="G501" s="3" cm="1">
        <f t="array" ref="G5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83.81</v>
      </c>
      <c r="H501" s="4">
        <f>IF(Fact_Sales[[#This Row],[Revenue]]="","",IFERROR(--SUBSTITUTE(Fact_Sales[[#This Row],[Revenue]]&amp;""," USD",""),Fact_Sales[[#This Row],[Revenue]])-Fact_Sales[[#This Row],[Quantity]]*Fact_Sales[[#This Row],[ActualCost]])</f>
        <v>12036.599999999999</v>
      </c>
      <c r="I501" s="14">
        <f>EOMONTH(Fact_Sales[[#This Row],[Date]],-1)+1</f>
        <v>45444</v>
      </c>
      <c r="J501" s="23">
        <f>IFERROR(Fact_Sales[[#This Row],[Quantity]]*Fact_Sales[[#This Row],[ActualCost]],0)</f>
        <v>7542.9000000000005</v>
      </c>
    </row>
    <row r="502" spans="1:10" x14ac:dyDescent="0.35">
      <c r="A502" s="5" t="s">
        <v>20507</v>
      </c>
      <c r="B502" t="s">
        <v>6</v>
      </c>
      <c r="C502" t="s">
        <v>31</v>
      </c>
      <c r="D502" s="13">
        <v>20632.900000000001</v>
      </c>
      <c r="E502">
        <v>106</v>
      </c>
      <c r="F502">
        <v>0.15</v>
      </c>
      <c r="G502" s="3" cm="1">
        <f t="array" ref="G5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83.81</v>
      </c>
      <c r="H502" s="4">
        <f>IF(Fact_Sales[[#This Row],[Revenue]]="","",IFERROR(--SUBSTITUTE(Fact_Sales[[#This Row],[Revenue]]&amp;""," USD",""),Fact_Sales[[#This Row],[Revenue]])-Fact_Sales[[#This Row],[Quantity]]*Fact_Sales[[#This Row],[ActualCost]])</f>
        <v>11749.04</v>
      </c>
      <c r="I502" s="14">
        <f>EOMONTH(Fact_Sales[[#This Row],[Date]],-1)+1</f>
        <v>45444</v>
      </c>
      <c r="J502" s="23">
        <f>IFERROR(Fact_Sales[[#This Row],[Quantity]]*Fact_Sales[[#This Row],[ActualCost]],0)</f>
        <v>8883.86</v>
      </c>
    </row>
    <row r="503" spans="1:10" x14ac:dyDescent="0.35">
      <c r="A503" s="5" t="s">
        <v>20469</v>
      </c>
      <c r="B503" t="s">
        <v>17</v>
      </c>
      <c r="C503" t="s">
        <v>32</v>
      </c>
      <c r="D503" s="13">
        <v>15758.6</v>
      </c>
      <c r="E503">
        <v>52</v>
      </c>
      <c r="F503">
        <v>0.05</v>
      </c>
      <c r="G503" s="3" cm="1">
        <f t="array" ref="G5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116.3</v>
      </c>
      <c r="H503" s="4">
        <f>IF(Fact_Sales[[#This Row],[Revenue]]="","",IFERROR(--SUBSTITUTE(Fact_Sales[[#This Row],[Revenue]]&amp;""," USD",""),Fact_Sales[[#This Row],[Revenue]])-Fact_Sales[[#This Row],[Quantity]]*Fact_Sales[[#This Row],[ActualCost]])</f>
        <v>9711</v>
      </c>
      <c r="I503" s="14">
        <f>EOMONTH(Fact_Sales[[#This Row],[Date]],-1)+1</f>
        <v>45444</v>
      </c>
      <c r="J503" s="23">
        <f>IFERROR(Fact_Sales[[#This Row],[Quantity]]*Fact_Sales[[#This Row],[ActualCost]],0)</f>
        <v>6047.5999999999995</v>
      </c>
    </row>
    <row r="504" spans="1:10" x14ac:dyDescent="0.35">
      <c r="A504" s="5" t="s">
        <v>21225</v>
      </c>
      <c r="B504" t="s">
        <v>24</v>
      </c>
      <c r="C504" t="s">
        <v>32</v>
      </c>
      <c r="D504" s="13">
        <v>34133</v>
      </c>
      <c r="E504">
        <v>107</v>
      </c>
      <c r="F504">
        <v>0</v>
      </c>
      <c r="G504" s="3" cm="1">
        <f t="array" ref="G5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116.3</v>
      </c>
      <c r="H504" s="4">
        <f>IF(Fact_Sales[[#This Row],[Revenue]]="","",IFERROR(--SUBSTITUTE(Fact_Sales[[#This Row],[Revenue]]&amp;""," USD",""),Fact_Sales[[#This Row],[Revenue]])-Fact_Sales[[#This Row],[Quantity]]*Fact_Sales[[#This Row],[ActualCost]])</f>
        <v>21688.9</v>
      </c>
      <c r="I504" s="14">
        <f>EOMONTH(Fact_Sales[[#This Row],[Date]],-1)+1</f>
        <v>45444</v>
      </c>
      <c r="J504" s="23">
        <f>IFERROR(Fact_Sales[[#This Row],[Quantity]]*Fact_Sales[[#This Row],[ActualCost]],0)</f>
        <v>12444.1</v>
      </c>
    </row>
    <row r="505" spans="1:10" x14ac:dyDescent="0.35">
      <c r="A505" s="5" t="s">
        <v>20435</v>
      </c>
      <c r="B505" t="s">
        <v>6</v>
      </c>
      <c r="C505" t="s">
        <v>32</v>
      </c>
      <c r="D505" s="13">
        <v>14099.8</v>
      </c>
      <c r="E505">
        <v>52</v>
      </c>
      <c r="F505">
        <v>0.15</v>
      </c>
      <c r="G505" s="3" cm="1">
        <f t="array" ref="G5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116.3</v>
      </c>
      <c r="H505" s="4">
        <f>IF(Fact_Sales[[#This Row],[Revenue]]="","",IFERROR(--SUBSTITUTE(Fact_Sales[[#This Row],[Revenue]]&amp;""," USD",""),Fact_Sales[[#This Row],[Revenue]])-Fact_Sales[[#This Row],[Quantity]]*Fact_Sales[[#This Row],[ActualCost]])</f>
        <v>8052.2</v>
      </c>
      <c r="I505" s="14">
        <f>EOMONTH(Fact_Sales[[#This Row],[Date]],-1)+1</f>
        <v>45444</v>
      </c>
      <c r="J505" s="23">
        <f>IFERROR(Fact_Sales[[#This Row],[Quantity]]*Fact_Sales[[#This Row],[ActualCost]],0)</f>
        <v>6047.5999999999995</v>
      </c>
    </row>
    <row r="506" spans="1:10" x14ac:dyDescent="0.35">
      <c r="A506" s="5" t="s">
        <v>20435</v>
      </c>
      <c r="B506" t="s">
        <v>25</v>
      </c>
      <c r="C506" t="s">
        <v>33</v>
      </c>
      <c r="D506" s="13">
        <v>54910</v>
      </c>
      <c r="E506">
        <v>190</v>
      </c>
      <c r="F506">
        <v>0</v>
      </c>
      <c r="G506" s="3" cm="1">
        <f t="array" ref="G5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</v>
      </c>
      <c r="H506" s="4">
        <f>IF(Fact_Sales[[#This Row],[Revenue]]="","",IFERROR(--SUBSTITUTE(Fact_Sales[[#This Row],[Revenue]]&amp;""," USD",""),Fact_Sales[[#This Row],[Revenue]])-Fact_Sales[[#This Row],[Quantity]]*Fact_Sales[[#This Row],[ActualCost]])</f>
        <v>34580</v>
      </c>
      <c r="I506" s="14">
        <f>EOMONTH(Fact_Sales[[#This Row],[Date]],-1)+1</f>
        <v>45444</v>
      </c>
      <c r="J506" s="23">
        <f>IFERROR(Fact_Sales[[#This Row],[Quantity]]*Fact_Sales[[#This Row],[ActualCost]],0)</f>
        <v>20330</v>
      </c>
    </row>
    <row r="507" spans="1:10" x14ac:dyDescent="0.35">
      <c r="A507" s="5" t="s">
        <v>20490</v>
      </c>
      <c r="B507" t="s">
        <v>24</v>
      </c>
      <c r="C507" t="s">
        <v>33</v>
      </c>
      <c r="D507" s="13">
        <v>26877</v>
      </c>
      <c r="E507">
        <v>93</v>
      </c>
      <c r="F507">
        <v>0</v>
      </c>
      <c r="G507" s="3" cm="1">
        <f t="array" ref="G5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</v>
      </c>
      <c r="H507" s="4">
        <f>IF(Fact_Sales[[#This Row],[Revenue]]="","",IFERROR(--SUBSTITUTE(Fact_Sales[[#This Row],[Revenue]]&amp;""," USD",""),Fact_Sales[[#This Row],[Revenue]])-Fact_Sales[[#This Row],[Quantity]]*Fact_Sales[[#This Row],[ActualCost]])</f>
        <v>16926</v>
      </c>
      <c r="I507" s="14">
        <f>EOMONTH(Fact_Sales[[#This Row],[Date]],-1)+1</f>
        <v>45444</v>
      </c>
      <c r="J507" s="23">
        <f>IFERROR(Fact_Sales[[#This Row],[Quantity]]*Fact_Sales[[#This Row],[ActualCost]],0)</f>
        <v>9951</v>
      </c>
    </row>
    <row r="508" spans="1:10" x14ac:dyDescent="0.35">
      <c r="A508" s="5" t="s">
        <v>21226</v>
      </c>
      <c r="B508" t="s">
        <v>22</v>
      </c>
      <c r="C508" t="s">
        <v>33</v>
      </c>
      <c r="D508" s="13">
        <v>46398.95</v>
      </c>
      <c r="E508">
        <v>169</v>
      </c>
      <c r="F508">
        <v>0.05</v>
      </c>
      <c r="G508" s="3" cm="1">
        <f t="array" ref="G5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</v>
      </c>
      <c r="H508" s="4">
        <f>IF(Fact_Sales[[#This Row],[Revenue]]="","",IFERROR(--SUBSTITUTE(Fact_Sales[[#This Row],[Revenue]]&amp;""," USD",""),Fact_Sales[[#This Row],[Revenue]])-Fact_Sales[[#This Row],[Quantity]]*Fact_Sales[[#This Row],[ActualCost]])</f>
        <v>28315.949999999997</v>
      </c>
      <c r="I508" s="14">
        <f>EOMONTH(Fact_Sales[[#This Row],[Date]],-1)+1</f>
        <v>45444</v>
      </c>
      <c r="J508" s="23">
        <f>IFERROR(Fact_Sales[[#This Row],[Quantity]]*Fact_Sales[[#This Row],[ActualCost]],0)</f>
        <v>18083</v>
      </c>
    </row>
    <row r="509" spans="1:10" x14ac:dyDescent="0.35">
      <c r="A509" s="5" t="s">
        <v>20493</v>
      </c>
      <c r="B509" t="s">
        <v>9</v>
      </c>
      <c r="C509" t="s">
        <v>33</v>
      </c>
      <c r="D509" s="13">
        <v>23582.400000000001</v>
      </c>
      <c r="E509">
        <v>96</v>
      </c>
      <c r="F509">
        <v>0.15</v>
      </c>
      <c r="G509" s="3" cm="1">
        <f t="array" ref="G5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</v>
      </c>
      <c r="H509" s="4">
        <f>IF(Fact_Sales[[#This Row],[Revenue]]="","",IFERROR(--SUBSTITUTE(Fact_Sales[[#This Row],[Revenue]]&amp;""," USD",""),Fact_Sales[[#This Row],[Revenue]])-Fact_Sales[[#This Row],[Quantity]]*Fact_Sales[[#This Row],[ActualCost]])</f>
        <v>13310.400000000001</v>
      </c>
      <c r="I509" s="14">
        <f>EOMONTH(Fact_Sales[[#This Row],[Date]],-1)+1</f>
        <v>45444</v>
      </c>
      <c r="J509" s="23">
        <f>IFERROR(Fact_Sales[[#This Row],[Quantity]]*Fact_Sales[[#This Row],[ActualCost]],0)</f>
        <v>10272</v>
      </c>
    </row>
    <row r="510" spans="1:10" x14ac:dyDescent="0.35">
      <c r="A510" s="5" t="s">
        <v>20500</v>
      </c>
      <c r="B510" t="s">
        <v>9</v>
      </c>
      <c r="C510" t="s">
        <v>34</v>
      </c>
      <c r="D510" s="13">
        <v>7940.1</v>
      </c>
      <c r="E510">
        <v>42</v>
      </c>
      <c r="F510">
        <v>0.05</v>
      </c>
      <c r="G510" s="3" cm="1">
        <f t="array" ref="G5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0" s="4">
        <f>IF(Fact_Sales[[#This Row],[Revenue]]="","",IFERROR(--SUBSTITUTE(Fact_Sales[[#This Row],[Revenue]]&amp;""," USD",""),Fact_Sales[[#This Row],[Revenue]])-Fact_Sales[[#This Row],[Quantity]]*Fact_Sales[[#This Row],[ActualCost]])</f>
        <v>5007.6600000000008</v>
      </c>
      <c r="I510" s="14">
        <f>EOMONTH(Fact_Sales[[#This Row],[Date]],-1)+1</f>
        <v>45444</v>
      </c>
      <c r="J510" s="23">
        <f>IFERROR(Fact_Sales[[#This Row],[Quantity]]*Fact_Sales[[#This Row],[ActualCost]],0)</f>
        <v>2932.4399999999996</v>
      </c>
    </row>
    <row r="511" spans="1:10" x14ac:dyDescent="0.35">
      <c r="A511" s="5" t="s">
        <v>20457</v>
      </c>
      <c r="B511" t="s">
        <v>13</v>
      </c>
      <c r="C511" t="s">
        <v>34</v>
      </c>
      <c r="D511" s="13">
        <v>4577</v>
      </c>
      <c r="E511">
        <v>23</v>
      </c>
      <c r="F511">
        <v>0</v>
      </c>
      <c r="G511" s="3" cm="1">
        <f t="array" ref="G5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1" s="4">
        <f>IF(Fact_Sales[[#This Row],[Revenue]]="","",IFERROR(--SUBSTITUTE(Fact_Sales[[#This Row],[Revenue]]&amp;""," USD",""),Fact_Sales[[#This Row],[Revenue]])-Fact_Sales[[#This Row],[Quantity]]*Fact_Sales[[#This Row],[ActualCost]])</f>
        <v>2971.1400000000003</v>
      </c>
      <c r="I511" s="14">
        <f>EOMONTH(Fact_Sales[[#This Row],[Date]],-1)+1</f>
        <v>45444</v>
      </c>
      <c r="J511" s="23">
        <f>IFERROR(Fact_Sales[[#This Row],[Quantity]]*Fact_Sales[[#This Row],[ActualCost]],0)</f>
        <v>1605.86</v>
      </c>
    </row>
    <row r="512" spans="1:10" x14ac:dyDescent="0.35">
      <c r="A512" s="5" t="s">
        <v>20497</v>
      </c>
      <c r="B512" t="s">
        <v>24</v>
      </c>
      <c r="C512" t="s">
        <v>34</v>
      </c>
      <c r="D512" s="13">
        <v>26467</v>
      </c>
      <c r="E512">
        <v>133</v>
      </c>
      <c r="F512">
        <v>0</v>
      </c>
      <c r="G512" s="3" cm="1">
        <f t="array" ref="G5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2" s="4">
        <f>IF(Fact_Sales[[#This Row],[Revenue]]="","",IFERROR(--SUBSTITUTE(Fact_Sales[[#This Row],[Revenue]]&amp;""," USD",""),Fact_Sales[[#This Row],[Revenue]])-Fact_Sales[[#This Row],[Quantity]]*Fact_Sales[[#This Row],[ActualCost]])</f>
        <v>17180.940000000002</v>
      </c>
      <c r="I512" s="14">
        <f>EOMONTH(Fact_Sales[[#This Row],[Date]],-1)+1</f>
        <v>45444</v>
      </c>
      <c r="J512" s="23">
        <f>IFERROR(Fact_Sales[[#This Row],[Quantity]]*Fact_Sales[[#This Row],[ActualCost]],0)</f>
        <v>9286.06</v>
      </c>
    </row>
    <row r="513" spans="1:10" x14ac:dyDescent="0.35">
      <c r="A513" s="5" t="s">
        <v>20461</v>
      </c>
      <c r="B513" t="s">
        <v>18</v>
      </c>
      <c r="C513" t="s">
        <v>34</v>
      </c>
      <c r="D513" s="13">
        <v>14726</v>
      </c>
      <c r="E513">
        <v>74</v>
      </c>
      <c r="F513">
        <v>0</v>
      </c>
      <c r="G513" s="3" cm="1">
        <f t="array" ref="G5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3" s="4">
        <f>IF(Fact_Sales[[#This Row],[Revenue]]="","",IFERROR(--SUBSTITUTE(Fact_Sales[[#This Row],[Revenue]]&amp;""," USD",""),Fact_Sales[[#This Row],[Revenue]])-Fact_Sales[[#This Row],[Quantity]]*Fact_Sales[[#This Row],[ActualCost]])</f>
        <v>9559.32</v>
      </c>
      <c r="I513" s="14">
        <f>EOMONTH(Fact_Sales[[#This Row],[Date]],-1)+1</f>
        <v>45444</v>
      </c>
      <c r="J513" s="23">
        <f>IFERROR(Fact_Sales[[#This Row],[Quantity]]*Fact_Sales[[#This Row],[ActualCost]],0)</f>
        <v>5166.6799999999994</v>
      </c>
    </row>
    <row r="514" spans="1:10" x14ac:dyDescent="0.35">
      <c r="A514" s="5" t="s">
        <v>20490</v>
      </c>
      <c r="B514" t="s">
        <v>25</v>
      </c>
      <c r="C514" t="s">
        <v>34</v>
      </c>
      <c r="D514" s="13">
        <v>26069</v>
      </c>
      <c r="E514">
        <v>131</v>
      </c>
      <c r="F514">
        <v>0</v>
      </c>
      <c r="G514" s="3" cm="1">
        <f t="array" ref="G5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4" s="4">
        <f>IF(Fact_Sales[[#This Row],[Revenue]]="","",IFERROR(--SUBSTITUTE(Fact_Sales[[#This Row],[Revenue]]&amp;""," USD",""),Fact_Sales[[#This Row],[Revenue]])-Fact_Sales[[#This Row],[Quantity]]*Fact_Sales[[#This Row],[ActualCost]])</f>
        <v>16922.580000000002</v>
      </c>
      <c r="I514" s="14">
        <f>EOMONTH(Fact_Sales[[#This Row],[Date]],-1)+1</f>
        <v>45444</v>
      </c>
      <c r="J514" s="23">
        <f>IFERROR(Fact_Sales[[#This Row],[Quantity]]*Fact_Sales[[#This Row],[ActualCost]],0)</f>
        <v>9146.4199999999983</v>
      </c>
    </row>
    <row r="515" spans="1:10" x14ac:dyDescent="0.35">
      <c r="A515" s="5" t="s">
        <v>20480</v>
      </c>
      <c r="B515" t="s">
        <v>18</v>
      </c>
      <c r="C515" t="s">
        <v>34</v>
      </c>
      <c r="D515" s="13">
        <v>2198.9499999999998</v>
      </c>
      <c r="E515">
        <v>13</v>
      </c>
      <c r="F515">
        <v>0.15</v>
      </c>
      <c r="G515" s="3" cm="1">
        <f t="array" ref="G5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69.819999999999993</v>
      </c>
      <c r="H515" s="4">
        <f>IF(Fact_Sales[[#This Row],[Revenue]]="","",IFERROR(--SUBSTITUTE(Fact_Sales[[#This Row],[Revenue]]&amp;""," USD",""),Fact_Sales[[#This Row],[Revenue]])-Fact_Sales[[#This Row],[Quantity]]*Fact_Sales[[#This Row],[ActualCost]])</f>
        <v>1291.29</v>
      </c>
      <c r="I515" s="14">
        <f>EOMONTH(Fact_Sales[[#This Row],[Date]],-1)+1</f>
        <v>45444</v>
      </c>
      <c r="J515" s="23">
        <f>IFERROR(Fact_Sales[[#This Row],[Quantity]]*Fact_Sales[[#This Row],[ActualCost]],0)</f>
        <v>907.65999999999985</v>
      </c>
    </row>
    <row r="516" spans="1:10" x14ac:dyDescent="0.35">
      <c r="A516" s="5" t="s">
        <v>20427</v>
      </c>
      <c r="B516" t="s">
        <v>25</v>
      </c>
      <c r="C516" t="s">
        <v>35</v>
      </c>
      <c r="D516" s="13">
        <v>29206.799999999999</v>
      </c>
      <c r="E516">
        <v>56</v>
      </c>
      <c r="F516">
        <v>0.05</v>
      </c>
      <c r="G516" s="3" cm="1">
        <f t="array" ref="G5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221.79</v>
      </c>
      <c r="H516" s="4">
        <f>IF(Fact_Sales[[#This Row],[Revenue]]="","",IFERROR(--SUBSTITUTE(Fact_Sales[[#This Row],[Revenue]]&amp;""," USD",""),Fact_Sales[[#This Row],[Revenue]])-Fact_Sales[[#This Row],[Quantity]]*Fact_Sales[[#This Row],[ActualCost]])</f>
        <v>16786.559999999998</v>
      </c>
      <c r="I516" s="14">
        <f>EOMONTH(Fact_Sales[[#This Row],[Date]],-1)+1</f>
        <v>45444</v>
      </c>
      <c r="J516" s="23">
        <f>IFERROR(Fact_Sales[[#This Row],[Quantity]]*Fact_Sales[[#This Row],[ActualCost]],0)</f>
        <v>12420.24</v>
      </c>
    </row>
    <row r="517" spans="1:10" x14ac:dyDescent="0.35">
      <c r="A517" s="5" t="s">
        <v>20456</v>
      </c>
      <c r="B517" t="s">
        <v>13</v>
      </c>
      <c r="C517" t="s">
        <v>35</v>
      </c>
      <c r="D517" s="13">
        <v>7823.25</v>
      </c>
      <c r="E517">
        <v>15</v>
      </c>
      <c r="F517">
        <v>0.05</v>
      </c>
      <c r="G517" s="3" cm="1">
        <f t="array" ref="G5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221.79</v>
      </c>
      <c r="H517" s="4">
        <f>IF(Fact_Sales[[#This Row],[Revenue]]="","",IFERROR(--SUBSTITUTE(Fact_Sales[[#This Row],[Revenue]]&amp;""," USD",""),Fact_Sales[[#This Row],[Revenue]])-Fact_Sales[[#This Row],[Quantity]]*Fact_Sales[[#This Row],[ActualCost]])</f>
        <v>4496.3999999999996</v>
      </c>
      <c r="I517" s="14">
        <f>EOMONTH(Fact_Sales[[#This Row],[Date]],-1)+1</f>
        <v>45444</v>
      </c>
      <c r="J517" s="23">
        <f>IFERROR(Fact_Sales[[#This Row],[Quantity]]*Fact_Sales[[#This Row],[ActualCost]],0)</f>
        <v>3326.85</v>
      </c>
    </row>
    <row r="518" spans="1:10" x14ac:dyDescent="0.35">
      <c r="A518" s="5" t="s">
        <v>20525</v>
      </c>
      <c r="B518" t="s">
        <v>17</v>
      </c>
      <c r="C518" t="s">
        <v>35</v>
      </c>
      <c r="D518" s="13">
        <v>88196.85</v>
      </c>
      <c r="E518">
        <v>189</v>
      </c>
      <c r="F518">
        <v>0.15</v>
      </c>
      <c r="G518" s="3" cm="1">
        <f t="array" ref="G5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221.79</v>
      </c>
      <c r="H518" s="4">
        <f>IF(Fact_Sales[[#This Row],[Revenue]]="","",IFERROR(--SUBSTITUTE(Fact_Sales[[#This Row],[Revenue]]&amp;""," USD",""),Fact_Sales[[#This Row],[Revenue]])-Fact_Sales[[#This Row],[Quantity]]*Fact_Sales[[#This Row],[ActualCost]])</f>
        <v>46278.540000000008</v>
      </c>
      <c r="I518" s="14">
        <f>EOMONTH(Fact_Sales[[#This Row],[Date]],-1)+1</f>
        <v>45444</v>
      </c>
      <c r="J518" s="23">
        <f>IFERROR(Fact_Sales[[#This Row],[Quantity]]*Fact_Sales[[#This Row],[ActualCost]],0)</f>
        <v>41918.31</v>
      </c>
    </row>
    <row r="519" spans="1:10" x14ac:dyDescent="0.35">
      <c r="A519" s="5" t="s">
        <v>20497</v>
      </c>
      <c r="B519" t="s">
        <v>24</v>
      </c>
      <c r="C519" t="s">
        <v>35</v>
      </c>
      <c r="D519" s="13">
        <v>54900</v>
      </c>
      <c r="E519">
        <v>100</v>
      </c>
      <c r="F519">
        <v>0</v>
      </c>
      <c r="G519" s="3" cm="1">
        <f t="array" ref="G5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221.79</v>
      </c>
      <c r="H519" s="4">
        <f>IF(Fact_Sales[[#This Row],[Revenue]]="","",IFERROR(--SUBSTITUTE(Fact_Sales[[#This Row],[Revenue]]&amp;""," USD",""),Fact_Sales[[#This Row],[Revenue]])-Fact_Sales[[#This Row],[Quantity]]*Fact_Sales[[#This Row],[ActualCost]])</f>
        <v>32721</v>
      </c>
      <c r="I519" s="14">
        <f>EOMONTH(Fact_Sales[[#This Row],[Date]],-1)+1</f>
        <v>45444</v>
      </c>
      <c r="J519" s="23">
        <f>IFERROR(Fact_Sales[[#This Row],[Quantity]]*Fact_Sales[[#This Row],[ActualCost]],0)</f>
        <v>22179</v>
      </c>
    </row>
    <row r="520" spans="1:10" x14ac:dyDescent="0.35">
      <c r="A520" s="5" t="s">
        <v>21227</v>
      </c>
      <c r="B520" t="s">
        <v>8</v>
      </c>
      <c r="C520" t="s">
        <v>35</v>
      </c>
      <c r="D520" s="13">
        <v>68597.55</v>
      </c>
      <c r="E520">
        <v>147</v>
      </c>
      <c r="F520">
        <v>0.15</v>
      </c>
      <c r="G520" s="3" cm="1">
        <f t="array" ref="G5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221.79</v>
      </c>
      <c r="H520" s="4">
        <f>IF(Fact_Sales[[#This Row],[Revenue]]="","",IFERROR(--SUBSTITUTE(Fact_Sales[[#This Row],[Revenue]]&amp;""," USD",""),Fact_Sales[[#This Row],[Revenue]])-Fact_Sales[[#This Row],[Quantity]]*Fact_Sales[[#This Row],[ActualCost]])</f>
        <v>35994.420000000006</v>
      </c>
      <c r="I520" s="14">
        <f>EOMONTH(Fact_Sales[[#This Row],[Date]],-1)+1</f>
        <v>45444</v>
      </c>
      <c r="J520" s="23">
        <f>IFERROR(Fact_Sales[[#This Row],[Quantity]]*Fact_Sales[[#This Row],[ActualCost]],0)</f>
        <v>32603.129999999997</v>
      </c>
    </row>
    <row r="521" spans="1:10" x14ac:dyDescent="0.35">
      <c r="A521" s="5" t="s">
        <v>20519</v>
      </c>
      <c r="B521" t="s">
        <v>25</v>
      </c>
      <c r="C521" t="s">
        <v>36</v>
      </c>
      <c r="D521" s="13">
        <v>15210</v>
      </c>
      <c r="E521">
        <v>90</v>
      </c>
      <c r="F521">
        <v>0</v>
      </c>
      <c r="G521" s="3" cm="1">
        <f t="array" ref="G5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63.34</v>
      </c>
      <c r="H521" s="4">
        <f>IF(Fact_Sales[[#This Row],[Revenue]]="","",IFERROR(--SUBSTITUTE(Fact_Sales[[#This Row],[Revenue]]&amp;""," USD",""),Fact_Sales[[#This Row],[Revenue]])-Fact_Sales[[#This Row],[Quantity]]*Fact_Sales[[#This Row],[ActualCost]])</f>
        <v>9509.4</v>
      </c>
      <c r="I521" s="14">
        <f>EOMONTH(Fact_Sales[[#This Row],[Date]],-1)+1</f>
        <v>45444</v>
      </c>
      <c r="J521" s="23">
        <f>IFERROR(Fact_Sales[[#This Row],[Quantity]]*Fact_Sales[[#This Row],[ActualCost]],0)</f>
        <v>5700.6</v>
      </c>
    </row>
    <row r="522" spans="1:10" x14ac:dyDescent="0.35">
      <c r="A522" s="5" t="s">
        <v>20470</v>
      </c>
      <c r="B522" t="s">
        <v>13</v>
      </c>
      <c r="C522" t="s">
        <v>36</v>
      </c>
      <c r="D522" s="13">
        <v>22265.75</v>
      </c>
      <c r="E522">
        <v>155</v>
      </c>
      <c r="F522">
        <v>0.15</v>
      </c>
      <c r="G522" s="3" cm="1">
        <f t="array" ref="G5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63.34</v>
      </c>
      <c r="H522" s="4">
        <f>IF(Fact_Sales[[#This Row],[Revenue]]="","",IFERROR(--SUBSTITUTE(Fact_Sales[[#This Row],[Revenue]]&amp;""," USD",""),Fact_Sales[[#This Row],[Revenue]])-Fact_Sales[[#This Row],[Quantity]]*Fact_Sales[[#This Row],[ActualCost]])</f>
        <v>12448.05</v>
      </c>
      <c r="I522" s="14">
        <f>EOMONTH(Fact_Sales[[#This Row],[Date]],-1)+1</f>
        <v>45444</v>
      </c>
      <c r="J522" s="23">
        <f>IFERROR(Fact_Sales[[#This Row],[Quantity]]*Fact_Sales[[#This Row],[ActualCost]],0)</f>
        <v>9817.7000000000007</v>
      </c>
    </row>
    <row r="523" spans="1:10" x14ac:dyDescent="0.35">
      <c r="A523" s="5" t="s">
        <v>20500</v>
      </c>
      <c r="B523" t="s">
        <v>9</v>
      </c>
      <c r="C523" t="s">
        <v>36</v>
      </c>
      <c r="D523" s="13">
        <v>16697.2</v>
      </c>
      <c r="E523">
        <v>104</v>
      </c>
      <c r="F523">
        <v>0.05</v>
      </c>
      <c r="G523" s="3" cm="1">
        <f t="array" ref="G5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63.34</v>
      </c>
      <c r="H523" s="4">
        <f>IF(Fact_Sales[[#This Row],[Revenue]]="","",IFERROR(--SUBSTITUTE(Fact_Sales[[#This Row],[Revenue]]&amp;""," USD",""),Fact_Sales[[#This Row],[Revenue]])-Fact_Sales[[#This Row],[Quantity]]*Fact_Sales[[#This Row],[ActualCost]])</f>
        <v>10109.84</v>
      </c>
      <c r="I523" s="14">
        <f>EOMONTH(Fact_Sales[[#This Row],[Date]],-1)+1</f>
        <v>45444</v>
      </c>
      <c r="J523" s="23">
        <f>IFERROR(Fact_Sales[[#This Row],[Quantity]]*Fact_Sales[[#This Row],[ActualCost]],0)</f>
        <v>6587.3600000000006</v>
      </c>
    </row>
    <row r="524" spans="1:10" x14ac:dyDescent="0.35">
      <c r="A524" s="5" t="s">
        <v>20613</v>
      </c>
      <c r="B524" t="s">
        <v>11</v>
      </c>
      <c r="C524" t="s">
        <v>7</v>
      </c>
      <c r="D524" s="13">
        <v>41296.5</v>
      </c>
      <c r="E524">
        <v>115</v>
      </c>
      <c r="F524">
        <v>0.1</v>
      </c>
      <c r="G524" s="3" cm="1">
        <f t="array" ref="G5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4" s="4">
        <f>IF(Fact_Sales[[#This Row],[Revenue]]="","",IFERROR(--SUBSTITUTE(Fact_Sales[[#This Row],[Revenue]]&amp;""," USD",""),Fact_Sales[[#This Row],[Revenue]])-Fact_Sales[[#This Row],[Quantity]]*Fact_Sales[[#This Row],[ActualCost]])</f>
        <v>21377.35</v>
      </c>
      <c r="I524" s="14">
        <f>EOMONTH(Fact_Sales[[#This Row],[Date]],-1)+1</f>
        <v>45474</v>
      </c>
      <c r="J524" s="23">
        <f>IFERROR(Fact_Sales[[#This Row],[Quantity]]*Fact_Sales[[#This Row],[ActualCost]],0)</f>
        <v>19919.150000000001</v>
      </c>
    </row>
    <row r="525" spans="1:10" x14ac:dyDescent="0.35">
      <c r="A525" s="5" t="s">
        <v>21228</v>
      </c>
      <c r="B525" t="s">
        <v>22</v>
      </c>
      <c r="C525" t="s">
        <v>7</v>
      </c>
      <c r="D525" s="13">
        <v>52308.9</v>
      </c>
      <c r="E525">
        <v>138</v>
      </c>
      <c r="F525">
        <v>0.05</v>
      </c>
      <c r="G525" s="3" cm="1">
        <f t="array" ref="G5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5" s="4">
        <f>IF(Fact_Sales[[#This Row],[Revenue]]="","",IFERROR(--SUBSTITUTE(Fact_Sales[[#This Row],[Revenue]]&amp;""," USD",""),Fact_Sales[[#This Row],[Revenue]])-Fact_Sales[[#This Row],[Quantity]]*Fact_Sales[[#This Row],[ActualCost]])</f>
        <v>28405.920000000002</v>
      </c>
      <c r="I525" s="14">
        <f>EOMONTH(Fact_Sales[[#This Row],[Date]],-1)+1</f>
        <v>45474</v>
      </c>
      <c r="J525" s="23">
        <f>IFERROR(Fact_Sales[[#This Row],[Quantity]]*Fact_Sales[[#This Row],[ActualCost]],0)</f>
        <v>23902.98</v>
      </c>
    </row>
    <row r="526" spans="1:10" x14ac:dyDescent="0.35">
      <c r="A526" s="5" t="s">
        <v>21229</v>
      </c>
      <c r="B526" t="s">
        <v>20</v>
      </c>
      <c r="C526" t="s">
        <v>7</v>
      </c>
      <c r="D526" s="13">
        <v>16518.599999999999</v>
      </c>
      <c r="E526">
        <v>46</v>
      </c>
      <c r="F526">
        <v>0.1</v>
      </c>
      <c r="G526" s="3" cm="1">
        <f t="array" ref="G5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6" s="4">
        <f>IF(Fact_Sales[[#This Row],[Revenue]]="","",IFERROR(--SUBSTITUTE(Fact_Sales[[#This Row],[Revenue]]&amp;""," USD",""),Fact_Sales[[#This Row],[Revenue]])-Fact_Sales[[#This Row],[Quantity]]*Fact_Sales[[#This Row],[ActualCost]])</f>
        <v>8550.9399999999987</v>
      </c>
      <c r="I526" s="14">
        <f>EOMONTH(Fact_Sales[[#This Row],[Date]],-1)+1</f>
        <v>45474</v>
      </c>
      <c r="J526" s="23">
        <f>IFERROR(Fact_Sales[[#This Row],[Quantity]]*Fact_Sales[[#This Row],[ActualCost]],0)</f>
        <v>7967.6600000000008</v>
      </c>
    </row>
    <row r="527" spans="1:10" x14ac:dyDescent="0.35">
      <c r="A527" s="5" t="s">
        <v>20580</v>
      </c>
      <c r="B527" t="s">
        <v>17</v>
      </c>
      <c r="C527" t="s">
        <v>7</v>
      </c>
      <c r="D527" s="13">
        <v>23501.1</v>
      </c>
      <c r="E527">
        <v>62</v>
      </c>
      <c r="F527">
        <v>0.05</v>
      </c>
      <c r="G527" s="3" cm="1">
        <f t="array" ref="G5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7" s="4">
        <f>IF(Fact_Sales[[#This Row],[Revenue]]="","",IFERROR(--SUBSTITUTE(Fact_Sales[[#This Row],[Revenue]]&amp;""," USD",""),Fact_Sales[[#This Row],[Revenue]])-Fact_Sales[[#This Row],[Quantity]]*Fact_Sales[[#This Row],[ActualCost]])</f>
        <v>12762.079999999998</v>
      </c>
      <c r="I527" s="14">
        <f>EOMONTH(Fact_Sales[[#This Row],[Date]],-1)+1</f>
        <v>45474</v>
      </c>
      <c r="J527" s="23">
        <f>IFERROR(Fact_Sales[[#This Row],[Quantity]]*Fact_Sales[[#This Row],[ActualCost]],0)</f>
        <v>10739.02</v>
      </c>
    </row>
    <row r="528" spans="1:10" x14ac:dyDescent="0.35">
      <c r="A528" s="5" t="s">
        <v>21230</v>
      </c>
      <c r="B528" t="s">
        <v>24</v>
      </c>
      <c r="C528" t="s">
        <v>7</v>
      </c>
      <c r="D528" s="13">
        <v>62643</v>
      </c>
      <c r="E528">
        <v>157</v>
      </c>
      <c r="F528">
        <v>0</v>
      </c>
      <c r="G528" s="3" cm="1">
        <f t="array" ref="G5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8" s="4">
        <f>IF(Fact_Sales[[#This Row],[Revenue]]="","",IFERROR(--SUBSTITUTE(Fact_Sales[[#This Row],[Revenue]]&amp;""," USD",""),Fact_Sales[[#This Row],[Revenue]])-Fact_Sales[[#This Row],[Quantity]]*Fact_Sales[[#This Row],[ActualCost]])</f>
        <v>35449.03</v>
      </c>
      <c r="I528" s="14">
        <f>EOMONTH(Fact_Sales[[#This Row],[Date]],-1)+1</f>
        <v>45474</v>
      </c>
      <c r="J528" s="23">
        <f>IFERROR(Fact_Sales[[#This Row],[Quantity]]*Fact_Sales[[#This Row],[ActualCost]],0)</f>
        <v>27193.97</v>
      </c>
    </row>
    <row r="529" spans="1:10" x14ac:dyDescent="0.35">
      <c r="A529" s="5" t="s">
        <v>21230</v>
      </c>
      <c r="B529" t="s">
        <v>6</v>
      </c>
      <c r="C529" t="s">
        <v>7</v>
      </c>
      <c r="D529" s="13">
        <v>63840</v>
      </c>
      <c r="E529">
        <v>160</v>
      </c>
      <c r="F529">
        <v>0</v>
      </c>
      <c r="G529" s="3" cm="1">
        <f t="array" ref="G5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29" s="4">
        <f>IF(Fact_Sales[[#This Row],[Revenue]]="","",IFERROR(--SUBSTITUTE(Fact_Sales[[#This Row],[Revenue]]&amp;""," USD",""),Fact_Sales[[#This Row],[Revenue]])-Fact_Sales[[#This Row],[Quantity]]*Fact_Sales[[#This Row],[ActualCost]])</f>
        <v>36126.399999999994</v>
      </c>
      <c r="I529" s="14">
        <f>EOMONTH(Fact_Sales[[#This Row],[Date]],-1)+1</f>
        <v>45474</v>
      </c>
      <c r="J529" s="23">
        <f>IFERROR(Fact_Sales[[#This Row],[Quantity]]*Fact_Sales[[#This Row],[ActualCost]],0)</f>
        <v>27713.600000000002</v>
      </c>
    </row>
    <row r="530" spans="1:10" x14ac:dyDescent="0.35">
      <c r="A530" s="5" t="s">
        <v>20648</v>
      </c>
      <c r="B530" t="s">
        <v>25</v>
      </c>
      <c r="C530" t="s">
        <v>7</v>
      </c>
      <c r="D530" s="13">
        <v>70383.600000000006</v>
      </c>
      <c r="E530">
        <v>196</v>
      </c>
      <c r="F530">
        <v>0.1</v>
      </c>
      <c r="G530" s="3" cm="1">
        <f t="array" ref="G5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30" s="4">
        <f>IF(Fact_Sales[[#This Row],[Revenue]]="","",IFERROR(--SUBSTITUTE(Fact_Sales[[#This Row],[Revenue]]&amp;""," USD",""),Fact_Sales[[#This Row],[Revenue]])-Fact_Sales[[#This Row],[Quantity]]*Fact_Sales[[#This Row],[ActualCost]])</f>
        <v>36434.44</v>
      </c>
      <c r="I530" s="14">
        <f>EOMONTH(Fact_Sales[[#This Row],[Date]],-1)+1</f>
        <v>45474</v>
      </c>
      <c r="J530" s="23">
        <f>IFERROR(Fact_Sales[[#This Row],[Quantity]]*Fact_Sales[[#This Row],[ActualCost]],0)</f>
        <v>33949.160000000003</v>
      </c>
    </row>
    <row r="531" spans="1:10" x14ac:dyDescent="0.35">
      <c r="A531" s="5" t="s">
        <v>20653</v>
      </c>
      <c r="B531" t="s">
        <v>17</v>
      </c>
      <c r="C531" t="s">
        <v>7</v>
      </c>
      <c r="D531" s="13">
        <v>3032.4</v>
      </c>
      <c r="E531">
        <v>8</v>
      </c>
      <c r="F531">
        <v>0.05</v>
      </c>
      <c r="G531" s="3" cm="1">
        <f t="array" ref="G5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173.21</v>
      </c>
      <c r="H531" s="4">
        <f>IF(Fact_Sales[[#This Row],[Revenue]]="","",IFERROR(--SUBSTITUTE(Fact_Sales[[#This Row],[Revenue]]&amp;""," USD",""),Fact_Sales[[#This Row],[Revenue]])-Fact_Sales[[#This Row],[Quantity]]*Fact_Sales[[#This Row],[ActualCost]])</f>
        <v>1646.72</v>
      </c>
      <c r="I531" s="14">
        <f>EOMONTH(Fact_Sales[[#This Row],[Date]],-1)+1</f>
        <v>45474</v>
      </c>
      <c r="J531" s="23">
        <f>IFERROR(Fact_Sales[[#This Row],[Quantity]]*Fact_Sales[[#This Row],[ActualCost]],0)</f>
        <v>1385.68</v>
      </c>
    </row>
    <row r="532" spans="1:10" x14ac:dyDescent="0.35">
      <c r="A532" s="5" t="s">
        <v>21229</v>
      </c>
      <c r="B532" t="s">
        <v>25</v>
      </c>
      <c r="C532" t="s">
        <v>12</v>
      </c>
      <c r="D532" s="13">
        <v>83860</v>
      </c>
      <c r="E532">
        <v>140</v>
      </c>
      <c r="F532">
        <v>0</v>
      </c>
      <c r="G532" s="3" cm="1">
        <f t="array" ref="G5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2" s="4">
        <f>IF(Fact_Sales[[#This Row],[Revenue]]="","",IFERROR(--SUBSTITUTE(Fact_Sales[[#This Row],[Revenue]]&amp;""," USD",""),Fact_Sales[[#This Row],[Revenue]])-Fact_Sales[[#This Row],[Quantity]]*Fact_Sales[[#This Row],[ActualCost]])</f>
        <v>48491.8</v>
      </c>
      <c r="I532" s="14">
        <f>EOMONTH(Fact_Sales[[#This Row],[Date]],-1)+1</f>
        <v>45474</v>
      </c>
      <c r="J532" s="23">
        <f>IFERROR(Fact_Sales[[#This Row],[Quantity]]*Fact_Sales[[#This Row],[ActualCost]],0)</f>
        <v>35368.199999999997</v>
      </c>
    </row>
    <row r="533" spans="1:10" x14ac:dyDescent="0.35">
      <c r="A533" s="5" t="s">
        <v>20597</v>
      </c>
      <c r="B533" t="s">
        <v>14</v>
      </c>
      <c r="C533" t="s">
        <v>12</v>
      </c>
      <c r="D533" s="13">
        <v>29111.4</v>
      </c>
      <c r="E533">
        <v>54</v>
      </c>
      <c r="F533">
        <v>0.1</v>
      </c>
      <c r="G533" s="3" cm="1">
        <f t="array" ref="G5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3" s="4">
        <f>IF(Fact_Sales[[#This Row],[Revenue]]="","",IFERROR(--SUBSTITUTE(Fact_Sales[[#This Row],[Revenue]]&amp;""," USD",""),Fact_Sales[[#This Row],[Revenue]])-Fact_Sales[[#This Row],[Quantity]]*Fact_Sales[[#This Row],[ActualCost]])</f>
        <v>15469.380000000001</v>
      </c>
      <c r="I533" s="14">
        <f>EOMONTH(Fact_Sales[[#This Row],[Date]],-1)+1</f>
        <v>45474</v>
      </c>
      <c r="J533" s="23">
        <f>IFERROR(Fact_Sales[[#This Row],[Quantity]]*Fact_Sales[[#This Row],[ActualCost]],0)</f>
        <v>13642.02</v>
      </c>
    </row>
    <row r="534" spans="1:10" x14ac:dyDescent="0.35">
      <c r="A534" s="5" t="s">
        <v>20635</v>
      </c>
      <c r="B534" t="s">
        <v>11</v>
      </c>
      <c r="C534" t="s">
        <v>12</v>
      </c>
      <c r="D534" s="13">
        <v>40432.5</v>
      </c>
      <c r="E534">
        <v>75</v>
      </c>
      <c r="F534">
        <v>0.1</v>
      </c>
      <c r="G534" s="3" cm="1">
        <f t="array" ref="G5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4" s="4">
        <f>IF(Fact_Sales[[#This Row],[Revenue]]="","",IFERROR(--SUBSTITUTE(Fact_Sales[[#This Row],[Revenue]]&amp;""," USD",""),Fact_Sales[[#This Row],[Revenue]])-Fact_Sales[[#This Row],[Quantity]]*Fact_Sales[[#This Row],[ActualCost]])</f>
        <v>21485.25</v>
      </c>
      <c r="I534" s="14">
        <f>EOMONTH(Fact_Sales[[#This Row],[Date]],-1)+1</f>
        <v>45474</v>
      </c>
      <c r="J534" s="23">
        <f>IFERROR(Fact_Sales[[#This Row],[Quantity]]*Fact_Sales[[#This Row],[ActualCost]],0)</f>
        <v>18947.25</v>
      </c>
    </row>
    <row r="535" spans="1:10" x14ac:dyDescent="0.35">
      <c r="A535" s="5" t="s">
        <v>20659</v>
      </c>
      <c r="B535" t="s">
        <v>8</v>
      </c>
      <c r="C535" t="s">
        <v>12</v>
      </c>
      <c r="D535" s="13">
        <v>98835</v>
      </c>
      <c r="E535">
        <v>165</v>
      </c>
      <c r="F535">
        <v>0</v>
      </c>
      <c r="G535" s="3" cm="1">
        <f t="array" ref="G5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5" s="4">
        <f>IF(Fact_Sales[[#This Row],[Revenue]]="","",IFERROR(--SUBSTITUTE(Fact_Sales[[#This Row],[Revenue]]&amp;""," USD",""),Fact_Sales[[#This Row],[Revenue]])-Fact_Sales[[#This Row],[Quantity]]*Fact_Sales[[#This Row],[ActualCost]])</f>
        <v>57151.05</v>
      </c>
      <c r="I535" s="14">
        <f>EOMONTH(Fact_Sales[[#This Row],[Date]],-1)+1</f>
        <v>45474</v>
      </c>
      <c r="J535" s="23">
        <f>IFERROR(Fact_Sales[[#This Row],[Quantity]]*Fact_Sales[[#This Row],[ActualCost]],0)</f>
        <v>41683.949999999997</v>
      </c>
    </row>
    <row r="536" spans="1:10" x14ac:dyDescent="0.35">
      <c r="A536" s="5" t="s">
        <v>20548</v>
      </c>
      <c r="B536" t="s">
        <v>6</v>
      </c>
      <c r="C536" t="s">
        <v>12</v>
      </c>
      <c r="D536" s="13">
        <v>54509</v>
      </c>
      <c r="E536">
        <v>91</v>
      </c>
      <c r="F536">
        <v>0</v>
      </c>
      <c r="G536" s="3" cm="1">
        <f t="array" ref="G5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6" s="4">
        <f>IF(Fact_Sales[[#This Row],[Revenue]]="","",IFERROR(--SUBSTITUTE(Fact_Sales[[#This Row],[Revenue]]&amp;""," USD",""),Fact_Sales[[#This Row],[Revenue]])-Fact_Sales[[#This Row],[Quantity]]*Fact_Sales[[#This Row],[ActualCost]])</f>
        <v>31519.670000000002</v>
      </c>
      <c r="I536" s="14">
        <f>EOMONTH(Fact_Sales[[#This Row],[Date]],-1)+1</f>
        <v>45474</v>
      </c>
      <c r="J536" s="23">
        <f>IFERROR(Fact_Sales[[#This Row],[Quantity]]*Fact_Sales[[#This Row],[ActualCost]],0)</f>
        <v>22989.329999999998</v>
      </c>
    </row>
    <row r="537" spans="1:10" x14ac:dyDescent="0.35">
      <c r="A537" s="5" t="s">
        <v>20644</v>
      </c>
      <c r="B537" t="s">
        <v>22</v>
      </c>
      <c r="C537" t="s">
        <v>12</v>
      </c>
      <c r="D537" s="13">
        <v>73856.7</v>
      </c>
      <c r="E537">
        <v>137</v>
      </c>
      <c r="F537">
        <v>0.1</v>
      </c>
      <c r="G537" s="3" cm="1">
        <f t="array" ref="G5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7" s="4">
        <f>IF(Fact_Sales[[#This Row],[Revenue]]="","",IFERROR(--SUBSTITUTE(Fact_Sales[[#This Row],[Revenue]]&amp;""," USD",""),Fact_Sales[[#This Row],[Revenue]])-Fact_Sales[[#This Row],[Quantity]]*Fact_Sales[[#This Row],[ActualCost]])</f>
        <v>39246.39</v>
      </c>
      <c r="I537" s="14">
        <f>EOMONTH(Fact_Sales[[#This Row],[Date]],-1)+1</f>
        <v>45474</v>
      </c>
      <c r="J537" s="23">
        <f>IFERROR(Fact_Sales[[#This Row],[Quantity]]*Fact_Sales[[#This Row],[ActualCost]],0)</f>
        <v>34610.31</v>
      </c>
    </row>
    <row r="538" spans="1:10" x14ac:dyDescent="0.35">
      <c r="A538" s="5" t="s">
        <v>20653</v>
      </c>
      <c r="B538" t="s">
        <v>24</v>
      </c>
      <c r="C538" t="s">
        <v>12</v>
      </c>
      <c r="D538" s="13">
        <v>57504</v>
      </c>
      <c r="E538">
        <v>96</v>
      </c>
      <c r="F538">
        <v>0</v>
      </c>
      <c r="G538" s="3" cm="1">
        <f t="array" ref="G5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252.63</v>
      </c>
      <c r="H538" s="4">
        <f>IF(Fact_Sales[[#This Row],[Revenue]]="","",IFERROR(--SUBSTITUTE(Fact_Sales[[#This Row],[Revenue]]&amp;""," USD",""),Fact_Sales[[#This Row],[Revenue]])-Fact_Sales[[#This Row],[Quantity]]*Fact_Sales[[#This Row],[ActualCost]])</f>
        <v>33251.520000000004</v>
      </c>
      <c r="I538" s="14">
        <f>EOMONTH(Fact_Sales[[#This Row],[Date]],-1)+1</f>
        <v>45474</v>
      </c>
      <c r="J538" s="23">
        <f>IFERROR(Fact_Sales[[#This Row],[Quantity]]*Fact_Sales[[#This Row],[ActualCost]],0)</f>
        <v>24252.48</v>
      </c>
    </row>
    <row r="539" spans="1:10" x14ac:dyDescent="0.35">
      <c r="A539" s="5" t="s">
        <v>20597</v>
      </c>
      <c r="B539" t="s">
        <v>13</v>
      </c>
      <c r="C539" t="s">
        <v>15</v>
      </c>
      <c r="D539" s="13">
        <v>85019.55</v>
      </c>
      <c r="E539">
        <v>77</v>
      </c>
      <c r="F539">
        <v>0.15</v>
      </c>
      <c r="G539" s="3" cm="1">
        <f t="array" ref="G5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39" s="4">
        <f>IF(Fact_Sales[[#This Row],[Revenue]]="","",IFERROR(--SUBSTITUTE(Fact_Sales[[#This Row],[Revenue]]&amp;""," USD",""),Fact_Sales[[#This Row],[Revenue]])-Fact_Sales[[#This Row],[Quantity]]*Fact_Sales[[#This Row],[ActualCost]])</f>
        <v>43663.62</v>
      </c>
      <c r="I539" s="14">
        <f>EOMONTH(Fact_Sales[[#This Row],[Date]],-1)+1</f>
        <v>45474</v>
      </c>
      <c r="J539" s="23">
        <f>IFERROR(Fact_Sales[[#This Row],[Quantity]]*Fact_Sales[[#This Row],[ActualCost]],0)</f>
        <v>41355.93</v>
      </c>
    </row>
    <row r="540" spans="1:10" x14ac:dyDescent="0.35">
      <c r="A540" s="5" t="s">
        <v>20659</v>
      </c>
      <c r="B540" t="s">
        <v>10</v>
      </c>
      <c r="C540" t="s">
        <v>15</v>
      </c>
      <c r="D540" s="13">
        <v>119248.2</v>
      </c>
      <c r="E540">
        <v>108</v>
      </c>
      <c r="F540">
        <v>0.15</v>
      </c>
      <c r="G540" s="3" cm="1">
        <f t="array" ref="G5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40" s="4">
        <f>IF(Fact_Sales[[#This Row],[Revenue]]="","",IFERROR(--SUBSTITUTE(Fact_Sales[[#This Row],[Revenue]]&amp;""," USD",""),Fact_Sales[[#This Row],[Revenue]])-Fact_Sales[[#This Row],[Quantity]]*Fact_Sales[[#This Row],[ActualCost]])</f>
        <v>61242.479999999996</v>
      </c>
      <c r="I540" s="14">
        <f>EOMONTH(Fact_Sales[[#This Row],[Date]],-1)+1</f>
        <v>45474</v>
      </c>
      <c r="J540" s="23">
        <f>IFERROR(Fact_Sales[[#This Row],[Quantity]]*Fact_Sales[[#This Row],[ActualCost]],0)</f>
        <v>58005.72</v>
      </c>
    </row>
    <row r="541" spans="1:10" x14ac:dyDescent="0.35">
      <c r="A541" s="5" t="s">
        <v>20554</v>
      </c>
      <c r="B541" t="s">
        <v>9</v>
      </c>
      <c r="C541" t="s">
        <v>15</v>
      </c>
      <c r="D541" s="13">
        <v>166272</v>
      </c>
      <c r="E541">
        <v>128</v>
      </c>
      <c r="F541">
        <v>0</v>
      </c>
      <c r="G541" s="3" cm="1">
        <f t="array" ref="G5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41" s="4">
        <f>IF(Fact_Sales[[#This Row],[Revenue]]="","",IFERROR(--SUBSTITUTE(Fact_Sales[[#This Row],[Revenue]]&amp;""," USD",""),Fact_Sales[[#This Row],[Revenue]])-Fact_Sales[[#This Row],[Quantity]]*Fact_Sales[[#This Row],[ActualCost]])</f>
        <v>97524.479999999996</v>
      </c>
      <c r="I541" s="14">
        <f>EOMONTH(Fact_Sales[[#This Row],[Date]],-1)+1</f>
        <v>45474</v>
      </c>
      <c r="J541" s="23">
        <f>IFERROR(Fact_Sales[[#This Row],[Quantity]]*Fact_Sales[[#This Row],[ActualCost]],0)</f>
        <v>68747.520000000004</v>
      </c>
    </row>
    <row r="542" spans="1:10" x14ac:dyDescent="0.35">
      <c r="A542" s="5" t="s">
        <v>21231</v>
      </c>
      <c r="B542" t="s">
        <v>13</v>
      </c>
      <c r="C542" t="s">
        <v>15</v>
      </c>
      <c r="D542" s="13">
        <v>83915.4</v>
      </c>
      <c r="E542">
        <v>68</v>
      </c>
      <c r="F542">
        <v>0.05</v>
      </c>
      <c r="G542" s="3" cm="1">
        <f t="array" ref="G5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42" s="4">
        <f>IF(Fact_Sales[[#This Row],[Revenue]]="","",IFERROR(--SUBSTITUTE(Fact_Sales[[#This Row],[Revenue]]&amp;""," USD",""),Fact_Sales[[#This Row],[Revenue]])-Fact_Sales[[#This Row],[Quantity]]*Fact_Sales[[#This Row],[ActualCost]])</f>
        <v>47393.279999999992</v>
      </c>
      <c r="I542" s="14">
        <f>EOMONTH(Fact_Sales[[#This Row],[Date]],-1)+1</f>
        <v>45474</v>
      </c>
      <c r="J542" s="23">
        <f>IFERROR(Fact_Sales[[#This Row],[Quantity]]*Fact_Sales[[#This Row],[ActualCost]],0)</f>
        <v>36522.120000000003</v>
      </c>
    </row>
    <row r="543" spans="1:10" x14ac:dyDescent="0.35">
      <c r="A543" s="5" t="s">
        <v>20575</v>
      </c>
      <c r="B543" t="s">
        <v>9</v>
      </c>
      <c r="C543" t="s">
        <v>15</v>
      </c>
      <c r="D543" s="13">
        <v>41568</v>
      </c>
      <c r="E543">
        <v>32</v>
      </c>
      <c r="F543">
        <v>0</v>
      </c>
      <c r="G543" s="3" cm="1">
        <f t="array" ref="G5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43" s="4">
        <f>IF(Fact_Sales[[#This Row],[Revenue]]="","",IFERROR(--SUBSTITUTE(Fact_Sales[[#This Row],[Revenue]]&amp;""," USD",""),Fact_Sales[[#This Row],[Revenue]])-Fact_Sales[[#This Row],[Quantity]]*Fact_Sales[[#This Row],[ActualCost]])</f>
        <v>24381.119999999999</v>
      </c>
      <c r="I543" s="14">
        <f>EOMONTH(Fact_Sales[[#This Row],[Date]],-1)+1</f>
        <v>45474</v>
      </c>
      <c r="J543" s="23">
        <f>IFERROR(Fact_Sales[[#This Row],[Quantity]]*Fact_Sales[[#This Row],[ActualCost]],0)</f>
        <v>17186.88</v>
      </c>
    </row>
    <row r="544" spans="1:10" x14ac:dyDescent="0.35">
      <c r="A544" s="5" t="s">
        <v>20597</v>
      </c>
      <c r="B544" t="s">
        <v>13</v>
      </c>
      <c r="C544" t="s">
        <v>15</v>
      </c>
      <c r="D544" s="13">
        <v>201150.15</v>
      </c>
      <c r="E544">
        <v>163</v>
      </c>
      <c r="F544">
        <v>0.05</v>
      </c>
      <c r="G544" s="3" cm="1">
        <f t="array" ref="G5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537.09</v>
      </c>
      <c r="H544" s="4">
        <f>IF(Fact_Sales[[#This Row],[Revenue]]="","",IFERROR(--SUBSTITUTE(Fact_Sales[[#This Row],[Revenue]]&amp;""," USD",""),Fact_Sales[[#This Row],[Revenue]])-Fact_Sales[[#This Row],[Quantity]]*Fact_Sales[[#This Row],[ActualCost]])</f>
        <v>113604.48</v>
      </c>
      <c r="I544" s="14">
        <f>EOMONTH(Fact_Sales[[#This Row],[Date]],-1)+1</f>
        <v>45474</v>
      </c>
      <c r="J544" s="23">
        <f>IFERROR(Fact_Sales[[#This Row],[Quantity]]*Fact_Sales[[#This Row],[ActualCost]],0)</f>
        <v>87545.67</v>
      </c>
    </row>
    <row r="545" spans="1:10" x14ac:dyDescent="0.35">
      <c r="A545" s="5" t="s">
        <v>20635</v>
      </c>
      <c r="B545" t="s">
        <v>24</v>
      </c>
      <c r="C545" t="s">
        <v>19</v>
      </c>
      <c r="D545" s="13">
        <v>290547</v>
      </c>
      <c r="E545">
        <v>153</v>
      </c>
      <c r="F545">
        <v>0</v>
      </c>
      <c r="G545" s="3" cm="1">
        <f t="array" ref="G5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731.92</v>
      </c>
      <c r="H545" s="4">
        <f>IF(Fact_Sales[[#This Row],[Revenue]]="","",IFERROR(--SUBSTITUTE(Fact_Sales[[#This Row],[Revenue]]&amp;""," USD",""),Fact_Sales[[#This Row],[Revenue]])-Fact_Sales[[#This Row],[Quantity]]*Fact_Sales[[#This Row],[ActualCost]])</f>
        <v>178563.24</v>
      </c>
      <c r="I545" s="14">
        <f>EOMONTH(Fact_Sales[[#This Row],[Date]],-1)+1</f>
        <v>45474</v>
      </c>
      <c r="J545" s="23">
        <f>IFERROR(Fact_Sales[[#This Row],[Quantity]]*Fact_Sales[[#This Row],[ActualCost]],0)</f>
        <v>111983.76</v>
      </c>
    </row>
    <row r="546" spans="1:10" x14ac:dyDescent="0.35">
      <c r="A546" s="5" t="s">
        <v>20644</v>
      </c>
      <c r="B546" t="s">
        <v>6</v>
      </c>
      <c r="C546" t="s">
        <v>19</v>
      </c>
      <c r="D546" s="13">
        <v>236330.55</v>
      </c>
      <c r="E546">
        <v>131</v>
      </c>
      <c r="F546">
        <v>0.05</v>
      </c>
      <c r="G546" s="3" cm="1">
        <f t="array" ref="G5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731.92</v>
      </c>
      <c r="H546" s="4">
        <f>IF(Fact_Sales[[#This Row],[Revenue]]="","",IFERROR(--SUBSTITUTE(Fact_Sales[[#This Row],[Revenue]]&amp;""," USD",""),Fact_Sales[[#This Row],[Revenue]])-Fact_Sales[[#This Row],[Quantity]]*Fact_Sales[[#This Row],[ActualCost]])</f>
        <v>140449.03</v>
      </c>
      <c r="I546" s="14">
        <f>EOMONTH(Fact_Sales[[#This Row],[Date]],-1)+1</f>
        <v>45474</v>
      </c>
      <c r="J546" s="23">
        <f>IFERROR(Fact_Sales[[#This Row],[Quantity]]*Fact_Sales[[#This Row],[ActualCost]],0)</f>
        <v>95881.51999999999</v>
      </c>
    </row>
    <row r="547" spans="1:10" x14ac:dyDescent="0.35">
      <c r="A547" s="5" t="s">
        <v>20548</v>
      </c>
      <c r="B547" t="s">
        <v>11</v>
      </c>
      <c r="C547" t="s">
        <v>19</v>
      </c>
      <c r="D547" s="13">
        <v>331565.40000000002</v>
      </c>
      <c r="E547">
        <v>194</v>
      </c>
      <c r="F547">
        <v>0.1</v>
      </c>
      <c r="G547" s="3" cm="1">
        <f t="array" ref="G5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731.92</v>
      </c>
      <c r="H547" s="4">
        <f>IF(Fact_Sales[[#This Row],[Revenue]]="","",IFERROR(--SUBSTITUTE(Fact_Sales[[#This Row],[Revenue]]&amp;""," USD",""),Fact_Sales[[#This Row],[Revenue]])-Fact_Sales[[#This Row],[Quantity]]*Fact_Sales[[#This Row],[ActualCost]])</f>
        <v>189572.92000000004</v>
      </c>
      <c r="I547" s="14">
        <f>EOMONTH(Fact_Sales[[#This Row],[Date]],-1)+1</f>
        <v>45474</v>
      </c>
      <c r="J547" s="23">
        <f>IFERROR(Fact_Sales[[#This Row],[Quantity]]*Fact_Sales[[#This Row],[ActualCost]],0)</f>
        <v>141992.47999999998</v>
      </c>
    </row>
    <row r="548" spans="1:10" x14ac:dyDescent="0.35">
      <c r="A548" s="5" t="s">
        <v>20580</v>
      </c>
      <c r="B548" t="s">
        <v>14</v>
      </c>
      <c r="C548" t="s">
        <v>19</v>
      </c>
      <c r="D548" s="13">
        <v>16141.5</v>
      </c>
      <c r="E548">
        <v>10</v>
      </c>
      <c r="F548">
        <v>0.15</v>
      </c>
      <c r="G548" s="3" cm="1">
        <f t="array" ref="G5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731.92</v>
      </c>
      <c r="H548" s="4">
        <f>IF(Fact_Sales[[#This Row],[Revenue]]="","",IFERROR(--SUBSTITUTE(Fact_Sales[[#This Row],[Revenue]]&amp;""," USD",""),Fact_Sales[[#This Row],[Revenue]])-Fact_Sales[[#This Row],[Quantity]]*Fact_Sales[[#This Row],[ActualCost]])</f>
        <v>8822.2999999999993</v>
      </c>
      <c r="I548" s="14">
        <f>EOMONTH(Fact_Sales[[#This Row],[Date]],-1)+1</f>
        <v>45474</v>
      </c>
      <c r="J548" s="23">
        <f>IFERROR(Fact_Sales[[#This Row],[Quantity]]*Fact_Sales[[#This Row],[ActualCost]],0)</f>
        <v>7319.2</v>
      </c>
    </row>
    <row r="549" spans="1:10" x14ac:dyDescent="0.35">
      <c r="A549" s="5" t="s">
        <v>20604</v>
      </c>
      <c r="B549" t="s">
        <v>21</v>
      </c>
      <c r="C549" t="s">
        <v>19</v>
      </c>
      <c r="D549" s="13">
        <v>176796.9</v>
      </c>
      <c r="E549">
        <v>98</v>
      </c>
      <c r="F549">
        <v>0.05</v>
      </c>
      <c r="G549" s="3" cm="1">
        <f t="array" ref="G5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731.92</v>
      </c>
      <c r="H549" s="4">
        <f>IF(Fact_Sales[[#This Row],[Revenue]]="","",IFERROR(--SUBSTITUTE(Fact_Sales[[#This Row],[Revenue]]&amp;""," USD",""),Fact_Sales[[#This Row],[Revenue]])-Fact_Sales[[#This Row],[Quantity]]*Fact_Sales[[#This Row],[ActualCost]])</f>
        <v>105068.74</v>
      </c>
      <c r="I549" s="14">
        <f>EOMONTH(Fact_Sales[[#This Row],[Date]],-1)+1</f>
        <v>45474</v>
      </c>
      <c r="J549" s="23">
        <f>IFERROR(Fact_Sales[[#This Row],[Quantity]]*Fact_Sales[[#This Row],[ActualCost]],0)</f>
        <v>71728.159999999989</v>
      </c>
    </row>
    <row r="550" spans="1:10" x14ac:dyDescent="0.35">
      <c r="A550" s="5" t="s">
        <v>20548</v>
      </c>
      <c r="B550" t="s">
        <v>6</v>
      </c>
      <c r="C550" t="s">
        <v>23</v>
      </c>
      <c r="D550" s="13">
        <v>17526.599999999999</v>
      </c>
      <c r="E550">
        <v>26</v>
      </c>
      <c r="F550">
        <v>0.1</v>
      </c>
      <c r="G550" s="3" cm="1">
        <f t="array" ref="G5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310.94</v>
      </c>
      <c r="H550" s="4">
        <f>IF(Fact_Sales[[#This Row],[Revenue]]="","",IFERROR(--SUBSTITUTE(Fact_Sales[[#This Row],[Revenue]]&amp;""," USD",""),Fact_Sales[[#This Row],[Revenue]])-Fact_Sales[[#This Row],[Quantity]]*Fact_Sales[[#This Row],[ActualCost]])</f>
        <v>9442.16</v>
      </c>
      <c r="I550" s="14">
        <f>EOMONTH(Fact_Sales[[#This Row],[Date]],-1)+1</f>
        <v>45474</v>
      </c>
      <c r="J550" s="23">
        <f>IFERROR(Fact_Sales[[#This Row],[Quantity]]*Fact_Sales[[#This Row],[ActualCost]],0)</f>
        <v>8084.44</v>
      </c>
    </row>
    <row r="551" spans="1:10" x14ac:dyDescent="0.35">
      <c r="A551" s="5" t="s">
        <v>20597</v>
      </c>
      <c r="B551" t="s">
        <v>11</v>
      </c>
      <c r="C551" t="s">
        <v>23</v>
      </c>
      <c r="D551" s="13">
        <v>49434</v>
      </c>
      <c r="E551">
        <v>66</v>
      </c>
      <c r="F551">
        <v>0</v>
      </c>
      <c r="G551" s="3" cm="1">
        <f t="array" ref="G5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310.94</v>
      </c>
      <c r="H551" s="4">
        <f>IF(Fact_Sales[[#This Row],[Revenue]]="","",IFERROR(--SUBSTITUTE(Fact_Sales[[#This Row],[Revenue]]&amp;""," USD",""),Fact_Sales[[#This Row],[Revenue]])-Fact_Sales[[#This Row],[Quantity]]*Fact_Sales[[#This Row],[ActualCost]])</f>
        <v>28911.96</v>
      </c>
      <c r="I551" s="14">
        <f>EOMONTH(Fact_Sales[[#This Row],[Date]],-1)+1</f>
        <v>45474</v>
      </c>
      <c r="J551" s="23">
        <f>IFERROR(Fact_Sales[[#This Row],[Quantity]]*Fact_Sales[[#This Row],[ActualCost]],0)</f>
        <v>20522.04</v>
      </c>
    </row>
    <row r="552" spans="1:10" x14ac:dyDescent="0.35">
      <c r="A552" s="5" t="s">
        <v>21232</v>
      </c>
      <c r="B552" t="s">
        <v>21</v>
      </c>
      <c r="C552" t="s">
        <v>23</v>
      </c>
      <c r="D552" s="13">
        <v>59920</v>
      </c>
      <c r="E552">
        <v>80</v>
      </c>
      <c r="F552">
        <v>0</v>
      </c>
      <c r="G552" s="3" cm="1">
        <f t="array" ref="G5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310.94</v>
      </c>
      <c r="H552" s="4">
        <f>IF(Fact_Sales[[#This Row],[Revenue]]="","",IFERROR(--SUBSTITUTE(Fact_Sales[[#This Row],[Revenue]]&amp;""," USD",""),Fact_Sales[[#This Row],[Revenue]])-Fact_Sales[[#This Row],[Quantity]]*Fact_Sales[[#This Row],[ActualCost]])</f>
        <v>35044.800000000003</v>
      </c>
      <c r="I552" s="14">
        <f>EOMONTH(Fact_Sales[[#This Row],[Date]],-1)+1</f>
        <v>45474</v>
      </c>
      <c r="J552" s="23">
        <f>IFERROR(Fact_Sales[[#This Row],[Quantity]]*Fact_Sales[[#This Row],[ActualCost]],0)</f>
        <v>24875.200000000001</v>
      </c>
    </row>
    <row r="553" spans="1:10" x14ac:dyDescent="0.35">
      <c r="A553" s="5" t="s">
        <v>21231</v>
      </c>
      <c r="B553" t="s">
        <v>6</v>
      </c>
      <c r="C553" t="s">
        <v>23</v>
      </c>
      <c r="D553" s="13">
        <v>25615.8</v>
      </c>
      <c r="E553">
        <v>36</v>
      </c>
      <c r="F553">
        <v>0.05</v>
      </c>
      <c r="G553" s="3" cm="1">
        <f t="array" ref="G5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310.94</v>
      </c>
      <c r="H553" s="4">
        <f>IF(Fact_Sales[[#This Row],[Revenue]]="","",IFERROR(--SUBSTITUTE(Fact_Sales[[#This Row],[Revenue]]&amp;""," USD",""),Fact_Sales[[#This Row],[Revenue]])-Fact_Sales[[#This Row],[Quantity]]*Fact_Sales[[#This Row],[ActualCost]])</f>
        <v>14421.96</v>
      </c>
      <c r="I553" s="14">
        <f>EOMONTH(Fact_Sales[[#This Row],[Date]],-1)+1</f>
        <v>45474</v>
      </c>
      <c r="J553" s="23">
        <f>IFERROR(Fact_Sales[[#This Row],[Quantity]]*Fact_Sales[[#This Row],[ActualCost]],0)</f>
        <v>11193.84</v>
      </c>
    </row>
    <row r="554" spans="1:10" x14ac:dyDescent="0.35">
      <c r="A554" s="5" t="s">
        <v>20650</v>
      </c>
      <c r="B554" t="s">
        <v>20</v>
      </c>
      <c r="C554" t="s">
        <v>26</v>
      </c>
      <c r="D554" s="13">
        <v>97838.399999999994</v>
      </c>
      <c r="E554">
        <v>96</v>
      </c>
      <c r="F554">
        <v>0.15</v>
      </c>
      <c r="G554" s="3" cm="1">
        <f t="array" ref="G5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492.78</v>
      </c>
      <c r="H554" s="4">
        <f>IF(Fact_Sales[[#This Row],[Revenue]]="","",IFERROR(--SUBSTITUTE(Fact_Sales[[#This Row],[Revenue]]&amp;""," USD",""),Fact_Sales[[#This Row],[Revenue]])-Fact_Sales[[#This Row],[Quantity]]*Fact_Sales[[#This Row],[ActualCost]])</f>
        <v>50531.519999999997</v>
      </c>
      <c r="I554" s="14">
        <f>EOMONTH(Fact_Sales[[#This Row],[Date]],-1)+1</f>
        <v>45474</v>
      </c>
      <c r="J554" s="23">
        <f>IFERROR(Fact_Sales[[#This Row],[Quantity]]*Fact_Sales[[#This Row],[ActualCost]],0)</f>
        <v>47306.879999999997</v>
      </c>
    </row>
    <row r="555" spans="1:10" x14ac:dyDescent="0.35">
      <c r="A555" s="5" t="s">
        <v>20634</v>
      </c>
      <c r="B555" t="s">
        <v>24</v>
      </c>
      <c r="C555" t="s">
        <v>26</v>
      </c>
      <c r="D555" s="13">
        <v>214621</v>
      </c>
      <c r="E555">
        <v>179</v>
      </c>
      <c r="F555">
        <v>0</v>
      </c>
      <c r="G555" s="3" cm="1">
        <f t="array" ref="G5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492.78</v>
      </c>
      <c r="H555" s="4">
        <f>IF(Fact_Sales[[#This Row],[Revenue]]="","",IFERROR(--SUBSTITUTE(Fact_Sales[[#This Row],[Revenue]]&amp;""," USD",""),Fact_Sales[[#This Row],[Revenue]])-Fact_Sales[[#This Row],[Quantity]]*Fact_Sales[[#This Row],[ActualCost]])</f>
        <v>126413.38</v>
      </c>
      <c r="I555" s="14">
        <f>EOMONTH(Fact_Sales[[#This Row],[Date]],-1)+1</f>
        <v>45474</v>
      </c>
      <c r="J555" s="23">
        <f>IFERROR(Fact_Sales[[#This Row],[Quantity]]*Fact_Sales[[#This Row],[ActualCost]],0)</f>
        <v>88207.62</v>
      </c>
    </row>
    <row r="556" spans="1:10" x14ac:dyDescent="0.35">
      <c r="A556" s="5" t="s">
        <v>20615</v>
      </c>
      <c r="B556" t="s">
        <v>18</v>
      </c>
      <c r="C556" t="s">
        <v>26</v>
      </c>
      <c r="D556" s="13">
        <v>-145678.5</v>
      </c>
      <c r="E556">
        <v>135</v>
      </c>
      <c r="F556">
        <v>0.1</v>
      </c>
      <c r="G556" s="3" cm="1">
        <f t="array" ref="G5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492.78</v>
      </c>
      <c r="H556" s="4">
        <f>IF(Fact_Sales[[#This Row],[Revenue]]="","",IFERROR(--SUBSTITUTE(Fact_Sales[[#This Row],[Revenue]]&amp;""," USD",""),Fact_Sales[[#This Row],[Revenue]])-Fact_Sales[[#This Row],[Quantity]]*Fact_Sales[[#This Row],[ActualCost]])</f>
        <v>-212203.8</v>
      </c>
      <c r="I556" s="14">
        <f>EOMONTH(Fact_Sales[[#This Row],[Date]],-1)+1</f>
        <v>45474</v>
      </c>
      <c r="J556" s="23">
        <f>IFERROR(Fact_Sales[[#This Row],[Quantity]]*Fact_Sales[[#This Row],[ActualCost]],0)</f>
        <v>66525.3</v>
      </c>
    </row>
    <row r="557" spans="1:10" x14ac:dyDescent="0.35">
      <c r="A557" s="5" t="s">
        <v>20643</v>
      </c>
      <c r="B557" t="s">
        <v>21</v>
      </c>
      <c r="C557" t="s">
        <v>27</v>
      </c>
      <c r="D557" s="13">
        <v>92396.7</v>
      </c>
      <c r="E557">
        <v>198</v>
      </c>
      <c r="F557">
        <v>0.15</v>
      </c>
      <c r="G557" s="3" cm="1">
        <f t="array" ref="G5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57" s="4">
        <f>IF(Fact_Sales[[#This Row],[Revenue]]="","",IFERROR(--SUBSTITUTE(Fact_Sales[[#This Row],[Revenue]]&amp;""," USD",""),Fact_Sales[[#This Row],[Revenue]])-Fact_Sales[[#This Row],[Quantity]]*Fact_Sales[[#This Row],[ActualCost]])</f>
        <v>47603.159999999996</v>
      </c>
      <c r="I557" s="14">
        <f>EOMONTH(Fact_Sales[[#This Row],[Date]],-1)+1</f>
        <v>45474</v>
      </c>
      <c r="J557" s="23">
        <f>IFERROR(Fact_Sales[[#This Row],[Quantity]]*Fact_Sales[[#This Row],[ActualCost]],0)</f>
        <v>44793.54</v>
      </c>
    </row>
    <row r="558" spans="1:10" x14ac:dyDescent="0.35">
      <c r="A558" s="5" t="s">
        <v>21229</v>
      </c>
      <c r="B558" t="s">
        <v>8</v>
      </c>
      <c r="C558" t="s">
        <v>27</v>
      </c>
      <c r="D558" s="13">
        <v>80703</v>
      </c>
      <c r="E558">
        <v>147</v>
      </c>
      <c r="F558">
        <v>0</v>
      </c>
      <c r="G558" s="3" cm="1">
        <f t="array" ref="G5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58" s="4">
        <f>IF(Fact_Sales[[#This Row],[Revenue]]="","",IFERROR(--SUBSTITUTE(Fact_Sales[[#This Row],[Revenue]]&amp;""," USD",""),Fact_Sales[[#This Row],[Revenue]])-Fact_Sales[[#This Row],[Quantity]]*Fact_Sales[[#This Row],[ActualCost]])</f>
        <v>47447.19</v>
      </c>
      <c r="I558" s="14">
        <f>EOMONTH(Fact_Sales[[#This Row],[Date]],-1)+1</f>
        <v>45474</v>
      </c>
      <c r="J558" s="23">
        <f>IFERROR(Fact_Sales[[#This Row],[Quantity]]*Fact_Sales[[#This Row],[ActualCost]],0)</f>
        <v>33255.81</v>
      </c>
    </row>
    <row r="559" spans="1:10" x14ac:dyDescent="0.35">
      <c r="A559" s="5" t="s">
        <v>20659</v>
      </c>
      <c r="B559" t="s">
        <v>11</v>
      </c>
      <c r="C559" t="s">
        <v>27</v>
      </c>
      <c r="D559" s="13">
        <v>40131.9</v>
      </c>
      <c r="E559">
        <v>86</v>
      </c>
      <c r="F559">
        <v>0.15</v>
      </c>
      <c r="G559" s="3" cm="1">
        <f t="array" ref="G5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59" s="4">
        <f>IF(Fact_Sales[[#This Row],[Revenue]]="","",IFERROR(--SUBSTITUTE(Fact_Sales[[#This Row],[Revenue]]&amp;""," USD",""),Fact_Sales[[#This Row],[Revenue]])-Fact_Sales[[#This Row],[Quantity]]*Fact_Sales[[#This Row],[ActualCost]])</f>
        <v>20676.120000000003</v>
      </c>
      <c r="I559" s="14">
        <f>EOMONTH(Fact_Sales[[#This Row],[Date]],-1)+1</f>
        <v>45474</v>
      </c>
      <c r="J559" s="23">
        <f>IFERROR(Fact_Sales[[#This Row],[Quantity]]*Fact_Sales[[#This Row],[ActualCost]],0)</f>
        <v>19455.78</v>
      </c>
    </row>
    <row r="560" spans="1:10" x14ac:dyDescent="0.35">
      <c r="A560" s="5" t="s">
        <v>20594</v>
      </c>
      <c r="B560" t="s">
        <v>21</v>
      </c>
      <c r="C560" t="s">
        <v>27</v>
      </c>
      <c r="D560" s="13">
        <v>17019</v>
      </c>
      <c r="E560">
        <v>31</v>
      </c>
      <c r="F560">
        <v>0</v>
      </c>
      <c r="G560" s="3" cm="1">
        <f t="array" ref="G5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60" s="4">
        <f>IF(Fact_Sales[[#This Row],[Revenue]]="","",IFERROR(--SUBSTITUTE(Fact_Sales[[#This Row],[Revenue]]&amp;""," USD",""),Fact_Sales[[#This Row],[Revenue]])-Fact_Sales[[#This Row],[Quantity]]*Fact_Sales[[#This Row],[ActualCost]])</f>
        <v>10005.869999999999</v>
      </c>
      <c r="I560" s="14">
        <f>EOMONTH(Fact_Sales[[#This Row],[Date]],-1)+1</f>
        <v>45474</v>
      </c>
      <c r="J560" s="23">
        <f>IFERROR(Fact_Sales[[#This Row],[Quantity]]*Fact_Sales[[#This Row],[ActualCost]],0)</f>
        <v>7013.13</v>
      </c>
    </row>
    <row r="561" spans="1:10" x14ac:dyDescent="0.35">
      <c r="A561" s="5" t="s">
        <v>20650</v>
      </c>
      <c r="B561" t="s">
        <v>6</v>
      </c>
      <c r="C561" t="s">
        <v>27</v>
      </c>
      <c r="D561" s="13">
        <v>63684</v>
      </c>
      <c r="E561">
        <v>116</v>
      </c>
      <c r="F561">
        <v>0</v>
      </c>
      <c r="G561" s="3" cm="1">
        <f t="array" ref="G5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61" s="4">
        <f>IF(Fact_Sales[[#This Row],[Revenue]]="","",IFERROR(--SUBSTITUTE(Fact_Sales[[#This Row],[Revenue]]&amp;""," USD",""),Fact_Sales[[#This Row],[Revenue]])-Fact_Sales[[#This Row],[Quantity]]*Fact_Sales[[#This Row],[ActualCost]])</f>
        <v>37441.32</v>
      </c>
      <c r="I561" s="14">
        <f>EOMONTH(Fact_Sales[[#This Row],[Date]],-1)+1</f>
        <v>45474</v>
      </c>
      <c r="J561" s="23">
        <f>IFERROR(Fact_Sales[[#This Row],[Quantity]]*Fact_Sales[[#This Row],[ActualCost]],0)</f>
        <v>26242.68</v>
      </c>
    </row>
    <row r="562" spans="1:10" x14ac:dyDescent="0.35">
      <c r="A562" s="5" t="s">
        <v>20644</v>
      </c>
      <c r="B562" t="s">
        <v>13</v>
      </c>
      <c r="C562" t="s">
        <v>27</v>
      </c>
      <c r="D562" s="13">
        <v>54351</v>
      </c>
      <c r="E562">
        <v>99</v>
      </c>
      <c r="F562">
        <v>0</v>
      </c>
      <c r="G562" s="3" cm="1">
        <f t="array" ref="G5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62" s="4">
        <f>IF(Fact_Sales[[#This Row],[Revenue]]="","",IFERROR(--SUBSTITUTE(Fact_Sales[[#This Row],[Revenue]]&amp;""," USD",""),Fact_Sales[[#This Row],[Revenue]])-Fact_Sales[[#This Row],[Quantity]]*Fact_Sales[[#This Row],[ActualCost]])</f>
        <v>31954.23</v>
      </c>
      <c r="I562" s="14">
        <f>EOMONTH(Fact_Sales[[#This Row],[Date]],-1)+1</f>
        <v>45474</v>
      </c>
      <c r="J562" s="23">
        <f>IFERROR(Fact_Sales[[#This Row],[Quantity]]*Fact_Sales[[#This Row],[ActualCost]],0)</f>
        <v>22396.77</v>
      </c>
    </row>
    <row r="563" spans="1:10" x14ac:dyDescent="0.35">
      <c r="A563" s="5" t="s">
        <v>20548</v>
      </c>
      <c r="B563" t="s">
        <v>10</v>
      </c>
      <c r="C563" t="s">
        <v>27</v>
      </c>
      <c r="D563" s="13">
        <v>37332</v>
      </c>
      <c r="E563">
        <v>80</v>
      </c>
      <c r="F563">
        <v>0.15</v>
      </c>
      <c r="G563" s="3" cm="1">
        <f t="array" ref="G5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226.23</v>
      </c>
      <c r="H563" s="4">
        <f>IF(Fact_Sales[[#This Row],[Revenue]]="","",IFERROR(--SUBSTITUTE(Fact_Sales[[#This Row],[Revenue]]&amp;""," USD",""),Fact_Sales[[#This Row],[Revenue]])-Fact_Sales[[#This Row],[Quantity]]*Fact_Sales[[#This Row],[ActualCost]])</f>
        <v>19233.600000000002</v>
      </c>
      <c r="I563" s="14">
        <f>EOMONTH(Fact_Sales[[#This Row],[Date]],-1)+1</f>
        <v>45474</v>
      </c>
      <c r="J563" s="23">
        <f>IFERROR(Fact_Sales[[#This Row],[Quantity]]*Fact_Sales[[#This Row],[ActualCost]],0)</f>
        <v>18098.399999999998</v>
      </c>
    </row>
    <row r="564" spans="1:10" x14ac:dyDescent="0.35">
      <c r="A564" s="5" t="s">
        <v>20609</v>
      </c>
      <c r="B564" t="s">
        <v>6</v>
      </c>
      <c r="C564" t="s">
        <v>28</v>
      </c>
      <c r="D564" s="13">
        <v>48739</v>
      </c>
      <c r="E564">
        <v>61</v>
      </c>
      <c r="F564">
        <v>0</v>
      </c>
      <c r="G564" s="3" cm="1">
        <f t="array" ref="G5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315.52999999999997</v>
      </c>
      <c r="H564" s="4">
        <f>IF(Fact_Sales[[#This Row],[Revenue]]="","",IFERROR(--SUBSTITUTE(Fact_Sales[[#This Row],[Revenue]]&amp;""," USD",""),Fact_Sales[[#This Row],[Revenue]])-Fact_Sales[[#This Row],[Quantity]]*Fact_Sales[[#This Row],[ActualCost]])</f>
        <v>29491.670000000002</v>
      </c>
      <c r="I564" s="14">
        <f>EOMONTH(Fact_Sales[[#This Row],[Date]],-1)+1</f>
        <v>45474</v>
      </c>
      <c r="J564" s="23">
        <f>IFERROR(Fact_Sales[[#This Row],[Quantity]]*Fact_Sales[[#This Row],[ActualCost]],0)</f>
        <v>19247.329999999998</v>
      </c>
    </row>
    <row r="565" spans="1:10" x14ac:dyDescent="0.35">
      <c r="A565" s="5" t="s">
        <v>20613</v>
      </c>
      <c r="B565" t="s">
        <v>17</v>
      </c>
      <c r="C565" t="s">
        <v>28</v>
      </c>
      <c r="D565" s="13">
        <v>83535.45</v>
      </c>
      <c r="E565">
        <v>123</v>
      </c>
      <c r="F565">
        <v>0.15</v>
      </c>
      <c r="G565" s="3" cm="1">
        <f t="array" ref="G5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315.52999999999997</v>
      </c>
      <c r="H565" s="4">
        <f>IF(Fact_Sales[[#This Row],[Revenue]]="","",IFERROR(--SUBSTITUTE(Fact_Sales[[#This Row],[Revenue]]&amp;""," USD",""),Fact_Sales[[#This Row],[Revenue]])-Fact_Sales[[#This Row],[Quantity]]*Fact_Sales[[#This Row],[ActualCost]])</f>
        <v>44725.26</v>
      </c>
      <c r="I565" s="14">
        <f>EOMONTH(Fact_Sales[[#This Row],[Date]],-1)+1</f>
        <v>45474</v>
      </c>
      <c r="J565" s="23">
        <f>IFERROR(Fact_Sales[[#This Row],[Quantity]]*Fact_Sales[[#This Row],[ActualCost]],0)</f>
        <v>38810.189999999995</v>
      </c>
    </row>
    <row r="566" spans="1:10" x14ac:dyDescent="0.35">
      <c r="A566" s="5" t="s">
        <v>21233</v>
      </c>
      <c r="B566" t="s">
        <v>13</v>
      </c>
      <c r="C566" t="s">
        <v>28</v>
      </c>
      <c r="D566" s="13">
        <v>130556.6</v>
      </c>
      <c r="E566">
        <v>172</v>
      </c>
      <c r="F566">
        <v>0.05</v>
      </c>
      <c r="G566" s="3" cm="1">
        <f t="array" ref="G5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315.52999999999997</v>
      </c>
      <c r="H566" s="4">
        <f>IF(Fact_Sales[[#This Row],[Revenue]]="","",IFERROR(--SUBSTITUTE(Fact_Sales[[#This Row],[Revenue]]&amp;""," USD",""),Fact_Sales[[#This Row],[Revenue]])-Fact_Sales[[#This Row],[Quantity]]*Fact_Sales[[#This Row],[ActualCost]])</f>
        <v>76285.440000000002</v>
      </c>
      <c r="I566" s="14">
        <f>EOMONTH(Fact_Sales[[#This Row],[Date]],-1)+1</f>
        <v>45474</v>
      </c>
      <c r="J566" s="23">
        <f>IFERROR(Fact_Sales[[#This Row],[Quantity]]*Fact_Sales[[#This Row],[ActualCost]],0)</f>
        <v>54271.159999999996</v>
      </c>
    </row>
    <row r="567" spans="1:10" x14ac:dyDescent="0.35">
      <c r="A567" s="5" t="s">
        <v>21234</v>
      </c>
      <c r="B567" t="s">
        <v>24</v>
      </c>
      <c r="C567" t="s">
        <v>29</v>
      </c>
      <c r="D567" s="13">
        <v>148335</v>
      </c>
      <c r="E567">
        <v>165</v>
      </c>
      <c r="F567">
        <v>0</v>
      </c>
      <c r="G567" s="3" cm="1">
        <f t="array" ref="G5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67" s="4">
        <f>IF(Fact_Sales[[#This Row],[Revenue]]="","",IFERROR(--SUBSTITUTE(Fact_Sales[[#This Row],[Revenue]]&amp;""," USD",""),Fact_Sales[[#This Row],[Revenue]])-Fact_Sales[[#This Row],[Quantity]]*Fact_Sales[[#This Row],[ActualCost]])</f>
        <v>86012.85</v>
      </c>
      <c r="I567" s="14">
        <f>EOMONTH(Fact_Sales[[#This Row],[Date]],-1)+1</f>
        <v>45474</v>
      </c>
      <c r="J567" s="23">
        <f>IFERROR(Fact_Sales[[#This Row],[Quantity]]*Fact_Sales[[#This Row],[ActualCost]],0)</f>
        <v>62322.149999999994</v>
      </c>
    </row>
    <row r="568" spans="1:10" x14ac:dyDescent="0.35">
      <c r="A568" s="5" t="s">
        <v>20609</v>
      </c>
      <c r="B568" t="s">
        <v>20</v>
      </c>
      <c r="C568" t="s">
        <v>29</v>
      </c>
      <c r="D568" s="13">
        <v>87113.1</v>
      </c>
      <c r="E568">
        <v>102</v>
      </c>
      <c r="F568">
        <v>0.05</v>
      </c>
      <c r="G568" s="3" cm="1">
        <f t="array" ref="G5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68" s="4">
        <f>IF(Fact_Sales[[#This Row],[Revenue]]="","",IFERROR(--SUBSTITUTE(Fact_Sales[[#This Row],[Revenue]]&amp;""," USD",""),Fact_Sales[[#This Row],[Revenue]])-Fact_Sales[[#This Row],[Quantity]]*Fact_Sales[[#This Row],[ActualCost]])</f>
        <v>48586.680000000008</v>
      </c>
      <c r="I568" s="14">
        <f>EOMONTH(Fact_Sales[[#This Row],[Date]],-1)+1</f>
        <v>45474</v>
      </c>
      <c r="J568" s="23">
        <f>IFERROR(Fact_Sales[[#This Row],[Quantity]]*Fact_Sales[[#This Row],[ActualCost]],0)</f>
        <v>38526.42</v>
      </c>
    </row>
    <row r="569" spans="1:10" x14ac:dyDescent="0.35">
      <c r="A569" s="5" t="s">
        <v>20634</v>
      </c>
      <c r="B569" t="s">
        <v>24</v>
      </c>
      <c r="C569" t="s">
        <v>29</v>
      </c>
      <c r="D569" s="13">
        <v>36859</v>
      </c>
      <c r="E569">
        <v>41</v>
      </c>
      <c r="F569">
        <v>0</v>
      </c>
      <c r="G569" s="3" cm="1">
        <f t="array" ref="G5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69" s="4">
        <f>IF(Fact_Sales[[#This Row],[Revenue]]="","",IFERROR(--SUBSTITUTE(Fact_Sales[[#This Row],[Revenue]]&amp;""," USD",""),Fact_Sales[[#This Row],[Revenue]])-Fact_Sales[[#This Row],[Quantity]]*Fact_Sales[[#This Row],[ActualCost]])</f>
        <v>21372.89</v>
      </c>
      <c r="I569" s="14">
        <f>EOMONTH(Fact_Sales[[#This Row],[Date]],-1)+1</f>
        <v>45474</v>
      </c>
      <c r="J569" s="23">
        <f>IFERROR(Fact_Sales[[#This Row],[Quantity]]*Fact_Sales[[#This Row],[ActualCost]],0)</f>
        <v>15486.109999999999</v>
      </c>
    </row>
    <row r="570" spans="1:10" x14ac:dyDescent="0.35">
      <c r="A570" s="5" t="s">
        <v>20548</v>
      </c>
      <c r="B570" t="s">
        <v>18</v>
      </c>
      <c r="C570" t="s">
        <v>29</v>
      </c>
      <c r="D570" s="13">
        <v>5978.35</v>
      </c>
      <c r="E570">
        <v>7</v>
      </c>
      <c r="F570">
        <v>0.05</v>
      </c>
      <c r="G570" s="3" cm="1">
        <f t="array" ref="G5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70" s="4">
        <f>IF(Fact_Sales[[#This Row],[Revenue]]="","",IFERROR(--SUBSTITUTE(Fact_Sales[[#This Row],[Revenue]]&amp;""," USD",""),Fact_Sales[[#This Row],[Revenue]])-Fact_Sales[[#This Row],[Quantity]]*Fact_Sales[[#This Row],[ActualCost]])</f>
        <v>3334.3800000000006</v>
      </c>
      <c r="I570" s="14">
        <f>EOMONTH(Fact_Sales[[#This Row],[Date]],-1)+1</f>
        <v>45474</v>
      </c>
      <c r="J570" s="23">
        <f>IFERROR(Fact_Sales[[#This Row],[Quantity]]*Fact_Sales[[#This Row],[ActualCost]],0)</f>
        <v>2643.97</v>
      </c>
    </row>
    <row r="571" spans="1:10" x14ac:dyDescent="0.35">
      <c r="A571" s="5" t="s">
        <v>21230</v>
      </c>
      <c r="B571" t="s">
        <v>24</v>
      </c>
      <c r="C571" t="s">
        <v>29</v>
      </c>
      <c r="D571" s="13">
        <v>51243</v>
      </c>
      <c r="E571">
        <v>57</v>
      </c>
      <c r="F571">
        <v>0</v>
      </c>
      <c r="G571" s="3" cm="1">
        <f t="array" ref="G5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71" s="4">
        <f>IF(Fact_Sales[[#This Row],[Revenue]]="","",IFERROR(--SUBSTITUTE(Fact_Sales[[#This Row],[Revenue]]&amp;""," USD",""),Fact_Sales[[#This Row],[Revenue]])-Fact_Sales[[#This Row],[Quantity]]*Fact_Sales[[#This Row],[ActualCost]])</f>
        <v>29713.530000000002</v>
      </c>
      <c r="I571" s="14">
        <f>EOMONTH(Fact_Sales[[#This Row],[Date]],-1)+1</f>
        <v>45474</v>
      </c>
      <c r="J571" s="23">
        <f>IFERROR(Fact_Sales[[#This Row],[Quantity]]*Fact_Sales[[#This Row],[ActualCost]],0)</f>
        <v>21529.469999999998</v>
      </c>
    </row>
    <row r="572" spans="1:10" x14ac:dyDescent="0.35">
      <c r="A572" s="5" t="s">
        <v>20554</v>
      </c>
      <c r="B572" t="s">
        <v>10</v>
      </c>
      <c r="C572" t="s">
        <v>29</v>
      </c>
      <c r="D572" s="13">
        <v>10788</v>
      </c>
      <c r="E572">
        <v>12</v>
      </c>
      <c r="F572">
        <v>0</v>
      </c>
      <c r="G572" s="3" cm="1">
        <f t="array" ref="G5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72" s="4">
        <f>IF(Fact_Sales[[#This Row],[Revenue]]="","",IFERROR(--SUBSTITUTE(Fact_Sales[[#This Row],[Revenue]]&amp;""," USD",""),Fact_Sales[[#This Row],[Revenue]])-Fact_Sales[[#This Row],[Quantity]]*Fact_Sales[[#This Row],[ActualCost]])</f>
        <v>6255.4800000000005</v>
      </c>
      <c r="I572" s="14">
        <f>EOMONTH(Fact_Sales[[#This Row],[Date]],-1)+1</f>
        <v>45474</v>
      </c>
      <c r="J572" s="23">
        <f>IFERROR(Fact_Sales[[#This Row],[Quantity]]*Fact_Sales[[#This Row],[ActualCost]],0)</f>
        <v>4532.5199999999995</v>
      </c>
    </row>
    <row r="573" spans="1:10" x14ac:dyDescent="0.35">
      <c r="A573" s="5" t="s">
        <v>21232</v>
      </c>
      <c r="B573" t="s">
        <v>18</v>
      </c>
      <c r="C573" t="s">
        <v>29</v>
      </c>
      <c r="D573" s="13">
        <v>132153</v>
      </c>
      <c r="E573">
        <v>147</v>
      </c>
      <c r="F573">
        <v>0</v>
      </c>
      <c r="G573" s="3" cm="1">
        <f t="array" ref="G5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73" s="4">
        <f>IF(Fact_Sales[[#This Row],[Revenue]]="","",IFERROR(--SUBSTITUTE(Fact_Sales[[#This Row],[Revenue]]&amp;""," USD",""),Fact_Sales[[#This Row],[Revenue]])-Fact_Sales[[#This Row],[Quantity]]*Fact_Sales[[#This Row],[ActualCost]])</f>
        <v>76629.63</v>
      </c>
      <c r="I573" s="14">
        <f>EOMONTH(Fact_Sales[[#This Row],[Date]],-1)+1</f>
        <v>45474</v>
      </c>
      <c r="J573" s="23">
        <f>IFERROR(Fact_Sales[[#This Row],[Quantity]]*Fact_Sales[[#This Row],[ActualCost]],0)</f>
        <v>55523.369999999995</v>
      </c>
    </row>
    <row r="574" spans="1:10" x14ac:dyDescent="0.35">
      <c r="A574" s="5" t="s">
        <v>20643</v>
      </c>
      <c r="B574" t="s">
        <v>17</v>
      </c>
      <c r="C574" t="s">
        <v>29</v>
      </c>
      <c r="D574" s="13">
        <v>33173.1</v>
      </c>
      <c r="E574">
        <v>41</v>
      </c>
      <c r="F574">
        <v>0.1</v>
      </c>
      <c r="G574" s="3" cm="1">
        <f t="array" ref="G5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377.71</v>
      </c>
      <c r="H574" s="4">
        <f>IF(Fact_Sales[[#This Row],[Revenue]]="","",IFERROR(--SUBSTITUTE(Fact_Sales[[#This Row],[Revenue]]&amp;""," USD",""),Fact_Sales[[#This Row],[Revenue]])-Fact_Sales[[#This Row],[Quantity]]*Fact_Sales[[#This Row],[ActualCost]])</f>
        <v>17686.989999999998</v>
      </c>
      <c r="I574" s="14">
        <f>EOMONTH(Fact_Sales[[#This Row],[Date]],-1)+1</f>
        <v>45474</v>
      </c>
      <c r="J574" s="23">
        <f>IFERROR(Fact_Sales[[#This Row],[Quantity]]*Fact_Sales[[#This Row],[ActualCost]],0)</f>
        <v>15486.109999999999</v>
      </c>
    </row>
    <row r="575" spans="1:10" x14ac:dyDescent="0.35">
      <c r="A575" s="5" t="s">
        <v>20635</v>
      </c>
      <c r="B575" t="s">
        <v>9</v>
      </c>
      <c r="C575" t="s">
        <v>30</v>
      </c>
      <c r="D575" s="13">
        <v>49275.35</v>
      </c>
      <c r="E575">
        <v>29</v>
      </c>
      <c r="F575">
        <v>0.15</v>
      </c>
      <c r="G575" s="3" cm="1">
        <f t="array" ref="G5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75" s="4">
        <f>IF(Fact_Sales[[#This Row],[Revenue]]="","",IFERROR(--SUBSTITUTE(Fact_Sales[[#This Row],[Revenue]]&amp;""," USD",""),Fact_Sales[[#This Row],[Revenue]])-Fact_Sales[[#This Row],[Quantity]]*Fact_Sales[[#This Row],[ActualCost]])</f>
        <v>23608.61</v>
      </c>
      <c r="I575" s="14">
        <f>EOMONTH(Fact_Sales[[#This Row],[Date]],-1)+1</f>
        <v>45474</v>
      </c>
      <c r="J575" s="23">
        <f>IFERROR(Fact_Sales[[#This Row],[Quantity]]*Fact_Sales[[#This Row],[ActualCost]],0)</f>
        <v>25666.739999999998</v>
      </c>
    </row>
    <row r="576" spans="1:10" x14ac:dyDescent="0.35">
      <c r="A576" s="5" t="s">
        <v>20588</v>
      </c>
      <c r="B576" t="s">
        <v>13</v>
      </c>
      <c r="C576" t="s">
        <v>30</v>
      </c>
      <c r="D576" s="13">
        <v>209895</v>
      </c>
      <c r="E576">
        <v>105</v>
      </c>
      <c r="F576">
        <v>0</v>
      </c>
      <c r="G576" s="3" cm="1">
        <f t="array" ref="G5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76" s="4">
        <f>IF(Fact_Sales[[#This Row],[Revenue]]="","",IFERROR(--SUBSTITUTE(Fact_Sales[[#This Row],[Revenue]]&amp;""," USD",""),Fact_Sales[[#This Row],[Revenue]])-Fact_Sales[[#This Row],[Quantity]]*Fact_Sales[[#This Row],[ActualCost]])</f>
        <v>116963.70000000001</v>
      </c>
      <c r="I576" s="14">
        <f>EOMONTH(Fact_Sales[[#This Row],[Date]],-1)+1</f>
        <v>45474</v>
      </c>
      <c r="J576" s="23">
        <f>IFERROR(Fact_Sales[[#This Row],[Quantity]]*Fact_Sales[[#This Row],[ActualCost]],0)</f>
        <v>92931.299999999988</v>
      </c>
    </row>
    <row r="577" spans="1:10" x14ac:dyDescent="0.35">
      <c r="A577" s="5" t="s">
        <v>21229</v>
      </c>
      <c r="B577" t="s">
        <v>18</v>
      </c>
      <c r="C577" t="s">
        <v>30</v>
      </c>
      <c r="D577" s="13">
        <v>129535.2</v>
      </c>
      <c r="E577">
        <v>72</v>
      </c>
      <c r="F577">
        <v>0.1</v>
      </c>
      <c r="G577" s="3" cm="1">
        <f t="array" ref="G5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77" s="4">
        <f>IF(Fact_Sales[[#This Row],[Revenue]]="","",IFERROR(--SUBSTITUTE(Fact_Sales[[#This Row],[Revenue]]&amp;""," USD",""),Fact_Sales[[#This Row],[Revenue]])-Fact_Sales[[#This Row],[Quantity]]*Fact_Sales[[#This Row],[ActualCost]])</f>
        <v>65810.880000000005</v>
      </c>
      <c r="I577" s="14">
        <f>EOMONTH(Fact_Sales[[#This Row],[Date]],-1)+1</f>
        <v>45474</v>
      </c>
      <c r="J577" s="23">
        <f>IFERROR(Fact_Sales[[#This Row],[Quantity]]*Fact_Sales[[#This Row],[ActualCost]],0)</f>
        <v>63724.319999999992</v>
      </c>
    </row>
    <row r="578" spans="1:10" x14ac:dyDescent="0.35">
      <c r="A578" s="5" t="s">
        <v>20548</v>
      </c>
      <c r="B578" t="s">
        <v>20</v>
      </c>
      <c r="C578" t="s">
        <v>30</v>
      </c>
      <c r="D578" s="13">
        <v>25987</v>
      </c>
      <c r="E578">
        <v>13</v>
      </c>
      <c r="F578">
        <v>0</v>
      </c>
      <c r="G578" s="3" cm="1">
        <f t="array" ref="G5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78" s="4">
        <f>IF(Fact_Sales[[#This Row],[Revenue]]="","",IFERROR(--SUBSTITUTE(Fact_Sales[[#This Row],[Revenue]]&amp;""," USD",""),Fact_Sales[[#This Row],[Revenue]])-Fact_Sales[[#This Row],[Quantity]]*Fact_Sales[[#This Row],[ActualCost]])</f>
        <v>14481.220000000001</v>
      </c>
      <c r="I578" s="14">
        <f>EOMONTH(Fact_Sales[[#This Row],[Date]],-1)+1</f>
        <v>45474</v>
      </c>
      <c r="J578" s="23">
        <f>IFERROR(Fact_Sales[[#This Row],[Quantity]]*Fact_Sales[[#This Row],[ActualCost]],0)</f>
        <v>11505.779999999999</v>
      </c>
    </row>
    <row r="579" spans="1:10" x14ac:dyDescent="0.35">
      <c r="A579" s="5" t="s">
        <v>20604</v>
      </c>
      <c r="B579" t="s">
        <v>13</v>
      </c>
      <c r="C579" t="s">
        <v>30</v>
      </c>
      <c r="D579" s="13">
        <v>130834.55</v>
      </c>
      <c r="E579">
        <v>77</v>
      </c>
      <c r="F579">
        <v>0.15</v>
      </c>
      <c r="G579" s="3" cm="1">
        <f t="array" ref="G5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79" s="4">
        <f>IF(Fact_Sales[[#This Row],[Revenue]]="","",IFERROR(--SUBSTITUTE(Fact_Sales[[#This Row],[Revenue]]&amp;""," USD",""),Fact_Sales[[#This Row],[Revenue]])-Fact_Sales[[#This Row],[Quantity]]*Fact_Sales[[#This Row],[ActualCost]])</f>
        <v>62684.930000000008</v>
      </c>
      <c r="I579" s="14">
        <f>EOMONTH(Fact_Sales[[#This Row],[Date]],-1)+1</f>
        <v>45474</v>
      </c>
      <c r="J579" s="23">
        <f>IFERROR(Fact_Sales[[#This Row],[Quantity]]*Fact_Sales[[#This Row],[ActualCost]],0)</f>
        <v>68149.62</v>
      </c>
    </row>
    <row r="580" spans="1:10" x14ac:dyDescent="0.35">
      <c r="A580" s="5" t="s">
        <v>20604</v>
      </c>
      <c r="B580" t="s">
        <v>20</v>
      </c>
      <c r="C580" t="s">
        <v>30</v>
      </c>
      <c r="D580" s="13">
        <v>61969</v>
      </c>
      <c r="E580">
        <v>31</v>
      </c>
      <c r="F580">
        <v>0</v>
      </c>
      <c r="G580" s="3" cm="1">
        <f t="array" ref="G5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80" s="4">
        <f>IF(Fact_Sales[[#This Row],[Revenue]]="","",IFERROR(--SUBSTITUTE(Fact_Sales[[#This Row],[Revenue]]&amp;""," USD",""),Fact_Sales[[#This Row],[Revenue]])-Fact_Sales[[#This Row],[Quantity]]*Fact_Sales[[#This Row],[ActualCost]])</f>
        <v>34532.14</v>
      </c>
      <c r="I580" s="14">
        <f>EOMONTH(Fact_Sales[[#This Row],[Date]],-1)+1</f>
        <v>45474</v>
      </c>
      <c r="J580" s="23">
        <f>IFERROR(Fact_Sales[[#This Row],[Quantity]]*Fact_Sales[[#This Row],[ActualCost]],0)</f>
        <v>27436.859999999997</v>
      </c>
    </row>
    <row r="581" spans="1:10" x14ac:dyDescent="0.35">
      <c r="A581" s="5" t="s">
        <v>21230</v>
      </c>
      <c r="B581" t="s">
        <v>14</v>
      </c>
      <c r="C581" t="s">
        <v>30</v>
      </c>
      <c r="D581" s="13">
        <v>153923</v>
      </c>
      <c r="E581">
        <v>77</v>
      </c>
      <c r="F581">
        <v>0</v>
      </c>
      <c r="G581" s="3" cm="1">
        <f t="array" ref="G5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81" s="4">
        <f>IF(Fact_Sales[[#This Row],[Revenue]]="","",IFERROR(--SUBSTITUTE(Fact_Sales[[#This Row],[Revenue]]&amp;""," USD",""),Fact_Sales[[#This Row],[Revenue]])-Fact_Sales[[#This Row],[Quantity]]*Fact_Sales[[#This Row],[ActualCost]])</f>
        <v>85773.38</v>
      </c>
      <c r="I581" s="14">
        <f>EOMONTH(Fact_Sales[[#This Row],[Date]],-1)+1</f>
        <v>45474</v>
      </c>
      <c r="J581" s="23">
        <f>IFERROR(Fact_Sales[[#This Row],[Quantity]]*Fact_Sales[[#This Row],[ActualCost]],0)</f>
        <v>68149.62</v>
      </c>
    </row>
    <row r="582" spans="1:10" x14ac:dyDescent="0.35">
      <c r="A582" s="5" t="s">
        <v>20567</v>
      </c>
      <c r="B582" t="s">
        <v>21</v>
      </c>
      <c r="C582" t="s">
        <v>30</v>
      </c>
      <c r="E582">
        <v>20</v>
      </c>
      <c r="F582">
        <v>0.1</v>
      </c>
      <c r="G582" s="3" cm="1">
        <f t="array" ref="G5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885.06</v>
      </c>
      <c r="H58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582" s="14">
        <f>EOMONTH(Fact_Sales[[#This Row],[Date]],-1)+1</f>
        <v>45474</v>
      </c>
      <c r="J582" s="23">
        <f>IFERROR(Fact_Sales[[#This Row],[Quantity]]*Fact_Sales[[#This Row],[ActualCost]],0)</f>
        <v>17701.199999999997</v>
      </c>
    </row>
    <row r="583" spans="1:10" x14ac:dyDescent="0.35">
      <c r="A583" s="5" t="s">
        <v>20609</v>
      </c>
      <c r="B583" t="s">
        <v>17</v>
      </c>
      <c r="C583" t="s">
        <v>31</v>
      </c>
      <c r="D583" s="13">
        <v>30090.6</v>
      </c>
      <c r="E583">
        <v>146</v>
      </c>
      <c r="F583">
        <v>0.1</v>
      </c>
      <c r="G583" s="3" cm="1">
        <f t="array" ref="G5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3" s="4">
        <f>IF(Fact_Sales[[#This Row],[Revenue]]="","",IFERROR(--SUBSTITUTE(Fact_Sales[[#This Row],[Revenue]]&amp;""," USD",""),Fact_Sales[[#This Row],[Revenue]])-Fact_Sales[[#This Row],[Quantity]]*Fact_Sales[[#This Row],[ActualCost]])</f>
        <v>17816.379999999997</v>
      </c>
      <c r="I583" s="14">
        <f>EOMONTH(Fact_Sales[[#This Row],[Date]],-1)+1</f>
        <v>45474</v>
      </c>
      <c r="J583" s="23">
        <f>IFERROR(Fact_Sales[[#This Row],[Quantity]]*Fact_Sales[[#This Row],[ActualCost]],0)</f>
        <v>12274.22</v>
      </c>
    </row>
    <row r="584" spans="1:10" x14ac:dyDescent="0.35">
      <c r="A584" s="5" t="s">
        <v>20644</v>
      </c>
      <c r="B584" t="s">
        <v>17</v>
      </c>
      <c r="C584" t="s">
        <v>31</v>
      </c>
      <c r="D584" s="13">
        <v>10717.2</v>
      </c>
      <c r="E584">
        <v>52</v>
      </c>
      <c r="F584">
        <v>0.1</v>
      </c>
      <c r="G584" s="3" cm="1">
        <f t="array" ref="G5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4" s="4">
        <f>IF(Fact_Sales[[#This Row],[Revenue]]="","",IFERROR(--SUBSTITUTE(Fact_Sales[[#This Row],[Revenue]]&amp;""," USD",""),Fact_Sales[[#This Row],[Revenue]])-Fact_Sales[[#This Row],[Quantity]]*Fact_Sales[[#This Row],[ActualCost]])</f>
        <v>6345.5600000000013</v>
      </c>
      <c r="I584" s="14">
        <f>EOMONTH(Fact_Sales[[#This Row],[Date]],-1)+1</f>
        <v>45474</v>
      </c>
      <c r="J584" s="23">
        <f>IFERROR(Fact_Sales[[#This Row],[Quantity]]*Fact_Sales[[#This Row],[ActualCost]],0)</f>
        <v>4371.6399999999994</v>
      </c>
    </row>
    <row r="585" spans="1:10" x14ac:dyDescent="0.35">
      <c r="A585" s="5" t="s">
        <v>21235</v>
      </c>
      <c r="B585" t="s">
        <v>24</v>
      </c>
      <c r="C585" t="s">
        <v>31</v>
      </c>
      <c r="D585" s="13">
        <v>11530.15</v>
      </c>
      <c r="E585">
        <v>53</v>
      </c>
      <c r="F585">
        <v>0.05</v>
      </c>
      <c r="G585" s="3" cm="1">
        <f t="array" ref="G5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5" s="4">
        <f>IF(Fact_Sales[[#This Row],[Revenue]]="","",IFERROR(--SUBSTITUTE(Fact_Sales[[#This Row],[Revenue]]&amp;""," USD",""),Fact_Sales[[#This Row],[Revenue]])-Fact_Sales[[#This Row],[Quantity]]*Fact_Sales[[#This Row],[ActualCost]])</f>
        <v>7074.44</v>
      </c>
      <c r="I585" s="14">
        <f>EOMONTH(Fact_Sales[[#This Row],[Date]],-1)+1</f>
        <v>45474</v>
      </c>
      <c r="J585" s="23">
        <f>IFERROR(Fact_Sales[[#This Row],[Quantity]]*Fact_Sales[[#This Row],[ActualCost]],0)</f>
        <v>4455.71</v>
      </c>
    </row>
    <row r="586" spans="1:10" x14ac:dyDescent="0.35">
      <c r="A586" s="5" t="s">
        <v>20659</v>
      </c>
      <c r="B586" t="s">
        <v>20</v>
      </c>
      <c r="C586" t="s">
        <v>31</v>
      </c>
      <c r="D586" s="13">
        <v>13808.7</v>
      </c>
      <c r="E586">
        <v>67</v>
      </c>
      <c r="F586">
        <v>0.1</v>
      </c>
      <c r="G586" s="3" cm="1">
        <f t="array" ref="G5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6" s="4">
        <f>IF(Fact_Sales[[#This Row],[Revenue]]="","",IFERROR(--SUBSTITUTE(Fact_Sales[[#This Row],[Revenue]]&amp;""," USD",""),Fact_Sales[[#This Row],[Revenue]])-Fact_Sales[[#This Row],[Quantity]]*Fact_Sales[[#This Row],[ActualCost]])</f>
        <v>8176.0100000000011</v>
      </c>
      <c r="I586" s="14">
        <f>EOMONTH(Fact_Sales[[#This Row],[Date]],-1)+1</f>
        <v>45474</v>
      </c>
      <c r="J586" s="23">
        <f>IFERROR(Fact_Sales[[#This Row],[Quantity]]*Fact_Sales[[#This Row],[ActualCost]],0)</f>
        <v>5632.69</v>
      </c>
    </row>
    <row r="587" spans="1:10" x14ac:dyDescent="0.35">
      <c r="A587" s="5" t="s">
        <v>20594</v>
      </c>
      <c r="B587" t="s">
        <v>6</v>
      </c>
      <c r="C587" t="s">
        <v>31</v>
      </c>
      <c r="D587" s="13">
        <v>3091.5</v>
      </c>
      <c r="E587">
        <v>15</v>
      </c>
      <c r="F587">
        <v>0.1</v>
      </c>
      <c r="G587" s="3" cm="1">
        <f t="array" ref="G5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7" s="4">
        <f>IF(Fact_Sales[[#This Row],[Revenue]]="","",IFERROR(--SUBSTITUTE(Fact_Sales[[#This Row],[Revenue]]&amp;""," USD",""),Fact_Sales[[#This Row],[Revenue]])-Fact_Sales[[#This Row],[Quantity]]*Fact_Sales[[#This Row],[ActualCost]])</f>
        <v>1830.45</v>
      </c>
      <c r="I587" s="14">
        <f>EOMONTH(Fact_Sales[[#This Row],[Date]],-1)+1</f>
        <v>45474</v>
      </c>
      <c r="J587" s="23">
        <f>IFERROR(Fact_Sales[[#This Row],[Quantity]]*Fact_Sales[[#This Row],[ActualCost]],0)</f>
        <v>1261.05</v>
      </c>
    </row>
    <row r="588" spans="1:10" x14ac:dyDescent="0.35">
      <c r="A588" s="5" t="s">
        <v>21233</v>
      </c>
      <c r="B588" t="s">
        <v>8</v>
      </c>
      <c r="C588" t="s">
        <v>31</v>
      </c>
      <c r="D588" s="13">
        <v>6641</v>
      </c>
      <c r="E588">
        <v>29</v>
      </c>
      <c r="F588">
        <v>0</v>
      </c>
      <c r="G588" s="3" cm="1">
        <f t="array" ref="G5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8" s="4">
        <f>IF(Fact_Sales[[#This Row],[Revenue]]="","",IFERROR(--SUBSTITUTE(Fact_Sales[[#This Row],[Revenue]]&amp;""," USD",""),Fact_Sales[[#This Row],[Revenue]])-Fact_Sales[[#This Row],[Quantity]]*Fact_Sales[[#This Row],[ActualCost]])</f>
        <v>4202.97</v>
      </c>
      <c r="I588" s="14">
        <f>EOMONTH(Fact_Sales[[#This Row],[Date]],-1)+1</f>
        <v>45474</v>
      </c>
      <c r="J588" s="23">
        <f>IFERROR(Fact_Sales[[#This Row],[Quantity]]*Fact_Sales[[#This Row],[ActualCost]],0)</f>
        <v>2438.0299999999997</v>
      </c>
    </row>
    <row r="589" spans="1:10" x14ac:dyDescent="0.35">
      <c r="A589" s="5" t="s">
        <v>20580</v>
      </c>
      <c r="B589" t="s">
        <v>17</v>
      </c>
      <c r="C589" t="s">
        <v>31</v>
      </c>
      <c r="D589" s="13">
        <v>43510</v>
      </c>
      <c r="E589">
        <v>200</v>
      </c>
      <c r="F589">
        <v>0.05</v>
      </c>
      <c r="G589" s="3" cm="1">
        <f t="array" ref="G5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84.07</v>
      </c>
      <c r="H589" s="4">
        <f>IF(Fact_Sales[[#This Row],[Revenue]]="","",IFERROR(--SUBSTITUTE(Fact_Sales[[#This Row],[Revenue]]&amp;""," USD",""),Fact_Sales[[#This Row],[Revenue]])-Fact_Sales[[#This Row],[Quantity]]*Fact_Sales[[#This Row],[ActualCost]])</f>
        <v>26696</v>
      </c>
      <c r="I589" s="14">
        <f>EOMONTH(Fact_Sales[[#This Row],[Date]],-1)+1</f>
        <v>45474</v>
      </c>
      <c r="J589" s="23">
        <f>IFERROR(Fact_Sales[[#This Row],[Quantity]]*Fact_Sales[[#This Row],[ActualCost]],0)</f>
        <v>16814</v>
      </c>
    </row>
    <row r="590" spans="1:10" x14ac:dyDescent="0.35">
      <c r="A590" s="5" t="s">
        <v>20615</v>
      </c>
      <c r="B590" t="s">
        <v>8</v>
      </c>
      <c r="C590" t="s">
        <v>32</v>
      </c>
      <c r="D590" s="13">
        <v>42123.95</v>
      </c>
      <c r="E590">
        <v>139</v>
      </c>
      <c r="F590">
        <v>0.05</v>
      </c>
      <c r="G590" s="3" cm="1">
        <f t="array" ref="G5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0" s="4">
        <f>IF(Fact_Sales[[#This Row],[Revenue]]="","",IFERROR(--SUBSTITUTE(Fact_Sales[[#This Row],[Revenue]]&amp;""," USD",""),Fact_Sales[[#This Row],[Revenue]])-Fact_Sales[[#This Row],[Quantity]]*Fact_Sales[[#This Row],[ActualCost]])</f>
        <v>25189.579999999998</v>
      </c>
      <c r="I590" s="14">
        <f>EOMONTH(Fact_Sales[[#This Row],[Date]],-1)+1</f>
        <v>45474</v>
      </c>
      <c r="J590" s="23">
        <f>IFERROR(Fact_Sales[[#This Row],[Quantity]]*Fact_Sales[[#This Row],[ActualCost]],0)</f>
        <v>16934.37</v>
      </c>
    </row>
    <row r="591" spans="1:10" x14ac:dyDescent="0.35">
      <c r="A591" s="5" t="s">
        <v>20548</v>
      </c>
      <c r="B591" t="s">
        <v>22</v>
      </c>
      <c r="C591" t="s">
        <v>32</v>
      </c>
      <c r="D591" s="13">
        <v>49620.45</v>
      </c>
      <c r="E591">
        <v>183</v>
      </c>
      <c r="F591">
        <v>0.15</v>
      </c>
      <c r="G591" s="3" cm="1">
        <f t="array" ref="G5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1" s="4">
        <f>IF(Fact_Sales[[#This Row],[Revenue]]="","",IFERROR(--SUBSTITUTE(Fact_Sales[[#This Row],[Revenue]]&amp;""," USD",""),Fact_Sales[[#This Row],[Revenue]])-Fact_Sales[[#This Row],[Quantity]]*Fact_Sales[[#This Row],[ActualCost]])</f>
        <v>27325.559999999998</v>
      </c>
      <c r="I591" s="14">
        <f>EOMONTH(Fact_Sales[[#This Row],[Date]],-1)+1</f>
        <v>45474</v>
      </c>
      <c r="J591" s="23">
        <f>IFERROR(Fact_Sales[[#This Row],[Quantity]]*Fact_Sales[[#This Row],[ActualCost]],0)</f>
        <v>22294.89</v>
      </c>
    </row>
    <row r="592" spans="1:10" x14ac:dyDescent="0.35">
      <c r="A592" s="5" t="s">
        <v>20644</v>
      </c>
      <c r="B592" t="s">
        <v>20</v>
      </c>
      <c r="C592" t="s">
        <v>32</v>
      </c>
      <c r="D592" s="13">
        <v>4147</v>
      </c>
      <c r="E592">
        <v>13</v>
      </c>
      <c r="F592">
        <v>0</v>
      </c>
      <c r="G592" s="3" cm="1">
        <f t="array" ref="G5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2" s="4">
        <f>IF(Fact_Sales[[#This Row],[Revenue]]="","",IFERROR(--SUBSTITUTE(Fact_Sales[[#This Row],[Revenue]]&amp;""," USD",""),Fact_Sales[[#This Row],[Revenue]])-Fact_Sales[[#This Row],[Quantity]]*Fact_Sales[[#This Row],[ActualCost]])</f>
        <v>2563.21</v>
      </c>
      <c r="I592" s="14">
        <f>EOMONTH(Fact_Sales[[#This Row],[Date]],-1)+1</f>
        <v>45474</v>
      </c>
      <c r="J592" s="23">
        <f>IFERROR(Fact_Sales[[#This Row],[Quantity]]*Fact_Sales[[#This Row],[ActualCost]],0)</f>
        <v>1583.79</v>
      </c>
    </row>
    <row r="593" spans="1:10" x14ac:dyDescent="0.35">
      <c r="A593" s="5" t="s">
        <v>21229</v>
      </c>
      <c r="B593" t="s">
        <v>17</v>
      </c>
      <c r="C593" t="s">
        <v>32</v>
      </c>
      <c r="D593" s="13">
        <v>32426.35</v>
      </c>
      <c r="E593">
        <v>107</v>
      </c>
      <c r="F593">
        <v>0.05</v>
      </c>
      <c r="G593" s="3" cm="1">
        <f t="array" ref="G5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3" s="4">
        <f>IF(Fact_Sales[[#This Row],[Revenue]]="","",IFERROR(--SUBSTITUTE(Fact_Sales[[#This Row],[Revenue]]&amp;""," USD",""),Fact_Sales[[#This Row],[Revenue]])-Fact_Sales[[#This Row],[Quantity]]*Fact_Sales[[#This Row],[ActualCost]])</f>
        <v>19390.54</v>
      </c>
      <c r="I593" s="14">
        <f>EOMONTH(Fact_Sales[[#This Row],[Date]],-1)+1</f>
        <v>45474</v>
      </c>
      <c r="J593" s="23">
        <f>IFERROR(Fact_Sales[[#This Row],[Quantity]]*Fact_Sales[[#This Row],[ActualCost]],0)</f>
        <v>13035.81</v>
      </c>
    </row>
    <row r="594" spans="1:10" x14ac:dyDescent="0.35">
      <c r="A594" s="5" t="s">
        <v>21228</v>
      </c>
      <c r="B594" t="s">
        <v>22</v>
      </c>
      <c r="C594" t="s">
        <v>32</v>
      </c>
      <c r="D594" s="13">
        <v>56558.7</v>
      </c>
      <c r="E594">
        <v>197</v>
      </c>
      <c r="F594">
        <v>0.1</v>
      </c>
      <c r="G594" s="3" cm="1">
        <f t="array" ref="G5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4" s="4">
        <f>IF(Fact_Sales[[#This Row],[Revenue]]="","",IFERROR(--SUBSTITUTE(Fact_Sales[[#This Row],[Revenue]]&amp;""," USD",""),Fact_Sales[[#This Row],[Revenue]])-Fact_Sales[[#This Row],[Quantity]]*Fact_Sales[[#This Row],[ActualCost]])</f>
        <v>32558.19</v>
      </c>
      <c r="I594" s="14">
        <f>EOMONTH(Fact_Sales[[#This Row],[Date]],-1)+1</f>
        <v>45474</v>
      </c>
      <c r="J594" s="23">
        <f>IFERROR(Fact_Sales[[#This Row],[Quantity]]*Fact_Sales[[#This Row],[ActualCost]],0)</f>
        <v>24000.51</v>
      </c>
    </row>
    <row r="595" spans="1:10" x14ac:dyDescent="0.35">
      <c r="A595" s="5" t="s">
        <v>20567</v>
      </c>
      <c r="B595" t="s">
        <v>11</v>
      </c>
      <c r="C595" t="s">
        <v>32</v>
      </c>
      <c r="D595" s="13">
        <v>31182.25</v>
      </c>
      <c r="E595">
        <v>115</v>
      </c>
      <c r="F595">
        <v>0.15</v>
      </c>
      <c r="G595" s="3" cm="1">
        <f t="array" ref="G5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5" s="4">
        <f>IF(Fact_Sales[[#This Row],[Revenue]]="","",IFERROR(--SUBSTITUTE(Fact_Sales[[#This Row],[Revenue]]&amp;""," USD",""),Fact_Sales[[#This Row],[Revenue]])-Fact_Sales[[#This Row],[Quantity]]*Fact_Sales[[#This Row],[ActualCost]])</f>
        <v>17171.800000000003</v>
      </c>
      <c r="I595" s="14">
        <f>EOMONTH(Fact_Sales[[#This Row],[Date]],-1)+1</f>
        <v>45474</v>
      </c>
      <c r="J595" s="23">
        <f>IFERROR(Fact_Sales[[#This Row],[Quantity]]*Fact_Sales[[#This Row],[ActualCost]],0)</f>
        <v>14010.449999999999</v>
      </c>
    </row>
    <row r="596" spans="1:10" x14ac:dyDescent="0.35">
      <c r="A596" s="5" t="s">
        <v>20644</v>
      </c>
      <c r="B596" t="s">
        <v>22</v>
      </c>
      <c r="C596" t="s">
        <v>32</v>
      </c>
      <c r="D596" s="13">
        <v>33877.800000000003</v>
      </c>
      <c r="E596">
        <v>118</v>
      </c>
      <c r="F596">
        <v>0.1</v>
      </c>
      <c r="G596" s="3" cm="1">
        <f t="array" ref="G5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6" s="4">
        <f>IF(Fact_Sales[[#This Row],[Revenue]]="","",IFERROR(--SUBSTITUTE(Fact_Sales[[#This Row],[Revenue]]&amp;""," USD",""),Fact_Sales[[#This Row],[Revenue]])-Fact_Sales[[#This Row],[Quantity]]*Fact_Sales[[#This Row],[ActualCost]])</f>
        <v>19501.86</v>
      </c>
      <c r="I596" s="14">
        <f>EOMONTH(Fact_Sales[[#This Row],[Date]],-1)+1</f>
        <v>45474</v>
      </c>
      <c r="J596" s="23">
        <f>IFERROR(Fact_Sales[[#This Row],[Quantity]]*Fact_Sales[[#This Row],[ActualCost]],0)</f>
        <v>14375.94</v>
      </c>
    </row>
    <row r="597" spans="1:10" x14ac:dyDescent="0.35">
      <c r="A597" s="5" t="s">
        <v>20634</v>
      </c>
      <c r="B597" t="s">
        <v>18</v>
      </c>
      <c r="C597" t="s">
        <v>32</v>
      </c>
      <c r="D597" s="13">
        <v>39045.599999999999</v>
      </c>
      <c r="E597">
        <v>144</v>
      </c>
      <c r="F597">
        <v>0.15</v>
      </c>
      <c r="G597" s="3" cm="1">
        <f t="array" ref="G5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121.83</v>
      </c>
      <c r="H597" s="4">
        <f>IF(Fact_Sales[[#This Row],[Revenue]]="","",IFERROR(--SUBSTITUTE(Fact_Sales[[#This Row],[Revenue]]&amp;""," USD",""),Fact_Sales[[#This Row],[Revenue]])-Fact_Sales[[#This Row],[Quantity]]*Fact_Sales[[#This Row],[ActualCost]])</f>
        <v>21502.079999999998</v>
      </c>
      <c r="I597" s="14">
        <f>EOMONTH(Fact_Sales[[#This Row],[Date]],-1)+1</f>
        <v>45474</v>
      </c>
      <c r="J597" s="23">
        <f>IFERROR(Fact_Sales[[#This Row],[Quantity]]*Fact_Sales[[#This Row],[ActualCost]],0)</f>
        <v>17543.52</v>
      </c>
    </row>
    <row r="598" spans="1:10" x14ac:dyDescent="0.35">
      <c r="A598" s="5" t="s">
        <v>20659</v>
      </c>
      <c r="B598" t="s">
        <v>9</v>
      </c>
      <c r="C598" t="s">
        <v>33</v>
      </c>
      <c r="D598" s="13">
        <v>52020</v>
      </c>
      <c r="E598">
        <v>180</v>
      </c>
      <c r="F598">
        <v>0</v>
      </c>
      <c r="G598" s="3" cm="1">
        <f t="array" ref="G5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111.05</v>
      </c>
      <c r="H598" s="4">
        <f>IF(Fact_Sales[[#This Row],[Revenue]]="","",IFERROR(--SUBSTITUTE(Fact_Sales[[#This Row],[Revenue]]&amp;""," USD",""),Fact_Sales[[#This Row],[Revenue]])-Fact_Sales[[#This Row],[Quantity]]*Fact_Sales[[#This Row],[ActualCost]])</f>
        <v>32031</v>
      </c>
      <c r="I598" s="14">
        <f>EOMONTH(Fact_Sales[[#This Row],[Date]],-1)+1</f>
        <v>45474</v>
      </c>
      <c r="J598" s="23">
        <f>IFERROR(Fact_Sales[[#This Row],[Quantity]]*Fact_Sales[[#This Row],[ActualCost]],0)</f>
        <v>19989</v>
      </c>
    </row>
    <row r="599" spans="1:10" x14ac:dyDescent="0.35">
      <c r="A599" s="5" t="s">
        <v>20604</v>
      </c>
      <c r="B599" t="s">
        <v>21</v>
      </c>
      <c r="C599" t="s">
        <v>33</v>
      </c>
      <c r="D599" s="13">
        <v>52309</v>
      </c>
      <c r="E599">
        <v>181</v>
      </c>
      <c r="F599">
        <v>0</v>
      </c>
      <c r="G599" s="3" cm="1">
        <f t="array" ref="G5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111.05</v>
      </c>
      <c r="H599" s="4">
        <f>IF(Fact_Sales[[#This Row],[Revenue]]="","",IFERROR(--SUBSTITUTE(Fact_Sales[[#This Row],[Revenue]]&amp;""," USD",""),Fact_Sales[[#This Row],[Revenue]])-Fact_Sales[[#This Row],[Quantity]]*Fact_Sales[[#This Row],[ActualCost]])</f>
        <v>32208.95</v>
      </c>
      <c r="I599" s="14">
        <f>EOMONTH(Fact_Sales[[#This Row],[Date]],-1)+1</f>
        <v>45474</v>
      </c>
      <c r="J599" s="23">
        <f>IFERROR(Fact_Sales[[#This Row],[Quantity]]*Fact_Sales[[#This Row],[ActualCost]],0)</f>
        <v>20100.05</v>
      </c>
    </row>
    <row r="600" spans="1:10" x14ac:dyDescent="0.35">
      <c r="A600" s="5" t="s">
        <v>21234</v>
      </c>
      <c r="B600" t="s">
        <v>25</v>
      </c>
      <c r="C600" t="s">
        <v>33</v>
      </c>
      <c r="D600" s="13">
        <v>9537</v>
      </c>
      <c r="E600">
        <v>33</v>
      </c>
      <c r="F600">
        <v>0</v>
      </c>
      <c r="G600" s="3" cm="1">
        <f t="array" ref="G6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111.05</v>
      </c>
      <c r="H600" s="4">
        <f>IF(Fact_Sales[[#This Row],[Revenue]]="","",IFERROR(--SUBSTITUTE(Fact_Sales[[#This Row],[Revenue]]&amp;""," USD",""),Fact_Sales[[#This Row],[Revenue]])-Fact_Sales[[#This Row],[Quantity]]*Fact_Sales[[#This Row],[ActualCost]])</f>
        <v>5872.35</v>
      </c>
      <c r="I600" s="14">
        <f>EOMONTH(Fact_Sales[[#This Row],[Date]],-1)+1</f>
        <v>45474</v>
      </c>
      <c r="J600" s="23">
        <f>IFERROR(Fact_Sales[[#This Row],[Quantity]]*Fact_Sales[[#This Row],[ActualCost]],0)</f>
        <v>3664.65</v>
      </c>
    </row>
    <row r="601" spans="1:10" x14ac:dyDescent="0.35">
      <c r="A601" s="5" t="s">
        <v>20634</v>
      </c>
      <c r="B601" t="s">
        <v>24</v>
      </c>
      <c r="C601" t="s">
        <v>33</v>
      </c>
      <c r="D601" s="13">
        <v>55488</v>
      </c>
      <c r="E601">
        <v>192</v>
      </c>
      <c r="F601">
        <v>0</v>
      </c>
      <c r="G601" s="3" cm="1">
        <f t="array" ref="G6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111.05</v>
      </c>
      <c r="H601" s="4">
        <f>IF(Fact_Sales[[#This Row],[Revenue]]="","",IFERROR(--SUBSTITUTE(Fact_Sales[[#This Row],[Revenue]]&amp;""," USD",""),Fact_Sales[[#This Row],[Revenue]])-Fact_Sales[[#This Row],[Quantity]]*Fact_Sales[[#This Row],[ActualCost]])</f>
        <v>34166.400000000001</v>
      </c>
      <c r="I601" s="14">
        <f>EOMONTH(Fact_Sales[[#This Row],[Date]],-1)+1</f>
        <v>45474</v>
      </c>
      <c r="J601" s="23">
        <f>IFERROR(Fact_Sales[[#This Row],[Quantity]]*Fact_Sales[[#This Row],[ActualCost]],0)</f>
        <v>21321.599999999999</v>
      </c>
    </row>
    <row r="602" spans="1:10" x14ac:dyDescent="0.35">
      <c r="A602" s="5" t="s">
        <v>21235</v>
      </c>
      <c r="B602" t="s">
        <v>10</v>
      </c>
      <c r="C602" t="s">
        <v>34</v>
      </c>
      <c r="E602">
        <v>49</v>
      </c>
      <c r="F602">
        <v>0</v>
      </c>
      <c r="G602" s="3" cm="1">
        <f t="array" ref="G6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02" s="14">
        <f>EOMONTH(Fact_Sales[[#This Row],[Date]],-1)+1</f>
        <v>45474</v>
      </c>
      <c r="J602" s="23">
        <f>IFERROR(Fact_Sales[[#This Row],[Quantity]]*Fact_Sales[[#This Row],[ActualCost]],0)</f>
        <v>3609.83</v>
      </c>
    </row>
    <row r="603" spans="1:10" x14ac:dyDescent="0.35">
      <c r="A603" s="5" t="s">
        <v>20644</v>
      </c>
      <c r="B603" t="s">
        <v>16</v>
      </c>
      <c r="C603" t="s">
        <v>34</v>
      </c>
      <c r="D603" s="13">
        <v>23681</v>
      </c>
      <c r="E603">
        <v>119</v>
      </c>
      <c r="F603">
        <v>0</v>
      </c>
      <c r="G603" s="3" cm="1">
        <f t="array" ref="G6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3" s="4">
        <f>IF(Fact_Sales[[#This Row],[Revenue]]="","",IFERROR(--SUBSTITUTE(Fact_Sales[[#This Row],[Revenue]]&amp;""," USD",""),Fact_Sales[[#This Row],[Revenue]])-Fact_Sales[[#This Row],[Quantity]]*Fact_Sales[[#This Row],[ActualCost]])</f>
        <v>14914.27</v>
      </c>
      <c r="I603" s="14">
        <f>EOMONTH(Fact_Sales[[#This Row],[Date]],-1)+1</f>
        <v>45474</v>
      </c>
      <c r="J603" s="23">
        <f>IFERROR(Fact_Sales[[#This Row],[Quantity]]*Fact_Sales[[#This Row],[ActualCost]],0)</f>
        <v>8766.73</v>
      </c>
    </row>
    <row r="604" spans="1:10" x14ac:dyDescent="0.35">
      <c r="A604" s="5" t="s">
        <v>20609</v>
      </c>
      <c r="B604" t="s">
        <v>17</v>
      </c>
      <c r="C604" t="s">
        <v>34</v>
      </c>
      <c r="D604" s="13">
        <v>13930</v>
      </c>
      <c r="E604">
        <v>70</v>
      </c>
      <c r="F604">
        <v>0</v>
      </c>
      <c r="G604" s="3" cm="1">
        <f t="array" ref="G6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4" s="4">
        <f>IF(Fact_Sales[[#This Row],[Revenue]]="","",IFERROR(--SUBSTITUTE(Fact_Sales[[#This Row],[Revenue]]&amp;""," USD",""),Fact_Sales[[#This Row],[Revenue]])-Fact_Sales[[#This Row],[Quantity]]*Fact_Sales[[#This Row],[ActualCost]])</f>
        <v>8773.0999999999985</v>
      </c>
      <c r="I604" s="14">
        <f>EOMONTH(Fact_Sales[[#This Row],[Date]],-1)+1</f>
        <v>45474</v>
      </c>
      <c r="J604" s="23">
        <f>IFERROR(Fact_Sales[[#This Row],[Quantity]]*Fact_Sales[[#This Row],[ActualCost]],0)</f>
        <v>5156.9000000000005</v>
      </c>
    </row>
    <row r="605" spans="1:10" x14ac:dyDescent="0.35">
      <c r="A605" s="5" t="s">
        <v>20580</v>
      </c>
      <c r="B605" t="s">
        <v>14</v>
      </c>
      <c r="C605" t="s">
        <v>34</v>
      </c>
      <c r="D605" s="13">
        <v>11542</v>
      </c>
      <c r="E605">
        <v>58</v>
      </c>
      <c r="F605">
        <v>0</v>
      </c>
      <c r="G605" s="3" cm="1">
        <f t="array" ref="G6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5" s="4">
        <f>IF(Fact_Sales[[#This Row],[Revenue]]="","",IFERROR(--SUBSTITUTE(Fact_Sales[[#This Row],[Revenue]]&amp;""," USD",""),Fact_Sales[[#This Row],[Revenue]])-Fact_Sales[[#This Row],[Quantity]]*Fact_Sales[[#This Row],[ActualCost]])</f>
        <v>7269.14</v>
      </c>
      <c r="I605" s="14">
        <f>EOMONTH(Fact_Sales[[#This Row],[Date]],-1)+1</f>
        <v>45474</v>
      </c>
      <c r="J605" s="23">
        <f>IFERROR(Fact_Sales[[#This Row],[Quantity]]*Fact_Sales[[#This Row],[ActualCost]],0)</f>
        <v>4272.8599999999997</v>
      </c>
    </row>
    <row r="606" spans="1:10" x14ac:dyDescent="0.35">
      <c r="A606" s="5" t="s">
        <v>20635</v>
      </c>
      <c r="B606" t="s">
        <v>14</v>
      </c>
      <c r="C606" t="s">
        <v>34</v>
      </c>
      <c r="D606" s="13">
        <v>20954.7</v>
      </c>
      <c r="E606">
        <v>117</v>
      </c>
      <c r="F606">
        <v>0.1</v>
      </c>
      <c r="G606" s="3" cm="1">
        <f t="array" ref="G6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6" s="4">
        <f>IF(Fact_Sales[[#This Row],[Revenue]]="","",IFERROR(--SUBSTITUTE(Fact_Sales[[#This Row],[Revenue]]&amp;""," USD",""),Fact_Sales[[#This Row],[Revenue]])-Fact_Sales[[#This Row],[Quantity]]*Fact_Sales[[#This Row],[ActualCost]])</f>
        <v>12335.310000000001</v>
      </c>
      <c r="I606" s="14">
        <f>EOMONTH(Fact_Sales[[#This Row],[Date]],-1)+1</f>
        <v>45474</v>
      </c>
      <c r="J606" s="23">
        <f>IFERROR(Fact_Sales[[#This Row],[Quantity]]*Fact_Sales[[#This Row],[ActualCost]],0)</f>
        <v>8619.39</v>
      </c>
    </row>
    <row r="607" spans="1:10" x14ac:dyDescent="0.35">
      <c r="A607" s="5" t="s">
        <v>21233</v>
      </c>
      <c r="B607" t="s">
        <v>16</v>
      </c>
      <c r="C607" t="s">
        <v>34</v>
      </c>
      <c r="D607" s="13">
        <v>3044.7</v>
      </c>
      <c r="E607">
        <v>18</v>
      </c>
      <c r="F607">
        <v>0.15</v>
      </c>
      <c r="G607" s="3" cm="1">
        <f t="array" ref="G6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73.67</v>
      </c>
      <c r="H607" s="4">
        <f>IF(Fact_Sales[[#This Row],[Revenue]]="","",IFERROR(--SUBSTITUTE(Fact_Sales[[#This Row],[Revenue]]&amp;""," USD",""),Fact_Sales[[#This Row],[Revenue]])-Fact_Sales[[#This Row],[Quantity]]*Fact_Sales[[#This Row],[ActualCost]])</f>
        <v>1718.6399999999999</v>
      </c>
      <c r="I607" s="14">
        <f>EOMONTH(Fact_Sales[[#This Row],[Date]],-1)+1</f>
        <v>45474</v>
      </c>
      <c r="J607" s="23">
        <f>IFERROR(Fact_Sales[[#This Row],[Quantity]]*Fact_Sales[[#This Row],[ActualCost]],0)</f>
        <v>1326.06</v>
      </c>
    </row>
    <row r="608" spans="1:10" x14ac:dyDescent="0.35">
      <c r="A608" s="5" t="s">
        <v>21235</v>
      </c>
      <c r="B608" t="s">
        <v>22</v>
      </c>
      <c r="C608" t="s">
        <v>35</v>
      </c>
      <c r="D608" s="13">
        <v>6258.6</v>
      </c>
      <c r="E608">
        <v>12</v>
      </c>
      <c r="F608">
        <v>0.05</v>
      </c>
      <c r="G608" s="3" cm="1">
        <f t="array" ref="G6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234.77</v>
      </c>
      <c r="H608" s="4">
        <f>IF(Fact_Sales[[#This Row],[Revenue]]="","",IFERROR(--SUBSTITUTE(Fact_Sales[[#This Row],[Revenue]]&amp;""," USD",""),Fact_Sales[[#This Row],[Revenue]])-Fact_Sales[[#This Row],[Quantity]]*Fact_Sales[[#This Row],[ActualCost]])</f>
        <v>3441.36</v>
      </c>
      <c r="I608" s="14">
        <f>EOMONTH(Fact_Sales[[#This Row],[Date]],-1)+1</f>
        <v>45474</v>
      </c>
      <c r="J608" s="23">
        <f>IFERROR(Fact_Sales[[#This Row],[Quantity]]*Fact_Sales[[#This Row],[ActualCost]],0)</f>
        <v>2817.2400000000002</v>
      </c>
    </row>
    <row r="609" spans="1:10" x14ac:dyDescent="0.35">
      <c r="A609" s="5" t="s">
        <v>20597</v>
      </c>
      <c r="B609" t="s">
        <v>22</v>
      </c>
      <c r="C609" t="s">
        <v>35</v>
      </c>
      <c r="D609" s="13">
        <v>73538.55</v>
      </c>
      <c r="E609">
        <v>141</v>
      </c>
      <c r="F609">
        <v>0.05</v>
      </c>
      <c r="G609" s="3" cm="1">
        <f t="array" ref="G6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234.77</v>
      </c>
      <c r="H609" s="4">
        <f>IF(Fact_Sales[[#This Row],[Revenue]]="","",IFERROR(--SUBSTITUTE(Fact_Sales[[#This Row],[Revenue]]&amp;""," USD",""),Fact_Sales[[#This Row],[Revenue]])-Fact_Sales[[#This Row],[Quantity]]*Fact_Sales[[#This Row],[ActualCost]])</f>
        <v>40435.980000000003</v>
      </c>
      <c r="I609" s="14">
        <f>EOMONTH(Fact_Sales[[#This Row],[Date]],-1)+1</f>
        <v>45474</v>
      </c>
      <c r="J609" s="23">
        <f>IFERROR(Fact_Sales[[#This Row],[Quantity]]*Fact_Sales[[#This Row],[ActualCost]],0)</f>
        <v>33102.57</v>
      </c>
    </row>
    <row r="610" spans="1:10" x14ac:dyDescent="0.35">
      <c r="A610" s="5" t="s">
        <v>21229</v>
      </c>
      <c r="B610" t="s">
        <v>24</v>
      </c>
      <c r="C610" t="s">
        <v>35</v>
      </c>
      <c r="D610" s="13">
        <v>69174</v>
      </c>
      <c r="E610">
        <v>126</v>
      </c>
      <c r="F610">
        <v>0</v>
      </c>
      <c r="G610" s="3" cm="1">
        <f t="array" ref="G6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234.77</v>
      </c>
      <c r="H610" s="4">
        <f>IF(Fact_Sales[[#This Row],[Revenue]]="","",IFERROR(--SUBSTITUTE(Fact_Sales[[#This Row],[Revenue]]&amp;""," USD",""),Fact_Sales[[#This Row],[Revenue]])-Fact_Sales[[#This Row],[Quantity]]*Fact_Sales[[#This Row],[ActualCost]])</f>
        <v>39592.979999999996</v>
      </c>
      <c r="I610" s="14">
        <f>EOMONTH(Fact_Sales[[#This Row],[Date]],-1)+1</f>
        <v>45474</v>
      </c>
      <c r="J610" s="23">
        <f>IFERROR(Fact_Sales[[#This Row],[Quantity]]*Fact_Sales[[#This Row],[ActualCost]],0)</f>
        <v>29581.02</v>
      </c>
    </row>
    <row r="611" spans="1:10" x14ac:dyDescent="0.35">
      <c r="A611" s="5" t="s">
        <v>20644</v>
      </c>
      <c r="B611" t="s">
        <v>20</v>
      </c>
      <c r="C611" t="s">
        <v>35</v>
      </c>
      <c r="D611" s="13">
        <v>91134</v>
      </c>
      <c r="E611">
        <v>166</v>
      </c>
      <c r="F611">
        <v>0</v>
      </c>
      <c r="G611" s="3" cm="1">
        <f t="array" ref="G6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234.77</v>
      </c>
      <c r="H611" s="4">
        <f>IF(Fact_Sales[[#This Row],[Revenue]]="","",IFERROR(--SUBSTITUTE(Fact_Sales[[#This Row],[Revenue]]&amp;""," USD",""),Fact_Sales[[#This Row],[Revenue]])-Fact_Sales[[#This Row],[Quantity]]*Fact_Sales[[#This Row],[ActualCost]])</f>
        <v>52162.18</v>
      </c>
      <c r="I611" s="14">
        <f>EOMONTH(Fact_Sales[[#This Row],[Date]],-1)+1</f>
        <v>45474</v>
      </c>
      <c r="J611" s="23">
        <f>IFERROR(Fact_Sales[[#This Row],[Quantity]]*Fact_Sales[[#This Row],[ActualCost]],0)</f>
        <v>38971.82</v>
      </c>
    </row>
    <row r="612" spans="1:10" x14ac:dyDescent="0.35">
      <c r="A612" s="5" t="s">
        <v>21235</v>
      </c>
      <c r="B612" t="s">
        <v>24</v>
      </c>
      <c r="C612" t="s">
        <v>36</v>
      </c>
      <c r="D612" s="13">
        <v>5619.25</v>
      </c>
      <c r="E612">
        <v>35</v>
      </c>
      <c r="F612">
        <v>0.05</v>
      </c>
      <c r="G612" s="3" cm="1">
        <f t="array" ref="G6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2" s="4">
        <f>IF(Fact_Sales[[#This Row],[Revenue]]="","",IFERROR(--SUBSTITUTE(Fact_Sales[[#This Row],[Revenue]]&amp;""," USD",""),Fact_Sales[[#This Row],[Revenue]])-Fact_Sales[[#This Row],[Quantity]]*Fact_Sales[[#This Row],[ActualCost]])</f>
        <v>3462.55</v>
      </c>
      <c r="I612" s="14">
        <f>EOMONTH(Fact_Sales[[#This Row],[Date]],-1)+1</f>
        <v>45474</v>
      </c>
      <c r="J612" s="23">
        <f>IFERROR(Fact_Sales[[#This Row],[Quantity]]*Fact_Sales[[#This Row],[ActualCost]],0)</f>
        <v>2156.6999999999998</v>
      </c>
    </row>
    <row r="613" spans="1:10" x14ac:dyDescent="0.35">
      <c r="A613" s="5" t="s">
        <v>21228</v>
      </c>
      <c r="B613" t="s">
        <v>13</v>
      </c>
      <c r="C613" t="s">
        <v>36</v>
      </c>
      <c r="D613" s="13">
        <v>25138.75</v>
      </c>
      <c r="E613">
        <v>175</v>
      </c>
      <c r="F613">
        <v>0.15</v>
      </c>
      <c r="G613" s="3" cm="1">
        <f t="array" ref="G6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3" s="4">
        <f>IF(Fact_Sales[[#This Row],[Revenue]]="","",IFERROR(--SUBSTITUTE(Fact_Sales[[#This Row],[Revenue]]&amp;""," USD",""),Fact_Sales[[#This Row],[Revenue]])-Fact_Sales[[#This Row],[Quantity]]*Fact_Sales[[#This Row],[ActualCost]])</f>
        <v>14355.25</v>
      </c>
      <c r="I613" s="14">
        <f>EOMONTH(Fact_Sales[[#This Row],[Date]],-1)+1</f>
        <v>45474</v>
      </c>
      <c r="J613" s="23">
        <f>IFERROR(Fact_Sales[[#This Row],[Quantity]]*Fact_Sales[[#This Row],[ActualCost]],0)</f>
        <v>10783.5</v>
      </c>
    </row>
    <row r="614" spans="1:10" x14ac:dyDescent="0.35">
      <c r="A614" s="5" t="s">
        <v>21233</v>
      </c>
      <c r="B614" t="s">
        <v>20</v>
      </c>
      <c r="C614" t="s">
        <v>36</v>
      </c>
      <c r="D614" s="13">
        <v>2247.6999999999998</v>
      </c>
      <c r="E614">
        <v>14</v>
      </c>
      <c r="F614">
        <v>0.05</v>
      </c>
      <c r="G614" s="3" cm="1">
        <f t="array" ref="G6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4" s="4">
        <f>IF(Fact_Sales[[#This Row],[Revenue]]="","",IFERROR(--SUBSTITUTE(Fact_Sales[[#This Row],[Revenue]]&amp;""," USD",""),Fact_Sales[[#This Row],[Revenue]])-Fact_Sales[[#This Row],[Quantity]]*Fact_Sales[[#This Row],[ActualCost]])</f>
        <v>1385.02</v>
      </c>
      <c r="I614" s="14">
        <f>EOMONTH(Fact_Sales[[#This Row],[Date]],-1)+1</f>
        <v>45474</v>
      </c>
      <c r="J614" s="23">
        <f>IFERROR(Fact_Sales[[#This Row],[Quantity]]*Fact_Sales[[#This Row],[ActualCost]],0)</f>
        <v>862.68</v>
      </c>
    </row>
    <row r="615" spans="1:10" x14ac:dyDescent="0.35">
      <c r="A615" s="5" t="s">
        <v>20644</v>
      </c>
      <c r="B615" t="s">
        <v>9</v>
      </c>
      <c r="C615" t="s">
        <v>36</v>
      </c>
      <c r="D615" s="13">
        <v>22139</v>
      </c>
      <c r="E615">
        <v>131</v>
      </c>
      <c r="F615">
        <v>0</v>
      </c>
      <c r="G615" s="3" cm="1">
        <f t="array" ref="G6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5" s="4">
        <f>IF(Fact_Sales[[#This Row],[Revenue]]="","",IFERROR(--SUBSTITUTE(Fact_Sales[[#This Row],[Revenue]]&amp;""," USD",""),Fact_Sales[[#This Row],[Revenue]])-Fact_Sales[[#This Row],[Quantity]]*Fact_Sales[[#This Row],[ActualCost]])</f>
        <v>14066.78</v>
      </c>
      <c r="I615" s="14">
        <f>EOMONTH(Fact_Sales[[#This Row],[Date]],-1)+1</f>
        <v>45474</v>
      </c>
      <c r="J615" s="23">
        <f>IFERROR(Fact_Sales[[#This Row],[Quantity]]*Fact_Sales[[#This Row],[ActualCost]],0)</f>
        <v>8072.2199999999993</v>
      </c>
    </row>
    <row r="616" spans="1:10" x14ac:dyDescent="0.35">
      <c r="A616" s="5" t="s">
        <v>20588</v>
      </c>
      <c r="B616" t="s">
        <v>9</v>
      </c>
      <c r="C616" t="s">
        <v>36</v>
      </c>
      <c r="D616" s="13">
        <v>19266</v>
      </c>
      <c r="E616">
        <v>114</v>
      </c>
      <c r="F616">
        <v>0</v>
      </c>
      <c r="G616" s="3" cm="1">
        <f t="array" ref="G6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6" s="4">
        <f>IF(Fact_Sales[[#This Row],[Revenue]]="","",IFERROR(--SUBSTITUTE(Fact_Sales[[#This Row],[Revenue]]&amp;""," USD",""),Fact_Sales[[#This Row],[Revenue]])-Fact_Sales[[#This Row],[Quantity]]*Fact_Sales[[#This Row],[ActualCost]])</f>
        <v>12241.32</v>
      </c>
      <c r="I616" s="14">
        <f>EOMONTH(Fact_Sales[[#This Row],[Date]],-1)+1</f>
        <v>45474</v>
      </c>
      <c r="J616" s="23">
        <f>IFERROR(Fact_Sales[[#This Row],[Quantity]]*Fact_Sales[[#This Row],[ActualCost]],0)</f>
        <v>7024.6799999999994</v>
      </c>
    </row>
    <row r="617" spans="1:10" x14ac:dyDescent="0.35">
      <c r="A617" s="5" t="s">
        <v>20659</v>
      </c>
      <c r="B617" t="s">
        <v>10</v>
      </c>
      <c r="C617" t="s">
        <v>36</v>
      </c>
      <c r="D617" s="13">
        <v>10140</v>
      </c>
      <c r="E617">
        <v>60</v>
      </c>
      <c r="F617">
        <v>0</v>
      </c>
      <c r="G617" s="3" cm="1">
        <f t="array" ref="G6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7" s="4">
        <f>IF(Fact_Sales[[#This Row],[Revenue]]="","",IFERROR(--SUBSTITUTE(Fact_Sales[[#This Row],[Revenue]]&amp;""," USD",""),Fact_Sales[[#This Row],[Revenue]])-Fact_Sales[[#This Row],[Quantity]]*Fact_Sales[[#This Row],[ActualCost]])</f>
        <v>6442.8</v>
      </c>
      <c r="I617" s="14">
        <f>EOMONTH(Fact_Sales[[#This Row],[Date]],-1)+1</f>
        <v>45474</v>
      </c>
      <c r="J617" s="23">
        <f>IFERROR(Fact_Sales[[#This Row],[Quantity]]*Fact_Sales[[#This Row],[ActualCost]],0)</f>
        <v>3697.2</v>
      </c>
    </row>
    <row r="618" spans="1:10" x14ac:dyDescent="0.35">
      <c r="A618" s="5" t="s">
        <v>20650</v>
      </c>
      <c r="B618" t="s">
        <v>9</v>
      </c>
      <c r="C618" t="s">
        <v>36</v>
      </c>
      <c r="E618">
        <v>87</v>
      </c>
      <c r="F618">
        <v>0.1</v>
      </c>
      <c r="G618" s="3" cm="1">
        <f t="array" ref="G6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61.62</v>
      </c>
      <c r="H618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18" s="14">
        <f>EOMONTH(Fact_Sales[[#This Row],[Date]],-1)+1</f>
        <v>45474</v>
      </c>
      <c r="J618" s="23">
        <f>IFERROR(Fact_Sales[[#This Row],[Quantity]]*Fact_Sales[[#This Row],[ActualCost]],0)</f>
        <v>5360.94</v>
      </c>
    </row>
    <row r="619" spans="1:10" x14ac:dyDescent="0.35">
      <c r="A619" s="5" t="s">
        <v>21236</v>
      </c>
      <c r="B619" t="s">
        <v>9</v>
      </c>
      <c r="C619" t="s">
        <v>7</v>
      </c>
      <c r="D619" s="13">
        <v>63042</v>
      </c>
      <c r="E619">
        <v>158</v>
      </c>
      <c r="F619">
        <v>0</v>
      </c>
      <c r="G619" s="3" cm="1">
        <f t="array" ref="G6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183.06</v>
      </c>
      <c r="H619" s="4">
        <f>IF(Fact_Sales[[#This Row],[Revenue]]="","",IFERROR(--SUBSTITUTE(Fact_Sales[[#This Row],[Revenue]]&amp;""," USD",""),Fact_Sales[[#This Row],[Revenue]])-Fact_Sales[[#This Row],[Quantity]]*Fact_Sales[[#This Row],[ActualCost]])</f>
        <v>34118.520000000004</v>
      </c>
      <c r="I619" s="14">
        <f>EOMONTH(Fact_Sales[[#This Row],[Date]],-1)+1</f>
        <v>45505</v>
      </c>
      <c r="J619" s="23">
        <f>IFERROR(Fact_Sales[[#This Row],[Quantity]]*Fact_Sales[[#This Row],[ActualCost]],0)</f>
        <v>28923.48</v>
      </c>
    </row>
    <row r="620" spans="1:10" x14ac:dyDescent="0.35">
      <c r="A620" s="5" t="s">
        <v>20759</v>
      </c>
      <c r="B620" t="s">
        <v>20</v>
      </c>
      <c r="C620" t="s">
        <v>7</v>
      </c>
      <c r="D620" s="13">
        <v>54942.3</v>
      </c>
      <c r="E620">
        <v>162</v>
      </c>
      <c r="F620">
        <v>0.15</v>
      </c>
      <c r="G620" s="3" cm="1">
        <f t="array" ref="G6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183.06</v>
      </c>
      <c r="H620" s="4">
        <f>IF(Fact_Sales[[#This Row],[Revenue]]="","",IFERROR(--SUBSTITUTE(Fact_Sales[[#This Row],[Revenue]]&amp;""," USD",""),Fact_Sales[[#This Row],[Revenue]])-Fact_Sales[[#This Row],[Quantity]]*Fact_Sales[[#This Row],[ActualCost]])</f>
        <v>25286.58</v>
      </c>
      <c r="I620" s="14">
        <f>EOMONTH(Fact_Sales[[#This Row],[Date]],-1)+1</f>
        <v>45505</v>
      </c>
      <c r="J620" s="23">
        <f>IFERROR(Fact_Sales[[#This Row],[Quantity]]*Fact_Sales[[#This Row],[ActualCost]],0)</f>
        <v>29655.72</v>
      </c>
    </row>
    <row r="621" spans="1:10" x14ac:dyDescent="0.35">
      <c r="A621" s="5" t="s">
        <v>21237</v>
      </c>
      <c r="B621" t="s">
        <v>13</v>
      </c>
      <c r="C621" t="s">
        <v>7</v>
      </c>
      <c r="D621" s="13">
        <v>32319</v>
      </c>
      <c r="E621">
        <v>90</v>
      </c>
      <c r="F621">
        <v>0.1</v>
      </c>
      <c r="G621" s="3" cm="1">
        <f t="array" ref="G6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183.06</v>
      </c>
      <c r="H621" s="4">
        <f>IF(Fact_Sales[[#This Row],[Revenue]]="","",IFERROR(--SUBSTITUTE(Fact_Sales[[#This Row],[Revenue]]&amp;""," USD",""),Fact_Sales[[#This Row],[Revenue]])-Fact_Sales[[#This Row],[Quantity]]*Fact_Sales[[#This Row],[ActualCost]])</f>
        <v>15843.599999999999</v>
      </c>
      <c r="I621" s="14">
        <f>EOMONTH(Fact_Sales[[#This Row],[Date]],-1)+1</f>
        <v>45505</v>
      </c>
      <c r="J621" s="23">
        <f>IFERROR(Fact_Sales[[#This Row],[Quantity]]*Fact_Sales[[#This Row],[ActualCost]],0)</f>
        <v>16475.400000000001</v>
      </c>
    </row>
    <row r="622" spans="1:10" x14ac:dyDescent="0.35">
      <c r="A622" s="5" t="s">
        <v>20686</v>
      </c>
      <c r="B622" t="s">
        <v>13</v>
      </c>
      <c r="C622" t="s">
        <v>7</v>
      </c>
      <c r="D622" s="13">
        <v>49476</v>
      </c>
      <c r="E622">
        <v>124</v>
      </c>
      <c r="F622">
        <v>0</v>
      </c>
      <c r="G622" s="3" cm="1">
        <f t="array" ref="G6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183.06</v>
      </c>
      <c r="H622" s="4">
        <f>IF(Fact_Sales[[#This Row],[Revenue]]="","",IFERROR(--SUBSTITUTE(Fact_Sales[[#This Row],[Revenue]]&amp;""," USD",""),Fact_Sales[[#This Row],[Revenue]])-Fact_Sales[[#This Row],[Quantity]]*Fact_Sales[[#This Row],[ActualCost]])</f>
        <v>26776.560000000001</v>
      </c>
      <c r="I622" s="14">
        <f>EOMONTH(Fact_Sales[[#This Row],[Date]],-1)+1</f>
        <v>45505</v>
      </c>
      <c r="J622" s="23">
        <f>IFERROR(Fact_Sales[[#This Row],[Quantity]]*Fact_Sales[[#This Row],[ActualCost]],0)</f>
        <v>22699.439999999999</v>
      </c>
    </row>
    <row r="623" spans="1:10" x14ac:dyDescent="0.35">
      <c r="A623" s="5" t="s">
        <v>20759</v>
      </c>
      <c r="B623" t="s">
        <v>18</v>
      </c>
      <c r="C623" t="s">
        <v>12</v>
      </c>
      <c r="D623" s="13">
        <v>53311</v>
      </c>
      <c r="E623">
        <v>89</v>
      </c>
      <c r="F623">
        <v>0</v>
      </c>
      <c r="G623" s="3" cm="1">
        <f t="array" ref="G6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260.41000000000003</v>
      </c>
      <c r="H623" s="4">
        <f>IF(Fact_Sales[[#This Row],[Revenue]]="","",IFERROR(--SUBSTITUTE(Fact_Sales[[#This Row],[Revenue]]&amp;""," USD",""),Fact_Sales[[#This Row],[Revenue]])-Fact_Sales[[#This Row],[Quantity]]*Fact_Sales[[#This Row],[ActualCost]])</f>
        <v>30134.51</v>
      </c>
      <c r="I623" s="14">
        <f>EOMONTH(Fact_Sales[[#This Row],[Date]],-1)+1</f>
        <v>45505</v>
      </c>
      <c r="J623" s="23">
        <f>IFERROR(Fact_Sales[[#This Row],[Quantity]]*Fact_Sales[[#This Row],[ActualCost]],0)</f>
        <v>23176.49</v>
      </c>
    </row>
    <row r="624" spans="1:10" x14ac:dyDescent="0.35">
      <c r="A624" s="5" t="s">
        <v>21238</v>
      </c>
      <c r="B624" t="s">
        <v>14</v>
      </c>
      <c r="C624" t="s">
        <v>12</v>
      </c>
      <c r="D624" s="13">
        <v>27494.1</v>
      </c>
      <c r="E624">
        <v>51</v>
      </c>
      <c r="F624">
        <v>0.1</v>
      </c>
      <c r="G624" s="3" cm="1">
        <f t="array" ref="G6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260.41000000000003</v>
      </c>
      <c r="H624" s="4">
        <f>IF(Fact_Sales[[#This Row],[Revenue]]="","",IFERROR(--SUBSTITUTE(Fact_Sales[[#This Row],[Revenue]]&amp;""," USD",""),Fact_Sales[[#This Row],[Revenue]])-Fact_Sales[[#This Row],[Quantity]]*Fact_Sales[[#This Row],[ActualCost]])</f>
        <v>14213.189999999997</v>
      </c>
      <c r="I624" s="14">
        <f>EOMONTH(Fact_Sales[[#This Row],[Date]],-1)+1</f>
        <v>45505</v>
      </c>
      <c r="J624" s="23">
        <f>IFERROR(Fact_Sales[[#This Row],[Quantity]]*Fact_Sales[[#This Row],[ActualCost]],0)</f>
        <v>13280.910000000002</v>
      </c>
    </row>
    <row r="625" spans="1:10" x14ac:dyDescent="0.35">
      <c r="A625" s="5" t="s">
        <v>20726</v>
      </c>
      <c r="B625" t="s">
        <v>25</v>
      </c>
      <c r="C625" t="s">
        <v>12</v>
      </c>
      <c r="E625">
        <v>194</v>
      </c>
      <c r="F625">
        <v>0</v>
      </c>
      <c r="G625" s="3" cm="1">
        <f t="array" ref="G6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260.41000000000003</v>
      </c>
      <c r="H62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25" s="14">
        <f>EOMONTH(Fact_Sales[[#This Row],[Date]],-1)+1</f>
        <v>45505</v>
      </c>
      <c r="J625" s="23">
        <f>IFERROR(Fact_Sales[[#This Row],[Quantity]]*Fact_Sales[[#This Row],[ActualCost]],0)</f>
        <v>50519.540000000008</v>
      </c>
    </row>
    <row r="626" spans="1:10" x14ac:dyDescent="0.35">
      <c r="A626" s="5" t="s">
        <v>20697</v>
      </c>
      <c r="B626" t="s">
        <v>17</v>
      </c>
      <c r="C626" t="s">
        <v>15</v>
      </c>
      <c r="D626" s="13">
        <v>61053</v>
      </c>
      <c r="E626">
        <v>47</v>
      </c>
      <c r="F626">
        <v>0</v>
      </c>
      <c r="G626" s="3" cm="1">
        <f t="array" ref="G6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26" s="4">
        <f>IF(Fact_Sales[[#This Row],[Revenue]]="","",IFERROR(--SUBSTITUTE(Fact_Sales[[#This Row],[Revenue]]&amp;""," USD",""),Fact_Sales[[#This Row],[Revenue]])-Fact_Sales[[#This Row],[Quantity]]*Fact_Sales[[#This Row],[ActualCost]])</f>
        <v>37365.94</v>
      </c>
      <c r="I626" s="14">
        <f>EOMONTH(Fact_Sales[[#This Row],[Date]],-1)+1</f>
        <v>45505</v>
      </c>
      <c r="J626" s="23">
        <f>IFERROR(Fact_Sales[[#This Row],[Quantity]]*Fact_Sales[[#This Row],[ActualCost]],0)</f>
        <v>23687.06</v>
      </c>
    </row>
    <row r="627" spans="1:10" x14ac:dyDescent="0.35">
      <c r="A627" s="5" t="s">
        <v>20731</v>
      </c>
      <c r="B627" t="s">
        <v>20</v>
      </c>
      <c r="C627" t="s">
        <v>15</v>
      </c>
      <c r="D627" s="13">
        <v>100023</v>
      </c>
      <c r="E627">
        <v>77</v>
      </c>
      <c r="F627">
        <v>0</v>
      </c>
      <c r="G627" s="3" cm="1">
        <f t="array" ref="G6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27" s="4">
        <f>IF(Fact_Sales[[#This Row],[Revenue]]="","",IFERROR(--SUBSTITUTE(Fact_Sales[[#This Row],[Revenue]]&amp;""," USD",""),Fact_Sales[[#This Row],[Revenue]])-Fact_Sales[[#This Row],[Quantity]]*Fact_Sales[[#This Row],[ActualCost]])</f>
        <v>61216.54</v>
      </c>
      <c r="I627" s="14">
        <f>EOMONTH(Fact_Sales[[#This Row],[Date]],-1)+1</f>
        <v>45505</v>
      </c>
      <c r="J627" s="23">
        <f>IFERROR(Fact_Sales[[#This Row],[Quantity]]*Fact_Sales[[#This Row],[ActualCost]],0)</f>
        <v>38806.46</v>
      </c>
    </row>
    <row r="628" spans="1:10" x14ac:dyDescent="0.35">
      <c r="A628" s="5" t="s">
        <v>21239</v>
      </c>
      <c r="B628" t="s">
        <v>22</v>
      </c>
      <c r="C628" t="s">
        <v>15</v>
      </c>
      <c r="D628" s="13">
        <v>119508</v>
      </c>
      <c r="E628">
        <v>92</v>
      </c>
      <c r="F628">
        <v>0</v>
      </c>
      <c r="G628" s="3" cm="1">
        <f t="array" ref="G6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28" s="4">
        <f>IF(Fact_Sales[[#This Row],[Revenue]]="","",IFERROR(--SUBSTITUTE(Fact_Sales[[#This Row],[Revenue]]&amp;""," USD",""),Fact_Sales[[#This Row],[Revenue]])-Fact_Sales[[#This Row],[Quantity]]*Fact_Sales[[#This Row],[ActualCost]])</f>
        <v>73141.84</v>
      </c>
      <c r="I628" s="14">
        <f>EOMONTH(Fact_Sales[[#This Row],[Date]],-1)+1</f>
        <v>45505</v>
      </c>
      <c r="J628" s="23">
        <f>IFERROR(Fact_Sales[[#This Row],[Quantity]]*Fact_Sales[[#This Row],[ActualCost]],0)</f>
        <v>46366.16</v>
      </c>
    </row>
    <row r="629" spans="1:10" x14ac:dyDescent="0.35">
      <c r="A629" s="5" t="s">
        <v>20726</v>
      </c>
      <c r="B629" t="s">
        <v>25</v>
      </c>
      <c r="C629" t="s">
        <v>15</v>
      </c>
      <c r="D629" s="13">
        <v>218621.7</v>
      </c>
      <c r="E629">
        <v>198</v>
      </c>
      <c r="F629">
        <v>0.15</v>
      </c>
      <c r="G629" s="3" cm="1">
        <f t="array" ref="G6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29" s="4">
        <f>IF(Fact_Sales[[#This Row],[Revenue]]="","",IFERROR(--SUBSTITUTE(Fact_Sales[[#This Row],[Revenue]]&amp;""," USD",""),Fact_Sales[[#This Row],[Revenue]])-Fact_Sales[[#This Row],[Quantity]]*Fact_Sales[[#This Row],[ActualCost]])</f>
        <v>118833.66</v>
      </c>
      <c r="I629" s="14">
        <f>EOMONTH(Fact_Sales[[#This Row],[Date]],-1)+1</f>
        <v>45505</v>
      </c>
      <c r="J629" s="23">
        <f>IFERROR(Fact_Sales[[#This Row],[Quantity]]*Fact_Sales[[#This Row],[ActualCost]],0)</f>
        <v>99788.040000000008</v>
      </c>
    </row>
    <row r="630" spans="1:10" x14ac:dyDescent="0.35">
      <c r="A630" s="5" t="s">
        <v>21240</v>
      </c>
      <c r="B630" t="s">
        <v>6</v>
      </c>
      <c r="C630" t="s">
        <v>15</v>
      </c>
      <c r="D630" s="13">
        <v>31176</v>
      </c>
      <c r="E630">
        <v>24</v>
      </c>
      <c r="F630">
        <v>0</v>
      </c>
      <c r="G630" s="3" cm="1">
        <f t="array" ref="G6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30" s="4">
        <f>IF(Fact_Sales[[#This Row],[Revenue]]="","",IFERROR(--SUBSTITUTE(Fact_Sales[[#This Row],[Revenue]]&amp;""," USD",""),Fact_Sales[[#This Row],[Revenue]])-Fact_Sales[[#This Row],[Quantity]]*Fact_Sales[[#This Row],[ActualCost]])</f>
        <v>19080.48</v>
      </c>
      <c r="I630" s="14">
        <f>EOMONTH(Fact_Sales[[#This Row],[Date]],-1)+1</f>
        <v>45505</v>
      </c>
      <c r="J630" s="23">
        <f>IFERROR(Fact_Sales[[#This Row],[Quantity]]*Fact_Sales[[#This Row],[ActualCost]],0)</f>
        <v>12095.52</v>
      </c>
    </row>
    <row r="631" spans="1:10" x14ac:dyDescent="0.35">
      <c r="A631" s="5" t="s">
        <v>20739</v>
      </c>
      <c r="B631" t="s">
        <v>25</v>
      </c>
      <c r="C631" t="s">
        <v>15</v>
      </c>
      <c r="D631" s="13">
        <v>174001.05</v>
      </c>
      <c r="E631">
        <v>141</v>
      </c>
      <c r="F631">
        <v>0.05</v>
      </c>
      <c r="G631" s="3" cm="1">
        <f t="array" ref="G6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31" s="4">
        <f>IF(Fact_Sales[[#This Row],[Revenue]]="","",IFERROR(--SUBSTITUTE(Fact_Sales[[#This Row],[Revenue]]&amp;""," USD",""),Fact_Sales[[#This Row],[Revenue]])-Fact_Sales[[#This Row],[Quantity]]*Fact_Sales[[#This Row],[ActualCost]])</f>
        <v>102939.86999999998</v>
      </c>
      <c r="I631" s="14">
        <f>EOMONTH(Fact_Sales[[#This Row],[Date]],-1)+1</f>
        <v>45505</v>
      </c>
      <c r="J631" s="23">
        <f>IFERROR(Fact_Sales[[#This Row],[Quantity]]*Fact_Sales[[#This Row],[ActualCost]],0)</f>
        <v>71061.180000000008</v>
      </c>
    </row>
    <row r="632" spans="1:10" x14ac:dyDescent="0.35">
      <c r="A632" s="5" t="s">
        <v>20739</v>
      </c>
      <c r="B632" t="s">
        <v>24</v>
      </c>
      <c r="C632" t="s">
        <v>15</v>
      </c>
      <c r="D632" s="13">
        <v>227325</v>
      </c>
      <c r="E632">
        <v>175</v>
      </c>
      <c r="F632">
        <v>0</v>
      </c>
      <c r="G632" s="3" cm="1">
        <f t="array" ref="G6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503.98</v>
      </c>
      <c r="H632" s="4">
        <f>IF(Fact_Sales[[#This Row],[Revenue]]="","",IFERROR(--SUBSTITUTE(Fact_Sales[[#This Row],[Revenue]]&amp;""," USD",""),Fact_Sales[[#This Row],[Revenue]])-Fact_Sales[[#This Row],[Quantity]]*Fact_Sales[[#This Row],[ActualCost]])</f>
        <v>139128.5</v>
      </c>
      <c r="I632" s="14">
        <f>EOMONTH(Fact_Sales[[#This Row],[Date]],-1)+1</f>
        <v>45505</v>
      </c>
      <c r="J632" s="23">
        <f>IFERROR(Fact_Sales[[#This Row],[Quantity]]*Fact_Sales[[#This Row],[ActualCost]],0)</f>
        <v>88196.5</v>
      </c>
    </row>
    <row r="633" spans="1:10" x14ac:dyDescent="0.35">
      <c r="A633" s="5" t="s">
        <v>21236</v>
      </c>
      <c r="B633" t="s">
        <v>10</v>
      </c>
      <c r="C633" t="s">
        <v>19</v>
      </c>
      <c r="D633" s="13">
        <v>256649.85</v>
      </c>
      <c r="E633">
        <v>159</v>
      </c>
      <c r="F633">
        <v>0.15</v>
      </c>
      <c r="G633" s="3" cm="1">
        <f t="array" ref="G6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3" s="4">
        <f>IF(Fact_Sales[[#This Row],[Revenue]]="","",IFERROR(--SUBSTITUTE(Fact_Sales[[#This Row],[Revenue]]&amp;""," USD",""),Fact_Sales[[#This Row],[Revenue]])-Fact_Sales[[#This Row],[Quantity]]*Fact_Sales[[#This Row],[ActualCost]])</f>
        <v>128494.26000000001</v>
      </c>
      <c r="I633" s="14">
        <f>EOMONTH(Fact_Sales[[#This Row],[Date]],-1)+1</f>
        <v>45505</v>
      </c>
      <c r="J633" s="23">
        <f>IFERROR(Fact_Sales[[#This Row],[Quantity]]*Fact_Sales[[#This Row],[ActualCost]],0)</f>
        <v>128155.59</v>
      </c>
    </row>
    <row r="634" spans="1:10" x14ac:dyDescent="0.35">
      <c r="A634" s="5" t="s">
        <v>20705</v>
      </c>
      <c r="B634" t="s">
        <v>10</v>
      </c>
      <c r="C634" t="s">
        <v>19</v>
      </c>
      <c r="D634" s="13">
        <v>333749.25</v>
      </c>
      <c r="E634">
        <v>185</v>
      </c>
      <c r="F634">
        <v>0.05</v>
      </c>
      <c r="G634" s="3" cm="1">
        <f t="array" ref="G6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4" s="4">
        <f>IF(Fact_Sales[[#This Row],[Revenue]]="","",IFERROR(--SUBSTITUTE(Fact_Sales[[#This Row],[Revenue]]&amp;""," USD",""),Fact_Sales[[#This Row],[Revenue]])-Fact_Sales[[#This Row],[Quantity]]*Fact_Sales[[#This Row],[ActualCost]])</f>
        <v>184637.4</v>
      </c>
      <c r="I634" s="14">
        <f>EOMONTH(Fact_Sales[[#This Row],[Date]],-1)+1</f>
        <v>45505</v>
      </c>
      <c r="J634" s="23">
        <f>IFERROR(Fact_Sales[[#This Row],[Quantity]]*Fact_Sales[[#This Row],[ActualCost]],0)</f>
        <v>149111.85</v>
      </c>
    </row>
    <row r="635" spans="1:10" x14ac:dyDescent="0.35">
      <c r="A635" s="5" t="s">
        <v>21237</v>
      </c>
      <c r="B635" t="s">
        <v>24</v>
      </c>
      <c r="C635" t="s">
        <v>19</v>
      </c>
      <c r="D635" s="13">
        <v>161415</v>
      </c>
      <c r="E635">
        <v>100</v>
      </c>
      <c r="F635">
        <v>0.15</v>
      </c>
      <c r="G635" s="3" cm="1">
        <f t="array" ref="G6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5" s="4">
        <f>IF(Fact_Sales[[#This Row],[Revenue]]="","",IFERROR(--SUBSTITUTE(Fact_Sales[[#This Row],[Revenue]]&amp;""," USD",""),Fact_Sales[[#This Row],[Revenue]])-Fact_Sales[[#This Row],[Quantity]]*Fact_Sales[[#This Row],[ActualCost]])</f>
        <v>80814</v>
      </c>
      <c r="I635" s="14">
        <f>EOMONTH(Fact_Sales[[#This Row],[Date]],-1)+1</f>
        <v>45505</v>
      </c>
      <c r="J635" s="23">
        <f>IFERROR(Fact_Sales[[#This Row],[Quantity]]*Fact_Sales[[#This Row],[ActualCost]],0)</f>
        <v>80601</v>
      </c>
    </row>
    <row r="636" spans="1:10" x14ac:dyDescent="0.35">
      <c r="A636" s="5" t="s">
        <v>20731</v>
      </c>
      <c r="B636" t="s">
        <v>16</v>
      </c>
      <c r="C636" t="s">
        <v>19</v>
      </c>
      <c r="D636" s="13">
        <v>349416</v>
      </c>
      <c r="E636">
        <v>184</v>
      </c>
      <c r="F636">
        <v>0</v>
      </c>
      <c r="G636" s="3" cm="1">
        <f t="array" ref="G6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6" s="4">
        <f>IF(Fact_Sales[[#This Row],[Revenue]]="","",IFERROR(--SUBSTITUTE(Fact_Sales[[#This Row],[Revenue]]&amp;""," USD",""),Fact_Sales[[#This Row],[Revenue]])-Fact_Sales[[#This Row],[Quantity]]*Fact_Sales[[#This Row],[ActualCost]])</f>
        <v>201110.16</v>
      </c>
      <c r="I636" s="14">
        <f>EOMONTH(Fact_Sales[[#This Row],[Date]],-1)+1</f>
        <v>45505</v>
      </c>
      <c r="J636" s="23">
        <f>IFERROR(Fact_Sales[[#This Row],[Quantity]]*Fact_Sales[[#This Row],[ActualCost]],0)</f>
        <v>148305.84</v>
      </c>
    </row>
    <row r="637" spans="1:10" x14ac:dyDescent="0.35">
      <c r="A637" s="5" t="s">
        <v>20747</v>
      </c>
      <c r="B637" t="s">
        <v>8</v>
      </c>
      <c r="C637" t="s">
        <v>19</v>
      </c>
      <c r="D637" s="13">
        <v>172619.1</v>
      </c>
      <c r="E637">
        <v>101</v>
      </c>
      <c r="F637">
        <v>0.1</v>
      </c>
      <c r="G637" s="3" cm="1">
        <f t="array" ref="G6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7" s="4">
        <f>IF(Fact_Sales[[#This Row],[Revenue]]="","",IFERROR(--SUBSTITUTE(Fact_Sales[[#This Row],[Revenue]]&amp;""," USD",""),Fact_Sales[[#This Row],[Revenue]])-Fact_Sales[[#This Row],[Quantity]]*Fact_Sales[[#This Row],[ActualCost]])</f>
        <v>91212.090000000011</v>
      </c>
      <c r="I637" s="14">
        <f>EOMONTH(Fact_Sales[[#This Row],[Date]],-1)+1</f>
        <v>45505</v>
      </c>
      <c r="J637" s="23">
        <f>IFERROR(Fact_Sales[[#This Row],[Quantity]]*Fact_Sales[[#This Row],[ActualCost]],0)</f>
        <v>81407.009999999995</v>
      </c>
    </row>
    <row r="638" spans="1:10" x14ac:dyDescent="0.35">
      <c r="A638" s="5" t="s">
        <v>20687</v>
      </c>
      <c r="B638" t="s">
        <v>18</v>
      </c>
      <c r="C638" t="s">
        <v>19</v>
      </c>
      <c r="D638" s="13">
        <v>130746.15</v>
      </c>
      <c r="E638">
        <v>81</v>
      </c>
      <c r="F638">
        <v>0.15</v>
      </c>
      <c r="G638" s="3" cm="1">
        <f t="array" ref="G6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8" s="4">
        <f>IF(Fact_Sales[[#This Row],[Revenue]]="","",IFERROR(--SUBSTITUTE(Fact_Sales[[#This Row],[Revenue]]&amp;""," USD",""),Fact_Sales[[#This Row],[Revenue]])-Fact_Sales[[#This Row],[Quantity]]*Fact_Sales[[#This Row],[ActualCost]])</f>
        <v>65459.34</v>
      </c>
      <c r="I638" s="14">
        <f>EOMONTH(Fact_Sales[[#This Row],[Date]],-1)+1</f>
        <v>45505</v>
      </c>
      <c r="J638" s="23">
        <f>IFERROR(Fact_Sales[[#This Row],[Quantity]]*Fact_Sales[[#This Row],[ActualCost]],0)</f>
        <v>65286.81</v>
      </c>
    </row>
    <row r="639" spans="1:10" x14ac:dyDescent="0.35">
      <c r="A639" s="5" t="s">
        <v>20685</v>
      </c>
      <c r="B639" t="s">
        <v>11</v>
      </c>
      <c r="C639" t="s">
        <v>19</v>
      </c>
      <c r="D639" s="13">
        <v>311436</v>
      </c>
      <c r="E639">
        <v>164</v>
      </c>
      <c r="F639">
        <v>0</v>
      </c>
      <c r="G639" s="3" cm="1">
        <f t="array" ref="G6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806.01</v>
      </c>
      <c r="H639" s="4">
        <f>IF(Fact_Sales[[#This Row],[Revenue]]="","",IFERROR(--SUBSTITUTE(Fact_Sales[[#This Row],[Revenue]]&amp;""," USD",""),Fact_Sales[[#This Row],[Revenue]])-Fact_Sales[[#This Row],[Quantity]]*Fact_Sales[[#This Row],[ActualCost]])</f>
        <v>179250.36000000002</v>
      </c>
      <c r="I639" s="14">
        <f>EOMONTH(Fact_Sales[[#This Row],[Date]],-1)+1</f>
        <v>45505</v>
      </c>
      <c r="J639" s="23">
        <f>IFERROR(Fact_Sales[[#This Row],[Quantity]]*Fact_Sales[[#This Row],[ActualCost]],0)</f>
        <v>132185.63999999998</v>
      </c>
    </row>
    <row r="640" spans="1:10" x14ac:dyDescent="0.35">
      <c r="A640" s="5" t="s">
        <v>20691</v>
      </c>
      <c r="B640" t="s">
        <v>10</v>
      </c>
      <c r="C640" t="s">
        <v>23</v>
      </c>
      <c r="D640" s="13">
        <v>56025.2</v>
      </c>
      <c r="E640">
        <v>88</v>
      </c>
      <c r="F640">
        <v>0.15</v>
      </c>
      <c r="G640" s="3" cm="1">
        <f t="array" ref="G6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0" s="4">
        <f>IF(Fact_Sales[[#This Row],[Revenue]]="","",IFERROR(--SUBSTITUTE(Fact_Sales[[#This Row],[Revenue]]&amp;""," USD",""),Fact_Sales[[#This Row],[Revenue]])-Fact_Sales[[#This Row],[Quantity]]*Fact_Sales[[#This Row],[ActualCost]])</f>
        <v>29386.719999999998</v>
      </c>
      <c r="I640" s="14">
        <f>EOMONTH(Fact_Sales[[#This Row],[Date]],-1)+1</f>
        <v>45505</v>
      </c>
      <c r="J640" s="23">
        <f>IFERROR(Fact_Sales[[#This Row],[Quantity]]*Fact_Sales[[#This Row],[ActualCost]],0)</f>
        <v>26638.48</v>
      </c>
    </row>
    <row r="641" spans="1:10" x14ac:dyDescent="0.35">
      <c r="A641" s="5" t="s">
        <v>20726</v>
      </c>
      <c r="B641" t="s">
        <v>18</v>
      </c>
      <c r="C641" t="s">
        <v>23</v>
      </c>
      <c r="E641">
        <v>23</v>
      </c>
      <c r="F641">
        <v>0</v>
      </c>
      <c r="G641" s="3" cm="1">
        <f t="array" ref="G6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1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41" s="14">
        <f>EOMONTH(Fact_Sales[[#This Row],[Date]],-1)+1</f>
        <v>45505</v>
      </c>
      <c r="J641" s="23">
        <f>IFERROR(Fact_Sales[[#This Row],[Quantity]]*Fact_Sales[[#This Row],[ActualCost]],0)</f>
        <v>6962.33</v>
      </c>
    </row>
    <row r="642" spans="1:10" x14ac:dyDescent="0.35">
      <c r="A642" s="5" t="s">
        <v>21239</v>
      </c>
      <c r="B642" t="s">
        <v>20</v>
      </c>
      <c r="C642" t="s">
        <v>23</v>
      </c>
      <c r="D642" s="13">
        <v>54677</v>
      </c>
      <c r="E642">
        <v>73</v>
      </c>
      <c r="F642">
        <v>0</v>
      </c>
      <c r="G642" s="3" cm="1">
        <f t="array" ref="G6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2" s="4">
        <f>IF(Fact_Sales[[#This Row],[Revenue]]="","",IFERROR(--SUBSTITUTE(Fact_Sales[[#This Row],[Revenue]]&amp;""," USD",""),Fact_Sales[[#This Row],[Revenue]])-Fact_Sales[[#This Row],[Quantity]]*Fact_Sales[[#This Row],[ActualCost]])</f>
        <v>32579.170000000002</v>
      </c>
      <c r="I642" s="14">
        <f>EOMONTH(Fact_Sales[[#This Row],[Date]],-1)+1</f>
        <v>45505</v>
      </c>
      <c r="J642" s="23">
        <f>IFERROR(Fact_Sales[[#This Row],[Quantity]]*Fact_Sales[[#This Row],[ActualCost]],0)</f>
        <v>22097.829999999998</v>
      </c>
    </row>
    <row r="643" spans="1:10" x14ac:dyDescent="0.35">
      <c r="A643" s="5" t="s">
        <v>20697</v>
      </c>
      <c r="B643" t="s">
        <v>20</v>
      </c>
      <c r="C643" t="s">
        <v>23</v>
      </c>
      <c r="D643" s="13">
        <v>64414</v>
      </c>
      <c r="E643">
        <v>86</v>
      </c>
      <c r="F643">
        <v>0</v>
      </c>
      <c r="G643" s="3" cm="1">
        <f t="array" ref="G6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3" s="4">
        <f>IF(Fact_Sales[[#This Row],[Revenue]]="","",IFERROR(--SUBSTITUTE(Fact_Sales[[#This Row],[Revenue]]&amp;""," USD",""),Fact_Sales[[#This Row],[Revenue]])-Fact_Sales[[#This Row],[Quantity]]*Fact_Sales[[#This Row],[ActualCost]])</f>
        <v>38380.94</v>
      </c>
      <c r="I643" s="14">
        <f>EOMONTH(Fact_Sales[[#This Row],[Date]],-1)+1</f>
        <v>45505</v>
      </c>
      <c r="J643" s="23">
        <f>IFERROR(Fact_Sales[[#This Row],[Quantity]]*Fact_Sales[[#This Row],[ActualCost]],0)</f>
        <v>26033.059999999998</v>
      </c>
    </row>
    <row r="644" spans="1:10" x14ac:dyDescent="0.35">
      <c r="A644" s="5" t="s">
        <v>20726</v>
      </c>
      <c r="B644" t="s">
        <v>8</v>
      </c>
      <c r="C644" t="s">
        <v>23</v>
      </c>
      <c r="D644" s="13">
        <v>8276.4500000000007</v>
      </c>
      <c r="E644">
        <v>13</v>
      </c>
      <c r="F644">
        <v>0.15</v>
      </c>
      <c r="G644" s="3" cm="1">
        <f t="array" ref="G6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4" s="4">
        <f>IF(Fact_Sales[[#This Row],[Revenue]]="","",IFERROR(--SUBSTITUTE(Fact_Sales[[#This Row],[Revenue]]&amp;""," USD",""),Fact_Sales[[#This Row],[Revenue]])-Fact_Sales[[#This Row],[Quantity]]*Fact_Sales[[#This Row],[ActualCost]])</f>
        <v>4341.2200000000012</v>
      </c>
      <c r="I644" s="14">
        <f>EOMONTH(Fact_Sales[[#This Row],[Date]],-1)+1</f>
        <v>45505</v>
      </c>
      <c r="J644" s="23">
        <f>IFERROR(Fact_Sales[[#This Row],[Quantity]]*Fact_Sales[[#This Row],[ActualCost]],0)</f>
        <v>3935.2299999999996</v>
      </c>
    </row>
    <row r="645" spans="1:10" x14ac:dyDescent="0.35">
      <c r="A645" s="5" t="s">
        <v>21236</v>
      </c>
      <c r="B645" t="s">
        <v>13</v>
      </c>
      <c r="C645" t="s">
        <v>23</v>
      </c>
      <c r="D645" s="13">
        <v>57935.15</v>
      </c>
      <c r="E645">
        <v>91</v>
      </c>
      <c r="F645">
        <v>0.15</v>
      </c>
      <c r="G645" s="3" cm="1">
        <f t="array" ref="G6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5" s="4">
        <f>IF(Fact_Sales[[#This Row],[Revenue]]="","",IFERROR(--SUBSTITUTE(Fact_Sales[[#This Row],[Revenue]]&amp;""," USD",""),Fact_Sales[[#This Row],[Revenue]])-Fact_Sales[[#This Row],[Quantity]]*Fact_Sales[[#This Row],[ActualCost]])</f>
        <v>30388.540000000005</v>
      </c>
      <c r="I645" s="14">
        <f>EOMONTH(Fact_Sales[[#This Row],[Date]],-1)+1</f>
        <v>45505</v>
      </c>
      <c r="J645" s="23">
        <f>IFERROR(Fact_Sales[[#This Row],[Quantity]]*Fact_Sales[[#This Row],[ActualCost]],0)</f>
        <v>27546.609999999997</v>
      </c>
    </row>
    <row r="646" spans="1:10" x14ac:dyDescent="0.35">
      <c r="A646" s="5" t="s">
        <v>21241</v>
      </c>
      <c r="B646" t="s">
        <v>21</v>
      </c>
      <c r="C646" t="s">
        <v>23</v>
      </c>
      <c r="D646" s="13">
        <v>72653</v>
      </c>
      <c r="E646">
        <v>97</v>
      </c>
      <c r="F646">
        <v>0</v>
      </c>
      <c r="G646" s="3" cm="1">
        <f t="array" ref="G6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6" s="4">
        <f>IF(Fact_Sales[[#This Row],[Revenue]]="","",IFERROR(--SUBSTITUTE(Fact_Sales[[#This Row],[Revenue]]&amp;""," USD",""),Fact_Sales[[#This Row],[Revenue]])-Fact_Sales[[#This Row],[Quantity]]*Fact_Sales[[#This Row],[ActualCost]])</f>
        <v>43290.130000000005</v>
      </c>
      <c r="I646" s="14">
        <f>EOMONTH(Fact_Sales[[#This Row],[Date]],-1)+1</f>
        <v>45505</v>
      </c>
      <c r="J646" s="23">
        <f>IFERROR(Fact_Sales[[#This Row],[Quantity]]*Fact_Sales[[#This Row],[ActualCost]],0)</f>
        <v>29362.87</v>
      </c>
    </row>
    <row r="647" spans="1:10" x14ac:dyDescent="0.35">
      <c r="A647" s="5" t="s">
        <v>21240</v>
      </c>
      <c r="B647" t="s">
        <v>16</v>
      </c>
      <c r="C647" t="s">
        <v>23</v>
      </c>
      <c r="D647" s="13">
        <v>90629</v>
      </c>
      <c r="E647">
        <v>121</v>
      </c>
      <c r="F647">
        <v>0</v>
      </c>
      <c r="G647" s="3" cm="1">
        <f t="array" ref="G6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302.70999999999998</v>
      </c>
      <c r="H647" s="4">
        <f>IF(Fact_Sales[[#This Row],[Revenue]]="","",IFERROR(--SUBSTITUTE(Fact_Sales[[#This Row],[Revenue]]&amp;""," USD",""),Fact_Sales[[#This Row],[Revenue]])-Fact_Sales[[#This Row],[Quantity]]*Fact_Sales[[#This Row],[ActualCost]])</f>
        <v>54001.090000000004</v>
      </c>
      <c r="I647" s="14">
        <f>EOMONTH(Fact_Sales[[#This Row],[Date]],-1)+1</f>
        <v>45505</v>
      </c>
      <c r="J647" s="23">
        <f>IFERROR(Fact_Sales[[#This Row],[Quantity]]*Fact_Sales[[#This Row],[ActualCost]],0)</f>
        <v>36627.909999999996</v>
      </c>
    </row>
    <row r="648" spans="1:10" x14ac:dyDescent="0.35">
      <c r="A648" s="5" t="s">
        <v>21239</v>
      </c>
      <c r="B648" t="s">
        <v>10</v>
      </c>
      <c r="C648" t="s">
        <v>26</v>
      </c>
      <c r="D648" s="13">
        <v>122298</v>
      </c>
      <c r="E648">
        <v>102</v>
      </c>
      <c r="F648">
        <v>0</v>
      </c>
      <c r="G648" s="3" cm="1">
        <f t="array" ref="G6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48" s="4">
        <f>IF(Fact_Sales[[#This Row],[Revenue]]="","",IFERROR(--SUBSTITUTE(Fact_Sales[[#This Row],[Revenue]]&amp;""," USD",""),Fact_Sales[[#This Row],[Revenue]])-Fact_Sales[[#This Row],[Quantity]]*Fact_Sales[[#This Row],[ActualCost]])</f>
        <v>73534.86</v>
      </c>
      <c r="I648" s="14">
        <f>EOMONTH(Fact_Sales[[#This Row],[Date]],-1)+1</f>
        <v>45505</v>
      </c>
      <c r="J648" s="23">
        <f>IFERROR(Fact_Sales[[#This Row],[Quantity]]*Fact_Sales[[#This Row],[ActualCost]],0)</f>
        <v>48763.14</v>
      </c>
    </row>
    <row r="649" spans="1:10" x14ac:dyDescent="0.35">
      <c r="A649" s="5" t="s">
        <v>20682</v>
      </c>
      <c r="B649" t="s">
        <v>16</v>
      </c>
      <c r="C649" t="s">
        <v>26</v>
      </c>
      <c r="D649" s="13">
        <v>124096.5</v>
      </c>
      <c r="E649">
        <v>115</v>
      </c>
      <c r="F649">
        <v>0.1</v>
      </c>
      <c r="G649" s="3" cm="1">
        <f t="array" ref="G6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49" s="4">
        <f>IF(Fact_Sales[[#This Row],[Revenue]]="","",IFERROR(--SUBSTITUTE(Fact_Sales[[#This Row],[Revenue]]&amp;""," USD",""),Fact_Sales[[#This Row],[Revenue]])-Fact_Sales[[#This Row],[Quantity]]*Fact_Sales[[#This Row],[ActualCost]])</f>
        <v>69118.450000000012</v>
      </c>
      <c r="I649" s="14">
        <f>EOMONTH(Fact_Sales[[#This Row],[Date]],-1)+1</f>
        <v>45505</v>
      </c>
      <c r="J649" s="23">
        <f>IFERROR(Fact_Sales[[#This Row],[Quantity]]*Fact_Sales[[#This Row],[ActualCost]],0)</f>
        <v>54978.049999999996</v>
      </c>
    </row>
    <row r="650" spans="1:10" x14ac:dyDescent="0.35">
      <c r="A650" s="5" t="s">
        <v>20731</v>
      </c>
      <c r="B650" t="s">
        <v>21</v>
      </c>
      <c r="C650" t="s">
        <v>26</v>
      </c>
      <c r="D650" s="13">
        <v>89925</v>
      </c>
      <c r="E650">
        <v>75</v>
      </c>
      <c r="F650">
        <v>0</v>
      </c>
      <c r="G650" s="3" cm="1">
        <f t="array" ref="G6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50" s="4">
        <f>IF(Fact_Sales[[#This Row],[Revenue]]="","",IFERROR(--SUBSTITUTE(Fact_Sales[[#This Row],[Revenue]]&amp;""," USD",""),Fact_Sales[[#This Row],[Revenue]])-Fact_Sales[[#This Row],[Quantity]]*Fact_Sales[[#This Row],[ActualCost]])</f>
        <v>54069.75</v>
      </c>
      <c r="I650" s="14">
        <f>EOMONTH(Fact_Sales[[#This Row],[Date]],-1)+1</f>
        <v>45505</v>
      </c>
      <c r="J650" s="23">
        <f>IFERROR(Fact_Sales[[#This Row],[Quantity]]*Fact_Sales[[#This Row],[ActualCost]],0)</f>
        <v>35855.25</v>
      </c>
    </row>
    <row r="651" spans="1:10" x14ac:dyDescent="0.35">
      <c r="A651" s="5" t="s">
        <v>21240</v>
      </c>
      <c r="B651" t="s">
        <v>21</v>
      </c>
      <c r="C651" t="s">
        <v>26</v>
      </c>
      <c r="D651" s="13">
        <v>80932.5</v>
      </c>
      <c r="E651">
        <v>75</v>
      </c>
      <c r="F651">
        <v>0.1</v>
      </c>
      <c r="G651" s="3" cm="1">
        <f t="array" ref="G6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51" s="4">
        <f>IF(Fact_Sales[[#This Row],[Revenue]]="","",IFERROR(--SUBSTITUTE(Fact_Sales[[#This Row],[Revenue]]&amp;""," USD",""),Fact_Sales[[#This Row],[Revenue]])-Fact_Sales[[#This Row],[Quantity]]*Fact_Sales[[#This Row],[ActualCost]])</f>
        <v>45077.25</v>
      </c>
      <c r="I651" s="14">
        <f>EOMONTH(Fact_Sales[[#This Row],[Date]],-1)+1</f>
        <v>45505</v>
      </c>
      <c r="J651" s="23">
        <f>IFERROR(Fact_Sales[[#This Row],[Quantity]]*Fact_Sales[[#This Row],[ActualCost]],0)</f>
        <v>35855.25</v>
      </c>
    </row>
    <row r="652" spans="1:10" x14ac:dyDescent="0.35">
      <c r="A652" s="5" t="s">
        <v>20686</v>
      </c>
      <c r="B652" t="s">
        <v>10</v>
      </c>
      <c r="C652" t="s">
        <v>26</v>
      </c>
      <c r="D652" s="13">
        <v>22781</v>
      </c>
      <c r="E652">
        <v>20</v>
      </c>
      <c r="F652">
        <v>0.05</v>
      </c>
      <c r="G652" s="3" cm="1">
        <f t="array" ref="G6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52" s="4">
        <f>IF(Fact_Sales[[#This Row],[Revenue]]="","",IFERROR(--SUBSTITUTE(Fact_Sales[[#This Row],[Revenue]]&amp;""," USD",""),Fact_Sales[[#This Row],[Revenue]])-Fact_Sales[[#This Row],[Quantity]]*Fact_Sales[[#This Row],[ActualCost]])</f>
        <v>13219.6</v>
      </c>
      <c r="I652" s="14">
        <f>EOMONTH(Fact_Sales[[#This Row],[Date]],-1)+1</f>
        <v>45505</v>
      </c>
      <c r="J652" s="23">
        <f>IFERROR(Fact_Sales[[#This Row],[Quantity]]*Fact_Sales[[#This Row],[ActualCost]],0)</f>
        <v>9561.4</v>
      </c>
    </row>
    <row r="653" spans="1:10" x14ac:dyDescent="0.35">
      <c r="A653" s="5" t="s">
        <v>20691</v>
      </c>
      <c r="B653" t="s">
        <v>11</v>
      </c>
      <c r="C653" t="s">
        <v>26</v>
      </c>
      <c r="D653" s="13">
        <v>132489.5</v>
      </c>
      <c r="E653">
        <v>130</v>
      </c>
      <c r="F653">
        <v>0.15</v>
      </c>
      <c r="G653" s="3" cm="1">
        <f t="array" ref="G6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53" s="4">
        <f>IF(Fact_Sales[[#This Row],[Revenue]]="","",IFERROR(--SUBSTITUTE(Fact_Sales[[#This Row],[Revenue]]&amp;""," USD",""),Fact_Sales[[#This Row],[Revenue]])-Fact_Sales[[#This Row],[Quantity]]*Fact_Sales[[#This Row],[ActualCost]])</f>
        <v>70340.399999999994</v>
      </c>
      <c r="I653" s="14">
        <f>EOMONTH(Fact_Sales[[#This Row],[Date]],-1)+1</f>
        <v>45505</v>
      </c>
      <c r="J653" s="23">
        <f>IFERROR(Fact_Sales[[#This Row],[Quantity]]*Fact_Sales[[#This Row],[ActualCost]],0)</f>
        <v>62149.1</v>
      </c>
    </row>
    <row r="654" spans="1:10" x14ac:dyDescent="0.35">
      <c r="A654" s="5" t="s">
        <v>20697</v>
      </c>
      <c r="B654" t="s">
        <v>24</v>
      </c>
      <c r="C654" t="s">
        <v>26</v>
      </c>
      <c r="D654" s="13">
        <v>125295.5</v>
      </c>
      <c r="E654">
        <v>110</v>
      </c>
      <c r="F654">
        <v>0.05</v>
      </c>
      <c r="G654" s="3" cm="1">
        <f t="array" ref="G6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478.07</v>
      </c>
      <c r="H654" s="4">
        <f>IF(Fact_Sales[[#This Row],[Revenue]]="","",IFERROR(--SUBSTITUTE(Fact_Sales[[#This Row],[Revenue]]&amp;""," USD",""),Fact_Sales[[#This Row],[Revenue]])-Fact_Sales[[#This Row],[Quantity]]*Fact_Sales[[#This Row],[ActualCost]])</f>
        <v>72707.8</v>
      </c>
      <c r="I654" s="14">
        <f>EOMONTH(Fact_Sales[[#This Row],[Date]],-1)+1</f>
        <v>45505</v>
      </c>
      <c r="J654" s="23">
        <f>IFERROR(Fact_Sales[[#This Row],[Quantity]]*Fact_Sales[[#This Row],[ActualCost]],0)</f>
        <v>52587.7</v>
      </c>
    </row>
    <row r="655" spans="1:10" x14ac:dyDescent="0.35">
      <c r="A655" s="5" t="s">
        <v>20761</v>
      </c>
      <c r="B655" t="s">
        <v>25</v>
      </c>
      <c r="C655" t="s">
        <v>27</v>
      </c>
      <c r="D655" s="13">
        <v>89432.1</v>
      </c>
      <c r="E655">
        <v>181</v>
      </c>
      <c r="F655">
        <v>0.1</v>
      </c>
      <c r="G655" s="3" cm="1">
        <f t="array" ref="G6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224.71</v>
      </c>
      <c r="H655" s="4">
        <f>IF(Fact_Sales[[#This Row],[Revenue]]="","",IFERROR(--SUBSTITUTE(Fact_Sales[[#This Row],[Revenue]]&amp;""," USD",""),Fact_Sales[[#This Row],[Revenue]])-Fact_Sales[[#This Row],[Quantity]]*Fact_Sales[[#This Row],[ActualCost]])</f>
        <v>48759.590000000004</v>
      </c>
      <c r="I655" s="14">
        <f>EOMONTH(Fact_Sales[[#This Row],[Date]],-1)+1</f>
        <v>45505</v>
      </c>
      <c r="J655" s="23">
        <f>IFERROR(Fact_Sales[[#This Row],[Quantity]]*Fact_Sales[[#This Row],[ActualCost]],0)</f>
        <v>40672.51</v>
      </c>
    </row>
    <row r="656" spans="1:10" x14ac:dyDescent="0.35">
      <c r="A656" s="5" t="s">
        <v>20739</v>
      </c>
      <c r="B656" t="s">
        <v>20</v>
      </c>
      <c r="C656" t="s">
        <v>27</v>
      </c>
      <c r="D656" s="13">
        <v>9882</v>
      </c>
      <c r="E656">
        <v>18</v>
      </c>
      <c r="F656">
        <v>0</v>
      </c>
      <c r="G656" s="3" cm="1">
        <f t="array" ref="G6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224.71</v>
      </c>
      <c r="H656" s="4">
        <f>IF(Fact_Sales[[#This Row],[Revenue]]="","",IFERROR(--SUBSTITUTE(Fact_Sales[[#This Row],[Revenue]]&amp;""," USD",""),Fact_Sales[[#This Row],[Revenue]])-Fact_Sales[[#This Row],[Quantity]]*Fact_Sales[[#This Row],[ActualCost]])</f>
        <v>5837.2199999999993</v>
      </c>
      <c r="I656" s="14">
        <f>EOMONTH(Fact_Sales[[#This Row],[Date]],-1)+1</f>
        <v>45505</v>
      </c>
      <c r="J656" s="23">
        <f>IFERROR(Fact_Sales[[#This Row],[Quantity]]*Fact_Sales[[#This Row],[ActualCost]],0)</f>
        <v>4044.78</v>
      </c>
    </row>
    <row r="657" spans="1:10" x14ac:dyDescent="0.35">
      <c r="A657" s="5" t="s">
        <v>20725</v>
      </c>
      <c r="B657" t="s">
        <v>18</v>
      </c>
      <c r="C657" t="s">
        <v>27</v>
      </c>
      <c r="D657" s="13">
        <v>4392</v>
      </c>
      <c r="E657">
        <v>8</v>
      </c>
      <c r="F657">
        <v>0</v>
      </c>
      <c r="G657" s="3" cm="1">
        <f t="array" ref="G6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224.71</v>
      </c>
      <c r="H657" s="4">
        <f>IF(Fact_Sales[[#This Row],[Revenue]]="","",IFERROR(--SUBSTITUTE(Fact_Sales[[#This Row],[Revenue]]&amp;""," USD",""),Fact_Sales[[#This Row],[Revenue]])-Fact_Sales[[#This Row],[Quantity]]*Fact_Sales[[#This Row],[ActualCost]])</f>
        <v>2594.3199999999997</v>
      </c>
      <c r="I657" s="14">
        <f>EOMONTH(Fact_Sales[[#This Row],[Date]],-1)+1</f>
        <v>45505</v>
      </c>
      <c r="J657" s="23">
        <f>IFERROR(Fact_Sales[[#This Row],[Quantity]]*Fact_Sales[[#This Row],[ActualCost]],0)</f>
        <v>1797.68</v>
      </c>
    </row>
    <row r="658" spans="1:10" x14ac:dyDescent="0.35">
      <c r="A658" s="5" t="s">
        <v>20727</v>
      </c>
      <c r="B658" t="s">
        <v>8</v>
      </c>
      <c r="C658" t="s">
        <v>27</v>
      </c>
      <c r="D658" s="13">
        <v>23058</v>
      </c>
      <c r="E658">
        <v>42</v>
      </c>
      <c r="F658">
        <v>0</v>
      </c>
      <c r="G658" s="3" cm="1">
        <f t="array" ref="G6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224.71</v>
      </c>
      <c r="H658" s="4">
        <f>IF(Fact_Sales[[#This Row],[Revenue]]="","",IFERROR(--SUBSTITUTE(Fact_Sales[[#This Row],[Revenue]]&amp;""," USD",""),Fact_Sales[[#This Row],[Revenue]])-Fact_Sales[[#This Row],[Quantity]]*Fact_Sales[[#This Row],[ActualCost]])</f>
        <v>13620.18</v>
      </c>
      <c r="I658" s="14">
        <f>EOMONTH(Fact_Sales[[#This Row],[Date]],-1)+1</f>
        <v>45505</v>
      </c>
      <c r="J658" s="23">
        <f>IFERROR(Fact_Sales[[#This Row],[Quantity]]*Fact_Sales[[#This Row],[ActualCost]],0)</f>
        <v>9437.82</v>
      </c>
    </row>
    <row r="659" spans="1:10" x14ac:dyDescent="0.35">
      <c r="A659" s="5" t="s">
        <v>20731</v>
      </c>
      <c r="B659" t="s">
        <v>18</v>
      </c>
      <c r="C659" t="s">
        <v>27</v>
      </c>
      <c r="D659" s="13">
        <v>104310</v>
      </c>
      <c r="E659">
        <v>200</v>
      </c>
      <c r="F659">
        <v>0.05</v>
      </c>
      <c r="G659" s="3" cm="1">
        <f t="array" ref="G6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224.71</v>
      </c>
      <c r="H659" s="4">
        <f>IF(Fact_Sales[[#This Row],[Revenue]]="","",IFERROR(--SUBSTITUTE(Fact_Sales[[#This Row],[Revenue]]&amp;""," USD",""),Fact_Sales[[#This Row],[Revenue]])-Fact_Sales[[#This Row],[Quantity]]*Fact_Sales[[#This Row],[ActualCost]])</f>
        <v>59368</v>
      </c>
      <c r="I659" s="14">
        <f>EOMONTH(Fact_Sales[[#This Row],[Date]],-1)+1</f>
        <v>45505</v>
      </c>
      <c r="J659" s="23">
        <f>IFERROR(Fact_Sales[[#This Row],[Quantity]]*Fact_Sales[[#This Row],[ActualCost]],0)</f>
        <v>44942</v>
      </c>
    </row>
    <row r="660" spans="1:10" x14ac:dyDescent="0.35">
      <c r="A660" s="5" t="s">
        <v>21242</v>
      </c>
      <c r="B660" t="s">
        <v>21</v>
      </c>
      <c r="C660" t="s">
        <v>28</v>
      </c>
      <c r="D660" s="13">
        <v>47061.1</v>
      </c>
      <c r="E660">
        <v>62</v>
      </c>
      <c r="F660">
        <v>0.05</v>
      </c>
      <c r="G660" s="3" cm="1">
        <f t="array" ref="G6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0" s="4">
        <f>IF(Fact_Sales[[#This Row],[Revenue]]="","",IFERROR(--SUBSTITUTE(Fact_Sales[[#This Row],[Revenue]]&amp;""," USD",""),Fact_Sales[[#This Row],[Revenue]])-Fact_Sales[[#This Row],[Quantity]]*Fact_Sales[[#This Row],[ActualCost]])</f>
        <v>27000.999999999996</v>
      </c>
      <c r="I660" s="14">
        <f>EOMONTH(Fact_Sales[[#This Row],[Date]],-1)+1</f>
        <v>45505</v>
      </c>
      <c r="J660" s="23">
        <f>IFERROR(Fact_Sales[[#This Row],[Quantity]]*Fact_Sales[[#This Row],[ActualCost]],0)</f>
        <v>20060.100000000002</v>
      </c>
    </row>
    <row r="661" spans="1:10" x14ac:dyDescent="0.35">
      <c r="A661" s="5" t="s">
        <v>21236</v>
      </c>
      <c r="B661" t="s">
        <v>9</v>
      </c>
      <c r="C661" t="s">
        <v>28</v>
      </c>
      <c r="D661" s="13">
        <v>23530.55</v>
      </c>
      <c r="E661">
        <v>31</v>
      </c>
      <c r="F661">
        <v>0.05</v>
      </c>
      <c r="G661" s="3" cm="1">
        <f t="array" ref="G6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1" s="4">
        <f>IF(Fact_Sales[[#This Row],[Revenue]]="","",IFERROR(--SUBSTITUTE(Fact_Sales[[#This Row],[Revenue]]&amp;""," USD",""),Fact_Sales[[#This Row],[Revenue]])-Fact_Sales[[#This Row],[Quantity]]*Fact_Sales[[#This Row],[ActualCost]])</f>
        <v>13500.499999999998</v>
      </c>
      <c r="I661" s="14">
        <f>EOMONTH(Fact_Sales[[#This Row],[Date]],-1)+1</f>
        <v>45505</v>
      </c>
      <c r="J661" s="23">
        <f>IFERROR(Fact_Sales[[#This Row],[Quantity]]*Fact_Sales[[#This Row],[ActualCost]],0)</f>
        <v>10030.050000000001</v>
      </c>
    </row>
    <row r="662" spans="1:10" x14ac:dyDescent="0.35">
      <c r="A662" s="5" t="s">
        <v>20686</v>
      </c>
      <c r="B662" t="s">
        <v>14</v>
      </c>
      <c r="C662" t="s">
        <v>28</v>
      </c>
      <c r="D662" s="13">
        <v>40988.699999999997</v>
      </c>
      <c r="E662">
        <v>57</v>
      </c>
      <c r="F662">
        <v>0.1</v>
      </c>
      <c r="G662" s="3" cm="1">
        <f t="array" ref="G6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2" s="4">
        <f>IF(Fact_Sales[[#This Row],[Revenue]]="","",IFERROR(--SUBSTITUTE(Fact_Sales[[#This Row],[Revenue]]&amp;""," USD",""),Fact_Sales[[#This Row],[Revenue]])-Fact_Sales[[#This Row],[Quantity]]*Fact_Sales[[#This Row],[ActualCost]])</f>
        <v>22546.349999999995</v>
      </c>
      <c r="I662" s="14">
        <f>EOMONTH(Fact_Sales[[#This Row],[Date]],-1)+1</f>
        <v>45505</v>
      </c>
      <c r="J662" s="23">
        <f>IFERROR(Fact_Sales[[#This Row],[Quantity]]*Fact_Sales[[#This Row],[ActualCost]],0)</f>
        <v>18442.350000000002</v>
      </c>
    </row>
    <row r="663" spans="1:10" x14ac:dyDescent="0.35">
      <c r="A663" s="5" t="s">
        <v>21236</v>
      </c>
      <c r="B663" t="s">
        <v>13</v>
      </c>
      <c r="C663" t="s">
        <v>28</v>
      </c>
      <c r="D663" s="13">
        <v>129438</v>
      </c>
      <c r="E663">
        <v>180</v>
      </c>
      <c r="F663">
        <v>0.1</v>
      </c>
      <c r="G663" s="3" cm="1">
        <f t="array" ref="G6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3" s="4">
        <f>IF(Fact_Sales[[#This Row],[Revenue]]="","",IFERROR(--SUBSTITUTE(Fact_Sales[[#This Row],[Revenue]]&amp;""," USD",""),Fact_Sales[[#This Row],[Revenue]])-Fact_Sales[[#This Row],[Quantity]]*Fact_Sales[[#This Row],[ActualCost]])</f>
        <v>71199</v>
      </c>
      <c r="I663" s="14">
        <f>EOMONTH(Fact_Sales[[#This Row],[Date]],-1)+1</f>
        <v>45505</v>
      </c>
      <c r="J663" s="23">
        <f>IFERROR(Fact_Sales[[#This Row],[Quantity]]*Fact_Sales[[#This Row],[ActualCost]],0)</f>
        <v>58239</v>
      </c>
    </row>
    <row r="664" spans="1:10" x14ac:dyDescent="0.35">
      <c r="A664" s="5" t="s">
        <v>20725</v>
      </c>
      <c r="B664" t="s">
        <v>6</v>
      </c>
      <c r="C664" t="s">
        <v>28</v>
      </c>
      <c r="D664" s="13">
        <v>131835</v>
      </c>
      <c r="E664">
        <v>165</v>
      </c>
      <c r="F664">
        <v>0</v>
      </c>
      <c r="G664" s="3" cm="1">
        <f t="array" ref="G6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4" s="4">
        <f>IF(Fact_Sales[[#This Row],[Revenue]]="","",IFERROR(--SUBSTITUTE(Fact_Sales[[#This Row],[Revenue]]&amp;""," USD",""),Fact_Sales[[#This Row],[Revenue]])-Fact_Sales[[#This Row],[Quantity]]*Fact_Sales[[#This Row],[ActualCost]])</f>
        <v>78449.25</v>
      </c>
      <c r="I664" s="14">
        <f>EOMONTH(Fact_Sales[[#This Row],[Date]],-1)+1</f>
        <v>45505</v>
      </c>
      <c r="J664" s="23">
        <f>IFERROR(Fact_Sales[[#This Row],[Quantity]]*Fact_Sales[[#This Row],[ActualCost]],0)</f>
        <v>53385.75</v>
      </c>
    </row>
    <row r="665" spans="1:10" x14ac:dyDescent="0.35">
      <c r="A665" s="5" t="s">
        <v>20696</v>
      </c>
      <c r="B665" t="s">
        <v>20</v>
      </c>
      <c r="C665" t="s">
        <v>28</v>
      </c>
      <c r="E665">
        <v>195</v>
      </c>
      <c r="F665">
        <v>0.15</v>
      </c>
      <c r="G665" s="3" cm="1">
        <f t="array" ref="G6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665" s="14">
        <f>EOMONTH(Fact_Sales[[#This Row],[Date]],-1)+1</f>
        <v>45505</v>
      </c>
      <c r="J665" s="23">
        <f>IFERROR(Fact_Sales[[#This Row],[Quantity]]*Fact_Sales[[#This Row],[ActualCost]],0)</f>
        <v>63092.25</v>
      </c>
    </row>
    <row r="666" spans="1:10" x14ac:dyDescent="0.35">
      <c r="A666" s="5" t="s">
        <v>20739</v>
      </c>
      <c r="B666" t="s">
        <v>24</v>
      </c>
      <c r="C666" t="s">
        <v>28</v>
      </c>
      <c r="D666" s="13">
        <v>47540.5</v>
      </c>
      <c r="E666">
        <v>70</v>
      </c>
      <c r="F666">
        <v>0.15</v>
      </c>
      <c r="G666" s="3" cm="1">
        <f t="array" ref="G6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323.55</v>
      </c>
      <c r="H666" s="4">
        <f>IF(Fact_Sales[[#This Row],[Revenue]]="","",IFERROR(--SUBSTITUTE(Fact_Sales[[#This Row],[Revenue]]&amp;""," USD",""),Fact_Sales[[#This Row],[Revenue]])-Fact_Sales[[#This Row],[Quantity]]*Fact_Sales[[#This Row],[ActualCost]])</f>
        <v>24892</v>
      </c>
      <c r="I666" s="14">
        <f>EOMONTH(Fact_Sales[[#This Row],[Date]],-1)+1</f>
        <v>45505</v>
      </c>
      <c r="J666" s="23">
        <f>IFERROR(Fact_Sales[[#This Row],[Quantity]]*Fact_Sales[[#This Row],[ActualCost]],0)</f>
        <v>22648.5</v>
      </c>
    </row>
    <row r="667" spans="1:10" x14ac:dyDescent="0.35">
      <c r="A667" s="5" t="s">
        <v>20756</v>
      </c>
      <c r="B667" t="s">
        <v>10</v>
      </c>
      <c r="C667" t="s">
        <v>29</v>
      </c>
      <c r="D667" s="13">
        <v>177103</v>
      </c>
      <c r="E667">
        <v>197</v>
      </c>
      <c r="F667">
        <v>0</v>
      </c>
      <c r="G667" s="3" cm="1">
        <f t="array" ref="G6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67" s="4">
        <f>IF(Fact_Sales[[#This Row],[Revenue]]="","",IFERROR(--SUBSTITUTE(Fact_Sales[[#This Row],[Revenue]]&amp;""," USD",""),Fact_Sales[[#This Row],[Revenue]])-Fact_Sales[[#This Row],[Quantity]]*Fact_Sales[[#This Row],[ActualCost]])</f>
        <v>101994.78</v>
      </c>
      <c r="I667" s="14">
        <f>EOMONTH(Fact_Sales[[#This Row],[Date]],-1)+1</f>
        <v>45505</v>
      </c>
      <c r="J667" s="23">
        <f>IFERROR(Fact_Sales[[#This Row],[Quantity]]*Fact_Sales[[#This Row],[ActualCost]],0)</f>
        <v>75108.22</v>
      </c>
    </row>
    <row r="668" spans="1:10" x14ac:dyDescent="0.35">
      <c r="A668" s="5" t="s">
        <v>20731</v>
      </c>
      <c r="B668" t="s">
        <v>13</v>
      </c>
      <c r="C668" t="s">
        <v>29</v>
      </c>
      <c r="D668" s="13">
        <v>95653.6</v>
      </c>
      <c r="E668">
        <v>112</v>
      </c>
      <c r="F668">
        <v>0.05</v>
      </c>
      <c r="G668" s="3" cm="1">
        <f t="array" ref="G6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68" s="4">
        <f>IF(Fact_Sales[[#This Row],[Revenue]]="","",IFERROR(--SUBSTITUTE(Fact_Sales[[#This Row],[Revenue]]&amp;""," USD",""),Fact_Sales[[#This Row],[Revenue]])-Fact_Sales[[#This Row],[Quantity]]*Fact_Sales[[#This Row],[ActualCost]])</f>
        <v>52952.48000000001</v>
      </c>
      <c r="I668" s="14">
        <f>EOMONTH(Fact_Sales[[#This Row],[Date]],-1)+1</f>
        <v>45505</v>
      </c>
      <c r="J668" s="23">
        <f>IFERROR(Fact_Sales[[#This Row],[Quantity]]*Fact_Sales[[#This Row],[ActualCost]],0)</f>
        <v>42701.119999999995</v>
      </c>
    </row>
    <row r="669" spans="1:10" x14ac:dyDescent="0.35">
      <c r="A669" s="5" t="s">
        <v>20761</v>
      </c>
      <c r="B669" t="s">
        <v>6</v>
      </c>
      <c r="C669" t="s">
        <v>29</v>
      </c>
      <c r="D669" s="13">
        <v>162269.5</v>
      </c>
      <c r="E669">
        <v>190</v>
      </c>
      <c r="F669">
        <v>0.05</v>
      </c>
      <c r="G669" s="3" cm="1">
        <f t="array" ref="G6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69" s="4">
        <f>IF(Fact_Sales[[#This Row],[Revenue]]="","",IFERROR(--SUBSTITUTE(Fact_Sales[[#This Row],[Revenue]]&amp;""," USD",""),Fact_Sales[[#This Row],[Revenue]])-Fact_Sales[[#This Row],[Quantity]]*Fact_Sales[[#This Row],[ActualCost]])</f>
        <v>89830.1</v>
      </c>
      <c r="I669" s="14">
        <f>EOMONTH(Fact_Sales[[#This Row],[Date]],-1)+1</f>
        <v>45505</v>
      </c>
      <c r="J669" s="23">
        <f>IFERROR(Fact_Sales[[#This Row],[Quantity]]*Fact_Sales[[#This Row],[ActualCost]],0)</f>
        <v>72439.399999999994</v>
      </c>
    </row>
    <row r="670" spans="1:10" x14ac:dyDescent="0.35">
      <c r="A670" s="5" t="s">
        <v>20725</v>
      </c>
      <c r="B670" t="s">
        <v>22</v>
      </c>
      <c r="C670" t="s">
        <v>29</v>
      </c>
      <c r="D670" s="13">
        <v>145188.5</v>
      </c>
      <c r="E670">
        <v>170</v>
      </c>
      <c r="F670">
        <v>0.05</v>
      </c>
      <c r="G670" s="3" cm="1">
        <f t="array" ref="G6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70" s="4">
        <f>IF(Fact_Sales[[#This Row],[Revenue]]="","",IFERROR(--SUBSTITUTE(Fact_Sales[[#This Row],[Revenue]]&amp;""," USD",""),Fact_Sales[[#This Row],[Revenue]])-Fact_Sales[[#This Row],[Quantity]]*Fact_Sales[[#This Row],[ActualCost]])</f>
        <v>80374.3</v>
      </c>
      <c r="I670" s="14">
        <f>EOMONTH(Fact_Sales[[#This Row],[Date]],-1)+1</f>
        <v>45505</v>
      </c>
      <c r="J670" s="23">
        <f>IFERROR(Fact_Sales[[#This Row],[Quantity]]*Fact_Sales[[#This Row],[ActualCost]],0)</f>
        <v>64814.2</v>
      </c>
    </row>
    <row r="671" spans="1:10" x14ac:dyDescent="0.35">
      <c r="A671" s="5" t="s">
        <v>20687</v>
      </c>
      <c r="B671" t="s">
        <v>9</v>
      </c>
      <c r="C671" t="s">
        <v>29</v>
      </c>
      <c r="D671" s="13">
        <v>64053.75</v>
      </c>
      <c r="E671">
        <v>75</v>
      </c>
      <c r="F671">
        <v>0.05</v>
      </c>
      <c r="G671" s="3" cm="1">
        <f t="array" ref="G6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71" s="4">
        <f>IF(Fact_Sales[[#This Row],[Revenue]]="","",IFERROR(--SUBSTITUTE(Fact_Sales[[#This Row],[Revenue]]&amp;""," USD",""),Fact_Sales[[#This Row],[Revenue]])-Fact_Sales[[#This Row],[Quantity]]*Fact_Sales[[#This Row],[ActualCost]])</f>
        <v>35459.25</v>
      </c>
      <c r="I671" s="14">
        <f>EOMONTH(Fact_Sales[[#This Row],[Date]],-1)+1</f>
        <v>45505</v>
      </c>
      <c r="J671" s="23">
        <f>IFERROR(Fact_Sales[[#This Row],[Quantity]]*Fact_Sales[[#This Row],[ActualCost]],0)</f>
        <v>28594.5</v>
      </c>
    </row>
    <row r="672" spans="1:10" x14ac:dyDescent="0.35">
      <c r="A672" s="5" t="s">
        <v>20691</v>
      </c>
      <c r="B672" t="s">
        <v>24</v>
      </c>
      <c r="C672" t="s">
        <v>29</v>
      </c>
      <c r="D672" s="13">
        <v>16182</v>
      </c>
      <c r="E672">
        <v>20</v>
      </c>
      <c r="F672">
        <v>0.1</v>
      </c>
      <c r="G672" s="3" cm="1">
        <f t="array" ref="G6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381.26</v>
      </c>
      <c r="H672" s="4">
        <f>IF(Fact_Sales[[#This Row],[Revenue]]="","",IFERROR(--SUBSTITUTE(Fact_Sales[[#This Row],[Revenue]]&amp;""," USD",""),Fact_Sales[[#This Row],[Revenue]])-Fact_Sales[[#This Row],[Quantity]]*Fact_Sales[[#This Row],[ActualCost]])</f>
        <v>8556.7999999999993</v>
      </c>
      <c r="I672" s="14">
        <f>EOMONTH(Fact_Sales[[#This Row],[Date]],-1)+1</f>
        <v>45505</v>
      </c>
      <c r="J672" s="23">
        <f>IFERROR(Fact_Sales[[#This Row],[Quantity]]*Fact_Sales[[#This Row],[ActualCost]],0)</f>
        <v>7625.2</v>
      </c>
    </row>
    <row r="673" spans="1:10" x14ac:dyDescent="0.35">
      <c r="A673" s="5" t="s">
        <v>20728</v>
      </c>
      <c r="B673" t="s">
        <v>24</v>
      </c>
      <c r="C673" t="s">
        <v>30</v>
      </c>
      <c r="D673" s="13">
        <v>211894</v>
      </c>
      <c r="E673">
        <v>106</v>
      </c>
      <c r="F673">
        <v>0</v>
      </c>
      <c r="G673" s="3" cm="1">
        <f t="array" ref="G6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887.93</v>
      </c>
      <c r="H673" s="4">
        <f>IF(Fact_Sales[[#This Row],[Revenue]]="","",IFERROR(--SUBSTITUTE(Fact_Sales[[#This Row],[Revenue]]&amp;""," USD",""),Fact_Sales[[#This Row],[Revenue]])-Fact_Sales[[#This Row],[Quantity]]*Fact_Sales[[#This Row],[ActualCost]])</f>
        <v>117773.42</v>
      </c>
      <c r="I673" s="14">
        <f>EOMONTH(Fact_Sales[[#This Row],[Date]],-1)+1</f>
        <v>45505</v>
      </c>
      <c r="J673" s="23">
        <f>IFERROR(Fact_Sales[[#This Row],[Quantity]]*Fact_Sales[[#This Row],[ActualCost]],0)</f>
        <v>94120.58</v>
      </c>
    </row>
    <row r="674" spans="1:10" x14ac:dyDescent="0.35">
      <c r="A674" s="5" t="s">
        <v>20696</v>
      </c>
      <c r="B674" t="s">
        <v>20</v>
      </c>
      <c r="C674" t="s">
        <v>30</v>
      </c>
      <c r="D674" s="13">
        <v>20889.55</v>
      </c>
      <c r="E674">
        <v>11</v>
      </c>
      <c r="F674">
        <v>0.05</v>
      </c>
      <c r="G674" s="3" cm="1">
        <f t="array" ref="G6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887.93</v>
      </c>
      <c r="H674" s="4">
        <f>IF(Fact_Sales[[#This Row],[Revenue]]="","",IFERROR(--SUBSTITUTE(Fact_Sales[[#This Row],[Revenue]]&amp;""," USD",""),Fact_Sales[[#This Row],[Revenue]])-Fact_Sales[[#This Row],[Quantity]]*Fact_Sales[[#This Row],[ActualCost]])</f>
        <v>11122.32</v>
      </c>
      <c r="I674" s="14">
        <f>EOMONTH(Fact_Sales[[#This Row],[Date]],-1)+1</f>
        <v>45505</v>
      </c>
      <c r="J674" s="23">
        <f>IFERROR(Fact_Sales[[#This Row],[Quantity]]*Fact_Sales[[#This Row],[ActualCost]],0)</f>
        <v>9767.23</v>
      </c>
    </row>
    <row r="675" spans="1:10" x14ac:dyDescent="0.35">
      <c r="A675" s="5" t="s">
        <v>21237</v>
      </c>
      <c r="B675" t="s">
        <v>13</v>
      </c>
      <c r="C675" t="s">
        <v>30</v>
      </c>
      <c r="D675" s="13">
        <v>81659.149999999994</v>
      </c>
      <c r="E675">
        <v>43</v>
      </c>
      <c r="F675">
        <v>0.05</v>
      </c>
      <c r="G675" s="3" cm="1">
        <f t="array" ref="G6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887.93</v>
      </c>
      <c r="H675" s="4">
        <f>IF(Fact_Sales[[#This Row],[Revenue]]="","",IFERROR(--SUBSTITUTE(Fact_Sales[[#This Row],[Revenue]]&amp;""," USD",""),Fact_Sales[[#This Row],[Revenue]])-Fact_Sales[[#This Row],[Quantity]]*Fact_Sales[[#This Row],[ActualCost]])</f>
        <v>43478.159999999996</v>
      </c>
      <c r="I675" s="14">
        <f>EOMONTH(Fact_Sales[[#This Row],[Date]],-1)+1</f>
        <v>45505</v>
      </c>
      <c r="J675" s="23">
        <f>IFERROR(Fact_Sales[[#This Row],[Quantity]]*Fact_Sales[[#This Row],[ActualCost]],0)</f>
        <v>38180.99</v>
      </c>
    </row>
    <row r="676" spans="1:10" x14ac:dyDescent="0.35">
      <c r="A676" s="5" t="s">
        <v>20756</v>
      </c>
      <c r="B676" t="s">
        <v>14</v>
      </c>
      <c r="C676" t="s">
        <v>30</v>
      </c>
      <c r="D676" s="13">
        <v>230284.79999999999</v>
      </c>
      <c r="E676">
        <v>128</v>
      </c>
      <c r="F676">
        <v>0.1</v>
      </c>
      <c r="G676" s="3" cm="1">
        <f t="array" ref="G6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887.93</v>
      </c>
      <c r="H676" s="4">
        <f>IF(Fact_Sales[[#This Row],[Revenue]]="","",IFERROR(--SUBSTITUTE(Fact_Sales[[#This Row],[Revenue]]&amp;""," USD",""),Fact_Sales[[#This Row],[Revenue]])-Fact_Sales[[#This Row],[Quantity]]*Fact_Sales[[#This Row],[ActualCost]])</f>
        <v>116629.75999999999</v>
      </c>
      <c r="I676" s="14">
        <f>EOMONTH(Fact_Sales[[#This Row],[Date]],-1)+1</f>
        <v>45505</v>
      </c>
      <c r="J676" s="23">
        <f>IFERROR(Fact_Sales[[#This Row],[Quantity]]*Fact_Sales[[#This Row],[ActualCost]],0)</f>
        <v>113655.03999999999</v>
      </c>
    </row>
    <row r="677" spans="1:10" x14ac:dyDescent="0.35">
      <c r="A677" s="5" t="s">
        <v>20727</v>
      </c>
      <c r="B677" t="s">
        <v>22</v>
      </c>
      <c r="C677" t="s">
        <v>30</v>
      </c>
      <c r="D677" s="13">
        <v>-123938</v>
      </c>
      <c r="E677">
        <v>62</v>
      </c>
      <c r="F677">
        <v>0</v>
      </c>
      <c r="G677" s="3" cm="1">
        <f t="array" ref="G6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887.93</v>
      </c>
      <c r="H677" s="4">
        <f>IF(Fact_Sales[[#This Row],[Revenue]]="","",IFERROR(--SUBSTITUTE(Fact_Sales[[#This Row],[Revenue]]&amp;""," USD",""),Fact_Sales[[#This Row],[Revenue]])-Fact_Sales[[#This Row],[Quantity]]*Fact_Sales[[#This Row],[ActualCost]])</f>
        <v>-178989.66</v>
      </c>
      <c r="I677" s="14">
        <f>EOMONTH(Fact_Sales[[#This Row],[Date]],-1)+1</f>
        <v>45505</v>
      </c>
      <c r="J677" s="23">
        <f>IFERROR(Fact_Sales[[#This Row],[Quantity]]*Fact_Sales[[#This Row],[ActualCost]],0)</f>
        <v>55051.659999999996</v>
      </c>
    </row>
    <row r="678" spans="1:10" x14ac:dyDescent="0.35">
      <c r="A678" s="5" t="s">
        <v>21241</v>
      </c>
      <c r="B678" t="s">
        <v>13</v>
      </c>
      <c r="C678" t="s">
        <v>31</v>
      </c>
      <c r="D678" s="13">
        <v>2977</v>
      </c>
      <c r="E678">
        <v>13</v>
      </c>
      <c r="F678">
        <v>0</v>
      </c>
      <c r="G678" s="3" cm="1">
        <f t="array" ref="G6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76.459999999999994</v>
      </c>
      <c r="H678" s="4">
        <f>IF(Fact_Sales[[#This Row],[Revenue]]="","",IFERROR(--SUBSTITUTE(Fact_Sales[[#This Row],[Revenue]]&amp;""," USD",""),Fact_Sales[[#This Row],[Revenue]])-Fact_Sales[[#This Row],[Quantity]]*Fact_Sales[[#This Row],[ActualCost]])</f>
        <v>1983.02</v>
      </c>
      <c r="I678" s="14">
        <f>EOMONTH(Fact_Sales[[#This Row],[Date]],-1)+1</f>
        <v>45505</v>
      </c>
      <c r="J678" s="23">
        <f>IFERROR(Fact_Sales[[#This Row],[Quantity]]*Fact_Sales[[#This Row],[ActualCost]],0)</f>
        <v>993.9799999999999</v>
      </c>
    </row>
    <row r="679" spans="1:10" x14ac:dyDescent="0.35">
      <c r="A679" s="5" t="s">
        <v>20759</v>
      </c>
      <c r="B679" t="s">
        <v>20</v>
      </c>
      <c r="C679" t="s">
        <v>31</v>
      </c>
      <c r="D679" s="13">
        <v>26564</v>
      </c>
      <c r="E679">
        <v>116</v>
      </c>
      <c r="F679">
        <v>0</v>
      </c>
      <c r="G679" s="3" cm="1">
        <f t="array" ref="G6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76.459999999999994</v>
      </c>
      <c r="H679" s="4">
        <f>IF(Fact_Sales[[#This Row],[Revenue]]="","",IFERROR(--SUBSTITUTE(Fact_Sales[[#This Row],[Revenue]]&amp;""," USD",""),Fact_Sales[[#This Row],[Revenue]])-Fact_Sales[[#This Row],[Quantity]]*Fact_Sales[[#This Row],[ActualCost]])</f>
        <v>17694.64</v>
      </c>
      <c r="I679" s="14">
        <f>EOMONTH(Fact_Sales[[#This Row],[Date]],-1)+1</f>
        <v>45505</v>
      </c>
      <c r="J679" s="23">
        <f>IFERROR(Fact_Sales[[#This Row],[Quantity]]*Fact_Sales[[#This Row],[ActualCost]],0)</f>
        <v>8869.3599999999988</v>
      </c>
    </row>
    <row r="680" spans="1:10" x14ac:dyDescent="0.35">
      <c r="A680" s="5" t="s">
        <v>20697</v>
      </c>
      <c r="B680" t="s">
        <v>14</v>
      </c>
      <c r="C680" t="s">
        <v>31</v>
      </c>
      <c r="D680" s="13">
        <v>16316.25</v>
      </c>
      <c r="E680">
        <v>75</v>
      </c>
      <c r="F680">
        <v>0.05</v>
      </c>
      <c r="G680" s="3" cm="1">
        <f t="array" ref="G6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76.459999999999994</v>
      </c>
      <c r="H680" s="4">
        <f>IF(Fact_Sales[[#This Row],[Revenue]]="","",IFERROR(--SUBSTITUTE(Fact_Sales[[#This Row],[Revenue]]&amp;""," USD",""),Fact_Sales[[#This Row],[Revenue]])-Fact_Sales[[#This Row],[Quantity]]*Fact_Sales[[#This Row],[ActualCost]])</f>
        <v>10581.75</v>
      </c>
      <c r="I680" s="14">
        <f>EOMONTH(Fact_Sales[[#This Row],[Date]],-1)+1</f>
        <v>45505</v>
      </c>
      <c r="J680" s="23">
        <f>IFERROR(Fact_Sales[[#This Row],[Quantity]]*Fact_Sales[[#This Row],[ActualCost]],0)</f>
        <v>5734.4999999999991</v>
      </c>
    </row>
    <row r="681" spans="1:10" x14ac:dyDescent="0.35">
      <c r="A681" s="5" t="s">
        <v>20682</v>
      </c>
      <c r="B681" t="s">
        <v>11</v>
      </c>
      <c r="C681" t="s">
        <v>32</v>
      </c>
      <c r="D681" s="13">
        <v>45648.9</v>
      </c>
      <c r="E681">
        <v>159</v>
      </c>
      <c r="F681">
        <v>0.1</v>
      </c>
      <c r="G681" s="3" cm="1">
        <f t="array" ref="G6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1" s="4">
        <f>IF(Fact_Sales[[#This Row],[Revenue]]="","",IFERROR(--SUBSTITUTE(Fact_Sales[[#This Row],[Revenue]]&amp;""," USD",""),Fact_Sales[[#This Row],[Revenue]])-Fact_Sales[[#This Row],[Quantity]]*Fact_Sales[[#This Row],[ActualCost]])</f>
        <v>27724.83</v>
      </c>
      <c r="I681" s="14">
        <f>EOMONTH(Fact_Sales[[#This Row],[Date]],-1)+1</f>
        <v>45505</v>
      </c>
      <c r="J681" s="23">
        <f>IFERROR(Fact_Sales[[#This Row],[Quantity]]*Fact_Sales[[#This Row],[ActualCost]],0)</f>
        <v>17924.07</v>
      </c>
    </row>
    <row r="682" spans="1:10" x14ac:dyDescent="0.35">
      <c r="A682" s="5" t="s">
        <v>20682</v>
      </c>
      <c r="B682" t="s">
        <v>14</v>
      </c>
      <c r="C682" t="s">
        <v>32</v>
      </c>
      <c r="D682" s="13">
        <v>7018</v>
      </c>
      <c r="E682">
        <v>22</v>
      </c>
      <c r="F682">
        <v>0</v>
      </c>
      <c r="G682" s="3" cm="1">
        <f t="array" ref="G6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2" s="4">
        <f>IF(Fact_Sales[[#This Row],[Revenue]]="","",IFERROR(--SUBSTITUTE(Fact_Sales[[#This Row],[Revenue]]&amp;""," USD",""),Fact_Sales[[#This Row],[Revenue]])-Fact_Sales[[#This Row],[Quantity]]*Fact_Sales[[#This Row],[ActualCost]])</f>
        <v>4537.9400000000005</v>
      </c>
      <c r="I682" s="14">
        <f>EOMONTH(Fact_Sales[[#This Row],[Date]],-1)+1</f>
        <v>45505</v>
      </c>
      <c r="J682" s="23">
        <f>IFERROR(Fact_Sales[[#This Row],[Quantity]]*Fact_Sales[[#This Row],[ActualCost]],0)</f>
        <v>2480.06</v>
      </c>
    </row>
    <row r="683" spans="1:10" x14ac:dyDescent="0.35">
      <c r="A683" s="5" t="s">
        <v>21238</v>
      </c>
      <c r="B683" t="s">
        <v>17</v>
      </c>
      <c r="C683" t="s">
        <v>32</v>
      </c>
      <c r="D683" s="13">
        <v>50083</v>
      </c>
      <c r="E683">
        <v>157</v>
      </c>
      <c r="F683">
        <v>0</v>
      </c>
      <c r="G683" s="3" cm="1">
        <f t="array" ref="G6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3" s="4">
        <f>IF(Fact_Sales[[#This Row],[Revenue]]="","",IFERROR(--SUBSTITUTE(Fact_Sales[[#This Row],[Revenue]]&amp;""," USD",""),Fact_Sales[[#This Row],[Revenue]])-Fact_Sales[[#This Row],[Quantity]]*Fact_Sales[[#This Row],[ActualCost]])</f>
        <v>32384.39</v>
      </c>
      <c r="I683" s="14">
        <f>EOMONTH(Fact_Sales[[#This Row],[Date]],-1)+1</f>
        <v>45505</v>
      </c>
      <c r="J683" s="23">
        <f>IFERROR(Fact_Sales[[#This Row],[Quantity]]*Fact_Sales[[#This Row],[ActualCost]],0)</f>
        <v>17698.61</v>
      </c>
    </row>
    <row r="684" spans="1:10" x14ac:dyDescent="0.35">
      <c r="A684" s="5" t="s">
        <v>21238</v>
      </c>
      <c r="B684" t="s">
        <v>21</v>
      </c>
      <c r="C684" t="s">
        <v>32</v>
      </c>
      <c r="D684" s="13">
        <v>56670.35</v>
      </c>
      <c r="E684">
        <v>187</v>
      </c>
      <c r="F684">
        <v>0.05</v>
      </c>
      <c r="G684" s="3" cm="1">
        <f t="array" ref="G6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4" s="4">
        <f>IF(Fact_Sales[[#This Row],[Revenue]]="","",IFERROR(--SUBSTITUTE(Fact_Sales[[#This Row],[Revenue]]&amp;""," USD",""),Fact_Sales[[#This Row],[Revenue]])-Fact_Sales[[#This Row],[Quantity]]*Fact_Sales[[#This Row],[ActualCost]])</f>
        <v>35589.839999999997</v>
      </c>
      <c r="I684" s="14">
        <f>EOMONTH(Fact_Sales[[#This Row],[Date]],-1)+1</f>
        <v>45505</v>
      </c>
      <c r="J684" s="23">
        <f>IFERROR(Fact_Sales[[#This Row],[Quantity]]*Fact_Sales[[#This Row],[ActualCost]],0)</f>
        <v>21080.510000000002</v>
      </c>
    </row>
    <row r="685" spans="1:10" x14ac:dyDescent="0.35">
      <c r="A685" s="5" t="s">
        <v>20739</v>
      </c>
      <c r="B685" t="s">
        <v>6</v>
      </c>
      <c r="C685" t="s">
        <v>32</v>
      </c>
      <c r="D685" s="13">
        <v>7863.35</v>
      </c>
      <c r="E685">
        <v>29</v>
      </c>
      <c r="F685">
        <v>0.15</v>
      </c>
      <c r="G685" s="3" cm="1">
        <f t="array" ref="G6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5" s="4">
        <f>IF(Fact_Sales[[#This Row],[Revenue]]="","",IFERROR(--SUBSTITUTE(Fact_Sales[[#This Row],[Revenue]]&amp;""," USD",""),Fact_Sales[[#This Row],[Revenue]])-Fact_Sales[[#This Row],[Quantity]]*Fact_Sales[[#This Row],[ActualCost]])</f>
        <v>4594.18</v>
      </c>
      <c r="I685" s="14">
        <f>EOMONTH(Fact_Sales[[#This Row],[Date]],-1)+1</f>
        <v>45505</v>
      </c>
      <c r="J685" s="23">
        <f>IFERROR(Fact_Sales[[#This Row],[Quantity]]*Fact_Sales[[#This Row],[ActualCost]],0)</f>
        <v>3269.17</v>
      </c>
    </row>
    <row r="686" spans="1:10" x14ac:dyDescent="0.35">
      <c r="A686" s="5" t="s">
        <v>20693</v>
      </c>
      <c r="B686" t="s">
        <v>14</v>
      </c>
      <c r="C686" t="s">
        <v>32</v>
      </c>
      <c r="D686" s="13">
        <v>40305.65</v>
      </c>
      <c r="E686">
        <v>133</v>
      </c>
      <c r="F686">
        <v>0.05</v>
      </c>
      <c r="G686" s="3" cm="1">
        <f t="array" ref="G6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6" s="4">
        <f>IF(Fact_Sales[[#This Row],[Revenue]]="","",IFERROR(--SUBSTITUTE(Fact_Sales[[#This Row],[Revenue]]&amp;""," USD",""),Fact_Sales[[#This Row],[Revenue]])-Fact_Sales[[#This Row],[Quantity]]*Fact_Sales[[#This Row],[ActualCost]])</f>
        <v>25312.560000000001</v>
      </c>
      <c r="I686" s="14">
        <f>EOMONTH(Fact_Sales[[#This Row],[Date]],-1)+1</f>
        <v>45505</v>
      </c>
      <c r="J686" s="23">
        <f>IFERROR(Fact_Sales[[#This Row],[Quantity]]*Fact_Sales[[#This Row],[ActualCost]],0)</f>
        <v>14993.09</v>
      </c>
    </row>
    <row r="687" spans="1:10" x14ac:dyDescent="0.35">
      <c r="A687" s="5" t="s">
        <v>20693</v>
      </c>
      <c r="B687" t="s">
        <v>10</v>
      </c>
      <c r="C687" t="s">
        <v>32</v>
      </c>
      <c r="D687" s="13">
        <v>6667.1</v>
      </c>
      <c r="E687">
        <v>22</v>
      </c>
      <c r="F687">
        <v>0.05</v>
      </c>
      <c r="G687" s="3" cm="1">
        <f t="array" ref="G6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112.73</v>
      </c>
      <c r="H687" s="4">
        <f>IF(Fact_Sales[[#This Row],[Revenue]]="","",IFERROR(--SUBSTITUTE(Fact_Sales[[#This Row],[Revenue]]&amp;""," USD",""),Fact_Sales[[#This Row],[Revenue]])-Fact_Sales[[#This Row],[Quantity]]*Fact_Sales[[#This Row],[ActualCost]])</f>
        <v>4187.0400000000009</v>
      </c>
      <c r="I687" s="14">
        <f>EOMONTH(Fact_Sales[[#This Row],[Date]],-1)+1</f>
        <v>45505</v>
      </c>
      <c r="J687" s="23">
        <f>IFERROR(Fact_Sales[[#This Row],[Quantity]]*Fact_Sales[[#This Row],[ActualCost]],0)</f>
        <v>2480.06</v>
      </c>
    </row>
    <row r="688" spans="1:10" x14ac:dyDescent="0.35">
      <c r="A688" s="5" t="s">
        <v>20726</v>
      </c>
      <c r="B688" t="s">
        <v>10</v>
      </c>
      <c r="C688" t="s">
        <v>33</v>
      </c>
      <c r="D688" s="13">
        <v>14247.7</v>
      </c>
      <c r="E688">
        <v>58</v>
      </c>
      <c r="F688">
        <v>0.15</v>
      </c>
      <c r="G688" s="3" cm="1">
        <f t="array" ref="G6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97.93</v>
      </c>
      <c r="H688" s="4">
        <f>IF(Fact_Sales[[#This Row],[Revenue]]="","",IFERROR(--SUBSTITUTE(Fact_Sales[[#This Row],[Revenue]]&amp;""," USD",""),Fact_Sales[[#This Row],[Revenue]])-Fact_Sales[[#This Row],[Quantity]]*Fact_Sales[[#This Row],[ActualCost]])</f>
        <v>8567.76</v>
      </c>
      <c r="I688" s="14">
        <f>EOMONTH(Fact_Sales[[#This Row],[Date]],-1)+1</f>
        <v>45505</v>
      </c>
      <c r="J688" s="23">
        <f>IFERROR(Fact_Sales[[#This Row],[Quantity]]*Fact_Sales[[#This Row],[ActualCost]],0)</f>
        <v>5679.9400000000005</v>
      </c>
    </row>
    <row r="689" spans="1:10" x14ac:dyDescent="0.35">
      <c r="A689" s="5" t="s">
        <v>20756</v>
      </c>
      <c r="B689" t="s">
        <v>18</v>
      </c>
      <c r="C689" t="s">
        <v>33</v>
      </c>
      <c r="D689" s="13">
        <v>32917.1</v>
      </c>
      <c r="E689">
        <v>134</v>
      </c>
      <c r="F689">
        <v>0.15</v>
      </c>
      <c r="G689" s="3" cm="1">
        <f t="array" ref="G6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97.93</v>
      </c>
      <c r="H689" s="4">
        <f>IF(Fact_Sales[[#This Row],[Revenue]]="","",IFERROR(--SUBSTITUTE(Fact_Sales[[#This Row],[Revenue]]&amp;""," USD",""),Fact_Sales[[#This Row],[Revenue]])-Fact_Sales[[#This Row],[Quantity]]*Fact_Sales[[#This Row],[ActualCost]])</f>
        <v>19794.479999999996</v>
      </c>
      <c r="I689" s="14">
        <f>EOMONTH(Fact_Sales[[#This Row],[Date]],-1)+1</f>
        <v>45505</v>
      </c>
      <c r="J689" s="23">
        <f>IFERROR(Fact_Sales[[#This Row],[Quantity]]*Fact_Sales[[#This Row],[ActualCost]],0)</f>
        <v>13122.62</v>
      </c>
    </row>
    <row r="690" spans="1:10" x14ac:dyDescent="0.35">
      <c r="A690" s="5" t="s">
        <v>20725</v>
      </c>
      <c r="B690" t="s">
        <v>18</v>
      </c>
      <c r="C690" t="s">
        <v>33</v>
      </c>
      <c r="D690" s="13">
        <v>27729.55</v>
      </c>
      <c r="E690">
        <v>101</v>
      </c>
      <c r="F690">
        <v>0.05</v>
      </c>
      <c r="G690" s="3" cm="1">
        <f t="array" ref="G6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97.93</v>
      </c>
      <c r="H690" s="4">
        <f>IF(Fact_Sales[[#This Row],[Revenue]]="","",IFERROR(--SUBSTITUTE(Fact_Sales[[#This Row],[Revenue]]&amp;""," USD",""),Fact_Sales[[#This Row],[Revenue]])-Fact_Sales[[#This Row],[Quantity]]*Fact_Sales[[#This Row],[ActualCost]])</f>
        <v>17838.62</v>
      </c>
      <c r="I690" s="14">
        <f>EOMONTH(Fact_Sales[[#This Row],[Date]],-1)+1</f>
        <v>45505</v>
      </c>
      <c r="J690" s="23">
        <f>IFERROR(Fact_Sales[[#This Row],[Quantity]]*Fact_Sales[[#This Row],[ActualCost]],0)</f>
        <v>9890.93</v>
      </c>
    </row>
    <row r="691" spans="1:10" x14ac:dyDescent="0.35">
      <c r="A691" s="5" t="s">
        <v>20705</v>
      </c>
      <c r="B691" t="s">
        <v>18</v>
      </c>
      <c r="C691" t="s">
        <v>33</v>
      </c>
      <c r="D691" s="13">
        <v>34593.300000000003</v>
      </c>
      <c r="E691">
        <v>126</v>
      </c>
      <c r="F691">
        <v>0.05</v>
      </c>
      <c r="G691" s="3" cm="1">
        <f t="array" ref="G6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97.93</v>
      </c>
      <c r="H691" s="4">
        <f>IF(Fact_Sales[[#This Row],[Revenue]]="","",IFERROR(--SUBSTITUTE(Fact_Sales[[#This Row],[Revenue]]&amp;""," USD",""),Fact_Sales[[#This Row],[Revenue]])-Fact_Sales[[#This Row],[Quantity]]*Fact_Sales[[#This Row],[ActualCost]])</f>
        <v>22254.120000000003</v>
      </c>
      <c r="I691" s="14">
        <f>EOMONTH(Fact_Sales[[#This Row],[Date]],-1)+1</f>
        <v>45505</v>
      </c>
      <c r="J691" s="23">
        <f>IFERROR(Fact_Sales[[#This Row],[Quantity]]*Fact_Sales[[#This Row],[ActualCost]],0)</f>
        <v>12339.18</v>
      </c>
    </row>
    <row r="692" spans="1:10" x14ac:dyDescent="0.35">
      <c r="A692" s="5" t="s">
        <v>20727</v>
      </c>
      <c r="B692" t="s">
        <v>16</v>
      </c>
      <c r="C692" t="s">
        <v>33</v>
      </c>
      <c r="D692" s="13">
        <v>35836</v>
      </c>
      <c r="E692">
        <v>124</v>
      </c>
      <c r="F692">
        <v>0</v>
      </c>
      <c r="G692" s="3" cm="1">
        <f t="array" ref="G6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97.93</v>
      </c>
      <c r="H692" s="4">
        <f>IF(Fact_Sales[[#This Row],[Revenue]]="","",IFERROR(--SUBSTITUTE(Fact_Sales[[#This Row],[Revenue]]&amp;""," USD",""),Fact_Sales[[#This Row],[Revenue]])-Fact_Sales[[#This Row],[Quantity]]*Fact_Sales[[#This Row],[ActualCost]])</f>
        <v>23692.68</v>
      </c>
      <c r="I692" s="14">
        <f>EOMONTH(Fact_Sales[[#This Row],[Date]],-1)+1</f>
        <v>45505</v>
      </c>
      <c r="J692" s="23">
        <f>IFERROR(Fact_Sales[[#This Row],[Quantity]]*Fact_Sales[[#This Row],[ActualCost]],0)</f>
        <v>12143.320000000002</v>
      </c>
    </row>
    <row r="693" spans="1:10" x14ac:dyDescent="0.35">
      <c r="A693" s="5" t="s">
        <v>20728</v>
      </c>
      <c r="B693" t="s">
        <v>11</v>
      </c>
      <c r="C693" t="s">
        <v>34</v>
      </c>
      <c r="D693" s="13">
        <v>23253.15</v>
      </c>
      <c r="E693">
        <v>123</v>
      </c>
      <c r="F693">
        <v>0.05</v>
      </c>
      <c r="G693" s="3" cm="1">
        <f t="array" ref="G6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71.2</v>
      </c>
      <c r="H693" s="4">
        <f>IF(Fact_Sales[[#This Row],[Revenue]]="","",IFERROR(--SUBSTITUTE(Fact_Sales[[#This Row],[Revenue]]&amp;""," USD",""),Fact_Sales[[#This Row],[Revenue]])-Fact_Sales[[#This Row],[Quantity]]*Fact_Sales[[#This Row],[ActualCost]])</f>
        <v>14495.550000000001</v>
      </c>
      <c r="I693" s="14">
        <f>EOMONTH(Fact_Sales[[#This Row],[Date]],-1)+1</f>
        <v>45505</v>
      </c>
      <c r="J693" s="23">
        <f>IFERROR(Fact_Sales[[#This Row],[Quantity]]*Fact_Sales[[#This Row],[ActualCost]],0)</f>
        <v>8757.6</v>
      </c>
    </row>
    <row r="694" spans="1:10" x14ac:dyDescent="0.35">
      <c r="A694" s="5" t="s">
        <v>20725</v>
      </c>
      <c r="B694" t="s">
        <v>14</v>
      </c>
      <c r="C694" t="s">
        <v>34</v>
      </c>
      <c r="D694" s="13">
        <v>12895.2</v>
      </c>
      <c r="E694">
        <v>72</v>
      </c>
      <c r="F694">
        <v>0.1</v>
      </c>
      <c r="G694" s="3" cm="1">
        <f t="array" ref="G6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71.2</v>
      </c>
      <c r="H694" s="4">
        <f>IF(Fact_Sales[[#This Row],[Revenue]]="","",IFERROR(--SUBSTITUTE(Fact_Sales[[#This Row],[Revenue]]&amp;""," USD",""),Fact_Sales[[#This Row],[Revenue]])-Fact_Sales[[#This Row],[Quantity]]*Fact_Sales[[#This Row],[ActualCost]])</f>
        <v>7768.8</v>
      </c>
      <c r="I694" s="14">
        <f>EOMONTH(Fact_Sales[[#This Row],[Date]],-1)+1</f>
        <v>45505</v>
      </c>
      <c r="J694" s="23">
        <f>IFERROR(Fact_Sales[[#This Row],[Quantity]]*Fact_Sales[[#This Row],[ActualCost]],0)</f>
        <v>5126.4000000000005</v>
      </c>
    </row>
    <row r="695" spans="1:10" x14ac:dyDescent="0.35">
      <c r="A695" s="5" t="s">
        <v>20690</v>
      </c>
      <c r="B695" t="s">
        <v>8</v>
      </c>
      <c r="C695" t="s">
        <v>34</v>
      </c>
      <c r="D695" s="13">
        <v>5174</v>
      </c>
      <c r="E695">
        <v>26</v>
      </c>
      <c r="F695">
        <v>0</v>
      </c>
      <c r="G695" s="3" cm="1">
        <f t="array" ref="G6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71.2</v>
      </c>
      <c r="H695" s="4">
        <f>IF(Fact_Sales[[#This Row],[Revenue]]="","",IFERROR(--SUBSTITUTE(Fact_Sales[[#This Row],[Revenue]]&amp;""," USD",""),Fact_Sales[[#This Row],[Revenue]])-Fact_Sales[[#This Row],[Quantity]]*Fact_Sales[[#This Row],[ActualCost]])</f>
        <v>3322.8</v>
      </c>
      <c r="I695" s="14">
        <f>EOMONTH(Fact_Sales[[#This Row],[Date]],-1)+1</f>
        <v>45505</v>
      </c>
      <c r="J695" s="23">
        <f>IFERROR(Fact_Sales[[#This Row],[Quantity]]*Fact_Sales[[#This Row],[ActualCost]],0)</f>
        <v>1851.2</v>
      </c>
    </row>
    <row r="696" spans="1:10" x14ac:dyDescent="0.35">
      <c r="A696" s="5" t="s">
        <v>21237</v>
      </c>
      <c r="B696" t="s">
        <v>16</v>
      </c>
      <c r="C696" t="s">
        <v>34</v>
      </c>
      <c r="D696" s="13">
        <v>20128.849999999999</v>
      </c>
      <c r="E696">
        <v>119</v>
      </c>
      <c r="F696">
        <v>0.15</v>
      </c>
      <c r="G696" s="3" cm="1">
        <f t="array" ref="G6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71.2</v>
      </c>
      <c r="H696" s="4">
        <f>IF(Fact_Sales[[#This Row],[Revenue]]="","",IFERROR(--SUBSTITUTE(Fact_Sales[[#This Row],[Revenue]]&amp;""," USD",""),Fact_Sales[[#This Row],[Revenue]])-Fact_Sales[[#This Row],[Quantity]]*Fact_Sales[[#This Row],[ActualCost]])</f>
        <v>11656.049999999997</v>
      </c>
      <c r="I696" s="14">
        <f>EOMONTH(Fact_Sales[[#This Row],[Date]],-1)+1</f>
        <v>45505</v>
      </c>
      <c r="J696" s="23">
        <f>IFERROR(Fact_Sales[[#This Row],[Quantity]]*Fact_Sales[[#This Row],[ActualCost]],0)</f>
        <v>8472.8000000000011</v>
      </c>
    </row>
    <row r="697" spans="1:10" x14ac:dyDescent="0.35">
      <c r="A697" s="5" t="s">
        <v>21237</v>
      </c>
      <c r="B697" t="s">
        <v>13</v>
      </c>
      <c r="C697" t="s">
        <v>34</v>
      </c>
      <c r="D697" s="13">
        <v>26218.25</v>
      </c>
      <c r="E697">
        <v>155</v>
      </c>
      <c r="F697">
        <v>0.15</v>
      </c>
      <c r="G697" s="3" cm="1">
        <f t="array" ref="G6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71.2</v>
      </c>
      <c r="H697" s="4">
        <f>IF(Fact_Sales[[#This Row],[Revenue]]="","",IFERROR(--SUBSTITUTE(Fact_Sales[[#This Row],[Revenue]]&amp;""," USD",""),Fact_Sales[[#This Row],[Revenue]])-Fact_Sales[[#This Row],[Quantity]]*Fact_Sales[[#This Row],[ActualCost]])</f>
        <v>15182.25</v>
      </c>
      <c r="I697" s="14">
        <f>EOMONTH(Fact_Sales[[#This Row],[Date]],-1)+1</f>
        <v>45505</v>
      </c>
      <c r="J697" s="23">
        <f>IFERROR(Fact_Sales[[#This Row],[Quantity]]*Fact_Sales[[#This Row],[ActualCost]],0)</f>
        <v>11036</v>
      </c>
    </row>
    <row r="698" spans="1:10" x14ac:dyDescent="0.35">
      <c r="A698" s="5" t="s">
        <v>20697</v>
      </c>
      <c r="B698" t="s">
        <v>20</v>
      </c>
      <c r="C698" t="s">
        <v>35</v>
      </c>
      <c r="D698" s="13">
        <v>55998</v>
      </c>
      <c r="E698">
        <v>120</v>
      </c>
      <c r="F698">
        <v>0.15</v>
      </c>
      <c r="G698" s="3" cm="1">
        <f t="array" ref="G6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222.67</v>
      </c>
      <c r="H698" s="4">
        <f>IF(Fact_Sales[[#This Row],[Revenue]]="","",IFERROR(--SUBSTITUTE(Fact_Sales[[#This Row],[Revenue]]&amp;""," USD",""),Fact_Sales[[#This Row],[Revenue]])-Fact_Sales[[#This Row],[Quantity]]*Fact_Sales[[#This Row],[ActualCost]])</f>
        <v>29277.600000000002</v>
      </c>
      <c r="I698" s="14">
        <f>EOMONTH(Fact_Sales[[#This Row],[Date]],-1)+1</f>
        <v>45505</v>
      </c>
      <c r="J698" s="23">
        <f>IFERROR(Fact_Sales[[#This Row],[Quantity]]*Fact_Sales[[#This Row],[ActualCost]],0)</f>
        <v>26720.399999999998</v>
      </c>
    </row>
    <row r="699" spans="1:10" x14ac:dyDescent="0.35">
      <c r="A699" s="5" t="s">
        <v>20696</v>
      </c>
      <c r="B699" t="s">
        <v>25</v>
      </c>
      <c r="C699" t="s">
        <v>35</v>
      </c>
      <c r="D699" s="13">
        <v>37057.5</v>
      </c>
      <c r="E699">
        <v>75</v>
      </c>
      <c r="F699">
        <v>0.1</v>
      </c>
      <c r="G699" s="3" cm="1">
        <f t="array" ref="G6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222.67</v>
      </c>
      <c r="H699" s="4">
        <f>IF(Fact_Sales[[#This Row],[Revenue]]="","",IFERROR(--SUBSTITUTE(Fact_Sales[[#This Row],[Revenue]]&amp;""," USD",""),Fact_Sales[[#This Row],[Revenue]])-Fact_Sales[[#This Row],[Quantity]]*Fact_Sales[[#This Row],[ActualCost]])</f>
        <v>20357.25</v>
      </c>
      <c r="I699" s="14">
        <f>EOMONTH(Fact_Sales[[#This Row],[Date]],-1)+1</f>
        <v>45505</v>
      </c>
      <c r="J699" s="23">
        <f>IFERROR(Fact_Sales[[#This Row],[Quantity]]*Fact_Sales[[#This Row],[ActualCost]],0)</f>
        <v>16700.25</v>
      </c>
    </row>
    <row r="700" spans="1:10" x14ac:dyDescent="0.35">
      <c r="A700" s="5" t="s">
        <v>20696</v>
      </c>
      <c r="B700" t="s">
        <v>22</v>
      </c>
      <c r="C700" t="s">
        <v>35</v>
      </c>
      <c r="D700" s="13">
        <v>7137</v>
      </c>
      <c r="E700">
        <v>13</v>
      </c>
      <c r="F700">
        <v>0</v>
      </c>
      <c r="G700" s="3" cm="1">
        <f t="array" ref="G7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222.67</v>
      </c>
      <c r="H700" s="4">
        <f>IF(Fact_Sales[[#This Row],[Revenue]]="","",IFERROR(--SUBSTITUTE(Fact_Sales[[#This Row],[Revenue]]&amp;""," USD",""),Fact_Sales[[#This Row],[Revenue]])-Fact_Sales[[#This Row],[Quantity]]*Fact_Sales[[#This Row],[ActualCost]])</f>
        <v>4242.29</v>
      </c>
      <c r="I700" s="14">
        <f>EOMONTH(Fact_Sales[[#This Row],[Date]],-1)+1</f>
        <v>45505</v>
      </c>
      <c r="J700" s="23">
        <f>IFERROR(Fact_Sales[[#This Row],[Quantity]]*Fact_Sales[[#This Row],[ActualCost]],0)</f>
        <v>2894.71</v>
      </c>
    </row>
    <row r="701" spans="1:10" x14ac:dyDescent="0.35">
      <c r="A701" s="5" t="s">
        <v>20759</v>
      </c>
      <c r="B701" t="s">
        <v>22</v>
      </c>
      <c r="C701" t="s">
        <v>35</v>
      </c>
      <c r="D701" s="13">
        <v>87098.85</v>
      </c>
      <c r="E701">
        <v>167</v>
      </c>
      <c r="F701">
        <v>0.05</v>
      </c>
      <c r="G701" s="3" cm="1">
        <f t="array" ref="G7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222.67</v>
      </c>
      <c r="H701" s="4">
        <f>IF(Fact_Sales[[#This Row],[Revenue]]="","",IFERROR(--SUBSTITUTE(Fact_Sales[[#This Row],[Revenue]]&amp;""," USD",""),Fact_Sales[[#This Row],[Revenue]])-Fact_Sales[[#This Row],[Quantity]]*Fact_Sales[[#This Row],[ActualCost]])</f>
        <v>49912.960000000006</v>
      </c>
      <c r="I701" s="14">
        <f>EOMONTH(Fact_Sales[[#This Row],[Date]],-1)+1</f>
        <v>45505</v>
      </c>
      <c r="J701" s="23">
        <f>IFERROR(Fact_Sales[[#This Row],[Quantity]]*Fact_Sales[[#This Row],[ActualCost]],0)</f>
        <v>37185.89</v>
      </c>
    </row>
    <row r="702" spans="1:10" x14ac:dyDescent="0.35">
      <c r="A702" s="5" t="s">
        <v>20761</v>
      </c>
      <c r="B702" t="s">
        <v>6</v>
      </c>
      <c r="C702" t="s">
        <v>35</v>
      </c>
      <c r="D702" s="13">
        <v>66978</v>
      </c>
      <c r="E702">
        <v>122</v>
      </c>
      <c r="F702">
        <v>0</v>
      </c>
      <c r="G702" s="3" cm="1">
        <f t="array" ref="G7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222.67</v>
      </c>
      <c r="H702" s="4">
        <f>IF(Fact_Sales[[#This Row],[Revenue]]="","",IFERROR(--SUBSTITUTE(Fact_Sales[[#This Row],[Revenue]]&amp;""," USD",""),Fact_Sales[[#This Row],[Revenue]])-Fact_Sales[[#This Row],[Quantity]]*Fact_Sales[[#This Row],[ActualCost]])</f>
        <v>39812.26</v>
      </c>
      <c r="I702" s="14">
        <f>EOMONTH(Fact_Sales[[#This Row],[Date]],-1)+1</f>
        <v>45505</v>
      </c>
      <c r="J702" s="23">
        <f>IFERROR(Fact_Sales[[#This Row],[Quantity]]*Fact_Sales[[#This Row],[ActualCost]],0)</f>
        <v>27165.739999999998</v>
      </c>
    </row>
    <row r="703" spans="1:10" x14ac:dyDescent="0.35">
      <c r="A703" s="5" t="s">
        <v>20739</v>
      </c>
      <c r="B703" t="s">
        <v>18</v>
      </c>
      <c r="C703" t="s">
        <v>36</v>
      </c>
      <c r="D703" s="13">
        <v>5889.65</v>
      </c>
      <c r="E703">
        <v>41</v>
      </c>
      <c r="F703">
        <v>0.15</v>
      </c>
      <c r="G703" s="3" cm="1">
        <f t="array" ref="G7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3" s="4">
        <f>IF(Fact_Sales[[#This Row],[Revenue]]="","",IFERROR(--SUBSTITUTE(Fact_Sales[[#This Row],[Revenue]]&amp;""," USD",""),Fact_Sales[[#This Row],[Revenue]])-Fact_Sales[[#This Row],[Quantity]]*Fact_Sales[[#This Row],[ActualCost]])</f>
        <v>3409.1499999999996</v>
      </c>
      <c r="I703" s="14">
        <f>EOMONTH(Fact_Sales[[#This Row],[Date]],-1)+1</f>
        <v>45505</v>
      </c>
      <c r="J703" s="23">
        <f>IFERROR(Fact_Sales[[#This Row],[Quantity]]*Fact_Sales[[#This Row],[ActualCost]],0)</f>
        <v>2480.5</v>
      </c>
    </row>
    <row r="704" spans="1:10" x14ac:dyDescent="0.35">
      <c r="A704" s="5" t="s">
        <v>20759</v>
      </c>
      <c r="B704" t="s">
        <v>16</v>
      </c>
      <c r="C704" t="s">
        <v>36</v>
      </c>
      <c r="D704" s="13">
        <v>20068.75</v>
      </c>
      <c r="E704">
        <v>125</v>
      </c>
      <c r="F704">
        <v>0.05</v>
      </c>
      <c r="G704" s="3" cm="1">
        <f t="array" ref="G7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4" s="4">
        <f>IF(Fact_Sales[[#This Row],[Revenue]]="","",IFERROR(--SUBSTITUTE(Fact_Sales[[#This Row],[Revenue]]&amp;""," USD",""),Fact_Sales[[#This Row],[Revenue]])-Fact_Sales[[#This Row],[Quantity]]*Fact_Sales[[#This Row],[ActualCost]])</f>
        <v>12506.25</v>
      </c>
      <c r="I704" s="14">
        <f>EOMONTH(Fact_Sales[[#This Row],[Date]],-1)+1</f>
        <v>45505</v>
      </c>
      <c r="J704" s="23">
        <f>IFERROR(Fact_Sales[[#This Row],[Quantity]]*Fact_Sales[[#This Row],[ActualCost]],0)</f>
        <v>7562.5</v>
      </c>
    </row>
    <row r="705" spans="1:10" x14ac:dyDescent="0.35">
      <c r="A705" s="5" t="s">
        <v>21238</v>
      </c>
      <c r="B705" t="s">
        <v>6</v>
      </c>
      <c r="C705" t="s">
        <v>36</v>
      </c>
      <c r="D705" s="13">
        <v>6388.2</v>
      </c>
      <c r="E705">
        <v>42</v>
      </c>
      <c r="F705">
        <v>0.1</v>
      </c>
      <c r="G705" s="3" cm="1">
        <f t="array" ref="G7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5" s="4">
        <f>IF(Fact_Sales[[#This Row],[Revenue]]="","",IFERROR(--SUBSTITUTE(Fact_Sales[[#This Row],[Revenue]]&amp;""," USD",""),Fact_Sales[[#This Row],[Revenue]])-Fact_Sales[[#This Row],[Quantity]]*Fact_Sales[[#This Row],[ActualCost]])</f>
        <v>3847.2</v>
      </c>
      <c r="I705" s="14">
        <f>EOMONTH(Fact_Sales[[#This Row],[Date]],-1)+1</f>
        <v>45505</v>
      </c>
      <c r="J705" s="23">
        <f>IFERROR(Fact_Sales[[#This Row],[Quantity]]*Fact_Sales[[#This Row],[ActualCost]],0)</f>
        <v>2541</v>
      </c>
    </row>
    <row r="706" spans="1:10" x14ac:dyDescent="0.35">
      <c r="A706" s="5" t="s">
        <v>20761</v>
      </c>
      <c r="B706" t="s">
        <v>16</v>
      </c>
      <c r="C706" t="s">
        <v>36</v>
      </c>
      <c r="D706" s="13">
        <v>1580.15</v>
      </c>
      <c r="E706">
        <v>11</v>
      </c>
      <c r="F706">
        <v>0.15</v>
      </c>
      <c r="G706" s="3" cm="1">
        <f t="array" ref="G7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6" s="4">
        <f>IF(Fact_Sales[[#This Row],[Revenue]]="","",IFERROR(--SUBSTITUTE(Fact_Sales[[#This Row],[Revenue]]&amp;""," USD",""),Fact_Sales[[#This Row],[Revenue]])-Fact_Sales[[#This Row],[Quantity]]*Fact_Sales[[#This Row],[ActualCost]])</f>
        <v>914.65000000000009</v>
      </c>
      <c r="I706" s="14">
        <f>EOMONTH(Fact_Sales[[#This Row],[Date]],-1)+1</f>
        <v>45505</v>
      </c>
      <c r="J706" s="23">
        <f>IFERROR(Fact_Sales[[#This Row],[Quantity]]*Fact_Sales[[#This Row],[ActualCost]],0)</f>
        <v>665.5</v>
      </c>
    </row>
    <row r="707" spans="1:10" x14ac:dyDescent="0.35">
      <c r="A707" s="5" t="s">
        <v>20691</v>
      </c>
      <c r="B707" t="s">
        <v>9</v>
      </c>
      <c r="C707" t="s">
        <v>36</v>
      </c>
      <c r="D707" s="13">
        <v>22206.6</v>
      </c>
      <c r="E707">
        <v>146</v>
      </c>
      <c r="F707">
        <v>0.1</v>
      </c>
      <c r="G707" s="3" cm="1">
        <f t="array" ref="G7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7" s="4">
        <f>IF(Fact_Sales[[#This Row],[Revenue]]="","",IFERROR(--SUBSTITUTE(Fact_Sales[[#This Row],[Revenue]]&amp;""," USD",""),Fact_Sales[[#This Row],[Revenue]])-Fact_Sales[[#This Row],[Quantity]]*Fact_Sales[[#This Row],[ActualCost]])</f>
        <v>13373.599999999999</v>
      </c>
      <c r="I707" s="14">
        <f>EOMONTH(Fact_Sales[[#This Row],[Date]],-1)+1</f>
        <v>45505</v>
      </c>
      <c r="J707" s="23">
        <f>IFERROR(Fact_Sales[[#This Row],[Quantity]]*Fact_Sales[[#This Row],[ActualCost]],0)</f>
        <v>8833</v>
      </c>
    </row>
    <row r="708" spans="1:10" x14ac:dyDescent="0.35">
      <c r="A708" s="5" t="s">
        <v>20697</v>
      </c>
      <c r="B708" t="s">
        <v>8</v>
      </c>
      <c r="C708" t="s">
        <v>36</v>
      </c>
      <c r="D708" s="13">
        <v>11661</v>
      </c>
      <c r="E708">
        <v>69</v>
      </c>
      <c r="F708">
        <v>0</v>
      </c>
      <c r="G708" s="3" cm="1">
        <f t="array" ref="G7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8" s="4">
        <f>IF(Fact_Sales[[#This Row],[Revenue]]="","",IFERROR(--SUBSTITUTE(Fact_Sales[[#This Row],[Revenue]]&amp;""," USD",""),Fact_Sales[[#This Row],[Revenue]])-Fact_Sales[[#This Row],[Quantity]]*Fact_Sales[[#This Row],[ActualCost]])</f>
        <v>7486.5</v>
      </c>
      <c r="I708" s="14">
        <f>EOMONTH(Fact_Sales[[#This Row],[Date]],-1)+1</f>
        <v>45505</v>
      </c>
      <c r="J708" s="23">
        <f>IFERROR(Fact_Sales[[#This Row],[Quantity]]*Fact_Sales[[#This Row],[ActualCost]],0)</f>
        <v>4174.5</v>
      </c>
    </row>
    <row r="709" spans="1:10" x14ac:dyDescent="0.35">
      <c r="A709" s="5" t="s">
        <v>20728</v>
      </c>
      <c r="B709" t="s">
        <v>25</v>
      </c>
      <c r="C709" t="s">
        <v>36</v>
      </c>
      <c r="D709" s="13">
        <v>2366</v>
      </c>
      <c r="E709">
        <v>14</v>
      </c>
      <c r="F709">
        <v>0</v>
      </c>
      <c r="G709" s="3" cm="1">
        <f t="array" ref="G7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09" s="4">
        <f>IF(Fact_Sales[[#This Row],[Revenue]]="","",IFERROR(--SUBSTITUTE(Fact_Sales[[#This Row],[Revenue]]&amp;""," USD",""),Fact_Sales[[#This Row],[Revenue]])-Fact_Sales[[#This Row],[Quantity]]*Fact_Sales[[#This Row],[ActualCost]])</f>
        <v>1519</v>
      </c>
      <c r="I709" s="14">
        <f>EOMONTH(Fact_Sales[[#This Row],[Date]],-1)+1</f>
        <v>45505</v>
      </c>
      <c r="J709" s="23">
        <f>IFERROR(Fact_Sales[[#This Row],[Quantity]]*Fact_Sales[[#This Row],[ActualCost]],0)</f>
        <v>847</v>
      </c>
    </row>
    <row r="710" spans="1:10" x14ac:dyDescent="0.35">
      <c r="A710" s="5" t="s">
        <v>20696</v>
      </c>
      <c r="B710" t="s">
        <v>13</v>
      </c>
      <c r="C710" t="s">
        <v>36</v>
      </c>
      <c r="D710" s="13">
        <v>1690</v>
      </c>
      <c r="E710">
        <v>10</v>
      </c>
      <c r="F710">
        <v>0</v>
      </c>
      <c r="G710" s="3" cm="1">
        <f t="array" ref="G7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60.5</v>
      </c>
      <c r="H710" s="4">
        <f>IF(Fact_Sales[[#This Row],[Revenue]]="","",IFERROR(--SUBSTITUTE(Fact_Sales[[#This Row],[Revenue]]&amp;""," USD",""),Fact_Sales[[#This Row],[Revenue]])-Fact_Sales[[#This Row],[Quantity]]*Fact_Sales[[#This Row],[ActualCost]])</f>
        <v>1085</v>
      </c>
      <c r="I710" s="14">
        <f>EOMONTH(Fact_Sales[[#This Row],[Date]],-1)+1</f>
        <v>45505</v>
      </c>
      <c r="J710" s="23">
        <f>IFERROR(Fact_Sales[[#This Row],[Quantity]]*Fact_Sales[[#This Row],[ActualCost]],0)</f>
        <v>605</v>
      </c>
    </row>
    <row r="711" spans="1:10" x14ac:dyDescent="0.35">
      <c r="A711" s="5" t="s">
        <v>20783</v>
      </c>
      <c r="B711" t="s">
        <v>6</v>
      </c>
      <c r="C711" t="s">
        <v>7</v>
      </c>
      <c r="D711" s="13">
        <v>3192</v>
      </c>
      <c r="E711">
        <v>8</v>
      </c>
      <c r="F711">
        <v>0</v>
      </c>
      <c r="G711" s="3" cm="1">
        <f t="array" ref="G7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1" s="4">
        <f>IF(Fact_Sales[[#This Row],[Revenue]]="","",IFERROR(--SUBSTITUTE(Fact_Sales[[#This Row],[Revenue]]&amp;""," USD",""),Fact_Sales[[#This Row],[Revenue]])-Fact_Sales[[#This Row],[Quantity]]*Fact_Sales[[#This Row],[ActualCost]])</f>
        <v>1814.88</v>
      </c>
      <c r="I711" s="14">
        <f>EOMONTH(Fact_Sales[[#This Row],[Date]],-1)+1</f>
        <v>45536</v>
      </c>
      <c r="J711" s="23">
        <f>IFERROR(Fact_Sales[[#This Row],[Quantity]]*Fact_Sales[[#This Row],[ActualCost]],0)</f>
        <v>1377.12</v>
      </c>
    </row>
    <row r="712" spans="1:10" x14ac:dyDescent="0.35">
      <c r="A712" s="5" t="s">
        <v>20829</v>
      </c>
      <c r="B712" t="s">
        <v>13</v>
      </c>
      <c r="C712" t="s">
        <v>7</v>
      </c>
      <c r="D712" s="13">
        <v>67830</v>
      </c>
      <c r="E712">
        <v>170</v>
      </c>
      <c r="F712">
        <v>0</v>
      </c>
      <c r="G712" s="3" cm="1">
        <f t="array" ref="G7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2" s="4">
        <f>IF(Fact_Sales[[#This Row],[Revenue]]="","",IFERROR(--SUBSTITUTE(Fact_Sales[[#This Row],[Revenue]]&amp;""," USD",""),Fact_Sales[[#This Row],[Revenue]])-Fact_Sales[[#This Row],[Quantity]]*Fact_Sales[[#This Row],[ActualCost]])</f>
        <v>38566.199999999997</v>
      </c>
      <c r="I712" s="14">
        <f>EOMONTH(Fact_Sales[[#This Row],[Date]],-1)+1</f>
        <v>45536</v>
      </c>
      <c r="J712" s="23">
        <f>IFERROR(Fact_Sales[[#This Row],[Quantity]]*Fact_Sales[[#This Row],[ActualCost]],0)</f>
        <v>29263.8</v>
      </c>
    </row>
    <row r="713" spans="1:10" x14ac:dyDescent="0.35">
      <c r="A713" s="5" t="s">
        <v>21243</v>
      </c>
      <c r="B713" t="s">
        <v>24</v>
      </c>
      <c r="C713" t="s">
        <v>7</v>
      </c>
      <c r="D713" s="13">
        <v>7182</v>
      </c>
      <c r="E713">
        <v>18</v>
      </c>
      <c r="F713">
        <v>0</v>
      </c>
      <c r="G713" s="3" cm="1">
        <f t="array" ref="G7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3" s="4">
        <f>IF(Fact_Sales[[#This Row],[Revenue]]="","",IFERROR(--SUBSTITUTE(Fact_Sales[[#This Row],[Revenue]]&amp;""," USD",""),Fact_Sales[[#This Row],[Revenue]])-Fact_Sales[[#This Row],[Quantity]]*Fact_Sales[[#This Row],[ActualCost]])</f>
        <v>4083.4800000000005</v>
      </c>
      <c r="I713" s="14">
        <f>EOMONTH(Fact_Sales[[#This Row],[Date]],-1)+1</f>
        <v>45536</v>
      </c>
      <c r="J713" s="23">
        <f>IFERROR(Fact_Sales[[#This Row],[Quantity]]*Fact_Sales[[#This Row],[ActualCost]],0)</f>
        <v>3098.5199999999995</v>
      </c>
    </row>
    <row r="714" spans="1:10" x14ac:dyDescent="0.35">
      <c r="A714" s="5" t="s">
        <v>20851</v>
      </c>
      <c r="B714" t="s">
        <v>11</v>
      </c>
      <c r="C714" t="s">
        <v>7</v>
      </c>
      <c r="D714" s="13">
        <v>42294</v>
      </c>
      <c r="E714">
        <v>106</v>
      </c>
      <c r="F714">
        <v>0</v>
      </c>
      <c r="G714" s="3" cm="1">
        <f t="array" ref="G7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4" s="4">
        <f>IF(Fact_Sales[[#This Row],[Revenue]]="","",IFERROR(--SUBSTITUTE(Fact_Sales[[#This Row],[Revenue]]&amp;""," USD",""),Fact_Sales[[#This Row],[Revenue]])-Fact_Sales[[#This Row],[Quantity]]*Fact_Sales[[#This Row],[ActualCost]])</f>
        <v>24047.16</v>
      </c>
      <c r="I714" s="14">
        <f>EOMONTH(Fact_Sales[[#This Row],[Date]],-1)+1</f>
        <v>45536</v>
      </c>
      <c r="J714" s="23">
        <f>IFERROR(Fact_Sales[[#This Row],[Quantity]]*Fact_Sales[[#This Row],[ActualCost]],0)</f>
        <v>18246.84</v>
      </c>
    </row>
    <row r="715" spans="1:10" x14ac:dyDescent="0.35">
      <c r="A715" s="5" t="s">
        <v>20861</v>
      </c>
      <c r="B715" t="s">
        <v>11</v>
      </c>
      <c r="C715" t="s">
        <v>7</v>
      </c>
      <c r="D715" s="13">
        <v>49276.5</v>
      </c>
      <c r="E715">
        <v>130</v>
      </c>
      <c r="F715">
        <v>0.05</v>
      </c>
      <c r="G715" s="3" cm="1">
        <f t="array" ref="G7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5" s="4">
        <f>IF(Fact_Sales[[#This Row],[Revenue]]="","",IFERROR(--SUBSTITUTE(Fact_Sales[[#This Row],[Revenue]]&amp;""," USD",""),Fact_Sales[[#This Row],[Revenue]])-Fact_Sales[[#This Row],[Quantity]]*Fact_Sales[[#This Row],[ActualCost]])</f>
        <v>26898.300000000003</v>
      </c>
      <c r="I715" s="14">
        <f>EOMONTH(Fact_Sales[[#This Row],[Date]],-1)+1</f>
        <v>45536</v>
      </c>
      <c r="J715" s="23">
        <f>IFERROR(Fact_Sales[[#This Row],[Quantity]]*Fact_Sales[[#This Row],[ActualCost]],0)</f>
        <v>22378.199999999997</v>
      </c>
    </row>
    <row r="716" spans="1:10" x14ac:dyDescent="0.35">
      <c r="A716" s="5" t="s">
        <v>20851</v>
      </c>
      <c r="B716" t="s">
        <v>11</v>
      </c>
      <c r="C716" t="s">
        <v>7</v>
      </c>
      <c r="D716" s="13">
        <v>-28728</v>
      </c>
      <c r="E716">
        <v>80</v>
      </c>
      <c r="F716">
        <v>0.1</v>
      </c>
      <c r="G716" s="3" cm="1">
        <f t="array" ref="G7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6" s="4">
        <f>IF(Fact_Sales[[#This Row],[Revenue]]="","",IFERROR(--SUBSTITUTE(Fact_Sales[[#This Row],[Revenue]]&amp;""," USD",""),Fact_Sales[[#This Row],[Revenue]])-Fact_Sales[[#This Row],[Quantity]]*Fact_Sales[[#This Row],[ActualCost]])</f>
        <v>-42499.199999999997</v>
      </c>
      <c r="I716" s="14">
        <f>EOMONTH(Fact_Sales[[#This Row],[Date]],-1)+1</f>
        <v>45536</v>
      </c>
      <c r="J716" s="23">
        <f>IFERROR(Fact_Sales[[#This Row],[Quantity]]*Fact_Sales[[#This Row],[ActualCost]],0)</f>
        <v>13771.199999999999</v>
      </c>
    </row>
    <row r="717" spans="1:10" x14ac:dyDescent="0.35">
      <c r="A717" s="5" t="s">
        <v>21244</v>
      </c>
      <c r="B717" t="s">
        <v>17</v>
      </c>
      <c r="C717" t="s">
        <v>7</v>
      </c>
      <c r="D717" s="13">
        <v>30862.65</v>
      </c>
      <c r="E717">
        <v>91</v>
      </c>
      <c r="F717">
        <v>0.15</v>
      </c>
      <c r="G717" s="3" cm="1">
        <f t="array" ref="G7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172.14</v>
      </c>
      <c r="H717" s="4">
        <f>IF(Fact_Sales[[#This Row],[Revenue]]="","",IFERROR(--SUBSTITUTE(Fact_Sales[[#This Row],[Revenue]]&amp;""," USD",""),Fact_Sales[[#This Row],[Revenue]])-Fact_Sales[[#This Row],[Quantity]]*Fact_Sales[[#This Row],[ActualCost]])</f>
        <v>15197.910000000003</v>
      </c>
      <c r="I717" s="14">
        <f>EOMONTH(Fact_Sales[[#This Row],[Date]],-1)+1</f>
        <v>45536</v>
      </c>
      <c r="J717" s="23">
        <f>IFERROR(Fact_Sales[[#This Row],[Quantity]]*Fact_Sales[[#This Row],[ActualCost]],0)</f>
        <v>15664.739999999998</v>
      </c>
    </row>
    <row r="718" spans="1:10" x14ac:dyDescent="0.35">
      <c r="A718" s="5" t="s">
        <v>20842</v>
      </c>
      <c r="B718" t="s">
        <v>22</v>
      </c>
      <c r="C718" t="s">
        <v>12</v>
      </c>
      <c r="D718" s="13">
        <v>49597.2</v>
      </c>
      <c r="E718">
        <v>92</v>
      </c>
      <c r="F718">
        <v>0.1</v>
      </c>
      <c r="G718" s="3" cm="1">
        <f t="array" ref="G7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270.70999999999998</v>
      </c>
      <c r="H718" s="4">
        <f>IF(Fact_Sales[[#This Row],[Revenue]]="","",IFERROR(--SUBSTITUTE(Fact_Sales[[#This Row],[Revenue]]&amp;""," USD",""),Fact_Sales[[#This Row],[Revenue]])-Fact_Sales[[#This Row],[Quantity]]*Fact_Sales[[#This Row],[ActualCost]])</f>
        <v>24691.879999999997</v>
      </c>
      <c r="I718" s="14">
        <f>EOMONTH(Fact_Sales[[#This Row],[Date]],-1)+1</f>
        <v>45536</v>
      </c>
      <c r="J718" s="23">
        <f>IFERROR(Fact_Sales[[#This Row],[Quantity]]*Fact_Sales[[#This Row],[ActualCost]],0)</f>
        <v>24905.32</v>
      </c>
    </row>
    <row r="719" spans="1:10" x14ac:dyDescent="0.35">
      <c r="A719" s="5" t="s">
        <v>20842</v>
      </c>
      <c r="B719" t="s">
        <v>20</v>
      </c>
      <c r="C719" t="s">
        <v>12</v>
      </c>
      <c r="D719" s="13">
        <v>37167.949999999997</v>
      </c>
      <c r="E719">
        <v>73</v>
      </c>
      <c r="F719">
        <v>0.15</v>
      </c>
      <c r="G719" s="3" cm="1">
        <f t="array" ref="G7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270.70999999999998</v>
      </c>
      <c r="H719" s="4">
        <f>IF(Fact_Sales[[#This Row],[Revenue]]="","",IFERROR(--SUBSTITUTE(Fact_Sales[[#This Row],[Revenue]]&amp;""," USD",""),Fact_Sales[[#This Row],[Revenue]])-Fact_Sales[[#This Row],[Quantity]]*Fact_Sales[[#This Row],[ActualCost]])</f>
        <v>17406.12</v>
      </c>
      <c r="I719" s="14">
        <f>EOMONTH(Fact_Sales[[#This Row],[Date]],-1)+1</f>
        <v>45536</v>
      </c>
      <c r="J719" s="23">
        <f>IFERROR(Fact_Sales[[#This Row],[Quantity]]*Fact_Sales[[#This Row],[ActualCost]],0)</f>
        <v>19761.829999999998</v>
      </c>
    </row>
    <row r="720" spans="1:10" x14ac:dyDescent="0.35">
      <c r="A720" s="5" t="s">
        <v>20842</v>
      </c>
      <c r="B720" t="s">
        <v>16</v>
      </c>
      <c r="C720" t="s">
        <v>12</v>
      </c>
      <c r="D720" s="13">
        <v>19856.849999999999</v>
      </c>
      <c r="E720">
        <v>39</v>
      </c>
      <c r="F720">
        <v>0.15</v>
      </c>
      <c r="G720" s="3" cm="1">
        <f t="array" ref="G7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270.70999999999998</v>
      </c>
      <c r="H720" s="4">
        <f>IF(Fact_Sales[[#This Row],[Revenue]]="","",IFERROR(--SUBSTITUTE(Fact_Sales[[#This Row],[Revenue]]&amp;""," USD",""),Fact_Sales[[#This Row],[Revenue]])-Fact_Sales[[#This Row],[Quantity]]*Fact_Sales[[#This Row],[ActualCost]])</f>
        <v>9299.16</v>
      </c>
      <c r="I720" s="14">
        <f>EOMONTH(Fact_Sales[[#This Row],[Date]],-1)+1</f>
        <v>45536</v>
      </c>
      <c r="J720" s="23">
        <f>IFERROR(Fact_Sales[[#This Row],[Quantity]]*Fact_Sales[[#This Row],[ActualCost]],0)</f>
        <v>10557.689999999999</v>
      </c>
    </row>
    <row r="721" spans="1:10" x14ac:dyDescent="0.35">
      <c r="A721" s="5" t="s">
        <v>21245</v>
      </c>
      <c r="B721" t="s">
        <v>14</v>
      </c>
      <c r="C721" t="s">
        <v>12</v>
      </c>
      <c r="D721" s="13">
        <v>73856.7</v>
      </c>
      <c r="E721">
        <v>137</v>
      </c>
      <c r="F721">
        <v>0.1</v>
      </c>
      <c r="G721" s="3" cm="1">
        <f t="array" ref="G7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270.70999999999998</v>
      </c>
      <c r="H721" s="4">
        <f>IF(Fact_Sales[[#This Row],[Revenue]]="","",IFERROR(--SUBSTITUTE(Fact_Sales[[#This Row],[Revenue]]&amp;""," USD",""),Fact_Sales[[#This Row],[Revenue]])-Fact_Sales[[#This Row],[Quantity]]*Fact_Sales[[#This Row],[ActualCost]])</f>
        <v>36769.43</v>
      </c>
      <c r="I721" s="14">
        <f>EOMONTH(Fact_Sales[[#This Row],[Date]],-1)+1</f>
        <v>45536</v>
      </c>
      <c r="J721" s="23">
        <f>IFERROR(Fact_Sales[[#This Row],[Quantity]]*Fact_Sales[[#This Row],[ActualCost]],0)</f>
        <v>37087.269999999997</v>
      </c>
    </row>
    <row r="722" spans="1:10" x14ac:dyDescent="0.35">
      <c r="A722" s="5" t="s">
        <v>20828</v>
      </c>
      <c r="B722" t="s">
        <v>21</v>
      </c>
      <c r="C722" t="s">
        <v>15</v>
      </c>
      <c r="D722" s="13">
        <v>239405.7</v>
      </c>
      <c r="E722">
        <v>194</v>
      </c>
      <c r="F722">
        <v>0.05</v>
      </c>
      <c r="G722" s="3" cm="1">
        <f t="array" ref="G7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571.87</v>
      </c>
      <c r="H722" s="4">
        <f>IF(Fact_Sales[[#This Row],[Revenue]]="","",IFERROR(--SUBSTITUTE(Fact_Sales[[#This Row],[Revenue]]&amp;""," USD",""),Fact_Sales[[#This Row],[Revenue]])-Fact_Sales[[#This Row],[Quantity]]*Fact_Sales[[#This Row],[ActualCost]])</f>
        <v>128462.92000000001</v>
      </c>
      <c r="I722" s="14">
        <f>EOMONTH(Fact_Sales[[#This Row],[Date]],-1)+1</f>
        <v>45536</v>
      </c>
      <c r="J722" s="23">
        <f>IFERROR(Fact_Sales[[#This Row],[Quantity]]*Fact_Sales[[#This Row],[ActualCost]],0)</f>
        <v>110942.78</v>
      </c>
    </row>
    <row r="723" spans="1:10" x14ac:dyDescent="0.35">
      <c r="A723" s="5" t="s">
        <v>20780</v>
      </c>
      <c r="B723" t="s">
        <v>16</v>
      </c>
      <c r="C723" t="s">
        <v>15</v>
      </c>
      <c r="E723">
        <v>132</v>
      </c>
      <c r="F723">
        <v>0</v>
      </c>
      <c r="G723" s="3" cm="1">
        <f t="array" ref="G7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571.87</v>
      </c>
      <c r="H72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723" s="14">
        <f>EOMONTH(Fact_Sales[[#This Row],[Date]],-1)+1</f>
        <v>45536</v>
      </c>
      <c r="J723" s="23">
        <f>IFERROR(Fact_Sales[[#This Row],[Quantity]]*Fact_Sales[[#This Row],[ActualCost]],0)</f>
        <v>75486.84</v>
      </c>
    </row>
    <row r="724" spans="1:10" x14ac:dyDescent="0.35">
      <c r="A724" s="5" t="s">
        <v>20802</v>
      </c>
      <c r="B724" t="s">
        <v>6</v>
      </c>
      <c r="C724" t="s">
        <v>15</v>
      </c>
      <c r="D724" s="13">
        <v>54947.7</v>
      </c>
      <c r="E724">
        <v>47</v>
      </c>
      <c r="F724">
        <v>0.1</v>
      </c>
      <c r="G724" s="3" cm="1">
        <f t="array" ref="G7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571.87</v>
      </c>
      <c r="H724" s="4">
        <f>IF(Fact_Sales[[#This Row],[Revenue]]="","",IFERROR(--SUBSTITUTE(Fact_Sales[[#This Row],[Revenue]]&amp;""," USD",""),Fact_Sales[[#This Row],[Revenue]])-Fact_Sales[[#This Row],[Quantity]]*Fact_Sales[[#This Row],[ActualCost]])</f>
        <v>28069.809999999998</v>
      </c>
      <c r="I724" s="14">
        <f>EOMONTH(Fact_Sales[[#This Row],[Date]],-1)+1</f>
        <v>45536</v>
      </c>
      <c r="J724" s="23">
        <f>IFERROR(Fact_Sales[[#This Row],[Quantity]]*Fact_Sales[[#This Row],[ActualCost]],0)</f>
        <v>26877.89</v>
      </c>
    </row>
    <row r="725" spans="1:10" x14ac:dyDescent="0.35">
      <c r="A725" s="5" t="s">
        <v>20835</v>
      </c>
      <c r="B725" t="s">
        <v>18</v>
      </c>
      <c r="C725" t="s">
        <v>19</v>
      </c>
      <c r="D725" s="13">
        <v>233577</v>
      </c>
      <c r="E725">
        <v>123</v>
      </c>
      <c r="F725">
        <v>0</v>
      </c>
      <c r="G725" s="3" cm="1">
        <f t="array" ref="G7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834.29</v>
      </c>
      <c r="H725" s="4">
        <f>IF(Fact_Sales[[#This Row],[Revenue]]="","",IFERROR(--SUBSTITUTE(Fact_Sales[[#This Row],[Revenue]]&amp;""," USD",""),Fact_Sales[[#This Row],[Revenue]])-Fact_Sales[[#This Row],[Quantity]]*Fact_Sales[[#This Row],[ActualCost]])</f>
        <v>130959.33</v>
      </c>
      <c r="I725" s="14">
        <f>EOMONTH(Fact_Sales[[#This Row],[Date]],-1)+1</f>
        <v>45536</v>
      </c>
      <c r="J725" s="23">
        <f>IFERROR(Fact_Sales[[#This Row],[Quantity]]*Fact_Sales[[#This Row],[ActualCost]],0)</f>
        <v>102617.67</v>
      </c>
    </row>
    <row r="726" spans="1:10" x14ac:dyDescent="0.35">
      <c r="A726" s="5" t="s">
        <v>21245</v>
      </c>
      <c r="B726" t="s">
        <v>9</v>
      </c>
      <c r="C726" t="s">
        <v>19</v>
      </c>
      <c r="D726" s="13">
        <v>22218.3</v>
      </c>
      <c r="E726">
        <v>13</v>
      </c>
      <c r="F726">
        <v>0.1</v>
      </c>
      <c r="G726" s="3" cm="1">
        <f t="array" ref="G7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834.29</v>
      </c>
      <c r="H726" s="4">
        <f>IF(Fact_Sales[[#This Row],[Revenue]]="","",IFERROR(--SUBSTITUTE(Fact_Sales[[#This Row],[Revenue]]&amp;""," USD",""),Fact_Sales[[#This Row],[Revenue]])-Fact_Sales[[#This Row],[Quantity]]*Fact_Sales[[#This Row],[ActualCost]])</f>
        <v>11372.529999999999</v>
      </c>
      <c r="I726" s="14">
        <f>EOMONTH(Fact_Sales[[#This Row],[Date]],-1)+1</f>
        <v>45536</v>
      </c>
      <c r="J726" s="23">
        <f>IFERROR(Fact_Sales[[#This Row],[Quantity]]*Fact_Sales[[#This Row],[ActualCost]],0)</f>
        <v>10845.77</v>
      </c>
    </row>
    <row r="727" spans="1:10" x14ac:dyDescent="0.35">
      <c r="A727" s="5" t="s">
        <v>21246</v>
      </c>
      <c r="B727" t="s">
        <v>6</v>
      </c>
      <c r="C727" t="s">
        <v>19</v>
      </c>
      <c r="D727" s="13">
        <v>94950</v>
      </c>
      <c r="E727">
        <v>50</v>
      </c>
      <c r="F727">
        <v>0</v>
      </c>
      <c r="G727" s="3" cm="1">
        <f t="array" ref="G7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834.29</v>
      </c>
      <c r="H727" s="4">
        <f>IF(Fact_Sales[[#This Row],[Revenue]]="","",IFERROR(--SUBSTITUTE(Fact_Sales[[#This Row],[Revenue]]&amp;""," USD",""),Fact_Sales[[#This Row],[Revenue]])-Fact_Sales[[#This Row],[Quantity]]*Fact_Sales[[#This Row],[ActualCost]])</f>
        <v>53235.5</v>
      </c>
      <c r="I727" s="14">
        <f>EOMONTH(Fact_Sales[[#This Row],[Date]],-1)+1</f>
        <v>45536</v>
      </c>
      <c r="J727" s="23">
        <f>IFERROR(Fact_Sales[[#This Row],[Quantity]]*Fact_Sales[[#This Row],[ActualCost]],0)</f>
        <v>41714.5</v>
      </c>
    </row>
    <row r="728" spans="1:10" x14ac:dyDescent="0.35">
      <c r="A728" s="5" t="s">
        <v>20864</v>
      </c>
      <c r="B728" t="s">
        <v>6</v>
      </c>
      <c r="C728" t="s">
        <v>23</v>
      </c>
      <c r="D728" s="13">
        <v>133322</v>
      </c>
      <c r="E728">
        <v>178</v>
      </c>
      <c r="F728">
        <v>0</v>
      </c>
      <c r="G728" s="3" cm="1">
        <f t="array" ref="G7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28" s="4">
        <f>IF(Fact_Sales[[#This Row],[Revenue]]="","",IFERROR(--SUBSTITUTE(Fact_Sales[[#This Row],[Revenue]]&amp;""," USD",""),Fact_Sales[[#This Row],[Revenue]])-Fact_Sales[[#This Row],[Quantity]]*Fact_Sales[[#This Row],[ActualCost]])</f>
        <v>78166.92</v>
      </c>
      <c r="I728" s="14">
        <f>EOMONTH(Fact_Sales[[#This Row],[Date]],-1)+1</f>
        <v>45536</v>
      </c>
      <c r="J728" s="23">
        <f>IFERROR(Fact_Sales[[#This Row],[Quantity]]*Fact_Sales[[#This Row],[ActualCost]],0)</f>
        <v>55155.08</v>
      </c>
    </row>
    <row r="729" spans="1:10" x14ac:dyDescent="0.35">
      <c r="A729" s="5" t="s">
        <v>20776</v>
      </c>
      <c r="B729" t="s">
        <v>20</v>
      </c>
      <c r="C729" t="s">
        <v>23</v>
      </c>
      <c r="D729" s="13">
        <v>59058.65</v>
      </c>
      <c r="E729">
        <v>83</v>
      </c>
      <c r="F729">
        <v>0.05</v>
      </c>
      <c r="G729" s="3" cm="1">
        <f t="array" ref="G7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29" s="4">
        <f>IF(Fact_Sales[[#This Row],[Revenue]]="","",IFERROR(--SUBSTITUTE(Fact_Sales[[#This Row],[Revenue]]&amp;""," USD",""),Fact_Sales[[#This Row],[Revenue]])-Fact_Sales[[#This Row],[Quantity]]*Fact_Sales[[#This Row],[ActualCost]])</f>
        <v>33340.270000000004</v>
      </c>
      <c r="I729" s="14">
        <f>EOMONTH(Fact_Sales[[#This Row],[Date]],-1)+1</f>
        <v>45536</v>
      </c>
      <c r="J729" s="23">
        <f>IFERROR(Fact_Sales[[#This Row],[Quantity]]*Fact_Sales[[#This Row],[ActualCost]],0)</f>
        <v>25718.38</v>
      </c>
    </row>
    <row r="730" spans="1:10" x14ac:dyDescent="0.35">
      <c r="A730" s="5" t="s">
        <v>20796</v>
      </c>
      <c r="B730" t="s">
        <v>25</v>
      </c>
      <c r="C730" t="s">
        <v>23</v>
      </c>
      <c r="D730" s="13">
        <v>25615.8</v>
      </c>
      <c r="E730">
        <v>38</v>
      </c>
      <c r="F730">
        <v>0.1</v>
      </c>
      <c r="G730" s="3" cm="1">
        <f t="array" ref="G7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0" s="4">
        <f>IF(Fact_Sales[[#This Row],[Revenue]]="","",IFERROR(--SUBSTITUTE(Fact_Sales[[#This Row],[Revenue]]&amp;""," USD",""),Fact_Sales[[#This Row],[Revenue]])-Fact_Sales[[#This Row],[Quantity]]*Fact_Sales[[#This Row],[ActualCost]])</f>
        <v>13841.119999999999</v>
      </c>
      <c r="I730" s="14">
        <f>EOMONTH(Fact_Sales[[#This Row],[Date]],-1)+1</f>
        <v>45536</v>
      </c>
      <c r="J730" s="23">
        <f>IFERROR(Fact_Sales[[#This Row],[Quantity]]*Fact_Sales[[#This Row],[ActualCost]],0)</f>
        <v>11774.68</v>
      </c>
    </row>
    <row r="731" spans="1:10" x14ac:dyDescent="0.35">
      <c r="A731" s="5" t="s">
        <v>20780</v>
      </c>
      <c r="B731" t="s">
        <v>24</v>
      </c>
      <c r="C731" t="s">
        <v>23</v>
      </c>
      <c r="D731" s="13">
        <v>60481.75</v>
      </c>
      <c r="E731">
        <v>95</v>
      </c>
      <c r="F731">
        <v>0.15</v>
      </c>
      <c r="G731" s="3" cm="1">
        <f t="array" ref="G7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1" s="4">
        <f>IF(Fact_Sales[[#This Row],[Revenue]]="","",IFERROR(--SUBSTITUTE(Fact_Sales[[#This Row],[Revenue]]&amp;""," USD",""),Fact_Sales[[#This Row],[Revenue]])-Fact_Sales[[#This Row],[Quantity]]*Fact_Sales[[#This Row],[ActualCost]])</f>
        <v>31045.05</v>
      </c>
      <c r="I731" s="14">
        <f>EOMONTH(Fact_Sales[[#This Row],[Date]],-1)+1</f>
        <v>45536</v>
      </c>
      <c r="J731" s="23">
        <f>IFERROR(Fact_Sales[[#This Row],[Quantity]]*Fact_Sales[[#This Row],[ActualCost]],0)</f>
        <v>29436.7</v>
      </c>
    </row>
    <row r="732" spans="1:10" x14ac:dyDescent="0.35">
      <c r="A732" s="5" t="s">
        <v>20790</v>
      </c>
      <c r="B732" t="s">
        <v>9</v>
      </c>
      <c r="C732" t="s">
        <v>23</v>
      </c>
      <c r="D732" s="13">
        <v>22058.05</v>
      </c>
      <c r="E732">
        <v>31</v>
      </c>
      <c r="F732">
        <v>0.05</v>
      </c>
      <c r="G732" s="3" cm="1">
        <f t="array" ref="G7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2" s="4">
        <f>IF(Fact_Sales[[#This Row],[Revenue]]="","",IFERROR(--SUBSTITUTE(Fact_Sales[[#This Row],[Revenue]]&amp;""," USD",""),Fact_Sales[[#This Row],[Revenue]])-Fact_Sales[[#This Row],[Quantity]]*Fact_Sales[[#This Row],[ActualCost]])</f>
        <v>12452.39</v>
      </c>
      <c r="I732" s="14">
        <f>EOMONTH(Fact_Sales[[#This Row],[Date]],-1)+1</f>
        <v>45536</v>
      </c>
      <c r="J732" s="23">
        <f>IFERROR(Fact_Sales[[#This Row],[Quantity]]*Fact_Sales[[#This Row],[ActualCost]],0)</f>
        <v>9605.66</v>
      </c>
    </row>
    <row r="733" spans="1:10" x14ac:dyDescent="0.35">
      <c r="A733" s="5" t="s">
        <v>20813</v>
      </c>
      <c r="B733" t="s">
        <v>24</v>
      </c>
      <c r="C733" t="s">
        <v>23</v>
      </c>
      <c r="D733" s="13">
        <v>124146.75</v>
      </c>
      <c r="E733">
        <v>195</v>
      </c>
      <c r="F733">
        <v>0.15</v>
      </c>
      <c r="G733" s="3" cm="1">
        <f t="array" ref="G7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3" s="4">
        <f>IF(Fact_Sales[[#This Row],[Revenue]]="","",IFERROR(--SUBSTITUTE(Fact_Sales[[#This Row],[Revenue]]&amp;""," USD",""),Fact_Sales[[#This Row],[Revenue]])-Fact_Sales[[#This Row],[Quantity]]*Fact_Sales[[#This Row],[ActualCost]])</f>
        <v>63724.049999999996</v>
      </c>
      <c r="I733" s="14">
        <f>EOMONTH(Fact_Sales[[#This Row],[Date]],-1)+1</f>
        <v>45536</v>
      </c>
      <c r="J733" s="23">
        <f>IFERROR(Fact_Sales[[#This Row],[Quantity]]*Fact_Sales[[#This Row],[ActualCost]],0)</f>
        <v>60422.700000000004</v>
      </c>
    </row>
    <row r="734" spans="1:10" x14ac:dyDescent="0.35">
      <c r="A734" s="5" t="s">
        <v>20842</v>
      </c>
      <c r="B734" t="s">
        <v>22</v>
      </c>
      <c r="C734" t="s">
        <v>23</v>
      </c>
      <c r="D734" s="13">
        <v>6741</v>
      </c>
      <c r="E734">
        <v>9</v>
      </c>
      <c r="F734">
        <v>0</v>
      </c>
      <c r="G734" s="3" cm="1">
        <f t="array" ref="G7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4" s="4">
        <f>IF(Fact_Sales[[#This Row],[Revenue]]="","",IFERROR(--SUBSTITUTE(Fact_Sales[[#This Row],[Revenue]]&amp;""," USD",""),Fact_Sales[[#This Row],[Revenue]])-Fact_Sales[[#This Row],[Quantity]]*Fact_Sales[[#This Row],[ActualCost]])</f>
        <v>3952.2599999999998</v>
      </c>
      <c r="I734" s="14">
        <f>EOMONTH(Fact_Sales[[#This Row],[Date]],-1)+1</f>
        <v>45536</v>
      </c>
      <c r="J734" s="23">
        <f>IFERROR(Fact_Sales[[#This Row],[Quantity]]*Fact_Sales[[#This Row],[ActualCost]],0)</f>
        <v>2788.7400000000002</v>
      </c>
    </row>
    <row r="735" spans="1:10" x14ac:dyDescent="0.35">
      <c r="A735" s="5" t="s">
        <v>20803</v>
      </c>
      <c r="B735" t="s">
        <v>11</v>
      </c>
      <c r="C735" t="s">
        <v>23</v>
      </c>
      <c r="D735" s="13">
        <v>21646.1</v>
      </c>
      <c r="E735">
        <v>34</v>
      </c>
      <c r="F735">
        <v>0.15</v>
      </c>
      <c r="G735" s="3" cm="1">
        <f t="array" ref="G7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309.86</v>
      </c>
      <c r="H735" s="4">
        <f>IF(Fact_Sales[[#This Row],[Revenue]]="","",IFERROR(--SUBSTITUTE(Fact_Sales[[#This Row],[Revenue]]&amp;""," USD",""),Fact_Sales[[#This Row],[Revenue]])-Fact_Sales[[#This Row],[Quantity]]*Fact_Sales[[#This Row],[ActualCost]])</f>
        <v>11110.859999999999</v>
      </c>
      <c r="I735" s="14">
        <f>EOMONTH(Fact_Sales[[#This Row],[Date]],-1)+1</f>
        <v>45536</v>
      </c>
      <c r="J735" s="23">
        <f>IFERROR(Fact_Sales[[#This Row],[Quantity]]*Fact_Sales[[#This Row],[ActualCost]],0)</f>
        <v>10535.24</v>
      </c>
    </row>
    <row r="736" spans="1:10" x14ac:dyDescent="0.35">
      <c r="A736" s="5" t="s">
        <v>21247</v>
      </c>
      <c r="B736" t="s">
        <v>8</v>
      </c>
      <c r="C736" t="s">
        <v>26</v>
      </c>
      <c r="D736" s="13">
        <v>118701</v>
      </c>
      <c r="E736">
        <v>99</v>
      </c>
      <c r="F736">
        <v>0</v>
      </c>
      <c r="G736" s="3" cm="1">
        <f t="array" ref="G7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36" s="4">
        <f>IF(Fact_Sales[[#This Row],[Revenue]]="","",IFERROR(--SUBSTITUTE(Fact_Sales[[#This Row],[Revenue]]&amp;""," USD",""),Fact_Sales[[#This Row],[Revenue]])-Fact_Sales[[#This Row],[Quantity]]*Fact_Sales[[#This Row],[ActualCost]])</f>
        <v>71079.03</v>
      </c>
      <c r="I736" s="14">
        <f>EOMONTH(Fact_Sales[[#This Row],[Date]],-1)+1</f>
        <v>45536</v>
      </c>
      <c r="J736" s="23">
        <f>IFERROR(Fact_Sales[[#This Row],[Quantity]]*Fact_Sales[[#This Row],[ActualCost]],0)</f>
        <v>47621.969999999994</v>
      </c>
    </row>
    <row r="737" spans="1:10" x14ac:dyDescent="0.35">
      <c r="A737" s="5" t="s">
        <v>21247</v>
      </c>
      <c r="B737" t="s">
        <v>22</v>
      </c>
      <c r="C737" t="s">
        <v>26</v>
      </c>
      <c r="D737" s="13">
        <v>226670.95</v>
      </c>
      <c r="E737">
        <v>199</v>
      </c>
      <c r="F737">
        <v>0.05</v>
      </c>
      <c r="G737" s="3" cm="1">
        <f t="array" ref="G7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37" s="4">
        <f>IF(Fact_Sales[[#This Row],[Revenue]]="","",IFERROR(--SUBSTITUTE(Fact_Sales[[#This Row],[Revenue]]&amp;""," USD",""),Fact_Sales[[#This Row],[Revenue]])-Fact_Sales[[#This Row],[Quantity]]*Fact_Sales[[#This Row],[ActualCost]])</f>
        <v>130945.98000000001</v>
      </c>
      <c r="I737" s="14">
        <f>EOMONTH(Fact_Sales[[#This Row],[Date]],-1)+1</f>
        <v>45536</v>
      </c>
      <c r="J737" s="23">
        <f>IFERROR(Fact_Sales[[#This Row],[Quantity]]*Fact_Sales[[#This Row],[ActualCost]],0)</f>
        <v>95724.97</v>
      </c>
    </row>
    <row r="738" spans="1:10" x14ac:dyDescent="0.35">
      <c r="A738" s="5" t="s">
        <v>20851</v>
      </c>
      <c r="B738" t="s">
        <v>16</v>
      </c>
      <c r="C738" t="s">
        <v>26</v>
      </c>
      <c r="D738" s="13">
        <v>57192.3</v>
      </c>
      <c r="E738">
        <v>53</v>
      </c>
      <c r="F738">
        <v>0.1</v>
      </c>
      <c r="G738" s="3" cm="1">
        <f t="array" ref="G7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38" s="4">
        <f>IF(Fact_Sales[[#This Row],[Revenue]]="","",IFERROR(--SUBSTITUTE(Fact_Sales[[#This Row],[Revenue]]&amp;""," USD",""),Fact_Sales[[#This Row],[Revenue]])-Fact_Sales[[#This Row],[Quantity]]*Fact_Sales[[#This Row],[ActualCost]])</f>
        <v>31697.710000000003</v>
      </c>
      <c r="I738" s="14">
        <f>EOMONTH(Fact_Sales[[#This Row],[Date]],-1)+1</f>
        <v>45536</v>
      </c>
      <c r="J738" s="23">
        <f>IFERROR(Fact_Sales[[#This Row],[Quantity]]*Fact_Sales[[#This Row],[ActualCost]],0)</f>
        <v>25494.59</v>
      </c>
    </row>
    <row r="739" spans="1:10" x14ac:dyDescent="0.35">
      <c r="A739" s="5" t="s">
        <v>20801</v>
      </c>
      <c r="B739" t="s">
        <v>18</v>
      </c>
      <c r="C739" t="s">
        <v>26</v>
      </c>
      <c r="D739" s="13">
        <v>179850</v>
      </c>
      <c r="E739">
        <v>150</v>
      </c>
      <c r="F739">
        <v>0</v>
      </c>
      <c r="G739" s="3" cm="1">
        <f t="array" ref="G7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39" s="4">
        <f>IF(Fact_Sales[[#This Row],[Revenue]]="","",IFERROR(--SUBSTITUTE(Fact_Sales[[#This Row],[Revenue]]&amp;""," USD",""),Fact_Sales[[#This Row],[Revenue]])-Fact_Sales[[#This Row],[Quantity]]*Fact_Sales[[#This Row],[ActualCost]])</f>
        <v>107695.5</v>
      </c>
      <c r="I739" s="14">
        <f>EOMONTH(Fact_Sales[[#This Row],[Date]],-1)+1</f>
        <v>45536</v>
      </c>
      <c r="J739" s="23">
        <f>IFERROR(Fact_Sales[[#This Row],[Quantity]]*Fact_Sales[[#This Row],[ActualCost]],0)</f>
        <v>72154.5</v>
      </c>
    </row>
    <row r="740" spans="1:10" x14ac:dyDescent="0.35">
      <c r="A740" s="5" t="s">
        <v>20788</v>
      </c>
      <c r="B740" t="s">
        <v>24</v>
      </c>
      <c r="C740" t="s">
        <v>26</v>
      </c>
      <c r="D740" s="13">
        <v>219836.65</v>
      </c>
      <c r="E740">
        <v>193</v>
      </c>
      <c r="F740">
        <v>0.05</v>
      </c>
      <c r="G740" s="3" cm="1">
        <f t="array" ref="G7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40" s="4">
        <f>IF(Fact_Sales[[#This Row],[Revenue]]="","",IFERROR(--SUBSTITUTE(Fact_Sales[[#This Row],[Revenue]]&amp;""," USD",""),Fact_Sales[[#This Row],[Revenue]])-Fact_Sales[[#This Row],[Quantity]]*Fact_Sales[[#This Row],[ActualCost]])</f>
        <v>126997.86</v>
      </c>
      <c r="I740" s="14">
        <f>EOMONTH(Fact_Sales[[#This Row],[Date]],-1)+1</f>
        <v>45536</v>
      </c>
      <c r="J740" s="23">
        <f>IFERROR(Fact_Sales[[#This Row],[Quantity]]*Fact_Sales[[#This Row],[ActualCost]],0)</f>
        <v>92838.79</v>
      </c>
    </row>
    <row r="741" spans="1:10" x14ac:dyDescent="0.35">
      <c r="A741" s="5" t="s">
        <v>20829</v>
      </c>
      <c r="B741" t="s">
        <v>17</v>
      </c>
      <c r="C741" t="s">
        <v>26</v>
      </c>
      <c r="D741" s="13">
        <v>196695.95</v>
      </c>
      <c r="E741">
        <v>193</v>
      </c>
      <c r="F741">
        <v>0.15</v>
      </c>
      <c r="G741" s="3" cm="1">
        <f t="array" ref="G7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481.03</v>
      </c>
      <c r="H741" s="4">
        <f>IF(Fact_Sales[[#This Row],[Revenue]]="","",IFERROR(--SUBSTITUTE(Fact_Sales[[#This Row],[Revenue]]&amp;""," USD",""),Fact_Sales[[#This Row],[Revenue]])-Fact_Sales[[#This Row],[Quantity]]*Fact_Sales[[#This Row],[ActualCost]])</f>
        <v>103857.16000000002</v>
      </c>
      <c r="I741" s="14">
        <f>EOMONTH(Fact_Sales[[#This Row],[Date]],-1)+1</f>
        <v>45536</v>
      </c>
      <c r="J741" s="23">
        <f>IFERROR(Fact_Sales[[#This Row],[Quantity]]*Fact_Sales[[#This Row],[ActualCost]],0)</f>
        <v>92838.79</v>
      </c>
    </row>
    <row r="742" spans="1:10" x14ac:dyDescent="0.35">
      <c r="A742" s="5" t="s">
        <v>20832</v>
      </c>
      <c r="B742" t="s">
        <v>24</v>
      </c>
      <c r="C742" t="s">
        <v>27</v>
      </c>
      <c r="D742" s="13">
        <v>20313</v>
      </c>
      <c r="E742">
        <v>37</v>
      </c>
      <c r="F742">
        <v>0</v>
      </c>
      <c r="G742" s="3" cm="1">
        <f t="array" ref="G7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2" s="4">
        <f>IF(Fact_Sales[[#This Row],[Revenue]]="","",IFERROR(--SUBSTITUTE(Fact_Sales[[#This Row],[Revenue]]&amp;""," USD",""),Fact_Sales[[#This Row],[Revenue]])-Fact_Sales[[#This Row],[Quantity]]*Fact_Sales[[#This Row],[ActualCost]])</f>
        <v>12479.73</v>
      </c>
      <c r="I742" s="14">
        <f>EOMONTH(Fact_Sales[[#This Row],[Date]],-1)+1</f>
        <v>45536</v>
      </c>
      <c r="J742" s="23">
        <f>IFERROR(Fact_Sales[[#This Row],[Quantity]]*Fact_Sales[[#This Row],[ActualCost]],0)</f>
        <v>7833.27</v>
      </c>
    </row>
    <row r="743" spans="1:10" x14ac:dyDescent="0.35">
      <c r="A743" s="5" t="s">
        <v>20802</v>
      </c>
      <c r="B743" t="s">
        <v>16</v>
      </c>
      <c r="C743" t="s">
        <v>27</v>
      </c>
      <c r="D743" s="13">
        <v>103212</v>
      </c>
      <c r="E743">
        <v>188</v>
      </c>
      <c r="F743">
        <v>0</v>
      </c>
      <c r="G743" s="3" cm="1">
        <f t="array" ref="G7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3" s="4">
        <f>IF(Fact_Sales[[#This Row],[Revenue]]="","",IFERROR(--SUBSTITUTE(Fact_Sales[[#This Row],[Revenue]]&amp;""," USD",""),Fact_Sales[[#This Row],[Revenue]])-Fact_Sales[[#This Row],[Quantity]]*Fact_Sales[[#This Row],[ActualCost]])</f>
        <v>63410.52</v>
      </c>
      <c r="I743" s="14">
        <f>EOMONTH(Fact_Sales[[#This Row],[Date]],-1)+1</f>
        <v>45536</v>
      </c>
      <c r="J743" s="23">
        <f>IFERROR(Fact_Sales[[#This Row],[Quantity]]*Fact_Sales[[#This Row],[ActualCost]],0)</f>
        <v>39801.480000000003</v>
      </c>
    </row>
    <row r="744" spans="1:10" x14ac:dyDescent="0.35">
      <c r="A744" s="5" t="s">
        <v>20796</v>
      </c>
      <c r="B744" t="s">
        <v>21</v>
      </c>
      <c r="C744" t="s">
        <v>27</v>
      </c>
      <c r="D744" s="13">
        <v>34587</v>
      </c>
      <c r="E744">
        <v>63</v>
      </c>
      <c r="F744">
        <v>0</v>
      </c>
      <c r="G744" s="3" cm="1">
        <f t="array" ref="G7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4" s="4">
        <f>IF(Fact_Sales[[#This Row],[Revenue]]="","",IFERROR(--SUBSTITUTE(Fact_Sales[[#This Row],[Revenue]]&amp;""," USD",""),Fact_Sales[[#This Row],[Revenue]])-Fact_Sales[[#This Row],[Quantity]]*Fact_Sales[[#This Row],[ActualCost]])</f>
        <v>21249.269999999997</v>
      </c>
      <c r="I744" s="14">
        <f>EOMONTH(Fact_Sales[[#This Row],[Date]],-1)+1</f>
        <v>45536</v>
      </c>
      <c r="J744" s="23">
        <f>IFERROR(Fact_Sales[[#This Row],[Quantity]]*Fact_Sales[[#This Row],[ActualCost]],0)</f>
        <v>13337.730000000001</v>
      </c>
    </row>
    <row r="745" spans="1:10" x14ac:dyDescent="0.35">
      <c r="A745" s="5" t="s">
        <v>21245</v>
      </c>
      <c r="B745" t="s">
        <v>20</v>
      </c>
      <c r="C745" t="s">
        <v>27</v>
      </c>
      <c r="D745" s="13">
        <v>67197.600000000006</v>
      </c>
      <c r="E745">
        <v>136</v>
      </c>
      <c r="F745">
        <v>0.1</v>
      </c>
      <c r="G745" s="3" cm="1">
        <f t="array" ref="G7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5" s="4">
        <f>IF(Fact_Sales[[#This Row],[Revenue]]="","",IFERROR(--SUBSTITUTE(Fact_Sales[[#This Row],[Revenue]]&amp;""," USD",""),Fact_Sales[[#This Row],[Revenue]])-Fact_Sales[[#This Row],[Quantity]]*Fact_Sales[[#This Row],[ActualCost]])</f>
        <v>38405.040000000008</v>
      </c>
      <c r="I745" s="14">
        <f>EOMONTH(Fact_Sales[[#This Row],[Date]],-1)+1</f>
        <v>45536</v>
      </c>
      <c r="J745" s="23">
        <f>IFERROR(Fact_Sales[[#This Row],[Quantity]]*Fact_Sales[[#This Row],[ActualCost]],0)</f>
        <v>28792.560000000001</v>
      </c>
    </row>
    <row r="746" spans="1:10" x14ac:dyDescent="0.35">
      <c r="A746" s="5" t="s">
        <v>20828</v>
      </c>
      <c r="B746" t="s">
        <v>16</v>
      </c>
      <c r="C746" t="s">
        <v>27</v>
      </c>
      <c r="D746" s="13">
        <v>29398.95</v>
      </c>
      <c r="E746">
        <v>63</v>
      </c>
      <c r="F746">
        <v>0.15</v>
      </c>
      <c r="G746" s="3" cm="1">
        <f t="array" ref="G7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6" s="4">
        <f>IF(Fact_Sales[[#This Row],[Revenue]]="","",IFERROR(--SUBSTITUTE(Fact_Sales[[#This Row],[Revenue]]&amp;""," USD",""),Fact_Sales[[#This Row],[Revenue]])-Fact_Sales[[#This Row],[Quantity]]*Fact_Sales[[#This Row],[ActualCost]])</f>
        <v>16061.22</v>
      </c>
      <c r="I746" s="14">
        <f>EOMONTH(Fact_Sales[[#This Row],[Date]],-1)+1</f>
        <v>45536</v>
      </c>
      <c r="J746" s="23">
        <f>IFERROR(Fact_Sales[[#This Row],[Quantity]]*Fact_Sales[[#This Row],[ActualCost]],0)</f>
        <v>13337.730000000001</v>
      </c>
    </row>
    <row r="747" spans="1:10" x14ac:dyDescent="0.35">
      <c r="A747" s="5" t="s">
        <v>21245</v>
      </c>
      <c r="B747" t="s">
        <v>18</v>
      </c>
      <c r="C747" t="s">
        <v>27</v>
      </c>
      <c r="D747" s="13">
        <v>93330</v>
      </c>
      <c r="E747">
        <v>170</v>
      </c>
      <c r="F747">
        <v>0</v>
      </c>
      <c r="G747" s="3" cm="1">
        <f t="array" ref="G7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7" s="4">
        <f>IF(Fact_Sales[[#This Row],[Revenue]]="","",IFERROR(--SUBSTITUTE(Fact_Sales[[#This Row],[Revenue]]&amp;""," USD",""),Fact_Sales[[#This Row],[Revenue]])-Fact_Sales[[#This Row],[Quantity]]*Fact_Sales[[#This Row],[ActualCost]])</f>
        <v>57339.299999999996</v>
      </c>
      <c r="I747" s="14">
        <f>EOMONTH(Fact_Sales[[#This Row],[Date]],-1)+1</f>
        <v>45536</v>
      </c>
      <c r="J747" s="23">
        <f>IFERROR(Fact_Sales[[#This Row],[Quantity]]*Fact_Sales[[#This Row],[ActualCost]],0)</f>
        <v>35990.700000000004</v>
      </c>
    </row>
    <row r="748" spans="1:10" x14ac:dyDescent="0.35">
      <c r="A748" s="5" t="s">
        <v>20792</v>
      </c>
      <c r="B748" t="s">
        <v>20</v>
      </c>
      <c r="C748" t="s">
        <v>27</v>
      </c>
      <c r="D748" s="13">
        <v>29097</v>
      </c>
      <c r="E748">
        <v>53</v>
      </c>
      <c r="F748">
        <v>0</v>
      </c>
      <c r="G748" s="3" cm="1">
        <f t="array" ref="G7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8" s="4">
        <f>IF(Fact_Sales[[#This Row],[Revenue]]="","",IFERROR(--SUBSTITUTE(Fact_Sales[[#This Row],[Revenue]]&amp;""," USD",""),Fact_Sales[[#This Row],[Revenue]])-Fact_Sales[[#This Row],[Quantity]]*Fact_Sales[[#This Row],[ActualCost]])</f>
        <v>17876.37</v>
      </c>
      <c r="I748" s="14">
        <f>EOMONTH(Fact_Sales[[#This Row],[Date]],-1)+1</f>
        <v>45536</v>
      </c>
      <c r="J748" s="23">
        <f>IFERROR(Fact_Sales[[#This Row],[Quantity]]*Fact_Sales[[#This Row],[ActualCost]],0)</f>
        <v>11220.630000000001</v>
      </c>
    </row>
    <row r="749" spans="1:10" x14ac:dyDescent="0.35">
      <c r="A749" s="5" t="s">
        <v>21244</v>
      </c>
      <c r="B749" t="s">
        <v>9</v>
      </c>
      <c r="C749" t="s">
        <v>27</v>
      </c>
      <c r="D749" s="13">
        <v>24265.8</v>
      </c>
      <c r="E749">
        <v>52</v>
      </c>
      <c r="F749">
        <v>0.15</v>
      </c>
      <c r="G749" s="3" cm="1">
        <f t="array" ref="G7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211.71</v>
      </c>
      <c r="H749" s="4">
        <f>IF(Fact_Sales[[#This Row],[Revenue]]="","",IFERROR(--SUBSTITUTE(Fact_Sales[[#This Row],[Revenue]]&amp;""," USD",""),Fact_Sales[[#This Row],[Revenue]])-Fact_Sales[[#This Row],[Quantity]]*Fact_Sales[[#This Row],[ActualCost]])</f>
        <v>13256.88</v>
      </c>
      <c r="I749" s="14">
        <f>EOMONTH(Fact_Sales[[#This Row],[Date]],-1)+1</f>
        <v>45536</v>
      </c>
      <c r="J749" s="23">
        <f>IFERROR(Fact_Sales[[#This Row],[Quantity]]*Fact_Sales[[#This Row],[ActualCost]],0)</f>
        <v>11008.92</v>
      </c>
    </row>
    <row r="750" spans="1:10" x14ac:dyDescent="0.35">
      <c r="A750" s="5" t="s">
        <v>20842</v>
      </c>
      <c r="B750" t="s">
        <v>6</v>
      </c>
      <c r="C750" t="s">
        <v>28</v>
      </c>
      <c r="D750" s="13">
        <v>110701.45</v>
      </c>
      <c r="E750">
        <v>163</v>
      </c>
      <c r="F750">
        <v>0.15</v>
      </c>
      <c r="G750" s="3" cm="1">
        <f t="array" ref="G7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0" s="4">
        <f>IF(Fact_Sales[[#This Row],[Revenue]]="","",IFERROR(--SUBSTITUTE(Fact_Sales[[#This Row],[Revenue]]&amp;""," USD",""),Fact_Sales[[#This Row],[Revenue]])-Fact_Sales[[#This Row],[Quantity]]*Fact_Sales[[#This Row],[ActualCost]])</f>
        <v>55651.459999999992</v>
      </c>
      <c r="I750" s="14">
        <f>EOMONTH(Fact_Sales[[#This Row],[Date]],-1)+1</f>
        <v>45536</v>
      </c>
      <c r="J750" s="23">
        <f>IFERROR(Fact_Sales[[#This Row],[Quantity]]*Fact_Sales[[#This Row],[ActualCost]],0)</f>
        <v>55049.990000000005</v>
      </c>
    </row>
    <row r="751" spans="1:10" x14ac:dyDescent="0.35">
      <c r="A751" s="5" t="s">
        <v>20802</v>
      </c>
      <c r="B751" t="s">
        <v>25</v>
      </c>
      <c r="C751" t="s">
        <v>28</v>
      </c>
      <c r="D751" s="13">
        <v>21732.799999999999</v>
      </c>
      <c r="E751">
        <v>32</v>
      </c>
      <c r="F751">
        <v>0.15</v>
      </c>
      <c r="G751" s="3" cm="1">
        <f t="array" ref="G7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1" s="4">
        <f>IF(Fact_Sales[[#This Row],[Revenue]]="","",IFERROR(--SUBSTITUTE(Fact_Sales[[#This Row],[Revenue]]&amp;""," USD",""),Fact_Sales[[#This Row],[Revenue]])-Fact_Sales[[#This Row],[Quantity]]*Fact_Sales[[#This Row],[ActualCost]])</f>
        <v>10925.439999999999</v>
      </c>
      <c r="I751" s="14">
        <f>EOMONTH(Fact_Sales[[#This Row],[Date]],-1)+1</f>
        <v>45536</v>
      </c>
      <c r="J751" s="23">
        <f>IFERROR(Fact_Sales[[#This Row],[Quantity]]*Fact_Sales[[#This Row],[ActualCost]],0)</f>
        <v>10807.36</v>
      </c>
    </row>
    <row r="752" spans="1:10" x14ac:dyDescent="0.35">
      <c r="A752" s="5" t="s">
        <v>20842</v>
      </c>
      <c r="B752" t="s">
        <v>9</v>
      </c>
      <c r="C752" t="s">
        <v>28</v>
      </c>
      <c r="D752" s="13">
        <v>73508</v>
      </c>
      <c r="E752">
        <v>92</v>
      </c>
      <c r="F752">
        <v>0</v>
      </c>
      <c r="G752" s="3" cm="1">
        <f t="array" ref="G7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2" s="4">
        <f>IF(Fact_Sales[[#This Row],[Revenue]]="","",IFERROR(--SUBSTITUTE(Fact_Sales[[#This Row],[Revenue]]&amp;""," USD",""),Fact_Sales[[#This Row],[Revenue]])-Fact_Sales[[#This Row],[Quantity]]*Fact_Sales[[#This Row],[ActualCost]])</f>
        <v>42436.84</v>
      </c>
      <c r="I752" s="14">
        <f>EOMONTH(Fact_Sales[[#This Row],[Date]],-1)+1</f>
        <v>45536</v>
      </c>
      <c r="J752" s="23">
        <f>IFERROR(Fact_Sales[[#This Row],[Quantity]]*Fact_Sales[[#This Row],[ActualCost]],0)</f>
        <v>31071.160000000003</v>
      </c>
    </row>
    <row r="753" spans="1:10" x14ac:dyDescent="0.35">
      <c r="A753" s="5" t="s">
        <v>20835</v>
      </c>
      <c r="B753" t="s">
        <v>11</v>
      </c>
      <c r="C753" t="s">
        <v>28</v>
      </c>
      <c r="D753" s="13">
        <v>25128.55</v>
      </c>
      <c r="E753">
        <v>37</v>
      </c>
      <c r="F753">
        <v>0.15</v>
      </c>
      <c r="G753" s="3" cm="1">
        <f t="array" ref="G7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3" s="4">
        <f>IF(Fact_Sales[[#This Row],[Revenue]]="","",IFERROR(--SUBSTITUTE(Fact_Sales[[#This Row],[Revenue]]&amp;""," USD",""),Fact_Sales[[#This Row],[Revenue]])-Fact_Sales[[#This Row],[Quantity]]*Fact_Sales[[#This Row],[ActualCost]])</f>
        <v>12632.539999999999</v>
      </c>
      <c r="I753" s="14">
        <f>EOMONTH(Fact_Sales[[#This Row],[Date]],-1)+1</f>
        <v>45536</v>
      </c>
      <c r="J753" s="23">
        <f>IFERROR(Fact_Sales[[#This Row],[Quantity]]*Fact_Sales[[#This Row],[ActualCost]],0)</f>
        <v>12496.01</v>
      </c>
    </row>
    <row r="754" spans="1:10" x14ac:dyDescent="0.35">
      <c r="A754" s="5" t="s">
        <v>20806</v>
      </c>
      <c r="B754" t="s">
        <v>22</v>
      </c>
      <c r="C754" t="s">
        <v>28</v>
      </c>
      <c r="D754" s="13">
        <v>27166</v>
      </c>
      <c r="E754">
        <v>34</v>
      </c>
      <c r="F754">
        <v>0</v>
      </c>
      <c r="G754" s="3" cm="1">
        <f t="array" ref="G7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4" s="4">
        <f>IF(Fact_Sales[[#This Row],[Revenue]]="","",IFERROR(--SUBSTITUTE(Fact_Sales[[#This Row],[Revenue]]&amp;""," USD",""),Fact_Sales[[#This Row],[Revenue]])-Fact_Sales[[#This Row],[Quantity]]*Fact_Sales[[#This Row],[ActualCost]])</f>
        <v>15683.18</v>
      </c>
      <c r="I754" s="14">
        <f>EOMONTH(Fact_Sales[[#This Row],[Date]],-1)+1</f>
        <v>45536</v>
      </c>
      <c r="J754" s="23">
        <f>IFERROR(Fact_Sales[[#This Row],[Quantity]]*Fact_Sales[[#This Row],[ActualCost]],0)</f>
        <v>11482.82</v>
      </c>
    </row>
    <row r="755" spans="1:10" x14ac:dyDescent="0.35">
      <c r="A755" s="5" t="s">
        <v>20861</v>
      </c>
      <c r="B755" t="s">
        <v>16</v>
      </c>
      <c r="C755" t="s">
        <v>28</v>
      </c>
      <c r="D755" s="13">
        <v>58406.9</v>
      </c>
      <c r="E755">
        <v>86</v>
      </c>
      <c r="F755">
        <v>0.15</v>
      </c>
      <c r="G755" s="3" cm="1">
        <f t="array" ref="G7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5" s="4">
        <f>IF(Fact_Sales[[#This Row],[Revenue]]="","",IFERROR(--SUBSTITUTE(Fact_Sales[[#This Row],[Revenue]]&amp;""," USD",""),Fact_Sales[[#This Row],[Revenue]])-Fact_Sales[[#This Row],[Quantity]]*Fact_Sales[[#This Row],[ActualCost]])</f>
        <v>29362.12</v>
      </c>
      <c r="I755" s="14">
        <f>EOMONTH(Fact_Sales[[#This Row],[Date]],-1)+1</f>
        <v>45536</v>
      </c>
      <c r="J755" s="23">
        <f>IFERROR(Fact_Sales[[#This Row],[Quantity]]*Fact_Sales[[#This Row],[ActualCost]],0)</f>
        <v>29044.780000000002</v>
      </c>
    </row>
    <row r="756" spans="1:10" x14ac:dyDescent="0.35">
      <c r="A756" s="5" t="s">
        <v>20792</v>
      </c>
      <c r="B756" t="s">
        <v>6</v>
      </c>
      <c r="C756" t="s">
        <v>28</v>
      </c>
      <c r="D756" s="13">
        <v>112339.4</v>
      </c>
      <c r="E756">
        <v>148</v>
      </c>
      <c r="F756">
        <v>0.05</v>
      </c>
      <c r="G756" s="3" cm="1">
        <f t="array" ref="G7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337.73</v>
      </c>
      <c r="H756" s="4">
        <f>IF(Fact_Sales[[#This Row],[Revenue]]="","",IFERROR(--SUBSTITUTE(Fact_Sales[[#This Row],[Revenue]]&amp;""," USD",""),Fact_Sales[[#This Row],[Revenue]])-Fact_Sales[[#This Row],[Quantity]]*Fact_Sales[[#This Row],[ActualCost]])</f>
        <v>62355.359999999993</v>
      </c>
      <c r="I756" s="14">
        <f>EOMONTH(Fact_Sales[[#This Row],[Date]],-1)+1</f>
        <v>45536</v>
      </c>
      <c r="J756" s="23">
        <f>IFERROR(Fact_Sales[[#This Row],[Quantity]]*Fact_Sales[[#This Row],[ActualCost]],0)</f>
        <v>49984.04</v>
      </c>
    </row>
    <row r="757" spans="1:10" x14ac:dyDescent="0.35">
      <c r="A757" s="5" t="s">
        <v>21246</v>
      </c>
      <c r="B757" t="s">
        <v>17</v>
      </c>
      <c r="C757" t="s">
        <v>29</v>
      </c>
      <c r="D757" s="13">
        <v>94754.6</v>
      </c>
      <c r="E757">
        <v>124</v>
      </c>
      <c r="F757">
        <v>0.15</v>
      </c>
      <c r="G757" s="3" cm="1">
        <f t="array" ref="G7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57" s="4">
        <f>IF(Fact_Sales[[#This Row],[Revenue]]="","",IFERROR(--SUBSTITUTE(Fact_Sales[[#This Row],[Revenue]]&amp;""," USD",""),Fact_Sales[[#This Row],[Revenue]])-Fact_Sales[[#This Row],[Quantity]]*Fact_Sales[[#This Row],[ActualCost]])</f>
        <v>45852.720000000008</v>
      </c>
      <c r="I757" s="14">
        <f>EOMONTH(Fact_Sales[[#This Row],[Date]],-1)+1</f>
        <v>45536</v>
      </c>
      <c r="J757" s="23">
        <f>IFERROR(Fact_Sales[[#This Row],[Quantity]]*Fact_Sales[[#This Row],[ActualCost]],0)</f>
        <v>48901.88</v>
      </c>
    </row>
    <row r="758" spans="1:10" x14ac:dyDescent="0.35">
      <c r="A758" s="5" t="s">
        <v>21245</v>
      </c>
      <c r="B758" t="s">
        <v>8</v>
      </c>
      <c r="C758" t="s">
        <v>29</v>
      </c>
      <c r="D758" s="13">
        <v>133052</v>
      </c>
      <c r="E758">
        <v>148</v>
      </c>
      <c r="F758">
        <v>0</v>
      </c>
      <c r="G758" s="3" cm="1">
        <f t="array" ref="G7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58" s="4">
        <f>IF(Fact_Sales[[#This Row],[Revenue]]="","",IFERROR(--SUBSTITUTE(Fact_Sales[[#This Row],[Revenue]]&amp;""," USD",""),Fact_Sales[[#This Row],[Revenue]])-Fact_Sales[[#This Row],[Quantity]]*Fact_Sales[[#This Row],[ActualCost]])</f>
        <v>74685.239999999991</v>
      </c>
      <c r="I758" s="14">
        <f>EOMONTH(Fact_Sales[[#This Row],[Date]],-1)+1</f>
        <v>45536</v>
      </c>
      <c r="J758" s="23">
        <f>IFERROR(Fact_Sales[[#This Row],[Quantity]]*Fact_Sales[[#This Row],[ActualCost]],0)</f>
        <v>58366.76</v>
      </c>
    </row>
    <row r="759" spans="1:10" x14ac:dyDescent="0.35">
      <c r="A759" s="5" t="s">
        <v>20803</v>
      </c>
      <c r="B759" t="s">
        <v>6</v>
      </c>
      <c r="C759" t="s">
        <v>29</v>
      </c>
      <c r="D759" s="13">
        <v>83292.350000000006</v>
      </c>
      <c r="E759">
        <v>109</v>
      </c>
      <c r="F759">
        <v>0.15</v>
      </c>
      <c r="G759" s="3" cm="1">
        <f t="array" ref="G7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59" s="4">
        <f>IF(Fact_Sales[[#This Row],[Revenue]]="","",IFERROR(--SUBSTITUTE(Fact_Sales[[#This Row],[Revenue]]&amp;""," USD",""),Fact_Sales[[#This Row],[Revenue]])-Fact_Sales[[#This Row],[Quantity]]*Fact_Sales[[#This Row],[ActualCost]])</f>
        <v>40306.020000000004</v>
      </c>
      <c r="I759" s="14">
        <f>EOMONTH(Fact_Sales[[#This Row],[Date]],-1)+1</f>
        <v>45536</v>
      </c>
      <c r="J759" s="23">
        <f>IFERROR(Fact_Sales[[#This Row],[Quantity]]*Fact_Sales[[#This Row],[ActualCost]],0)</f>
        <v>42986.33</v>
      </c>
    </row>
    <row r="760" spans="1:10" x14ac:dyDescent="0.35">
      <c r="A760" s="5" t="s">
        <v>20783</v>
      </c>
      <c r="B760" t="s">
        <v>6</v>
      </c>
      <c r="C760" t="s">
        <v>29</v>
      </c>
      <c r="D760" s="13">
        <v>80999.899999999994</v>
      </c>
      <c r="E760">
        <v>106</v>
      </c>
      <c r="F760">
        <v>0.15</v>
      </c>
      <c r="G760" s="3" cm="1">
        <f t="array" ref="G7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60" s="4">
        <f>IF(Fact_Sales[[#This Row],[Revenue]]="","",IFERROR(--SUBSTITUTE(Fact_Sales[[#This Row],[Revenue]]&amp;""," USD",""),Fact_Sales[[#This Row],[Revenue]])-Fact_Sales[[#This Row],[Quantity]]*Fact_Sales[[#This Row],[ActualCost]])</f>
        <v>39196.679999999993</v>
      </c>
      <c r="I760" s="14">
        <f>EOMONTH(Fact_Sales[[#This Row],[Date]],-1)+1</f>
        <v>45536</v>
      </c>
      <c r="J760" s="23">
        <f>IFERROR(Fact_Sales[[#This Row],[Quantity]]*Fact_Sales[[#This Row],[ActualCost]],0)</f>
        <v>41803.22</v>
      </c>
    </row>
    <row r="761" spans="1:10" x14ac:dyDescent="0.35">
      <c r="A761" s="5" t="s">
        <v>20864</v>
      </c>
      <c r="B761" t="s">
        <v>10</v>
      </c>
      <c r="C761" t="s">
        <v>29</v>
      </c>
      <c r="D761" s="13">
        <v>95294</v>
      </c>
      <c r="E761">
        <v>106</v>
      </c>
      <c r="F761">
        <v>0</v>
      </c>
      <c r="G761" s="3" cm="1">
        <f t="array" ref="G7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61" s="4">
        <f>IF(Fact_Sales[[#This Row],[Revenue]]="","",IFERROR(--SUBSTITUTE(Fact_Sales[[#This Row],[Revenue]]&amp;""," USD",""),Fact_Sales[[#This Row],[Revenue]])-Fact_Sales[[#This Row],[Quantity]]*Fact_Sales[[#This Row],[ActualCost]])</f>
        <v>53490.78</v>
      </c>
      <c r="I761" s="14">
        <f>EOMONTH(Fact_Sales[[#This Row],[Date]],-1)+1</f>
        <v>45536</v>
      </c>
      <c r="J761" s="23">
        <f>IFERROR(Fact_Sales[[#This Row],[Quantity]]*Fact_Sales[[#This Row],[ActualCost]],0)</f>
        <v>41803.22</v>
      </c>
    </row>
    <row r="762" spans="1:10" x14ac:dyDescent="0.35">
      <c r="A762" s="5" t="s">
        <v>20792</v>
      </c>
      <c r="B762" t="s">
        <v>16</v>
      </c>
      <c r="C762" t="s">
        <v>29</v>
      </c>
      <c r="D762" s="13">
        <v>144739</v>
      </c>
      <c r="E762">
        <v>161</v>
      </c>
      <c r="F762">
        <v>0</v>
      </c>
      <c r="G762" s="3" cm="1">
        <f t="array" ref="G7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394.37</v>
      </c>
      <c r="H762" s="4">
        <f>IF(Fact_Sales[[#This Row],[Revenue]]="","",IFERROR(--SUBSTITUTE(Fact_Sales[[#This Row],[Revenue]]&amp;""," USD",""),Fact_Sales[[#This Row],[Revenue]])-Fact_Sales[[#This Row],[Quantity]]*Fact_Sales[[#This Row],[ActualCost]])</f>
        <v>81245.429999999993</v>
      </c>
      <c r="I762" s="14">
        <f>EOMONTH(Fact_Sales[[#This Row],[Date]],-1)+1</f>
        <v>45536</v>
      </c>
      <c r="J762" s="23">
        <f>IFERROR(Fact_Sales[[#This Row],[Quantity]]*Fact_Sales[[#This Row],[ActualCost]],0)</f>
        <v>63493.57</v>
      </c>
    </row>
    <row r="763" spans="1:10" x14ac:dyDescent="0.35">
      <c r="A763" s="5" t="s">
        <v>20815</v>
      </c>
      <c r="B763" t="s">
        <v>9</v>
      </c>
      <c r="C763" t="s">
        <v>30</v>
      </c>
      <c r="D763" s="13">
        <v>147526.20000000001</v>
      </c>
      <c r="E763">
        <v>82</v>
      </c>
      <c r="F763">
        <v>0.1</v>
      </c>
      <c r="G763" s="3" cm="1">
        <f t="array" ref="G7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3" s="4">
        <f>IF(Fact_Sales[[#This Row],[Revenue]]="","",IFERROR(--SUBSTITUTE(Fact_Sales[[#This Row],[Revenue]]&amp;""," USD",""),Fact_Sales[[#This Row],[Revenue]])-Fact_Sales[[#This Row],[Quantity]]*Fact_Sales[[#This Row],[ActualCost]])</f>
        <v>82127.920000000013</v>
      </c>
      <c r="I763" s="14">
        <f>EOMONTH(Fact_Sales[[#This Row],[Date]],-1)+1</f>
        <v>45536</v>
      </c>
      <c r="J763" s="23">
        <f>IFERROR(Fact_Sales[[#This Row],[Quantity]]*Fact_Sales[[#This Row],[ActualCost]],0)</f>
        <v>65398.28</v>
      </c>
    </row>
    <row r="764" spans="1:10" x14ac:dyDescent="0.35">
      <c r="A764" s="5" t="s">
        <v>20829</v>
      </c>
      <c r="B764" t="s">
        <v>13</v>
      </c>
      <c r="C764" t="s">
        <v>30</v>
      </c>
      <c r="D764" s="13">
        <v>376011.9</v>
      </c>
      <c r="E764">
        <v>198</v>
      </c>
      <c r="F764">
        <v>0.05</v>
      </c>
      <c r="G764" s="3" cm="1">
        <f t="array" ref="G7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4" s="4">
        <f>IF(Fact_Sales[[#This Row],[Revenue]]="","",IFERROR(--SUBSTITUTE(Fact_Sales[[#This Row],[Revenue]]&amp;""," USD",""),Fact_Sales[[#This Row],[Revenue]])-Fact_Sales[[#This Row],[Quantity]]*Fact_Sales[[#This Row],[ActualCost]])</f>
        <v>218098.98000000004</v>
      </c>
      <c r="I764" s="14">
        <f>EOMONTH(Fact_Sales[[#This Row],[Date]],-1)+1</f>
        <v>45536</v>
      </c>
      <c r="J764" s="23">
        <f>IFERROR(Fact_Sales[[#This Row],[Quantity]]*Fact_Sales[[#This Row],[ActualCost]],0)</f>
        <v>157912.91999999998</v>
      </c>
    </row>
    <row r="765" spans="1:10" x14ac:dyDescent="0.35">
      <c r="A765" s="5" t="s">
        <v>21248</v>
      </c>
      <c r="B765" t="s">
        <v>16</v>
      </c>
      <c r="C765" t="s">
        <v>30</v>
      </c>
      <c r="D765" s="13">
        <v>370314.75</v>
      </c>
      <c r="E765">
        <v>195</v>
      </c>
      <c r="F765">
        <v>0.05</v>
      </c>
      <c r="G765" s="3" cm="1">
        <f t="array" ref="G7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5" s="4">
        <f>IF(Fact_Sales[[#This Row],[Revenue]]="","",IFERROR(--SUBSTITUTE(Fact_Sales[[#This Row],[Revenue]]&amp;""," USD",""),Fact_Sales[[#This Row],[Revenue]])-Fact_Sales[[#This Row],[Quantity]]*Fact_Sales[[#This Row],[ActualCost]])</f>
        <v>214794.45</v>
      </c>
      <c r="I765" s="14">
        <f>EOMONTH(Fact_Sales[[#This Row],[Date]],-1)+1</f>
        <v>45536</v>
      </c>
      <c r="J765" s="23">
        <f>IFERROR(Fact_Sales[[#This Row],[Quantity]]*Fact_Sales[[#This Row],[ActualCost]],0)</f>
        <v>155520.29999999999</v>
      </c>
    </row>
    <row r="766" spans="1:10" x14ac:dyDescent="0.35">
      <c r="A766" s="5" t="s">
        <v>20776</v>
      </c>
      <c r="B766" t="s">
        <v>16</v>
      </c>
      <c r="C766" t="s">
        <v>30</v>
      </c>
      <c r="D766" s="13">
        <v>258270.8</v>
      </c>
      <c r="E766">
        <v>152</v>
      </c>
      <c r="F766">
        <v>0.15</v>
      </c>
      <c r="G766" s="3" cm="1">
        <f t="array" ref="G7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6" s="4">
        <f>IF(Fact_Sales[[#This Row],[Revenue]]="","",IFERROR(--SUBSTITUTE(Fact_Sales[[#This Row],[Revenue]]&amp;""," USD",""),Fact_Sales[[#This Row],[Revenue]])-Fact_Sales[[#This Row],[Quantity]]*Fact_Sales[[#This Row],[ActualCost]])</f>
        <v>137044.72</v>
      </c>
      <c r="I766" s="14">
        <f>EOMONTH(Fact_Sales[[#This Row],[Date]],-1)+1</f>
        <v>45536</v>
      </c>
      <c r="J766" s="23">
        <f>IFERROR(Fact_Sales[[#This Row],[Quantity]]*Fact_Sales[[#This Row],[ActualCost]],0)</f>
        <v>121226.07999999999</v>
      </c>
    </row>
    <row r="767" spans="1:10" x14ac:dyDescent="0.35">
      <c r="A767" s="5" t="s">
        <v>20829</v>
      </c>
      <c r="B767" t="s">
        <v>11</v>
      </c>
      <c r="C767" t="s">
        <v>30</v>
      </c>
      <c r="D767" s="13">
        <v>127736.1</v>
      </c>
      <c r="E767">
        <v>71</v>
      </c>
      <c r="F767">
        <v>0.1</v>
      </c>
      <c r="G767" s="3" cm="1">
        <f t="array" ref="G7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7" s="4">
        <f>IF(Fact_Sales[[#This Row],[Revenue]]="","",IFERROR(--SUBSTITUTE(Fact_Sales[[#This Row],[Revenue]]&amp;""," USD",""),Fact_Sales[[#This Row],[Revenue]])-Fact_Sales[[#This Row],[Quantity]]*Fact_Sales[[#This Row],[ActualCost]])</f>
        <v>71110.760000000009</v>
      </c>
      <c r="I767" s="14">
        <f>EOMONTH(Fact_Sales[[#This Row],[Date]],-1)+1</f>
        <v>45536</v>
      </c>
      <c r="J767" s="23">
        <f>IFERROR(Fact_Sales[[#This Row],[Quantity]]*Fact_Sales[[#This Row],[ActualCost]],0)</f>
        <v>56625.34</v>
      </c>
    </row>
    <row r="768" spans="1:10" x14ac:dyDescent="0.35">
      <c r="A768" s="5" t="s">
        <v>20802</v>
      </c>
      <c r="B768" t="s">
        <v>10</v>
      </c>
      <c r="C768" t="s">
        <v>30</v>
      </c>
      <c r="D768" s="13">
        <v>241879</v>
      </c>
      <c r="E768">
        <v>121</v>
      </c>
      <c r="F768">
        <v>0</v>
      </c>
      <c r="G768" s="3" cm="1">
        <f t="array" ref="G7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8" s="4">
        <f>IF(Fact_Sales[[#This Row],[Revenue]]="","",IFERROR(--SUBSTITUTE(Fact_Sales[[#This Row],[Revenue]]&amp;""," USD",""),Fact_Sales[[#This Row],[Revenue]])-Fact_Sales[[#This Row],[Quantity]]*Fact_Sales[[#This Row],[ActualCost]])</f>
        <v>145376.66</v>
      </c>
      <c r="I768" s="14">
        <f>EOMONTH(Fact_Sales[[#This Row],[Date]],-1)+1</f>
        <v>45536</v>
      </c>
      <c r="J768" s="23">
        <f>IFERROR(Fact_Sales[[#This Row],[Quantity]]*Fact_Sales[[#This Row],[ActualCost]],0)</f>
        <v>96502.34</v>
      </c>
    </row>
    <row r="769" spans="1:10" x14ac:dyDescent="0.35">
      <c r="A769" s="5" t="s">
        <v>21249</v>
      </c>
      <c r="B769" t="s">
        <v>6</v>
      </c>
      <c r="C769" t="s">
        <v>30</v>
      </c>
      <c r="D769" s="13">
        <v>106346.8</v>
      </c>
      <c r="E769">
        <v>56</v>
      </c>
      <c r="F769">
        <v>0.05</v>
      </c>
      <c r="G769" s="3" cm="1">
        <f t="array" ref="G7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69" s="4">
        <f>IF(Fact_Sales[[#This Row],[Revenue]]="","",IFERROR(--SUBSTITUTE(Fact_Sales[[#This Row],[Revenue]]&amp;""," USD",""),Fact_Sales[[#This Row],[Revenue]])-Fact_Sales[[#This Row],[Quantity]]*Fact_Sales[[#This Row],[ActualCost]])</f>
        <v>61684.560000000005</v>
      </c>
      <c r="I769" s="14">
        <f>EOMONTH(Fact_Sales[[#This Row],[Date]],-1)+1</f>
        <v>45536</v>
      </c>
      <c r="J769" s="23">
        <f>IFERROR(Fact_Sales[[#This Row],[Quantity]]*Fact_Sales[[#This Row],[ActualCost]],0)</f>
        <v>44662.239999999998</v>
      </c>
    </row>
    <row r="770" spans="1:10" x14ac:dyDescent="0.35">
      <c r="A770" s="5" t="s">
        <v>21249</v>
      </c>
      <c r="B770" t="s">
        <v>10</v>
      </c>
      <c r="C770" t="s">
        <v>30</v>
      </c>
      <c r="D770" s="13">
        <v>84957.5</v>
      </c>
      <c r="E770">
        <v>50</v>
      </c>
      <c r="F770">
        <v>0.15</v>
      </c>
      <c r="G770" s="3" cm="1">
        <f t="array" ref="G7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797.54</v>
      </c>
      <c r="H770" s="4">
        <f>IF(Fact_Sales[[#This Row],[Revenue]]="","",IFERROR(--SUBSTITUTE(Fact_Sales[[#This Row],[Revenue]]&amp;""," USD",""),Fact_Sales[[#This Row],[Revenue]])-Fact_Sales[[#This Row],[Quantity]]*Fact_Sales[[#This Row],[ActualCost]])</f>
        <v>45080.5</v>
      </c>
      <c r="I770" s="14">
        <f>EOMONTH(Fact_Sales[[#This Row],[Date]],-1)+1</f>
        <v>45536</v>
      </c>
      <c r="J770" s="23">
        <f>IFERROR(Fact_Sales[[#This Row],[Quantity]]*Fact_Sales[[#This Row],[ActualCost]],0)</f>
        <v>39877</v>
      </c>
    </row>
    <row r="771" spans="1:10" x14ac:dyDescent="0.35">
      <c r="A771" s="5" t="s">
        <v>20796</v>
      </c>
      <c r="B771" t="s">
        <v>21</v>
      </c>
      <c r="C771" t="s">
        <v>31</v>
      </c>
      <c r="D771" s="13">
        <v>34350</v>
      </c>
      <c r="E771">
        <v>150</v>
      </c>
      <c r="F771">
        <v>0</v>
      </c>
      <c r="G771" s="3" cm="1">
        <f t="array" ref="G7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83.33</v>
      </c>
      <c r="H771" s="4">
        <f>IF(Fact_Sales[[#This Row],[Revenue]]="","",IFERROR(--SUBSTITUTE(Fact_Sales[[#This Row],[Revenue]]&amp;""," USD",""),Fact_Sales[[#This Row],[Revenue]])-Fact_Sales[[#This Row],[Quantity]]*Fact_Sales[[#This Row],[ActualCost]])</f>
        <v>21850.5</v>
      </c>
      <c r="I771" s="14">
        <f>EOMONTH(Fact_Sales[[#This Row],[Date]],-1)+1</f>
        <v>45536</v>
      </c>
      <c r="J771" s="23">
        <f>IFERROR(Fact_Sales[[#This Row],[Quantity]]*Fact_Sales[[#This Row],[ActualCost]],0)</f>
        <v>12499.5</v>
      </c>
    </row>
    <row r="772" spans="1:10" x14ac:dyDescent="0.35">
      <c r="A772" s="5" t="s">
        <v>21246</v>
      </c>
      <c r="B772" t="s">
        <v>14</v>
      </c>
      <c r="C772" t="s">
        <v>31</v>
      </c>
      <c r="D772" s="13">
        <v>29586.799999999999</v>
      </c>
      <c r="E772">
        <v>136</v>
      </c>
      <c r="F772">
        <v>0.05</v>
      </c>
      <c r="G772" s="3" cm="1">
        <f t="array" ref="G7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83.33</v>
      </c>
      <c r="H772" s="4">
        <f>IF(Fact_Sales[[#This Row],[Revenue]]="","",IFERROR(--SUBSTITUTE(Fact_Sales[[#This Row],[Revenue]]&amp;""," USD",""),Fact_Sales[[#This Row],[Revenue]])-Fact_Sales[[#This Row],[Quantity]]*Fact_Sales[[#This Row],[ActualCost]])</f>
        <v>18253.919999999998</v>
      </c>
      <c r="I772" s="14">
        <f>EOMONTH(Fact_Sales[[#This Row],[Date]],-1)+1</f>
        <v>45536</v>
      </c>
      <c r="J772" s="23">
        <f>IFERROR(Fact_Sales[[#This Row],[Quantity]]*Fact_Sales[[#This Row],[ActualCost]],0)</f>
        <v>11332.88</v>
      </c>
    </row>
    <row r="773" spans="1:10" x14ac:dyDescent="0.35">
      <c r="A773" s="5" t="s">
        <v>21249</v>
      </c>
      <c r="B773" t="s">
        <v>11</v>
      </c>
      <c r="C773" t="s">
        <v>31</v>
      </c>
      <c r="D773" s="13">
        <v>10076</v>
      </c>
      <c r="E773">
        <v>44</v>
      </c>
      <c r="F773">
        <v>0</v>
      </c>
      <c r="G773" s="3" cm="1">
        <f t="array" ref="G7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83.33</v>
      </c>
      <c r="H773" s="4">
        <f>IF(Fact_Sales[[#This Row],[Revenue]]="","",IFERROR(--SUBSTITUTE(Fact_Sales[[#This Row],[Revenue]]&amp;""," USD",""),Fact_Sales[[#This Row],[Revenue]])-Fact_Sales[[#This Row],[Quantity]]*Fact_Sales[[#This Row],[ActualCost]])</f>
        <v>6409.48</v>
      </c>
      <c r="I773" s="14">
        <f>EOMONTH(Fact_Sales[[#This Row],[Date]],-1)+1</f>
        <v>45536</v>
      </c>
      <c r="J773" s="23">
        <f>IFERROR(Fact_Sales[[#This Row],[Quantity]]*Fact_Sales[[#This Row],[ActualCost]],0)</f>
        <v>3666.52</v>
      </c>
    </row>
    <row r="774" spans="1:10" x14ac:dyDescent="0.35">
      <c r="A774" s="5" t="s">
        <v>21248</v>
      </c>
      <c r="B774" t="s">
        <v>8</v>
      </c>
      <c r="C774" t="s">
        <v>31</v>
      </c>
      <c r="D774" s="13">
        <v>26083.1</v>
      </c>
      <c r="E774">
        <v>134</v>
      </c>
      <c r="F774">
        <v>0.15</v>
      </c>
      <c r="G774" s="3" cm="1">
        <f t="array" ref="G7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83.33</v>
      </c>
      <c r="H774" s="4">
        <f>IF(Fact_Sales[[#This Row],[Revenue]]="","",IFERROR(--SUBSTITUTE(Fact_Sales[[#This Row],[Revenue]]&amp;""," USD",""),Fact_Sales[[#This Row],[Revenue]])-Fact_Sales[[#This Row],[Quantity]]*Fact_Sales[[#This Row],[ActualCost]])</f>
        <v>14916.88</v>
      </c>
      <c r="I774" s="14">
        <f>EOMONTH(Fact_Sales[[#This Row],[Date]],-1)+1</f>
        <v>45536</v>
      </c>
      <c r="J774" s="23">
        <f>IFERROR(Fact_Sales[[#This Row],[Quantity]]*Fact_Sales[[#This Row],[ActualCost]],0)</f>
        <v>11166.22</v>
      </c>
    </row>
    <row r="775" spans="1:10" x14ac:dyDescent="0.35">
      <c r="A775" s="5" t="s">
        <v>20792</v>
      </c>
      <c r="B775" t="s">
        <v>9</v>
      </c>
      <c r="C775" t="s">
        <v>31</v>
      </c>
      <c r="D775" s="13">
        <v>36182</v>
      </c>
      <c r="E775">
        <v>158</v>
      </c>
      <c r="F775">
        <v>0</v>
      </c>
      <c r="G775" s="3" cm="1">
        <f t="array" ref="G7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83.33</v>
      </c>
      <c r="H775" s="4">
        <f>IF(Fact_Sales[[#This Row],[Revenue]]="","",IFERROR(--SUBSTITUTE(Fact_Sales[[#This Row],[Revenue]]&amp;""," USD",""),Fact_Sales[[#This Row],[Revenue]])-Fact_Sales[[#This Row],[Quantity]]*Fact_Sales[[#This Row],[ActualCost]])</f>
        <v>23015.86</v>
      </c>
      <c r="I775" s="14">
        <f>EOMONTH(Fact_Sales[[#This Row],[Date]],-1)+1</f>
        <v>45536</v>
      </c>
      <c r="J775" s="23">
        <f>IFERROR(Fact_Sales[[#This Row],[Quantity]]*Fact_Sales[[#This Row],[ActualCost]],0)</f>
        <v>13166.14</v>
      </c>
    </row>
    <row r="776" spans="1:10" x14ac:dyDescent="0.35">
      <c r="A776" s="5" t="s">
        <v>20813</v>
      </c>
      <c r="B776" t="s">
        <v>9</v>
      </c>
      <c r="C776" t="s">
        <v>32</v>
      </c>
      <c r="D776" s="13">
        <v>42841.7</v>
      </c>
      <c r="E776">
        <v>158</v>
      </c>
      <c r="F776">
        <v>0.15</v>
      </c>
      <c r="G776" s="3" cm="1">
        <f t="array" ref="G7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118.01</v>
      </c>
      <c r="H776" s="4">
        <f>IF(Fact_Sales[[#This Row],[Revenue]]="","",IFERROR(--SUBSTITUTE(Fact_Sales[[#This Row],[Revenue]]&amp;""," USD",""),Fact_Sales[[#This Row],[Revenue]])-Fact_Sales[[#This Row],[Quantity]]*Fact_Sales[[#This Row],[ActualCost]])</f>
        <v>24196.119999999995</v>
      </c>
      <c r="I776" s="14">
        <f>EOMONTH(Fact_Sales[[#This Row],[Date]],-1)+1</f>
        <v>45536</v>
      </c>
      <c r="J776" s="23">
        <f>IFERROR(Fact_Sales[[#This Row],[Quantity]]*Fact_Sales[[#This Row],[ActualCost]],0)</f>
        <v>18645.580000000002</v>
      </c>
    </row>
    <row r="777" spans="1:10" x14ac:dyDescent="0.35">
      <c r="A777" s="5" t="s">
        <v>20790</v>
      </c>
      <c r="B777" t="s">
        <v>16</v>
      </c>
      <c r="C777" t="s">
        <v>32</v>
      </c>
      <c r="D777" s="13">
        <v>23925</v>
      </c>
      <c r="E777">
        <v>75</v>
      </c>
      <c r="F777">
        <v>0</v>
      </c>
      <c r="G777" s="3" cm="1">
        <f t="array" ref="G7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118.01</v>
      </c>
      <c r="H777" s="4">
        <f>IF(Fact_Sales[[#This Row],[Revenue]]="","",IFERROR(--SUBSTITUTE(Fact_Sales[[#This Row],[Revenue]]&amp;""," USD",""),Fact_Sales[[#This Row],[Revenue]])-Fact_Sales[[#This Row],[Quantity]]*Fact_Sales[[#This Row],[ActualCost]])</f>
        <v>15074.25</v>
      </c>
      <c r="I777" s="14">
        <f>EOMONTH(Fact_Sales[[#This Row],[Date]],-1)+1</f>
        <v>45536</v>
      </c>
      <c r="J777" s="23">
        <f>IFERROR(Fact_Sales[[#This Row],[Quantity]]*Fact_Sales[[#This Row],[ActualCost]],0)</f>
        <v>8850.75</v>
      </c>
    </row>
    <row r="778" spans="1:10" x14ac:dyDescent="0.35">
      <c r="A778" s="5" t="s">
        <v>20803</v>
      </c>
      <c r="B778" t="s">
        <v>25</v>
      </c>
      <c r="C778" t="s">
        <v>32</v>
      </c>
      <c r="D778" s="13">
        <v>61886</v>
      </c>
      <c r="E778">
        <v>194</v>
      </c>
      <c r="F778">
        <v>0</v>
      </c>
      <c r="G778" s="3" cm="1">
        <f t="array" ref="G7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118.01</v>
      </c>
      <c r="H778" s="4">
        <f>IF(Fact_Sales[[#This Row],[Revenue]]="","",IFERROR(--SUBSTITUTE(Fact_Sales[[#This Row],[Revenue]]&amp;""," USD",""),Fact_Sales[[#This Row],[Revenue]])-Fact_Sales[[#This Row],[Quantity]]*Fact_Sales[[#This Row],[ActualCost]])</f>
        <v>38992.06</v>
      </c>
      <c r="I778" s="14">
        <f>EOMONTH(Fact_Sales[[#This Row],[Date]],-1)+1</f>
        <v>45536</v>
      </c>
      <c r="J778" s="23">
        <f>IFERROR(Fact_Sales[[#This Row],[Quantity]]*Fact_Sales[[#This Row],[ActualCost]],0)</f>
        <v>22893.940000000002</v>
      </c>
    </row>
    <row r="779" spans="1:10" x14ac:dyDescent="0.35">
      <c r="A779" s="5" t="s">
        <v>21248</v>
      </c>
      <c r="B779" t="s">
        <v>14</v>
      </c>
      <c r="C779" t="s">
        <v>33</v>
      </c>
      <c r="D779" s="13">
        <v>34867.85</v>
      </c>
      <c r="E779">
        <v>127</v>
      </c>
      <c r="F779">
        <v>0.05</v>
      </c>
      <c r="G779" s="3" cm="1">
        <f t="array" ref="G7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109.9</v>
      </c>
      <c r="H779" s="4">
        <f>IF(Fact_Sales[[#This Row],[Revenue]]="","",IFERROR(--SUBSTITUTE(Fact_Sales[[#This Row],[Revenue]]&amp;""," USD",""),Fact_Sales[[#This Row],[Revenue]])-Fact_Sales[[#This Row],[Quantity]]*Fact_Sales[[#This Row],[ActualCost]])</f>
        <v>20910.549999999996</v>
      </c>
      <c r="I779" s="14">
        <f>EOMONTH(Fact_Sales[[#This Row],[Date]],-1)+1</f>
        <v>45536</v>
      </c>
      <c r="J779" s="23">
        <f>IFERROR(Fact_Sales[[#This Row],[Quantity]]*Fact_Sales[[#This Row],[ActualCost]],0)</f>
        <v>13957.300000000001</v>
      </c>
    </row>
    <row r="780" spans="1:10" x14ac:dyDescent="0.35">
      <c r="A780" s="5" t="s">
        <v>20801</v>
      </c>
      <c r="B780" t="s">
        <v>6</v>
      </c>
      <c r="C780" t="s">
        <v>33</v>
      </c>
      <c r="D780" s="13">
        <v>22253</v>
      </c>
      <c r="E780">
        <v>77</v>
      </c>
      <c r="F780">
        <v>0</v>
      </c>
      <c r="G780" s="3" cm="1">
        <f t="array" ref="G7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109.9</v>
      </c>
      <c r="H780" s="4">
        <f>IF(Fact_Sales[[#This Row],[Revenue]]="","",IFERROR(--SUBSTITUTE(Fact_Sales[[#This Row],[Revenue]]&amp;""," USD",""),Fact_Sales[[#This Row],[Revenue]])-Fact_Sales[[#This Row],[Quantity]]*Fact_Sales[[#This Row],[ActualCost]])</f>
        <v>13790.699999999999</v>
      </c>
      <c r="I780" s="14">
        <f>EOMONTH(Fact_Sales[[#This Row],[Date]],-1)+1</f>
        <v>45536</v>
      </c>
      <c r="J780" s="23">
        <f>IFERROR(Fact_Sales[[#This Row],[Quantity]]*Fact_Sales[[#This Row],[ActualCost]],0)</f>
        <v>8462.3000000000011</v>
      </c>
    </row>
    <row r="781" spans="1:10" x14ac:dyDescent="0.35">
      <c r="A781" s="5" t="s">
        <v>21244</v>
      </c>
      <c r="B781" t="s">
        <v>14</v>
      </c>
      <c r="C781" t="s">
        <v>33</v>
      </c>
      <c r="D781" s="13">
        <v>33524</v>
      </c>
      <c r="E781">
        <v>116</v>
      </c>
      <c r="F781">
        <v>0</v>
      </c>
      <c r="G781" s="3" cm="1">
        <f t="array" ref="G7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109.9</v>
      </c>
      <c r="H781" s="4">
        <f>IF(Fact_Sales[[#This Row],[Revenue]]="","",IFERROR(--SUBSTITUTE(Fact_Sales[[#This Row],[Revenue]]&amp;""," USD",""),Fact_Sales[[#This Row],[Revenue]])-Fact_Sales[[#This Row],[Quantity]]*Fact_Sales[[#This Row],[ActualCost]])</f>
        <v>20775.599999999999</v>
      </c>
      <c r="I781" s="14">
        <f>EOMONTH(Fact_Sales[[#This Row],[Date]],-1)+1</f>
        <v>45536</v>
      </c>
      <c r="J781" s="23">
        <f>IFERROR(Fact_Sales[[#This Row],[Quantity]]*Fact_Sales[[#This Row],[ActualCost]],0)</f>
        <v>12748.400000000001</v>
      </c>
    </row>
    <row r="782" spans="1:10" x14ac:dyDescent="0.35">
      <c r="A782" s="5" t="s">
        <v>20815</v>
      </c>
      <c r="B782" t="s">
        <v>9</v>
      </c>
      <c r="C782" t="s">
        <v>34</v>
      </c>
      <c r="D782" s="13">
        <v>20467.150000000001</v>
      </c>
      <c r="E782">
        <v>121</v>
      </c>
      <c r="F782">
        <v>0.15</v>
      </c>
      <c r="G782" s="3" cm="1">
        <f t="array" ref="G7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67.53</v>
      </c>
      <c r="H782" s="4">
        <f>IF(Fact_Sales[[#This Row],[Revenue]]="","",IFERROR(--SUBSTITUTE(Fact_Sales[[#This Row],[Revenue]]&amp;""," USD",""),Fact_Sales[[#This Row],[Revenue]])-Fact_Sales[[#This Row],[Quantity]]*Fact_Sales[[#This Row],[ActualCost]])</f>
        <v>12296.02</v>
      </c>
      <c r="I782" s="14">
        <f>EOMONTH(Fact_Sales[[#This Row],[Date]],-1)+1</f>
        <v>45536</v>
      </c>
      <c r="J782" s="23">
        <f>IFERROR(Fact_Sales[[#This Row],[Quantity]]*Fact_Sales[[#This Row],[ActualCost]],0)</f>
        <v>8171.13</v>
      </c>
    </row>
    <row r="783" spans="1:10" x14ac:dyDescent="0.35">
      <c r="A783" s="5" t="s">
        <v>20832</v>
      </c>
      <c r="B783" t="s">
        <v>8</v>
      </c>
      <c r="C783" t="s">
        <v>34</v>
      </c>
      <c r="D783" s="13">
        <v>30845</v>
      </c>
      <c r="E783">
        <v>155</v>
      </c>
      <c r="F783">
        <v>0</v>
      </c>
      <c r="G783" s="3" cm="1">
        <f t="array" ref="G7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67.53</v>
      </c>
      <c r="H783" s="4">
        <f>IF(Fact_Sales[[#This Row],[Revenue]]="","",IFERROR(--SUBSTITUTE(Fact_Sales[[#This Row],[Revenue]]&amp;""," USD",""),Fact_Sales[[#This Row],[Revenue]])-Fact_Sales[[#This Row],[Quantity]]*Fact_Sales[[#This Row],[ActualCost]])</f>
        <v>20377.849999999999</v>
      </c>
      <c r="I783" s="14">
        <f>EOMONTH(Fact_Sales[[#This Row],[Date]],-1)+1</f>
        <v>45536</v>
      </c>
      <c r="J783" s="23">
        <f>IFERROR(Fact_Sales[[#This Row],[Quantity]]*Fact_Sales[[#This Row],[ActualCost]],0)</f>
        <v>10467.15</v>
      </c>
    </row>
    <row r="784" spans="1:10" x14ac:dyDescent="0.35">
      <c r="A784" s="5" t="s">
        <v>20861</v>
      </c>
      <c r="B784" t="s">
        <v>10</v>
      </c>
      <c r="C784" t="s">
        <v>34</v>
      </c>
      <c r="D784" s="13">
        <v>34387.199999999997</v>
      </c>
      <c r="E784">
        <v>192</v>
      </c>
      <c r="F784">
        <v>0.1</v>
      </c>
      <c r="G784" s="3" cm="1">
        <f t="array" ref="G7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67.53</v>
      </c>
      <c r="H784" s="4">
        <f>IF(Fact_Sales[[#This Row],[Revenue]]="","",IFERROR(--SUBSTITUTE(Fact_Sales[[#This Row],[Revenue]]&amp;""," USD",""),Fact_Sales[[#This Row],[Revenue]])-Fact_Sales[[#This Row],[Quantity]]*Fact_Sales[[#This Row],[ActualCost]])</f>
        <v>21421.439999999995</v>
      </c>
      <c r="I784" s="14">
        <f>EOMONTH(Fact_Sales[[#This Row],[Date]],-1)+1</f>
        <v>45536</v>
      </c>
      <c r="J784" s="23">
        <f>IFERROR(Fact_Sales[[#This Row],[Quantity]]*Fact_Sales[[#This Row],[ActualCost]],0)</f>
        <v>12965.76</v>
      </c>
    </row>
    <row r="785" spans="1:10" x14ac:dyDescent="0.35">
      <c r="A785" s="5" t="s">
        <v>20851</v>
      </c>
      <c r="B785" t="s">
        <v>24</v>
      </c>
      <c r="C785" t="s">
        <v>34</v>
      </c>
      <c r="D785" s="13">
        <v>13134</v>
      </c>
      <c r="E785">
        <v>66</v>
      </c>
      <c r="F785">
        <v>0</v>
      </c>
      <c r="G785" s="3" cm="1">
        <f t="array" ref="G7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67.53</v>
      </c>
      <c r="H785" s="4">
        <f>IF(Fact_Sales[[#This Row],[Revenue]]="","",IFERROR(--SUBSTITUTE(Fact_Sales[[#This Row],[Revenue]]&amp;""," USD",""),Fact_Sales[[#This Row],[Revenue]])-Fact_Sales[[#This Row],[Quantity]]*Fact_Sales[[#This Row],[ActualCost]])</f>
        <v>8677.02</v>
      </c>
      <c r="I785" s="14">
        <f>EOMONTH(Fact_Sales[[#This Row],[Date]],-1)+1</f>
        <v>45536</v>
      </c>
      <c r="J785" s="23">
        <f>IFERROR(Fact_Sales[[#This Row],[Quantity]]*Fact_Sales[[#This Row],[ActualCost]],0)</f>
        <v>4456.9800000000005</v>
      </c>
    </row>
    <row r="786" spans="1:10" x14ac:dyDescent="0.35">
      <c r="A786" s="5" t="s">
        <v>21248</v>
      </c>
      <c r="B786" t="s">
        <v>25</v>
      </c>
      <c r="C786" t="s">
        <v>35</v>
      </c>
      <c r="D786" s="13">
        <v>11858.4</v>
      </c>
      <c r="E786">
        <v>24</v>
      </c>
      <c r="F786">
        <v>0.1</v>
      </c>
      <c r="G786" s="3" cm="1">
        <f t="array" ref="G7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227.12</v>
      </c>
      <c r="H786" s="4">
        <f>IF(Fact_Sales[[#This Row],[Revenue]]="","",IFERROR(--SUBSTITUTE(Fact_Sales[[#This Row],[Revenue]]&amp;""," USD",""),Fact_Sales[[#This Row],[Revenue]])-Fact_Sales[[#This Row],[Quantity]]*Fact_Sales[[#This Row],[ActualCost]])</f>
        <v>6407.5199999999995</v>
      </c>
      <c r="I786" s="14">
        <f>EOMONTH(Fact_Sales[[#This Row],[Date]],-1)+1</f>
        <v>45536</v>
      </c>
      <c r="J786" s="23">
        <f>IFERROR(Fact_Sales[[#This Row],[Quantity]]*Fact_Sales[[#This Row],[ActualCost]],0)</f>
        <v>5450.88</v>
      </c>
    </row>
    <row r="787" spans="1:10" x14ac:dyDescent="0.35">
      <c r="A787" s="5" t="s">
        <v>20832</v>
      </c>
      <c r="B787" t="s">
        <v>25</v>
      </c>
      <c r="C787" t="s">
        <v>35</v>
      </c>
      <c r="D787" s="13">
        <v>102745.35</v>
      </c>
      <c r="E787">
        <v>197</v>
      </c>
      <c r="F787">
        <v>0.05</v>
      </c>
      <c r="G787" s="3" cm="1">
        <f t="array" ref="G7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227.12</v>
      </c>
      <c r="H787" s="4">
        <f>IF(Fact_Sales[[#This Row],[Revenue]]="","",IFERROR(--SUBSTITUTE(Fact_Sales[[#This Row],[Revenue]]&amp;""," USD",""),Fact_Sales[[#This Row],[Revenue]])-Fact_Sales[[#This Row],[Quantity]]*Fact_Sales[[#This Row],[ActualCost]])</f>
        <v>58002.710000000006</v>
      </c>
      <c r="I787" s="14">
        <f>EOMONTH(Fact_Sales[[#This Row],[Date]],-1)+1</f>
        <v>45536</v>
      </c>
      <c r="J787" s="23">
        <f>IFERROR(Fact_Sales[[#This Row],[Quantity]]*Fact_Sales[[#This Row],[ActualCost]],0)</f>
        <v>44742.64</v>
      </c>
    </row>
    <row r="788" spans="1:10" x14ac:dyDescent="0.35">
      <c r="A788" s="5" t="s">
        <v>20776</v>
      </c>
      <c r="B788" t="s">
        <v>9</v>
      </c>
      <c r="C788" t="s">
        <v>35</v>
      </c>
      <c r="D788" s="13">
        <v>12132.9</v>
      </c>
      <c r="E788">
        <v>26</v>
      </c>
      <c r="F788">
        <v>0.15</v>
      </c>
      <c r="G788" s="3" cm="1">
        <f t="array" ref="G7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227.12</v>
      </c>
      <c r="H788" s="4">
        <f>IF(Fact_Sales[[#This Row],[Revenue]]="","",IFERROR(--SUBSTITUTE(Fact_Sales[[#This Row],[Revenue]]&amp;""," USD",""),Fact_Sales[[#This Row],[Revenue]])-Fact_Sales[[#This Row],[Quantity]]*Fact_Sales[[#This Row],[ActualCost]])</f>
        <v>6227.78</v>
      </c>
      <c r="I788" s="14">
        <f>EOMONTH(Fact_Sales[[#This Row],[Date]],-1)+1</f>
        <v>45536</v>
      </c>
      <c r="J788" s="23">
        <f>IFERROR(Fact_Sales[[#This Row],[Quantity]]*Fact_Sales[[#This Row],[ActualCost]],0)</f>
        <v>5905.12</v>
      </c>
    </row>
    <row r="789" spans="1:10" x14ac:dyDescent="0.35">
      <c r="A789" s="5" t="s">
        <v>20861</v>
      </c>
      <c r="B789" t="s">
        <v>20</v>
      </c>
      <c r="C789" t="s">
        <v>35</v>
      </c>
      <c r="D789" s="13">
        <v>38979</v>
      </c>
      <c r="E789">
        <v>71</v>
      </c>
      <c r="F789">
        <v>0</v>
      </c>
      <c r="G789" s="3" cm="1">
        <f t="array" ref="G7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227.12</v>
      </c>
      <c r="H789" s="4">
        <f>IF(Fact_Sales[[#This Row],[Revenue]]="","",IFERROR(--SUBSTITUTE(Fact_Sales[[#This Row],[Revenue]]&amp;""," USD",""),Fact_Sales[[#This Row],[Revenue]])-Fact_Sales[[#This Row],[Quantity]]*Fact_Sales[[#This Row],[ActualCost]])</f>
        <v>22853.48</v>
      </c>
      <c r="I789" s="14">
        <f>EOMONTH(Fact_Sales[[#This Row],[Date]],-1)+1</f>
        <v>45536</v>
      </c>
      <c r="J789" s="23">
        <f>IFERROR(Fact_Sales[[#This Row],[Quantity]]*Fact_Sales[[#This Row],[ActualCost]],0)</f>
        <v>16125.52</v>
      </c>
    </row>
    <row r="790" spans="1:10" x14ac:dyDescent="0.35">
      <c r="A790" s="5" t="s">
        <v>21248</v>
      </c>
      <c r="B790" t="s">
        <v>20</v>
      </c>
      <c r="C790" t="s">
        <v>35</v>
      </c>
      <c r="D790" s="13">
        <v>9387.9</v>
      </c>
      <c r="E790">
        <v>19</v>
      </c>
      <c r="F790">
        <v>0.1</v>
      </c>
      <c r="G790" s="3" cm="1">
        <f t="array" ref="G7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227.12</v>
      </c>
      <c r="H790" s="4">
        <f>IF(Fact_Sales[[#This Row],[Revenue]]="","",IFERROR(--SUBSTITUTE(Fact_Sales[[#This Row],[Revenue]]&amp;""," USD",""),Fact_Sales[[#This Row],[Revenue]])-Fact_Sales[[#This Row],[Quantity]]*Fact_Sales[[#This Row],[ActualCost]])</f>
        <v>5072.62</v>
      </c>
      <c r="I790" s="14">
        <f>EOMONTH(Fact_Sales[[#This Row],[Date]],-1)+1</f>
        <v>45536</v>
      </c>
      <c r="J790" s="23">
        <f>IFERROR(Fact_Sales[[#This Row],[Quantity]]*Fact_Sales[[#This Row],[ActualCost]],0)</f>
        <v>4315.28</v>
      </c>
    </row>
    <row r="791" spans="1:10" x14ac:dyDescent="0.35">
      <c r="A791" s="5" t="s">
        <v>20783</v>
      </c>
      <c r="B791" t="s">
        <v>13</v>
      </c>
      <c r="C791" t="s">
        <v>36</v>
      </c>
      <c r="D791" s="13">
        <v>29051.1</v>
      </c>
      <c r="E791">
        <v>191</v>
      </c>
      <c r="F791">
        <v>0.1</v>
      </c>
      <c r="G791" s="3" cm="1">
        <f t="array" ref="G7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1" s="4">
        <f>IF(Fact_Sales[[#This Row],[Revenue]]="","",IFERROR(--SUBSTITUTE(Fact_Sales[[#This Row],[Revenue]]&amp;""," USD",""),Fact_Sales[[#This Row],[Revenue]])-Fact_Sales[[#This Row],[Quantity]]*Fact_Sales[[#This Row],[ActualCost]])</f>
        <v>17677.05</v>
      </c>
      <c r="I791" s="14">
        <f>EOMONTH(Fact_Sales[[#This Row],[Date]],-1)+1</f>
        <v>45536</v>
      </c>
      <c r="J791" s="23">
        <f>IFERROR(Fact_Sales[[#This Row],[Quantity]]*Fact_Sales[[#This Row],[ActualCost]],0)</f>
        <v>11374.05</v>
      </c>
    </row>
    <row r="792" spans="1:10" x14ac:dyDescent="0.35">
      <c r="A792" s="5" t="s">
        <v>20832</v>
      </c>
      <c r="B792" t="s">
        <v>13</v>
      </c>
      <c r="C792" t="s">
        <v>36</v>
      </c>
      <c r="D792" s="13">
        <v>7452.9</v>
      </c>
      <c r="E792">
        <v>49</v>
      </c>
      <c r="F792">
        <v>0.1</v>
      </c>
      <c r="G792" s="3" cm="1">
        <f t="array" ref="G7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2" s="4">
        <f>IF(Fact_Sales[[#This Row],[Revenue]]="","",IFERROR(--SUBSTITUTE(Fact_Sales[[#This Row],[Revenue]]&amp;""," USD",""),Fact_Sales[[#This Row],[Revenue]])-Fact_Sales[[#This Row],[Quantity]]*Fact_Sales[[#This Row],[ActualCost]])</f>
        <v>4534.95</v>
      </c>
      <c r="I792" s="14">
        <f>EOMONTH(Fact_Sales[[#This Row],[Date]],-1)+1</f>
        <v>45536</v>
      </c>
      <c r="J792" s="23">
        <f>IFERROR(Fact_Sales[[#This Row],[Quantity]]*Fact_Sales[[#This Row],[ActualCost]],0)</f>
        <v>2917.95</v>
      </c>
    </row>
    <row r="793" spans="1:10" x14ac:dyDescent="0.35">
      <c r="A793" s="5" t="s">
        <v>20776</v>
      </c>
      <c r="B793" t="s">
        <v>6</v>
      </c>
      <c r="C793" t="s">
        <v>36</v>
      </c>
      <c r="D793" s="13">
        <v>16663.400000000001</v>
      </c>
      <c r="E793">
        <v>116</v>
      </c>
      <c r="F793">
        <v>0.15</v>
      </c>
      <c r="G793" s="3" cm="1">
        <f t="array" ref="G7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3" s="4">
        <f>IF(Fact_Sales[[#This Row],[Revenue]]="","",IFERROR(--SUBSTITUTE(Fact_Sales[[#This Row],[Revenue]]&amp;""," USD",""),Fact_Sales[[#This Row],[Revenue]])-Fact_Sales[[#This Row],[Quantity]]*Fact_Sales[[#This Row],[ActualCost]])</f>
        <v>9755.6000000000022</v>
      </c>
      <c r="I793" s="14">
        <f>EOMONTH(Fact_Sales[[#This Row],[Date]],-1)+1</f>
        <v>45536</v>
      </c>
      <c r="J793" s="23">
        <f>IFERROR(Fact_Sales[[#This Row],[Quantity]]*Fact_Sales[[#This Row],[ActualCost]],0)</f>
        <v>6907.7999999999993</v>
      </c>
    </row>
    <row r="794" spans="1:10" x14ac:dyDescent="0.35">
      <c r="A794" s="5" t="s">
        <v>20864</v>
      </c>
      <c r="B794" t="s">
        <v>6</v>
      </c>
      <c r="C794" t="s">
        <v>36</v>
      </c>
      <c r="D794" s="13">
        <v>17018.3</v>
      </c>
      <c r="E794">
        <v>106</v>
      </c>
      <c r="F794">
        <v>0.05</v>
      </c>
      <c r="G794" s="3" cm="1">
        <f t="array" ref="G7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4" s="4">
        <f>IF(Fact_Sales[[#This Row],[Revenue]]="","",IFERROR(--SUBSTITUTE(Fact_Sales[[#This Row],[Revenue]]&amp;""," USD",""),Fact_Sales[[#This Row],[Revenue]])-Fact_Sales[[#This Row],[Quantity]]*Fact_Sales[[#This Row],[ActualCost]])</f>
        <v>10706</v>
      </c>
      <c r="I794" s="14">
        <f>EOMONTH(Fact_Sales[[#This Row],[Date]],-1)+1</f>
        <v>45536</v>
      </c>
      <c r="J794" s="23">
        <f>IFERROR(Fact_Sales[[#This Row],[Quantity]]*Fact_Sales[[#This Row],[ActualCost]],0)</f>
        <v>6312.2999999999993</v>
      </c>
    </row>
    <row r="795" spans="1:10" x14ac:dyDescent="0.35">
      <c r="A795" s="5" t="s">
        <v>20828</v>
      </c>
      <c r="B795" t="s">
        <v>17</v>
      </c>
      <c r="C795" t="s">
        <v>36</v>
      </c>
      <c r="E795">
        <v>38</v>
      </c>
      <c r="F795">
        <v>0</v>
      </c>
      <c r="G795" s="3" cm="1">
        <f t="array" ref="G7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5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795" s="14">
        <f>EOMONTH(Fact_Sales[[#This Row],[Date]],-1)+1</f>
        <v>45536</v>
      </c>
      <c r="J795" s="23">
        <f>IFERROR(Fact_Sales[[#This Row],[Quantity]]*Fact_Sales[[#This Row],[ActualCost]],0)</f>
        <v>2262.9</v>
      </c>
    </row>
    <row r="796" spans="1:10" x14ac:dyDescent="0.35">
      <c r="A796" s="5" t="s">
        <v>20776</v>
      </c>
      <c r="B796" t="s">
        <v>14</v>
      </c>
      <c r="C796" t="s">
        <v>36</v>
      </c>
      <c r="D796" s="13">
        <v>27209</v>
      </c>
      <c r="E796">
        <v>161</v>
      </c>
      <c r="F796">
        <v>0</v>
      </c>
      <c r="G796" s="3" cm="1">
        <f t="array" ref="G7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6" s="4">
        <f>IF(Fact_Sales[[#This Row],[Revenue]]="","",IFERROR(--SUBSTITUTE(Fact_Sales[[#This Row],[Revenue]]&amp;""," USD",""),Fact_Sales[[#This Row],[Revenue]])-Fact_Sales[[#This Row],[Quantity]]*Fact_Sales[[#This Row],[ActualCost]])</f>
        <v>17621.45</v>
      </c>
      <c r="I796" s="14">
        <f>EOMONTH(Fact_Sales[[#This Row],[Date]],-1)+1</f>
        <v>45536</v>
      </c>
      <c r="J796" s="23">
        <f>IFERROR(Fact_Sales[[#This Row],[Quantity]]*Fact_Sales[[#This Row],[ActualCost]],0)</f>
        <v>9587.5499999999993</v>
      </c>
    </row>
    <row r="797" spans="1:10" x14ac:dyDescent="0.35">
      <c r="A797" s="5" t="s">
        <v>20851</v>
      </c>
      <c r="B797" t="s">
        <v>9</v>
      </c>
      <c r="C797" t="s">
        <v>36</v>
      </c>
      <c r="D797" s="13">
        <v>17339.400000000001</v>
      </c>
      <c r="E797">
        <v>114</v>
      </c>
      <c r="F797">
        <v>0.1</v>
      </c>
      <c r="G797" s="3" cm="1">
        <f t="array" ref="G7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59.55</v>
      </c>
      <c r="H797" s="4">
        <f>IF(Fact_Sales[[#This Row],[Revenue]]="","",IFERROR(--SUBSTITUTE(Fact_Sales[[#This Row],[Revenue]]&amp;""," USD",""),Fact_Sales[[#This Row],[Revenue]])-Fact_Sales[[#This Row],[Quantity]]*Fact_Sales[[#This Row],[ActualCost]])</f>
        <v>10550.7</v>
      </c>
      <c r="I797" s="14">
        <f>EOMONTH(Fact_Sales[[#This Row],[Date]],-1)+1</f>
        <v>45536</v>
      </c>
      <c r="J797" s="23">
        <f>IFERROR(Fact_Sales[[#This Row],[Quantity]]*Fact_Sales[[#This Row],[ActualCost]],0)</f>
        <v>6788.7</v>
      </c>
    </row>
    <row r="798" spans="1:10" x14ac:dyDescent="0.35">
      <c r="A798" s="5" t="s">
        <v>20904</v>
      </c>
      <c r="B798" t="s">
        <v>14</v>
      </c>
      <c r="C798" t="s">
        <v>7</v>
      </c>
      <c r="D798" s="13">
        <v>70623</v>
      </c>
      <c r="E798">
        <v>177</v>
      </c>
      <c r="F798">
        <v>0</v>
      </c>
      <c r="G798" s="3" cm="1">
        <f t="array" ref="G7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798" s="4">
        <f>IF(Fact_Sales[[#This Row],[Revenue]]="","",IFERROR(--SUBSTITUTE(Fact_Sales[[#This Row],[Revenue]]&amp;""," USD",""),Fact_Sales[[#This Row],[Revenue]])-Fact_Sales[[#This Row],[Quantity]]*Fact_Sales[[#This Row],[ActualCost]])</f>
        <v>38955.93</v>
      </c>
      <c r="I798" s="14">
        <f>EOMONTH(Fact_Sales[[#This Row],[Date]],-1)+1</f>
        <v>45566</v>
      </c>
      <c r="J798" s="23">
        <f>IFERROR(Fact_Sales[[#This Row],[Quantity]]*Fact_Sales[[#This Row],[ActualCost]],0)</f>
        <v>31667.07</v>
      </c>
    </row>
    <row r="799" spans="1:10" x14ac:dyDescent="0.35">
      <c r="A799" s="5" t="s">
        <v>20887</v>
      </c>
      <c r="B799" t="s">
        <v>14</v>
      </c>
      <c r="C799" t="s">
        <v>7</v>
      </c>
      <c r="D799" s="13">
        <v>57855</v>
      </c>
      <c r="E799">
        <v>145</v>
      </c>
      <c r="F799">
        <v>0</v>
      </c>
      <c r="G799" s="3" cm="1">
        <f t="array" ref="G7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799" s="4">
        <f>IF(Fact_Sales[[#This Row],[Revenue]]="","",IFERROR(--SUBSTITUTE(Fact_Sales[[#This Row],[Revenue]]&amp;""," USD",""),Fact_Sales[[#This Row],[Revenue]])-Fact_Sales[[#This Row],[Quantity]]*Fact_Sales[[#This Row],[ActualCost]])</f>
        <v>31913.05</v>
      </c>
      <c r="I799" s="14">
        <f>EOMONTH(Fact_Sales[[#This Row],[Date]],-1)+1</f>
        <v>45566</v>
      </c>
      <c r="J799" s="23">
        <f>IFERROR(Fact_Sales[[#This Row],[Quantity]]*Fact_Sales[[#This Row],[ActualCost]],0)</f>
        <v>25941.95</v>
      </c>
    </row>
    <row r="800" spans="1:10" x14ac:dyDescent="0.35">
      <c r="A800" s="5" t="s">
        <v>21250</v>
      </c>
      <c r="B800" t="s">
        <v>18</v>
      </c>
      <c r="C800" t="s">
        <v>7</v>
      </c>
      <c r="D800" s="13">
        <v>49077</v>
      </c>
      <c r="E800">
        <v>123</v>
      </c>
      <c r="F800">
        <v>0</v>
      </c>
      <c r="G800" s="3" cm="1">
        <f t="array" ref="G8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800" s="4">
        <f>IF(Fact_Sales[[#This Row],[Revenue]]="","",IFERROR(--SUBSTITUTE(Fact_Sales[[#This Row],[Revenue]]&amp;""," USD",""),Fact_Sales[[#This Row],[Revenue]])-Fact_Sales[[#This Row],[Quantity]]*Fact_Sales[[#This Row],[ActualCost]])</f>
        <v>27071.07</v>
      </c>
      <c r="I800" s="14">
        <f>EOMONTH(Fact_Sales[[#This Row],[Date]],-1)+1</f>
        <v>45566</v>
      </c>
      <c r="J800" s="23">
        <f>IFERROR(Fact_Sales[[#This Row],[Quantity]]*Fact_Sales[[#This Row],[ActualCost]],0)</f>
        <v>22005.93</v>
      </c>
    </row>
    <row r="801" spans="1:10" x14ac:dyDescent="0.35">
      <c r="A801" s="5" t="s">
        <v>20952</v>
      </c>
      <c r="B801" t="s">
        <v>17</v>
      </c>
      <c r="C801" t="s">
        <v>7</v>
      </c>
      <c r="D801" s="13">
        <v>68229</v>
      </c>
      <c r="E801">
        <v>190</v>
      </c>
      <c r="F801">
        <v>0.1</v>
      </c>
      <c r="G801" s="3" cm="1">
        <f t="array" ref="G8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801" s="4">
        <f>IF(Fact_Sales[[#This Row],[Revenue]]="","",IFERROR(--SUBSTITUTE(Fact_Sales[[#This Row],[Revenue]]&amp;""," USD",""),Fact_Sales[[#This Row],[Revenue]])-Fact_Sales[[#This Row],[Quantity]]*Fact_Sales[[#This Row],[ActualCost]])</f>
        <v>34236.1</v>
      </c>
      <c r="I801" s="14">
        <f>EOMONTH(Fact_Sales[[#This Row],[Date]],-1)+1</f>
        <v>45566</v>
      </c>
      <c r="J801" s="23">
        <f>IFERROR(Fact_Sales[[#This Row],[Quantity]]*Fact_Sales[[#This Row],[ActualCost]],0)</f>
        <v>33992.9</v>
      </c>
    </row>
    <row r="802" spans="1:10" x14ac:dyDescent="0.35">
      <c r="A802" s="5" t="s">
        <v>21250</v>
      </c>
      <c r="B802" t="s">
        <v>8</v>
      </c>
      <c r="C802" t="s">
        <v>7</v>
      </c>
      <c r="D802" s="13">
        <v>29944.95</v>
      </c>
      <c r="E802">
        <v>79</v>
      </c>
      <c r="F802">
        <v>0.05</v>
      </c>
      <c r="G802" s="3" cm="1">
        <f t="array" ref="G8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802" s="4">
        <f>IF(Fact_Sales[[#This Row],[Revenue]]="","",IFERROR(--SUBSTITUTE(Fact_Sales[[#This Row],[Revenue]]&amp;""," USD",""),Fact_Sales[[#This Row],[Revenue]])-Fact_Sales[[#This Row],[Quantity]]*Fact_Sales[[#This Row],[ActualCost]])</f>
        <v>15811.060000000001</v>
      </c>
      <c r="I802" s="14">
        <f>EOMONTH(Fact_Sales[[#This Row],[Date]],-1)+1</f>
        <v>45566</v>
      </c>
      <c r="J802" s="23">
        <f>IFERROR(Fact_Sales[[#This Row],[Quantity]]*Fact_Sales[[#This Row],[ActualCost]],0)</f>
        <v>14133.89</v>
      </c>
    </row>
    <row r="803" spans="1:10" x14ac:dyDescent="0.35">
      <c r="A803" s="5" t="s">
        <v>20886</v>
      </c>
      <c r="B803" t="s">
        <v>8</v>
      </c>
      <c r="C803" t="s">
        <v>7</v>
      </c>
      <c r="D803" s="13">
        <v>55341.3</v>
      </c>
      <c r="E803">
        <v>146</v>
      </c>
      <c r="F803">
        <v>0.05</v>
      </c>
      <c r="G803" s="3" cm="1">
        <f t="array" ref="G8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178.91</v>
      </c>
      <c r="H803" s="4">
        <f>IF(Fact_Sales[[#This Row],[Revenue]]="","",IFERROR(--SUBSTITUTE(Fact_Sales[[#This Row],[Revenue]]&amp;""," USD",""),Fact_Sales[[#This Row],[Revenue]])-Fact_Sales[[#This Row],[Quantity]]*Fact_Sales[[#This Row],[ActualCost]])</f>
        <v>29220.440000000002</v>
      </c>
      <c r="I803" s="14">
        <f>EOMONTH(Fact_Sales[[#This Row],[Date]],-1)+1</f>
        <v>45566</v>
      </c>
      <c r="J803" s="23">
        <f>IFERROR(Fact_Sales[[#This Row],[Quantity]]*Fact_Sales[[#This Row],[ActualCost]],0)</f>
        <v>26120.86</v>
      </c>
    </row>
    <row r="804" spans="1:10" x14ac:dyDescent="0.35">
      <c r="A804" s="5" t="s">
        <v>20958</v>
      </c>
      <c r="B804" t="s">
        <v>24</v>
      </c>
      <c r="C804" t="s">
        <v>12</v>
      </c>
      <c r="D804" s="13">
        <v>4552.3999999999996</v>
      </c>
      <c r="E804">
        <v>8</v>
      </c>
      <c r="F804">
        <v>0.05</v>
      </c>
      <c r="G804" s="3" cm="1">
        <f t="array" ref="G8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4" s="4">
        <f>IF(Fact_Sales[[#This Row],[Revenue]]="","",IFERROR(--SUBSTITUTE(Fact_Sales[[#This Row],[Revenue]]&amp;""," USD",""),Fact_Sales[[#This Row],[Revenue]])-Fact_Sales[[#This Row],[Quantity]]*Fact_Sales[[#This Row],[ActualCost]])</f>
        <v>2397.5999999999995</v>
      </c>
      <c r="I804" s="14">
        <f>EOMONTH(Fact_Sales[[#This Row],[Date]],-1)+1</f>
        <v>45566</v>
      </c>
      <c r="J804" s="23">
        <f>IFERROR(Fact_Sales[[#This Row],[Quantity]]*Fact_Sales[[#This Row],[ActualCost]],0)</f>
        <v>2154.8000000000002</v>
      </c>
    </row>
    <row r="805" spans="1:10" x14ac:dyDescent="0.35">
      <c r="A805" s="5" t="s">
        <v>20875</v>
      </c>
      <c r="B805" t="s">
        <v>24</v>
      </c>
      <c r="C805" t="s">
        <v>12</v>
      </c>
      <c r="D805" s="13">
        <v>59301</v>
      </c>
      <c r="E805">
        <v>110</v>
      </c>
      <c r="F805">
        <v>0.1</v>
      </c>
      <c r="G805" s="3" cm="1">
        <f t="array" ref="G8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5" s="4">
        <f>IF(Fact_Sales[[#This Row],[Revenue]]="","",IFERROR(--SUBSTITUTE(Fact_Sales[[#This Row],[Revenue]]&amp;""," USD",""),Fact_Sales[[#This Row],[Revenue]])-Fact_Sales[[#This Row],[Quantity]]*Fact_Sales[[#This Row],[ActualCost]])</f>
        <v>29672.499999999996</v>
      </c>
      <c r="I805" s="14">
        <f>EOMONTH(Fact_Sales[[#This Row],[Date]],-1)+1</f>
        <v>45566</v>
      </c>
      <c r="J805" s="23">
        <f>IFERROR(Fact_Sales[[#This Row],[Quantity]]*Fact_Sales[[#This Row],[ActualCost]],0)</f>
        <v>29628.500000000004</v>
      </c>
    </row>
    <row r="806" spans="1:10" x14ac:dyDescent="0.35">
      <c r="A806" s="5" t="s">
        <v>20894</v>
      </c>
      <c r="B806" t="s">
        <v>17</v>
      </c>
      <c r="C806" t="s">
        <v>12</v>
      </c>
      <c r="D806" s="13">
        <v>89850</v>
      </c>
      <c r="E806">
        <v>150</v>
      </c>
      <c r="F806">
        <v>0</v>
      </c>
      <c r="G806" s="3" cm="1">
        <f t="array" ref="G8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6" s="4">
        <f>IF(Fact_Sales[[#This Row],[Revenue]]="","",IFERROR(--SUBSTITUTE(Fact_Sales[[#This Row],[Revenue]]&amp;""," USD",""),Fact_Sales[[#This Row],[Revenue]])-Fact_Sales[[#This Row],[Quantity]]*Fact_Sales[[#This Row],[ActualCost]])</f>
        <v>49447.5</v>
      </c>
      <c r="I806" s="14">
        <f>EOMONTH(Fact_Sales[[#This Row],[Date]],-1)+1</f>
        <v>45566</v>
      </c>
      <c r="J806" s="23">
        <f>IFERROR(Fact_Sales[[#This Row],[Quantity]]*Fact_Sales[[#This Row],[ActualCost]],0)</f>
        <v>40402.5</v>
      </c>
    </row>
    <row r="807" spans="1:10" x14ac:dyDescent="0.35">
      <c r="A807" s="5" t="s">
        <v>20936</v>
      </c>
      <c r="B807" t="s">
        <v>22</v>
      </c>
      <c r="C807" t="s">
        <v>12</v>
      </c>
      <c r="D807" s="13">
        <v>115607</v>
      </c>
      <c r="E807">
        <v>193</v>
      </c>
      <c r="F807">
        <v>0</v>
      </c>
      <c r="G807" s="3" cm="1">
        <f t="array" ref="G8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7" s="4">
        <f>IF(Fact_Sales[[#This Row],[Revenue]]="","",IFERROR(--SUBSTITUTE(Fact_Sales[[#This Row],[Revenue]]&amp;""," USD",""),Fact_Sales[[#This Row],[Revenue]])-Fact_Sales[[#This Row],[Quantity]]*Fact_Sales[[#This Row],[ActualCost]])</f>
        <v>63622.45</v>
      </c>
      <c r="I807" s="14">
        <f>EOMONTH(Fact_Sales[[#This Row],[Date]],-1)+1</f>
        <v>45566</v>
      </c>
      <c r="J807" s="23">
        <f>IFERROR(Fact_Sales[[#This Row],[Quantity]]*Fact_Sales[[#This Row],[ActualCost]],0)</f>
        <v>51984.55</v>
      </c>
    </row>
    <row r="808" spans="1:10" x14ac:dyDescent="0.35">
      <c r="A808" s="5" t="s">
        <v>20926</v>
      </c>
      <c r="B808" t="s">
        <v>11</v>
      </c>
      <c r="C808" t="s">
        <v>12</v>
      </c>
      <c r="D808" s="13">
        <v>97038</v>
      </c>
      <c r="E808">
        <v>162</v>
      </c>
      <c r="F808">
        <v>0</v>
      </c>
      <c r="G808" s="3" cm="1">
        <f t="array" ref="G8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8" s="4">
        <f>IF(Fact_Sales[[#This Row],[Revenue]]="","",IFERROR(--SUBSTITUTE(Fact_Sales[[#This Row],[Revenue]]&amp;""," USD",""),Fact_Sales[[#This Row],[Revenue]])-Fact_Sales[[#This Row],[Quantity]]*Fact_Sales[[#This Row],[ActualCost]])</f>
        <v>53403.299999999996</v>
      </c>
      <c r="I808" s="14">
        <f>EOMONTH(Fact_Sales[[#This Row],[Date]],-1)+1</f>
        <v>45566</v>
      </c>
      <c r="J808" s="23">
        <f>IFERROR(Fact_Sales[[#This Row],[Quantity]]*Fact_Sales[[#This Row],[ActualCost]],0)</f>
        <v>43634.700000000004</v>
      </c>
    </row>
    <row r="809" spans="1:10" x14ac:dyDescent="0.35">
      <c r="A809" s="5" t="s">
        <v>21251</v>
      </c>
      <c r="B809" t="s">
        <v>17</v>
      </c>
      <c r="C809" t="s">
        <v>12</v>
      </c>
      <c r="D809" s="13">
        <v>11381</v>
      </c>
      <c r="E809">
        <v>19</v>
      </c>
      <c r="F809">
        <v>0</v>
      </c>
      <c r="G809" s="3" cm="1">
        <f t="array" ref="G8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09" s="4">
        <f>IF(Fact_Sales[[#This Row],[Revenue]]="","",IFERROR(--SUBSTITUTE(Fact_Sales[[#This Row],[Revenue]]&amp;""," USD",""),Fact_Sales[[#This Row],[Revenue]])-Fact_Sales[[#This Row],[Quantity]]*Fact_Sales[[#This Row],[ActualCost]])</f>
        <v>6263.3499999999995</v>
      </c>
      <c r="I809" s="14">
        <f>EOMONTH(Fact_Sales[[#This Row],[Date]],-1)+1</f>
        <v>45566</v>
      </c>
      <c r="J809" s="23">
        <f>IFERROR(Fact_Sales[[#This Row],[Quantity]]*Fact_Sales[[#This Row],[ActualCost]],0)</f>
        <v>5117.6500000000005</v>
      </c>
    </row>
    <row r="810" spans="1:10" x14ac:dyDescent="0.35">
      <c r="A810" s="5" t="s">
        <v>20964</v>
      </c>
      <c r="B810" t="s">
        <v>9</v>
      </c>
      <c r="C810" t="s">
        <v>12</v>
      </c>
      <c r="D810" s="13">
        <v>70562.2</v>
      </c>
      <c r="E810">
        <v>124</v>
      </c>
      <c r="F810">
        <v>0.05</v>
      </c>
      <c r="G810" s="3" cm="1">
        <f t="array" ref="G8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269.35000000000002</v>
      </c>
      <c r="H810" s="4">
        <f>IF(Fact_Sales[[#This Row],[Revenue]]="","",IFERROR(--SUBSTITUTE(Fact_Sales[[#This Row],[Revenue]]&amp;""," USD",""),Fact_Sales[[#This Row],[Revenue]])-Fact_Sales[[#This Row],[Quantity]]*Fact_Sales[[#This Row],[ActualCost]])</f>
        <v>37162.799999999996</v>
      </c>
      <c r="I810" s="14">
        <f>EOMONTH(Fact_Sales[[#This Row],[Date]],-1)+1</f>
        <v>45566</v>
      </c>
      <c r="J810" s="23">
        <f>IFERROR(Fact_Sales[[#This Row],[Quantity]]*Fact_Sales[[#This Row],[ActualCost]],0)</f>
        <v>33399.4</v>
      </c>
    </row>
    <row r="811" spans="1:10" x14ac:dyDescent="0.35">
      <c r="A811" s="5" t="s">
        <v>20936</v>
      </c>
      <c r="B811" t="s">
        <v>6</v>
      </c>
      <c r="C811" t="s">
        <v>15</v>
      </c>
      <c r="D811" s="13">
        <v>31565.7</v>
      </c>
      <c r="E811">
        <v>27</v>
      </c>
      <c r="F811">
        <v>0.1</v>
      </c>
      <c r="G811" s="3" cm="1">
        <f t="array" ref="G8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490.69</v>
      </c>
      <c r="H811" s="4">
        <f>IF(Fact_Sales[[#This Row],[Revenue]]="","",IFERROR(--SUBSTITUTE(Fact_Sales[[#This Row],[Revenue]]&amp;""," USD",""),Fact_Sales[[#This Row],[Revenue]])-Fact_Sales[[#This Row],[Quantity]]*Fact_Sales[[#This Row],[ActualCost]])</f>
        <v>18317.07</v>
      </c>
      <c r="I811" s="14">
        <f>EOMONTH(Fact_Sales[[#This Row],[Date]],-1)+1</f>
        <v>45566</v>
      </c>
      <c r="J811" s="23">
        <f>IFERROR(Fact_Sales[[#This Row],[Quantity]]*Fact_Sales[[#This Row],[ActualCost]],0)</f>
        <v>13248.63</v>
      </c>
    </row>
    <row r="812" spans="1:10" x14ac:dyDescent="0.35">
      <c r="A812" s="5" t="s">
        <v>20887</v>
      </c>
      <c r="B812" t="s">
        <v>22</v>
      </c>
      <c r="C812" t="s">
        <v>15</v>
      </c>
      <c r="D812" s="13">
        <v>98269.35</v>
      </c>
      <c r="E812">
        <v>89</v>
      </c>
      <c r="F812">
        <v>0.15</v>
      </c>
      <c r="G812" s="3" cm="1">
        <f t="array" ref="G8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490.69</v>
      </c>
      <c r="H812" s="4">
        <f>IF(Fact_Sales[[#This Row],[Revenue]]="","",IFERROR(--SUBSTITUTE(Fact_Sales[[#This Row],[Revenue]]&amp;""," USD",""),Fact_Sales[[#This Row],[Revenue]])-Fact_Sales[[#This Row],[Quantity]]*Fact_Sales[[#This Row],[ActualCost]])</f>
        <v>54597.94000000001</v>
      </c>
      <c r="I812" s="14">
        <f>EOMONTH(Fact_Sales[[#This Row],[Date]],-1)+1</f>
        <v>45566</v>
      </c>
      <c r="J812" s="23">
        <f>IFERROR(Fact_Sales[[#This Row],[Quantity]]*Fact_Sales[[#This Row],[ActualCost]],0)</f>
        <v>43671.409999999996</v>
      </c>
    </row>
    <row r="813" spans="1:10" x14ac:dyDescent="0.35">
      <c r="A813" s="5" t="s">
        <v>20962</v>
      </c>
      <c r="B813" t="s">
        <v>14</v>
      </c>
      <c r="C813" t="s">
        <v>15</v>
      </c>
      <c r="D813" s="13">
        <v>30396.6</v>
      </c>
      <c r="E813">
        <v>26</v>
      </c>
      <c r="F813">
        <v>0.1</v>
      </c>
      <c r="G813" s="3" cm="1">
        <f t="array" ref="G8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490.69</v>
      </c>
      <c r="H813" s="4">
        <f>IF(Fact_Sales[[#This Row],[Revenue]]="","",IFERROR(--SUBSTITUTE(Fact_Sales[[#This Row],[Revenue]]&amp;""," USD",""),Fact_Sales[[#This Row],[Revenue]])-Fact_Sales[[#This Row],[Quantity]]*Fact_Sales[[#This Row],[ActualCost]])</f>
        <v>17638.659999999996</v>
      </c>
      <c r="I813" s="14">
        <f>EOMONTH(Fact_Sales[[#This Row],[Date]],-1)+1</f>
        <v>45566</v>
      </c>
      <c r="J813" s="23">
        <f>IFERROR(Fact_Sales[[#This Row],[Quantity]]*Fact_Sales[[#This Row],[ActualCost]],0)</f>
        <v>12757.94</v>
      </c>
    </row>
    <row r="814" spans="1:10" x14ac:dyDescent="0.35">
      <c r="A814" s="5" t="s">
        <v>20887</v>
      </c>
      <c r="B814" t="s">
        <v>22</v>
      </c>
      <c r="C814" t="s">
        <v>15</v>
      </c>
      <c r="D814" s="13">
        <v>75991.5</v>
      </c>
      <c r="E814">
        <v>65</v>
      </c>
      <c r="F814">
        <v>0.1</v>
      </c>
      <c r="G814" s="3" cm="1">
        <f t="array" ref="G8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490.69</v>
      </c>
      <c r="H814" s="4">
        <f>IF(Fact_Sales[[#This Row],[Revenue]]="","",IFERROR(--SUBSTITUTE(Fact_Sales[[#This Row],[Revenue]]&amp;""," USD",""),Fact_Sales[[#This Row],[Revenue]])-Fact_Sales[[#This Row],[Quantity]]*Fact_Sales[[#This Row],[ActualCost]])</f>
        <v>44096.65</v>
      </c>
      <c r="I814" s="14">
        <f>EOMONTH(Fact_Sales[[#This Row],[Date]],-1)+1</f>
        <v>45566</v>
      </c>
      <c r="J814" s="23">
        <f>IFERROR(Fact_Sales[[#This Row],[Quantity]]*Fact_Sales[[#This Row],[ActualCost]],0)</f>
        <v>31894.85</v>
      </c>
    </row>
    <row r="815" spans="1:10" x14ac:dyDescent="0.35">
      <c r="A815" s="5" t="s">
        <v>20962</v>
      </c>
      <c r="B815" t="s">
        <v>20</v>
      </c>
      <c r="C815" t="s">
        <v>15</v>
      </c>
      <c r="D815" s="13">
        <v>220830</v>
      </c>
      <c r="E815">
        <v>200</v>
      </c>
      <c r="F815">
        <v>0.15</v>
      </c>
      <c r="G815" s="3" cm="1">
        <f t="array" ref="G8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490.69</v>
      </c>
      <c r="H815" s="4">
        <f>IF(Fact_Sales[[#This Row],[Revenue]]="","",IFERROR(--SUBSTITUTE(Fact_Sales[[#This Row],[Revenue]]&amp;""," USD",""),Fact_Sales[[#This Row],[Revenue]])-Fact_Sales[[#This Row],[Quantity]]*Fact_Sales[[#This Row],[ActualCost]])</f>
        <v>122692</v>
      </c>
      <c r="I815" s="14">
        <f>EOMONTH(Fact_Sales[[#This Row],[Date]],-1)+1</f>
        <v>45566</v>
      </c>
      <c r="J815" s="23">
        <f>IFERROR(Fact_Sales[[#This Row],[Quantity]]*Fact_Sales[[#This Row],[ActualCost]],0)</f>
        <v>98138</v>
      </c>
    </row>
    <row r="816" spans="1:10" x14ac:dyDescent="0.35">
      <c r="A816" s="5" t="s">
        <v>20875</v>
      </c>
      <c r="B816" t="s">
        <v>20</v>
      </c>
      <c r="C816" t="s">
        <v>19</v>
      </c>
      <c r="D816" s="13">
        <v>73491.3</v>
      </c>
      <c r="E816">
        <v>43</v>
      </c>
      <c r="F816">
        <v>0.1</v>
      </c>
      <c r="G816" s="3" cm="1">
        <f t="array" ref="G8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780.35</v>
      </c>
      <c r="H816" s="4">
        <f>IF(Fact_Sales[[#This Row],[Revenue]]="","",IFERROR(--SUBSTITUTE(Fact_Sales[[#This Row],[Revenue]]&amp;""," USD",""),Fact_Sales[[#This Row],[Revenue]])-Fact_Sales[[#This Row],[Quantity]]*Fact_Sales[[#This Row],[ActualCost]])</f>
        <v>39936.25</v>
      </c>
      <c r="I816" s="14">
        <f>EOMONTH(Fact_Sales[[#This Row],[Date]],-1)+1</f>
        <v>45566</v>
      </c>
      <c r="J816" s="23">
        <f>IFERROR(Fact_Sales[[#This Row],[Quantity]]*Fact_Sales[[#This Row],[ActualCost]],0)</f>
        <v>33555.050000000003</v>
      </c>
    </row>
    <row r="817" spans="1:10" x14ac:dyDescent="0.35">
      <c r="A817" s="5" t="s">
        <v>20943</v>
      </c>
      <c r="B817" t="s">
        <v>18</v>
      </c>
      <c r="C817" t="s">
        <v>19</v>
      </c>
      <c r="D817" s="13">
        <v>87164.1</v>
      </c>
      <c r="E817">
        <v>51</v>
      </c>
      <c r="F817">
        <v>0.1</v>
      </c>
      <c r="G817" s="3" cm="1">
        <f t="array" ref="G8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780.35</v>
      </c>
      <c r="H817" s="4">
        <f>IF(Fact_Sales[[#This Row],[Revenue]]="","",IFERROR(--SUBSTITUTE(Fact_Sales[[#This Row],[Revenue]]&amp;""," USD",""),Fact_Sales[[#This Row],[Revenue]])-Fact_Sales[[#This Row],[Quantity]]*Fact_Sales[[#This Row],[ActualCost]])</f>
        <v>47366.250000000007</v>
      </c>
      <c r="I817" s="14">
        <f>EOMONTH(Fact_Sales[[#This Row],[Date]],-1)+1</f>
        <v>45566</v>
      </c>
      <c r="J817" s="23">
        <f>IFERROR(Fact_Sales[[#This Row],[Quantity]]*Fact_Sales[[#This Row],[ActualCost]],0)</f>
        <v>39797.85</v>
      </c>
    </row>
    <row r="818" spans="1:10" x14ac:dyDescent="0.35">
      <c r="A818" s="5" t="s">
        <v>20914</v>
      </c>
      <c r="B818" t="s">
        <v>14</v>
      </c>
      <c r="C818" t="s">
        <v>19</v>
      </c>
      <c r="D818" s="13">
        <v>37125.449999999997</v>
      </c>
      <c r="E818">
        <v>23</v>
      </c>
      <c r="F818">
        <v>0.15</v>
      </c>
      <c r="G818" s="3" cm="1">
        <f t="array" ref="G8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780.35</v>
      </c>
      <c r="H818" s="4">
        <f>IF(Fact_Sales[[#This Row],[Revenue]]="","",IFERROR(--SUBSTITUTE(Fact_Sales[[#This Row],[Revenue]]&amp;""," USD",""),Fact_Sales[[#This Row],[Revenue]])-Fact_Sales[[#This Row],[Quantity]]*Fact_Sales[[#This Row],[ActualCost]])</f>
        <v>19177.399999999998</v>
      </c>
      <c r="I818" s="14">
        <f>EOMONTH(Fact_Sales[[#This Row],[Date]],-1)+1</f>
        <v>45566</v>
      </c>
      <c r="J818" s="23">
        <f>IFERROR(Fact_Sales[[#This Row],[Quantity]]*Fact_Sales[[#This Row],[ActualCost]],0)</f>
        <v>17948.05</v>
      </c>
    </row>
    <row r="819" spans="1:10" x14ac:dyDescent="0.35">
      <c r="A819" s="5" t="s">
        <v>20875</v>
      </c>
      <c r="B819" t="s">
        <v>8</v>
      </c>
      <c r="C819" t="s">
        <v>19</v>
      </c>
      <c r="D819" s="13">
        <v>353214</v>
      </c>
      <c r="E819">
        <v>186</v>
      </c>
      <c r="F819">
        <v>0</v>
      </c>
      <c r="G819" s="3" cm="1">
        <f t="array" ref="G8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780.35</v>
      </c>
      <c r="H819" s="4">
        <f>IF(Fact_Sales[[#This Row],[Revenue]]="","",IFERROR(--SUBSTITUTE(Fact_Sales[[#This Row],[Revenue]]&amp;""," USD",""),Fact_Sales[[#This Row],[Revenue]])-Fact_Sales[[#This Row],[Quantity]]*Fact_Sales[[#This Row],[ActualCost]])</f>
        <v>208068.9</v>
      </c>
      <c r="I819" s="14">
        <f>EOMONTH(Fact_Sales[[#This Row],[Date]],-1)+1</f>
        <v>45566</v>
      </c>
      <c r="J819" s="23">
        <f>IFERROR(Fact_Sales[[#This Row],[Quantity]]*Fact_Sales[[#This Row],[ActualCost]],0)</f>
        <v>145145.1</v>
      </c>
    </row>
    <row r="820" spans="1:10" x14ac:dyDescent="0.35">
      <c r="A820" s="5" t="s">
        <v>20962</v>
      </c>
      <c r="B820" t="s">
        <v>11</v>
      </c>
      <c r="C820" t="s">
        <v>19</v>
      </c>
      <c r="D820" s="13">
        <v>241173</v>
      </c>
      <c r="E820">
        <v>127</v>
      </c>
      <c r="F820">
        <v>0</v>
      </c>
      <c r="G820" s="3" cm="1">
        <f t="array" ref="G8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780.35</v>
      </c>
      <c r="H820" s="4">
        <f>IF(Fact_Sales[[#This Row],[Revenue]]="","",IFERROR(--SUBSTITUTE(Fact_Sales[[#This Row],[Revenue]]&amp;""," USD",""),Fact_Sales[[#This Row],[Revenue]])-Fact_Sales[[#This Row],[Quantity]]*Fact_Sales[[#This Row],[ActualCost]])</f>
        <v>142068.54999999999</v>
      </c>
      <c r="I820" s="14">
        <f>EOMONTH(Fact_Sales[[#This Row],[Date]],-1)+1</f>
        <v>45566</v>
      </c>
      <c r="J820" s="23">
        <f>IFERROR(Fact_Sales[[#This Row],[Quantity]]*Fact_Sales[[#This Row],[ActualCost]],0)</f>
        <v>99104.45</v>
      </c>
    </row>
    <row r="821" spans="1:10" x14ac:dyDescent="0.35">
      <c r="A821" s="5" t="s">
        <v>20943</v>
      </c>
      <c r="B821" t="s">
        <v>8</v>
      </c>
      <c r="C821" t="s">
        <v>23</v>
      </c>
      <c r="D821" s="13">
        <v>112574.7</v>
      </c>
      <c r="E821">
        <v>167</v>
      </c>
      <c r="F821">
        <v>0.1</v>
      </c>
      <c r="G821" s="3" cm="1">
        <f t="array" ref="G8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1" s="4">
        <f>IF(Fact_Sales[[#This Row],[Revenue]]="","",IFERROR(--SUBSTITUTE(Fact_Sales[[#This Row],[Revenue]]&amp;""," USD",""),Fact_Sales[[#This Row],[Revenue]])-Fact_Sales[[#This Row],[Quantity]]*Fact_Sales[[#This Row],[ActualCost]])</f>
        <v>62842.1</v>
      </c>
      <c r="I821" s="14">
        <f>EOMONTH(Fact_Sales[[#This Row],[Date]],-1)+1</f>
        <v>45566</v>
      </c>
      <c r="J821" s="23">
        <f>IFERROR(Fact_Sales[[#This Row],[Quantity]]*Fact_Sales[[#This Row],[ActualCost]],0)</f>
        <v>49732.6</v>
      </c>
    </row>
    <row r="822" spans="1:10" x14ac:dyDescent="0.35">
      <c r="A822" s="5" t="s">
        <v>21252</v>
      </c>
      <c r="B822" t="s">
        <v>17</v>
      </c>
      <c r="C822" t="s">
        <v>23</v>
      </c>
      <c r="D822" s="13">
        <v>46438</v>
      </c>
      <c r="E822">
        <v>62</v>
      </c>
      <c r="F822">
        <v>0</v>
      </c>
      <c r="G822" s="3" cm="1">
        <f t="array" ref="G8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2" s="4">
        <f>IF(Fact_Sales[[#This Row],[Revenue]]="","",IFERROR(--SUBSTITUTE(Fact_Sales[[#This Row],[Revenue]]&amp;""," USD",""),Fact_Sales[[#This Row],[Revenue]])-Fact_Sales[[#This Row],[Quantity]]*Fact_Sales[[#This Row],[ActualCost]])</f>
        <v>27974.399999999998</v>
      </c>
      <c r="I822" s="14">
        <f>EOMONTH(Fact_Sales[[#This Row],[Date]],-1)+1</f>
        <v>45566</v>
      </c>
      <c r="J822" s="23">
        <f>IFERROR(Fact_Sales[[#This Row],[Quantity]]*Fact_Sales[[#This Row],[ActualCost]],0)</f>
        <v>18463.600000000002</v>
      </c>
    </row>
    <row r="823" spans="1:10" x14ac:dyDescent="0.35">
      <c r="A823" s="5" t="s">
        <v>20964</v>
      </c>
      <c r="B823" t="s">
        <v>6</v>
      </c>
      <c r="C823" t="s">
        <v>23</v>
      </c>
      <c r="D823" s="13">
        <v>64713.599999999999</v>
      </c>
      <c r="E823">
        <v>96</v>
      </c>
      <c r="F823">
        <v>0.1</v>
      </c>
      <c r="G823" s="3" cm="1">
        <f t="array" ref="G8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3" s="4">
        <f>IF(Fact_Sales[[#This Row],[Revenue]]="","",IFERROR(--SUBSTITUTE(Fact_Sales[[#This Row],[Revenue]]&amp;""," USD",""),Fact_Sales[[#This Row],[Revenue]])-Fact_Sales[[#This Row],[Quantity]]*Fact_Sales[[#This Row],[ActualCost]])</f>
        <v>36124.799999999996</v>
      </c>
      <c r="I823" s="14">
        <f>EOMONTH(Fact_Sales[[#This Row],[Date]],-1)+1</f>
        <v>45566</v>
      </c>
      <c r="J823" s="23">
        <f>IFERROR(Fact_Sales[[#This Row],[Quantity]]*Fact_Sales[[#This Row],[ActualCost]],0)</f>
        <v>28588.800000000003</v>
      </c>
    </row>
    <row r="824" spans="1:10" x14ac:dyDescent="0.35">
      <c r="A824" s="5" t="s">
        <v>20922</v>
      </c>
      <c r="B824" t="s">
        <v>9</v>
      </c>
      <c r="C824" t="s">
        <v>23</v>
      </c>
      <c r="D824" s="13">
        <v>112350</v>
      </c>
      <c r="E824">
        <v>150</v>
      </c>
      <c r="F824">
        <v>0</v>
      </c>
      <c r="G824" s="3" cm="1">
        <f t="array" ref="G8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4" s="4">
        <f>IF(Fact_Sales[[#This Row],[Revenue]]="","",IFERROR(--SUBSTITUTE(Fact_Sales[[#This Row],[Revenue]]&amp;""," USD",""),Fact_Sales[[#This Row],[Revenue]])-Fact_Sales[[#This Row],[Quantity]]*Fact_Sales[[#This Row],[ActualCost]])</f>
        <v>67680</v>
      </c>
      <c r="I824" s="14">
        <f>EOMONTH(Fact_Sales[[#This Row],[Date]],-1)+1</f>
        <v>45566</v>
      </c>
      <c r="J824" s="23">
        <f>IFERROR(Fact_Sales[[#This Row],[Quantity]]*Fact_Sales[[#This Row],[ActualCost]],0)</f>
        <v>44670</v>
      </c>
    </row>
    <row r="825" spans="1:10" x14ac:dyDescent="0.35">
      <c r="A825" s="5" t="s">
        <v>20894</v>
      </c>
      <c r="B825" t="s">
        <v>18</v>
      </c>
      <c r="C825" t="s">
        <v>23</v>
      </c>
      <c r="D825" s="13">
        <v>131449.5</v>
      </c>
      <c r="E825">
        <v>195</v>
      </c>
      <c r="F825">
        <v>0.1</v>
      </c>
      <c r="G825" s="3" cm="1">
        <f t="array" ref="G8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5" s="4">
        <f>IF(Fact_Sales[[#This Row],[Revenue]]="","",IFERROR(--SUBSTITUTE(Fact_Sales[[#This Row],[Revenue]]&amp;""," USD",""),Fact_Sales[[#This Row],[Revenue]])-Fact_Sales[[#This Row],[Quantity]]*Fact_Sales[[#This Row],[ActualCost]])</f>
        <v>73378.5</v>
      </c>
      <c r="I825" s="14">
        <f>EOMONTH(Fact_Sales[[#This Row],[Date]],-1)+1</f>
        <v>45566</v>
      </c>
      <c r="J825" s="23">
        <f>IFERROR(Fact_Sales[[#This Row],[Quantity]]*Fact_Sales[[#This Row],[ActualCost]],0)</f>
        <v>58071</v>
      </c>
    </row>
    <row r="826" spans="1:10" x14ac:dyDescent="0.35">
      <c r="A826" s="5" t="s">
        <v>20964</v>
      </c>
      <c r="B826" t="s">
        <v>17</v>
      </c>
      <c r="C826" t="s">
        <v>23</v>
      </c>
      <c r="D826" s="13">
        <v>105047.25</v>
      </c>
      <c r="E826">
        <v>165</v>
      </c>
      <c r="F826">
        <v>0.15</v>
      </c>
      <c r="G826" s="3" cm="1">
        <f t="array" ref="G8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6" s="4">
        <f>IF(Fact_Sales[[#This Row],[Revenue]]="","",IFERROR(--SUBSTITUTE(Fact_Sales[[#This Row],[Revenue]]&amp;""," USD",""),Fact_Sales[[#This Row],[Revenue]])-Fact_Sales[[#This Row],[Quantity]]*Fact_Sales[[#This Row],[ActualCost]])</f>
        <v>55910.25</v>
      </c>
      <c r="I826" s="14">
        <f>EOMONTH(Fact_Sales[[#This Row],[Date]],-1)+1</f>
        <v>45566</v>
      </c>
      <c r="J826" s="23">
        <f>IFERROR(Fact_Sales[[#This Row],[Quantity]]*Fact_Sales[[#This Row],[ActualCost]],0)</f>
        <v>49137</v>
      </c>
    </row>
    <row r="827" spans="1:10" x14ac:dyDescent="0.35">
      <c r="A827" s="5" t="s">
        <v>21253</v>
      </c>
      <c r="B827" t="s">
        <v>9</v>
      </c>
      <c r="C827" t="s">
        <v>23</v>
      </c>
      <c r="D827" s="13">
        <v>18725</v>
      </c>
      <c r="E827">
        <v>25</v>
      </c>
      <c r="F827">
        <v>0</v>
      </c>
      <c r="G827" s="3" cm="1">
        <f t="array" ref="G8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297.8</v>
      </c>
      <c r="H827" s="4">
        <f>IF(Fact_Sales[[#This Row],[Revenue]]="","",IFERROR(--SUBSTITUTE(Fact_Sales[[#This Row],[Revenue]]&amp;""," USD",""),Fact_Sales[[#This Row],[Revenue]])-Fact_Sales[[#This Row],[Quantity]]*Fact_Sales[[#This Row],[ActualCost]])</f>
        <v>11280</v>
      </c>
      <c r="I827" s="14">
        <f>EOMONTH(Fact_Sales[[#This Row],[Date]],-1)+1</f>
        <v>45566</v>
      </c>
      <c r="J827" s="23">
        <f>IFERROR(Fact_Sales[[#This Row],[Quantity]]*Fact_Sales[[#This Row],[ActualCost]],0)</f>
        <v>7445</v>
      </c>
    </row>
    <row r="828" spans="1:10" x14ac:dyDescent="0.35">
      <c r="A828" s="5" t="s">
        <v>20936</v>
      </c>
      <c r="B828" t="s">
        <v>6</v>
      </c>
      <c r="C828" t="s">
        <v>26</v>
      </c>
      <c r="D828" s="13">
        <v>39746.85</v>
      </c>
      <c r="E828">
        <v>39</v>
      </c>
      <c r="F828">
        <v>0.15</v>
      </c>
      <c r="G828" s="3" cm="1">
        <f t="array" ref="G8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482.47</v>
      </c>
      <c r="H828" s="4">
        <f>IF(Fact_Sales[[#This Row],[Revenue]]="","",IFERROR(--SUBSTITUTE(Fact_Sales[[#This Row],[Revenue]]&amp;""," USD",""),Fact_Sales[[#This Row],[Revenue]])-Fact_Sales[[#This Row],[Quantity]]*Fact_Sales[[#This Row],[ActualCost]])</f>
        <v>20930.519999999997</v>
      </c>
      <c r="I828" s="14">
        <f>EOMONTH(Fact_Sales[[#This Row],[Date]],-1)+1</f>
        <v>45566</v>
      </c>
      <c r="J828" s="23">
        <f>IFERROR(Fact_Sales[[#This Row],[Quantity]]*Fact_Sales[[#This Row],[ActualCost]],0)</f>
        <v>18816.330000000002</v>
      </c>
    </row>
    <row r="829" spans="1:10" x14ac:dyDescent="0.35">
      <c r="A829" s="5" t="s">
        <v>20936</v>
      </c>
      <c r="B829" t="s">
        <v>11</v>
      </c>
      <c r="C829" t="s">
        <v>26</v>
      </c>
      <c r="D829" s="13">
        <v>161865</v>
      </c>
      <c r="E829">
        <v>135</v>
      </c>
      <c r="F829">
        <v>0</v>
      </c>
      <c r="G829" s="3" cm="1">
        <f t="array" ref="G8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482.47</v>
      </c>
      <c r="H829" s="4">
        <f>IF(Fact_Sales[[#This Row],[Revenue]]="","",IFERROR(--SUBSTITUTE(Fact_Sales[[#This Row],[Revenue]]&amp;""," USD",""),Fact_Sales[[#This Row],[Revenue]])-Fact_Sales[[#This Row],[Quantity]]*Fact_Sales[[#This Row],[ActualCost]])</f>
        <v>96731.549999999988</v>
      </c>
      <c r="I829" s="14">
        <f>EOMONTH(Fact_Sales[[#This Row],[Date]],-1)+1</f>
        <v>45566</v>
      </c>
      <c r="J829" s="23">
        <f>IFERROR(Fact_Sales[[#This Row],[Quantity]]*Fact_Sales[[#This Row],[ActualCost]],0)</f>
        <v>65133.450000000004</v>
      </c>
    </row>
    <row r="830" spans="1:10" x14ac:dyDescent="0.35">
      <c r="A830" s="5" t="s">
        <v>20907</v>
      </c>
      <c r="B830" t="s">
        <v>11</v>
      </c>
      <c r="C830" t="s">
        <v>26</v>
      </c>
      <c r="D830" s="13">
        <v>202870.8</v>
      </c>
      <c r="E830">
        <v>188</v>
      </c>
      <c r="F830">
        <v>0.1</v>
      </c>
      <c r="G830" s="3" cm="1">
        <f t="array" ref="G8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482.47</v>
      </c>
      <c r="H830" s="4">
        <f>IF(Fact_Sales[[#This Row],[Revenue]]="","",IFERROR(--SUBSTITUTE(Fact_Sales[[#This Row],[Revenue]]&amp;""," USD",""),Fact_Sales[[#This Row],[Revenue]])-Fact_Sales[[#This Row],[Quantity]]*Fact_Sales[[#This Row],[ActualCost]])</f>
        <v>112166.43999999999</v>
      </c>
      <c r="I830" s="14">
        <f>EOMONTH(Fact_Sales[[#This Row],[Date]],-1)+1</f>
        <v>45566</v>
      </c>
      <c r="J830" s="23">
        <f>IFERROR(Fact_Sales[[#This Row],[Quantity]]*Fact_Sales[[#This Row],[ActualCost]],0)</f>
        <v>90704.36</v>
      </c>
    </row>
    <row r="831" spans="1:10" x14ac:dyDescent="0.35">
      <c r="A831" s="5" t="s">
        <v>20936</v>
      </c>
      <c r="B831" t="s">
        <v>11</v>
      </c>
      <c r="C831" t="s">
        <v>27</v>
      </c>
      <c r="D831" s="13">
        <v>51606</v>
      </c>
      <c r="E831">
        <v>94</v>
      </c>
      <c r="F831">
        <v>0</v>
      </c>
      <c r="G831" s="3" cm="1">
        <f t="array" ref="G8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1" s="4">
        <f>IF(Fact_Sales[[#This Row],[Revenue]]="","",IFERROR(--SUBSTITUTE(Fact_Sales[[#This Row],[Revenue]]&amp;""," USD",""),Fact_Sales[[#This Row],[Revenue]])-Fact_Sales[[#This Row],[Quantity]]*Fact_Sales[[#This Row],[ActualCost]])</f>
        <v>30312.18</v>
      </c>
      <c r="I831" s="14">
        <f>EOMONTH(Fact_Sales[[#This Row],[Date]],-1)+1</f>
        <v>45566</v>
      </c>
      <c r="J831" s="23">
        <f>IFERROR(Fact_Sales[[#This Row],[Quantity]]*Fact_Sales[[#This Row],[ActualCost]],0)</f>
        <v>21293.82</v>
      </c>
    </row>
    <row r="832" spans="1:10" x14ac:dyDescent="0.35">
      <c r="A832" s="5" t="s">
        <v>20978</v>
      </c>
      <c r="B832" t="s">
        <v>6</v>
      </c>
      <c r="C832" t="s">
        <v>27</v>
      </c>
      <c r="D832" s="13">
        <v>6588</v>
      </c>
      <c r="E832">
        <v>12</v>
      </c>
      <c r="F832">
        <v>0</v>
      </c>
      <c r="G832" s="3" cm="1">
        <f t="array" ref="G8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2" s="4">
        <f>IF(Fact_Sales[[#This Row],[Revenue]]="","",IFERROR(--SUBSTITUTE(Fact_Sales[[#This Row],[Revenue]]&amp;""," USD",""),Fact_Sales[[#This Row],[Revenue]])-Fact_Sales[[#This Row],[Quantity]]*Fact_Sales[[#This Row],[ActualCost]])</f>
        <v>3869.64</v>
      </c>
      <c r="I832" s="14">
        <f>EOMONTH(Fact_Sales[[#This Row],[Date]],-1)+1</f>
        <v>45566</v>
      </c>
      <c r="J832" s="23">
        <f>IFERROR(Fact_Sales[[#This Row],[Quantity]]*Fact_Sales[[#This Row],[ActualCost]],0)</f>
        <v>2718.36</v>
      </c>
    </row>
    <row r="833" spans="1:10" x14ac:dyDescent="0.35">
      <c r="A833" s="5" t="s">
        <v>20908</v>
      </c>
      <c r="B833" t="s">
        <v>22</v>
      </c>
      <c r="C833" t="s">
        <v>27</v>
      </c>
      <c r="D833" s="13">
        <v>31293</v>
      </c>
      <c r="E833">
        <v>57</v>
      </c>
      <c r="F833">
        <v>0</v>
      </c>
      <c r="G833" s="3" cm="1">
        <f t="array" ref="G8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3" s="4">
        <f>IF(Fact_Sales[[#This Row],[Revenue]]="","",IFERROR(--SUBSTITUTE(Fact_Sales[[#This Row],[Revenue]]&amp;""," USD",""),Fact_Sales[[#This Row],[Revenue]])-Fact_Sales[[#This Row],[Quantity]]*Fact_Sales[[#This Row],[ActualCost]])</f>
        <v>18380.79</v>
      </c>
      <c r="I833" s="14">
        <f>EOMONTH(Fact_Sales[[#This Row],[Date]],-1)+1</f>
        <v>45566</v>
      </c>
      <c r="J833" s="23">
        <f>IFERROR(Fact_Sales[[#This Row],[Quantity]]*Fact_Sales[[#This Row],[ActualCost]],0)</f>
        <v>12912.210000000001</v>
      </c>
    </row>
    <row r="834" spans="1:10" x14ac:dyDescent="0.35">
      <c r="A834" s="5" t="s">
        <v>20907</v>
      </c>
      <c r="B834" t="s">
        <v>20</v>
      </c>
      <c r="C834" t="s">
        <v>27</v>
      </c>
      <c r="D834" s="13">
        <v>15921</v>
      </c>
      <c r="E834">
        <v>29</v>
      </c>
      <c r="F834">
        <v>0</v>
      </c>
      <c r="G834" s="3" cm="1">
        <f t="array" ref="G8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4" s="4">
        <f>IF(Fact_Sales[[#This Row],[Revenue]]="","",IFERROR(--SUBSTITUTE(Fact_Sales[[#This Row],[Revenue]]&amp;""," USD",""),Fact_Sales[[#This Row],[Revenue]])-Fact_Sales[[#This Row],[Quantity]]*Fact_Sales[[#This Row],[ActualCost]])</f>
        <v>9351.630000000001</v>
      </c>
      <c r="I834" s="14">
        <f>EOMONTH(Fact_Sales[[#This Row],[Date]],-1)+1</f>
        <v>45566</v>
      </c>
      <c r="J834" s="23">
        <f>IFERROR(Fact_Sales[[#This Row],[Quantity]]*Fact_Sales[[#This Row],[ActualCost]],0)</f>
        <v>6569.37</v>
      </c>
    </row>
    <row r="835" spans="1:10" x14ac:dyDescent="0.35">
      <c r="A835" s="5" t="s">
        <v>20889</v>
      </c>
      <c r="B835" t="s">
        <v>14</v>
      </c>
      <c r="C835" t="s">
        <v>27</v>
      </c>
      <c r="D835" s="13">
        <v>43865.1</v>
      </c>
      <c r="E835">
        <v>94</v>
      </c>
      <c r="F835">
        <v>0.15</v>
      </c>
      <c r="G835" s="3" cm="1">
        <f t="array" ref="G8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5" s="4">
        <f>IF(Fact_Sales[[#This Row],[Revenue]]="","",IFERROR(--SUBSTITUTE(Fact_Sales[[#This Row],[Revenue]]&amp;""," USD",""),Fact_Sales[[#This Row],[Revenue]])-Fact_Sales[[#This Row],[Quantity]]*Fact_Sales[[#This Row],[ActualCost]])</f>
        <v>22571.279999999999</v>
      </c>
      <c r="I835" s="14">
        <f>EOMONTH(Fact_Sales[[#This Row],[Date]],-1)+1</f>
        <v>45566</v>
      </c>
      <c r="J835" s="23">
        <f>IFERROR(Fact_Sales[[#This Row],[Quantity]]*Fact_Sales[[#This Row],[ActualCost]],0)</f>
        <v>21293.82</v>
      </c>
    </row>
    <row r="836" spans="1:10" x14ac:dyDescent="0.35">
      <c r="A836" s="5" t="s">
        <v>20907</v>
      </c>
      <c r="B836" t="s">
        <v>9</v>
      </c>
      <c r="C836" t="s">
        <v>27</v>
      </c>
      <c r="D836" s="13">
        <v>55998</v>
      </c>
      <c r="E836">
        <v>120</v>
      </c>
      <c r="F836">
        <v>0.15</v>
      </c>
      <c r="G836" s="3" cm="1">
        <f t="array" ref="G8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6" s="4">
        <f>IF(Fact_Sales[[#This Row],[Revenue]]="","",IFERROR(--SUBSTITUTE(Fact_Sales[[#This Row],[Revenue]]&amp;""," USD",""),Fact_Sales[[#This Row],[Revenue]])-Fact_Sales[[#This Row],[Quantity]]*Fact_Sales[[#This Row],[ActualCost]])</f>
        <v>28814.400000000001</v>
      </c>
      <c r="I836" s="14">
        <f>EOMONTH(Fact_Sales[[#This Row],[Date]],-1)+1</f>
        <v>45566</v>
      </c>
      <c r="J836" s="23">
        <f>IFERROR(Fact_Sales[[#This Row],[Quantity]]*Fact_Sales[[#This Row],[ActualCost]],0)</f>
        <v>27183.599999999999</v>
      </c>
    </row>
    <row r="837" spans="1:10" x14ac:dyDescent="0.35">
      <c r="A837" s="5" t="s">
        <v>20952</v>
      </c>
      <c r="B837" t="s">
        <v>8</v>
      </c>
      <c r="C837" t="s">
        <v>27</v>
      </c>
      <c r="D837" s="13">
        <v>52704</v>
      </c>
      <c r="E837">
        <v>96</v>
      </c>
      <c r="F837">
        <v>0</v>
      </c>
      <c r="G837" s="3" cm="1">
        <f t="array" ref="G8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7" s="4">
        <f>IF(Fact_Sales[[#This Row],[Revenue]]="","",IFERROR(--SUBSTITUTE(Fact_Sales[[#This Row],[Revenue]]&amp;""," USD",""),Fact_Sales[[#This Row],[Revenue]])-Fact_Sales[[#This Row],[Quantity]]*Fact_Sales[[#This Row],[ActualCost]])</f>
        <v>30957.119999999999</v>
      </c>
      <c r="I837" s="14">
        <f>EOMONTH(Fact_Sales[[#This Row],[Date]],-1)+1</f>
        <v>45566</v>
      </c>
      <c r="J837" s="23">
        <f>IFERROR(Fact_Sales[[#This Row],[Quantity]]*Fact_Sales[[#This Row],[ActualCost]],0)</f>
        <v>21746.880000000001</v>
      </c>
    </row>
    <row r="838" spans="1:10" x14ac:dyDescent="0.35">
      <c r="A838" s="5" t="s">
        <v>20899</v>
      </c>
      <c r="B838" t="s">
        <v>17</v>
      </c>
      <c r="C838" t="s">
        <v>27</v>
      </c>
      <c r="D838" s="13">
        <v>102663</v>
      </c>
      <c r="E838">
        <v>187</v>
      </c>
      <c r="F838">
        <v>0</v>
      </c>
      <c r="G838" s="3" cm="1">
        <f t="array" ref="G8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226.53</v>
      </c>
      <c r="H838" s="4">
        <f>IF(Fact_Sales[[#This Row],[Revenue]]="","",IFERROR(--SUBSTITUTE(Fact_Sales[[#This Row],[Revenue]]&amp;""," USD",""),Fact_Sales[[#This Row],[Revenue]])-Fact_Sales[[#This Row],[Quantity]]*Fact_Sales[[#This Row],[ActualCost]])</f>
        <v>60301.89</v>
      </c>
      <c r="I838" s="14">
        <f>EOMONTH(Fact_Sales[[#This Row],[Date]],-1)+1</f>
        <v>45566</v>
      </c>
      <c r="J838" s="23">
        <f>IFERROR(Fact_Sales[[#This Row],[Quantity]]*Fact_Sales[[#This Row],[ActualCost]],0)</f>
        <v>42361.11</v>
      </c>
    </row>
    <row r="839" spans="1:10" x14ac:dyDescent="0.35">
      <c r="A839" s="5" t="s">
        <v>21251</v>
      </c>
      <c r="B839" t="s">
        <v>8</v>
      </c>
      <c r="C839" t="s">
        <v>28</v>
      </c>
      <c r="D839" s="13">
        <v>105468</v>
      </c>
      <c r="E839">
        <v>132</v>
      </c>
      <c r="F839">
        <v>0</v>
      </c>
      <c r="G839" s="3" cm="1">
        <f t="array" ref="G8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39" s="4">
        <f>IF(Fact_Sales[[#This Row],[Revenue]]="","",IFERROR(--SUBSTITUTE(Fact_Sales[[#This Row],[Revenue]]&amp;""," USD",""),Fact_Sales[[#This Row],[Revenue]])-Fact_Sales[[#This Row],[Quantity]]*Fact_Sales[[#This Row],[ActualCost]])</f>
        <v>60189.36</v>
      </c>
      <c r="I839" s="14">
        <f>EOMONTH(Fact_Sales[[#This Row],[Date]],-1)+1</f>
        <v>45566</v>
      </c>
      <c r="J839" s="23">
        <f>IFERROR(Fact_Sales[[#This Row],[Quantity]]*Fact_Sales[[#This Row],[ActualCost]],0)</f>
        <v>45278.64</v>
      </c>
    </row>
    <row r="840" spans="1:10" x14ac:dyDescent="0.35">
      <c r="A840" s="5" t="s">
        <v>20918</v>
      </c>
      <c r="B840" t="s">
        <v>18</v>
      </c>
      <c r="C840" t="s">
        <v>28</v>
      </c>
      <c r="D840" s="13">
        <v>34516.800000000003</v>
      </c>
      <c r="E840">
        <v>48</v>
      </c>
      <c r="F840">
        <v>0.1</v>
      </c>
      <c r="G840" s="3" cm="1">
        <f t="array" ref="G8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0" s="4">
        <f>IF(Fact_Sales[[#This Row],[Revenue]]="","",IFERROR(--SUBSTITUTE(Fact_Sales[[#This Row],[Revenue]]&amp;""," USD",""),Fact_Sales[[#This Row],[Revenue]])-Fact_Sales[[#This Row],[Quantity]]*Fact_Sales[[#This Row],[ActualCost]])</f>
        <v>18051.840000000004</v>
      </c>
      <c r="I840" s="14">
        <f>EOMONTH(Fact_Sales[[#This Row],[Date]],-1)+1</f>
        <v>45566</v>
      </c>
      <c r="J840" s="23">
        <f>IFERROR(Fact_Sales[[#This Row],[Quantity]]*Fact_Sales[[#This Row],[ActualCost]],0)</f>
        <v>16464.96</v>
      </c>
    </row>
    <row r="841" spans="1:10" x14ac:dyDescent="0.35">
      <c r="A841" s="5" t="s">
        <v>20943</v>
      </c>
      <c r="B841" t="s">
        <v>9</v>
      </c>
      <c r="C841" t="s">
        <v>28</v>
      </c>
      <c r="D841" s="13">
        <v>91086</v>
      </c>
      <c r="E841">
        <v>120</v>
      </c>
      <c r="F841">
        <v>0.05</v>
      </c>
      <c r="G841" s="3" cm="1">
        <f t="array" ref="G8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1" s="4">
        <f>IF(Fact_Sales[[#This Row],[Revenue]]="","",IFERROR(--SUBSTITUTE(Fact_Sales[[#This Row],[Revenue]]&amp;""," USD",""),Fact_Sales[[#This Row],[Revenue]])-Fact_Sales[[#This Row],[Quantity]]*Fact_Sales[[#This Row],[ActualCost]])</f>
        <v>49923.600000000006</v>
      </c>
      <c r="I841" s="14">
        <f>EOMONTH(Fact_Sales[[#This Row],[Date]],-1)+1</f>
        <v>45566</v>
      </c>
      <c r="J841" s="23">
        <f>IFERROR(Fact_Sales[[#This Row],[Quantity]]*Fact_Sales[[#This Row],[ActualCost]],0)</f>
        <v>41162.399999999994</v>
      </c>
    </row>
    <row r="842" spans="1:10" x14ac:dyDescent="0.35">
      <c r="A842" s="5" t="s">
        <v>20978</v>
      </c>
      <c r="B842" t="s">
        <v>14</v>
      </c>
      <c r="C842" t="s">
        <v>28</v>
      </c>
      <c r="D842" s="13">
        <v>78381.899999999994</v>
      </c>
      <c r="E842">
        <v>109</v>
      </c>
      <c r="F842">
        <v>0.1</v>
      </c>
      <c r="G842" s="3" cm="1">
        <f t="array" ref="G8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2" s="4">
        <f>IF(Fact_Sales[[#This Row],[Revenue]]="","",IFERROR(--SUBSTITUTE(Fact_Sales[[#This Row],[Revenue]]&amp;""," USD",""),Fact_Sales[[#This Row],[Revenue]])-Fact_Sales[[#This Row],[Quantity]]*Fact_Sales[[#This Row],[ActualCost]])</f>
        <v>40992.719999999994</v>
      </c>
      <c r="I842" s="14">
        <f>EOMONTH(Fact_Sales[[#This Row],[Date]],-1)+1</f>
        <v>45566</v>
      </c>
      <c r="J842" s="23">
        <f>IFERROR(Fact_Sales[[#This Row],[Quantity]]*Fact_Sales[[#This Row],[ActualCost]],0)</f>
        <v>37389.18</v>
      </c>
    </row>
    <row r="843" spans="1:10" x14ac:dyDescent="0.35">
      <c r="A843" s="5" t="s">
        <v>20887</v>
      </c>
      <c r="B843" t="s">
        <v>13</v>
      </c>
      <c r="C843" t="s">
        <v>28</v>
      </c>
      <c r="D843" s="13">
        <v>48579.199999999997</v>
      </c>
      <c r="E843">
        <v>64</v>
      </c>
      <c r="F843">
        <v>0.05</v>
      </c>
      <c r="G843" s="3" cm="1">
        <f t="array" ref="G8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3" s="4">
        <f>IF(Fact_Sales[[#This Row],[Revenue]]="","",IFERROR(--SUBSTITUTE(Fact_Sales[[#This Row],[Revenue]]&amp;""," USD",""),Fact_Sales[[#This Row],[Revenue]])-Fact_Sales[[#This Row],[Quantity]]*Fact_Sales[[#This Row],[ActualCost]])</f>
        <v>26625.919999999998</v>
      </c>
      <c r="I843" s="14">
        <f>EOMONTH(Fact_Sales[[#This Row],[Date]],-1)+1</f>
        <v>45566</v>
      </c>
      <c r="J843" s="23">
        <f>IFERROR(Fact_Sales[[#This Row],[Quantity]]*Fact_Sales[[#This Row],[ActualCost]],0)</f>
        <v>21953.279999999999</v>
      </c>
    </row>
    <row r="844" spans="1:10" x14ac:dyDescent="0.35">
      <c r="A844" s="5" t="s">
        <v>20931</v>
      </c>
      <c r="B844" t="s">
        <v>16</v>
      </c>
      <c r="C844" t="s">
        <v>28</v>
      </c>
      <c r="D844" s="13">
        <v>132434.25</v>
      </c>
      <c r="E844">
        <v>195</v>
      </c>
      <c r="F844">
        <v>0.15</v>
      </c>
      <c r="G844" s="3" cm="1">
        <f t="array" ref="G8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4" s="4">
        <f>IF(Fact_Sales[[#This Row],[Revenue]]="","",IFERROR(--SUBSTITUTE(Fact_Sales[[#This Row],[Revenue]]&amp;""," USD",""),Fact_Sales[[#This Row],[Revenue]])-Fact_Sales[[#This Row],[Quantity]]*Fact_Sales[[#This Row],[ActualCost]])</f>
        <v>65545.350000000006</v>
      </c>
      <c r="I844" s="14">
        <f>EOMONTH(Fact_Sales[[#This Row],[Date]],-1)+1</f>
        <v>45566</v>
      </c>
      <c r="J844" s="23">
        <f>IFERROR(Fact_Sales[[#This Row],[Quantity]]*Fact_Sales[[#This Row],[ActualCost]],0)</f>
        <v>66888.899999999994</v>
      </c>
    </row>
    <row r="845" spans="1:10" x14ac:dyDescent="0.35">
      <c r="A845" s="5" t="s">
        <v>20926</v>
      </c>
      <c r="B845" t="s">
        <v>22</v>
      </c>
      <c r="C845" t="s">
        <v>28</v>
      </c>
      <c r="D845" s="13">
        <v>88289.5</v>
      </c>
      <c r="E845">
        <v>130</v>
      </c>
      <c r="F845">
        <v>0.15</v>
      </c>
      <c r="G845" s="3" cm="1">
        <f t="array" ref="G8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343.02</v>
      </c>
      <c r="H845" s="4">
        <f>IF(Fact_Sales[[#This Row],[Revenue]]="","",IFERROR(--SUBSTITUTE(Fact_Sales[[#This Row],[Revenue]]&amp;""," USD",""),Fact_Sales[[#This Row],[Revenue]])-Fact_Sales[[#This Row],[Quantity]]*Fact_Sales[[#This Row],[ActualCost]])</f>
        <v>43696.9</v>
      </c>
      <c r="I845" s="14">
        <f>EOMONTH(Fact_Sales[[#This Row],[Date]],-1)+1</f>
        <v>45566</v>
      </c>
      <c r="J845" s="23">
        <f>IFERROR(Fact_Sales[[#This Row],[Quantity]]*Fact_Sales[[#This Row],[ActualCost]],0)</f>
        <v>44592.6</v>
      </c>
    </row>
    <row r="846" spans="1:10" x14ac:dyDescent="0.35">
      <c r="A846" s="5" t="s">
        <v>20964</v>
      </c>
      <c r="B846" t="s">
        <v>16</v>
      </c>
      <c r="C846" t="s">
        <v>29</v>
      </c>
      <c r="D846" s="13">
        <v>44410.6</v>
      </c>
      <c r="E846">
        <v>52</v>
      </c>
      <c r="F846">
        <v>0.05</v>
      </c>
      <c r="G846" s="3" cm="1">
        <f t="array" ref="G8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46" s="4">
        <f>IF(Fact_Sales[[#This Row],[Revenue]]="","",IFERROR(--SUBSTITUTE(Fact_Sales[[#This Row],[Revenue]]&amp;""," USD",""),Fact_Sales[[#This Row],[Revenue]])-Fact_Sales[[#This Row],[Quantity]]*Fact_Sales[[#This Row],[ActualCost]])</f>
        <v>25320.359999999997</v>
      </c>
      <c r="I846" s="14">
        <f>EOMONTH(Fact_Sales[[#This Row],[Date]],-1)+1</f>
        <v>45566</v>
      </c>
      <c r="J846" s="23">
        <f>IFERROR(Fact_Sales[[#This Row],[Quantity]]*Fact_Sales[[#This Row],[ActualCost]],0)</f>
        <v>19090.240000000002</v>
      </c>
    </row>
    <row r="847" spans="1:10" x14ac:dyDescent="0.35">
      <c r="A847" s="5" t="s">
        <v>20936</v>
      </c>
      <c r="B847" t="s">
        <v>8</v>
      </c>
      <c r="C847" t="s">
        <v>29</v>
      </c>
      <c r="D847" s="13">
        <v>35061</v>
      </c>
      <c r="E847">
        <v>39</v>
      </c>
      <c r="F847">
        <v>0</v>
      </c>
      <c r="G847" s="3" cm="1">
        <f t="array" ref="G8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47" s="4">
        <f>IF(Fact_Sales[[#This Row],[Revenue]]="","",IFERROR(--SUBSTITUTE(Fact_Sales[[#This Row],[Revenue]]&amp;""," USD",""),Fact_Sales[[#This Row],[Revenue]])-Fact_Sales[[#This Row],[Quantity]]*Fact_Sales[[#This Row],[ActualCost]])</f>
        <v>20743.32</v>
      </c>
      <c r="I847" s="14">
        <f>EOMONTH(Fact_Sales[[#This Row],[Date]],-1)+1</f>
        <v>45566</v>
      </c>
      <c r="J847" s="23">
        <f>IFERROR(Fact_Sales[[#This Row],[Quantity]]*Fact_Sales[[#This Row],[ActualCost]],0)</f>
        <v>14317.68</v>
      </c>
    </row>
    <row r="848" spans="1:10" x14ac:dyDescent="0.35">
      <c r="A848" s="5" t="s">
        <v>20887</v>
      </c>
      <c r="B848" t="s">
        <v>6</v>
      </c>
      <c r="C848" t="s">
        <v>29</v>
      </c>
      <c r="D848" s="13">
        <v>32858.449999999997</v>
      </c>
      <c r="E848">
        <v>43</v>
      </c>
      <c r="F848">
        <v>0.15</v>
      </c>
      <c r="G848" s="3" cm="1">
        <f t="array" ref="G8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48" s="4">
        <f>IF(Fact_Sales[[#This Row],[Revenue]]="","",IFERROR(--SUBSTITUTE(Fact_Sales[[#This Row],[Revenue]]&amp;""," USD",""),Fact_Sales[[#This Row],[Revenue]])-Fact_Sales[[#This Row],[Quantity]]*Fact_Sales[[#This Row],[ActualCost]])</f>
        <v>17072.289999999997</v>
      </c>
      <c r="I848" s="14">
        <f>EOMONTH(Fact_Sales[[#This Row],[Date]],-1)+1</f>
        <v>45566</v>
      </c>
      <c r="J848" s="23">
        <f>IFERROR(Fact_Sales[[#This Row],[Quantity]]*Fact_Sales[[#This Row],[ActualCost]],0)</f>
        <v>15786.16</v>
      </c>
    </row>
    <row r="849" spans="1:10" x14ac:dyDescent="0.35">
      <c r="A849" s="5" t="s">
        <v>21251</v>
      </c>
      <c r="B849" t="s">
        <v>17</v>
      </c>
      <c r="C849" t="s">
        <v>29</v>
      </c>
      <c r="D849" s="13">
        <v>-118668</v>
      </c>
      <c r="E849">
        <v>132</v>
      </c>
      <c r="F849">
        <v>0</v>
      </c>
      <c r="G849" s="3" cm="1">
        <f t="array" ref="G8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49" s="4">
        <f>IF(Fact_Sales[[#This Row],[Revenue]]="","",IFERROR(--SUBSTITUTE(Fact_Sales[[#This Row],[Revenue]]&amp;""," USD",""),Fact_Sales[[#This Row],[Revenue]])-Fact_Sales[[#This Row],[Quantity]]*Fact_Sales[[#This Row],[ActualCost]])</f>
        <v>-167127.84</v>
      </c>
      <c r="I849" s="14">
        <f>EOMONTH(Fact_Sales[[#This Row],[Date]],-1)+1</f>
        <v>45566</v>
      </c>
      <c r="J849" s="23">
        <f>IFERROR(Fact_Sales[[#This Row],[Quantity]]*Fact_Sales[[#This Row],[ActualCost]],0)</f>
        <v>48459.840000000004</v>
      </c>
    </row>
    <row r="850" spans="1:10" x14ac:dyDescent="0.35">
      <c r="A850" s="5" t="s">
        <v>20907</v>
      </c>
      <c r="B850" t="s">
        <v>17</v>
      </c>
      <c r="C850" t="s">
        <v>29</v>
      </c>
      <c r="D850" s="13">
        <v>108464.35</v>
      </c>
      <c r="E850">
        <v>127</v>
      </c>
      <c r="F850">
        <v>0.05</v>
      </c>
      <c r="G850" s="3" cm="1">
        <f t="array" ref="G8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50" s="4">
        <f>IF(Fact_Sales[[#This Row],[Revenue]]="","",IFERROR(--SUBSTITUTE(Fact_Sales[[#This Row],[Revenue]]&amp;""," USD",""),Fact_Sales[[#This Row],[Revenue]])-Fact_Sales[[#This Row],[Quantity]]*Fact_Sales[[#This Row],[ActualCost]])</f>
        <v>61840.110000000008</v>
      </c>
      <c r="I850" s="14">
        <f>EOMONTH(Fact_Sales[[#This Row],[Date]],-1)+1</f>
        <v>45566</v>
      </c>
      <c r="J850" s="23">
        <f>IFERROR(Fact_Sales[[#This Row],[Quantity]]*Fact_Sales[[#This Row],[ActualCost]],0)</f>
        <v>46624.24</v>
      </c>
    </row>
    <row r="851" spans="1:10" x14ac:dyDescent="0.35">
      <c r="A851" s="5" t="s">
        <v>20968</v>
      </c>
      <c r="B851" t="s">
        <v>11</v>
      </c>
      <c r="C851" t="s">
        <v>29</v>
      </c>
      <c r="D851" s="13">
        <v>9889</v>
      </c>
      <c r="E851">
        <v>11</v>
      </c>
      <c r="F851">
        <v>0</v>
      </c>
      <c r="G851" s="3" cm="1">
        <f t="array" ref="G8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51" s="4">
        <f>IF(Fact_Sales[[#This Row],[Revenue]]="","",IFERROR(--SUBSTITUTE(Fact_Sales[[#This Row],[Revenue]]&amp;""," USD",""),Fact_Sales[[#This Row],[Revenue]])-Fact_Sales[[#This Row],[Quantity]]*Fact_Sales[[#This Row],[ActualCost]])</f>
        <v>5850.68</v>
      </c>
      <c r="I851" s="14">
        <f>EOMONTH(Fact_Sales[[#This Row],[Date]],-1)+1</f>
        <v>45566</v>
      </c>
      <c r="J851" s="23">
        <f>IFERROR(Fact_Sales[[#This Row],[Quantity]]*Fact_Sales[[#This Row],[ActualCost]],0)</f>
        <v>4038.32</v>
      </c>
    </row>
    <row r="852" spans="1:10" x14ac:dyDescent="0.35">
      <c r="A852" s="5" t="s">
        <v>20926</v>
      </c>
      <c r="B852" t="s">
        <v>14</v>
      </c>
      <c r="C852" t="s">
        <v>29</v>
      </c>
      <c r="E852">
        <v>62</v>
      </c>
      <c r="F852">
        <v>0</v>
      </c>
      <c r="G852" s="3" cm="1">
        <f t="array" ref="G8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367.12</v>
      </c>
      <c r="H85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852" s="14">
        <f>EOMONTH(Fact_Sales[[#This Row],[Date]],-1)+1</f>
        <v>45566</v>
      </c>
      <c r="J852" s="23">
        <f>IFERROR(Fact_Sales[[#This Row],[Quantity]]*Fact_Sales[[#This Row],[ActualCost]],0)</f>
        <v>22761.439999999999</v>
      </c>
    </row>
    <row r="853" spans="1:10" x14ac:dyDescent="0.35">
      <c r="A853" s="5" t="s">
        <v>20887</v>
      </c>
      <c r="B853" t="s">
        <v>9</v>
      </c>
      <c r="C853" t="s">
        <v>30</v>
      </c>
      <c r="D853" s="13">
        <v>225986.95</v>
      </c>
      <c r="E853">
        <v>133</v>
      </c>
      <c r="F853">
        <v>0.15</v>
      </c>
      <c r="G853" s="3" cm="1">
        <f t="array" ref="G8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3" s="4">
        <f>IF(Fact_Sales[[#This Row],[Revenue]]="","",IFERROR(--SUBSTITUTE(Fact_Sales[[#This Row],[Revenue]]&amp;""," USD",""),Fact_Sales[[#This Row],[Revenue]])-Fact_Sales[[#This Row],[Quantity]]*Fact_Sales[[#This Row],[ActualCost]])</f>
        <v>110319.51000000002</v>
      </c>
      <c r="I853" s="14">
        <f>EOMONTH(Fact_Sales[[#This Row],[Date]],-1)+1</f>
        <v>45566</v>
      </c>
      <c r="J853" s="23">
        <f>IFERROR(Fact_Sales[[#This Row],[Quantity]]*Fact_Sales[[#This Row],[ActualCost]],0)</f>
        <v>115667.43999999999</v>
      </c>
    </row>
    <row r="854" spans="1:10" x14ac:dyDescent="0.35">
      <c r="A854" s="5" t="s">
        <v>21250</v>
      </c>
      <c r="B854" t="s">
        <v>8</v>
      </c>
      <c r="C854" t="s">
        <v>30</v>
      </c>
      <c r="D854" s="13">
        <v>321139.34999999998</v>
      </c>
      <c r="E854">
        <v>189</v>
      </c>
      <c r="F854">
        <v>0.15</v>
      </c>
      <c r="G854" s="3" cm="1">
        <f t="array" ref="G8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4" s="4">
        <f>IF(Fact_Sales[[#This Row],[Revenue]]="","",IFERROR(--SUBSTITUTE(Fact_Sales[[#This Row],[Revenue]]&amp;""," USD",""),Fact_Sales[[#This Row],[Revenue]])-Fact_Sales[[#This Row],[Quantity]]*Fact_Sales[[#This Row],[ActualCost]])</f>
        <v>156769.82999999999</v>
      </c>
      <c r="I854" s="14">
        <f>EOMONTH(Fact_Sales[[#This Row],[Date]],-1)+1</f>
        <v>45566</v>
      </c>
      <c r="J854" s="23">
        <f>IFERROR(Fact_Sales[[#This Row],[Quantity]]*Fact_Sales[[#This Row],[ActualCost]],0)</f>
        <v>164369.51999999999</v>
      </c>
    </row>
    <row r="855" spans="1:10" x14ac:dyDescent="0.35">
      <c r="A855" s="5" t="s">
        <v>20907</v>
      </c>
      <c r="B855" t="s">
        <v>18</v>
      </c>
      <c r="C855" t="s">
        <v>30</v>
      </c>
      <c r="D855" s="13">
        <v>351824</v>
      </c>
      <c r="E855">
        <v>176</v>
      </c>
      <c r="F855">
        <v>0</v>
      </c>
      <c r="G855" s="3" cm="1">
        <f t="array" ref="G8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5" s="4">
        <f>IF(Fact_Sales[[#This Row],[Revenue]]="","",IFERROR(--SUBSTITUTE(Fact_Sales[[#This Row],[Revenue]]&amp;""," USD",""),Fact_Sales[[#This Row],[Revenue]])-Fact_Sales[[#This Row],[Quantity]]*Fact_Sales[[#This Row],[ActualCost]])</f>
        <v>198760.32000000001</v>
      </c>
      <c r="I855" s="14">
        <f>EOMONTH(Fact_Sales[[#This Row],[Date]],-1)+1</f>
        <v>45566</v>
      </c>
      <c r="J855" s="23">
        <f>IFERROR(Fact_Sales[[#This Row],[Quantity]]*Fact_Sales[[#This Row],[ActualCost]],0)</f>
        <v>153063.67999999999</v>
      </c>
    </row>
    <row r="856" spans="1:10" x14ac:dyDescent="0.35">
      <c r="A856" s="5" t="s">
        <v>20904</v>
      </c>
      <c r="B856" t="s">
        <v>25</v>
      </c>
      <c r="C856" t="s">
        <v>30</v>
      </c>
      <c r="D856" s="13">
        <v>29985</v>
      </c>
      <c r="E856">
        <v>15</v>
      </c>
      <c r="F856">
        <v>0</v>
      </c>
      <c r="G856" s="3" cm="1">
        <f t="array" ref="G8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6" s="4">
        <f>IF(Fact_Sales[[#This Row],[Revenue]]="","",IFERROR(--SUBSTITUTE(Fact_Sales[[#This Row],[Revenue]]&amp;""," USD",""),Fact_Sales[[#This Row],[Revenue]])-Fact_Sales[[#This Row],[Quantity]]*Fact_Sales[[#This Row],[ActualCost]])</f>
        <v>16939.800000000003</v>
      </c>
      <c r="I856" s="14">
        <f>EOMONTH(Fact_Sales[[#This Row],[Date]],-1)+1</f>
        <v>45566</v>
      </c>
      <c r="J856" s="23">
        <f>IFERROR(Fact_Sales[[#This Row],[Quantity]]*Fact_Sales[[#This Row],[ActualCost]],0)</f>
        <v>13045.199999999999</v>
      </c>
    </row>
    <row r="857" spans="1:10" x14ac:dyDescent="0.35">
      <c r="A857" s="5" t="s">
        <v>20952</v>
      </c>
      <c r="B857" t="s">
        <v>10</v>
      </c>
      <c r="C857" t="s">
        <v>30</v>
      </c>
      <c r="D857" s="13">
        <v>302248.8</v>
      </c>
      <c r="E857">
        <v>168</v>
      </c>
      <c r="F857">
        <v>0.1</v>
      </c>
      <c r="G857" s="3" cm="1">
        <f t="array" ref="G8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7" s="4">
        <f>IF(Fact_Sales[[#This Row],[Revenue]]="","",IFERROR(--SUBSTITUTE(Fact_Sales[[#This Row],[Revenue]]&amp;""," USD",""),Fact_Sales[[#This Row],[Revenue]])-Fact_Sales[[#This Row],[Quantity]]*Fact_Sales[[#This Row],[ActualCost]])</f>
        <v>156142.56</v>
      </c>
      <c r="I857" s="14">
        <f>EOMONTH(Fact_Sales[[#This Row],[Date]],-1)+1</f>
        <v>45566</v>
      </c>
      <c r="J857" s="23">
        <f>IFERROR(Fact_Sales[[#This Row],[Quantity]]*Fact_Sales[[#This Row],[ActualCost]],0)</f>
        <v>146106.23999999999</v>
      </c>
    </row>
    <row r="858" spans="1:10" x14ac:dyDescent="0.35">
      <c r="A858" s="5" t="s">
        <v>20939</v>
      </c>
      <c r="B858" t="s">
        <v>22</v>
      </c>
      <c r="C858" t="s">
        <v>30</v>
      </c>
      <c r="E858">
        <v>79</v>
      </c>
      <c r="F858">
        <v>0</v>
      </c>
      <c r="G858" s="3" cm="1">
        <f t="array" ref="G8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8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858" s="14">
        <f>EOMONTH(Fact_Sales[[#This Row],[Date]],-1)+1</f>
        <v>45566</v>
      </c>
      <c r="J858" s="23">
        <f>IFERROR(Fact_Sales[[#This Row],[Quantity]]*Fact_Sales[[#This Row],[ActualCost]],0)</f>
        <v>68704.72</v>
      </c>
    </row>
    <row r="859" spans="1:10" x14ac:dyDescent="0.35">
      <c r="A859" s="5" t="s">
        <v>20962</v>
      </c>
      <c r="B859" t="s">
        <v>22</v>
      </c>
      <c r="C859" t="s">
        <v>30</v>
      </c>
      <c r="D859" s="13">
        <v>23988</v>
      </c>
      <c r="E859">
        <v>12</v>
      </c>
      <c r="F859">
        <v>0</v>
      </c>
      <c r="G859" s="3" cm="1">
        <f t="array" ref="G8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869.68</v>
      </c>
      <c r="H859" s="4">
        <f>IF(Fact_Sales[[#This Row],[Revenue]]="","",IFERROR(--SUBSTITUTE(Fact_Sales[[#This Row],[Revenue]]&amp;""," USD",""),Fact_Sales[[#This Row],[Revenue]])-Fact_Sales[[#This Row],[Quantity]]*Fact_Sales[[#This Row],[ActualCost]])</f>
        <v>13551.84</v>
      </c>
      <c r="I859" s="14">
        <f>EOMONTH(Fact_Sales[[#This Row],[Date]],-1)+1</f>
        <v>45566</v>
      </c>
      <c r="J859" s="23">
        <f>IFERROR(Fact_Sales[[#This Row],[Quantity]]*Fact_Sales[[#This Row],[ActualCost]],0)</f>
        <v>10436.16</v>
      </c>
    </row>
    <row r="860" spans="1:10" x14ac:dyDescent="0.35">
      <c r="A860" s="5" t="s">
        <v>20958</v>
      </c>
      <c r="B860" t="s">
        <v>11</v>
      </c>
      <c r="C860" t="s">
        <v>31</v>
      </c>
      <c r="E860">
        <v>120</v>
      </c>
      <c r="F860">
        <v>0</v>
      </c>
      <c r="G860" s="3" cm="1">
        <f t="array" ref="G8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0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860" s="14">
        <f>EOMONTH(Fact_Sales[[#This Row],[Date]],-1)+1</f>
        <v>45566</v>
      </c>
      <c r="J860" s="23">
        <f>IFERROR(Fact_Sales[[#This Row],[Quantity]]*Fact_Sales[[#This Row],[ActualCost]],0)</f>
        <v>9434.4000000000015</v>
      </c>
    </row>
    <row r="861" spans="1:10" x14ac:dyDescent="0.35">
      <c r="A861" s="5" t="s">
        <v>21251</v>
      </c>
      <c r="B861" t="s">
        <v>9</v>
      </c>
      <c r="C861" t="s">
        <v>31</v>
      </c>
      <c r="D861" s="13">
        <v>-9618</v>
      </c>
      <c r="E861">
        <v>42</v>
      </c>
      <c r="F861">
        <v>0</v>
      </c>
      <c r="G861" s="3" cm="1">
        <f t="array" ref="G8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1" s="4">
        <f>IF(Fact_Sales[[#This Row],[Revenue]]="","",IFERROR(--SUBSTITUTE(Fact_Sales[[#This Row],[Revenue]]&amp;""," USD",""),Fact_Sales[[#This Row],[Revenue]])-Fact_Sales[[#This Row],[Quantity]]*Fact_Sales[[#This Row],[ActualCost]])</f>
        <v>-12920.04</v>
      </c>
      <c r="I861" s="14">
        <f>EOMONTH(Fact_Sales[[#This Row],[Date]],-1)+1</f>
        <v>45566</v>
      </c>
      <c r="J861" s="23">
        <f>IFERROR(Fact_Sales[[#This Row],[Quantity]]*Fact_Sales[[#This Row],[ActualCost]],0)</f>
        <v>3302.04</v>
      </c>
    </row>
    <row r="862" spans="1:10" x14ac:dyDescent="0.35">
      <c r="A862" s="5" t="s">
        <v>20899</v>
      </c>
      <c r="B862" t="s">
        <v>10</v>
      </c>
      <c r="C862" t="s">
        <v>31</v>
      </c>
      <c r="D862" s="13">
        <v>26564</v>
      </c>
      <c r="E862">
        <v>116</v>
      </c>
      <c r="F862">
        <v>0</v>
      </c>
      <c r="G862" s="3" cm="1">
        <f t="array" ref="G8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2" s="4">
        <f>IF(Fact_Sales[[#This Row],[Revenue]]="","",IFERROR(--SUBSTITUTE(Fact_Sales[[#This Row],[Revenue]]&amp;""," USD",""),Fact_Sales[[#This Row],[Revenue]])-Fact_Sales[[#This Row],[Quantity]]*Fact_Sales[[#This Row],[ActualCost]])</f>
        <v>17444.080000000002</v>
      </c>
      <c r="I862" s="14">
        <f>EOMONTH(Fact_Sales[[#This Row],[Date]],-1)+1</f>
        <v>45566</v>
      </c>
      <c r="J862" s="23">
        <f>IFERROR(Fact_Sales[[#This Row],[Quantity]]*Fact_Sales[[#This Row],[ActualCost]],0)</f>
        <v>9119.92</v>
      </c>
    </row>
    <row r="863" spans="1:10" x14ac:dyDescent="0.35">
      <c r="A863" s="5" t="s">
        <v>20958</v>
      </c>
      <c r="B863" t="s">
        <v>9</v>
      </c>
      <c r="C863" t="s">
        <v>31</v>
      </c>
      <c r="D863" s="13">
        <v>26277.75</v>
      </c>
      <c r="E863">
        <v>135</v>
      </c>
      <c r="F863">
        <v>0.15</v>
      </c>
      <c r="G863" s="3" cm="1">
        <f t="array" ref="G8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3" s="4">
        <f>IF(Fact_Sales[[#This Row],[Revenue]]="","",IFERROR(--SUBSTITUTE(Fact_Sales[[#This Row],[Revenue]]&amp;""," USD",""),Fact_Sales[[#This Row],[Revenue]])-Fact_Sales[[#This Row],[Quantity]]*Fact_Sales[[#This Row],[ActualCost]])</f>
        <v>15664.05</v>
      </c>
      <c r="I863" s="14">
        <f>EOMONTH(Fact_Sales[[#This Row],[Date]],-1)+1</f>
        <v>45566</v>
      </c>
      <c r="J863" s="23">
        <f>IFERROR(Fact_Sales[[#This Row],[Quantity]]*Fact_Sales[[#This Row],[ActualCost]],0)</f>
        <v>10613.7</v>
      </c>
    </row>
    <row r="864" spans="1:10" x14ac:dyDescent="0.35">
      <c r="A864" s="5" t="s">
        <v>20936</v>
      </c>
      <c r="B864" t="s">
        <v>8</v>
      </c>
      <c r="C864" t="s">
        <v>31</v>
      </c>
      <c r="D864" s="13">
        <v>37510.199999999997</v>
      </c>
      <c r="E864">
        <v>182</v>
      </c>
      <c r="F864">
        <v>0.1</v>
      </c>
      <c r="G864" s="3" cm="1">
        <f t="array" ref="G8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4" s="4">
        <f>IF(Fact_Sales[[#This Row],[Revenue]]="","",IFERROR(--SUBSTITUTE(Fact_Sales[[#This Row],[Revenue]]&amp;""," USD",""),Fact_Sales[[#This Row],[Revenue]])-Fact_Sales[[#This Row],[Quantity]]*Fact_Sales[[#This Row],[ActualCost]])</f>
        <v>23201.359999999997</v>
      </c>
      <c r="I864" s="14">
        <f>EOMONTH(Fact_Sales[[#This Row],[Date]],-1)+1</f>
        <v>45566</v>
      </c>
      <c r="J864" s="23">
        <f>IFERROR(Fact_Sales[[#This Row],[Quantity]]*Fact_Sales[[#This Row],[ActualCost]],0)</f>
        <v>14308.84</v>
      </c>
    </row>
    <row r="865" spans="1:10" x14ac:dyDescent="0.35">
      <c r="A865" s="5" t="s">
        <v>20964</v>
      </c>
      <c r="B865" t="s">
        <v>8</v>
      </c>
      <c r="C865" t="s">
        <v>31</v>
      </c>
      <c r="D865" s="13">
        <v>7099</v>
      </c>
      <c r="E865">
        <v>31</v>
      </c>
      <c r="F865">
        <v>0</v>
      </c>
      <c r="G865" s="3" cm="1">
        <f t="array" ref="G8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78.62</v>
      </c>
      <c r="H865" s="4">
        <f>IF(Fact_Sales[[#This Row],[Revenue]]="","",IFERROR(--SUBSTITUTE(Fact_Sales[[#This Row],[Revenue]]&amp;""," USD",""),Fact_Sales[[#This Row],[Revenue]])-Fact_Sales[[#This Row],[Quantity]]*Fact_Sales[[#This Row],[ActualCost]])</f>
        <v>4661.78</v>
      </c>
      <c r="I865" s="14">
        <f>EOMONTH(Fact_Sales[[#This Row],[Date]],-1)+1</f>
        <v>45566</v>
      </c>
      <c r="J865" s="23">
        <f>IFERROR(Fact_Sales[[#This Row],[Quantity]]*Fact_Sales[[#This Row],[ActualCost]],0)</f>
        <v>2437.2200000000003</v>
      </c>
    </row>
    <row r="866" spans="1:10" x14ac:dyDescent="0.35">
      <c r="A866" s="5" t="s">
        <v>20936</v>
      </c>
      <c r="B866" t="s">
        <v>17</v>
      </c>
      <c r="C866" t="s">
        <v>32</v>
      </c>
      <c r="D866" s="13">
        <v>15503.4</v>
      </c>
      <c r="E866">
        <v>54</v>
      </c>
      <c r="F866">
        <v>0.1</v>
      </c>
      <c r="G866" s="3" cm="1">
        <f t="array" ref="G8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66" s="4">
        <f>IF(Fact_Sales[[#This Row],[Revenue]]="","",IFERROR(--SUBSTITUTE(Fact_Sales[[#This Row],[Revenue]]&amp;""," USD",""),Fact_Sales[[#This Row],[Revenue]])-Fact_Sales[[#This Row],[Quantity]]*Fact_Sales[[#This Row],[ActualCost]])</f>
        <v>21878.1</v>
      </c>
      <c r="I866" s="14">
        <f>EOMONTH(Fact_Sales[[#This Row],[Date]],-1)+1</f>
        <v>45566</v>
      </c>
      <c r="J866" s="23">
        <f>IFERROR(Fact_Sales[[#This Row],[Quantity]]*Fact_Sales[[#This Row],[ActualCost]],0)</f>
        <v>-6374.7</v>
      </c>
    </row>
    <row r="867" spans="1:10" x14ac:dyDescent="0.35">
      <c r="A867" s="5" t="s">
        <v>20887</v>
      </c>
      <c r="B867" t="s">
        <v>6</v>
      </c>
      <c r="C867" t="s">
        <v>32</v>
      </c>
      <c r="D867" s="13">
        <v>51789.65</v>
      </c>
      <c r="E867">
        <v>191</v>
      </c>
      <c r="F867">
        <v>0.15</v>
      </c>
      <c r="G867" s="3" cm="1">
        <f t="array" ref="G8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67" s="4">
        <f>IF(Fact_Sales[[#This Row],[Revenue]]="","",IFERROR(--SUBSTITUTE(Fact_Sales[[#This Row],[Revenue]]&amp;""," USD",""),Fact_Sales[[#This Row],[Revenue]])-Fact_Sales[[#This Row],[Quantity]]*Fact_Sales[[#This Row],[ActualCost]])</f>
        <v>74337.2</v>
      </c>
      <c r="I867" s="14">
        <f>EOMONTH(Fact_Sales[[#This Row],[Date]],-1)+1</f>
        <v>45566</v>
      </c>
      <c r="J867" s="23">
        <f>IFERROR(Fact_Sales[[#This Row],[Quantity]]*Fact_Sales[[#This Row],[ActualCost]],0)</f>
        <v>-22547.55</v>
      </c>
    </row>
    <row r="868" spans="1:10" x14ac:dyDescent="0.35">
      <c r="A868" s="5" t="s">
        <v>20886</v>
      </c>
      <c r="B868" t="s">
        <v>11</v>
      </c>
      <c r="C868" t="s">
        <v>32</v>
      </c>
      <c r="D868" s="13">
        <v>28741.9</v>
      </c>
      <c r="E868">
        <v>106</v>
      </c>
      <c r="F868">
        <v>0.15</v>
      </c>
      <c r="G868" s="3" cm="1">
        <f t="array" ref="G8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68" s="4">
        <f>IF(Fact_Sales[[#This Row],[Revenue]]="","",IFERROR(--SUBSTITUTE(Fact_Sales[[#This Row],[Revenue]]&amp;""," USD",""),Fact_Sales[[#This Row],[Revenue]])-Fact_Sales[[#This Row],[Quantity]]*Fact_Sales[[#This Row],[ActualCost]])</f>
        <v>41255.199999999997</v>
      </c>
      <c r="I868" s="14">
        <f>EOMONTH(Fact_Sales[[#This Row],[Date]],-1)+1</f>
        <v>45566</v>
      </c>
      <c r="J868" s="23">
        <f>IFERROR(Fact_Sales[[#This Row],[Quantity]]*Fact_Sales[[#This Row],[ActualCost]],0)</f>
        <v>-12513.3</v>
      </c>
    </row>
    <row r="869" spans="1:10" x14ac:dyDescent="0.35">
      <c r="A869" s="5" t="s">
        <v>20931</v>
      </c>
      <c r="B869" t="s">
        <v>13</v>
      </c>
      <c r="C869" t="s">
        <v>32</v>
      </c>
      <c r="D869" s="13">
        <v>51678</v>
      </c>
      <c r="E869">
        <v>162</v>
      </c>
      <c r="F869">
        <v>0</v>
      </c>
      <c r="G869" s="3" cm="1">
        <f t="array" ref="G8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69" s="4">
        <f>IF(Fact_Sales[[#This Row],[Revenue]]="","",IFERROR(--SUBSTITUTE(Fact_Sales[[#This Row],[Revenue]]&amp;""," USD",""),Fact_Sales[[#This Row],[Revenue]])-Fact_Sales[[#This Row],[Quantity]]*Fact_Sales[[#This Row],[ActualCost]])</f>
        <v>70802.100000000006</v>
      </c>
      <c r="I869" s="14">
        <f>EOMONTH(Fact_Sales[[#This Row],[Date]],-1)+1</f>
        <v>45566</v>
      </c>
      <c r="J869" s="23">
        <f>IFERROR(Fact_Sales[[#This Row],[Quantity]]*Fact_Sales[[#This Row],[ActualCost]],0)</f>
        <v>-19124.099999999999</v>
      </c>
    </row>
    <row r="870" spans="1:10" x14ac:dyDescent="0.35">
      <c r="A870" s="5" t="s">
        <v>20968</v>
      </c>
      <c r="B870" t="s">
        <v>6</v>
      </c>
      <c r="C870" t="s">
        <v>32</v>
      </c>
      <c r="D870" s="13">
        <v>55155.1</v>
      </c>
      <c r="E870">
        <v>182</v>
      </c>
      <c r="F870">
        <v>0.05</v>
      </c>
      <c r="G870" s="3" cm="1">
        <f t="array" ref="G8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70" s="4">
        <f>IF(Fact_Sales[[#This Row],[Revenue]]="","",IFERROR(--SUBSTITUTE(Fact_Sales[[#This Row],[Revenue]]&amp;""," USD",""),Fact_Sales[[#This Row],[Revenue]])-Fact_Sales[[#This Row],[Quantity]]*Fact_Sales[[#This Row],[ActualCost]])</f>
        <v>76640.2</v>
      </c>
      <c r="I870" s="14">
        <f>EOMONTH(Fact_Sales[[#This Row],[Date]],-1)+1</f>
        <v>45566</v>
      </c>
      <c r="J870" s="23">
        <f>IFERROR(Fact_Sales[[#This Row],[Quantity]]*Fact_Sales[[#This Row],[ActualCost]],0)</f>
        <v>-21485.1</v>
      </c>
    </row>
    <row r="871" spans="1:10" x14ac:dyDescent="0.35">
      <c r="A871" s="5" t="s">
        <v>20908</v>
      </c>
      <c r="B871" t="s">
        <v>17</v>
      </c>
      <c r="C871" t="s">
        <v>32</v>
      </c>
      <c r="D871" s="13">
        <v>41629.5</v>
      </c>
      <c r="E871">
        <v>145</v>
      </c>
      <c r="F871">
        <v>0.1</v>
      </c>
      <c r="G871" s="3" cm="1">
        <f t="array" ref="G8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71" s="4">
        <f>IF(Fact_Sales[[#This Row],[Revenue]]="","",IFERROR(--SUBSTITUTE(Fact_Sales[[#This Row],[Revenue]]&amp;""," USD",""),Fact_Sales[[#This Row],[Revenue]])-Fact_Sales[[#This Row],[Quantity]]*Fact_Sales[[#This Row],[ActualCost]])</f>
        <v>58746.75</v>
      </c>
      <c r="I871" s="14">
        <f>EOMONTH(Fact_Sales[[#This Row],[Date]],-1)+1</f>
        <v>45566</v>
      </c>
      <c r="J871" s="23">
        <f>IFERROR(Fact_Sales[[#This Row],[Quantity]]*Fact_Sales[[#This Row],[ActualCost]],0)</f>
        <v>-17117.25</v>
      </c>
    </row>
    <row r="872" spans="1:10" x14ac:dyDescent="0.35">
      <c r="A872" s="5" t="s">
        <v>20918</v>
      </c>
      <c r="B872" t="s">
        <v>22</v>
      </c>
      <c r="C872" t="s">
        <v>32</v>
      </c>
      <c r="D872" s="13">
        <v>18167.05</v>
      </c>
      <c r="E872">
        <v>67</v>
      </c>
      <c r="F872">
        <v>0.15</v>
      </c>
      <c r="G872" s="3" cm="1">
        <f t="array" ref="G8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-118.05</v>
      </c>
      <c r="H872" s="4">
        <f>IF(Fact_Sales[[#This Row],[Revenue]]="","",IFERROR(--SUBSTITUTE(Fact_Sales[[#This Row],[Revenue]]&amp;""," USD",""),Fact_Sales[[#This Row],[Revenue]])-Fact_Sales[[#This Row],[Quantity]]*Fact_Sales[[#This Row],[ActualCost]])</f>
        <v>26076.399999999998</v>
      </c>
      <c r="I872" s="14">
        <f>EOMONTH(Fact_Sales[[#This Row],[Date]],-1)+1</f>
        <v>45566</v>
      </c>
      <c r="J872" s="23">
        <f>IFERROR(Fact_Sales[[#This Row],[Quantity]]*Fact_Sales[[#This Row],[ActualCost]],0)</f>
        <v>-7909.3499999999995</v>
      </c>
    </row>
    <row r="873" spans="1:10" x14ac:dyDescent="0.35">
      <c r="A873" s="5" t="s">
        <v>20914</v>
      </c>
      <c r="B873" t="s">
        <v>18</v>
      </c>
      <c r="C873" t="s">
        <v>33</v>
      </c>
      <c r="D873" s="13">
        <v>24565</v>
      </c>
      <c r="E873">
        <v>100</v>
      </c>
      <c r="F873">
        <v>0.15</v>
      </c>
      <c r="G873" s="3" cm="1">
        <f t="array" ref="G8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3" s="4">
        <f>IF(Fact_Sales[[#This Row],[Revenue]]="","",IFERROR(--SUBSTITUTE(Fact_Sales[[#This Row],[Revenue]]&amp;""," USD",""),Fact_Sales[[#This Row],[Revenue]])-Fact_Sales[[#This Row],[Quantity]]*Fact_Sales[[#This Row],[ActualCost]])</f>
        <v>13842</v>
      </c>
      <c r="I873" s="14">
        <f>EOMONTH(Fact_Sales[[#This Row],[Date]],-1)+1</f>
        <v>45566</v>
      </c>
      <c r="J873" s="23">
        <f>IFERROR(Fact_Sales[[#This Row],[Quantity]]*Fact_Sales[[#This Row],[ActualCost]],0)</f>
        <v>10723</v>
      </c>
    </row>
    <row r="874" spans="1:10" x14ac:dyDescent="0.35">
      <c r="A874" s="5" t="s">
        <v>20939</v>
      </c>
      <c r="B874" t="s">
        <v>9</v>
      </c>
      <c r="C874" t="s">
        <v>33</v>
      </c>
      <c r="D874" s="13">
        <v>52988.15</v>
      </c>
      <c r="E874">
        <v>193</v>
      </c>
      <c r="F874">
        <v>0.05</v>
      </c>
      <c r="G874" s="3" cm="1">
        <f t="array" ref="G8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4" s="4">
        <f>IF(Fact_Sales[[#This Row],[Revenue]]="","",IFERROR(--SUBSTITUTE(Fact_Sales[[#This Row],[Revenue]]&amp;""," USD",""),Fact_Sales[[#This Row],[Revenue]])-Fact_Sales[[#This Row],[Quantity]]*Fact_Sales[[#This Row],[ActualCost]])</f>
        <v>32292.760000000002</v>
      </c>
      <c r="I874" s="14">
        <f>EOMONTH(Fact_Sales[[#This Row],[Date]],-1)+1</f>
        <v>45566</v>
      </c>
      <c r="J874" s="23">
        <f>IFERROR(Fact_Sales[[#This Row],[Quantity]]*Fact_Sales[[#This Row],[ActualCost]],0)</f>
        <v>20695.39</v>
      </c>
    </row>
    <row r="875" spans="1:10" x14ac:dyDescent="0.35">
      <c r="A875" s="5" t="s">
        <v>20922</v>
      </c>
      <c r="B875" t="s">
        <v>18</v>
      </c>
      <c r="C875" t="s">
        <v>33</v>
      </c>
      <c r="D875" s="13">
        <v>39015</v>
      </c>
      <c r="E875">
        <v>135</v>
      </c>
      <c r="F875">
        <v>0</v>
      </c>
      <c r="G875" s="3" cm="1">
        <f t="array" ref="G8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5" s="4">
        <f>IF(Fact_Sales[[#This Row],[Revenue]]="","",IFERROR(--SUBSTITUTE(Fact_Sales[[#This Row],[Revenue]]&amp;""," USD",""),Fact_Sales[[#This Row],[Revenue]])-Fact_Sales[[#This Row],[Quantity]]*Fact_Sales[[#This Row],[ActualCost]])</f>
        <v>24538.949999999997</v>
      </c>
      <c r="I875" s="14">
        <f>EOMONTH(Fact_Sales[[#This Row],[Date]],-1)+1</f>
        <v>45566</v>
      </c>
      <c r="J875" s="23">
        <f>IFERROR(Fact_Sales[[#This Row],[Quantity]]*Fact_Sales[[#This Row],[ActualCost]],0)</f>
        <v>14476.050000000001</v>
      </c>
    </row>
    <row r="876" spans="1:10" x14ac:dyDescent="0.35">
      <c r="A876" s="5" t="s">
        <v>20908</v>
      </c>
      <c r="B876" t="s">
        <v>16</v>
      </c>
      <c r="C876" t="s">
        <v>33</v>
      </c>
      <c r="D876" s="13">
        <v>7369.5</v>
      </c>
      <c r="E876">
        <v>30</v>
      </c>
      <c r="F876">
        <v>0.15</v>
      </c>
      <c r="G876" s="3" cm="1">
        <f t="array" ref="G8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6" s="4">
        <f>IF(Fact_Sales[[#This Row],[Revenue]]="","",IFERROR(--SUBSTITUTE(Fact_Sales[[#This Row],[Revenue]]&amp;""," USD",""),Fact_Sales[[#This Row],[Revenue]])-Fact_Sales[[#This Row],[Quantity]]*Fact_Sales[[#This Row],[ActualCost]])</f>
        <v>4152.6000000000004</v>
      </c>
      <c r="I876" s="14">
        <f>EOMONTH(Fact_Sales[[#This Row],[Date]],-1)+1</f>
        <v>45566</v>
      </c>
      <c r="J876" s="23">
        <f>IFERROR(Fact_Sales[[#This Row],[Quantity]]*Fact_Sales[[#This Row],[ActualCost]],0)</f>
        <v>3216.9</v>
      </c>
    </row>
    <row r="877" spans="1:10" x14ac:dyDescent="0.35">
      <c r="A877" s="5" t="s">
        <v>21251</v>
      </c>
      <c r="B877" t="s">
        <v>9</v>
      </c>
      <c r="C877" t="s">
        <v>33</v>
      </c>
      <c r="D877" s="13">
        <v>45084</v>
      </c>
      <c r="E877">
        <v>156</v>
      </c>
      <c r="F877">
        <v>0</v>
      </c>
      <c r="G877" s="3" cm="1">
        <f t="array" ref="G8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7" s="4">
        <f>IF(Fact_Sales[[#This Row],[Revenue]]="","",IFERROR(--SUBSTITUTE(Fact_Sales[[#This Row],[Revenue]]&amp;""," USD",""),Fact_Sales[[#This Row],[Revenue]])-Fact_Sales[[#This Row],[Quantity]]*Fact_Sales[[#This Row],[ActualCost]])</f>
        <v>28356.12</v>
      </c>
      <c r="I877" s="14">
        <f>EOMONTH(Fact_Sales[[#This Row],[Date]],-1)+1</f>
        <v>45566</v>
      </c>
      <c r="J877" s="23">
        <f>IFERROR(Fact_Sales[[#This Row],[Quantity]]*Fact_Sales[[#This Row],[ActualCost]],0)</f>
        <v>16727.88</v>
      </c>
    </row>
    <row r="878" spans="1:10" x14ac:dyDescent="0.35">
      <c r="A878" s="5" t="s">
        <v>20978</v>
      </c>
      <c r="B878" t="s">
        <v>16</v>
      </c>
      <c r="C878" t="s">
        <v>33</v>
      </c>
      <c r="D878" s="13">
        <v>20230</v>
      </c>
      <c r="E878">
        <v>70</v>
      </c>
      <c r="F878">
        <v>0</v>
      </c>
      <c r="G878" s="3" cm="1">
        <f t="array" ref="G8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8" s="4">
        <f>IF(Fact_Sales[[#This Row],[Revenue]]="","",IFERROR(--SUBSTITUTE(Fact_Sales[[#This Row],[Revenue]]&amp;""," USD",""),Fact_Sales[[#This Row],[Revenue]])-Fact_Sales[[#This Row],[Quantity]]*Fact_Sales[[#This Row],[ActualCost]])</f>
        <v>12723.9</v>
      </c>
      <c r="I878" s="14">
        <f>EOMONTH(Fact_Sales[[#This Row],[Date]],-1)+1</f>
        <v>45566</v>
      </c>
      <c r="J878" s="23">
        <f>IFERROR(Fact_Sales[[#This Row],[Quantity]]*Fact_Sales[[#This Row],[ActualCost]],0)</f>
        <v>7506.1</v>
      </c>
    </row>
    <row r="879" spans="1:10" x14ac:dyDescent="0.35">
      <c r="A879" s="5" t="s">
        <v>20899</v>
      </c>
      <c r="B879" t="s">
        <v>9</v>
      </c>
      <c r="C879" t="s">
        <v>33</v>
      </c>
      <c r="D879" s="13">
        <v>40749</v>
      </c>
      <c r="E879">
        <v>141</v>
      </c>
      <c r="F879">
        <v>0</v>
      </c>
      <c r="G879" s="3" cm="1">
        <f t="array" ref="G8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107.23</v>
      </c>
      <c r="H879" s="4">
        <f>IF(Fact_Sales[[#This Row],[Revenue]]="","",IFERROR(--SUBSTITUTE(Fact_Sales[[#This Row],[Revenue]]&amp;""," USD",""),Fact_Sales[[#This Row],[Revenue]])-Fact_Sales[[#This Row],[Quantity]]*Fact_Sales[[#This Row],[ActualCost]])</f>
        <v>25629.57</v>
      </c>
      <c r="I879" s="14">
        <f>EOMONTH(Fact_Sales[[#This Row],[Date]],-1)+1</f>
        <v>45566</v>
      </c>
      <c r="J879" s="23">
        <f>IFERROR(Fact_Sales[[#This Row],[Quantity]]*Fact_Sales[[#This Row],[ActualCost]],0)</f>
        <v>15119.43</v>
      </c>
    </row>
    <row r="880" spans="1:10" x14ac:dyDescent="0.35">
      <c r="A880" s="5" t="s">
        <v>20914</v>
      </c>
      <c r="B880" t="s">
        <v>14</v>
      </c>
      <c r="C880" t="s">
        <v>34</v>
      </c>
      <c r="D880" s="13">
        <v>2079.5500000000002</v>
      </c>
      <c r="E880">
        <v>11</v>
      </c>
      <c r="F880">
        <v>0.05</v>
      </c>
      <c r="G880" s="3" cm="1">
        <f t="array" ref="G8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0" s="4">
        <f>IF(Fact_Sales[[#This Row],[Revenue]]="","",IFERROR(--SUBSTITUTE(Fact_Sales[[#This Row],[Revenue]]&amp;""," USD",""),Fact_Sales[[#This Row],[Revenue]])-Fact_Sales[[#This Row],[Quantity]]*Fact_Sales[[#This Row],[ActualCost]])</f>
        <v>1315.1600000000003</v>
      </c>
      <c r="I880" s="14">
        <f>EOMONTH(Fact_Sales[[#This Row],[Date]],-1)+1</f>
        <v>45566</v>
      </c>
      <c r="J880" s="23">
        <f>IFERROR(Fact_Sales[[#This Row],[Quantity]]*Fact_Sales[[#This Row],[ActualCost]],0)</f>
        <v>764.39</v>
      </c>
    </row>
    <row r="881" spans="1:10" x14ac:dyDescent="0.35">
      <c r="A881" s="5" t="s">
        <v>20908</v>
      </c>
      <c r="B881" t="s">
        <v>13</v>
      </c>
      <c r="C881" t="s">
        <v>34</v>
      </c>
      <c r="D881" s="13">
        <v>13532</v>
      </c>
      <c r="E881">
        <v>68</v>
      </c>
      <c r="F881">
        <v>0</v>
      </c>
      <c r="G881" s="3" cm="1">
        <f t="array" ref="G8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1" s="4">
        <f>IF(Fact_Sales[[#This Row],[Revenue]]="","",IFERROR(--SUBSTITUTE(Fact_Sales[[#This Row],[Revenue]]&amp;""," USD",""),Fact_Sales[[#This Row],[Revenue]])-Fact_Sales[[#This Row],[Quantity]]*Fact_Sales[[#This Row],[ActualCost]])</f>
        <v>8806.68</v>
      </c>
      <c r="I881" s="14">
        <f>EOMONTH(Fact_Sales[[#This Row],[Date]],-1)+1</f>
        <v>45566</v>
      </c>
      <c r="J881" s="23">
        <f>IFERROR(Fact_Sales[[#This Row],[Quantity]]*Fact_Sales[[#This Row],[ActualCost]],0)</f>
        <v>4725.32</v>
      </c>
    </row>
    <row r="882" spans="1:10" x14ac:dyDescent="0.35">
      <c r="A882" s="5" t="s">
        <v>20908</v>
      </c>
      <c r="B882" t="s">
        <v>16</v>
      </c>
      <c r="C882" t="s">
        <v>34</v>
      </c>
      <c r="D882" s="13">
        <v>15124</v>
      </c>
      <c r="E882">
        <v>76</v>
      </c>
      <c r="F882">
        <v>0</v>
      </c>
      <c r="G882" s="3" cm="1">
        <f t="array" ref="G8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2" s="4">
        <f>IF(Fact_Sales[[#This Row],[Revenue]]="","",IFERROR(--SUBSTITUTE(Fact_Sales[[#This Row],[Revenue]]&amp;""," USD",""),Fact_Sales[[#This Row],[Revenue]])-Fact_Sales[[#This Row],[Quantity]]*Fact_Sales[[#This Row],[ActualCost]])</f>
        <v>9842.76</v>
      </c>
      <c r="I882" s="14">
        <f>EOMONTH(Fact_Sales[[#This Row],[Date]],-1)+1</f>
        <v>45566</v>
      </c>
      <c r="J882" s="23">
        <f>IFERROR(Fact_Sales[[#This Row],[Quantity]]*Fact_Sales[[#This Row],[ActualCost]],0)</f>
        <v>5281.24</v>
      </c>
    </row>
    <row r="883" spans="1:10" x14ac:dyDescent="0.35">
      <c r="A883" s="5" t="s">
        <v>20964</v>
      </c>
      <c r="B883" t="s">
        <v>25</v>
      </c>
      <c r="C883" t="s">
        <v>34</v>
      </c>
      <c r="E883">
        <v>200</v>
      </c>
      <c r="F883">
        <v>0</v>
      </c>
      <c r="G883" s="3" cm="1">
        <f t="array" ref="G8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883" s="14">
        <f>EOMONTH(Fact_Sales[[#This Row],[Date]],-1)+1</f>
        <v>45566</v>
      </c>
      <c r="J883" s="23">
        <f>IFERROR(Fact_Sales[[#This Row],[Quantity]]*Fact_Sales[[#This Row],[ActualCost]],0)</f>
        <v>13897.999999999998</v>
      </c>
    </row>
    <row r="884" spans="1:10" x14ac:dyDescent="0.35">
      <c r="A884" s="5" t="s">
        <v>21253</v>
      </c>
      <c r="B884" t="s">
        <v>10</v>
      </c>
      <c r="C884" t="s">
        <v>34</v>
      </c>
      <c r="D884" s="13">
        <v>18526.900000000001</v>
      </c>
      <c r="E884">
        <v>98</v>
      </c>
      <c r="F884">
        <v>0.05</v>
      </c>
      <c r="G884" s="3" cm="1">
        <f t="array" ref="G8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4" s="4">
        <f>IF(Fact_Sales[[#This Row],[Revenue]]="","",IFERROR(--SUBSTITUTE(Fact_Sales[[#This Row],[Revenue]]&amp;""," USD",""),Fact_Sales[[#This Row],[Revenue]])-Fact_Sales[[#This Row],[Quantity]]*Fact_Sales[[#This Row],[ActualCost]])</f>
        <v>11716.880000000001</v>
      </c>
      <c r="I884" s="14">
        <f>EOMONTH(Fact_Sales[[#This Row],[Date]],-1)+1</f>
        <v>45566</v>
      </c>
      <c r="J884" s="23">
        <f>IFERROR(Fact_Sales[[#This Row],[Quantity]]*Fact_Sales[[#This Row],[ActualCost]],0)</f>
        <v>6810.0199999999995</v>
      </c>
    </row>
    <row r="885" spans="1:10" x14ac:dyDescent="0.35">
      <c r="A885" s="5" t="s">
        <v>20886</v>
      </c>
      <c r="B885" t="s">
        <v>6</v>
      </c>
      <c r="C885" t="s">
        <v>34</v>
      </c>
      <c r="D885" s="13">
        <v>8417.7000000000007</v>
      </c>
      <c r="E885">
        <v>47</v>
      </c>
      <c r="F885">
        <v>0.1</v>
      </c>
      <c r="G885" s="3" cm="1">
        <f t="array" ref="G8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5" s="4">
        <f>IF(Fact_Sales[[#This Row],[Revenue]]="","",IFERROR(--SUBSTITUTE(Fact_Sales[[#This Row],[Revenue]]&amp;""," USD",""),Fact_Sales[[#This Row],[Revenue]])-Fact_Sales[[#This Row],[Quantity]]*Fact_Sales[[#This Row],[ActualCost]])</f>
        <v>5151.670000000001</v>
      </c>
      <c r="I885" s="14">
        <f>EOMONTH(Fact_Sales[[#This Row],[Date]],-1)+1</f>
        <v>45566</v>
      </c>
      <c r="J885" s="23">
        <f>IFERROR(Fact_Sales[[#This Row],[Quantity]]*Fact_Sales[[#This Row],[ActualCost]],0)</f>
        <v>3266.0299999999997</v>
      </c>
    </row>
    <row r="886" spans="1:10" x14ac:dyDescent="0.35">
      <c r="A886" s="5" t="s">
        <v>20899</v>
      </c>
      <c r="B886" t="s">
        <v>25</v>
      </c>
      <c r="C886" t="s">
        <v>34</v>
      </c>
      <c r="D886" s="13">
        <v>33839.949999999997</v>
      </c>
      <c r="E886">
        <v>179</v>
      </c>
      <c r="F886">
        <v>0.05</v>
      </c>
      <c r="G886" s="3" cm="1">
        <f t="array" ref="G8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6" s="4">
        <f>IF(Fact_Sales[[#This Row],[Revenue]]="","",IFERROR(--SUBSTITUTE(Fact_Sales[[#This Row],[Revenue]]&amp;""," USD",""),Fact_Sales[[#This Row],[Revenue]])-Fact_Sales[[#This Row],[Quantity]]*Fact_Sales[[#This Row],[ActualCost]])</f>
        <v>21401.239999999998</v>
      </c>
      <c r="I886" s="14">
        <f>EOMONTH(Fact_Sales[[#This Row],[Date]],-1)+1</f>
        <v>45566</v>
      </c>
      <c r="J886" s="23">
        <f>IFERROR(Fact_Sales[[#This Row],[Quantity]]*Fact_Sales[[#This Row],[ActualCost]],0)</f>
        <v>12438.71</v>
      </c>
    </row>
    <row r="887" spans="1:10" x14ac:dyDescent="0.35">
      <c r="A887" s="5" t="s">
        <v>20904</v>
      </c>
      <c r="B887" t="s">
        <v>22</v>
      </c>
      <c r="C887" t="s">
        <v>34</v>
      </c>
      <c r="D887" s="13">
        <v>19502</v>
      </c>
      <c r="E887">
        <v>98</v>
      </c>
      <c r="F887">
        <v>0</v>
      </c>
      <c r="G887" s="3" cm="1">
        <f t="array" ref="G8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69.489999999999995</v>
      </c>
      <c r="H887" s="4">
        <f>IF(Fact_Sales[[#This Row],[Revenue]]="","",IFERROR(--SUBSTITUTE(Fact_Sales[[#This Row],[Revenue]]&amp;""," USD",""),Fact_Sales[[#This Row],[Revenue]])-Fact_Sales[[#This Row],[Quantity]]*Fact_Sales[[#This Row],[ActualCost]])</f>
        <v>12691.98</v>
      </c>
      <c r="I887" s="14">
        <f>EOMONTH(Fact_Sales[[#This Row],[Date]],-1)+1</f>
        <v>45566</v>
      </c>
      <c r="J887" s="23">
        <f>IFERROR(Fact_Sales[[#This Row],[Quantity]]*Fact_Sales[[#This Row],[ActualCost]],0)</f>
        <v>6810.0199999999995</v>
      </c>
    </row>
    <row r="888" spans="1:10" x14ac:dyDescent="0.35">
      <c r="A888" s="5" t="s">
        <v>20931</v>
      </c>
      <c r="B888" t="s">
        <v>18</v>
      </c>
      <c r="C888" t="s">
        <v>35</v>
      </c>
      <c r="D888" s="13">
        <v>31842</v>
      </c>
      <c r="E888">
        <v>58</v>
      </c>
      <c r="F888">
        <v>0</v>
      </c>
      <c r="G888" s="3" cm="1">
        <f t="array" ref="G8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214.52</v>
      </c>
      <c r="H888" s="4">
        <f>IF(Fact_Sales[[#This Row],[Revenue]]="","",IFERROR(--SUBSTITUTE(Fact_Sales[[#This Row],[Revenue]]&amp;""," USD",""),Fact_Sales[[#This Row],[Revenue]])-Fact_Sales[[#This Row],[Quantity]]*Fact_Sales[[#This Row],[ActualCost]])</f>
        <v>19399.84</v>
      </c>
      <c r="I888" s="14">
        <f>EOMONTH(Fact_Sales[[#This Row],[Date]],-1)+1</f>
        <v>45566</v>
      </c>
      <c r="J888" s="23">
        <f>IFERROR(Fact_Sales[[#This Row],[Quantity]]*Fact_Sales[[#This Row],[ActualCost]],0)</f>
        <v>12442.16</v>
      </c>
    </row>
    <row r="889" spans="1:10" x14ac:dyDescent="0.35">
      <c r="A889" s="5" t="s">
        <v>20887</v>
      </c>
      <c r="B889" t="s">
        <v>22</v>
      </c>
      <c r="C889" t="s">
        <v>35</v>
      </c>
      <c r="D889" s="13">
        <v>34038</v>
      </c>
      <c r="E889">
        <v>62</v>
      </c>
      <c r="F889">
        <v>0</v>
      </c>
      <c r="G889" s="3" cm="1">
        <f t="array" ref="G8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214.52</v>
      </c>
      <c r="H889" s="4">
        <f>IF(Fact_Sales[[#This Row],[Revenue]]="","",IFERROR(--SUBSTITUTE(Fact_Sales[[#This Row],[Revenue]]&amp;""," USD",""),Fact_Sales[[#This Row],[Revenue]])-Fact_Sales[[#This Row],[Quantity]]*Fact_Sales[[#This Row],[ActualCost]])</f>
        <v>20737.760000000002</v>
      </c>
      <c r="I889" s="14">
        <f>EOMONTH(Fact_Sales[[#This Row],[Date]],-1)+1</f>
        <v>45566</v>
      </c>
      <c r="J889" s="23">
        <f>IFERROR(Fact_Sales[[#This Row],[Quantity]]*Fact_Sales[[#This Row],[ActualCost]],0)</f>
        <v>13300.24</v>
      </c>
    </row>
    <row r="890" spans="1:10" x14ac:dyDescent="0.35">
      <c r="A890" s="5" t="s">
        <v>20875</v>
      </c>
      <c r="B890" t="s">
        <v>16</v>
      </c>
      <c r="C890" t="s">
        <v>35</v>
      </c>
      <c r="D890" s="13">
        <v>46116</v>
      </c>
      <c r="E890">
        <v>84</v>
      </c>
      <c r="F890">
        <v>0</v>
      </c>
      <c r="G890" s="3" cm="1">
        <f t="array" ref="G8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214.52</v>
      </c>
      <c r="H890" s="4">
        <f>IF(Fact_Sales[[#This Row],[Revenue]]="","",IFERROR(--SUBSTITUTE(Fact_Sales[[#This Row],[Revenue]]&amp;""," USD",""),Fact_Sales[[#This Row],[Revenue]])-Fact_Sales[[#This Row],[Quantity]]*Fact_Sales[[#This Row],[ActualCost]])</f>
        <v>28096.32</v>
      </c>
      <c r="I890" s="14">
        <f>EOMONTH(Fact_Sales[[#This Row],[Date]],-1)+1</f>
        <v>45566</v>
      </c>
      <c r="J890" s="23">
        <f>IFERROR(Fact_Sales[[#This Row],[Quantity]]*Fact_Sales[[#This Row],[ActualCost]],0)</f>
        <v>18019.68</v>
      </c>
    </row>
    <row r="891" spans="1:10" x14ac:dyDescent="0.35">
      <c r="A891" s="5" t="s">
        <v>20962</v>
      </c>
      <c r="B891" t="s">
        <v>16</v>
      </c>
      <c r="C891" t="s">
        <v>36</v>
      </c>
      <c r="D891" s="13">
        <v>19249.099999999999</v>
      </c>
      <c r="E891">
        <v>134</v>
      </c>
      <c r="F891">
        <v>0.15</v>
      </c>
      <c r="G891" s="3" cm="1">
        <f t="array" ref="G8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1" s="4">
        <f>IF(Fact_Sales[[#This Row],[Revenue]]="","",IFERROR(--SUBSTITUTE(Fact_Sales[[#This Row],[Revenue]]&amp;""," USD",""),Fact_Sales[[#This Row],[Revenue]])-Fact_Sales[[#This Row],[Quantity]]*Fact_Sales[[#This Row],[ActualCost]])</f>
        <v>10946.46</v>
      </c>
      <c r="I891" s="14">
        <f>EOMONTH(Fact_Sales[[#This Row],[Date]],-1)+1</f>
        <v>45566</v>
      </c>
      <c r="J891" s="23">
        <f>IFERROR(Fact_Sales[[#This Row],[Quantity]]*Fact_Sales[[#This Row],[ActualCost]],0)</f>
        <v>8302.64</v>
      </c>
    </row>
    <row r="892" spans="1:10" x14ac:dyDescent="0.35">
      <c r="A892" s="5" t="s">
        <v>20952</v>
      </c>
      <c r="B892" t="s">
        <v>11</v>
      </c>
      <c r="C892" t="s">
        <v>36</v>
      </c>
      <c r="D892" s="13">
        <v>26313.3</v>
      </c>
      <c r="E892">
        <v>173</v>
      </c>
      <c r="F892">
        <v>0.1</v>
      </c>
      <c r="G892" s="3" cm="1">
        <f t="array" ref="G8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2" s="4">
        <f>IF(Fact_Sales[[#This Row],[Revenue]]="","",IFERROR(--SUBSTITUTE(Fact_Sales[[#This Row],[Revenue]]&amp;""," USD",""),Fact_Sales[[#This Row],[Revenue]])-Fact_Sales[[#This Row],[Quantity]]*Fact_Sales[[#This Row],[ActualCost]])</f>
        <v>15594.22</v>
      </c>
      <c r="I892" s="14">
        <f>EOMONTH(Fact_Sales[[#This Row],[Date]],-1)+1</f>
        <v>45566</v>
      </c>
      <c r="J892" s="23">
        <f>IFERROR(Fact_Sales[[#This Row],[Quantity]]*Fact_Sales[[#This Row],[ActualCost]],0)</f>
        <v>10719.08</v>
      </c>
    </row>
    <row r="893" spans="1:10" x14ac:dyDescent="0.35">
      <c r="A893" s="5" t="s">
        <v>20922</v>
      </c>
      <c r="B893" t="s">
        <v>21</v>
      </c>
      <c r="C893" t="s">
        <v>36</v>
      </c>
      <c r="D893" s="13">
        <v>2729.35</v>
      </c>
      <c r="E893">
        <v>19</v>
      </c>
      <c r="F893">
        <v>0.15</v>
      </c>
      <c r="G893" s="3" cm="1">
        <f t="array" ref="G8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3" s="4">
        <f>IF(Fact_Sales[[#This Row],[Revenue]]="","",IFERROR(--SUBSTITUTE(Fact_Sales[[#This Row],[Revenue]]&amp;""," USD",""),Fact_Sales[[#This Row],[Revenue]])-Fact_Sales[[#This Row],[Quantity]]*Fact_Sales[[#This Row],[ActualCost]])</f>
        <v>1552.11</v>
      </c>
      <c r="I893" s="14">
        <f>EOMONTH(Fact_Sales[[#This Row],[Date]],-1)+1</f>
        <v>45566</v>
      </c>
      <c r="J893" s="23">
        <f>IFERROR(Fact_Sales[[#This Row],[Quantity]]*Fact_Sales[[#This Row],[ActualCost]],0)</f>
        <v>1177.24</v>
      </c>
    </row>
    <row r="894" spans="1:10" x14ac:dyDescent="0.35">
      <c r="A894" s="5" t="s">
        <v>20926</v>
      </c>
      <c r="B894" t="s">
        <v>14</v>
      </c>
      <c r="C894" t="s">
        <v>36</v>
      </c>
      <c r="D894" s="13">
        <v>21116.55</v>
      </c>
      <c r="E894">
        <v>147</v>
      </c>
      <c r="F894">
        <v>0.15</v>
      </c>
      <c r="G894" s="3" cm="1">
        <f t="array" ref="G8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4" s="4">
        <f>IF(Fact_Sales[[#This Row],[Revenue]]="","",IFERROR(--SUBSTITUTE(Fact_Sales[[#This Row],[Revenue]]&amp;""," USD",""),Fact_Sales[[#This Row],[Revenue]])-Fact_Sales[[#This Row],[Quantity]]*Fact_Sales[[#This Row],[ActualCost]])</f>
        <v>12008.429999999998</v>
      </c>
      <c r="I894" s="14">
        <f>EOMONTH(Fact_Sales[[#This Row],[Date]],-1)+1</f>
        <v>45566</v>
      </c>
      <c r="J894" s="23">
        <f>IFERROR(Fact_Sales[[#This Row],[Quantity]]*Fact_Sales[[#This Row],[ActualCost]],0)</f>
        <v>9108.1200000000008</v>
      </c>
    </row>
    <row r="895" spans="1:10" x14ac:dyDescent="0.35">
      <c r="A895" s="5" t="s">
        <v>21251</v>
      </c>
      <c r="B895" t="s">
        <v>17</v>
      </c>
      <c r="C895" t="s">
        <v>36</v>
      </c>
      <c r="D895" s="13">
        <v>11103.3</v>
      </c>
      <c r="E895">
        <v>73</v>
      </c>
      <c r="F895">
        <v>0.1</v>
      </c>
      <c r="G895" s="3" cm="1">
        <f t="array" ref="G8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5" s="4">
        <f>IF(Fact_Sales[[#This Row],[Revenue]]="","",IFERROR(--SUBSTITUTE(Fact_Sales[[#This Row],[Revenue]]&amp;""," USD",""),Fact_Sales[[#This Row],[Revenue]])-Fact_Sales[[#This Row],[Quantity]]*Fact_Sales[[#This Row],[ActualCost]])</f>
        <v>6580.2199999999993</v>
      </c>
      <c r="I895" s="14">
        <f>EOMONTH(Fact_Sales[[#This Row],[Date]],-1)+1</f>
        <v>45566</v>
      </c>
      <c r="J895" s="23">
        <f>IFERROR(Fact_Sales[[#This Row],[Quantity]]*Fact_Sales[[#This Row],[ActualCost]],0)</f>
        <v>4523.08</v>
      </c>
    </row>
    <row r="896" spans="1:10" x14ac:dyDescent="0.35">
      <c r="A896" s="5" t="s">
        <v>20943</v>
      </c>
      <c r="B896" t="s">
        <v>9</v>
      </c>
      <c r="C896" t="s">
        <v>36</v>
      </c>
      <c r="D896" s="13">
        <v>11830</v>
      </c>
      <c r="E896">
        <v>70</v>
      </c>
      <c r="F896">
        <v>0</v>
      </c>
      <c r="G896" s="3" cm="1">
        <f t="array" ref="G8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61.96</v>
      </c>
      <c r="H896" s="4">
        <f>IF(Fact_Sales[[#This Row],[Revenue]]="","",IFERROR(--SUBSTITUTE(Fact_Sales[[#This Row],[Revenue]]&amp;""," USD",""),Fact_Sales[[#This Row],[Revenue]])-Fact_Sales[[#This Row],[Quantity]]*Fact_Sales[[#This Row],[ActualCost]])</f>
        <v>7492.8</v>
      </c>
      <c r="I896" s="14">
        <f>EOMONTH(Fact_Sales[[#This Row],[Date]],-1)+1</f>
        <v>45566</v>
      </c>
      <c r="J896" s="23">
        <f>IFERROR(Fact_Sales[[#This Row],[Quantity]]*Fact_Sales[[#This Row],[ActualCost]],0)</f>
        <v>4337.2</v>
      </c>
    </row>
    <row r="897" spans="1:10" x14ac:dyDescent="0.35">
      <c r="A897" s="5" t="s">
        <v>21254</v>
      </c>
      <c r="B897" t="s">
        <v>24</v>
      </c>
      <c r="C897" t="s">
        <v>7</v>
      </c>
      <c r="D897" s="13">
        <v>23940</v>
      </c>
      <c r="E897">
        <v>60</v>
      </c>
      <c r="F897">
        <v>0</v>
      </c>
      <c r="G897" s="3" cm="1">
        <f t="array" ref="G8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897" s="4">
        <f>IF(Fact_Sales[[#This Row],[Revenue]]="","",IFERROR(--SUBSTITUTE(Fact_Sales[[#This Row],[Revenue]]&amp;""," USD",""),Fact_Sales[[#This Row],[Revenue]])-Fact_Sales[[#This Row],[Quantity]]*Fact_Sales[[#This Row],[ActualCost]])</f>
        <v>12694.199999999999</v>
      </c>
      <c r="I897" s="14">
        <f>EOMONTH(Fact_Sales[[#This Row],[Date]],-1)+1</f>
        <v>45597</v>
      </c>
      <c r="J897" s="23">
        <f>IFERROR(Fact_Sales[[#This Row],[Quantity]]*Fact_Sales[[#This Row],[ActualCost]],0)</f>
        <v>11245.800000000001</v>
      </c>
    </row>
    <row r="898" spans="1:10" x14ac:dyDescent="0.35">
      <c r="A898" s="5" t="s">
        <v>21255</v>
      </c>
      <c r="B898" t="s">
        <v>14</v>
      </c>
      <c r="C898" t="s">
        <v>7</v>
      </c>
      <c r="D898" s="13">
        <v>43890</v>
      </c>
      <c r="E898">
        <v>110</v>
      </c>
      <c r="F898">
        <v>0</v>
      </c>
      <c r="G898" s="3" cm="1">
        <f t="array" ref="G8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898" s="4">
        <f>IF(Fact_Sales[[#This Row],[Revenue]]="","",IFERROR(--SUBSTITUTE(Fact_Sales[[#This Row],[Revenue]]&amp;""," USD",""),Fact_Sales[[#This Row],[Revenue]])-Fact_Sales[[#This Row],[Quantity]]*Fact_Sales[[#This Row],[ActualCost]])</f>
        <v>23272.7</v>
      </c>
      <c r="I898" s="14">
        <f>EOMONTH(Fact_Sales[[#This Row],[Date]],-1)+1</f>
        <v>45597</v>
      </c>
      <c r="J898" s="23">
        <f>IFERROR(Fact_Sales[[#This Row],[Quantity]]*Fact_Sales[[#This Row],[ActualCost]],0)</f>
        <v>20617.3</v>
      </c>
    </row>
    <row r="899" spans="1:10" x14ac:dyDescent="0.35">
      <c r="A899" s="5" t="s">
        <v>20984</v>
      </c>
      <c r="B899" t="s">
        <v>11</v>
      </c>
      <c r="C899" t="s">
        <v>7</v>
      </c>
      <c r="D899" s="13">
        <v>23880.15</v>
      </c>
      <c r="E899">
        <v>63</v>
      </c>
      <c r="F899">
        <v>0.05</v>
      </c>
      <c r="G899" s="3" cm="1">
        <f t="array" ref="G8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899" s="4">
        <f>IF(Fact_Sales[[#This Row],[Revenue]]="","",IFERROR(--SUBSTITUTE(Fact_Sales[[#This Row],[Revenue]]&amp;""," USD",""),Fact_Sales[[#This Row],[Revenue]])-Fact_Sales[[#This Row],[Quantity]]*Fact_Sales[[#This Row],[ActualCost]])</f>
        <v>12072.060000000001</v>
      </c>
      <c r="I899" s="14">
        <f>EOMONTH(Fact_Sales[[#This Row],[Date]],-1)+1</f>
        <v>45597</v>
      </c>
      <c r="J899" s="23">
        <f>IFERROR(Fact_Sales[[#This Row],[Quantity]]*Fact_Sales[[#This Row],[ActualCost]],0)</f>
        <v>11808.09</v>
      </c>
    </row>
    <row r="900" spans="1:10" x14ac:dyDescent="0.35">
      <c r="A900" s="5" t="s">
        <v>21060</v>
      </c>
      <c r="B900" t="s">
        <v>16</v>
      </c>
      <c r="C900" t="s">
        <v>7</v>
      </c>
      <c r="D900" s="13">
        <v>25137</v>
      </c>
      <c r="E900">
        <v>70</v>
      </c>
      <c r="F900">
        <v>0.1</v>
      </c>
      <c r="G900" s="3" cm="1">
        <f t="array" ref="G9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900" s="4">
        <f>IF(Fact_Sales[[#This Row],[Revenue]]="","",IFERROR(--SUBSTITUTE(Fact_Sales[[#This Row],[Revenue]]&amp;""," USD",""),Fact_Sales[[#This Row],[Revenue]])-Fact_Sales[[#This Row],[Quantity]]*Fact_Sales[[#This Row],[ActualCost]])</f>
        <v>12016.9</v>
      </c>
      <c r="I900" s="14">
        <f>EOMONTH(Fact_Sales[[#This Row],[Date]],-1)+1</f>
        <v>45597</v>
      </c>
      <c r="J900" s="23">
        <f>IFERROR(Fact_Sales[[#This Row],[Quantity]]*Fact_Sales[[#This Row],[ActualCost]],0)</f>
        <v>13120.1</v>
      </c>
    </row>
    <row r="901" spans="1:10" x14ac:dyDescent="0.35">
      <c r="A901" s="5" t="s">
        <v>21256</v>
      </c>
      <c r="B901" t="s">
        <v>13</v>
      </c>
      <c r="C901" t="s">
        <v>7</v>
      </c>
      <c r="D901" s="13">
        <v>-26733</v>
      </c>
      <c r="E901">
        <v>67</v>
      </c>
      <c r="F901">
        <v>0</v>
      </c>
      <c r="G901" s="3" cm="1">
        <f t="array" ref="G9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901" s="4">
        <f>IF(Fact_Sales[[#This Row],[Revenue]]="","",IFERROR(--SUBSTITUTE(Fact_Sales[[#This Row],[Revenue]]&amp;""," USD",""),Fact_Sales[[#This Row],[Revenue]])-Fact_Sales[[#This Row],[Quantity]]*Fact_Sales[[#This Row],[ActualCost]])</f>
        <v>-39290.81</v>
      </c>
      <c r="I901" s="14">
        <f>EOMONTH(Fact_Sales[[#This Row],[Date]],-1)+1</f>
        <v>45597</v>
      </c>
      <c r="J901" s="23">
        <f>IFERROR(Fact_Sales[[#This Row],[Quantity]]*Fact_Sales[[#This Row],[ActualCost]],0)</f>
        <v>12557.810000000001</v>
      </c>
    </row>
    <row r="902" spans="1:10" x14ac:dyDescent="0.35">
      <c r="A902" s="5" t="s">
        <v>21028</v>
      </c>
      <c r="B902" t="s">
        <v>24</v>
      </c>
      <c r="C902" t="s">
        <v>7</v>
      </c>
      <c r="D902" s="13">
        <v>21147</v>
      </c>
      <c r="E902">
        <v>53</v>
      </c>
      <c r="F902">
        <v>0</v>
      </c>
      <c r="G902" s="3" cm="1">
        <f t="array" ref="G9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187.43</v>
      </c>
      <c r="H902" s="4">
        <f>IF(Fact_Sales[[#This Row],[Revenue]]="","",IFERROR(--SUBSTITUTE(Fact_Sales[[#This Row],[Revenue]]&amp;""," USD",""),Fact_Sales[[#This Row],[Revenue]])-Fact_Sales[[#This Row],[Quantity]]*Fact_Sales[[#This Row],[ActualCost]])</f>
        <v>11213.21</v>
      </c>
      <c r="I902" s="14">
        <f>EOMONTH(Fact_Sales[[#This Row],[Date]],-1)+1</f>
        <v>45597</v>
      </c>
      <c r="J902" s="23">
        <f>IFERROR(Fact_Sales[[#This Row],[Quantity]]*Fact_Sales[[#This Row],[ActualCost]],0)</f>
        <v>9933.7900000000009</v>
      </c>
    </row>
    <row r="903" spans="1:10" x14ac:dyDescent="0.35">
      <c r="A903" s="5" t="s">
        <v>21257</v>
      </c>
      <c r="B903" t="s">
        <v>16</v>
      </c>
      <c r="C903" t="s">
        <v>12</v>
      </c>
      <c r="D903" s="13">
        <v>19347.7</v>
      </c>
      <c r="E903">
        <v>34</v>
      </c>
      <c r="F903">
        <v>0.05</v>
      </c>
      <c r="G903" s="3" cm="1">
        <f t="array" ref="G9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3" s="4">
        <f>IF(Fact_Sales[[#This Row],[Revenue]]="","",IFERROR(--SUBSTITUTE(Fact_Sales[[#This Row],[Revenue]]&amp;""," USD",""),Fact_Sales[[#This Row],[Revenue]])-Fact_Sales[[#This Row],[Quantity]]*Fact_Sales[[#This Row],[ActualCost]])</f>
        <v>10144.58</v>
      </c>
      <c r="I903" s="14">
        <f>EOMONTH(Fact_Sales[[#This Row],[Date]],-1)+1</f>
        <v>45597</v>
      </c>
      <c r="J903" s="23">
        <f>IFERROR(Fact_Sales[[#This Row],[Quantity]]*Fact_Sales[[#This Row],[ActualCost]],0)</f>
        <v>9203.1200000000008</v>
      </c>
    </row>
    <row r="904" spans="1:10" x14ac:dyDescent="0.35">
      <c r="A904" s="5" t="s">
        <v>21091</v>
      </c>
      <c r="B904" t="s">
        <v>20</v>
      </c>
      <c r="C904" t="s">
        <v>12</v>
      </c>
      <c r="D904" s="13">
        <v>58552.25</v>
      </c>
      <c r="E904">
        <v>115</v>
      </c>
      <c r="F904">
        <v>0.15</v>
      </c>
      <c r="G904" s="3" cm="1">
        <f t="array" ref="G9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4" s="4">
        <f>IF(Fact_Sales[[#This Row],[Revenue]]="","",IFERROR(--SUBSTITUTE(Fact_Sales[[#This Row],[Revenue]]&amp;""," USD",""),Fact_Sales[[#This Row],[Revenue]])-Fact_Sales[[#This Row],[Quantity]]*Fact_Sales[[#This Row],[ActualCost]])</f>
        <v>27424.05</v>
      </c>
      <c r="I904" s="14">
        <f>EOMONTH(Fact_Sales[[#This Row],[Date]],-1)+1</f>
        <v>45597</v>
      </c>
      <c r="J904" s="23">
        <f>IFERROR(Fact_Sales[[#This Row],[Quantity]]*Fact_Sales[[#This Row],[ActualCost]],0)</f>
        <v>31128.2</v>
      </c>
    </row>
    <row r="905" spans="1:10" x14ac:dyDescent="0.35">
      <c r="A905" s="5" t="s">
        <v>21073</v>
      </c>
      <c r="B905" t="s">
        <v>18</v>
      </c>
      <c r="C905" t="s">
        <v>12</v>
      </c>
      <c r="D905" s="13">
        <v>15574</v>
      </c>
      <c r="E905">
        <v>26</v>
      </c>
      <c r="F905">
        <v>0</v>
      </c>
      <c r="G905" s="3" cm="1">
        <f t="array" ref="G9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5" s="4">
        <f>IF(Fact_Sales[[#This Row],[Revenue]]="","",IFERROR(--SUBSTITUTE(Fact_Sales[[#This Row],[Revenue]]&amp;""," USD",""),Fact_Sales[[#This Row],[Revenue]])-Fact_Sales[[#This Row],[Quantity]]*Fact_Sales[[#This Row],[ActualCost]])</f>
        <v>8536.32</v>
      </c>
      <c r="I905" s="14">
        <f>EOMONTH(Fact_Sales[[#This Row],[Date]],-1)+1</f>
        <v>45597</v>
      </c>
      <c r="J905" s="23">
        <f>IFERROR(Fact_Sales[[#This Row],[Quantity]]*Fact_Sales[[#This Row],[ActualCost]],0)</f>
        <v>7037.68</v>
      </c>
    </row>
    <row r="906" spans="1:10" x14ac:dyDescent="0.35">
      <c r="A906" s="5" t="s">
        <v>21086</v>
      </c>
      <c r="B906" t="s">
        <v>20</v>
      </c>
      <c r="C906" t="s">
        <v>12</v>
      </c>
      <c r="D906" s="13">
        <v>19946.7</v>
      </c>
      <c r="E906">
        <v>37</v>
      </c>
      <c r="F906">
        <v>0.1</v>
      </c>
      <c r="G906" s="3" cm="1">
        <f t="array" ref="G9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6" s="4">
        <f>IF(Fact_Sales[[#This Row],[Revenue]]="","",IFERROR(--SUBSTITUTE(Fact_Sales[[#This Row],[Revenue]]&amp;""," USD",""),Fact_Sales[[#This Row],[Revenue]])-Fact_Sales[[#This Row],[Quantity]]*Fact_Sales[[#This Row],[ActualCost]])</f>
        <v>9931.5400000000009</v>
      </c>
      <c r="I906" s="14">
        <f>EOMONTH(Fact_Sales[[#This Row],[Date]],-1)+1</f>
        <v>45597</v>
      </c>
      <c r="J906" s="23">
        <f>IFERROR(Fact_Sales[[#This Row],[Quantity]]*Fact_Sales[[#This Row],[ActualCost]],0)</f>
        <v>10015.16</v>
      </c>
    </row>
    <row r="907" spans="1:10" x14ac:dyDescent="0.35">
      <c r="A907" s="5" t="s">
        <v>21060</v>
      </c>
      <c r="B907" t="s">
        <v>11</v>
      </c>
      <c r="C907" t="s">
        <v>12</v>
      </c>
      <c r="D907" s="13">
        <v>44206.2</v>
      </c>
      <c r="E907">
        <v>82</v>
      </c>
      <c r="F907">
        <v>0.1</v>
      </c>
      <c r="G907" s="3" cm="1">
        <f t="array" ref="G9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7" s="4">
        <f>IF(Fact_Sales[[#This Row],[Revenue]]="","",IFERROR(--SUBSTITUTE(Fact_Sales[[#This Row],[Revenue]]&amp;""," USD",""),Fact_Sales[[#This Row],[Revenue]])-Fact_Sales[[#This Row],[Quantity]]*Fact_Sales[[#This Row],[ActualCost]])</f>
        <v>22010.439999999995</v>
      </c>
      <c r="I907" s="14">
        <f>EOMONTH(Fact_Sales[[#This Row],[Date]],-1)+1</f>
        <v>45597</v>
      </c>
      <c r="J907" s="23">
        <f>IFERROR(Fact_Sales[[#This Row],[Quantity]]*Fact_Sales[[#This Row],[ActualCost]],0)</f>
        <v>22195.760000000002</v>
      </c>
    </row>
    <row r="908" spans="1:10" x14ac:dyDescent="0.35">
      <c r="A908" s="5" t="s">
        <v>21073</v>
      </c>
      <c r="B908" t="s">
        <v>13</v>
      </c>
      <c r="C908" t="s">
        <v>12</v>
      </c>
      <c r="D908" s="13">
        <v>41241.15</v>
      </c>
      <c r="E908">
        <v>81</v>
      </c>
      <c r="F908">
        <v>0.15</v>
      </c>
      <c r="G908" s="3" cm="1">
        <f t="array" ref="G9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8" s="4">
        <f>IF(Fact_Sales[[#This Row],[Revenue]]="","",IFERROR(--SUBSTITUTE(Fact_Sales[[#This Row],[Revenue]]&amp;""," USD",""),Fact_Sales[[#This Row],[Revenue]])-Fact_Sales[[#This Row],[Quantity]]*Fact_Sales[[#This Row],[ActualCost]])</f>
        <v>19316.07</v>
      </c>
      <c r="I908" s="14">
        <f>EOMONTH(Fact_Sales[[#This Row],[Date]],-1)+1</f>
        <v>45597</v>
      </c>
      <c r="J908" s="23">
        <f>IFERROR(Fact_Sales[[#This Row],[Quantity]]*Fact_Sales[[#This Row],[ActualCost]],0)</f>
        <v>21925.08</v>
      </c>
    </row>
    <row r="909" spans="1:10" x14ac:dyDescent="0.35">
      <c r="A909" s="5" t="s">
        <v>21258</v>
      </c>
      <c r="B909" t="s">
        <v>18</v>
      </c>
      <c r="C909" t="s">
        <v>12</v>
      </c>
      <c r="D909" s="13">
        <v>72479</v>
      </c>
      <c r="E909">
        <v>121</v>
      </c>
      <c r="F909">
        <v>0</v>
      </c>
      <c r="G909" s="3" cm="1">
        <f t="array" ref="G9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09" s="4">
        <f>IF(Fact_Sales[[#This Row],[Revenue]]="","",IFERROR(--SUBSTITUTE(Fact_Sales[[#This Row],[Revenue]]&amp;""," USD",""),Fact_Sales[[#This Row],[Revenue]])-Fact_Sales[[#This Row],[Quantity]]*Fact_Sales[[#This Row],[ActualCost]])</f>
        <v>39726.720000000001</v>
      </c>
      <c r="I909" s="14">
        <f>EOMONTH(Fact_Sales[[#This Row],[Date]],-1)+1</f>
        <v>45597</v>
      </c>
      <c r="J909" s="23">
        <f>IFERROR(Fact_Sales[[#This Row],[Quantity]]*Fact_Sales[[#This Row],[ActualCost]],0)</f>
        <v>32752.280000000002</v>
      </c>
    </row>
    <row r="910" spans="1:10" x14ac:dyDescent="0.35">
      <c r="A910" s="5" t="s">
        <v>20989</v>
      </c>
      <c r="B910" t="s">
        <v>18</v>
      </c>
      <c r="C910" t="s">
        <v>12</v>
      </c>
      <c r="D910" s="13">
        <v>104226</v>
      </c>
      <c r="E910">
        <v>174</v>
      </c>
      <c r="F910">
        <v>0</v>
      </c>
      <c r="G910" s="3" cm="1">
        <f t="array" ref="G9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270.68</v>
      </c>
      <c r="H910" s="4">
        <f>IF(Fact_Sales[[#This Row],[Revenue]]="","",IFERROR(--SUBSTITUTE(Fact_Sales[[#This Row],[Revenue]]&amp;""," USD",""),Fact_Sales[[#This Row],[Revenue]])-Fact_Sales[[#This Row],[Quantity]]*Fact_Sales[[#This Row],[ActualCost]])</f>
        <v>57127.68</v>
      </c>
      <c r="I910" s="14">
        <f>EOMONTH(Fact_Sales[[#This Row],[Date]],-1)+1</f>
        <v>45597</v>
      </c>
      <c r="J910" s="23">
        <f>IFERROR(Fact_Sales[[#This Row],[Quantity]]*Fact_Sales[[#This Row],[ActualCost]],0)</f>
        <v>47098.32</v>
      </c>
    </row>
    <row r="911" spans="1:10" x14ac:dyDescent="0.35">
      <c r="A911" s="5" t="s">
        <v>21082</v>
      </c>
      <c r="B911" t="s">
        <v>20</v>
      </c>
      <c r="C911" t="s">
        <v>15</v>
      </c>
      <c r="D911" s="13">
        <v>57156</v>
      </c>
      <c r="E911">
        <v>44</v>
      </c>
      <c r="F911">
        <v>0</v>
      </c>
      <c r="G911" s="3" cm="1">
        <f t="array" ref="G9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535.09</v>
      </c>
      <c r="H911" s="4">
        <f>IF(Fact_Sales[[#This Row],[Revenue]]="","",IFERROR(--SUBSTITUTE(Fact_Sales[[#This Row],[Revenue]]&amp;""," USD",""),Fact_Sales[[#This Row],[Revenue]])-Fact_Sales[[#This Row],[Quantity]]*Fact_Sales[[#This Row],[ActualCost]])</f>
        <v>33612.039999999994</v>
      </c>
      <c r="I911" s="14">
        <f>EOMONTH(Fact_Sales[[#This Row],[Date]],-1)+1</f>
        <v>45597</v>
      </c>
      <c r="J911" s="23">
        <f>IFERROR(Fact_Sales[[#This Row],[Quantity]]*Fact_Sales[[#This Row],[ActualCost]],0)</f>
        <v>23543.960000000003</v>
      </c>
    </row>
    <row r="912" spans="1:10" x14ac:dyDescent="0.35">
      <c r="A912" s="5" t="s">
        <v>20985</v>
      </c>
      <c r="B912" t="s">
        <v>18</v>
      </c>
      <c r="C912" t="s">
        <v>15</v>
      </c>
      <c r="D912" s="13">
        <v>118209</v>
      </c>
      <c r="E912">
        <v>91</v>
      </c>
      <c r="F912">
        <v>0</v>
      </c>
      <c r="G912" s="3" cm="1">
        <f t="array" ref="G9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535.09</v>
      </c>
      <c r="H912" s="4">
        <f>IF(Fact_Sales[[#This Row],[Revenue]]="","",IFERROR(--SUBSTITUTE(Fact_Sales[[#This Row],[Revenue]]&amp;""," USD",""),Fact_Sales[[#This Row],[Revenue]])-Fact_Sales[[#This Row],[Quantity]]*Fact_Sales[[#This Row],[ActualCost]])</f>
        <v>69515.81</v>
      </c>
      <c r="I912" s="14">
        <f>EOMONTH(Fact_Sales[[#This Row],[Date]],-1)+1</f>
        <v>45597</v>
      </c>
      <c r="J912" s="23">
        <f>IFERROR(Fact_Sales[[#This Row],[Quantity]]*Fact_Sales[[#This Row],[ActualCost]],0)</f>
        <v>48693.19</v>
      </c>
    </row>
    <row r="913" spans="1:10" x14ac:dyDescent="0.35">
      <c r="A913" s="5" t="s">
        <v>20985</v>
      </c>
      <c r="B913" t="s">
        <v>9</v>
      </c>
      <c r="C913" t="s">
        <v>15</v>
      </c>
      <c r="D913" s="13">
        <v>15588</v>
      </c>
      <c r="E913">
        <v>12</v>
      </c>
      <c r="F913">
        <v>0</v>
      </c>
      <c r="G913" s="3" cm="1">
        <f t="array" ref="G9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535.09</v>
      </c>
      <c r="H913" s="4">
        <f>IF(Fact_Sales[[#This Row],[Revenue]]="","",IFERROR(--SUBSTITUTE(Fact_Sales[[#This Row],[Revenue]]&amp;""," USD",""),Fact_Sales[[#This Row],[Revenue]])-Fact_Sales[[#This Row],[Quantity]]*Fact_Sales[[#This Row],[ActualCost]])</f>
        <v>9166.92</v>
      </c>
      <c r="I913" s="14">
        <f>EOMONTH(Fact_Sales[[#This Row],[Date]],-1)+1</f>
        <v>45597</v>
      </c>
      <c r="J913" s="23">
        <f>IFERROR(Fact_Sales[[#This Row],[Quantity]]*Fact_Sales[[#This Row],[ActualCost]],0)</f>
        <v>6421.08</v>
      </c>
    </row>
    <row r="914" spans="1:10" x14ac:dyDescent="0.35">
      <c r="A914" s="5" t="s">
        <v>21259</v>
      </c>
      <c r="B914" t="s">
        <v>24</v>
      </c>
      <c r="C914" t="s">
        <v>15</v>
      </c>
      <c r="D914" s="13">
        <v>155880</v>
      </c>
      <c r="E914">
        <v>120</v>
      </c>
      <c r="F914">
        <v>0</v>
      </c>
      <c r="G914" s="3" cm="1">
        <f t="array" ref="G9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535.09</v>
      </c>
      <c r="H914" s="4">
        <f>IF(Fact_Sales[[#This Row],[Revenue]]="","",IFERROR(--SUBSTITUTE(Fact_Sales[[#This Row],[Revenue]]&amp;""," USD",""),Fact_Sales[[#This Row],[Revenue]])-Fact_Sales[[#This Row],[Quantity]]*Fact_Sales[[#This Row],[ActualCost]])</f>
        <v>91669.2</v>
      </c>
      <c r="I914" s="14">
        <f>EOMONTH(Fact_Sales[[#This Row],[Date]],-1)+1</f>
        <v>45597</v>
      </c>
      <c r="J914" s="23">
        <f>IFERROR(Fact_Sales[[#This Row],[Quantity]]*Fact_Sales[[#This Row],[ActualCost]],0)</f>
        <v>64210.8</v>
      </c>
    </row>
    <row r="915" spans="1:10" x14ac:dyDescent="0.35">
      <c r="A915" s="5" t="s">
        <v>21005</v>
      </c>
      <c r="B915" t="s">
        <v>21</v>
      </c>
      <c r="C915" t="s">
        <v>19</v>
      </c>
      <c r="D915" s="13">
        <v>60768</v>
      </c>
      <c r="E915">
        <v>32</v>
      </c>
      <c r="F915">
        <v>0</v>
      </c>
      <c r="G915" s="3" cm="1">
        <f t="array" ref="G9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787.97</v>
      </c>
      <c r="H915" s="4">
        <f>IF(Fact_Sales[[#This Row],[Revenue]]="","",IFERROR(--SUBSTITUTE(Fact_Sales[[#This Row],[Revenue]]&amp;""," USD",""),Fact_Sales[[#This Row],[Revenue]])-Fact_Sales[[#This Row],[Quantity]]*Fact_Sales[[#This Row],[ActualCost]])</f>
        <v>35552.959999999999</v>
      </c>
      <c r="I915" s="14">
        <f>EOMONTH(Fact_Sales[[#This Row],[Date]],-1)+1</f>
        <v>45597</v>
      </c>
      <c r="J915" s="23">
        <f>IFERROR(Fact_Sales[[#This Row],[Quantity]]*Fact_Sales[[#This Row],[ActualCost]],0)</f>
        <v>25215.040000000001</v>
      </c>
    </row>
    <row r="916" spans="1:10" x14ac:dyDescent="0.35">
      <c r="A916" s="5" t="s">
        <v>21259</v>
      </c>
      <c r="B916" t="s">
        <v>24</v>
      </c>
      <c r="C916" t="s">
        <v>19</v>
      </c>
      <c r="D916" s="13">
        <v>73491.3</v>
      </c>
      <c r="E916">
        <v>43</v>
      </c>
      <c r="F916">
        <v>0.1</v>
      </c>
      <c r="G916" s="3" cm="1">
        <f t="array" ref="G9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787.97</v>
      </c>
      <c r="H916" s="4">
        <f>IF(Fact_Sales[[#This Row],[Revenue]]="","",IFERROR(--SUBSTITUTE(Fact_Sales[[#This Row],[Revenue]]&amp;""," USD",""),Fact_Sales[[#This Row],[Revenue]])-Fact_Sales[[#This Row],[Quantity]]*Fact_Sales[[#This Row],[ActualCost]])</f>
        <v>39608.590000000004</v>
      </c>
      <c r="I916" s="14">
        <f>EOMONTH(Fact_Sales[[#This Row],[Date]],-1)+1</f>
        <v>45597</v>
      </c>
      <c r="J916" s="23">
        <f>IFERROR(Fact_Sales[[#This Row],[Quantity]]*Fact_Sales[[#This Row],[ActualCost]],0)</f>
        <v>33882.71</v>
      </c>
    </row>
    <row r="917" spans="1:10" x14ac:dyDescent="0.35">
      <c r="A917" s="5" t="s">
        <v>21005</v>
      </c>
      <c r="B917" t="s">
        <v>6</v>
      </c>
      <c r="C917" t="s">
        <v>19</v>
      </c>
      <c r="D917" s="13">
        <v>202053.6</v>
      </c>
      <c r="E917">
        <v>112</v>
      </c>
      <c r="F917">
        <v>0.05</v>
      </c>
      <c r="G917" s="3" cm="1">
        <f t="array" ref="G9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787.97</v>
      </c>
      <c r="H917" s="4">
        <f>IF(Fact_Sales[[#This Row],[Revenue]]="","",IFERROR(--SUBSTITUTE(Fact_Sales[[#This Row],[Revenue]]&amp;""," USD",""),Fact_Sales[[#This Row],[Revenue]])-Fact_Sales[[#This Row],[Quantity]]*Fact_Sales[[#This Row],[ActualCost]])</f>
        <v>113800.96000000001</v>
      </c>
      <c r="I917" s="14">
        <f>EOMONTH(Fact_Sales[[#This Row],[Date]],-1)+1</f>
        <v>45597</v>
      </c>
      <c r="J917" s="23">
        <f>IFERROR(Fact_Sales[[#This Row],[Quantity]]*Fact_Sales[[#This Row],[ActualCost]],0)</f>
        <v>88252.64</v>
      </c>
    </row>
    <row r="918" spans="1:10" x14ac:dyDescent="0.35">
      <c r="A918" s="5" t="s">
        <v>20989</v>
      </c>
      <c r="B918" t="s">
        <v>13</v>
      </c>
      <c r="C918" t="s">
        <v>19</v>
      </c>
      <c r="D918" s="13">
        <v>169580.7</v>
      </c>
      <c r="E918">
        <v>94</v>
      </c>
      <c r="F918">
        <v>0.05</v>
      </c>
      <c r="G918" s="3" cm="1">
        <f t="array" ref="G9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787.97</v>
      </c>
      <c r="H918" s="4">
        <f>IF(Fact_Sales[[#This Row],[Revenue]]="","",IFERROR(--SUBSTITUTE(Fact_Sales[[#This Row],[Revenue]]&amp;""," USD",""),Fact_Sales[[#This Row],[Revenue]])-Fact_Sales[[#This Row],[Quantity]]*Fact_Sales[[#This Row],[ActualCost]])</f>
        <v>95511.52</v>
      </c>
      <c r="I918" s="14">
        <f>EOMONTH(Fact_Sales[[#This Row],[Date]],-1)+1</f>
        <v>45597</v>
      </c>
      <c r="J918" s="23">
        <f>IFERROR(Fact_Sales[[#This Row],[Quantity]]*Fact_Sales[[#This Row],[ActualCost]],0)</f>
        <v>74069.180000000008</v>
      </c>
    </row>
    <row r="919" spans="1:10" x14ac:dyDescent="0.35">
      <c r="A919" s="5" t="s">
        <v>21254</v>
      </c>
      <c r="B919" t="s">
        <v>24</v>
      </c>
      <c r="C919" t="s">
        <v>23</v>
      </c>
      <c r="D919" s="13">
        <v>52841.95</v>
      </c>
      <c r="E919">
        <v>83</v>
      </c>
      <c r="F919">
        <v>0.15</v>
      </c>
      <c r="G919" s="3" cm="1">
        <f t="array" ref="G9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19" s="4">
        <f>IF(Fact_Sales[[#This Row],[Revenue]]="","",IFERROR(--SUBSTITUTE(Fact_Sales[[#This Row],[Revenue]]&amp;""," USD",""),Fact_Sales[[#This Row],[Revenue]])-Fact_Sales[[#This Row],[Quantity]]*Fact_Sales[[#This Row],[ActualCost]])</f>
        <v>25578.109999999997</v>
      </c>
      <c r="I919" s="14">
        <f>EOMONTH(Fact_Sales[[#This Row],[Date]],-1)+1</f>
        <v>45597</v>
      </c>
      <c r="J919" s="23">
        <f>IFERROR(Fact_Sales[[#This Row],[Quantity]]*Fact_Sales[[#This Row],[ActualCost]],0)</f>
        <v>27263.84</v>
      </c>
    </row>
    <row r="920" spans="1:10" x14ac:dyDescent="0.35">
      <c r="A920" s="5" t="s">
        <v>21058</v>
      </c>
      <c r="B920" t="s">
        <v>14</v>
      </c>
      <c r="C920" t="s">
        <v>23</v>
      </c>
      <c r="D920" s="13">
        <v>99092.7</v>
      </c>
      <c r="E920">
        <v>147</v>
      </c>
      <c r="F920">
        <v>0.1</v>
      </c>
      <c r="G920" s="3" cm="1">
        <f t="array" ref="G9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0" s="4">
        <f>IF(Fact_Sales[[#This Row],[Revenue]]="","",IFERROR(--SUBSTITUTE(Fact_Sales[[#This Row],[Revenue]]&amp;""," USD",""),Fact_Sales[[#This Row],[Revenue]])-Fact_Sales[[#This Row],[Quantity]]*Fact_Sales[[#This Row],[ActualCost]])</f>
        <v>50806.139999999992</v>
      </c>
      <c r="I920" s="14">
        <f>EOMONTH(Fact_Sales[[#This Row],[Date]],-1)+1</f>
        <v>45597</v>
      </c>
      <c r="J920" s="23">
        <f>IFERROR(Fact_Sales[[#This Row],[Quantity]]*Fact_Sales[[#This Row],[ActualCost]],0)</f>
        <v>48286.560000000005</v>
      </c>
    </row>
    <row r="921" spans="1:10" x14ac:dyDescent="0.35">
      <c r="A921" s="5" t="s">
        <v>21060</v>
      </c>
      <c r="B921" t="s">
        <v>17</v>
      </c>
      <c r="C921" t="s">
        <v>23</v>
      </c>
      <c r="D921" s="13">
        <v>107181.9</v>
      </c>
      <c r="E921">
        <v>159</v>
      </c>
      <c r="F921">
        <v>0.1</v>
      </c>
      <c r="G921" s="3" cm="1">
        <f t="array" ref="G9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1" s="4">
        <f>IF(Fact_Sales[[#This Row],[Revenue]]="","",IFERROR(--SUBSTITUTE(Fact_Sales[[#This Row],[Revenue]]&amp;""," USD",""),Fact_Sales[[#This Row],[Revenue]])-Fact_Sales[[#This Row],[Quantity]]*Fact_Sales[[#This Row],[ActualCost]])</f>
        <v>54953.579999999994</v>
      </c>
      <c r="I921" s="14">
        <f>EOMONTH(Fact_Sales[[#This Row],[Date]],-1)+1</f>
        <v>45597</v>
      </c>
      <c r="J921" s="23">
        <f>IFERROR(Fact_Sales[[#This Row],[Quantity]]*Fact_Sales[[#This Row],[ActualCost]],0)</f>
        <v>52228.32</v>
      </c>
    </row>
    <row r="922" spans="1:10" x14ac:dyDescent="0.35">
      <c r="A922" s="5" t="s">
        <v>20984</v>
      </c>
      <c r="B922" t="s">
        <v>13</v>
      </c>
      <c r="C922" t="s">
        <v>23</v>
      </c>
      <c r="D922" s="13">
        <v>88382</v>
      </c>
      <c r="E922">
        <v>118</v>
      </c>
      <c r="F922">
        <v>0</v>
      </c>
      <c r="G922" s="3" cm="1">
        <f t="array" ref="G9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2" s="4">
        <f>IF(Fact_Sales[[#This Row],[Revenue]]="","",IFERROR(--SUBSTITUTE(Fact_Sales[[#This Row],[Revenue]]&amp;""," USD",""),Fact_Sales[[#This Row],[Revenue]])-Fact_Sales[[#This Row],[Quantity]]*Fact_Sales[[#This Row],[ActualCost]])</f>
        <v>49621.36</v>
      </c>
      <c r="I922" s="14">
        <f>EOMONTH(Fact_Sales[[#This Row],[Date]],-1)+1</f>
        <v>45597</v>
      </c>
      <c r="J922" s="23">
        <f>IFERROR(Fact_Sales[[#This Row],[Quantity]]*Fact_Sales[[#This Row],[ActualCost]],0)</f>
        <v>38760.639999999999</v>
      </c>
    </row>
    <row r="923" spans="1:10" x14ac:dyDescent="0.35">
      <c r="A923" s="5" t="s">
        <v>21091</v>
      </c>
      <c r="B923" t="s">
        <v>22</v>
      </c>
      <c r="C923" t="s">
        <v>23</v>
      </c>
      <c r="D923" s="13">
        <v>32956</v>
      </c>
      <c r="E923">
        <v>44</v>
      </c>
      <c r="F923">
        <v>0</v>
      </c>
      <c r="G923" s="3" cm="1">
        <f t="array" ref="G9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3" s="4">
        <f>IF(Fact_Sales[[#This Row],[Revenue]]="","",IFERROR(--SUBSTITUTE(Fact_Sales[[#This Row],[Revenue]]&amp;""," USD",""),Fact_Sales[[#This Row],[Revenue]])-Fact_Sales[[#This Row],[Quantity]]*Fact_Sales[[#This Row],[ActualCost]])</f>
        <v>18502.879999999997</v>
      </c>
      <c r="I923" s="14">
        <f>EOMONTH(Fact_Sales[[#This Row],[Date]],-1)+1</f>
        <v>45597</v>
      </c>
      <c r="J923" s="23">
        <f>IFERROR(Fact_Sales[[#This Row],[Quantity]]*Fact_Sales[[#This Row],[ActualCost]],0)</f>
        <v>14453.12</v>
      </c>
    </row>
    <row r="924" spans="1:10" x14ac:dyDescent="0.35">
      <c r="A924" s="5" t="s">
        <v>21259</v>
      </c>
      <c r="B924" t="s">
        <v>18</v>
      </c>
      <c r="C924" t="s">
        <v>23</v>
      </c>
      <c r="E924">
        <v>80</v>
      </c>
      <c r="F924">
        <v>0</v>
      </c>
      <c r="G924" s="3" cm="1">
        <f t="array" ref="G9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4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924" s="14">
        <f>EOMONTH(Fact_Sales[[#This Row],[Date]],-1)+1</f>
        <v>45597</v>
      </c>
      <c r="J924" s="23">
        <f>IFERROR(Fact_Sales[[#This Row],[Quantity]]*Fact_Sales[[#This Row],[ActualCost]],0)</f>
        <v>26278.400000000001</v>
      </c>
    </row>
    <row r="925" spans="1:10" x14ac:dyDescent="0.35">
      <c r="A925" s="5" t="s">
        <v>21058</v>
      </c>
      <c r="B925" t="s">
        <v>17</v>
      </c>
      <c r="C925" t="s">
        <v>23</v>
      </c>
      <c r="D925" s="13">
        <v>50183</v>
      </c>
      <c r="E925">
        <v>67</v>
      </c>
      <c r="F925">
        <v>0</v>
      </c>
      <c r="G925" s="3" cm="1">
        <f t="array" ref="G9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5" s="4">
        <f>IF(Fact_Sales[[#This Row],[Revenue]]="","",IFERROR(--SUBSTITUTE(Fact_Sales[[#This Row],[Revenue]]&amp;""," USD",""),Fact_Sales[[#This Row],[Revenue]])-Fact_Sales[[#This Row],[Quantity]]*Fact_Sales[[#This Row],[ActualCost]])</f>
        <v>28174.84</v>
      </c>
      <c r="I925" s="14">
        <f>EOMONTH(Fact_Sales[[#This Row],[Date]],-1)+1</f>
        <v>45597</v>
      </c>
      <c r="J925" s="23">
        <f>IFERROR(Fact_Sales[[#This Row],[Quantity]]*Fact_Sales[[#This Row],[ActualCost]],0)</f>
        <v>22008.16</v>
      </c>
    </row>
    <row r="926" spans="1:10" x14ac:dyDescent="0.35">
      <c r="A926" s="5" t="s">
        <v>21085</v>
      </c>
      <c r="B926" t="s">
        <v>9</v>
      </c>
      <c r="C926" t="s">
        <v>23</v>
      </c>
      <c r="D926" s="13">
        <v>119989.8</v>
      </c>
      <c r="E926">
        <v>178</v>
      </c>
      <c r="F926">
        <v>0.1</v>
      </c>
      <c r="G926" s="3" cm="1">
        <f t="array" ref="G9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328.48</v>
      </c>
      <c r="H926" s="4">
        <f>IF(Fact_Sales[[#This Row],[Revenue]]="","",IFERROR(--SUBSTITUTE(Fact_Sales[[#This Row],[Revenue]]&amp;""," USD",""),Fact_Sales[[#This Row],[Revenue]])-Fact_Sales[[#This Row],[Quantity]]*Fact_Sales[[#This Row],[ActualCost]])</f>
        <v>61520.36</v>
      </c>
      <c r="I926" s="14">
        <f>EOMONTH(Fact_Sales[[#This Row],[Date]],-1)+1</f>
        <v>45597</v>
      </c>
      <c r="J926" s="23">
        <f>IFERROR(Fact_Sales[[#This Row],[Quantity]]*Fact_Sales[[#This Row],[ActualCost]],0)</f>
        <v>58469.440000000002</v>
      </c>
    </row>
    <row r="927" spans="1:10" x14ac:dyDescent="0.35">
      <c r="A927" s="5" t="s">
        <v>21059</v>
      </c>
      <c r="B927" t="s">
        <v>25</v>
      </c>
      <c r="C927" t="s">
        <v>26</v>
      </c>
      <c r="D927" s="13">
        <v>146757.6</v>
      </c>
      <c r="E927">
        <v>136</v>
      </c>
      <c r="F927">
        <v>0.1</v>
      </c>
      <c r="G927" s="3" cm="1">
        <f t="array" ref="G9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496.11</v>
      </c>
      <c r="H927" s="4">
        <f>IF(Fact_Sales[[#This Row],[Revenue]]="","",IFERROR(--SUBSTITUTE(Fact_Sales[[#This Row],[Revenue]]&amp;""," USD",""),Fact_Sales[[#This Row],[Revenue]])-Fact_Sales[[#This Row],[Quantity]]*Fact_Sales[[#This Row],[ActualCost]])</f>
        <v>79286.64</v>
      </c>
      <c r="I927" s="14">
        <f>EOMONTH(Fact_Sales[[#This Row],[Date]],-1)+1</f>
        <v>45597</v>
      </c>
      <c r="J927" s="23">
        <f>IFERROR(Fact_Sales[[#This Row],[Quantity]]*Fact_Sales[[#This Row],[ActualCost]],0)</f>
        <v>67470.960000000006</v>
      </c>
    </row>
    <row r="928" spans="1:10" x14ac:dyDescent="0.35">
      <c r="A928" s="5" t="s">
        <v>20985</v>
      </c>
      <c r="B928" t="s">
        <v>10</v>
      </c>
      <c r="C928" t="s">
        <v>26</v>
      </c>
      <c r="D928" s="13">
        <v>26378</v>
      </c>
      <c r="E928">
        <v>22</v>
      </c>
      <c r="F928">
        <v>0</v>
      </c>
      <c r="G928" s="3" cm="1">
        <f t="array" ref="G9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496.11</v>
      </c>
      <c r="H928" s="4">
        <f>IF(Fact_Sales[[#This Row],[Revenue]]="","",IFERROR(--SUBSTITUTE(Fact_Sales[[#This Row],[Revenue]]&amp;""," USD",""),Fact_Sales[[#This Row],[Revenue]])-Fact_Sales[[#This Row],[Quantity]]*Fact_Sales[[#This Row],[ActualCost]])</f>
        <v>15463.58</v>
      </c>
      <c r="I928" s="14">
        <f>EOMONTH(Fact_Sales[[#This Row],[Date]],-1)+1</f>
        <v>45597</v>
      </c>
      <c r="J928" s="23">
        <f>IFERROR(Fact_Sales[[#This Row],[Quantity]]*Fact_Sales[[#This Row],[ActualCost]],0)</f>
        <v>10914.42</v>
      </c>
    </row>
    <row r="929" spans="1:10" x14ac:dyDescent="0.35">
      <c r="A929" s="5" t="s">
        <v>21091</v>
      </c>
      <c r="B929" t="s">
        <v>22</v>
      </c>
      <c r="C929" t="s">
        <v>26</v>
      </c>
      <c r="D929" s="13">
        <v>74338</v>
      </c>
      <c r="E929">
        <v>62</v>
      </c>
      <c r="F929">
        <v>0</v>
      </c>
      <c r="G929" s="3" cm="1">
        <f t="array" ref="G9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496.11</v>
      </c>
      <c r="H929" s="4">
        <f>IF(Fact_Sales[[#This Row],[Revenue]]="","",IFERROR(--SUBSTITUTE(Fact_Sales[[#This Row],[Revenue]]&amp;""," USD",""),Fact_Sales[[#This Row],[Revenue]])-Fact_Sales[[#This Row],[Quantity]]*Fact_Sales[[#This Row],[ActualCost]])</f>
        <v>43579.18</v>
      </c>
      <c r="I929" s="14">
        <f>EOMONTH(Fact_Sales[[#This Row],[Date]],-1)+1</f>
        <v>45597</v>
      </c>
      <c r="J929" s="23">
        <f>IFERROR(Fact_Sales[[#This Row],[Quantity]]*Fact_Sales[[#This Row],[ActualCost]],0)</f>
        <v>30758.82</v>
      </c>
    </row>
    <row r="930" spans="1:10" x14ac:dyDescent="0.35">
      <c r="A930" s="5" t="s">
        <v>21058</v>
      </c>
      <c r="B930" t="s">
        <v>25</v>
      </c>
      <c r="C930" t="s">
        <v>27</v>
      </c>
      <c r="D930" s="13">
        <v>37030.050000000003</v>
      </c>
      <c r="E930">
        <v>71</v>
      </c>
      <c r="F930">
        <v>0.05</v>
      </c>
      <c r="G930" s="3" cm="1">
        <f t="array" ref="G9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0" s="4">
        <f>IF(Fact_Sales[[#This Row],[Revenue]]="","",IFERROR(--SUBSTITUTE(Fact_Sales[[#This Row],[Revenue]]&amp;""," USD",""),Fact_Sales[[#This Row],[Revenue]])-Fact_Sales[[#This Row],[Quantity]]*Fact_Sales[[#This Row],[ActualCost]])</f>
        <v>22139.22</v>
      </c>
      <c r="I930" s="14">
        <f>EOMONTH(Fact_Sales[[#This Row],[Date]],-1)+1</f>
        <v>45597</v>
      </c>
      <c r="J930" s="23">
        <f>IFERROR(Fact_Sales[[#This Row],[Quantity]]*Fact_Sales[[#This Row],[ActualCost]],0)</f>
        <v>14890.83</v>
      </c>
    </row>
    <row r="931" spans="1:10" x14ac:dyDescent="0.35">
      <c r="A931" s="5" t="s">
        <v>21068</v>
      </c>
      <c r="B931" t="s">
        <v>9</v>
      </c>
      <c r="C931" t="s">
        <v>27</v>
      </c>
      <c r="D931" s="13">
        <v>47598.3</v>
      </c>
      <c r="E931">
        <v>102</v>
      </c>
      <c r="F931">
        <v>0.15</v>
      </c>
      <c r="G931" s="3" cm="1">
        <f t="array" ref="G9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1" s="4">
        <f>IF(Fact_Sales[[#This Row],[Revenue]]="","",IFERROR(--SUBSTITUTE(Fact_Sales[[#This Row],[Revenue]]&amp;""," USD",""),Fact_Sales[[#This Row],[Revenue]])-Fact_Sales[[#This Row],[Quantity]]*Fact_Sales[[#This Row],[ActualCost]])</f>
        <v>26205.840000000004</v>
      </c>
      <c r="I931" s="14">
        <f>EOMONTH(Fact_Sales[[#This Row],[Date]],-1)+1</f>
        <v>45597</v>
      </c>
      <c r="J931" s="23">
        <f>IFERROR(Fact_Sales[[#This Row],[Quantity]]*Fact_Sales[[#This Row],[ActualCost]],0)</f>
        <v>21392.46</v>
      </c>
    </row>
    <row r="932" spans="1:10" x14ac:dyDescent="0.35">
      <c r="A932" s="5" t="s">
        <v>20985</v>
      </c>
      <c r="B932" t="s">
        <v>21</v>
      </c>
      <c r="C932" t="s">
        <v>27</v>
      </c>
      <c r="D932" s="13">
        <v>43371</v>
      </c>
      <c r="E932">
        <v>79</v>
      </c>
      <c r="F932">
        <v>0</v>
      </c>
      <c r="G932" s="3" cm="1">
        <f t="array" ref="G9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2" s="4">
        <f>IF(Fact_Sales[[#This Row],[Revenue]]="","",IFERROR(--SUBSTITUTE(Fact_Sales[[#This Row],[Revenue]]&amp;""," USD",""),Fact_Sales[[#This Row],[Revenue]])-Fact_Sales[[#This Row],[Quantity]]*Fact_Sales[[#This Row],[ActualCost]])</f>
        <v>26802.33</v>
      </c>
      <c r="I932" s="14">
        <f>EOMONTH(Fact_Sales[[#This Row],[Date]],-1)+1</f>
        <v>45597</v>
      </c>
      <c r="J932" s="23">
        <f>IFERROR(Fact_Sales[[#This Row],[Quantity]]*Fact_Sales[[#This Row],[ActualCost]],0)</f>
        <v>16568.669999999998</v>
      </c>
    </row>
    <row r="933" spans="1:10" x14ac:dyDescent="0.35">
      <c r="A933" s="5" t="s">
        <v>20994</v>
      </c>
      <c r="B933" t="s">
        <v>13</v>
      </c>
      <c r="C933" t="s">
        <v>27</v>
      </c>
      <c r="D933" s="13">
        <v>16799.400000000001</v>
      </c>
      <c r="E933">
        <v>36</v>
      </c>
      <c r="F933">
        <v>0.15</v>
      </c>
      <c r="G933" s="3" cm="1">
        <f t="array" ref="G9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3" s="4">
        <f>IF(Fact_Sales[[#This Row],[Revenue]]="","",IFERROR(--SUBSTITUTE(Fact_Sales[[#This Row],[Revenue]]&amp;""," USD",""),Fact_Sales[[#This Row],[Revenue]])-Fact_Sales[[#This Row],[Quantity]]*Fact_Sales[[#This Row],[ActualCost]])</f>
        <v>9249.1200000000026</v>
      </c>
      <c r="I933" s="14">
        <f>EOMONTH(Fact_Sales[[#This Row],[Date]],-1)+1</f>
        <v>45597</v>
      </c>
      <c r="J933" s="23">
        <f>IFERROR(Fact_Sales[[#This Row],[Quantity]]*Fact_Sales[[#This Row],[ActualCost]],0)</f>
        <v>7550.28</v>
      </c>
    </row>
    <row r="934" spans="1:10" x14ac:dyDescent="0.35">
      <c r="A934" s="5" t="s">
        <v>21254</v>
      </c>
      <c r="B934" t="s">
        <v>9</v>
      </c>
      <c r="C934" t="s">
        <v>27</v>
      </c>
      <c r="D934" s="13">
        <v>62586</v>
      </c>
      <c r="E934">
        <v>114</v>
      </c>
      <c r="F934">
        <v>0</v>
      </c>
      <c r="G934" s="3" cm="1">
        <f t="array" ref="G9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4" s="4">
        <f>IF(Fact_Sales[[#This Row],[Revenue]]="","",IFERROR(--SUBSTITUTE(Fact_Sales[[#This Row],[Revenue]]&amp;""," USD",""),Fact_Sales[[#This Row],[Revenue]])-Fact_Sales[[#This Row],[Quantity]]*Fact_Sales[[#This Row],[ActualCost]])</f>
        <v>38676.78</v>
      </c>
      <c r="I934" s="14">
        <f>EOMONTH(Fact_Sales[[#This Row],[Date]],-1)+1</f>
        <v>45597</v>
      </c>
      <c r="J934" s="23">
        <f>IFERROR(Fact_Sales[[#This Row],[Quantity]]*Fact_Sales[[#This Row],[ActualCost]],0)</f>
        <v>23909.219999999998</v>
      </c>
    </row>
    <row r="935" spans="1:10" x14ac:dyDescent="0.35">
      <c r="A935" s="5" t="s">
        <v>21088</v>
      </c>
      <c r="B935" t="s">
        <v>10</v>
      </c>
      <c r="C935" t="s">
        <v>27</v>
      </c>
      <c r="D935" s="13">
        <v>35081.1</v>
      </c>
      <c r="E935">
        <v>71</v>
      </c>
      <c r="F935">
        <v>0.1</v>
      </c>
      <c r="G935" s="3" cm="1">
        <f t="array" ref="G9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209.73</v>
      </c>
      <c r="H935" s="4">
        <f>IF(Fact_Sales[[#This Row],[Revenue]]="","",IFERROR(--SUBSTITUTE(Fact_Sales[[#This Row],[Revenue]]&amp;""," USD",""),Fact_Sales[[#This Row],[Revenue]])-Fact_Sales[[#This Row],[Quantity]]*Fact_Sales[[#This Row],[ActualCost]])</f>
        <v>20190.269999999997</v>
      </c>
      <c r="I935" s="14">
        <f>EOMONTH(Fact_Sales[[#This Row],[Date]],-1)+1</f>
        <v>45597</v>
      </c>
      <c r="J935" s="23">
        <f>IFERROR(Fact_Sales[[#This Row],[Quantity]]*Fact_Sales[[#This Row],[ActualCost]],0)</f>
        <v>14890.83</v>
      </c>
    </row>
    <row r="936" spans="1:10" x14ac:dyDescent="0.35">
      <c r="A936" s="5" t="s">
        <v>21059</v>
      </c>
      <c r="B936" t="s">
        <v>8</v>
      </c>
      <c r="C936" t="s">
        <v>28</v>
      </c>
      <c r="D936" s="13">
        <v>52374.45</v>
      </c>
      <c r="E936">
        <v>69</v>
      </c>
      <c r="F936">
        <v>0.05</v>
      </c>
      <c r="G936" s="3" cm="1">
        <f t="array" ref="G9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322.22000000000003</v>
      </c>
      <c r="H936" s="4">
        <f>IF(Fact_Sales[[#This Row],[Revenue]]="","",IFERROR(--SUBSTITUTE(Fact_Sales[[#This Row],[Revenue]]&amp;""," USD",""),Fact_Sales[[#This Row],[Revenue]])-Fact_Sales[[#This Row],[Quantity]]*Fact_Sales[[#This Row],[ActualCost]])</f>
        <v>30141.269999999997</v>
      </c>
      <c r="I936" s="14">
        <f>EOMONTH(Fact_Sales[[#This Row],[Date]],-1)+1</f>
        <v>45597</v>
      </c>
      <c r="J936" s="23">
        <f>IFERROR(Fact_Sales[[#This Row],[Quantity]]*Fact_Sales[[#This Row],[ActualCost]],0)</f>
        <v>22233.18</v>
      </c>
    </row>
    <row r="937" spans="1:10" x14ac:dyDescent="0.35">
      <c r="A937" s="5" t="s">
        <v>21259</v>
      </c>
      <c r="B937" t="s">
        <v>8</v>
      </c>
      <c r="C937" t="s">
        <v>28</v>
      </c>
      <c r="D937" s="13">
        <v>33398.199999999997</v>
      </c>
      <c r="E937">
        <v>44</v>
      </c>
      <c r="F937">
        <v>0.05</v>
      </c>
      <c r="G937" s="3" cm="1">
        <f t="array" ref="G9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322.22000000000003</v>
      </c>
      <c r="H937" s="4">
        <f>IF(Fact_Sales[[#This Row],[Revenue]]="","",IFERROR(--SUBSTITUTE(Fact_Sales[[#This Row],[Revenue]]&amp;""," USD",""),Fact_Sales[[#This Row],[Revenue]])-Fact_Sales[[#This Row],[Quantity]]*Fact_Sales[[#This Row],[ActualCost]])</f>
        <v>19220.519999999997</v>
      </c>
      <c r="I937" s="14">
        <f>EOMONTH(Fact_Sales[[#This Row],[Date]],-1)+1</f>
        <v>45597</v>
      </c>
      <c r="J937" s="23">
        <f>IFERROR(Fact_Sales[[#This Row],[Quantity]]*Fact_Sales[[#This Row],[ActualCost]],0)</f>
        <v>14177.68</v>
      </c>
    </row>
    <row r="938" spans="1:10" x14ac:dyDescent="0.35">
      <c r="A938" s="5" t="s">
        <v>21000</v>
      </c>
      <c r="B938" t="s">
        <v>22</v>
      </c>
      <c r="C938" t="s">
        <v>28</v>
      </c>
      <c r="D938" s="13">
        <v>69273.3</v>
      </c>
      <c r="E938">
        <v>102</v>
      </c>
      <c r="F938">
        <v>0.15</v>
      </c>
      <c r="G938" s="3" cm="1">
        <f t="array" ref="G9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322.22000000000003</v>
      </c>
      <c r="H938" s="4">
        <f>IF(Fact_Sales[[#This Row],[Revenue]]="","",IFERROR(--SUBSTITUTE(Fact_Sales[[#This Row],[Revenue]]&amp;""," USD",""),Fact_Sales[[#This Row],[Revenue]])-Fact_Sales[[#This Row],[Quantity]]*Fact_Sales[[#This Row],[ActualCost]])</f>
        <v>36406.86</v>
      </c>
      <c r="I938" s="14">
        <f>EOMONTH(Fact_Sales[[#This Row],[Date]],-1)+1</f>
        <v>45597</v>
      </c>
      <c r="J938" s="23">
        <f>IFERROR(Fact_Sales[[#This Row],[Quantity]]*Fact_Sales[[#This Row],[ActualCost]],0)</f>
        <v>32866.44</v>
      </c>
    </row>
    <row r="939" spans="1:10" x14ac:dyDescent="0.35">
      <c r="A939" s="5" t="s">
        <v>20994</v>
      </c>
      <c r="B939" t="s">
        <v>10</v>
      </c>
      <c r="C939" t="s">
        <v>28</v>
      </c>
      <c r="D939" s="13">
        <v>91086</v>
      </c>
      <c r="E939">
        <v>114</v>
      </c>
      <c r="F939">
        <v>0</v>
      </c>
      <c r="G939" s="3" cm="1">
        <f t="array" ref="G9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322.22000000000003</v>
      </c>
      <c r="H939" s="4">
        <f>IF(Fact_Sales[[#This Row],[Revenue]]="","",IFERROR(--SUBSTITUTE(Fact_Sales[[#This Row],[Revenue]]&amp;""," USD",""),Fact_Sales[[#This Row],[Revenue]])-Fact_Sales[[#This Row],[Quantity]]*Fact_Sales[[#This Row],[ActualCost]])</f>
        <v>54352.92</v>
      </c>
      <c r="I939" s="14">
        <f>EOMONTH(Fact_Sales[[#This Row],[Date]],-1)+1</f>
        <v>45597</v>
      </c>
      <c r="J939" s="23">
        <f>IFERROR(Fact_Sales[[#This Row],[Quantity]]*Fact_Sales[[#This Row],[ActualCost]],0)</f>
        <v>36733.08</v>
      </c>
    </row>
    <row r="940" spans="1:10" x14ac:dyDescent="0.35">
      <c r="A940" s="5" t="s">
        <v>21259</v>
      </c>
      <c r="B940" t="s">
        <v>8</v>
      </c>
      <c r="C940" t="s">
        <v>28</v>
      </c>
      <c r="D940" s="13">
        <v>82297</v>
      </c>
      <c r="E940">
        <v>103</v>
      </c>
      <c r="F940">
        <v>0</v>
      </c>
      <c r="G940" s="3" cm="1">
        <f t="array" ref="G9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322.22000000000003</v>
      </c>
      <c r="H940" s="4">
        <f>IF(Fact_Sales[[#This Row],[Revenue]]="","",IFERROR(--SUBSTITUTE(Fact_Sales[[#This Row],[Revenue]]&amp;""," USD",""),Fact_Sales[[#This Row],[Revenue]])-Fact_Sales[[#This Row],[Quantity]]*Fact_Sales[[#This Row],[ActualCost]])</f>
        <v>49108.34</v>
      </c>
      <c r="I940" s="14">
        <f>EOMONTH(Fact_Sales[[#This Row],[Date]],-1)+1</f>
        <v>45597</v>
      </c>
      <c r="J940" s="23">
        <f>IFERROR(Fact_Sales[[#This Row],[Quantity]]*Fact_Sales[[#This Row],[ActualCost]],0)</f>
        <v>33188.660000000003</v>
      </c>
    </row>
    <row r="941" spans="1:10" x14ac:dyDescent="0.35">
      <c r="A941" s="5" t="s">
        <v>21255</v>
      </c>
      <c r="B941" t="s">
        <v>17</v>
      </c>
      <c r="C941" t="s">
        <v>29</v>
      </c>
      <c r="D941" s="13">
        <v>77314</v>
      </c>
      <c r="E941">
        <v>86</v>
      </c>
      <c r="F941">
        <v>0</v>
      </c>
      <c r="G941" s="3" cm="1">
        <f t="array" ref="G9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383.83</v>
      </c>
      <c r="H941" s="4">
        <f>IF(Fact_Sales[[#This Row],[Revenue]]="","",IFERROR(--SUBSTITUTE(Fact_Sales[[#This Row],[Revenue]]&amp;""," USD",""),Fact_Sales[[#This Row],[Revenue]])-Fact_Sales[[#This Row],[Quantity]]*Fact_Sales[[#This Row],[ActualCost]])</f>
        <v>44304.62</v>
      </c>
      <c r="I941" s="14">
        <f>EOMONTH(Fact_Sales[[#This Row],[Date]],-1)+1</f>
        <v>45597</v>
      </c>
      <c r="J941" s="23">
        <f>IFERROR(Fact_Sales[[#This Row],[Quantity]]*Fact_Sales[[#This Row],[ActualCost]],0)</f>
        <v>33009.379999999997</v>
      </c>
    </row>
    <row r="942" spans="1:10" x14ac:dyDescent="0.35">
      <c r="A942" s="5" t="s">
        <v>21073</v>
      </c>
      <c r="B942" t="s">
        <v>10</v>
      </c>
      <c r="C942" t="s">
        <v>29</v>
      </c>
      <c r="E942">
        <v>51</v>
      </c>
      <c r="F942">
        <v>0.15</v>
      </c>
      <c r="G942" s="3" cm="1">
        <f t="array" ref="G9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383.83</v>
      </c>
      <c r="H942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942" s="14">
        <f>EOMONTH(Fact_Sales[[#This Row],[Date]],-1)+1</f>
        <v>45597</v>
      </c>
      <c r="J942" s="23">
        <f>IFERROR(Fact_Sales[[#This Row],[Quantity]]*Fact_Sales[[#This Row],[ActualCost]],0)</f>
        <v>19575.329999999998</v>
      </c>
    </row>
    <row r="943" spans="1:10" x14ac:dyDescent="0.35">
      <c r="A943" s="5" t="s">
        <v>21258</v>
      </c>
      <c r="B943" t="s">
        <v>8</v>
      </c>
      <c r="C943" t="s">
        <v>29</v>
      </c>
      <c r="D943" s="13">
        <v>105992.1</v>
      </c>
      <c r="E943">
        <v>131</v>
      </c>
      <c r="F943">
        <v>0.1</v>
      </c>
      <c r="G943" s="3" cm="1">
        <f t="array" ref="G9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383.83</v>
      </c>
      <c r="H943" s="4">
        <f>IF(Fact_Sales[[#This Row],[Revenue]]="","",IFERROR(--SUBSTITUTE(Fact_Sales[[#This Row],[Revenue]]&amp;""," USD",""),Fact_Sales[[#This Row],[Revenue]])-Fact_Sales[[#This Row],[Quantity]]*Fact_Sales[[#This Row],[ActualCost]])</f>
        <v>55710.37000000001</v>
      </c>
      <c r="I943" s="14">
        <f>EOMONTH(Fact_Sales[[#This Row],[Date]],-1)+1</f>
        <v>45597</v>
      </c>
      <c r="J943" s="23">
        <f>IFERROR(Fact_Sales[[#This Row],[Quantity]]*Fact_Sales[[#This Row],[ActualCost]],0)</f>
        <v>50281.729999999996</v>
      </c>
    </row>
    <row r="944" spans="1:10" x14ac:dyDescent="0.35">
      <c r="A944" s="5" t="s">
        <v>20985</v>
      </c>
      <c r="B944" t="s">
        <v>9</v>
      </c>
      <c r="C944" t="s">
        <v>29</v>
      </c>
      <c r="E944">
        <v>159</v>
      </c>
      <c r="F944">
        <v>0</v>
      </c>
      <c r="G944" s="3" cm="1">
        <f t="array" ref="G9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383.83</v>
      </c>
      <c r="H944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944" s="14">
        <f>EOMONTH(Fact_Sales[[#This Row],[Date]],-1)+1</f>
        <v>45597</v>
      </c>
      <c r="J944" s="23">
        <f>IFERROR(Fact_Sales[[#This Row],[Quantity]]*Fact_Sales[[#This Row],[ActualCost]],0)</f>
        <v>61028.969999999994</v>
      </c>
    </row>
    <row r="945" spans="1:10" x14ac:dyDescent="0.35">
      <c r="A945" s="5" t="s">
        <v>21091</v>
      </c>
      <c r="B945" t="s">
        <v>11</v>
      </c>
      <c r="C945" t="s">
        <v>30</v>
      </c>
      <c r="D945" s="13">
        <v>125937</v>
      </c>
      <c r="E945">
        <v>63</v>
      </c>
      <c r="F945">
        <v>0</v>
      </c>
      <c r="G945" s="3" cm="1">
        <f t="array" ref="G9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45" s="4">
        <f>IF(Fact_Sales[[#This Row],[Revenue]]="","",IFERROR(--SUBSTITUTE(Fact_Sales[[#This Row],[Revenue]]&amp;""," USD",""),Fact_Sales[[#This Row],[Revenue]])-Fact_Sales[[#This Row],[Quantity]]*Fact_Sales[[#This Row],[ActualCost]])</f>
        <v>72148.23000000001</v>
      </c>
      <c r="I945" s="14">
        <f>EOMONTH(Fact_Sales[[#This Row],[Date]],-1)+1</f>
        <v>45597</v>
      </c>
      <c r="J945" s="23">
        <f>IFERROR(Fact_Sales[[#This Row],[Quantity]]*Fact_Sales[[#This Row],[ActualCost]],0)</f>
        <v>53788.77</v>
      </c>
    </row>
    <row r="946" spans="1:10" x14ac:dyDescent="0.35">
      <c r="A946" s="5" t="s">
        <v>21257</v>
      </c>
      <c r="B946" t="s">
        <v>13</v>
      </c>
      <c r="C946" t="s">
        <v>30</v>
      </c>
      <c r="D946" s="13">
        <v>109745.1</v>
      </c>
      <c r="E946">
        <v>61</v>
      </c>
      <c r="F946">
        <v>0.1</v>
      </c>
      <c r="G946" s="3" cm="1">
        <f t="array" ref="G9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46" s="4">
        <f>IF(Fact_Sales[[#This Row],[Revenue]]="","",IFERROR(--SUBSTITUTE(Fact_Sales[[#This Row],[Revenue]]&amp;""," USD",""),Fact_Sales[[#This Row],[Revenue]])-Fact_Sales[[#This Row],[Quantity]]*Fact_Sales[[#This Row],[ActualCost]])</f>
        <v>57663.910000000011</v>
      </c>
      <c r="I946" s="14">
        <f>EOMONTH(Fact_Sales[[#This Row],[Date]],-1)+1</f>
        <v>45597</v>
      </c>
      <c r="J946" s="23">
        <f>IFERROR(Fact_Sales[[#This Row],[Quantity]]*Fact_Sales[[#This Row],[ActualCost]],0)</f>
        <v>52081.189999999995</v>
      </c>
    </row>
    <row r="947" spans="1:10" x14ac:dyDescent="0.35">
      <c r="A947" s="5" t="s">
        <v>21259</v>
      </c>
      <c r="B947" t="s">
        <v>21</v>
      </c>
      <c r="C947" t="s">
        <v>30</v>
      </c>
      <c r="D947" s="13">
        <v>49375.3</v>
      </c>
      <c r="E947">
        <v>26</v>
      </c>
      <c r="F947">
        <v>0.05</v>
      </c>
      <c r="G947" s="3" cm="1">
        <f t="array" ref="G9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47" s="4">
        <f>IF(Fact_Sales[[#This Row],[Revenue]]="","",IFERROR(--SUBSTITUTE(Fact_Sales[[#This Row],[Revenue]]&amp;""," USD",""),Fact_Sales[[#This Row],[Revenue]])-Fact_Sales[[#This Row],[Quantity]]*Fact_Sales[[#This Row],[ActualCost]])</f>
        <v>27176.760000000002</v>
      </c>
      <c r="I947" s="14">
        <f>EOMONTH(Fact_Sales[[#This Row],[Date]],-1)+1</f>
        <v>45597</v>
      </c>
      <c r="J947" s="23">
        <f>IFERROR(Fact_Sales[[#This Row],[Quantity]]*Fact_Sales[[#This Row],[ActualCost]],0)</f>
        <v>22198.54</v>
      </c>
    </row>
    <row r="948" spans="1:10" x14ac:dyDescent="0.35">
      <c r="A948" s="5" t="s">
        <v>21255</v>
      </c>
      <c r="B948" t="s">
        <v>24</v>
      </c>
      <c r="C948" t="s">
        <v>30</v>
      </c>
      <c r="D948" s="13">
        <v>275262.3</v>
      </c>
      <c r="E948">
        <v>153</v>
      </c>
      <c r="F948">
        <v>0.1</v>
      </c>
      <c r="G948" s="3" cm="1">
        <f t="array" ref="G9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48" s="4">
        <f>IF(Fact_Sales[[#This Row],[Revenue]]="","",IFERROR(--SUBSTITUTE(Fact_Sales[[#This Row],[Revenue]]&amp;""," USD",""),Fact_Sales[[#This Row],[Revenue]])-Fact_Sales[[#This Row],[Quantity]]*Fact_Sales[[#This Row],[ActualCost]])</f>
        <v>144632.43</v>
      </c>
      <c r="I948" s="14">
        <f>EOMONTH(Fact_Sales[[#This Row],[Date]],-1)+1</f>
        <v>45597</v>
      </c>
      <c r="J948" s="23">
        <f>IFERROR(Fact_Sales[[#This Row],[Quantity]]*Fact_Sales[[#This Row],[ActualCost]],0)</f>
        <v>130629.87</v>
      </c>
    </row>
    <row r="949" spans="1:10" x14ac:dyDescent="0.35">
      <c r="A949" s="5" t="s">
        <v>21073</v>
      </c>
      <c r="B949" t="s">
        <v>13</v>
      </c>
      <c r="C949" t="s">
        <v>30</v>
      </c>
      <c r="D949" s="13">
        <v>322838.5</v>
      </c>
      <c r="E949">
        <v>190</v>
      </c>
      <c r="F949">
        <v>0.15</v>
      </c>
      <c r="G949" s="3" cm="1">
        <f t="array" ref="G9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49" s="4">
        <f>IF(Fact_Sales[[#This Row],[Revenue]]="","",IFERROR(--SUBSTITUTE(Fact_Sales[[#This Row],[Revenue]]&amp;""," USD",""),Fact_Sales[[#This Row],[Revenue]])-Fact_Sales[[#This Row],[Quantity]]*Fact_Sales[[#This Row],[ActualCost]])</f>
        <v>160618.4</v>
      </c>
      <c r="I949" s="14">
        <f>EOMONTH(Fact_Sales[[#This Row],[Date]],-1)+1</f>
        <v>45597</v>
      </c>
      <c r="J949" s="23">
        <f>IFERROR(Fact_Sales[[#This Row],[Quantity]]*Fact_Sales[[#This Row],[ActualCost]],0)</f>
        <v>162220.1</v>
      </c>
    </row>
    <row r="950" spans="1:10" x14ac:dyDescent="0.35">
      <c r="A950" s="5" t="s">
        <v>21254</v>
      </c>
      <c r="B950" t="s">
        <v>16</v>
      </c>
      <c r="C950" t="s">
        <v>30</v>
      </c>
      <c r="D950" s="13">
        <v>67966</v>
      </c>
      <c r="E950">
        <v>34</v>
      </c>
      <c r="F950">
        <v>0</v>
      </c>
      <c r="G950" s="3" cm="1">
        <f t="array" ref="G9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853.79</v>
      </c>
      <c r="H950" s="4">
        <f>IF(Fact_Sales[[#This Row],[Revenue]]="","",IFERROR(--SUBSTITUTE(Fact_Sales[[#This Row],[Revenue]]&amp;""," USD",""),Fact_Sales[[#This Row],[Revenue]])-Fact_Sales[[#This Row],[Quantity]]*Fact_Sales[[#This Row],[ActualCost]])</f>
        <v>38937.14</v>
      </c>
      <c r="I950" s="14">
        <f>EOMONTH(Fact_Sales[[#This Row],[Date]],-1)+1</f>
        <v>45597</v>
      </c>
      <c r="J950" s="23">
        <f>IFERROR(Fact_Sales[[#This Row],[Quantity]]*Fact_Sales[[#This Row],[ActualCost]],0)</f>
        <v>29028.86</v>
      </c>
    </row>
    <row r="951" spans="1:10" x14ac:dyDescent="0.35">
      <c r="A951" s="5" t="s">
        <v>21259</v>
      </c>
      <c r="B951" t="s">
        <v>17</v>
      </c>
      <c r="C951" t="s">
        <v>31</v>
      </c>
      <c r="D951" s="13">
        <v>35620.949999999997</v>
      </c>
      <c r="E951">
        <v>183</v>
      </c>
      <c r="F951">
        <v>0.15</v>
      </c>
      <c r="G951" s="3" cm="1">
        <f t="array" ref="G9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79.03</v>
      </c>
      <c r="H951" s="4">
        <f>IF(Fact_Sales[[#This Row],[Revenue]]="","",IFERROR(--SUBSTITUTE(Fact_Sales[[#This Row],[Revenue]]&amp;""," USD",""),Fact_Sales[[#This Row],[Revenue]])-Fact_Sales[[#This Row],[Quantity]]*Fact_Sales[[#This Row],[ActualCost]])</f>
        <v>21158.46</v>
      </c>
      <c r="I951" s="14">
        <f>EOMONTH(Fact_Sales[[#This Row],[Date]],-1)+1</f>
        <v>45597</v>
      </c>
      <c r="J951" s="23">
        <f>IFERROR(Fact_Sales[[#This Row],[Quantity]]*Fact_Sales[[#This Row],[ActualCost]],0)</f>
        <v>14462.49</v>
      </c>
    </row>
    <row r="952" spans="1:10" x14ac:dyDescent="0.35">
      <c r="A952" s="5" t="s">
        <v>21005</v>
      </c>
      <c r="B952" t="s">
        <v>9</v>
      </c>
      <c r="C952" t="s">
        <v>31</v>
      </c>
      <c r="D952" s="13">
        <v>12846.9</v>
      </c>
      <c r="E952">
        <v>66</v>
      </c>
      <c r="F952">
        <v>0.15</v>
      </c>
      <c r="G952" s="3" cm="1">
        <f t="array" ref="G9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79.03</v>
      </c>
      <c r="H952" s="4">
        <f>IF(Fact_Sales[[#This Row],[Revenue]]="","",IFERROR(--SUBSTITUTE(Fact_Sales[[#This Row],[Revenue]]&amp;""," USD",""),Fact_Sales[[#This Row],[Revenue]])-Fact_Sales[[#This Row],[Quantity]]*Fact_Sales[[#This Row],[ActualCost]])</f>
        <v>7630.9199999999992</v>
      </c>
      <c r="I952" s="14">
        <f>EOMONTH(Fact_Sales[[#This Row],[Date]],-1)+1</f>
        <v>45597</v>
      </c>
      <c r="J952" s="23">
        <f>IFERROR(Fact_Sales[[#This Row],[Quantity]]*Fact_Sales[[#This Row],[ActualCost]],0)</f>
        <v>5215.9800000000005</v>
      </c>
    </row>
    <row r="953" spans="1:10" x14ac:dyDescent="0.35">
      <c r="A953" s="5" t="s">
        <v>21073</v>
      </c>
      <c r="B953" t="s">
        <v>18</v>
      </c>
      <c r="C953" t="s">
        <v>31</v>
      </c>
      <c r="D953" s="13">
        <v>26861.7</v>
      </c>
      <c r="E953">
        <v>138</v>
      </c>
      <c r="F953">
        <v>0.15</v>
      </c>
      <c r="G953" s="3" cm="1">
        <f t="array" ref="G9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79.03</v>
      </c>
      <c r="H953" s="4">
        <f>IF(Fact_Sales[[#This Row],[Revenue]]="","",IFERROR(--SUBSTITUTE(Fact_Sales[[#This Row],[Revenue]]&amp;""," USD",""),Fact_Sales[[#This Row],[Revenue]])-Fact_Sales[[#This Row],[Quantity]]*Fact_Sales[[#This Row],[ActualCost]])</f>
        <v>15955.560000000001</v>
      </c>
      <c r="I953" s="14">
        <f>EOMONTH(Fact_Sales[[#This Row],[Date]],-1)+1</f>
        <v>45597</v>
      </c>
      <c r="J953" s="23">
        <f>IFERROR(Fact_Sales[[#This Row],[Quantity]]*Fact_Sales[[#This Row],[ActualCost]],0)</f>
        <v>10906.14</v>
      </c>
    </row>
    <row r="954" spans="1:10" x14ac:dyDescent="0.35">
      <c r="A954" s="5" t="s">
        <v>20998</v>
      </c>
      <c r="B954" t="s">
        <v>18</v>
      </c>
      <c r="C954" t="s">
        <v>32</v>
      </c>
      <c r="D954" s="13">
        <v>28997.1</v>
      </c>
      <c r="E954">
        <v>101</v>
      </c>
      <c r="F954">
        <v>0.1</v>
      </c>
      <c r="G954" s="3" cm="1">
        <f t="array" ref="G9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4" s="4">
        <f>IF(Fact_Sales[[#This Row],[Revenue]]="","",IFERROR(--SUBSTITUTE(Fact_Sales[[#This Row],[Revenue]]&amp;""," USD",""),Fact_Sales[[#This Row],[Revenue]])-Fact_Sales[[#This Row],[Quantity]]*Fact_Sales[[#This Row],[ActualCost]])</f>
        <v>17237.669999999998</v>
      </c>
      <c r="I954" s="14">
        <f>EOMONTH(Fact_Sales[[#This Row],[Date]],-1)+1</f>
        <v>45597</v>
      </c>
      <c r="J954" s="23">
        <f>IFERROR(Fact_Sales[[#This Row],[Quantity]]*Fact_Sales[[#This Row],[ActualCost]],0)</f>
        <v>11759.43</v>
      </c>
    </row>
    <row r="955" spans="1:10" x14ac:dyDescent="0.35">
      <c r="A955" s="5" t="s">
        <v>21059</v>
      </c>
      <c r="B955" t="s">
        <v>25</v>
      </c>
      <c r="C955" t="s">
        <v>32</v>
      </c>
      <c r="D955" s="13">
        <v>12345.3</v>
      </c>
      <c r="E955">
        <v>43</v>
      </c>
      <c r="F955">
        <v>0.1</v>
      </c>
      <c r="G955" s="3" cm="1">
        <f t="array" ref="G9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5" s="4">
        <f>IF(Fact_Sales[[#This Row],[Revenue]]="","",IFERROR(--SUBSTITUTE(Fact_Sales[[#This Row],[Revenue]]&amp;""," USD",""),Fact_Sales[[#This Row],[Revenue]])-Fact_Sales[[#This Row],[Quantity]]*Fact_Sales[[#This Row],[ActualCost]])</f>
        <v>7338.8099999999986</v>
      </c>
      <c r="I955" s="14">
        <f>EOMONTH(Fact_Sales[[#This Row],[Date]],-1)+1</f>
        <v>45597</v>
      </c>
      <c r="J955" s="23">
        <f>IFERROR(Fact_Sales[[#This Row],[Quantity]]*Fact_Sales[[#This Row],[ActualCost]],0)</f>
        <v>5006.4900000000007</v>
      </c>
    </row>
    <row r="956" spans="1:10" x14ac:dyDescent="0.35">
      <c r="A956" s="5" t="s">
        <v>21086</v>
      </c>
      <c r="B956" t="s">
        <v>10</v>
      </c>
      <c r="C956" t="s">
        <v>32</v>
      </c>
      <c r="D956" s="13">
        <v>43065</v>
      </c>
      <c r="E956">
        <v>135</v>
      </c>
      <c r="F956">
        <v>0</v>
      </c>
      <c r="G956" s="3" cm="1">
        <f t="array" ref="G9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6" s="4">
        <f>IF(Fact_Sales[[#This Row],[Revenue]]="","",IFERROR(--SUBSTITUTE(Fact_Sales[[#This Row],[Revenue]]&amp;""," USD",""),Fact_Sales[[#This Row],[Revenue]])-Fact_Sales[[#This Row],[Quantity]]*Fact_Sales[[#This Row],[ActualCost]])</f>
        <v>27346.949999999997</v>
      </c>
      <c r="I956" s="14">
        <f>EOMONTH(Fact_Sales[[#This Row],[Date]],-1)+1</f>
        <v>45597</v>
      </c>
      <c r="J956" s="23">
        <f>IFERROR(Fact_Sales[[#This Row],[Quantity]]*Fact_Sales[[#This Row],[ActualCost]],0)</f>
        <v>15718.050000000001</v>
      </c>
    </row>
    <row r="957" spans="1:10" x14ac:dyDescent="0.35">
      <c r="A957" s="5" t="s">
        <v>21003</v>
      </c>
      <c r="B957" t="s">
        <v>10</v>
      </c>
      <c r="C957" t="s">
        <v>32</v>
      </c>
      <c r="D957" s="13">
        <v>17576.900000000001</v>
      </c>
      <c r="E957">
        <v>58</v>
      </c>
      <c r="F957">
        <v>0.05</v>
      </c>
      <c r="G957" s="3" cm="1">
        <f t="array" ref="G9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7" s="4">
        <f>IF(Fact_Sales[[#This Row],[Revenue]]="","",IFERROR(--SUBSTITUTE(Fact_Sales[[#This Row],[Revenue]]&amp;""," USD",""),Fact_Sales[[#This Row],[Revenue]])-Fact_Sales[[#This Row],[Quantity]]*Fact_Sales[[#This Row],[ActualCost]])</f>
        <v>10823.960000000001</v>
      </c>
      <c r="I957" s="14">
        <f>EOMONTH(Fact_Sales[[#This Row],[Date]],-1)+1</f>
        <v>45597</v>
      </c>
      <c r="J957" s="23">
        <f>IFERROR(Fact_Sales[[#This Row],[Quantity]]*Fact_Sales[[#This Row],[ActualCost]],0)</f>
        <v>6752.9400000000005</v>
      </c>
    </row>
    <row r="958" spans="1:10" x14ac:dyDescent="0.35">
      <c r="A958" s="5" t="s">
        <v>21003</v>
      </c>
      <c r="B958" t="s">
        <v>17</v>
      </c>
      <c r="C958" t="s">
        <v>32</v>
      </c>
      <c r="D958" s="13">
        <v>58696</v>
      </c>
      <c r="E958">
        <v>184</v>
      </c>
      <c r="F958">
        <v>0</v>
      </c>
      <c r="G958" s="3" cm="1">
        <f t="array" ref="G9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8" s="4">
        <f>IF(Fact_Sales[[#This Row],[Revenue]]="","",IFERROR(--SUBSTITUTE(Fact_Sales[[#This Row],[Revenue]]&amp;""," USD",""),Fact_Sales[[#This Row],[Revenue]])-Fact_Sales[[#This Row],[Quantity]]*Fact_Sales[[#This Row],[ActualCost]])</f>
        <v>37272.879999999997</v>
      </c>
      <c r="I958" s="14">
        <f>EOMONTH(Fact_Sales[[#This Row],[Date]],-1)+1</f>
        <v>45597</v>
      </c>
      <c r="J958" s="23">
        <f>IFERROR(Fact_Sales[[#This Row],[Quantity]]*Fact_Sales[[#This Row],[ActualCost]],0)</f>
        <v>21423.120000000003</v>
      </c>
    </row>
    <row r="959" spans="1:10" x14ac:dyDescent="0.35">
      <c r="A959" s="5" t="s">
        <v>21259</v>
      </c>
      <c r="B959" t="s">
        <v>17</v>
      </c>
      <c r="C959" t="s">
        <v>32</v>
      </c>
      <c r="D959" s="13">
        <v>36461.699999999997</v>
      </c>
      <c r="E959">
        <v>127</v>
      </c>
      <c r="F959">
        <v>0.1</v>
      </c>
      <c r="G959" s="3" cm="1">
        <f t="array" ref="G9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116.43</v>
      </c>
      <c r="H959" s="4">
        <f>IF(Fact_Sales[[#This Row],[Revenue]]="","",IFERROR(--SUBSTITUTE(Fact_Sales[[#This Row],[Revenue]]&amp;""," USD",""),Fact_Sales[[#This Row],[Revenue]])-Fact_Sales[[#This Row],[Quantity]]*Fact_Sales[[#This Row],[ActualCost]])</f>
        <v>21675.089999999997</v>
      </c>
      <c r="I959" s="14">
        <f>EOMONTH(Fact_Sales[[#This Row],[Date]],-1)+1</f>
        <v>45597</v>
      </c>
      <c r="J959" s="23">
        <f>IFERROR(Fact_Sales[[#This Row],[Quantity]]*Fact_Sales[[#This Row],[ActualCost]],0)</f>
        <v>14786.61</v>
      </c>
    </row>
    <row r="960" spans="1:10" x14ac:dyDescent="0.35">
      <c r="A960" s="5" t="s">
        <v>21082</v>
      </c>
      <c r="B960" t="s">
        <v>10</v>
      </c>
      <c r="C960" t="s">
        <v>33</v>
      </c>
      <c r="D960" s="13">
        <v>42396.3</v>
      </c>
      <c r="E960">
        <v>163</v>
      </c>
      <c r="F960">
        <v>0.1</v>
      </c>
      <c r="G960" s="3" cm="1">
        <f t="array" ref="G9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0" s="4">
        <f>IF(Fact_Sales[[#This Row],[Revenue]]="","",IFERROR(--SUBSTITUTE(Fact_Sales[[#This Row],[Revenue]]&amp;""," USD",""),Fact_Sales[[#This Row],[Revenue]])-Fact_Sales[[#This Row],[Quantity]]*Fact_Sales[[#This Row],[ActualCost]])</f>
        <v>24846.090000000004</v>
      </c>
      <c r="I960" s="14">
        <f>EOMONTH(Fact_Sales[[#This Row],[Date]],-1)+1</f>
        <v>45597</v>
      </c>
      <c r="J960" s="23">
        <f>IFERROR(Fact_Sales[[#This Row],[Quantity]]*Fact_Sales[[#This Row],[ActualCost]],0)</f>
        <v>17550.21</v>
      </c>
    </row>
    <row r="961" spans="1:10" x14ac:dyDescent="0.35">
      <c r="A961" s="5" t="s">
        <v>20985</v>
      </c>
      <c r="B961" t="s">
        <v>11</v>
      </c>
      <c r="C961" t="s">
        <v>33</v>
      </c>
      <c r="D961" s="13">
        <v>41095.800000000003</v>
      </c>
      <c r="E961">
        <v>158</v>
      </c>
      <c r="F961">
        <v>0.1</v>
      </c>
      <c r="G961" s="3" cm="1">
        <f t="array" ref="G9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1" s="4">
        <f>IF(Fact_Sales[[#This Row],[Revenue]]="","",IFERROR(--SUBSTITUTE(Fact_Sales[[#This Row],[Revenue]]&amp;""," USD",""),Fact_Sales[[#This Row],[Revenue]])-Fact_Sales[[#This Row],[Quantity]]*Fact_Sales[[#This Row],[ActualCost]])</f>
        <v>24083.940000000002</v>
      </c>
      <c r="I961" s="14">
        <f>EOMONTH(Fact_Sales[[#This Row],[Date]],-1)+1</f>
        <v>45597</v>
      </c>
      <c r="J961" s="23">
        <f>IFERROR(Fact_Sales[[#This Row],[Quantity]]*Fact_Sales[[#This Row],[ActualCost]],0)</f>
        <v>17011.86</v>
      </c>
    </row>
    <row r="962" spans="1:10" x14ac:dyDescent="0.35">
      <c r="A962" s="5" t="s">
        <v>21013</v>
      </c>
      <c r="B962" t="s">
        <v>24</v>
      </c>
      <c r="C962" t="s">
        <v>33</v>
      </c>
      <c r="D962" s="13">
        <v>25793.25</v>
      </c>
      <c r="E962">
        <v>105</v>
      </c>
      <c r="F962">
        <v>0.15</v>
      </c>
      <c r="G962" s="3" cm="1">
        <f t="array" ref="G9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2" s="4">
        <f>IF(Fact_Sales[[#This Row],[Revenue]]="","",IFERROR(--SUBSTITUTE(Fact_Sales[[#This Row],[Revenue]]&amp;""," USD",""),Fact_Sales[[#This Row],[Revenue]])-Fact_Sales[[#This Row],[Quantity]]*Fact_Sales[[#This Row],[ActualCost]])</f>
        <v>14487.9</v>
      </c>
      <c r="I962" s="14">
        <f>EOMONTH(Fact_Sales[[#This Row],[Date]],-1)+1</f>
        <v>45597</v>
      </c>
      <c r="J962" s="23">
        <f>IFERROR(Fact_Sales[[#This Row],[Quantity]]*Fact_Sales[[#This Row],[ActualCost]],0)</f>
        <v>11305.35</v>
      </c>
    </row>
    <row r="963" spans="1:10" x14ac:dyDescent="0.35">
      <c r="A963" s="5" t="s">
        <v>21052</v>
      </c>
      <c r="B963" t="s">
        <v>6</v>
      </c>
      <c r="C963" t="s">
        <v>33</v>
      </c>
      <c r="D963" s="13">
        <v>15475.95</v>
      </c>
      <c r="E963">
        <v>63</v>
      </c>
      <c r="F963">
        <v>0.15</v>
      </c>
      <c r="G963" s="3" cm="1">
        <f t="array" ref="G9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3" s="4">
        <f>IF(Fact_Sales[[#This Row],[Revenue]]="","",IFERROR(--SUBSTITUTE(Fact_Sales[[#This Row],[Revenue]]&amp;""," USD",""),Fact_Sales[[#This Row],[Revenue]])-Fact_Sales[[#This Row],[Quantity]]*Fact_Sales[[#This Row],[ActualCost]])</f>
        <v>8692.7400000000016</v>
      </c>
      <c r="I963" s="14">
        <f>EOMONTH(Fact_Sales[[#This Row],[Date]],-1)+1</f>
        <v>45597</v>
      </c>
      <c r="J963" s="23">
        <f>IFERROR(Fact_Sales[[#This Row],[Quantity]]*Fact_Sales[[#This Row],[ActualCost]],0)</f>
        <v>6783.21</v>
      </c>
    </row>
    <row r="964" spans="1:10" x14ac:dyDescent="0.35">
      <c r="A964" s="5" t="s">
        <v>21005</v>
      </c>
      <c r="B964" t="s">
        <v>6</v>
      </c>
      <c r="C964" t="s">
        <v>33</v>
      </c>
      <c r="D964" s="13">
        <v>41876.1</v>
      </c>
      <c r="E964">
        <v>161</v>
      </c>
      <c r="F964">
        <v>0.1</v>
      </c>
      <c r="G964" s="3" cm="1">
        <f t="array" ref="G9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4" s="4">
        <f>IF(Fact_Sales[[#This Row],[Revenue]]="","",IFERROR(--SUBSTITUTE(Fact_Sales[[#This Row],[Revenue]]&amp;""," USD",""),Fact_Sales[[#This Row],[Revenue]])-Fact_Sales[[#This Row],[Quantity]]*Fact_Sales[[#This Row],[ActualCost]])</f>
        <v>24541.23</v>
      </c>
      <c r="I964" s="14">
        <f>EOMONTH(Fact_Sales[[#This Row],[Date]],-1)+1</f>
        <v>45597</v>
      </c>
      <c r="J964" s="23">
        <f>IFERROR(Fact_Sales[[#This Row],[Quantity]]*Fact_Sales[[#This Row],[ActualCost]],0)</f>
        <v>17334.87</v>
      </c>
    </row>
    <row r="965" spans="1:10" x14ac:dyDescent="0.35">
      <c r="A965" s="5" t="s">
        <v>21259</v>
      </c>
      <c r="B965" t="s">
        <v>22</v>
      </c>
      <c r="C965" t="s">
        <v>33</v>
      </c>
      <c r="D965" s="13">
        <v>6040.1</v>
      </c>
      <c r="E965">
        <v>22</v>
      </c>
      <c r="F965">
        <v>0.05</v>
      </c>
      <c r="G965" s="3" cm="1">
        <f t="array" ref="G9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5" s="4">
        <f>IF(Fact_Sales[[#This Row],[Revenue]]="","",IFERROR(--SUBSTITUTE(Fact_Sales[[#This Row],[Revenue]]&amp;""," USD",""),Fact_Sales[[#This Row],[Revenue]])-Fact_Sales[[#This Row],[Quantity]]*Fact_Sales[[#This Row],[ActualCost]])</f>
        <v>3671.36</v>
      </c>
      <c r="I965" s="14">
        <f>EOMONTH(Fact_Sales[[#This Row],[Date]],-1)+1</f>
        <v>45597</v>
      </c>
      <c r="J965" s="23">
        <f>IFERROR(Fact_Sales[[#This Row],[Quantity]]*Fact_Sales[[#This Row],[ActualCost]],0)</f>
        <v>2368.7400000000002</v>
      </c>
    </row>
    <row r="966" spans="1:10" x14ac:dyDescent="0.35">
      <c r="A966" s="5" t="s">
        <v>21013</v>
      </c>
      <c r="B966" t="s">
        <v>14</v>
      </c>
      <c r="C966" t="s">
        <v>33</v>
      </c>
      <c r="D966" s="13">
        <v>56066</v>
      </c>
      <c r="E966">
        <v>194</v>
      </c>
      <c r="F966">
        <v>0</v>
      </c>
      <c r="G966" s="3" cm="1">
        <f t="array" ref="G9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6" s="4">
        <f>IF(Fact_Sales[[#This Row],[Revenue]]="","",IFERROR(--SUBSTITUTE(Fact_Sales[[#This Row],[Revenue]]&amp;""," USD",""),Fact_Sales[[#This Row],[Revenue]])-Fact_Sales[[#This Row],[Quantity]]*Fact_Sales[[#This Row],[ActualCost]])</f>
        <v>35178.020000000004</v>
      </c>
      <c r="I966" s="14">
        <f>EOMONTH(Fact_Sales[[#This Row],[Date]],-1)+1</f>
        <v>45597</v>
      </c>
      <c r="J966" s="23">
        <f>IFERROR(Fact_Sales[[#This Row],[Quantity]]*Fact_Sales[[#This Row],[ActualCost]],0)</f>
        <v>20887.98</v>
      </c>
    </row>
    <row r="967" spans="1:10" x14ac:dyDescent="0.35">
      <c r="A967" s="5" t="s">
        <v>21082</v>
      </c>
      <c r="B967" t="s">
        <v>6</v>
      </c>
      <c r="C967" t="s">
        <v>33</v>
      </c>
      <c r="D967" s="13">
        <v>33813</v>
      </c>
      <c r="E967">
        <v>117</v>
      </c>
      <c r="F967">
        <v>0</v>
      </c>
      <c r="G967" s="3" cm="1">
        <f t="array" ref="G9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107.67</v>
      </c>
      <c r="H967" s="4">
        <f>IF(Fact_Sales[[#This Row],[Revenue]]="","",IFERROR(--SUBSTITUTE(Fact_Sales[[#This Row],[Revenue]]&amp;""," USD",""),Fact_Sales[[#This Row],[Revenue]])-Fact_Sales[[#This Row],[Quantity]]*Fact_Sales[[#This Row],[ActualCost]])</f>
        <v>21215.61</v>
      </c>
      <c r="I967" s="14">
        <f>EOMONTH(Fact_Sales[[#This Row],[Date]],-1)+1</f>
        <v>45597</v>
      </c>
      <c r="J967" s="23">
        <f>IFERROR(Fact_Sales[[#This Row],[Quantity]]*Fact_Sales[[#This Row],[ActualCost]],0)</f>
        <v>12597.39</v>
      </c>
    </row>
    <row r="968" spans="1:10" x14ac:dyDescent="0.35">
      <c r="A968" s="5" t="s">
        <v>21023</v>
      </c>
      <c r="B968" t="s">
        <v>6</v>
      </c>
      <c r="C968" t="s">
        <v>34</v>
      </c>
      <c r="D968" s="13">
        <v>29491.8</v>
      </c>
      <c r="E968">
        <v>156</v>
      </c>
      <c r="F968">
        <v>0.05</v>
      </c>
      <c r="G968" s="3" cm="1">
        <f t="array" ref="G9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68" s="4">
        <f>IF(Fact_Sales[[#This Row],[Revenue]]="","",IFERROR(--SUBSTITUTE(Fact_Sales[[#This Row],[Revenue]]&amp;""," USD",""),Fact_Sales[[#This Row],[Revenue]])-Fact_Sales[[#This Row],[Quantity]]*Fact_Sales[[#This Row],[ActualCost]])</f>
        <v>18888.48</v>
      </c>
      <c r="I968" s="14">
        <f>EOMONTH(Fact_Sales[[#This Row],[Date]],-1)+1</f>
        <v>45597</v>
      </c>
      <c r="J968" s="23">
        <f>IFERROR(Fact_Sales[[#This Row],[Quantity]]*Fact_Sales[[#This Row],[ActualCost]],0)</f>
        <v>10603.32</v>
      </c>
    </row>
    <row r="969" spans="1:10" x14ac:dyDescent="0.35">
      <c r="A969" s="5" t="s">
        <v>20994</v>
      </c>
      <c r="B969" t="s">
        <v>10</v>
      </c>
      <c r="C969" t="s">
        <v>34</v>
      </c>
      <c r="D969" s="13">
        <v>11104.2</v>
      </c>
      <c r="E969">
        <v>62</v>
      </c>
      <c r="F969">
        <v>0.1</v>
      </c>
      <c r="G969" s="3" cm="1">
        <f t="array" ref="G9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69" s="4">
        <f>IF(Fact_Sales[[#This Row],[Revenue]]="","",IFERROR(--SUBSTITUTE(Fact_Sales[[#This Row],[Revenue]]&amp;""," USD",""),Fact_Sales[[#This Row],[Revenue]])-Fact_Sales[[#This Row],[Quantity]]*Fact_Sales[[#This Row],[ActualCost]])</f>
        <v>6890.06</v>
      </c>
      <c r="I969" s="14">
        <f>EOMONTH(Fact_Sales[[#This Row],[Date]],-1)+1</f>
        <v>45597</v>
      </c>
      <c r="J969" s="23">
        <f>IFERROR(Fact_Sales[[#This Row],[Quantity]]*Fact_Sales[[#This Row],[ActualCost]],0)</f>
        <v>4214.1400000000003</v>
      </c>
    </row>
    <row r="970" spans="1:10" x14ac:dyDescent="0.35">
      <c r="A970" s="5" t="s">
        <v>21254</v>
      </c>
      <c r="B970" t="s">
        <v>6</v>
      </c>
      <c r="C970" t="s">
        <v>34</v>
      </c>
      <c r="D970" s="13">
        <v>33650.9</v>
      </c>
      <c r="E970">
        <v>178</v>
      </c>
      <c r="F970">
        <v>0.05</v>
      </c>
      <c r="G970" s="3" cm="1">
        <f t="array" ref="G9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70" s="4">
        <f>IF(Fact_Sales[[#This Row],[Revenue]]="","",IFERROR(--SUBSTITUTE(Fact_Sales[[#This Row],[Revenue]]&amp;""," USD",""),Fact_Sales[[#This Row],[Revenue]])-Fact_Sales[[#This Row],[Quantity]]*Fact_Sales[[#This Row],[ActualCost]])</f>
        <v>21552.240000000002</v>
      </c>
      <c r="I970" s="14">
        <f>EOMONTH(Fact_Sales[[#This Row],[Date]],-1)+1</f>
        <v>45597</v>
      </c>
      <c r="J970" s="23">
        <f>IFERROR(Fact_Sales[[#This Row],[Quantity]]*Fact_Sales[[#This Row],[ActualCost]],0)</f>
        <v>12098.66</v>
      </c>
    </row>
    <row r="971" spans="1:10" x14ac:dyDescent="0.35">
      <c r="A971" s="5" t="s">
        <v>21058</v>
      </c>
      <c r="B971" t="s">
        <v>17</v>
      </c>
      <c r="C971" t="s">
        <v>34</v>
      </c>
      <c r="D971" s="13">
        <v>1074.5999999999999</v>
      </c>
      <c r="E971">
        <v>6</v>
      </c>
      <c r="F971">
        <v>0.1</v>
      </c>
      <c r="G971" s="3" cm="1">
        <f t="array" ref="G9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71" s="4">
        <f>IF(Fact_Sales[[#This Row],[Revenue]]="","",IFERROR(--SUBSTITUTE(Fact_Sales[[#This Row],[Revenue]]&amp;""," USD",""),Fact_Sales[[#This Row],[Revenue]])-Fact_Sales[[#This Row],[Quantity]]*Fact_Sales[[#This Row],[ActualCost]])</f>
        <v>666.78</v>
      </c>
      <c r="I971" s="14">
        <f>EOMONTH(Fact_Sales[[#This Row],[Date]],-1)+1</f>
        <v>45597</v>
      </c>
      <c r="J971" s="23">
        <f>IFERROR(Fact_Sales[[#This Row],[Quantity]]*Fact_Sales[[#This Row],[ActualCost]],0)</f>
        <v>407.82</v>
      </c>
    </row>
    <row r="972" spans="1:10" x14ac:dyDescent="0.35">
      <c r="A972" s="5" t="s">
        <v>21091</v>
      </c>
      <c r="B972" t="s">
        <v>14</v>
      </c>
      <c r="C972" t="s">
        <v>34</v>
      </c>
      <c r="D972" s="13">
        <v>9950</v>
      </c>
      <c r="E972">
        <v>50</v>
      </c>
      <c r="F972">
        <v>0</v>
      </c>
      <c r="G972" s="3" cm="1">
        <f t="array" ref="G9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72" s="4">
        <f>IF(Fact_Sales[[#This Row],[Revenue]]="","",IFERROR(--SUBSTITUTE(Fact_Sales[[#This Row],[Revenue]]&amp;""," USD",""),Fact_Sales[[#This Row],[Revenue]])-Fact_Sales[[#This Row],[Quantity]]*Fact_Sales[[#This Row],[ActualCost]])</f>
        <v>6551.5</v>
      </c>
      <c r="I972" s="14">
        <f>EOMONTH(Fact_Sales[[#This Row],[Date]],-1)+1</f>
        <v>45597</v>
      </c>
      <c r="J972" s="23">
        <f>IFERROR(Fact_Sales[[#This Row],[Quantity]]*Fact_Sales[[#This Row],[ActualCost]],0)</f>
        <v>3398.5</v>
      </c>
    </row>
    <row r="973" spans="1:10" x14ac:dyDescent="0.35">
      <c r="A973" s="5" t="s">
        <v>21000</v>
      </c>
      <c r="B973" t="s">
        <v>21</v>
      </c>
      <c r="C973" t="s">
        <v>34</v>
      </c>
      <c r="E973">
        <v>140</v>
      </c>
      <c r="F973">
        <v>0.1</v>
      </c>
      <c r="G973" s="3" cm="1">
        <f t="array" ref="G97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67.97</v>
      </c>
      <c r="H973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973" s="14">
        <f>EOMONTH(Fact_Sales[[#This Row],[Date]],-1)+1</f>
        <v>45597</v>
      </c>
      <c r="J973" s="23">
        <f>IFERROR(Fact_Sales[[#This Row],[Quantity]]*Fact_Sales[[#This Row],[ActualCost]],0)</f>
        <v>9515.7999999999993</v>
      </c>
    </row>
    <row r="974" spans="1:10" x14ac:dyDescent="0.35">
      <c r="A974" s="5" t="s">
        <v>21060</v>
      </c>
      <c r="B974" t="s">
        <v>13</v>
      </c>
      <c r="C974" t="s">
        <v>35</v>
      </c>
      <c r="D974" s="13">
        <v>32391</v>
      </c>
      <c r="E974">
        <v>59</v>
      </c>
      <c r="F974">
        <v>0</v>
      </c>
      <c r="G974" s="3" cm="1">
        <f t="array" ref="G97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4" s="4">
        <f>IF(Fact_Sales[[#This Row],[Revenue]]="","",IFERROR(--SUBSTITUTE(Fact_Sales[[#This Row],[Revenue]]&amp;""," USD",""),Fact_Sales[[#This Row],[Revenue]])-Fact_Sales[[#This Row],[Quantity]]*Fact_Sales[[#This Row],[ActualCost]])</f>
        <v>19166.740000000002</v>
      </c>
      <c r="I974" s="14">
        <f>EOMONTH(Fact_Sales[[#This Row],[Date]],-1)+1</f>
        <v>45597</v>
      </c>
      <c r="J974" s="23">
        <f>IFERROR(Fact_Sales[[#This Row],[Quantity]]*Fact_Sales[[#This Row],[ActualCost]],0)</f>
        <v>13224.259999999998</v>
      </c>
    </row>
    <row r="975" spans="1:10" x14ac:dyDescent="0.35">
      <c r="A975" s="5" t="s">
        <v>21257</v>
      </c>
      <c r="B975" t="s">
        <v>14</v>
      </c>
      <c r="C975" t="s">
        <v>35</v>
      </c>
      <c r="D975" s="13">
        <v>32857.65</v>
      </c>
      <c r="E975">
        <v>63</v>
      </c>
      <c r="F975">
        <v>0.05</v>
      </c>
      <c r="G975" s="3" cm="1">
        <f t="array" ref="G97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5" s="4">
        <f>IF(Fact_Sales[[#This Row],[Revenue]]="","",IFERROR(--SUBSTITUTE(Fact_Sales[[#This Row],[Revenue]]&amp;""," USD",""),Fact_Sales[[#This Row],[Revenue]])-Fact_Sales[[#This Row],[Quantity]]*Fact_Sales[[#This Row],[ActualCost]])</f>
        <v>18736.830000000002</v>
      </c>
      <c r="I975" s="14">
        <f>EOMONTH(Fact_Sales[[#This Row],[Date]],-1)+1</f>
        <v>45597</v>
      </c>
      <c r="J975" s="23">
        <f>IFERROR(Fact_Sales[[#This Row],[Quantity]]*Fact_Sales[[#This Row],[ActualCost]],0)</f>
        <v>14120.82</v>
      </c>
    </row>
    <row r="976" spans="1:10" x14ac:dyDescent="0.35">
      <c r="A976" s="5" t="s">
        <v>21059</v>
      </c>
      <c r="B976" t="s">
        <v>18</v>
      </c>
      <c r="C976" t="s">
        <v>35</v>
      </c>
      <c r="D976" s="13">
        <v>8235</v>
      </c>
      <c r="E976">
        <v>15</v>
      </c>
      <c r="F976">
        <v>0</v>
      </c>
      <c r="G976" s="3" cm="1">
        <f t="array" ref="G97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6" s="4">
        <f>IF(Fact_Sales[[#This Row],[Revenue]]="","",IFERROR(--SUBSTITUTE(Fact_Sales[[#This Row],[Revenue]]&amp;""," USD",""),Fact_Sales[[#This Row],[Revenue]])-Fact_Sales[[#This Row],[Quantity]]*Fact_Sales[[#This Row],[ActualCost]])</f>
        <v>4872.8999999999996</v>
      </c>
      <c r="I976" s="14">
        <f>EOMONTH(Fact_Sales[[#This Row],[Date]],-1)+1</f>
        <v>45597</v>
      </c>
      <c r="J976" s="23">
        <f>IFERROR(Fact_Sales[[#This Row],[Quantity]]*Fact_Sales[[#This Row],[ActualCost]],0)</f>
        <v>3362.1</v>
      </c>
    </row>
    <row r="977" spans="1:10" x14ac:dyDescent="0.35">
      <c r="A977" s="5" t="s">
        <v>20984</v>
      </c>
      <c r="B977" t="s">
        <v>17</v>
      </c>
      <c r="C977" t="s">
        <v>35</v>
      </c>
      <c r="D977" s="13">
        <v>41998.5</v>
      </c>
      <c r="E977">
        <v>85</v>
      </c>
      <c r="F977">
        <v>0.1</v>
      </c>
      <c r="G977" s="3" cm="1">
        <f t="array" ref="G97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7" s="4">
        <f>IF(Fact_Sales[[#This Row],[Revenue]]="","",IFERROR(--SUBSTITUTE(Fact_Sales[[#This Row],[Revenue]]&amp;""," USD",""),Fact_Sales[[#This Row],[Revenue]])-Fact_Sales[[#This Row],[Quantity]]*Fact_Sales[[#This Row],[ActualCost]])</f>
        <v>22946.600000000002</v>
      </c>
      <c r="I977" s="14">
        <f>EOMONTH(Fact_Sales[[#This Row],[Date]],-1)+1</f>
        <v>45597</v>
      </c>
      <c r="J977" s="23">
        <f>IFERROR(Fact_Sales[[#This Row],[Quantity]]*Fact_Sales[[#This Row],[ActualCost]],0)</f>
        <v>19051.899999999998</v>
      </c>
    </row>
    <row r="978" spans="1:10" x14ac:dyDescent="0.35">
      <c r="A978" s="5" t="s">
        <v>21255</v>
      </c>
      <c r="B978" t="s">
        <v>24</v>
      </c>
      <c r="C978" t="s">
        <v>35</v>
      </c>
      <c r="D978" s="13">
        <v>93879</v>
      </c>
      <c r="E978">
        <v>190</v>
      </c>
      <c r="F978">
        <v>0.1</v>
      </c>
      <c r="G978" s="3" cm="1">
        <f t="array" ref="G97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8" s="4">
        <f>IF(Fact_Sales[[#This Row],[Revenue]]="","",IFERROR(--SUBSTITUTE(Fact_Sales[[#This Row],[Revenue]]&amp;""," USD",""),Fact_Sales[[#This Row],[Revenue]])-Fact_Sales[[#This Row],[Quantity]]*Fact_Sales[[#This Row],[ActualCost]])</f>
        <v>51292.4</v>
      </c>
      <c r="I978" s="14">
        <f>EOMONTH(Fact_Sales[[#This Row],[Date]],-1)+1</f>
        <v>45597</v>
      </c>
      <c r="J978" s="23">
        <f>IFERROR(Fact_Sales[[#This Row],[Quantity]]*Fact_Sales[[#This Row],[ActualCost]],0)</f>
        <v>42586.6</v>
      </c>
    </row>
    <row r="979" spans="1:10" x14ac:dyDescent="0.35">
      <c r="A979" s="5" t="s">
        <v>21088</v>
      </c>
      <c r="B979" t="s">
        <v>22</v>
      </c>
      <c r="C979" t="s">
        <v>35</v>
      </c>
      <c r="D979" s="13">
        <v>107604</v>
      </c>
      <c r="E979">
        <v>196</v>
      </c>
      <c r="F979">
        <v>0</v>
      </c>
      <c r="G979" s="3" cm="1">
        <f t="array" ref="G97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79" s="4">
        <f>IF(Fact_Sales[[#This Row],[Revenue]]="","",IFERROR(--SUBSTITUTE(Fact_Sales[[#This Row],[Revenue]]&amp;""," USD",""),Fact_Sales[[#This Row],[Revenue]])-Fact_Sales[[#This Row],[Quantity]]*Fact_Sales[[#This Row],[ActualCost]])</f>
        <v>63672.560000000005</v>
      </c>
      <c r="I979" s="14">
        <f>EOMONTH(Fact_Sales[[#This Row],[Date]],-1)+1</f>
        <v>45597</v>
      </c>
      <c r="J979" s="23">
        <f>IFERROR(Fact_Sales[[#This Row],[Quantity]]*Fact_Sales[[#This Row],[ActualCost]],0)</f>
        <v>43931.439999999995</v>
      </c>
    </row>
    <row r="980" spans="1:10" x14ac:dyDescent="0.35">
      <c r="A980" s="5" t="s">
        <v>21068</v>
      </c>
      <c r="B980" t="s">
        <v>16</v>
      </c>
      <c r="C980" t="s">
        <v>35</v>
      </c>
      <c r="D980" s="13">
        <v>89706.6</v>
      </c>
      <c r="E980">
        <v>172</v>
      </c>
      <c r="F980">
        <v>0.05</v>
      </c>
      <c r="G980" s="3" cm="1">
        <f t="array" ref="G98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224.14</v>
      </c>
      <c r="H980" s="4">
        <f>IF(Fact_Sales[[#This Row],[Revenue]]="","",IFERROR(--SUBSTITUTE(Fact_Sales[[#This Row],[Revenue]]&amp;""," USD",""),Fact_Sales[[#This Row],[Revenue]])-Fact_Sales[[#This Row],[Quantity]]*Fact_Sales[[#This Row],[ActualCost]])</f>
        <v>51154.520000000011</v>
      </c>
      <c r="I980" s="14">
        <f>EOMONTH(Fact_Sales[[#This Row],[Date]],-1)+1</f>
        <v>45597</v>
      </c>
      <c r="J980" s="23">
        <f>IFERROR(Fact_Sales[[#This Row],[Quantity]]*Fact_Sales[[#This Row],[ActualCost]],0)</f>
        <v>38552.079999999994</v>
      </c>
    </row>
    <row r="981" spans="1:10" x14ac:dyDescent="0.35">
      <c r="A981" s="5" t="s">
        <v>20989</v>
      </c>
      <c r="B981" t="s">
        <v>11</v>
      </c>
      <c r="C981" t="s">
        <v>36</v>
      </c>
      <c r="D981" s="13">
        <v>15666.3</v>
      </c>
      <c r="E981">
        <v>103</v>
      </c>
      <c r="F981">
        <v>0.1</v>
      </c>
      <c r="G981" s="3" cm="1">
        <f t="array" ref="G98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1" s="4">
        <f>IF(Fact_Sales[[#This Row],[Revenue]]="","",IFERROR(--SUBSTITUTE(Fact_Sales[[#This Row],[Revenue]]&amp;""," USD",""),Fact_Sales[[#This Row],[Revenue]])-Fact_Sales[[#This Row],[Quantity]]*Fact_Sales[[#This Row],[ActualCost]])</f>
        <v>9356.52</v>
      </c>
      <c r="I981" s="14">
        <f>EOMONTH(Fact_Sales[[#This Row],[Date]],-1)+1</f>
        <v>45597</v>
      </c>
      <c r="J981" s="23">
        <f>IFERROR(Fact_Sales[[#This Row],[Quantity]]*Fact_Sales[[#This Row],[ActualCost]],0)</f>
        <v>6309.78</v>
      </c>
    </row>
    <row r="982" spans="1:10" x14ac:dyDescent="0.35">
      <c r="A982" s="5" t="s">
        <v>20994</v>
      </c>
      <c r="B982" t="s">
        <v>14</v>
      </c>
      <c r="C982" t="s">
        <v>36</v>
      </c>
      <c r="D982" s="13">
        <v>5746</v>
      </c>
      <c r="E982">
        <v>40</v>
      </c>
      <c r="F982">
        <v>0.15</v>
      </c>
      <c r="G982" s="3" cm="1">
        <f t="array" ref="G98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2" s="4">
        <f>IF(Fact_Sales[[#This Row],[Revenue]]="","",IFERROR(--SUBSTITUTE(Fact_Sales[[#This Row],[Revenue]]&amp;""," USD",""),Fact_Sales[[#This Row],[Revenue]])-Fact_Sales[[#This Row],[Quantity]]*Fact_Sales[[#This Row],[ActualCost]])</f>
        <v>3295.6</v>
      </c>
      <c r="I982" s="14">
        <f>EOMONTH(Fact_Sales[[#This Row],[Date]],-1)+1</f>
        <v>45597</v>
      </c>
      <c r="J982" s="23">
        <f>IFERROR(Fact_Sales[[#This Row],[Quantity]]*Fact_Sales[[#This Row],[ActualCost]],0)</f>
        <v>2450.4</v>
      </c>
    </row>
    <row r="983" spans="1:10" x14ac:dyDescent="0.35">
      <c r="A983" s="5" t="s">
        <v>21257</v>
      </c>
      <c r="B983" t="s">
        <v>14</v>
      </c>
      <c r="C983" t="s">
        <v>36</v>
      </c>
      <c r="D983" s="13">
        <v>2889.9</v>
      </c>
      <c r="E983">
        <v>18</v>
      </c>
      <c r="F983">
        <v>0.05</v>
      </c>
      <c r="G983" s="3" cm="1">
        <f t="array" ref="G98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3" s="4">
        <f>IF(Fact_Sales[[#This Row],[Revenue]]="","",IFERROR(--SUBSTITUTE(Fact_Sales[[#This Row],[Revenue]]&amp;""," USD",""),Fact_Sales[[#This Row],[Revenue]])-Fact_Sales[[#This Row],[Quantity]]*Fact_Sales[[#This Row],[ActualCost]])</f>
        <v>1787.22</v>
      </c>
      <c r="I983" s="14">
        <f>EOMONTH(Fact_Sales[[#This Row],[Date]],-1)+1</f>
        <v>45597</v>
      </c>
      <c r="J983" s="23">
        <f>IFERROR(Fact_Sales[[#This Row],[Quantity]]*Fact_Sales[[#This Row],[ActualCost]],0)</f>
        <v>1102.68</v>
      </c>
    </row>
    <row r="984" spans="1:10" x14ac:dyDescent="0.35">
      <c r="A984" s="5" t="s">
        <v>21060</v>
      </c>
      <c r="B984" t="s">
        <v>8</v>
      </c>
      <c r="C984" t="s">
        <v>36</v>
      </c>
      <c r="D984" s="13">
        <v>-17947.8</v>
      </c>
      <c r="E984">
        <v>118</v>
      </c>
      <c r="F984">
        <v>0.1</v>
      </c>
      <c r="G984" s="3" cm="1">
        <f t="array" ref="G98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4" s="4">
        <f>IF(Fact_Sales[[#This Row],[Revenue]]="","",IFERROR(--SUBSTITUTE(Fact_Sales[[#This Row],[Revenue]]&amp;""," USD",""),Fact_Sales[[#This Row],[Revenue]])-Fact_Sales[[#This Row],[Quantity]]*Fact_Sales[[#This Row],[ActualCost]])</f>
        <v>-25176.48</v>
      </c>
      <c r="I984" s="14">
        <f>EOMONTH(Fact_Sales[[#This Row],[Date]],-1)+1</f>
        <v>45597</v>
      </c>
      <c r="J984" s="23">
        <f>IFERROR(Fact_Sales[[#This Row],[Quantity]]*Fact_Sales[[#This Row],[ActualCost]],0)</f>
        <v>7228.6799999999994</v>
      </c>
    </row>
    <row r="985" spans="1:10" x14ac:dyDescent="0.35">
      <c r="A985" s="5" t="s">
        <v>21000</v>
      </c>
      <c r="B985" t="s">
        <v>11</v>
      </c>
      <c r="C985" t="s">
        <v>36</v>
      </c>
      <c r="D985" s="13">
        <v>18421</v>
      </c>
      <c r="E985">
        <v>109</v>
      </c>
      <c r="F985">
        <v>0</v>
      </c>
      <c r="G985" s="3" cm="1">
        <f t="array" ref="G98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5" s="4">
        <f>IF(Fact_Sales[[#This Row],[Revenue]]="","",IFERROR(--SUBSTITUTE(Fact_Sales[[#This Row],[Revenue]]&amp;""," USD",""),Fact_Sales[[#This Row],[Revenue]])-Fact_Sales[[#This Row],[Quantity]]*Fact_Sales[[#This Row],[ActualCost]])</f>
        <v>11743.66</v>
      </c>
      <c r="I985" s="14">
        <f>EOMONTH(Fact_Sales[[#This Row],[Date]],-1)+1</f>
        <v>45597</v>
      </c>
      <c r="J985" s="23">
        <f>IFERROR(Fact_Sales[[#This Row],[Quantity]]*Fact_Sales[[#This Row],[ActualCost]],0)</f>
        <v>6677.34</v>
      </c>
    </row>
    <row r="986" spans="1:10" x14ac:dyDescent="0.35">
      <c r="A986" s="5" t="s">
        <v>21086</v>
      </c>
      <c r="B986" t="s">
        <v>21</v>
      </c>
      <c r="C986" t="s">
        <v>36</v>
      </c>
      <c r="D986" s="13">
        <v>20254.650000000001</v>
      </c>
      <c r="E986">
        <v>141</v>
      </c>
      <c r="F986">
        <v>0.15</v>
      </c>
      <c r="G986" s="3" cm="1">
        <f t="array" ref="G98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61.26</v>
      </c>
      <c r="H986" s="4">
        <f>IF(Fact_Sales[[#This Row],[Revenue]]="","",IFERROR(--SUBSTITUTE(Fact_Sales[[#This Row],[Revenue]]&amp;""," USD",""),Fact_Sales[[#This Row],[Revenue]])-Fact_Sales[[#This Row],[Quantity]]*Fact_Sales[[#This Row],[ActualCost]])</f>
        <v>11616.990000000002</v>
      </c>
      <c r="I986" s="14">
        <f>EOMONTH(Fact_Sales[[#This Row],[Date]],-1)+1</f>
        <v>45597</v>
      </c>
      <c r="J986" s="23">
        <f>IFERROR(Fact_Sales[[#This Row],[Quantity]]*Fact_Sales[[#This Row],[ActualCost]],0)</f>
        <v>8637.66</v>
      </c>
    </row>
    <row r="987" spans="1:10" x14ac:dyDescent="0.35">
      <c r="A987" s="5" t="s">
        <v>21171</v>
      </c>
      <c r="B987" t="s">
        <v>16</v>
      </c>
      <c r="C987" t="s">
        <v>7</v>
      </c>
      <c r="D987" s="13">
        <v>7182</v>
      </c>
      <c r="E987">
        <v>20</v>
      </c>
      <c r="F987">
        <v>0.1</v>
      </c>
      <c r="G987" s="3" cm="1">
        <f t="array" ref="G98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183.49</v>
      </c>
      <c r="H987" s="4">
        <f>IF(Fact_Sales[[#This Row],[Revenue]]="","",IFERROR(--SUBSTITUTE(Fact_Sales[[#This Row],[Revenue]]&amp;""," USD",""),Fact_Sales[[#This Row],[Revenue]])-Fact_Sales[[#This Row],[Quantity]]*Fact_Sales[[#This Row],[ActualCost]])</f>
        <v>3512.2</v>
      </c>
      <c r="I987" s="14">
        <f>EOMONTH(Fact_Sales[[#This Row],[Date]],-1)+1</f>
        <v>45627</v>
      </c>
      <c r="J987" s="23">
        <f>IFERROR(Fact_Sales[[#This Row],[Quantity]]*Fact_Sales[[#This Row],[ActualCost]],0)</f>
        <v>3669.8</v>
      </c>
    </row>
    <row r="988" spans="1:10" x14ac:dyDescent="0.35">
      <c r="A988" s="5" t="s">
        <v>21196</v>
      </c>
      <c r="B988" t="s">
        <v>16</v>
      </c>
      <c r="C988" t="s">
        <v>7</v>
      </c>
      <c r="D988" s="13">
        <v>34872.6</v>
      </c>
      <c r="E988">
        <v>92</v>
      </c>
      <c r="F988">
        <v>0.05</v>
      </c>
      <c r="G988" s="3" cm="1">
        <f t="array" ref="G98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183.49</v>
      </c>
      <c r="H988" s="4">
        <f>IF(Fact_Sales[[#This Row],[Revenue]]="","",IFERROR(--SUBSTITUTE(Fact_Sales[[#This Row],[Revenue]]&amp;""," USD",""),Fact_Sales[[#This Row],[Revenue]])-Fact_Sales[[#This Row],[Quantity]]*Fact_Sales[[#This Row],[ActualCost]])</f>
        <v>17991.519999999997</v>
      </c>
      <c r="I988" s="14">
        <f>EOMONTH(Fact_Sales[[#This Row],[Date]],-1)+1</f>
        <v>45627</v>
      </c>
      <c r="J988" s="23">
        <f>IFERROR(Fact_Sales[[#This Row],[Quantity]]*Fact_Sales[[#This Row],[ActualCost]],0)</f>
        <v>16881.080000000002</v>
      </c>
    </row>
    <row r="989" spans="1:10" x14ac:dyDescent="0.35">
      <c r="A989" s="5" t="s">
        <v>21143</v>
      </c>
      <c r="B989" t="s">
        <v>11</v>
      </c>
      <c r="C989" t="s">
        <v>7</v>
      </c>
      <c r="D989" s="13">
        <v>32558.400000000001</v>
      </c>
      <c r="E989">
        <v>96</v>
      </c>
      <c r="F989">
        <v>0.15</v>
      </c>
      <c r="G989" s="3" cm="1">
        <f t="array" ref="G98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183.49</v>
      </c>
      <c r="H989" s="4">
        <f>IF(Fact_Sales[[#This Row],[Revenue]]="","",IFERROR(--SUBSTITUTE(Fact_Sales[[#This Row],[Revenue]]&amp;""," USD",""),Fact_Sales[[#This Row],[Revenue]])-Fact_Sales[[#This Row],[Quantity]]*Fact_Sales[[#This Row],[ActualCost]])</f>
        <v>14943.36</v>
      </c>
      <c r="I989" s="14">
        <f>EOMONTH(Fact_Sales[[#This Row],[Date]],-1)+1</f>
        <v>45627</v>
      </c>
      <c r="J989" s="23">
        <f>IFERROR(Fact_Sales[[#This Row],[Quantity]]*Fact_Sales[[#This Row],[ActualCost]],0)</f>
        <v>17615.04</v>
      </c>
    </row>
    <row r="990" spans="1:10" x14ac:dyDescent="0.35">
      <c r="A990" s="5" t="s">
        <v>21260</v>
      </c>
      <c r="B990" t="s">
        <v>18</v>
      </c>
      <c r="C990" t="s">
        <v>7</v>
      </c>
      <c r="D990" s="13">
        <v>3192</v>
      </c>
      <c r="E990">
        <v>8</v>
      </c>
      <c r="F990">
        <v>0</v>
      </c>
      <c r="G990" s="3" cm="1">
        <f t="array" ref="G99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183.49</v>
      </c>
      <c r="H990" s="4">
        <f>IF(Fact_Sales[[#This Row],[Revenue]]="","",IFERROR(--SUBSTITUTE(Fact_Sales[[#This Row],[Revenue]]&amp;""," USD",""),Fact_Sales[[#This Row],[Revenue]])-Fact_Sales[[#This Row],[Quantity]]*Fact_Sales[[#This Row],[ActualCost]])</f>
        <v>1724.08</v>
      </c>
      <c r="I990" s="14">
        <f>EOMONTH(Fact_Sales[[#This Row],[Date]],-1)+1</f>
        <v>45627</v>
      </c>
      <c r="J990" s="23">
        <f>IFERROR(Fact_Sales[[#This Row],[Quantity]]*Fact_Sales[[#This Row],[ActualCost]],0)</f>
        <v>1467.92</v>
      </c>
    </row>
    <row r="991" spans="1:10" x14ac:dyDescent="0.35">
      <c r="A991" s="5" t="s">
        <v>21196</v>
      </c>
      <c r="B991" t="s">
        <v>21</v>
      </c>
      <c r="C991" t="s">
        <v>12</v>
      </c>
      <c r="D991" s="13">
        <v>33004.9</v>
      </c>
      <c r="E991">
        <v>58</v>
      </c>
      <c r="F991">
        <v>0.05</v>
      </c>
      <c r="G991" s="3" cm="1">
        <f t="array" ref="G99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253.13</v>
      </c>
      <c r="H991" s="4">
        <f>IF(Fact_Sales[[#This Row],[Revenue]]="","",IFERROR(--SUBSTITUTE(Fact_Sales[[#This Row],[Revenue]]&amp;""," USD",""),Fact_Sales[[#This Row],[Revenue]])-Fact_Sales[[#This Row],[Quantity]]*Fact_Sales[[#This Row],[ActualCost]])</f>
        <v>18323.36</v>
      </c>
      <c r="I991" s="14">
        <f>EOMONTH(Fact_Sales[[#This Row],[Date]],-1)+1</f>
        <v>45627</v>
      </c>
      <c r="J991" s="23">
        <f>IFERROR(Fact_Sales[[#This Row],[Quantity]]*Fact_Sales[[#This Row],[ActualCost]],0)</f>
        <v>14681.539999999999</v>
      </c>
    </row>
    <row r="992" spans="1:10" x14ac:dyDescent="0.35">
      <c r="A992" s="5" t="s">
        <v>21100</v>
      </c>
      <c r="B992" t="s">
        <v>25</v>
      </c>
      <c r="C992" t="s">
        <v>12</v>
      </c>
      <c r="D992" s="13">
        <v>93174.45</v>
      </c>
      <c r="E992">
        <v>183</v>
      </c>
      <c r="F992">
        <v>0.15</v>
      </c>
      <c r="G992" s="3" cm="1">
        <f t="array" ref="G99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253.13</v>
      </c>
      <c r="H992" s="4">
        <f>IF(Fact_Sales[[#This Row],[Revenue]]="","",IFERROR(--SUBSTITUTE(Fact_Sales[[#This Row],[Revenue]]&amp;""," USD",""),Fact_Sales[[#This Row],[Revenue]])-Fact_Sales[[#This Row],[Quantity]]*Fact_Sales[[#This Row],[ActualCost]])</f>
        <v>46851.659999999996</v>
      </c>
      <c r="I992" s="14">
        <f>EOMONTH(Fact_Sales[[#This Row],[Date]],-1)+1</f>
        <v>45627</v>
      </c>
      <c r="J992" s="23">
        <f>IFERROR(Fact_Sales[[#This Row],[Quantity]]*Fact_Sales[[#This Row],[ActualCost]],0)</f>
        <v>46322.79</v>
      </c>
    </row>
    <row r="993" spans="1:10" x14ac:dyDescent="0.35">
      <c r="A993" s="5" t="s">
        <v>21261</v>
      </c>
      <c r="B993" t="s">
        <v>21</v>
      </c>
      <c r="C993" t="s">
        <v>12</v>
      </c>
      <c r="D993" s="13">
        <v>8386</v>
      </c>
      <c r="E993">
        <v>14</v>
      </c>
      <c r="F993">
        <v>0</v>
      </c>
      <c r="G993" s="3" cm="1">
        <f t="array" ref="G99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253.13</v>
      </c>
      <c r="H993" s="4">
        <f>IF(Fact_Sales[[#This Row],[Revenue]]="","",IFERROR(--SUBSTITUTE(Fact_Sales[[#This Row],[Revenue]]&amp;""," USD",""),Fact_Sales[[#This Row],[Revenue]])-Fact_Sales[[#This Row],[Quantity]]*Fact_Sales[[#This Row],[ActualCost]])</f>
        <v>4842.18</v>
      </c>
      <c r="I993" s="14">
        <f>EOMONTH(Fact_Sales[[#This Row],[Date]],-1)+1</f>
        <v>45627</v>
      </c>
      <c r="J993" s="23">
        <f>IFERROR(Fact_Sales[[#This Row],[Quantity]]*Fact_Sales[[#This Row],[ActualCost]],0)</f>
        <v>3543.8199999999997</v>
      </c>
    </row>
    <row r="994" spans="1:10" x14ac:dyDescent="0.35">
      <c r="A994" s="5" t="s">
        <v>21126</v>
      </c>
      <c r="B994" t="s">
        <v>10</v>
      </c>
      <c r="C994" t="s">
        <v>15</v>
      </c>
      <c r="D994" s="13">
        <v>178937.25</v>
      </c>
      <c r="E994">
        <v>145</v>
      </c>
      <c r="F994">
        <v>0.05</v>
      </c>
      <c r="G994" s="3" cm="1">
        <f t="array" ref="G99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4" s="4">
        <f>IF(Fact_Sales[[#This Row],[Revenue]]="","",IFERROR(--SUBSTITUTE(Fact_Sales[[#This Row],[Revenue]]&amp;""," USD",""),Fact_Sales[[#This Row],[Revenue]])-Fact_Sales[[#This Row],[Quantity]]*Fact_Sales[[#This Row],[ActualCost]])</f>
        <v>99707.8</v>
      </c>
      <c r="I994" s="14">
        <f>EOMONTH(Fact_Sales[[#This Row],[Date]],-1)+1</f>
        <v>45627</v>
      </c>
      <c r="J994" s="23">
        <f>IFERROR(Fact_Sales[[#This Row],[Quantity]]*Fact_Sales[[#This Row],[ActualCost]],0)</f>
        <v>79229.45</v>
      </c>
    </row>
    <row r="995" spans="1:10" x14ac:dyDescent="0.35">
      <c r="A995" s="5" t="s">
        <v>21108</v>
      </c>
      <c r="B995" t="s">
        <v>22</v>
      </c>
      <c r="C995" t="s">
        <v>15</v>
      </c>
      <c r="D995" s="13">
        <v>232650.9</v>
      </c>
      <c r="E995">
        <v>199</v>
      </c>
      <c r="F995">
        <v>0.1</v>
      </c>
      <c r="G995" s="3" cm="1">
        <f t="array" ref="G99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5" s="4">
        <f>IF(Fact_Sales[[#This Row],[Revenue]]="","",IFERROR(--SUBSTITUTE(Fact_Sales[[#This Row],[Revenue]]&amp;""," USD",""),Fact_Sales[[#This Row],[Revenue]])-Fact_Sales[[#This Row],[Quantity]]*Fact_Sales[[#This Row],[ActualCost]])</f>
        <v>123915.31</v>
      </c>
      <c r="I995" s="14">
        <f>EOMONTH(Fact_Sales[[#This Row],[Date]],-1)+1</f>
        <v>45627</v>
      </c>
      <c r="J995" s="23">
        <f>IFERROR(Fact_Sales[[#This Row],[Quantity]]*Fact_Sales[[#This Row],[ActualCost]],0)</f>
        <v>108735.59</v>
      </c>
    </row>
    <row r="996" spans="1:10" x14ac:dyDescent="0.35">
      <c r="A996" s="5" t="s">
        <v>21108</v>
      </c>
      <c r="B996" t="s">
        <v>24</v>
      </c>
      <c r="C996" t="s">
        <v>15</v>
      </c>
      <c r="D996" s="13">
        <v>200955.3</v>
      </c>
      <c r="E996">
        <v>182</v>
      </c>
      <c r="F996">
        <v>0.15</v>
      </c>
      <c r="G996" s="3" cm="1">
        <f t="array" ref="G99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6" s="4">
        <f>IF(Fact_Sales[[#This Row],[Revenue]]="","",IFERROR(--SUBSTITUTE(Fact_Sales[[#This Row],[Revenue]]&amp;""," USD",""),Fact_Sales[[#This Row],[Revenue]])-Fact_Sales[[#This Row],[Quantity]]*Fact_Sales[[#This Row],[ActualCost]])</f>
        <v>101508.68</v>
      </c>
      <c r="I996" s="14">
        <f>EOMONTH(Fact_Sales[[#This Row],[Date]],-1)+1</f>
        <v>45627</v>
      </c>
      <c r="J996" s="23">
        <f>IFERROR(Fact_Sales[[#This Row],[Quantity]]*Fact_Sales[[#This Row],[ActualCost]],0)</f>
        <v>99446.62</v>
      </c>
    </row>
    <row r="997" spans="1:10" x14ac:dyDescent="0.35">
      <c r="A997" s="5" t="s">
        <v>21188</v>
      </c>
      <c r="B997" t="s">
        <v>8</v>
      </c>
      <c r="C997" t="s">
        <v>15</v>
      </c>
      <c r="D997" s="13">
        <v>206541</v>
      </c>
      <c r="E997">
        <v>159</v>
      </c>
      <c r="F997">
        <v>0</v>
      </c>
      <c r="G997" s="3" cm="1">
        <f t="array" ref="G99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7" s="4">
        <f>IF(Fact_Sales[[#This Row],[Revenue]]="","",IFERROR(--SUBSTITUTE(Fact_Sales[[#This Row],[Revenue]]&amp;""," USD",""),Fact_Sales[[#This Row],[Revenue]])-Fact_Sales[[#This Row],[Quantity]]*Fact_Sales[[#This Row],[ActualCost]])</f>
        <v>119661.81000000001</v>
      </c>
      <c r="I997" s="14">
        <f>EOMONTH(Fact_Sales[[#This Row],[Date]],-1)+1</f>
        <v>45627</v>
      </c>
      <c r="J997" s="23">
        <f>IFERROR(Fact_Sales[[#This Row],[Quantity]]*Fact_Sales[[#This Row],[ActualCost]],0)</f>
        <v>86879.189999999988</v>
      </c>
    </row>
    <row r="998" spans="1:10" x14ac:dyDescent="0.35">
      <c r="A998" s="5" t="s">
        <v>21138</v>
      </c>
      <c r="B998" t="s">
        <v>16</v>
      </c>
      <c r="C998" t="s">
        <v>15</v>
      </c>
      <c r="D998" s="13">
        <v>220830</v>
      </c>
      <c r="E998">
        <v>170</v>
      </c>
      <c r="F998">
        <v>0</v>
      </c>
      <c r="G998" s="3" cm="1">
        <f t="array" ref="G99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8" s="4">
        <f>IF(Fact_Sales[[#This Row],[Revenue]]="","",IFERROR(--SUBSTITUTE(Fact_Sales[[#This Row],[Revenue]]&amp;""," USD",""),Fact_Sales[[#This Row],[Revenue]])-Fact_Sales[[#This Row],[Quantity]]*Fact_Sales[[#This Row],[ActualCost]])</f>
        <v>127940.3</v>
      </c>
      <c r="I998" s="14">
        <f>EOMONTH(Fact_Sales[[#This Row],[Date]],-1)+1</f>
        <v>45627</v>
      </c>
      <c r="J998" s="23">
        <f>IFERROR(Fact_Sales[[#This Row],[Quantity]]*Fact_Sales[[#This Row],[ActualCost]],0)</f>
        <v>92889.7</v>
      </c>
    </row>
    <row r="999" spans="1:10" x14ac:dyDescent="0.35">
      <c r="A999" s="5" t="s">
        <v>21108</v>
      </c>
      <c r="B999" t="s">
        <v>9</v>
      </c>
      <c r="C999" t="s">
        <v>15</v>
      </c>
      <c r="D999" s="13">
        <v>149320.04999999999</v>
      </c>
      <c r="E999">
        <v>121</v>
      </c>
      <c r="F999">
        <v>0.05</v>
      </c>
      <c r="G999" s="3" cm="1">
        <f t="array" ref="G99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999" s="4">
        <f>IF(Fact_Sales[[#This Row],[Revenue]]="","",IFERROR(--SUBSTITUTE(Fact_Sales[[#This Row],[Revenue]]&amp;""," USD",""),Fact_Sales[[#This Row],[Revenue]])-Fact_Sales[[#This Row],[Quantity]]*Fact_Sales[[#This Row],[ActualCost]])</f>
        <v>83204.439999999988</v>
      </c>
      <c r="I999" s="14">
        <f>EOMONTH(Fact_Sales[[#This Row],[Date]],-1)+1</f>
        <v>45627</v>
      </c>
      <c r="J999" s="23">
        <f>IFERROR(Fact_Sales[[#This Row],[Quantity]]*Fact_Sales[[#This Row],[ActualCost]],0)</f>
        <v>66115.61</v>
      </c>
    </row>
    <row r="1000" spans="1:10" x14ac:dyDescent="0.35">
      <c r="A1000" s="5" t="s">
        <v>21262</v>
      </c>
      <c r="B1000" t="s">
        <v>6</v>
      </c>
      <c r="C1000" t="s">
        <v>15</v>
      </c>
      <c r="D1000" s="13">
        <v>162504.9</v>
      </c>
      <c r="E1000">
        <v>139</v>
      </c>
      <c r="F1000">
        <v>0.1</v>
      </c>
      <c r="G1000" s="3" cm="1">
        <f t="array" ref="G100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546.41</v>
      </c>
      <c r="H1000" s="4">
        <f>IF(Fact_Sales[[#This Row],[Revenue]]="","",IFERROR(--SUBSTITUTE(Fact_Sales[[#This Row],[Revenue]]&amp;""," USD",""),Fact_Sales[[#This Row],[Revenue]])-Fact_Sales[[#This Row],[Quantity]]*Fact_Sales[[#This Row],[ActualCost]])</f>
        <v>86553.91</v>
      </c>
      <c r="I1000" s="14">
        <f>EOMONTH(Fact_Sales[[#This Row],[Date]],-1)+1</f>
        <v>45627</v>
      </c>
      <c r="J1000" s="23">
        <f>IFERROR(Fact_Sales[[#This Row],[Quantity]]*Fact_Sales[[#This Row],[ActualCost]],0)</f>
        <v>75950.989999999991</v>
      </c>
    </row>
    <row r="1001" spans="1:10" x14ac:dyDescent="0.35">
      <c r="A1001" s="5" t="s">
        <v>21169</v>
      </c>
      <c r="B1001" t="s">
        <v>9</v>
      </c>
      <c r="C1001" t="s">
        <v>19</v>
      </c>
      <c r="E1001">
        <v>121</v>
      </c>
      <c r="F1001">
        <v>0.15</v>
      </c>
      <c r="G1001" s="3" cm="1">
        <f t="array" ref="G100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773.07</v>
      </c>
      <c r="H1001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1001" s="14">
        <f>EOMONTH(Fact_Sales[[#This Row],[Date]],-1)+1</f>
        <v>45627</v>
      </c>
      <c r="J1001" s="23">
        <f>IFERROR(Fact_Sales[[#This Row],[Quantity]]*Fact_Sales[[#This Row],[ActualCost]],0)</f>
        <v>93541.47</v>
      </c>
    </row>
    <row r="1002" spans="1:10" x14ac:dyDescent="0.35">
      <c r="A1002" s="5" t="s">
        <v>21120</v>
      </c>
      <c r="B1002" t="s">
        <v>17</v>
      </c>
      <c r="C1002" t="s">
        <v>19</v>
      </c>
      <c r="D1002" s="13">
        <v>264910.5</v>
      </c>
      <c r="E1002">
        <v>155</v>
      </c>
      <c r="F1002">
        <v>0.1</v>
      </c>
      <c r="G1002" s="3" cm="1">
        <f t="array" ref="G100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773.07</v>
      </c>
      <c r="H1002" s="4">
        <f>IF(Fact_Sales[[#This Row],[Revenue]]="","",IFERROR(--SUBSTITUTE(Fact_Sales[[#This Row],[Revenue]]&amp;""," USD",""),Fact_Sales[[#This Row],[Revenue]])-Fact_Sales[[#This Row],[Quantity]]*Fact_Sales[[#This Row],[ActualCost]])</f>
        <v>145084.65</v>
      </c>
      <c r="I1002" s="14">
        <f>EOMONTH(Fact_Sales[[#This Row],[Date]],-1)+1</f>
        <v>45627</v>
      </c>
      <c r="J1002" s="23">
        <f>IFERROR(Fact_Sales[[#This Row],[Quantity]]*Fact_Sales[[#This Row],[ActualCost]],0)</f>
        <v>119825.85</v>
      </c>
    </row>
    <row r="1003" spans="1:10" x14ac:dyDescent="0.35">
      <c r="A1003" s="5" t="s">
        <v>21115</v>
      </c>
      <c r="B1003" t="s">
        <v>22</v>
      </c>
      <c r="C1003" t="s">
        <v>19</v>
      </c>
      <c r="D1003" s="13">
        <v>119067.3</v>
      </c>
      <c r="E1003">
        <v>66</v>
      </c>
      <c r="F1003">
        <v>0.05</v>
      </c>
      <c r="G1003" s="3" cm="1">
        <f t="array" ref="G100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773.07</v>
      </c>
      <c r="H1003" s="4">
        <f>IF(Fact_Sales[[#This Row],[Revenue]]="","",IFERROR(--SUBSTITUTE(Fact_Sales[[#This Row],[Revenue]]&amp;""," USD",""),Fact_Sales[[#This Row],[Revenue]])-Fact_Sales[[#This Row],[Quantity]]*Fact_Sales[[#This Row],[ActualCost]])</f>
        <v>68044.679999999993</v>
      </c>
      <c r="I1003" s="14">
        <f>EOMONTH(Fact_Sales[[#This Row],[Date]],-1)+1</f>
        <v>45627</v>
      </c>
      <c r="J1003" s="23">
        <f>IFERROR(Fact_Sales[[#This Row],[Quantity]]*Fact_Sales[[#This Row],[ActualCost]],0)</f>
        <v>51022.62</v>
      </c>
    </row>
    <row r="1004" spans="1:10" x14ac:dyDescent="0.35">
      <c r="A1004" s="5" t="s">
        <v>21169</v>
      </c>
      <c r="B1004" t="s">
        <v>24</v>
      </c>
      <c r="C1004" t="s">
        <v>23</v>
      </c>
      <c r="D1004" s="13">
        <v>69657</v>
      </c>
      <c r="E1004">
        <v>93</v>
      </c>
      <c r="F1004">
        <v>0</v>
      </c>
      <c r="G1004" s="3" cm="1">
        <f t="array" ref="G100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305.83999999999997</v>
      </c>
      <c r="H1004" s="4">
        <f>IF(Fact_Sales[[#This Row],[Revenue]]="","",IFERROR(--SUBSTITUTE(Fact_Sales[[#This Row],[Revenue]]&amp;""," USD",""),Fact_Sales[[#This Row],[Revenue]])-Fact_Sales[[#This Row],[Quantity]]*Fact_Sales[[#This Row],[ActualCost]])</f>
        <v>41213.880000000005</v>
      </c>
      <c r="I1004" s="14">
        <f>EOMONTH(Fact_Sales[[#This Row],[Date]],-1)+1</f>
        <v>45627</v>
      </c>
      <c r="J1004" s="23">
        <f>IFERROR(Fact_Sales[[#This Row],[Quantity]]*Fact_Sales[[#This Row],[ActualCost]],0)</f>
        <v>28443.119999999999</v>
      </c>
    </row>
    <row r="1005" spans="1:10" x14ac:dyDescent="0.35">
      <c r="A1005" s="5" t="s">
        <v>21189</v>
      </c>
      <c r="B1005" t="s">
        <v>11</v>
      </c>
      <c r="C1005" t="s">
        <v>23</v>
      </c>
      <c r="D1005" s="13">
        <v>63365.4</v>
      </c>
      <c r="E1005">
        <v>94</v>
      </c>
      <c r="F1005">
        <v>0.1</v>
      </c>
      <c r="G1005" s="3" cm="1">
        <f t="array" ref="G100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305.83999999999997</v>
      </c>
      <c r="H1005" s="4">
        <f>IF(Fact_Sales[[#This Row],[Revenue]]="","",IFERROR(--SUBSTITUTE(Fact_Sales[[#This Row],[Revenue]]&amp;""," USD",""),Fact_Sales[[#This Row],[Revenue]])-Fact_Sales[[#This Row],[Quantity]]*Fact_Sales[[#This Row],[ActualCost]])</f>
        <v>34616.44</v>
      </c>
      <c r="I1005" s="14">
        <f>EOMONTH(Fact_Sales[[#This Row],[Date]],-1)+1</f>
        <v>45627</v>
      </c>
      <c r="J1005" s="23">
        <f>IFERROR(Fact_Sales[[#This Row],[Quantity]]*Fact_Sales[[#This Row],[ActualCost]],0)</f>
        <v>28748.959999999999</v>
      </c>
    </row>
    <row r="1006" spans="1:10" x14ac:dyDescent="0.35">
      <c r="A1006" s="5" t="s">
        <v>21130</v>
      </c>
      <c r="B1006" t="s">
        <v>10</v>
      </c>
      <c r="C1006" t="s">
        <v>23</v>
      </c>
      <c r="D1006" s="13">
        <v>64414</v>
      </c>
      <c r="E1006">
        <v>86</v>
      </c>
      <c r="F1006">
        <v>0</v>
      </c>
      <c r="G1006" s="3" cm="1">
        <f t="array" ref="G100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305.83999999999997</v>
      </c>
      <c r="H1006" s="4">
        <f>IF(Fact_Sales[[#This Row],[Revenue]]="","",IFERROR(--SUBSTITUTE(Fact_Sales[[#This Row],[Revenue]]&amp;""," USD",""),Fact_Sales[[#This Row],[Revenue]])-Fact_Sales[[#This Row],[Quantity]]*Fact_Sales[[#This Row],[ActualCost]])</f>
        <v>38111.760000000002</v>
      </c>
      <c r="I1006" s="14">
        <f>EOMONTH(Fact_Sales[[#This Row],[Date]],-1)+1</f>
        <v>45627</v>
      </c>
      <c r="J1006" s="23">
        <f>IFERROR(Fact_Sales[[#This Row],[Quantity]]*Fact_Sales[[#This Row],[ActualCost]],0)</f>
        <v>26302.239999999998</v>
      </c>
    </row>
    <row r="1007" spans="1:10" x14ac:dyDescent="0.35">
      <c r="A1007" s="5" t="s">
        <v>21170</v>
      </c>
      <c r="B1007" t="s">
        <v>14</v>
      </c>
      <c r="C1007" t="s">
        <v>23</v>
      </c>
      <c r="D1007" s="13">
        <v>30709</v>
      </c>
      <c r="E1007">
        <v>41</v>
      </c>
      <c r="F1007">
        <v>0</v>
      </c>
      <c r="G1007" s="3" cm="1">
        <f t="array" ref="G100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305.83999999999997</v>
      </c>
      <c r="H1007" s="4">
        <f>IF(Fact_Sales[[#This Row],[Revenue]]="","",IFERROR(--SUBSTITUTE(Fact_Sales[[#This Row],[Revenue]]&amp;""," USD",""),Fact_Sales[[#This Row],[Revenue]])-Fact_Sales[[#This Row],[Quantity]]*Fact_Sales[[#This Row],[ActualCost]])</f>
        <v>18169.560000000001</v>
      </c>
      <c r="I1007" s="14">
        <f>EOMONTH(Fact_Sales[[#This Row],[Date]],-1)+1</f>
        <v>45627</v>
      </c>
      <c r="J1007" s="23">
        <f>IFERROR(Fact_Sales[[#This Row],[Quantity]]*Fact_Sales[[#This Row],[ActualCost]],0)</f>
        <v>12539.439999999999</v>
      </c>
    </row>
    <row r="1008" spans="1:10" x14ac:dyDescent="0.35">
      <c r="A1008" s="5" t="s">
        <v>21115</v>
      </c>
      <c r="B1008" t="s">
        <v>14</v>
      </c>
      <c r="C1008" t="s">
        <v>26</v>
      </c>
      <c r="D1008" s="13">
        <v>199034</v>
      </c>
      <c r="E1008">
        <v>166</v>
      </c>
      <c r="F1008">
        <v>0</v>
      </c>
      <c r="G1008" s="3" cm="1">
        <f t="array" ref="G100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08" s="4">
        <f>IF(Fact_Sales[[#This Row],[Revenue]]="","",IFERROR(--SUBSTITUTE(Fact_Sales[[#This Row],[Revenue]]&amp;""," USD",""),Fact_Sales[[#This Row],[Revenue]])-Fact_Sales[[#This Row],[Quantity]]*Fact_Sales[[#This Row],[ActualCost]])</f>
        <v>119013.7</v>
      </c>
      <c r="I1008" s="14">
        <f>EOMONTH(Fact_Sales[[#This Row],[Date]],-1)+1</f>
        <v>45627</v>
      </c>
      <c r="J1008" s="23">
        <f>IFERROR(Fact_Sales[[#This Row],[Quantity]]*Fact_Sales[[#This Row],[ActualCost]],0)</f>
        <v>80020.3</v>
      </c>
    </row>
    <row r="1009" spans="1:10" x14ac:dyDescent="0.35">
      <c r="A1009" s="5" t="s">
        <v>21261</v>
      </c>
      <c r="B1009" t="s">
        <v>21</v>
      </c>
      <c r="C1009" t="s">
        <v>26</v>
      </c>
      <c r="D1009" s="13">
        <v>78474.55</v>
      </c>
      <c r="E1009">
        <v>77</v>
      </c>
      <c r="F1009">
        <v>0.15</v>
      </c>
      <c r="G1009" s="3" cm="1">
        <f t="array" ref="G100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09" s="4">
        <f>IF(Fact_Sales[[#This Row],[Revenue]]="","",IFERROR(--SUBSTITUTE(Fact_Sales[[#This Row],[Revenue]]&amp;""," USD",""),Fact_Sales[[#This Row],[Revenue]])-Fact_Sales[[#This Row],[Quantity]]*Fact_Sales[[#This Row],[ActualCost]])</f>
        <v>41356.700000000004</v>
      </c>
      <c r="I1009" s="14">
        <f>EOMONTH(Fact_Sales[[#This Row],[Date]],-1)+1</f>
        <v>45627</v>
      </c>
      <c r="J1009" s="23">
        <f>IFERROR(Fact_Sales[[#This Row],[Quantity]]*Fact_Sales[[#This Row],[ActualCost]],0)</f>
        <v>37117.85</v>
      </c>
    </row>
    <row r="1010" spans="1:10" x14ac:dyDescent="0.35">
      <c r="A1010" s="5" t="s">
        <v>21142</v>
      </c>
      <c r="B1010" t="s">
        <v>16</v>
      </c>
      <c r="C1010" t="s">
        <v>26</v>
      </c>
      <c r="D1010" s="13">
        <v>190641</v>
      </c>
      <c r="E1010">
        <v>159</v>
      </c>
      <c r="F1010">
        <v>0</v>
      </c>
      <c r="G1010" s="3" cm="1">
        <f t="array" ref="G101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0" s="4">
        <f>IF(Fact_Sales[[#This Row],[Revenue]]="","",IFERROR(--SUBSTITUTE(Fact_Sales[[#This Row],[Revenue]]&amp;""," USD",""),Fact_Sales[[#This Row],[Revenue]])-Fact_Sales[[#This Row],[Quantity]]*Fact_Sales[[#This Row],[ActualCost]])</f>
        <v>113995.05</v>
      </c>
      <c r="I1010" s="14">
        <f>EOMONTH(Fact_Sales[[#This Row],[Date]],-1)+1</f>
        <v>45627</v>
      </c>
      <c r="J1010" s="23">
        <f>IFERROR(Fact_Sales[[#This Row],[Quantity]]*Fact_Sales[[#This Row],[ActualCost]],0)</f>
        <v>76645.95</v>
      </c>
    </row>
    <row r="1011" spans="1:10" x14ac:dyDescent="0.35">
      <c r="A1011" s="5" t="s">
        <v>21185</v>
      </c>
      <c r="B1011" t="s">
        <v>24</v>
      </c>
      <c r="C1011" t="s">
        <v>26</v>
      </c>
      <c r="D1011" s="13">
        <v>194657.65</v>
      </c>
      <c r="E1011">
        <v>191</v>
      </c>
      <c r="F1011">
        <v>0.15</v>
      </c>
      <c r="G1011" s="3" cm="1">
        <f t="array" ref="G101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1" s="4">
        <f>IF(Fact_Sales[[#This Row],[Revenue]]="","",IFERROR(--SUBSTITUTE(Fact_Sales[[#This Row],[Revenue]]&amp;""," USD",""),Fact_Sales[[#This Row],[Revenue]])-Fact_Sales[[#This Row],[Quantity]]*Fact_Sales[[#This Row],[ActualCost]])</f>
        <v>102586.09999999999</v>
      </c>
      <c r="I1011" s="14">
        <f>EOMONTH(Fact_Sales[[#This Row],[Date]],-1)+1</f>
        <v>45627</v>
      </c>
      <c r="J1011" s="23">
        <f>IFERROR(Fact_Sales[[#This Row],[Quantity]]*Fact_Sales[[#This Row],[ActualCost]],0)</f>
        <v>92071.55</v>
      </c>
    </row>
    <row r="1012" spans="1:10" x14ac:dyDescent="0.35">
      <c r="A1012" s="5" t="s">
        <v>21262</v>
      </c>
      <c r="B1012" t="s">
        <v>11</v>
      </c>
      <c r="C1012" t="s">
        <v>26</v>
      </c>
      <c r="D1012" s="13">
        <v>52756</v>
      </c>
      <c r="E1012">
        <v>44</v>
      </c>
      <c r="F1012">
        <v>0</v>
      </c>
      <c r="G1012" s="3" cm="1">
        <f t="array" ref="G101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2" s="4">
        <f>IF(Fact_Sales[[#This Row],[Revenue]]="","",IFERROR(--SUBSTITUTE(Fact_Sales[[#This Row],[Revenue]]&amp;""," USD",""),Fact_Sales[[#This Row],[Revenue]])-Fact_Sales[[#This Row],[Quantity]]*Fact_Sales[[#This Row],[ActualCost]])</f>
        <v>31545.8</v>
      </c>
      <c r="I1012" s="14">
        <f>EOMONTH(Fact_Sales[[#This Row],[Date]],-1)+1</f>
        <v>45627</v>
      </c>
      <c r="J1012" s="23">
        <f>IFERROR(Fact_Sales[[#This Row],[Quantity]]*Fact_Sales[[#This Row],[ActualCost]],0)</f>
        <v>21210.2</v>
      </c>
    </row>
    <row r="1013" spans="1:10" x14ac:dyDescent="0.35">
      <c r="A1013" s="5" t="s">
        <v>21263</v>
      </c>
      <c r="B1013" t="s">
        <v>8</v>
      </c>
      <c r="C1013" t="s">
        <v>26</v>
      </c>
      <c r="D1013" s="13">
        <v>184526.1</v>
      </c>
      <c r="E1013">
        <v>171</v>
      </c>
      <c r="F1013">
        <v>0.1</v>
      </c>
      <c r="G1013" s="3" cm="1">
        <f t="array" ref="G101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3" s="4">
        <f>IF(Fact_Sales[[#This Row],[Revenue]]="","",IFERROR(--SUBSTITUTE(Fact_Sales[[#This Row],[Revenue]]&amp;""," USD",""),Fact_Sales[[#This Row],[Revenue]])-Fact_Sales[[#This Row],[Quantity]]*Fact_Sales[[#This Row],[ActualCost]])</f>
        <v>102095.55</v>
      </c>
      <c r="I1013" s="14">
        <f>EOMONTH(Fact_Sales[[#This Row],[Date]],-1)+1</f>
        <v>45627</v>
      </c>
      <c r="J1013" s="23">
        <f>IFERROR(Fact_Sales[[#This Row],[Quantity]]*Fact_Sales[[#This Row],[ActualCost]],0)</f>
        <v>82430.55</v>
      </c>
    </row>
    <row r="1014" spans="1:10" x14ac:dyDescent="0.35">
      <c r="A1014" s="5" t="s">
        <v>21169</v>
      </c>
      <c r="B1014" t="s">
        <v>13</v>
      </c>
      <c r="C1014" t="s">
        <v>26</v>
      </c>
      <c r="D1014" s="13">
        <v>38727.699999999997</v>
      </c>
      <c r="E1014">
        <v>34</v>
      </c>
      <c r="F1014">
        <v>0.05</v>
      </c>
      <c r="G1014" s="3" cm="1">
        <f t="array" ref="G101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4" s="4">
        <f>IF(Fact_Sales[[#This Row],[Revenue]]="","",IFERROR(--SUBSTITUTE(Fact_Sales[[#This Row],[Revenue]]&amp;""," USD",""),Fact_Sales[[#This Row],[Revenue]])-Fact_Sales[[#This Row],[Quantity]]*Fact_Sales[[#This Row],[ActualCost]])</f>
        <v>22337.999999999996</v>
      </c>
      <c r="I1014" s="14">
        <f>EOMONTH(Fact_Sales[[#This Row],[Date]],-1)+1</f>
        <v>45627</v>
      </c>
      <c r="J1014" s="23">
        <f>IFERROR(Fact_Sales[[#This Row],[Quantity]]*Fact_Sales[[#This Row],[ActualCost]],0)</f>
        <v>16389.7</v>
      </c>
    </row>
    <row r="1015" spans="1:10" x14ac:dyDescent="0.35">
      <c r="A1015" s="5" t="s">
        <v>21142</v>
      </c>
      <c r="B1015" t="s">
        <v>8</v>
      </c>
      <c r="C1015" t="s">
        <v>26</v>
      </c>
      <c r="D1015" s="13">
        <v>74397.95</v>
      </c>
      <c r="E1015">
        <v>73</v>
      </c>
      <c r="F1015">
        <v>0.15</v>
      </c>
      <c r="G1015" s="3" cm="1">
        <f t="array" ref="G101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482.05</v>
      </c>
      <c r="H1015" s="4">
        <f>IF(Fact_Sales[[#This Row],[Revenue]]="","",IFERROR(--SUBSTITUTE(Fact_Sales[[#This Row],[Revenue]]&amp;""," USD",""),Fact_Sales[[#This Row],[Revenue]])-Fact_Sales[[#This Row],[Quantity]]*Fact_Sales[[#This Row],[ActualCost]])</f>
        <v>39208.299999999996</v>
      </c>
      <c r="I1015" s="14">
        <f>EOMONTH(Fact_Sales[[#This Row],[Date]],-1)+1</f>
        <v>45627</v>
      </c>
      <c r="J1015" s="23">
        <f>IFERROR(Fact_Sales[[#This Row],[Quantity]]*Fact_Sales[[#This Row],[ActualCost]],0)</f>
        <v>35189.65</v>
      </c>
    </row>
    <row r="1016" spans="1:10" x14ac:dyDescent="0.35">
      <c r="A1016" s="5" t="s">
        <v>21142</v>
      </c>
      <c r="B1016" t="s">
        <v>18</v>
      </c>
      <c r="C1016" t="s">
        <v>27</v>
      </c>
      <c r="D1016" s="13">
        <v>35575.199999999997</v>
      </c>
      <c r="E1016">
        <v>72</v>
      </c>
      <c r="F1016">
        <v>0.1</v>
      </c>
      <c r="G1016" s="3" cm="1">
        <f t="array" ref="G101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16" s="4">
        <f>IF(Fact_Sales[[#This Row],[Revenue]]="","",IFERROR(--SUBSTITUTE(Fact_Sales[[#This Row],[Revenue]]&amp;""," USD",""),Fact_Sales[[#This Row],[Revenue]])-Fact_Sales[[#This Row],[Quantity]]*Fact_Sales[[#This Row],[ActualCost]])</f>
        <v>19827.359999999997</v>
      </c>
      <c r="I1016" s="14">
        <f>EOMONTH(Fact_Sales[[#This Row],[Date]],-1)+1</f>
        <v>45627</v>
      </c>
      <c r="J1016" s="23">
        <f>IFERROR(Fact_Sales[[#This Row],[Quantity]]*Fact_Sales[[#This Row],[ActualCost]],0)</f>
        <v>15747.84</v>
      </c>
    </row>
    <row r="1017" spans="1:10" x14ac:dyDescent="0.35">
      <c r="A1017" s="5" t="s">
        <v>21106</v>
      </c>
      <c r="B1017" t="s">
        <v>9</v>
      </c>
      <c r="C1017" t="s">
        <v>27</v>
      </c>
      <c r="D1017" s="13">
        <v>58194</v>
      </c>
      <c r="E1017">
        <v>106</v>
      </c>
      <c r="F1017">
        <v>0</v>
      </c>
      <c r="G1017" s="3" cm="1">
        <f t="array" ref="G101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17" s="4">
        <f>IF(Fact_Sales[[#This Row],[Revenue]]="","",IFERROR(--SUBSTITUTE(Fact_Sales[[#This Row],[Revenue]]&amp;""," USD",""),Fact_Sales[[#This Row],[Revenue]])-Fact_Sales[[#This Row],[Quantity]]*Fact_Sales[[#This Row],[ActualCost]])</f>
        <v>35009.68</v>
      </c>
      <c r="I1017" s="14">
        <f>EOMONTH(Fact_Sales[[#This Row],[Date]],-1)+1</f>
        <v>45627</v>
      </c>
      <c r="J1017" s="23">
        <f>IFERROR(Fact_Sales[[#This Row],[Quantity]]*Fact_Sales[[#This Row],[ActualCost]],0)</f>
        <v>23184.32</v>
      </c>
    </row>
    <row r="1018" spans="1:10" x14ac:dyDescent="0.35">
      <c r="A1018" s="5" t="s">
        <v>21189</v>
      </c>
      <c r="B1018" t="s">
        <v>16</v>
      </c>
      <c r="C1018" t="s">
        <v>27</v>
      </c>
      <c r="D1018" s="13">
        <v>76585.5</v>
      </c>
      <c r="E1018">
        <v>155</v>
      </c>
      <c r="F1018">
        <v>0.1</v>
      </c>
      <c r="G1018" s="3" cm="1">
        <f t="array" ref="G101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18" s="4">
        <f>IF(Fact_Sales[[#This Row],[Revenue]]="","",IFERROR(--SUBSTITUTE(Fact_Sales[[#This Row],[Revenue]]&amp;""," USD",""),Fact_Sales[[#This Row],[Revenue]])-Fact_Sales[[#This Row],[Quantity]]*Fact_Sales[[#This Row],[ActualCost]])</f>
        <v>42683.9</v>
      </c>
      <c r="I1018" s="14">
        <f>EOMONTH(Fact_Sales[[#This Row],[Date]],-1)+1</f>
        <v>45627</v>
      </c>
      <c r="J1018" s="23">
        <f>IFERROR(Fact_Sales[[#This Row],[Quantity]]*Fact_Sales[[#This Row],[ActualCost]],0)</f>
        <v>33901.599999999999</v>
      </c>
    </row>
    <row r="1019" spans="1:10" x14ac:dyDescent="0.35">
      <c r="A1019" s="5" t="s">
        <v>21261</v>
      </c>
      <c r="B1019" t="s">
        <v>6</v>
      </c>
      <c r="C1019" t="s">
        <v>27</v>
      </c>
      <c r="D1019" s="13">
        <v>20752.2</v>
      </c>
      <c r="E1019">
        <v>42</v>
      </c>
      <c r="F1019">
        <v>0.1</v>
      </c>
      <c r="G1019" s="3" cm="1">
        <f t="array" ref="G101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19" s="4">
        <f>IF(Fact_Sales[[#This Row],[Revenue]]="","",IFERROR(--SUBSTITUTE(Fact_Sales[[#This Row],[Revenue]]&amp;""," USD",""),Fact_Sales[[#This Row],[Revenue]])-Fact_Sales[[#This Row],[Quantity]]*Fact_Sales[[#This Row],[ActualCost]])</f>
        <v>11565.960000000001</v>
      </c>
      <c r="I1019" s="14">
        <f>EOMONTH(Fact_Sales[[#This Row],[Date]],-1)+1</f>
        <v>45627</v>
      </c>
      <c r="J1019" s="23">
        <f>IFERROR(Fact_Sales[[#This Row],[Quantity]]*Fact_Sales[[#This Row],[ActualCost]],0)</f>
        <v>9186.24</v>
      </c>
    </row>
    <row r="1020" spans="1:10" x14ac:dyDescent="0.35">
      <c r="A1020" s="5" t="s">
        <v>21196</v>
      </c>
      <c r="B1020" t="s">
        <v>10</v>
      </c>
      <c r="C1020" t="s">
        <v>27</v>
      </c>
      <c r="D1020" s="13">
        <v>3843</v>
      </c>
      <c r="E1020">
        <v>7</v>
      </c>
      <c r="F1020">
        <v>0</v>
      </c>
      <c r="G1020" s="3" cm="1">
        <f t="array" ref="G102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20" s="4">
        <f>IF(Fact_Sales[[#This Row],[Revenue]]="","",IFERROR(--SUBSTITUTE(Fact_Sales[[#This Row],[Revenue]]&amp;""," USD",""),Fact_Sales[[#This Row],[Revenue]])-Fact_Sales[[#This Row],[Quantity]]*Fact_Sales[[#This Row],[ActualCost]])</f>
        <v>2311.96</v>
      </c>
      <c r="I1020" s="14">
        <f>EOMONTH(Fact_Sales[[#This Row],[Date]],-1)+1</f>
        <v>45627</v>
      </c>
      <c r="J1020" s="23">
        <f>IFERROR(Fact_Sales[[#This Row],[Quantity]]*Fact_Sales[[#This Row],[ActualCost]],0)</f>
        <v>1531.04</v>
      </c>
    </row>
    <row r="1021" spans="1:10" x14ac:dyDescent="0.35">
      <c r="A1021" s="5" t="s">
        <v>21177</v>
      </c>
      <c r="B1021" t="s">
        <v>20</v>
      </c>
      <c r="C1021" t="s">
        <v>27</v>
      </c>
      <c r="D1021" s="13">
        <v>70930.8</v>
      </c>
      <c r="E1021">
        <v>136</v>
      </c>
      <c r="F1021">
        <v>0.05</v>
      </c>
      <c r="G1021" s="3" cm="1">
        <f t="array" ref="G102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21" s="4">
        <f>IF(Fact_Sales[[#This Row],[Revenue]]="","",IFERROR(--SUBSTITUTE(Fact_Sales[[#This Row],[Revenue]]&amp;""," USD",""),Fact_Sales[[#This Row],[Revenue]])-Fact_Sales[[#This Row],[Quantity]]*Fact_Sales[[#This Row],[ActualCost]])</f>
        <v>41184.880000000005</v>
      </c>
      <c r="I1021" s="14">
        <f>EOMONTH(Fact_Sales[[#This Row],[Date]],-1)+1</f>
        <v>45627</v>
      </c>
      <c r="J1021" s="23">
        <f>IFERROR(Fact_Sales[[#This Row],[Quantity]]*Fact_Sales[[#This Row],[ActualCost]],0)</f>
        <v>29745.919999999998</v>
      </c>
    </row>
    <row r="1022" spans="1:10" x14ac:dyDescent="0.35">
      <c r="A1022" s="5" t="s">
        <v>21169</v>
      </c>
      <c r="B1022" t="s">
        <v>10</v>
      </c>
      <c r="C1022" t="s">
        <v>27</v>
      </c>
      <c r="D1022" s="13">
        <v>12352.5</v>
      </c>
      <c r="E1022">
        <v>25</v>
      </c>
      <c r="F1022">
        <v>0.1</v>
      </c>
      <c r="G1022" s="3" cm="1">
        <f t="array" ref="G102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22" s="4">
        <f>IF(Fact_Sales[[#This Row],[Revenue]]="","",IFERROR(--SUBSTITUTE(Fact_Sales[[#This Row],[Revenue]]&amp;""," USD",""),Fact_Sales[[#This Row],[Revenue]])-Fact_Sales[[#This Row],[Quantity]]*Fact_Sales[[#This Row],[ActualCost]])</f>
        <v>6884.5</v>
      </c>
      <c r="I1022" s="14">
        <f>EOMONTH(Fact_Sales[[#This Row],[Date]],-1)+1</f>
        <v>45627</v>
      </c>
      <c r="J1022" s="23">
        <f>IFERROR(Fact_Sales[[#This Row],[Quantity]]*Fact_Sales[[#This Row],[ActualCost]],0)</f>
        <v>5468</v>
      </c>
    </row>
    <row r="1023" spans="1:10" x14ac:dyDescent="0.35">
      <c r="A1023" s="5" t="s">
        <v>21264</v>
      </c>
      <c r="B1023" t="s">
        <v>25</v>
      </c>
      <c r="C1023" t="s">
        <v>27</v>
      </c>
      <c r="D1023" s="13">
        <v>54598.05</v>
      </c>
      <c r="E1023">
        <v>117</v>
      </c>
      <c r="F1023">
        <v>0.15</v>
      </c>
      <c r="G1023" s="3" cm="1">
        <f t="array" ref="G102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218.72</v>
      </c>
      <c r="H1023" s="4">
        <f>IF(Fact_Sales[[#This Row],[Revenue]]="","",IFERROR(--SUBSTITUTE(Fact_Sales[[#This Row],[Revenue]]&amp;""," USD",""),Fact_Sales[[#This Row],[Revenue]])-Fact_Sales[[#This Row],[Quantity]]*Fact_Sales[[#This Row],[ActualCost]])</f>
        <v>29007.81</v>
      </c>
      <c r="I1023" s="14">
        <f>EOMONTH(Fact_Sales[[#This Row],[Date]],-1)+1</f>
        <v>45627</v>
      </c>
      <c r="J1023" s="23">
        <f>IFERROR(Fact_Sales[[#This Row],[Quantity]]*Fact_Sales[[#This Row],[ActualCost]],0)</f>
        <v>25590.240000000002</v>
      </c>
    </row>
    <row r="1024" spans="1:10" x14ac:dyDescent="0.35">
      <c r="A1024" s="5" t="s">
        <v>21159</v>
      </c>
      <c r="B1024" t="s">
        <v>17</v>
      </c>
      <c r="C1024" t="s">
        <v>28</v>
      </c>
      <c r="D1024" s="13">
        <v>91885</v>
      </c>
      <c r="E1024">
        <v>115</v>
      </c>
      <c r="F1024">
        <v>0</v>
      </c>
      <c r="G1024" s="3" cm="1">
        <f t="array" ref="G102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4" s="4">
        <f>IF(Fact_Sales[[#This Row],[Revenue]]="","",IFERROR(--SUBSTITUTE(Fact_Sales[[#This Row],[Revenue]]&amp;""," USD",""),Fact_Sales[[#This Row],[Revenue]])-Fact_Sales[[#This Row],[Quantity]]*Fact_Sales[[#This Row],[ActualCost]])</f>
        <v>55022.899999999994</v>
      </c>
      <c r="I1024" s="14">
        <f>EOMONTH(Fact_Sales[[#This Row],[Date]],-1)+1</f>
        <v>45627</v>
      </c>
      <c r="J1024" s="23">
        <f>IFERROR(Fact_Sales[[#This Row],[Quantity]]*Fact_Sales[[#This Row],[ActualCost]],0)</f>
        <v>36862.100000000006</v>
      </c>
    </row>
    <row r="1025" spans="1:10" x14ac:dyDescent="0.35">
      <c r="A1025" s="5" t="s">
        <v>21262</v>
      </c>
      <c r="B1025" t="s">
        <v>21</v>
      </c>
      <c r="C1025" t="s">
        <v>28</v>
      </c>
      <c r="D1025" s="13">
        <v>86931.199999999997</v>
      </c>
      <c r="E1025">
        <v>128</v>
      </c>
      <c r="F1025">
        <v>0.15</v>
      </c>
      <c r="G1025" s="3" cm="1">
        <f t="array" ref="G102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5" s="4">
        <f>IF(Fact_Sales[[#This Row],[Revenue]]="","",IFERROR(--SUBSTITUTE(Fact_Sales[[#This Row],[Revenue]]&amp;""," USD",""),Fact_Sales[[#This Row],[Revenue]])-Fact_Sales[[#This Row],[Quantity]]*Fact_Sales[[#This Row],[ActualCost]])</f>
        <v>45902.079999999994</v>
      </c>
      <c r="I1025" s="14">
        <f>EOMONTH(Fact_Sales[[#This Row],[Date]],-1)+1</f>
        <v>45627</v>
      </c>
      <c r="J1025" s="23">
        <f>IFERROR(Fact_Sales[[#This Row],[Quantity]]*Fact_Sales[[#This Row],[ActualCost]],0)</f>
        <v>41029.120000000003</v>
      </c>
    </row>
    <row r="1026" spans="1:10" x14ac:dyDescent="0.35">
      <c r="A1026" s="5" t="s">
        <v>21260</v>
      </c>
      <c r="B1026" t="s">
        <v>21</v>
      </c>
      <c r="C1026" t="s">
        <v>28</v>
      </c>
      <c r="D1026" s="13">
        <v>88689</v>
      </c>
      <c r="E1026">
        <v>111</v>
      </c>
      <c r="F1026">
        <v>0</v>
      </c>
      <c r="G1026" s="3" cm="1">
        <f t="array" ref="G102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6" s="4">
        <f>IF(Fact_Sales[[#This Row],[Revenue]]="","",IFERROR(--SUBSTITUTE(Fact_Sales[[#This Row],[Revenue]]&amp;""," USD",""),Fact_Sales[[#This Row],[Revenue]])-Fact_Sales[[#This Row],[Quantity]]*Fact_Sales[[#This Row],[ActualCost]])</f>
        <v>53109.06</v>
      </c>
      <c r="I1026" s="14">
        <f>EOMONTH(Fact_Sales[[#This Row],[Date]],-1)+1</f>
        <v>45627</v>
      </c>
      <c r="J1026" s="23">
        <f>IFERROR(Fact_Sales[[#This Row],[Quantity]]*Fact_Sales[[#This Row],[ActualCost]],0)</f>
        <v>35579.94</v>
      </c>
    </row>
    <row r="1027" spans="1:10" x14ac:dyDescent="0.35">
      <c r="A1027" s="5" t="s">
        <v>21171</v>
      </c>
      <c r="B1027" t="s">
        <v>6</v>
      </c>
      <c r="C1027" t="s">
        <v>28</v>
      </c>
      <c r="E1027">
        <v>151</v>
      </c>
      <c r="F1027">
        <v>0.05</v>
      </c>
      <c r="G1027" s="3" cm="1">
        <f t="array" ref="G102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7" s="4" t="str">
        <f>IF(Fact_Sales[[#This Row],[Revenue]]="","",IFERROR(--SUBSTITUTE(Fact_Sales[[#This Row],[Revenue]]&amp;""," USD",""),Fact_Sales[[#This Row],[Revenue]])-Fact_Sales[[#This Row],[Quantity]]*Fact_Sales[[#This Row],[ActualCost]])</f>
        <v/>
      </c>
      <c r="I1027" s="14">
        <f>EOMONTH(Fact_Sales[[#This Row],[Date]],-1)+1</f>
        <v>45627</v>
      </c>
      <c r="J1027" s="23">
        <f>IFERROR(Fact_Sales[[#This Row],[Quantity]]*Fact_Sales[[#This Row],[ActualCost]],0)</f>
        <v>48401.54</v>
      </c>
    </row>
    <row r="1028" spans="1:10" x14ac:dyDescent="0.35">
      <c r="A1028" s="5" t="s">
        <v>21263</v>
      </c>
      <c r="B1028" t="s">
        <v>20</v>
      </c>
      <c r="C1028" t="s">
        <v>28</v>
      </c>
      <c r="D1028" s="13">
        <v>35955</v>
      </c>
      <c r="E1028">
        <v>45</v>
      </c>
      <c r="F1028">
        <v>0</v>
      </c>
      <c r="G1028" s="3" cm="1">
        <f t="array" ref="G102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8" s="4">
        <f>IF(Fact_Sales[[#This Row],[Revenue]]="","",IFERROR(--SUBSTITUTE(Fact_Sales[[#This Row],[Revenue]]&amp;""," USD",""),Fact_Sales[[#This Row],[Revenue]])-Fact_Sales[[#This Row],[Quantity]]*Fact_Sales[[#This Row],[ActualCost]])</f>
        <v>21530.699999999997</v>
      </c>
      <c r="I1028" s="14">
        <f>EOMONTH(Fact_Sales[[#This Row],[Date]],-1)+1</f>
        <v>45627</v>
      </c>
      <c r="J1028" s="23">
        <f>IFERROR(Fact_Sales[[#This Row],[Quantity]]*Fact_Sales[[#This Row],[ActualCost]],0)</f>
        <v>14424.300000000001</v>
      </c>
    </row>
    <row r="1029" spans="1:10" x14ac:dyDescent="0.35">
      <c r="A1029" s="5" t="s">
        <v>21126</v>
      </c>
      <c r="B1029" t="s">
        <v>22</v>
      </c>
      <c r="C1029" t="s">
        <v>28</v>
      </c>
      <c r="D1029" s="13">
        <v>42786.45</v>
      </c>
      <c r="E1029">
        <v>63</v>
      </c>
      <c r="F1029">
        <v>0.15</v>
      </c>
      <c r="G1029" s="3" cm="1">
        <f t="array" ref="G102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29" s="4">
        <f>IF(Fact_Sales[[#This Row],[Revenue]]="","",IFERROR(--SUBSTITUTE(Fact_Sales[[#This Row],[Revenue]]&amp;""," USD",""),Fact_Sales[[#This Row],[Revenue]])-Fact_Sales[[#This Row],[Quantity]]*Fact_Sales[[#This Row],[ActualCost]])</f>
        <v>22592.429999999997</v>
      </c>
      <c r="I1029" s="14">
        <f>EOMONTH(Fact_Sales[[#This Row],[Date]],-1)+1</f>
        <v>45627</v>
      </c>
      <c r="J1029" s="23">
        <f>IFERROR(Fact_Sales[[#This Row],[Quantity]]*Fact_Sales[[#This Row],[ActualCost]],0)</f>
        <v>20194.02</v>
      </c>
    </row>
    <row r="1030" spans="1:10" x14ac:dyDescent="0.35">
      <c r="A1030" s="5" t="s">
        <v>21159</v>
      </c>
      <c r="B1030" t="s">
        <v>25</v>
      </c>
      <c r="C1030" t="s">
        <v>28</v>
      </c>
      <c r="D1030" s="13">
        <v>7990</v>
      </c>
      <c r="E1030">
        <v>10</v>
      </c>
      <c r="F1030">
        <v>0</v>
      </c>
      <c r="G1030" s="3" cm="1">
        <f t="array" ref="G103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320.54000000000002</v>
      </c>
      <c r="H1030" s="4">
        <f>IF(Fact_Sales[[#This Row],[Revenue]]="","",IFERROR(--SUBSTITUTE(Fact_Sales[[#This Row],[Revenue]]&amp;""," USD",""),Fact_Sales[[#This Row],[Revenue]])-Fact_Sales[[#This Row],[Quantity]]*Fact_Sales[[#This Row],[ActualCost]])</f>
        <v>4784.6000000000004</v>
      </c>
      <c r="I1030" s="14">
        <f>EOMONTH(Fact_Sales[[#This Row],[Date]],-1)+1</f>
        <v>45627</v>
      </c>
      <c r="J1030" s="23">
        <f>IFERROR(Fact_Sales[[#This Row],[Quantity]]*Fact_Sales[[#This Row],[ActualCost]],0)</f>
        <v>3205.4</v>
      </c>
    </row>
    <row r="1031" spans="1:10" x14ac:dyDescent="0.35">
      <c r="A1031" s="5" t="s">
        <v>21143</v>
      </c>
      <c r="B1031" t="s">
        <v>16</v>
      </c>
      <c r="C1031" t="s">
        <v>29</v>
      </c>
      <c r="D1031" s="13">
        <v>58075.4</v>
      </c>
      <c r="E1031">
        <v>68</v>
      </c>
      <c r="F1031">
        <v>0.05</v>
      </c>
      <c r="G1031" s="3" cm="1">
        <f t="array" ref="G103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347.97</v>
      </c>
      <c r="H1031" s="4">
        <f>IF(Fact_Sales[[#This Row],[Revenue]]="","",IFERROR(--SUBSTITUTE(Fact_Sales[[#This Row],[Revenue]]&amp;""," USD",""),Fact_Sales[[#This Row],[Revenue]])-Fact_Sales[[#This Row],[Quantity]]*Fact_Sales[[#This Row],[ActualCost]])</f>
        <v>34413.440000000002</v>
      </c>
      <c r="I1031" s="14">
        <f>EOMONTH(Fact_Sales[[#This Row],[Date]],-1)+1</f>
        <v>45627</v>
      </c>
      <c r="J1031" s="23">
        <f>IFERROR(Fact_Sales[[#This Row],[Quantity]]*Fact_Sales[[#This Row],[ActualCost]],0)</f>
        <v>23661.960000000003</v>
      </c>
    </row>
    <row r="1032" spans="1:10" x14ac:dyDescent="0.35">
      <c r="A1032" s="5" t="s">
        <v>21195</v>
      </c>
      <c r="B1032" t="s">
        <v>10</v>
      </c>
      <c r="C1032" t="s">
        <v>29</v>
      </c>
      <c r="D1032" s="13">
        <v>45849</v>
      </c>
      <c r="E1032">
        <v>60</v>
      </c>
      <c r="F1032">
        <v>0.15</v>
      </c>
      <c r="G1032" s="3" cm="1">
        <f t="array" ref="G103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347.97</v>
      </c>
      <c r="H1032" s="4">
        <f>IF(Fact_Sales[[#This Row],[Revenue]]="","",IFERROR(--SUBSTITUTE(Fact_Sales[[#This Row],[Revenue]]&amp;""," USD",""),Fact_Sales[[#This Row],[Revenue]])-Fact_Sales[[#This Row],[Quantity]]*Fact_Sales[[#This Row],[ActualCost]])</f>
        <v>24970.799999999999</v>
      </c>
      <c r="I1032" s="14">
        <f>EOMONTH(Fact_Sales[[#This Row],[Date]],-1)+1</f>
        <v>45627</v>
      </c>
      <c r="J1032" s="23">
        <f>IFERROR(Fact_Sales[[#This Row],[Quantity]]*Fact_Sales[[#This Row],[ActualCost]],0)</f>
        <v>20878.2</v>
      </c>
    </row>
    <row r="1033" spans="1:10" x14ac:dyDescent="0.35">
      <c r="A1033" s="5" t="s">
        <v>21261</v>
      </c>
      <c r="B1033" t="s">
        <v>8</v>
      </c>
      <c r="C1033" t="s">
        <v>29</v>
      </c>
      <c r="D1033" s="13">
        <v>134850</v>
      </c>
      <c r="E1033">
        <v>150</v>
      </c>
      <c r="F1033">
        <v>0</v>
      </c>
      <c r="G1033" s="3" cm="1">
        <f t="array" ref="G103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347.97</v>
      </c>
      <c r="H1033" s="4">
        <f>IF(Fact_Sales[[#This Row],[Revenue]]="","",IFERROR(--SUBSTITUTE(Fact_Sales[[#This Row],[Revenue]]&amp;""," USD",""),Fact_Sales[[#This Row],[Revenue]])-Fact_Sales[[#This Row],[Quantity]]*Fact_Sales[[#This Row],[ActualCost]])</f>
        <v>82654.5</v>
      </c>
      <c r="I1033" s="14">
        <f>EOMONTH(Fact_Sales[[#This Row],[Date]],-1)+1</f>
        <v>45627</v>
      </c>
      <c r="J1033" s="23">
        <f>IFERROR(Fact_Sales[[#This Row],[Quantity]]*Fact_Sales[[#This Row],[ActualCost]],0)</f>
        <v>52195.500000000007</v>
      </c>
    </row>
    <row r="1034" spans="1:10" x14ac:dyDescent="0.35">
      <c r="A1034" s="5" t="s">
        <v>21138</v>
      </c>
      <c r="B1034" t="s">
        <v>18</v>
      </c>
      <c r="C1034" t="s">
        <v>29</v>
      </c>
      <c r="D1034" s="13">
        <v>106216.85</v>
      </c>
      <c r="E1034">
        <v>139</v>
      </c>
      <c r="F1034">
        <v>0.15</v>
      </c>
      <c r="G1034" s="3" cm="1">
        <f t="array" ref="G103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347.97</v>
      </c>
      <c r="H1034" s="4">
        <f>IF(Fact_Sales[[#This Row],[Revenue]]="","",IFERROR(--SUBSTITUTE(Fact_Sales[[#This Row],[Revenue]]&amp;""," USD",""),Fact_Sales[[#This Row],[Revenue]])-Fact_Sales[[#This Row],[Quantity]]*Fact_Sales[[#This Row],[ActualCost]])</f>
        <v>57849.020000000004</v>
      </c>
      <c r="I1034" s="14">
        <f>EOMONTH(Fact_Sales[[#This Row],[Date]],-1)+1</f>
        <v>45627</v>
      </c>
      <c r="J1034" s="23">
        <f>IFERROR(Fact_Sales[[#This Row],[Quantity]]*Fact_Sales[[#This Row],[ActualCost]],0)</f>
        <v>48367.83</v>
      </c>
    </row>
    <row r="1035" spans="1:10" x14ac:dyDescent="0.35">
      <c r="A1035" s="5" t="s">
        <v>21170</v>
      </c>
      <c r="B1035" t="s">
        <v>25</v>
      </c>
      <c r="C1035" t="s">
        <v>30</v>
      </c>
      <c r="D1035" s="13">
        <v>103948</v>
      </c>
      <c r="E1035">
        <v>52</v>
      </c>
      <c r="F1035">
        <v>0</v>
      </c>
      <c r="G1035" s="3" cm="1">
        <f t="array" ref="G103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35" s="4">
        <f>IF(Fact_Sales[[#This Row],[Revenue]]="","",IFERROR(--SUBSTITUTE(Fact_Sales[[#This Row],[Revenue]]&amp;""," USD",""),Fact_Sales[[#This Row],[Revenue]])-Fact_Sales[[#This Row],[Quantity]]*Fact_Sales[[#This Row],[ActualCost]])</f>
        <v>59769.32</v>
      </c>
      <c r="I1035" s="14">
        <f>EOMONTH(Fact_Sales[[#This Row],[Date]],-1)+1</f>
        <v>45627</v>
      </c>
      <c r="J1035" s="23">
        <f>IFERROR(Fact_Sales[[#This Row],[Quantity]]*Fact_Sales[[#This Row],[ActualCost]],0)</f>
        <v>44178.68</v>
      </c>
    </row>
    <row r="1036" spans="1:10" x14ac:dyDescent="0.35">
      <c r="A1036" s="5" t="s">
        <v>21262</v>
      </c>
      <c r="B1036" t="s">
        <v>13</v>
      </c>
      <c r="C1036" t="s">
        <v>30</v>
      </c>
      <c r="D1036" s="13">
        <v>184207.85</v>
      </c>
      <c r="E1036">
        <v>97</v>
      </c>
      <c r="F1036">
        <v>0.05</v>
      </c>
      <c r="G1036" s="3" cm="1">
        <f t="array" ref="G103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36" s="4">
        <f>IF(Fact_Sales[[#This Row],[Revenue]]="","",IFERROR(--SUBSTITUTE(Fact_Sales[[#This Row],[Revenue]]&amp;""," USD",""),Fact_Sales[[#This Row],[Revenue]])-Fact_Sales[[#This Row],[Quantity]]*Fact_Sales[[#This Row],[ActualCost]])</f>
        <v>101797.62000000001</v>
      </c>
      <c r="I1036" s="14">
        <f>EOMONTH(Fact_Sales[[#This Row],[Date]],-1)+1</f>
        <v>45627</v>
      </c>
      <c r="J1036" s="23">
        <f>IFERROR(Fact_Sales[[#This Row],[Quantity]]*Fact_Sales[[#This Row],[ActualCost]],0)</f>
        <v>82410.23</v>
      </c>
    </row>
    <row r="1037" spans="1:10" x14ac:dyDescent="0.35">
      <c r="A1037" s="5" t="s">
        <v>21144</v>
      </c>
      <c r="B1037" t="s">
        <v>6</v>
      </c>
      <c r="C1037" t="s">
        <v>30</v>
      </c>
      <c r="D1037" s="13">
        <v>229885</v>
      </c>
      <c r="E1037">
        <v>115</v>
      </c>
      <c r="F1037">
        <v>0</v>
      </c>
      <c r="G1037" s="3" cm="1">
        <f t="array" ref="G103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37" s="4">
        <f>IF(Fact_Sales[[#This Row],[Revenue]]="","",IFERROR(--SUBSTITUTE(Fact_Sales[[#This Row],[Revenue]]&amp;""," USD",""),Fact_Sales[[#This Row],[Revenue]])-Fact_Sales[[#This Row],[Quantity]]*Fact_Sales[[#This Row],[ActualCost]])</f>
        <v>132182.15</v>
      </c>
      <c r="I1037" s="14">
        <f>EOMONTH(Fact_Sales[[#This Row],[Date]],-1)+1</f>
        <v>45627</v>
      </c>
      <c r="J1037" s="23">
        <f>IFERROR(Fact_Sales[[#This Row],[Quantity]]*Fact_Sales[[#This Row],[ActualCost]],0)</f>
        <v>97702.85</v>
      </c>
    </row>
    <row r="1038" spans="1:10" x14ac:dyDescent="0.35">
      <c r="A1038" s="5" t="s">
        <v>21131</v>
      </c>
      <c r="B1038" t="s">
        <v>17</v>
      </c>
      <c r="C1038" t="s">
        <v>30</v>
      </c>
      <c r="D1038" s="13">
        <v>313843</v>
      </c>
      <c r="E1038">
        <v>157</v>
      </c>
      <c r="F1038">
        <v>0</v>
      </c>
      <c r="G1038" s="3" cm="1">
        <f t="array" ref="G103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38" s="4">
        <f>IF(Fact_Sales[[#This Row],[Revenue]]="","",IFERROR(--SUBSTITUTE(Fact_Sales[[#This Row],[Revenue]]&amp;""," USD",""),Fact_Sales[[#This Row],[Revenue]])-Fact_Sales[[#This Row],[Quantity]]*Fact_Sales[[#This Row],[ActualCost]])</f>
        <v>180457.37</v>
      </c>
      <c r="I1038" s="14">
        <f>EOMONTH(Fact_Sales[[#This Row],[Date]],-1)+1</f>
        <v>45627</v>
      </c>
      <c r="J1038" s="23">
        <f>IFERROR(Fact_Sales[[#This Row],[Quantity]]*Fact_Sales[[#This Row],[ActualCost]],0)</f>
        <v>133385.63</v>
      </c>
    </row>
    <row r="1039" spans="1:10" x14ac:dyDescent="0.35">
      <c r="A1039" s="5" t="s">
        <v>21115</v>
      </c>
      <c r="B1039" t="s">
        <v>17</v>
      </c>
      <c r="C1039" t="s">
        <v>30</v>
      </c>
      <c r="D1039" s="13">
        <v>263868</v>
      </c>
      <c r="E1039">
        <v>132</v>
      </c>
      <c r="F1039">
        <v>0</v>
      </c>
      <c r="G1039" s="3" cm="1">
        <f t="array" ref="G103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39" s="4">
        <f>IF(Fact_Sales[[#This Row],[Revenue]]="","",IFERROR(--SUBSTITUTE(Fact_Sales[[#This Row],[Revenue]]&amp;""," USD",""),Fact_Sales[[#This Row],[Revenue]])-Fact_Sales[[#This Row],[Quantity]]*Fact_Sales[[#This Row],[ActualCost]])</f>
        <v>151722.12</v>
      </c>
      <c r="I1039" s="14">
        <f>EOMONTH(Fact_Sales[[#This Row],[Date]],-1)+1</f>
        <v>45627</v>
      </c>
      <c r="J1039" s="23">
        <f>IFERROR(Fact_Sales[[#This Row],[Quantity]]*Fact_Sales[[#This Row],[ActualCost]],0)</f>
        <v>112145.88</v>
      </c>
    </row>
    <row r="1040" spans="1:10" x14ac:dyDescent="0.35">
      <c r="A1040" s="5" t="s">
        <v>21195</v>
      </c>
      <c r="B1040" t="s">
        <v>11</v>
      </c>
      <c r="C1040" t="s">
        <v>30</v>
      </c>
      <c r="D1040" s="13">
        <v>261669.1</v>
      </c>
      <c r="E1040">
        <v>154</v>
      </c>
      <c r="F1040">
        <v>0.15</v>
      </c>
      <c r="G1040" s="3" cm="1">
        <f t="array" ref="G104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40" s="4">
        <f>IF(Fact_Sales[[#This Row],[Revenue]]="","",IFERROR(--SUBSTITUTE(Fact_Sales[[#This Row],[Revenue]]&amp;""," USD",""),Fact_Sales[[#This Row],[Revenue]])-Fact_Sales[[#This Row],[Quantity]]*Fact_Sales[[#This Row],[ActualCost]])</f>
        <v>130832.24</v>
      </c>
      <c r="I1040" s="14">
        <f>EOMONTH(Fact_Sales[[#This Row],[Date]],-1)+1</f>
        <v>45627</v>
      </c>
      <c r="J1040" s="23">
        <f>IFERROR(Fact_Sales[[#This Row],[Quantity]]*Fact_Sales[[#This Row],[ActualCost]],0)</f>
        <v>130836.86</v>
      </c>
    </row>
    <row r="1041" spans="1:10" x14ac:dyDescent="0.35">
      <c r="A1041" s="5" t="s">
        <v>21108</v>
      </c>
      <c r="B1041" t="s">
        <v>25</v>
      </c>
      <c r="C1041" t="s">
        <v>30</v>
      </c>
      <c r="D1041" s="13">
        <v>286756.55</v>
      </c>
      <c r="E1041">
        <v>151</v>
      </c>
      <c r="F1041">
        <v>0.05</v>
      </c>
      <c r="G1041" s="3" cm="1">
        <f t="array" ref="G104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849.59</v>
      </c>
      <c r="H1041" s="4">
        <f>IF(Fact_Sales[[#This Row],[Revenue]]="","",IFERROR(--SUBSTITUTE(Fact_Sales[[#This Row],[Revenue]]&amp;""," USD",""),Fact_Sales[[#This Row],[Revenue]])-Fact_Sales[[#This Row],[Quantity]]*Fact_Sales[[#This Row],[ActualCost]])</f>
        <v>158468.45999999996</v>
      </c>
      <c r="I1041" s="14">
        <f>EOMONTH(Fact_Sales[[#This Row],[Date]],-1)+1</f>
        <v>45627</v>
      </c>
      <c r="J1041" s="23">
        <f>IFERROR(Fact_Sales[[#This Row],[Quantity]]*Fact_Sales[[#This Row],[ActualCost]],0)</f>
        <v>128288.09000000001</v>
      </c>
    </row>
    <row r="1042" spans="1:10" x14ac:dyDescent="0.35">
      <c r="A1042" s="5" t="s">
        <v>21264</v>
      </c>
      <c r="B1042" t="s">
        <v>16</v>
      </c>
      <c r="C1042" t="s">
        <v>31</v>
      </c>
      <c r="D1042" s="13">
        <v>1522.85</v>
      </c>
      <c r="E1042">
        <v>7</v>
      </c>
      <c r="F1042">
        <v>0.05</v>
      </c>
      <c r="G1042" s="3" cm="1">
        <f t="array" ref="G104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75.66</v>
      </c>
      <c r="H1042" s="4">
        <f>IF(Fact_Sales[[#This Row],[Revenue]]="","",IFERROR(--SUBSTITUTE(Fact_Sales[[#This Row],[Revenue]]&amp;""," USD",""),Fact_Sales[[#This Row],[Revenue]])-Fact_Sales[[#This Row],[Quantity]]*Fact_Sales[[#This Row],[ActualCost]])</f>
        <v>993.2299999999999</v>
      </c>
      <c r="I1042" s="14">
        <f>EOMONTH(Fact_Sales[[#This Row],[Date]],-1)+1</f>
        <v>45627</v>
      </c>
      <c r="J1042" s="23">
        <f>IFERROR(Fact_Sales[[#This Row],[Quantity]]*Fact_Sales[[#This Row],[ActualCost]],0)</f>
        <v>529.62</v>
      </c>
    </row>
    <row r="1043" spans="1:10" x14ac:dyDescent="0.35">
      <c r="A1043" s="5" t="s">
        <v>21188</v>
      </c>
      <c r="B1043" t="s">
        <v>20</v>
      </c>
      <c r="C1043" t="s">
        <v>31</v>
      </c>
      <c r="D1043" s="13">
        <v>24583.15</v>
      </c>
      <c r="E1043">
        <v>113</v>
      </c>
      <c r="F1043">
        <v>0.05</v>
      </c>
      <c r="G1043" s="3" cm="1">
        <f t="array" ref="G104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75.66</v>
      </c>
      <c r="H1043" s="4">
        <f>IF(Fact_Sales[[#This Row],[Revenue]]="","",IFERROR(--SUBSTITUTE(Fact_Sales[[#This Row],[Revenue]]&amp;""," USD",""),Fact_Sales[[#This Row],[Revenue]])-Fact_Sales[[#This Row],[Quantity]]*Fact_Sales[[#This Row],[ActualCost]])</f>
        <v>16033.570000000002</v>
      </c>
      <c r="I1043" s="14">
        <f>EOMONTH(Fact_Sales[[#This Row],[Date]],-1)+1</f>
        <v>45627</v>
      </c>
      <c r="J1043" s="23">
        <f>IFERROR(Fact_Sales[[#This Row],[Quantity]]*Fact_Sales[[#This Row],[ActualCost]],0)</f>
        <v>8549.58</v>
      </c>
    </row>
    <row r="1044" spans="1:10" x14ac:dyDescent="0.35">
      <c r="A1044" s="5" t="s">
        <v>21195</v>
      </c>
      <c r="B1044" t="s">
        <v>22</v>
      </c>
      <c r="C1044" t="s">
        <v>31</v>
      </c>
      <c r="D1044" s="13">
        <v>43074.9</v>
      </c>
      <c r="E1044">
        <v>198</v>
      </c>
      <c r="F1044">
        <v>0.05</v>
      </c>
      <c r="G1044" s="3" cm="1">
        <f t="array" ref="G104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75.66</v>
      </c>
      <c r="H1044" s="4">
        <f>IF(Fact_Sales[[#This Row],[Revenue]]="","",IFERROR(--SUBSTITUTE(Fact_Sales[[#This Row],[Revenue]]&amp;""," USD",""),Fact_Sales[[#This Row],[Revenue]])-Fact_Sales[[#This Row],[Quantity]]*Fact_Sales[[#This Row],[ActualCost]])</f>
        <v>28094.22</v>
      </c>
      <c r="I1044" s="14">
        <f>EOMONTH(Fact_Sales[[#This Row],[Date]],-1)+1</f>
        <v>45627</v>
      </c>
      <c r="J1044" s="23">
        <f>IFERROR(Fact_Sales[[#This Row],[Quantity]]*Fact_Sales[[#This Row],[ActualCost]],0)</f>
        <v>14980.679999999998</v>
      </c>
    </row>
    <row r="1045" spans="1:10" x14ac:dyDescent="0.35">
      <c r="A1045" s="5" t="s">
        <v>21260</v>
      </c>
      <c r="B1045" t="s">
        <v>24</v>
      </c>
      <c r="C1045" t="s">
        <v>31</v>
      </c>
      <c r="D1045" s="13">
        <v>5267</v>
      </c>
      <c r="E1045">
        <v>23</v>
      </c>
      <c r="F1045">
        <v>0</v>
      </c>
      <c r="G1045" s="3" cm="1">
        <f t="array" ref="G104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75.66</v>
      </c>
      <c r="H1045" s="4">
        <f>IF(Fact_Sales[[#This Row],[Revenue]]="","",IFERROR(--SUBSTITUTE(Fact_Sales[[#This Row],[Revenue]]&amp;""," USD",""),Fact_Sales[[#This Row],[Revenue]])-Fact_Sales[[#This Row],[Quantity]]*Fact_Sales[[#This Row],[ActualCost]])</f>
        <v>3526.82</v>
      </c>
      <c r="I1045" s="14">
        <f>EOMONTH(Fact_Sales[[#This Row],[Date]],-1)+1</f>
        <v>45627</v>
      </c>
      <c r="J1045" s="23">
        <f>IFERROR(Fact_Sales[[#This Row],[Quantity]]*Fact_Sales[[#This Row],[ActualCost]],0)</f>
        <v>1740.1799999999998</v>
      </c>
    </row>
    <row r="1046" spans="1:10" x14ac:dyDescent="0.35">
      <c r="A1046" s="5" t="s">
        <v>21171</v>
      </c>
      <c r="B1046" t="s">
        <v>11</v>
      </c>
      <c r="C1046" t="s">
        <v>31</v>
      </c>
      <c r="D1046" s="13">
        <v>7831.8</v>
      </c>
      <c r="E1046">
        <v>36</v>
      </c>
      <c r="F1046">
        <v>0.05</v>
      </c>
      <c r="G1046" s="3" cm="1">
        <f t="array" ref="G104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75.66</v>
      </c>
      <c r="H1046" s="4">
        <f>IF(Fact_Sales[[#This Row],[Revenue]]="","",IFERROR(--SUBSTITUTE(Fact_Sales[[#This Row],[Revenue]]&amp;""," USD",""),Fact_Sales[[#This Row],[Revenue]])-Fact_Sales[[#This Row],[Quantity]]*Fact_Sales[[#This Row],[ActualCost]])</f>
        <v>5108.0400000000009</v>
      </c>
      <c r="I1046" s="14">
        <f>EOMONTH(Fact_Sales[[#This Row],[Date]],-1)+1</f>
        <v>45627</v>
      </c>
      <c r="J1046" s="23">
        <f>IFERROR(Fact_Sales[[#This Row],[Quantity]]*Fact_Sales[[#This Row],[ActualCost]],0)</f>
        <v>2723.7599999999998</v>
      </c>
    </row>
    <row r="1047" spans="1:10" x14ac:dyDescent="0.35">
      <c r="A1047" s="5" t="s">
        <v>21262</v>
      </c>
      <c r="B1047" t="s">
        <v>10</v>
      </c>
      <c r="C1047" t="s">
        <v>32</v>
      </c>
      <c r="D1047" s="13">
        <v>19092.150000000001</v>
      </c>
      <c r="E1047">
        <v>63</v>
      </c>
      <c r="F1047">
        <v>0.05</v>
      </c>
      <c r="G1047" s="3" cm="1">
        <f t="array" ref="G104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120.62</v>
      </c>
      <c r="H1047" s="4">
        <f>IF(Fact_Sales[[#This Row],[Revenue]]="","",IFERROR(--SUBSTITUTE(Fact_Sales[[#This Row],[Revenue]]&amp;""," USD",""),Fact_Sales[[#This Row],[Revenue]])-Fact_Sales[[#This Row],[Quantity]]*Fact_Sales[[#This Row],[ActualCost]])</f>
        <v>11493.09</v>
      </c>
      <c r="I1047" s="14">
        <f>EOMONTH(Fact_Sales[[#This Row],[Date]],-1)+1</f>
        <v>45627</v>
      </c>
      <c r="J1047" s="23">
        <f>IFERROR(Fact_Sales[[#This Row],[Quantity]]*Fact_Sales[[#This Row],[ActualCost]],0)</f>
        <v>7599.06</v>
      </c>
    </row>
    <row r="1048" spans="1:10" x14ac:dyDescent="0.35">
      <c r="A1048" s="5" t="s">
        <v>21185</v>
      </c>
      <c r="B1048" t="s">
        <v>14</v>
      </c>
      <c r="C1048" t="s">
        <v>32</v>
      </c>
      <c r="D1048" s="13">
        <v>-51997</v>
      </c>
      <c r="E1048">
        <v>163</v>
      </c>
      <c r="F1048">
        <v>0</v>
      </c>
      <c r="G1048" s="3" cm="1">
        <f t="array" ref="G104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120.62</v>
      </c>
      <c r="H1048" s="4">
        <f>IF(Fact_Sales[[#This Row],[Revenue]]="","",IFERROR(--SUBSTITUTE(Fact_Sales[[#This Row],[Revenue]]&amp;""," USD",""),Fact_Sales[[#This Row],[Revenue]])-Fact_Sales[[#This Row],[Quantity]]*Fact_Sales[[#This Row],[ActualCost]])</f>
        <v>-71658.06</v>
      </c>
      <c r="I1048" s="14">
        <f>EOMONTH(Fact_Sales[[#This Row],[Date]],-1)+1</f>
        <v>45627</v>
      </c>
      <c r="J1048" s="23">
        <f>IFERROR(Fact_Sales[[#This Row],[Quantity]]*Fact_Sales[[#This Row],[ActualCost]],0)</f>
        <v>19661.060000000001</v>
      </c>
    </row>
    <row r="1049" spans="1:10" x14ac:dyDescent="0.35">
      <c r="A1049" s="5" t="s">
        <v>21170</v>
      </c>
      <c r="B1049" t="s">
        <v>14</v>
      </c>
      <c r="C1049" t="s">
        <v>32</v>
      </c>
      <c r="D1049" s="13">
        <v>4067.25</v>
      </c>
      <c r="E1049">
        <v>15</v>
      </c>
      <c r="F1049">
        <v>0.15</v>
      </c>
      <c r="G1049" s="3" cm="1">
        <f t="array" ref="G104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120.62</v>
      </c>
      <c r="H1049" s="4">
        <f>IF(Fact_Sales[[#This Row],[Revenue]]="","",IFERROR(--SUBSTITUTE(Fact_Sales[[#This Row],[Revenue]]&amp;""," USD",""),Fact_Sales[[#This Row],[Revenue]])-Fact_Sales[[#This Row],[Quantity]]*Fact_Sales[[#This Row],[ActualCost]])</f>
        <v>2257.9499999999998</v>
      </c>
      <c r="I1049" s="14">
        <f>EOMONTH(Fact_Sales[[#This Row],[Date]],-1)+1</f>
        <v>45627</v>
      </c>
      <c r="J1049" s="23">
        <f>IFERROR(Fact_Sales[[#This Row],[Quantity]]*Fact_Sales[[#This Row],[ActualCost]],0)</f>
        <v>1809.3000000000002</v>
      </c>
    </row>
    <row r="1050" spans="1:10" x14ac:dyDescent="0.35">
      <c r="A1050" s="5" t="s">
        <v>21100</v>
      </c>
      <c r="B1050" t="s">
        <v>10</v>
      </c>
      <c r="C1050" t="s">
        <v>32</v>
      </c>
      <c r="D1050" s="13">
        <v>9187.2000000000007</v>
      </c>
      <c r="E1050">
        <v>32</v>
      </c>
      <c r="F1050">
        <v>0.1</v>
      </c>
      <c r="G1050" s="3" cm="1">
        <f t="array" ref="G105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120.62</v>
      </c>
      <c r="H1050" s="4">
        <f>IF(Fact_Sales[[#This Row],[Revenue]]="","",IFERROR(--SUBSTITUTE(Fact_Sales[[#This Row],[Revenue]]&amp;""," USD",""),Fact_Sales[[#This Row],[Revenue]])-Fact_Sales[[#This Row],[Quantity]]*Fact_Sales[[#This Row],[ActualCost]])</f>
        <v>5327.3600000000006</v>
      </c>
      <c r="I1050" s="14">
        <f>EOMONTH(Fact_Sales[[#This Row],[Date]],-1)+1</f>
        <v>45627</v>
      </c>
      <c r="J1050" s="23">
        <f>IFERROR(Fact_Sales[[#This Row],[Quantity]]*Fact_Sales[[#This Row],[ActualCost]],0)</f>
        <v>3859.84</v>
      </c>
    </row>
    <row r="1051" spans="1:10" x14ac:dyDescent="0.35">
      <c r="A1051" s="5" t="s">
        <v>21195</v>
      </c>
      <c r="B1051" t="s">
        <v>13</v>
      </c>
      <c r="C1051" t="s">
        <v>32</v>
      </c>
      <c r="D1051" s="13">
        <v>40943.65</v>
      </c>
      <c r="E1051">
        <v>151</v>
      </c>
      <c r="F1051">
        <v>0.15</v>
      </c>
      <c r="G1051" s="3" cm="1">
        <f t="array" ref="G105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120.62</v>
      </c>
      <c r="H1051" s="4">
        <f>IF(Fact_Sales[[#This Row],[Revenue]]="","",IFERROR(--SUBSTITUTE(Fact_Sales[[#This Row],[Revenue]]&amp;""," USD",""),Fact_Sales[[#This Row],[Revenue]])-Fact_Sales[[#This Row],[Quantity]]*Fact_Sales[[#This Row],[ActualCost]])</f>
        <v>22730.030000000002</v>
      </c>
      <c r="I1051" s="14">
        <f>EOMONTH(Fact_Sales[[#This Row],[Date]],-1)+1</f>
        <v>45627</v>
      </c>
      <c r="J1051" s="23">
        <f>IFERROR(Fact_Sales[[#This Row],[Quantity]]*Fact_Sales[[#This Row],[ActualCost]],0)</f>
        <v>18213.62</v>
      </c>
    </row>
    <row r="1052" spans="1:10" x14ac:dyDescent="0.35">
      <c r="A1052" s="5" t="s">
        <v>21138</v>
      </c>
      <c r="B1052" t="s">
        <v>21</v>
      </c>
      <c r="C1052" t="s">
        <v>33</v>
      </c>
      <c r="D1052" s="13">
        <v>38162.449999999997</v>
      </c>
      <c r="E1052">
        <v>139</v>
      </c>
      <c r="F1052">
        <v>0.05</v>
      </c>
      <c r="G1052" s="3" cm="1">
        <f t="array" ref="G105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99.32</v>
      </c>
      <c r="H1052" s="4">
        <f>IF(Fact_Sales[[#This Row],[Revenue]]="","",IFERROR(--SUBSTITUTE(Fact_Sales[[#This Row],[Revenue]]&amp;""," USD",""),Fact_Sales[[#This Row],[Revenue]])-Fact_Sales[[#This Row],[Quantity]]*Fact_Sales[[#This Row],[ActualCost]])</f>
        <v>24356.969999999998</v>
      </c>
      <c r="I1052" s="14">
        <f>EOMONTH(Fact_Sales[[#This Row],[Date]],-1)+1</f>
        <v>45627</v>
      </c>
      <c r="J1052" s="23">
        <f>IFERROR(Fact_Sales[[#This Row],[Quantity]]*Fact_Sales[[#This Row],[ActualCost]],0)</f>
        <v>13805.48</v>
      </c>
    </row>
    <row r="1053" spans="1:10" x14ac:dyDescent="0.35">
      <c r="A1053" s="5" t="s">
        <v>21131</v>
      </c>
      <c r="B1053" t="s">
        <v>13</v>
      </c>
      <c r="C1053" t="s">
        <v>33</v>
      </c>
      <c r="D1053" s="13">
        <v>10924.2</v>
      </c>
      <c r="E1053">
        <v>42</v>
      </c>
      <c r="F1053">
        <v>0.1</v>
      </c>
      <c r="G1053" s="3" cm="1">
        <f t="array" ref="G105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99.32</v>
      </c>
      <c r="H1053" s="4">
        <f>IF(Fact_Sales[[#This Row],[Revenue]]="","",IFERROR(--SUBSTITUTE(Fact_Sales[[#This Row],[Revenue]]&amp;""," USD",""),Fact_Sales[[#This Row],[Revenue]])-Fact_Sales[[#This Row],[Quantity]]*Fact_Sales[[#This Row],[ActualCost]])</f>
        <v>6752.7600000000011</v>
      </c>
      <c r="I1053" s="14">
        <f>EOMONTH(Fact_Sales[[#This Row],[Date]],-1)+1</f>
        <v>45627</v>
      </c>
      <c r="J1053" s="23">
        <f>IFERROR(Fact_Sales[[#This Row],[Quantity]]*Fact_Sales[[#This Row],[ActualCost]],0)</f>
        <v>4171.4399999999996</v>
      </c>
    </row>
    <row r="1054" spans="1:10" x14ac:dyDescent="0.35">
      <c r="A1054" s="5" t="s">
        <v>21170</v>
      </c>
      <c r="B1054" t="s">
        <v>11</v>
      </c>
      <c r="C1054" t="s">
        <v>33</v>
      </c>
      <c r="D1054" s="13">
        <v>22831</v>
      </c>
      <c r="E1054">
        <v>79</v>
      </c>
      <c r="F1054">
        <v>0</v>
      </c>
      <c r="G1054" s="3" cm="1">
        <f t="array" ref="G105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99.32</v>
      </c>
      <c r="H1054" s="4">
        <f>IF(Fact_Sales[[#This Row],[Revenue]]="","",IFERROR(--SUBSTITUTE(Fact_Sales[[#This Row],[Revenue]]&amp;""," USD",""),Fact_Sales[[#This Row],[Revenue]])-Fact_Sales[[#This Row],[Quantity]]*Fact_Sales[[#This Row],[ActualCost]])</f>
        <v>14984.720000000001</v>
      </c>
      <c r="I1054" s="14">
        <f>EOMONTH(Fact_Sales[[#This Row],[Date]],-1)+1</f>
        <v>45627</v>
      </c>
      <c r="J1054" s="23">
        <f>IFERROR(Fact_Sales[[#This Row],[Quantity]]*Fact_Sales[[#This Row],[ActualCost]],0)</f>
        <v>7846.28</v>
      </c>
    </row>
    <row r="1055" spans="1:10" x14ac:dyDescent="0.35">
      <c r="A1055" s="5" t="s">
        <v>21260</v>
      </c>
      <c r="B1055" t="s">
        <v>24</v>
      </c>
      <c r="C1055" t="s">
        <v>34</v>
      </c>
      <c r="D1055" s="13">
        <v>15323</v>
      </c>
      <c r="E1055">
        <v>77</v>
      </c>
      <c r="F1055">
        <v>0</v>
      </c>
      <c r="G1055" s="3" cm="1">
        <f t="array" ref="G105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70.67</v>
      </c>
      <c r="H1055" s="4">
        <f>IF(Fact_Sales[[#This Row],[Revenue]]="","",IFERROR(--SUBSTITUTE(Fact_Sales[[#This Row],[Revenue]]&amp;""," USD",""),Fact_Sales[[#This Row],[Revenue]])-Fact_Sales[[#This Row],[Quantity]]*Fact_Sales[[#This Row],[ActualCost]])</f>
        <v>9881.41</v>
      </c>
      <c r="I1055" s="14">
        <f>EOMONTH(Fact_Sales[[#This Row],[Date]],-1)+1</f>
        <v>45627</v>
      </c>
      <c r="J1055" s="23">
        <f>IFERROR(Fact_Sales[[#This Row],[Quantity]]*Fact_Sales[[#This Row],[ActualCost]],0)</f>
        <v>5441.59</v>
      </c>
    </row>
    <row r="1056" spans="1:10" x14ac:dyDescent="0.35">
      <c r="A1056" s="5" t="s">
        <v>21197</v>
      </c>
      <c r="B1056" t="s">
        <v>22</v>
      </c>
      <c r="C1056" t="s">
        <v>34</v>
      </c>
      <c r="D1056" s="13">
        <v>29850</v>
      </c>
      <c r="E1056">
        <v>150</v>
      </c>
      <c r="F1056">
        <v>0</v>
      </c>
      <c r="G1056" s="3" cm="1">
        <f t="array" ref="G105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70.67</v>
      </c>
      <c r="H1056" s="4">
        <f>IF(Fact_Sales[[#This Row],[Revenue]]="","",IFERROR(--SUBSTITUTE(Fact_Sales[[#This Row],[Revenue]]&amp;""," USD",""),Fact_Sales[[#This Row],[Revenue]])-Fact_Sales[[#This Row],[Quantity]]*Fact_Sales[[#This Row],[ActualCost]])</f>
        <v>19249.5</v>
      </c>
      <c r="I1056" s="14">
        <f>EOMONTH(Fact_Sales[[#This Row],[Date]],-1)+1</f>
        <v>45627</v>
      </c>
      <c r="J1056" s="23">
        <f>IFERROR(Fact_Sales[[#This Row],[Quantity]]*Fact_Sales[[#This Row],[ActualCost]],0)</f>
        <v>10600.5</v>
      </c>
    </row>
    <row r="1057" spans="1:10" x14ac:dyDescent="0.35">
      <c r="A1057" s="5" t="s">
        <v>21142</v>
      </c>
      <c r="B1057" t="s">
        <v>9</v>
      </c>
      <c r="C1057" t="s">
        <v>34</v>
      </c>
      <c r="D1057" s="13">
        <v>31700.7</v>
      </c>
      <c r="E1057">
        <v>177</v>
      </c>
      <c r="F1057">
        <v>0.1</v>
      </c>
      <c r="G1057" s="3" cm="1">
        <f t="array" ref="G105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70.67</v>
      </c>
      <c r="H1057" s="4">
        <f>IF(Fact_Sales[[#This Row],[Revenue]]="","",IFERROR(--SUBSTITUTE(Fact_Sales[[#This Row],[Revenue]]&amp;""," USD",""),Fact_Sales[[#This Row],[Revenue]])-Fact_Sales[[#This Row],[Quantity]]*Fact_Sales[[#This Row],[ActualCost]])</f>
        <v>19192.11</v>
      </c>
      <c r="I1057" s="14">
        <f>EOMONTH(Fact_Sales[[#This Row],[Date]],-1)+1</f>
        <v>45627</v>
      </c>
      <c r="J1057" s="23">
        <f>IFERROR(Fact_Sales[[#This Row],[Quantity]]*Fact_Sales[[#This Row],[ActualCost]],0)</f>
        <v>12508.59</v>
      </c>
    </row>
    <row r="1058" spans="1:10" x14ac:dyDescent="0.35">
      <c r="A1058" s="5" t="s">
        <v>21144</v>
      </c>
      <c r="B1058" t="s">
        <v>9</v>
      </c>
      <c r="C1058" t="s">
        <v>34</v>
      </c>
      <c r="D1058" s="13">
        <v>-33849.9</v>
      </c>
      <c r="E1058">
        <v>189</v>
      </c>
      <c r="F1058">
        <v>0.1</v>
      </c>
      <c r="G1058" s="3" cm="1">
        <f t="array" ref="G105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70.67</v>
      </c>
      <c r="H1058" s="4">
        <f>IF(Fact_Sales[[#This Row],[Revenue]]="","",IFERROR(--SUBSTITUTE(Fact_Sales[[#This Row],[Revenue]]&amp;""," USD",""),Fact_Sales[[#This Row],[Revenue]])-Fact_Sales[[#This Row],[Quantity]]*Fact_Sales[[#This Row],[ActualCost]])</f>
        <v>-47206.53</v>
      </c>
      <c r="I1058" s="14">
        <f>EOMONTH(Fact_Sales[[#This Row],[Date]],-1)+1</f>
        <v>45627</v>
      </c>
      <c r="J1058" s="23">
        <f>IFERROR(Fact_Sales[[#This Row],[Quantity]]*Fact_Sales[[#This Row],[ActualCost]],0)</f>
        <v>13356.630000000001</v>
      </c>
    </row>
    <row r="1059" spans="1:10" x14ac:dyDescent="0.35">
      <c r="A1059" s="5" t="s">
        <v>21159</v>
      </c>
      <c r="B1059" t="s">
        <v>13</v>
      </c>
      <c r="C1059" t="s">
        <v>34</v>
      </c>
      <c r="D1059" s="13">
        <v>24357.599999999999</v>
      </c>
      <c r="E1059">
        <v>144</v>
      </c>
      <c r="F1059">
        <v>0.15</v>
      </c>
      <c r="G1059" s="3" cm="1">
        <f t="array" ref="G105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70.67</v>
      </c>
      <c r="H1059" s="4">
        <f>IF(Fact_Sales[[#This Row],[Revenue]]="","",IFERROR(--SUBSTITUTE(Fact_Sales[[#This Row],[Revenue]]&amp;""," USD",""),Fact_Sales[[#This Row],[Revenue]])-Fact_Sales[[#This Row],[Quantity]]*Fact_Sales[[#This Row],[ActualCost]])</f>
        <v>14181.119999999999</v>
      </c>
      <c r="I1059" s="14">
        <f>EOMONTH(Fact_Sales[[#This Row],[Date]],-1)+1</f>
        <v>45627</v>
      </c>
      <c r="J1059" s="23">
        <f>IFERROR(Fact_Sales[[#This Row],[Quantity]]*Fact_Sales[[#This Row],[ActualCost]],0)</f>
        <v>10176.48</v>
      </c>
    </row>
    <row r="1060" spans="1:10" x14ac:dyDescent="0.35">
      <c r="A1060" s="5" t="s">
        <v>21169</v>
      </c>
      <c r="B1060" t="s">
        <v>10</v>
      </c>
      <c r="C1060" t="s">
        <v>35</v>
      </c>
      <c r="D1060" s="13">
        <v>3129.3</v>
      </c>
      <c r="E1060">
        <v>6</v>
      </c>
      <c r="F1060">
        <v>0.05</v>
      </c>
      <c r="G1060" s="3" cm="1">
        <f t="array" ref="G106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0" s="4">
        <f>IF(Fact_Sales[[#This Row],[Revenue]]="","",IFERROR(--SUBSTITUTE(Fact_Sales[[#This Row],[Revenue]]&amp;""," USD",""),Fact_Sales[[#This Row],[Revenue]])-Fact_Sales[[#This Row],[Quantity]]*Fact_Sales[[#This Row],[ActualCost]])</f>
        <v>1736.7600000000002</v>
      </c>
      <c r="I1060" s="14">
        <f>EOMONTH(Fact_Sales[[#This Row],[Date]],-1)+1</f>
        <v>45627</v>
      </c>
      <c r="J1060" s="23">
        <f>IFERROR(Fact_Sales[[#This Row],[Quantity]]*Fact_Sales[[#This Row],[ActualCost]],0)</f>
        <v>1392.54</v>
      </c>
    </row>
    <row r="1061" spans="1:10" x14ac:dyDescent="0.35">
      <c r="A1061" s="5" t="s">
        <v>21171</v>
      </c>
      <c r="B1061" t="s">
        <v>25</v>
      </c>
      <c r="C1061" t="s">
        <v>35</v>
      </c>
      <c r="D1061" s="13">
        <v>103761</v>
      </c>
      <c r="E1061">
        <v>189</v>
      </c>
      <c r="F1061">
        <v>0</v>
      </c>
      <c r="G1061" s="3" cm="1">
        <f t="array" ref="G106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1" s="4">
        <f>IF(Fact_Sales[[#This Row],[Revenue]]="","",IFERROR(--SUBSTITUTE(Fact_Sales[[#This Row],[Revenue]]&amp;""," USD",""),Fact_Sales[[#This Row],[Revenue]])-Fact_Sales[[#This Row],[Quantity]]*Fact_Sales[[#This Row],[ActualCost]])</f>
        <v>59895.99</v>
      </c>
      <c r="I1061" s="14">
        <f>EOMONTH(Fact_Sales[[#This Row],[Date]],-1)+1</f>
        <v>45627</v>
      </c>
      <c r="J1061" s="23">
        <f>IFERROR(Fact_Sales[[#This Row],[Quantity]]*Fact_Sales[[#This Row],[ActualCost]],0)</f>
        <v>43865.01</v>
      </c>
    </row>
    <row r="1062" spans="1:10" x14ac:dyDescent="0.35">
      <c r="A1062" s="5" t="s">
        <v>21196</v>
      </c>
      <c r="B1062" t="s">
        <v>20</v>
      </c>
      <c r="C1062" t="s">
        <v>35</v>
      </c>
      <c r="D1062" s="13">
        <v>47214</v>
      </c>
      <c r="E1062">
        <v>86</v>
      </c>
      <c r="F1062">
        <v>0</v>
      </c>
      <c r="G1062" s="3" cm="1">
        <f t="array" ref="G106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2" s="4">
        <f>IF(Fact_Sales[[#This Row],[Revenue]]="","",IFERROR(--SUBSTITUTE(Fact_Sales[[#This Row],[Revenue]]&amp;""," USD",""),Fact_Sales[[#This Row],[Revenue]])-Fact_Sales[[#This Row],[Quantity]]*Fact_Sales[[#This Row],[ActualCost]])</f>
        <v>27254.26</v>
      </c>
      <c r="I1062" s="14">
        <f>EOMONTH(Fact_Sales[[#This Row],[Date]],-1)+1</f>
        <v>45627</v>
      </c>
      <c r="J1062" s="23">
        <f>IFERROR(Fact_Sales[[#This Row],[Quantity]]*Fact_Sales[[#This Row],[ActualCost]],0)</f>
        <v>19959.740000000002</v>
      </c>
    </row>
    <row r="1063" spans="1:10" x14ac:dyDescent="0.35">
      <c r="A1063" s="5" t="s">
        <v>21144</v>
      </c>
      <c r="B1063" t="s">
        <v>24</v>
      </c>
      <c r="C1063" t="s">
        <v>35</v>
      </c>
      <c r="D1063" s="13">
        <v>18666</v>
      </c>
      <c r="E1063">
        <v>40</v>
      </c>
      <c r="F1063">
        <v>0.15</v>
      </c>
      <c r="G1063" s="3" cm="1">
        <f t="array" ref="G1063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3" s="4">
        <f>IF(Fact_Sales[[#This Row],[Revenue]]="","",IFERROR(--SUBSTITUTE(Fact_Sales[[#This Row],[Revenue]]&amp;""," USD",""),Fact_Sales[[#This Row],[Revenue]])-Fact_Sales[[#This Row],[Quantity]]*Fact_Sales[[#This Row],[ActualCost]])</f>
        <v>9382.4</v>
      </c>
      <c r="I1063" s="14">
        <f>EOMONTH(Fact_Sales[[#This Row],[Date]],-1)+1</f>
        <v>45627</v>
      </c>
      <c r="J1063" s="23">
        <f>IFERROR(Fact_Sales[[#This Row],[Quantity]]*Fact_Sales[[#This Row],[ActualCost]],0)</f>
        <v>9283.6</v>
      </c>
    </row>
    <row r="1064" spans="1:10" x14ac:dyDescent="0.35">
      <c r="A1064" s="5" t="s">
        <v>21171</v>
      </c>
      <c r="B1064" t="s">
        <v>9</v>
      </c>
      <c r="C1064" t="s">
        <v>35</v>
      </c>
      <c r="D1064" s="13">
        <v>3843</v>
      </c>
      <c r="E1064">
        <v>7</v>
      </c>
      <c r="F1064">
        <v>0</v>
      </c>
      <c r="G1064" s="3" cm="1">
        <f t="array" ref="G1064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4" s="4">
        <f>IF(Fact_Sales[[#This Row],[Revenue]]="","",IFERROR(--SUBSTITUTE(Fact_Sales[[#This Row],[Revenue]]&amp;""," USD",""),Fact_Sales[[#This Row],[Revenue]])-Fact_Sales[[#This Row],[Quantity]]*Fact_Sales[[#This Row],[ActualCost]])</f>
        <v>2218.37</v>
      </c>
      <c r="I1064" s="14">
        <f>EOMONTH(Fact_Sales[[#This Row],[Date]],-1)+1</f>
        <v>45627</v>
      </c>
      <c r="J1064" s="23">
        <f>IFERROR(Fact_Sales[[#This Row],[Quantity]]*Fact_Sales[[#This Row],[ActualCost]],0)</f>
        <v>1624.63</v>
      </c>
    </row>
    <row r="1065" spans="1:10" x14ac:dyDescent="0.35">
      <c r="A1065" s="5" t="s">
        <v>21185</v>
      </c>
      <c r="B1065" t="s">
        <v>16</v>
      </c>
      <c r="C1065" t="s">
        <v>35</v>
      </c>
      <c r="D1065" s="13">
        <v>15866.1</v>
      </c>
      <c r="E1065">
        <v>34</v>
      </c>
      <c r="F1065">
        <v>0.15</v>
      </c>
      <c r="G1065" s="3" cm="1">
        <f t="array" ref="G1065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5" s="4">
        <f>IF(Fact_Sales[[#This Row],[Revenue]]="","",IFERROR(--SUBSTITUTE(Fact_Sales[[#This Row],[Revenue]]&amp;""," USD",""),Fact_Sales[[#This Row],[Revenue]])-Fact_Sales[[#This Row],[Quantity]]*Fact_Sales[[#This Row],[ActualCost]])</f>
        <v>7975.04</v>
      </c>
      <c r="I1065" s="14">
        <f>EOMONTH(Fact_Sales[[#This Row],[Date]],-1)+1</f>
        <v>45627</v>
      </c>
      <c r="J1065" s="23">
        <f>IFERROR(Fact_Sales[[#This Row],[Quantity]]*Fact_Sales[[#This Row],[ActualCost]],0)</f>
        <v>7891.06</v>
      </c>
    </row>
    <row r="1066" spans="1:10" x14ac:dyDescent="0.35">
      <c r="A1066" s="5" t="s">
        <v>21130</v>
      </c>
      <c r="B1066" t="s">
        <v>24</v>
      </c>
      <c r="C1066" t="s">
        <v>35</v>
      </c>
      <c r="D1066" s="13">
        <v>17732.7</v>
      </c>
      <c r="E1066">
        <v>38</v>
      </c>
      <c r="F1066">
        <v>0.15</v>
      </c>
      <c r="G1066" s="3" cm="1">
        <f t="array" ref="G1066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232.09</v>
      </c>
      <c r="H1066" s="4">
        <f>IF(Fact_Sales[[#This Row],[Revenue]]="","",IFERROR(--SUBSTITUTE(Fact_Sales[[#This Row],[Revenue]]&amp;""," USD",""),Fact_Sales[[#This Row],[Revenue]])-Fact_Sales[[#This Row],[Quantity]]*Fact_Sales[[#This Row],[ActualCost]])</f>
        <v>8913.2800000000007</v>
      </c>
      <c r="I1066" s="14">
        <f>EOMONTH(Fact_Sales[[#This Row],[Date]],-1)+1</f>
        <v>45627</v>
      </c>
      <c r="J1066" s="23">
        <f>IFERROR(Fact_Sales[[#This Row],[Quantity]]*Fact_Sales[[#This Row],[ActualCost]],0)</f>
        <v>8819.42</v>
      </c>
    </row>
    <row r="1067" spans="1:10" x14ac:dyDescent="0.35">
      <c r="A1067" s="5" t="s">
        <v>21131</v>
      </c>
      <c r="B1067" t="s">
        <v>16</v>
      </c>
      <c r="C1067" t="s">
        <v>36</v>
      </c>
      <c r="D1067" s="13">
        <v>6743.1</v>
      </c>
      <c r="E1067">
        <v>42</v>
      </c>
      <c r="F1067">
        <v>0.05</v>
      </c>
      <c r="G1067" s="3" cm="1">
        <f t="array" ref="G1067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67" s="4">
        <f>IF(Fact_Sales[[#This Row],[Revenue]]="","",IFERROR(--SUBSTITUTE(Fact_Sales[[#This Row],[Revenue]]&amp;""," USD",""),Fact_Sales[[#This Row],[Revenue]])-Fact_Sales[[#This Row],[Quantity]]*Fact_Sales[[#This Row],[ActualCost]])</f>
        <v>4119.7800000000007</v>
      </c>
      <c r="I1067" s="14">
        <f>EOMONTH(Fact_Sales[[#This Row],[Date]],-1)+1</f>
        <v>45627</v>
      </c>
      <c r="J1067" s="23">
        <f>IFERROR(Fact_Sales[[#This Row],[Quantity]]*Fact_Sales[[#This Row],[ActualCost]],0)</f>
        <v>2623.32</v>
      </c>
    </row>
    <row r="1068" spans="1:10" x14ac:dyDescent="0.35">
      <c r="A1068" s="5" t="s">
        <v>21188</v>
      </c>
      <c r="B1068" t="s">
        <v>8</v>
      </c>
      <c r="C1068" t="s">
        <v>36</v>
      </c>
      <c r="D1068" s="13">
        <v>29811.599999999999</v>
      </c>
      <c r="E1068">
        <v>196</v>
      </c>
      <c r="F1068">
        <v>0.1</v>
      </c>
      <c r="G1068" s="3" cm="1">
        <f t="array" ref="G1068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68" s="4">
        <f>IF(Fact_Sales[[#This Row],[Revenue]]="","",IFERROR(--SUBSTITUTE(Fact_Sales[[#This Row],[Revenue]]&amp;""," USD",""),Fact_Sales[[#This Row],[Revenue]])-Fact_Sales[[#This Row],[Quantity]]*Fact_Sales[[#This Row],[ActualCost]])</f>
        <v>17569.439999999999</v>
      </c>
      <c r="I1068" s="14">
        <f>EOMONTH(Fact_Sales[[#This Row],[Date]],-1)+1</f>
        <v>45627</v>
      </c>
      <c r="J1068" s="23">
        <f>IFERROR(Fact_Sales[[#This Row],[Quantity]]*Fact_Sales[[#This Row],[ActualCost]],0)</f>
        <v>12242.16</v>
      </c>
    </row>
    <row r="1069" spans="1:10" x14ac:dyDescent="0.35">
      <c r="A1069" s="5" t="s">
        <v>21159</v>
      </c>
      <c r="B1069" t="s">
        <v>16</v>
      </c>
      <c r="C1069" t="s">
        <v>36</v>
      </c>
      <c r="D1069" s="13">
        <v>2197</v>
      </c>
      <c r="E1069">
        <v>13</v>
      </c>
      <c r="F1069">
        <v>0</v>
      </c>
      <c r="G1069" s="3" cm="1">
        <f t="array" ref="G1069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69" s="4">
        <f>IF(Fact_Sales[[#This Row],[Revenue]]="","",IFERROR(--SUBSTITUTE(Fact_Sales[[#This Row],[Revenue]]&amp;""," USD",""),Fact_Sales[[#This Row],[Revenue]])-Fact_Sales[[#This Row],[Quantity]]*Fact_Sales[[#This Row],[ActualCost]])</f>
        <v>1385.02</v>
      </c>
      <c r="I1069" s="14">
        <f>EOMONTH(Fact_Sales[[#This Row],[Date]],-1)+1</f>
        <v>45627</v>
      </c>
      <c r="J1069" s="23">
        <f>IFERROR(Fact_Sales[[#This Row],[Quantity]]*Fact_Sales[[#This Row],[ActualCost]],0)</f>
        <v>811.98</v>
      </c>
    </row>
    <row r="1070" spans="1:10" x14ac:dyDescent="0.35">
      <c r="A1070" s="5" t="s">
        <v>21100</v>
      </c>
      <c r="B1070" t="s">
        <v>14</v>
      </c>
      <c r="C1070" t="s">
        <v>36</v>
      </c>
      <c r="D1070" s="13">
        <v>14221.35</v>
      </c>
      <c r="E1070">
        <v>99</v>
      </c>
      <c r="F1070">
        <v>0.15</v>
      </c>
      <c r="G1070" s="3" cm="1">
        <f t="array" ref="G1070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70" s="4">
        <f>IF(Fact_Sales[[#This Row],[Revenue]]="","",IFERROR(--SUBSTITUTE(Fact_Sales[[#This Row],[Revenue]]&amp;""," USD",""),Fact_Sales[[#This Row],[Revenue]])-Fact_Sales[[#This Row],[Quantity]]*Fact_Sales[[#This Row],[ActualCost]])</f>
        <v>8037.81</v>
      </c>
      <c r="I1070" s="14">
        <f>EOMONTH(Fact_Sales[[#This Row],[Date]],-1)+1</f>
        <v>45627</v>
      </c>
      <c r="J1070" s="23">
        <f>IFERROR(Fact_Sales[[#This Row],[Quantity]]*Fact_Sales[[#This Row],[ActualCost]],0)</f>
        <v>6183.54</v>
      </c>
    </row>
    <row r="1071" spans="1:10" x14ac:dyDescent="0.35">
      <c r="A1071" s="5" t="s">
        <v>21260</v>
      </c>
      <c r="B1071" t="s">
        <v>24</v>
      </c>
      <c r="C1071" t="s">
        <v>36</v>
      </c>
      <c r="D1071" s="13">
        <v>6591</v>
      </c>
      <c r="E1071">
        <v>39</v>
      </c>
      <c r="F1071">
        <v>0</v>
      </c>
      <c r="G1071" s="3" cm="1">
        <f t="array" ref="G1071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71" s="4">
        <f>IF(Fact_Sales[[#This Row],[Revenue]]="","",IFERROR(--SUBSTITUTE(Fact_Sales[[#This Row],[Revenue]]&amp;""," USD",""),Fact_Sales[[#This Row],[Revenue]])-Fact_Sales[[#This Row],[Quantity]]*Fact_Sales[[#This Row],[ActualCost]])</f>
        <v>4155.0599999999995</v>
      </c>
      <c r="I1071" s="14">
        <f>EOMONTH(Fact_Sales[[#This Row],[Date]],-1)+1</f>
        <v>45627</v>
      </c>
      <c r="J1071" s="23">
        <f>IFERROR(Fact_Sales[[#This Row],[Quantity]]*Fact_Sales[[#This Row],[ActualCost]],0)</f>
        <v>2435.94</v>
      </c>
    </row>
    <row r="1072" spans="1:10" x14ac:dyDescent="0.35">
      <c r="A1072" s="5" t="s">
        <v>21115</v>
      </c>
      <c r="B1072" t="s">
        <v>10</v>
      </c>
      <c r="C1072" t="s">
        <v>36</v>
      </c>
      <c r="D1072" s="13">
        <v>12201.8</v>
      </c>
      <c r="E1072">
        <v>76</v>
      </c>
      <c r="F1072">
        <v>0.05</v>
      </c>
      <c r="G1072" s="3" cm="1">
        <f t="array" ref="G1072">IFERROR(--SUBSTITUTE(INDEX(Product_Costing!$I$2:$I$201,MATCH(1,(Product_Costing!$B$2:$B$201=Fact_Sales[[#This Row],[ProductID]])*(Product_Costing!$C$2:$C$201=DATE(YEAR(Fact_Sales[[#This Row],[Date]]),MONTH(Fact_Sales[[#This Row],[Date]]),1)),0))&amp;""," USD",""),"")</f>
        <v>62.46</v>
      </c>
      <c r="H1072" s="4">
        <f>IF(Fact_Sales[[#This Row],[Revenue]]="","",IFERROR(--SUBSTITUTE(Fact_Sales[[#This Row],[Revenue]]&amp;""," USD",""),Fact_Sales[[#This Row],[Revenue]])-Fact_Sales[[#This Row],[Quantity]]*Fact_Sales[[#This Row],[ActualCost]])</f>
        <v>7454.8399999999992</v>
      </c>
      <c r="I1072" s="14">
        <f>EOMONTH(Fact_Sales[[#This Row],[Date]],-1)+1</f>
        <v>45627</v>
      </c>
      <c r="J1072" s="23">
        <f>IFERROR(Fact_Sales[[#This Row],[Quantity]]*Fact_Sales[[#This Row],[ActualCost]],0)</f>
        <v>4746.96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033C-10A6-4142-A46B-C0FD7A316356}">
  <dimension ref="A1:F1981"/>
  <sheetViews>
    <sheetView zoomScale="47" workbookViewId="0">
      <selection activeCell="F1" sqref="F1:F1048576"/>
    </sheetView>
  </sheetViews>
  <sheetFormatPr defaultRowHeight="19.05" x14ac:dyDescent="0.35"/>
  <cols>
    <col min="1" max="1" width="19.453125" bestFit="1" customWidth="1"/>
    <col min="2" max="2" width="17.26953125" bestFit="1" customWidth="1"/>
    <col min="3" max="4" width="19.6328125" bestFit="1" customWidth="1"/>
    <col min="5" max="5" width="12.6328125" bestFit="1" customWidth="1"/>
    <col min="6" max="6" width="18.6328125" style="4" bestFit="1" customWidth="1"/>
    <col min="7" max="7" width="16.453125" bestFit="1" customWidth="1"/>
  </cols>
  <sheetData>
    <row r="1" spans="1:6" x14ac:dyDescent="0.35">
      <c r="A1" t="s">
        <v>37</v>
      </c>
      <c r="B1" t="s">
        <v>1</v>
      </c>
      <c r="C1" t="s">
        <v>38</v>
      </c>
      <c r="D1" s="1" t="s">
        <v>39</v>
      </c>
      <c r="E1" t="s">
        <v>40</v>
      </c>
      <c r="F1" s="4" t="s">
        <v>41</v>
      </c>
    </row>
    <row r="2" spans="1:6" x14ac:dyDescent="0.35">
      <c r="A2" t="s">
        <v>42</v>
      </c>
      <c r="B2" t="s">
        <v>16</v>
      </c>
      <c r="C2" s="1" t="s">
        <v>19981</v>
      </c>
      <c r="D2" s="6" t="s">
        <v>20176</v>
      </c>
      <c r="E2" t="s">
        <v>21265</v>
      </c>
      <c r="F2" s="4">
        <v>157096</v>
      </c>
    </row>
    <row r="3" spans="1:6" x14ac:dyDescent="0.35">
      <c r="A3" t="s">
        <v>43</v>
      </c>
      <c r="B3" t="s">
        <v>20</v>
      </c>
      <c r="C3" s="1" t="s">
        <v>20650</v>
      </c>
      <c r="D3" s="6" t="s">
        <v>20658</v>
      </c>
      <c r="E3" t="s">
        <v>44</v>
      </c>
      <c r="F3" s="4">
        <v>149739.9</v>
      </c>
    </row>
    <row r="4" spans="1:6" x14ac:dyDescent="0.35">
      <c r="A4" t="s">
        <v>45</v>
      </c>
      <c r="B4" t="s">
        <v>22</v>
      </c>
      <c r="C4" s="1" t="s">
        <v>21137</v>
      </c>
      <c r="D4" s="6" t="s">
        <v>21266</v>
      </c>
      <c r="E4" t="s">
        <v>46</v>
      </c>
      <c r="F4" s="4">
        <v>70321.350000000006</v>
      </c>
    </row>
    <row r="5" spans="1:6" x14ac:dyDescent="0.35">
      <c r="A5" t="s">
        <v>47</v>
      </c>
      <c r="B5" t="s">
        <v>17</v>
      </c>
      <c r="C5" s="1" t="s">
        <v>19843</v>
      </c>
      <c r="D5" s="6" t="s">
        <v>19976</v>
      </c>
      <c r="E5" t="s">
        <v>48</v>
      </c>
      <c r="F5" s="4">
        <v>49630.65</v>
      </c>
    </row>
    <row r="6" spans="1:6" x14ac:dyDescent="0.35">
      <c r="A6" t="s">
        <v>49</v>
      </c>
      <c r="B6" t="s">
        <v>16</v>
      </c>
      <c r="C6" s="1" t="s">
        <v>20710</v>
      </c>
      <c r="D6" s="6" t="s">
        <v>21238</v>
      </c>
      <c r="E6" t="s">
        <v>48</v>
      </c>
    </row>
    <row r="7" spans="1:6" x14ac:dyDescent="0.35">
      <c r="A7" t="s">
        <v>50</v>
      </c>
      <c r="B7" t="s">
        <v>16</v>
      </c>
      <c r="C7" s="1" t="s">
        <v>20478</v>
      </c>
      <c r="D7" s="6" t="s">
        <v>21267</v>
      </c>
      <c r="E7" t="s">
        <v>51</v>
      </c>
      <c r="F7" s="4">
        <v>94114.45</v>
      </c>
    </row>
    <row r="8" spans="1:6" x14ac:dyDescent="0.35">
      <c r="A8" t="s">
        <v>52</v>
      </c>
      <c r="B8" t="s">
        <v>20</v>
      </c>
      <c r="C8" s="1" t="s">
        <v>20053</v>
      </c>
      <c r="D8" s="6" t="s">
        <v>20179</v>
      </c>
      <c r="E8" t="s">
        <v>46</v>
      </c>
      <c r="F8" s="4">
        <v>172455.3</v>
      </c>
    </row>
    <row r="9" spans="1:6" x14ac:dyDescent="0.35">
      <c r="A9" t="s">
        <v>53</v>
      </c>
      <c r="B9" t="s">
        <v>21</v>
      </c>
      <c r="C9" s="1" t="s">
        <v>21268</v>
      </c>
      <c r="D9" s="6" t="s">
        <v>20817</v>
      </c>
      <c r="E9" t="s">
        <v>46</v>
      </c>
      <c r="F9" s="4">
        <v>72284.350000000006</v>
      </c>
    </row>
    <row r="10" spans="1:6" x14ac:dyDescent="0.35">
      <c r="A10" t="s">
        <v>54</v>
      </c>
      <c r="B10" t="s">
        <v>21</v>
      </c>
      <c r="C10" s="1" t="s">
        <v>20626</v>
      </c>
      <c r="D10" s="6" t="s">
        <v>21269</v>
      </c>
      <c r="E10" t="s">
        <v>44</v>
      </c>
    </row>
    <row r="11" spans="1:6" x14ac:dyDescent="0.35">
      <c r="A11" t="s">
        <v>55</v>
      </c>
      <c r="B11" t="s">
        <v>11</v>
      </c>
      <c r="C11" s="1" t="s">
        <v>21270</v>
      </c>
      <c r="D11" s="6" t="s">
        <v>20240</v>
      </c>
      <c r="E11" t="s">
        <v>46</v>
      </c>
      <c r="F11" s="4">
        <v>196626.15</v>
      </c>
    </row>
    <row r="12" spans="1:6" x14ac:dyDescent="0.35">
      <c r="A12" t="s">
        <v>56</v>
      </c>
      <c r="B12" t="s">
        <v>22</v>
      </c>
      <c r="C12" s="1" t="s">
        <v>20896</v>
      </c>
      <c r="D12" s="6" t="s">
        <v>20953</v>
      </c>
      <c r="E12" t="s">
        <v>51</v>
      </c>
    </row>
    <row r="13" spans="1:6" x14ac:dyDescent="0.35">
      <c r="A13" t="s">
        <v>57</v>
      </c>
      <c r="B13" t="s">
        <v>24</v>
      </c>
      <c r="C13" s="1" t="s">
        <v>20947</v>
      </c>
      <c r="D13" s="6" t="s">
        <v>21271</v>
      </c>
      <c r="E13" t="s">
        <v>51</v>
      </c>
      <c r="F13" s="4">
        <v>97336</v>
      </c>
    </row>
    <row r="14" spans="1:6" x14ac:dyDescent="0.35">
      <c r="A14" t="s">
        <v>58</v>
      </c>
      <c r="B14" t="s">
        <v>8</v>
      </c>
      <c r="C14" s="1" t="s">
        <v>19931</v>
      </c>
      <c r="D14" s="6" t="s">
        <v>21199</v>
      </c>
      <c r="E14" t="s">
        <v>46</v>
      </c>
      <c r="F14" s="4">
        <v>58853.7</v>
      </c>
    </row>
    <row r="15" spans="1:6" x14ac:dyDescent="0.35">
      <c r="A15" t="s">
        <v>59</v>
      </c>
      <c r="B15" t="s">
        <v>18</v>
      </c>
      <c r="C15" s="1" t="s">
        <v>21272</v>
      </c>
      <c r="D15" s="6" t="s">
        <v>21273</v>
      </c>
      <c r="E15" t="s">
        <v>44</v>
      </c>
    </row>
    <row r="16" spans="1:6" x14ac:dyDescent="0.35">
      <c r="A16" t="s">
        <v>60</v>
      </c>
      <c r="B16" t="s">
        <v>20</v>
      </c>
      <c r="C16" s="1" t="s">
        <v>21274</v>
      </c>
      <c r="D16" s="6" t="s">
        <v>20451</v>
      </c>
      <c r="E16" t="s">
        <v>48</v>
      </c>
      <c r="F16" s="4">
        <v>175068.2</v>
      </c>
    </row>
    <row r="17" spans="1:6" x14ac:dyDescent="0.35">
      <c r="A17" t="s">
        <v>61</v>
      </c>
      <c r="B17" t="s">
        <v>18</v>
      </c>
      <c r="C17" s="1" t="s">
        <v>20807</v>
      </c>
      <c r="D17" s="6" t="s">
        <v>20960</v>
      </c>
      <c r="E17" t="s">
        <v>44</v>
      </c>
      <c r="F17" s="4">
        <v>180389.05</v>
      </c>
    </row>
    <row r="18" spans="1:6" x14ac:dyDescent="0.35">
      <c r="A18" t="s">
        <v>62</v>
      </c>
      <c r="B18" t="s">
        <v>9</v>
      </c>
      <c r="C18" s="1" t="s">
        <v>21275</v>
      </c>
      <c r="D18" s="6" t="s">
        <v>20780</v>
      </c>
      <c r="E18" t="s">
        <v>51</v>
      </c>
      <c r="F18" s="4">
        <v>55394.75</v>
      </c>
    </row>
    <row r="19" spans="1:6" x14ac:dyDescent="0.35">
      <c r="A19" t="s">
        <v>63</v>
      </c>
      <c r="B19" t="s">
        <v>25</v>
      </c>
      <c r="C19" s="1" t="s">
        <v>21276</v>
      </c>
      <c r="D19" s="6" t="s">
        <v>21277</v>
      </c>
      <c r="E19" t="s">
        <v>21265</v>
      </c>
      <c r="F19" s="4">
        <v>178081.9</v>
      </c>
    </row>
    <row r="20" spans="1:6" x14ac:dyDescent="0.35">
      <c r="A20" t="s">
        <v>64</v>
      </c>
      <c r="B20" t="s">
        <v>17</v>
      </c>
      <c r="C20" s="1" t="s">
        <v>20279</v>
      </c>
      <c r="D20" s="6" t="s">
        <v>20324</v>
      </c>
      <c r="E20" t="s">
        <v>48</v>
      </c>
      <c r="F20" s="4">
        <v>23219</v>
      </c>
    </row>
    <row r="21" spans="1:6" x14ac:dyDescent="0.35">
      <c r="A21" t="s">
        <v>65</v>
      </c>
      <c r="B21" t="s">
        <v>13</v>
      </c>
      <c r="C21" s="1" t="s">
        <v>20084</v>
      </c>
      <c r="D21" s="6" t="s">
        <v>66</v>
      </c>
      <c r="E21" t="s">
        <v>48</v>
      </c>
      <c r="F21" s="4">
        <v>14364</v>
      </c>
    </row>
    <row r="22" spans="1:6" x14ac:dyDescent="0.35">
      <c r="A22" t="s">
        <v>67</v>
      </c>
      <c r="B22" t="s">
        <v>20</v>
      </c>
      <c r="C22" s="1" t="s">
        <v>20874</v>
      </c>
      <c r="D22" s="6" t="s">
        <v>21061</v>
      </c>
      <c r="E22" t="s">
        <v>21278</v>
      </c>
      <c r="F22" s="4">
        <v>20910.45</v>
      </c>
    </row>
    <row r="23" spans="1:6" x14ac:dyDescent="0.35">
      <c r="A23" t="s">
        <v>68</v>
      </c>
      <c r="B23" t="s">
        <v>6</v>
      </c>
      <c r="C23" s="1" t="s">
        <v>21260</v>
      </c>
      <c r="D23" s="6" t="s">
        <v>21279</v>
      </c>
      <c r="E23" t="s">
        <v>46</v>
      </c>
      <c r="F23" s="4">
        <v>179592.95</v>
      </c>
    </row>
    <row r="24" spans="1:6" x14ac:dyDescent="0.35">
      <c r="A24" t="s">
        <v>69</v>
      </c>
      <c r="B24" t="s">
        <v>13</v>
      </c>
      <c r="C24" s="1" t="s">
        <v>20360</v>
      </c>
      <c r="D24" s="6" t="s">
        <v>20386</v>
      </c>
      <c r="E24" t="s">
        <v>44</v>
      </c>
      <c r="F24" s="4">
        <v>85925.1</v>
      </c>
    </row>
    <row r="25" spans="1:6" x14ac:dyDescent="0.35">
      <c r="A25" t="s">
        <v>70</v>
      </c>
      <c r="B25" t="s">
        <v>18</v>
      </c>
      <c r="C25" s="1" t="s">
        <v>21280</v>
      </c>
      <c r="D25" s="6" t="s">
        <v>20341</v>
      </c>
      <c r="E25" t="s">
        <v>21281</v>
      </c>
      <c r="F25" s="4">
        <v>30362.3</v>
      </c>
    </row>
    <row r="26" spans="1:6" x14ac:dyDescent="0.35">
      <c r="A26" t="s">
        <v>71</v>
      </c>
      <c r="B26" t="s">
        <v>6</v>
      </c>
      <c r="C26" s="1" t="s">
        <v>19963</v>
      </c>
      <c r="D26" s="6" t="s">
        <v>20185</v>
      </c>
      <c r="E26" t="s">
        <v>44</v>
      </c>
      <c r="F26" s="4">
        <v>18207</v>
      </c>
    </row>
    <row r="27" spans="1:6" x14ac:dyDescent="0.35">
      <c r="A27" t="s">
        <v>72</v>
      </c>
      <c r="B27" t="s">
        <v>13</v>
      </c>
      <c r="C27" s="1" t="s">
        <v>21003</v>
      </c>
      <c r="D27" s="6" t="s">
        <v>21035</v>
      </c>
      <c r="E27" t="s">
        <v>46</v>
      </c>
      <c r="F27" s="4">
        <v>375390.9</v>
      </c>
    </row>
    <row r="28" spans="1:6" x14ac:dyDescent="0.35">
      <c r="A28" t="s">
        <v>73</v>
      </c>
      <c r="B28" t="s">
        <v>21</v>
      </c>
      <c r="C28" s="1" t="s">
        <v>20489</v>
      </c>
      <c r="D28" s="6" t="s">
        <v>66</v>
      </c>
      <c r="E28" t="s">
        <v>51</v>
      </c>
      <c r="F28" s="4">
        <v>179391.25</v>
      </c>
    </row>
    <row r="29" spans="1:6" x14ac:dyDescent="0.35">
      <c r="A29" t="s">
        <v>74</v>
      </c>
      <c r="B29" t="s">
        <v>21</v>
      </c>
      <c r="C29" s="1" t="s">
        <v>20515</v>
      </c>
      <c r="D29" s="6" t="s">
        <v>20563</v>
      </c>
      <c r="E29" t="s">
        <v>46</v>
      </c>
      <c r="F29" s="4">
        <v>225324.4</v>
      </c>
    </row>
    <row r="30" spans="1:6" x14ac:dyDescent="0.35">
      <c r="A30" t="s">
        <v>75</v>
      </c>
      <c r="B30" t="s">
        <v>25</v>
      </c>
      <c r="C30" s="1" t="s">
        <v>20047</v>
      </c>
      <c r="D30" s="6" t="s">
        <v>20116</v>
      </c>
      <c r="E30" t="s">
        <v>51</v>
      </c>
      <c r="F30" s="4">
        <v>40745.599999999999</v>
      </c>
    </row>
    <row r="31" spans="1:6" x14ac:dyDescent="0.35">
      <c r="A31" t="s">
        <v>76</v>
      </c>
      <c r="B31" t="s">
        <v>22</v>
      </c>
      <c r="C31" s="1" t="s">
        <v>20167</v>
      </c>
      <c r="D31" s="6" t="s">
        <v>20225</v>
      </c>
      <c r="E31" t="s">
        <v>44</v>
      </c>
      <c r="F31" s="4">
        <v>48546</v>
      </c>
    </row>
    <row r="32" spans="1:6" x14ac:dyDescent="0.35">
      <c r="A32" t="s">
        <v>77</v>
      </c>
      <c r="B32" t="s">
        <v>24</v>
      </c>
      <c r="C32" s="1" t="s">
        <v>20443</v>
      </c>
      <c r="D32" s="6" t="s">
        <v>20596</v>
      </c>
      <c r="E32" t="s">
        <v>46</v>
      </c>
      <c r="F32" s="4">
        <v>69346.7</v>
      </c>
    </row>
    <row r="33" spans="1:6" x14ac:dyDescent="0.35">
      <c r="A33" t="s">
        <v>78</v>
      </c>
      <c r="B33" t="s">
        <v>6</v>
      </c>
      <c r="C33" s="1" t="s">
        <v>20291</v>
      </c>
      <c r="D33" s="6" t="s">
        <v>20907</v>
      </c>
      <c r="E33" t="s">
        <v>51</v>
      </c>
      <c r="F33" s="4">
        <v>274186.15000000002</v>
      </c>
    </row>
    <row r="34" spans="1:6" x14ac:dyDescent="0.35">
      <c r="A34" t="s">
        <v>79</v>
      </c>
      <c r="B34" t="s">
        <v>18</v>
      </c>
      <c r="C34" s="1" t="s">
        <v>21011</v>
      </c>
      <c r="D34" s="6" t="s">
        <v>21263</v>
      </c>
      <c r="E34" t="s">
        <v>51</v>
      </c>
      <c r="F34" s="4">
        <v>74564.899999999994</v>
      </c>
    </row>
    <row r="35" spans="1:6" x14ac:dyDescent="0.35">
      <c r="A35" t="s">
        <v>80</v>
      </c>
      <c r="B35" t="s">
        <v>24</v>
      </c>
      <c r="C35" s="1" t="s">
        <v>20288</v>
      </c>
      <c r="D35" s="6" t="s">
        <v>20401</v>
      </c>
      <c r="E35" t="s">
        <v>48</v>
      </c>
      <c r="F35" s="4">
        <v>25148.7</v>
      </c>
    </row>
    <row r="36" spans="1:6" x14ac:dyDescent="0.35">
      <c r="A36" t="s">
        <v>81</v>
      </c>
      <c r="B36" t="s">
        <v>21</v>
      </c>
      <c r="C36" s="1" t="s">
        <v>20384</v>
      </c>
      <c r="D36" s="6" t="s">
        <v>20438</v>
      </c>
      <c r="E36" t="s">
        <v>46</v>
      </c>
      <c r="F36" s="4">
        <v>133756.70000000001</v>
      </c>
    </row>
    <row r="37" spans="1:6" x14ac:dyDescent="0.35">
      <c r="A37" t="s">
        <v>82</v>
      </c>
      <c r="B37" t="s">
        <v>10</v>
      </c>
      <c r="C37" s="1" t="s">
        <v>19853</v>
      </c>
      <c r="D37" s="6" t="s">
        <v>19982</v>
      </c>
      <c r="E37" t="s">
        <v>46</v>
      </c>
    </row>
    <row r="38" spans="1:6" x14ac:dyDescent="0.35">
      <c r="A38" t="s">
        <v>83</v>
      </c>
      <c r="B38" t="s">
        <v>11</v>
      </c>
      <c r="C38" s="1" t="s">
        <v>19871</v>
      </c>
      <c r="D38" s="6" t="s">
        <v>19897</v>
      </c>
      <c r="E38" t="s">
        <v>46</v>
      </c>
      <c r="F38" s="4">
        <v>58395.6</v>
      </c>
    </row>
    <row r="39" spans="1:6" x14ac:dyDescent="0.35">
      <c r="A39" t="s">
        <v>84</v>
      </c>
      <c r="B39" t="s">
        <v>18</v>
      </c>
      <c r="C39" s="1" t="s">
        <v>19914</v>
      </c>
      <c r="D39" s="6" t="s">
        <v>20018</v>
      </c>
      <c r="E39" t="s">
        <v>21282</v>
      </c>
      <c r="F39" s="4">
        <v>201707.95</v>
      </c>
    </row>
    <row r="40" spans="1:6" x14ac:dyDescent="0.35">
      <c r="A40" t="s">
        <v>85</v>
      </c>
      <c r="B40" t="s">
        <v>8</v>
      </c>
      <c r="C40" s="1" t="s">
        <v>20060</v>
      </c>
      <c r="D40" s="6" t="s">
        <v>20085</v>
      </c>
      <c r="E40" t="s">
        <v>46</v>
      </c>
      <c r="F40" s="4">
        <v>29206.799999999999</v>
      </c>
    </row>
    <row r="41" spans="1:6" x14ac:dyDescent="0.35">
      <c r="A41" t="s">
        <v>86</v>
      </c>
      <c r="B41" t="s">
        <v>16</v>
      </c>
      <c r="C41" s="1" t="s">
        <v>21283</v>
      </c>
      <c r="D41" s="6" t="s">
        <v>20873</v>
      </c>
      <c r="E41" t="s">
        <v>46</v>
      </c>
      <c r="F41" s="4">
        <v>14808.6</v>
      </c>
    </row>
    <row r="42" spans="1:6" x14ac:dyDescent="0.35">
      <c r="A42" t="s">
        <v>87</v>
      </c>
      <c r="B42" t="s">
        <v>13</v>
      </c>
      <c r="C42" s="1" t="s">
        <v>20227</v>
      </c>
      <c r="D42" s="6" t="s">
        <v>20866</v>
      </c>
      <c r="E42" t="s">
        <v>51</v>
      </c>
      <c r="F42" s="4">
        <v>153923</v>
      </c>
    </row>
    <row r="43" spans="1:6" x14ac:dyDescent="0.35">
      <c r="A43" t="s">
        <v>88</v>
      </c>
      <c r="B43" t="s">
        <v>18</v>
      </c>
      <c r="C43" s="1" t="s">
        <v>20905</v>
      </c>
      <c r="D43" s="6" t="s">
        <v>66</v>
      </c>
      <c r="E43" t="s">
        <v>46</v>
      </c>
      <c r="F43" s="4">
        <v>66328.7</v>
      </c>
    </row>
    <row r="44" spans="1:6" x14ac:dyDescent="0.35">
      <c r="A44" t="s">
        <v>89</v>
      </c>
      <c r="B44" t="s">
        <v>11</v>
      </c>
      <c r="C44" s="1" t="s">
        <v>21236</v>
      </c>
      <c r="D44" s="6" t="s">
        <v>21284</v>
      </c>
      <c r="E44" t="s">
        <v>44</v>
      </c>
    </row>
    <row r="45" spans="1:6" x14ac:dyDescent="0.35">
      <c r="A45" t="s">
        <v>90</v>
      </c>
      <c r="B45" t="s">
        <v>16</v>
      </c>
      <c r="C45" s="1" t="s">
        <v>21285</v>
      </c>
      <c r="D45" s="6" t="s">
        <v>20643</v>
      </c>
      <c r="E45" t="s">
        <v>48</v>
      </c>
      <c r="F45" s="4">
        <v>60585.7</v>
      </c>
    </row>
    <row r="46" spans="1:6" x14ac:dyDescent="0.35">
      <c r="A46" t="s">
        <v>91</v>
      </c>
      <c r="B46" t="s">
        <v>24</v>
      </c>
      <c r="C46" s="1" t="s">
        <v>20986</v>
      </c>
      <c r="D46" s="6" t="s">
        <v>21107</v>
      </c>
      <c r="E46" t="s">
        <v>44</v>
      </c>
      <c r="F46" s="4">
        <v>34560</v>
      </c>
    </row>
    <row r="47" spans="1:6" x14ac:dyDescent="0.35">
      <c r="A47" t="s">
        <v>92</v>
      </c>
      <c r="B47" t="s">
        <v>16</v>
      </c>
      <c r="C47" s="1" t="s">
        <v>20445</v>
      </c>
      <c r="D47" s="6" t="s">
        <v>20482</v>
      </c>
      <c r="E47" t="s">
        <v>48</v>
      </c>
      <c r="F47" s="4">
        <v>214205.25</v>
      </c>
    </row>
    <row r="48" spans="1:6" x14ac:dyDescent="0.35">
      <c r="A48" t="s">
        <v>93</v>
      </c>
      <c r="B48" t="s">
        <v>25</v>
      </c>
      <c r="C48" s="1" t="s">
        <v>21286</v>
      </c>
      <c r="D48" s="6" t="s">
        <v>20658</v>
      </c>
      <c r="E48" t="s">
        <v>48</v>
      </c>
      <c r="F48" s="4">
        <v>7194</v>
      </c>
    </row>
    <row r="49" spans="1:6" x14ac:dyDescent="0.35">
      <c r="A49" t="s">
        <v>94</v>
      </c>
      <c r="B49" t="s">
        <v>13</v>
      </c>
      <c r="C49" s="1" t="s">
        <v>21027</v>
      </c>
      <c r="D49" s="6" t="s">
        <v>21100</v>
      </c>
      <c r="E49" t="s">
        <v>44</v>
      </c>
      <c r="F49" s="4">
        <v>98757</v>
      </c>
    </row>
    <row r="50" spans="1:6" x14ac:dyDescent="0.35">
      <c r="A50" t="s">
        <v>95</v>
      </c>
      <c r="B50" t="s">
        <v>16</v>
      </c>
      <c r="C50" s="1" t="s">
        <v>21287</v>
      </c>
      <c r="D50" s="6" t="s">
        <v>20679</v>
      </c>
      <c r="E50" t="s">
        <v>46</v>
      </c>
      <c r="F50" s="4">
        <v>56550</v>
      </c>
    </row>
    <row r="51" spans="1:6" x14ac:dyDescent="0.35">
      <c r="A51" t="s">
        <v>96</v>
      </c>
      <c r="B51" t="s">
        <v>22</v>
      </c>
      <c r="C51" s="1" t="s">
        <v>20701</v>
      </c>
      <c r="D51" s="6" t="s">
        <v>20720</v>
      </c>
      <c r="E51" t="s">
        <v>44</v>
      </c>
      <c r="F51" s="4">
        <v>178097.75</v>
      </c>
    </row>
    <row r="52" spans="1:6" x14ac:dyDescent="0.35">
      <c r="A52" t="s">
        <v>97</v>
      </c>
      <c r="B52" t="s">
        <v>25</v>
      </c>
      <c r="C52" s="1" t="s">
        <v>20685</v>
      </c>
      <c r="D52" s="6" t="s">
        <v>20674</v>
      </c>
      <c r="E52" t="s">
        <v>21288</v>
      </c>
      <c r="F52" s="4">
        <v>26028.35</v>
      </c>
    </row>
    <row r="53" spans="1:6" x14ac:dyDescent="0.35">
      <c r="A53" t="s">
        <v>98</v>
      </c>
      <c r="B53" t="s">
        <v>25</v>
      </c>
      <c r="C53" s="1" t="s">
        <v>20091</v>
      </c>
      <c r="D53" s="6" t="s">
        <v>66</v>
      </c>
      <c r="E53" t="s">
        <v>46</v>
      </c>
      <c r="F53" s="4">
        <v>60135</v>
      </c>
    </row>
    <row r="54" spans="1:6" x14ac:dyDescent="0.35">
      <c r="A54" t="s">
        <v>99</v>
      </c>
      <c r="B54" t="s">
        <v>9</v>
      </c>
      <c r="C54" s="1" t="s">
        <v>20892</v>
      </c>
      <c r="D54" s="6" t="s">
        <v>20917</v>
      </c>
      <c r="E54" t="s">
        <v>51</v>
      </c>
      <c r="F54" s="4">
        <v>231115.75</v>
      </c>
    </row>
    <row r="55" spans="1:6" x14ac:dyDescent="0.35">
      <c r="A55" t="s">
        <v>100</v>
      </c>
      <c r="B55" t="s">
        <v>25</v>
      </c>
      <c r="C55" s="1" t="s">
        <v>21289</v>
      </c>
      <c r="D55" s="6" t="s">
        <v>21290</v>
      </c>
      <c r="E55" t="s">
        <v>46</v>
      </c>
      <c r="F55" s="4">
        <v>50629.8</v>
      </c>
    </row>
    <row r="56" spans="1:6" x14ac:dyDescent="0.35">
      <c r="A56" t="s">
        <v>101</v>
      </c>
      <c r="B56" t="s">
        <v>6</v>
      </c>
      <c r="C56" s="1" t="s">
        <v>20464</v>
      </c>
      <c r="D56" s="6" t="s">
        <v>20586</v>
      </c>
      <c r="E56" t="s">
        <v>51</v>
      </c>
      <c r="F56" s="4">
        <v>23940.95</v>
      </c>
    </row>
    <row r="57" spans="1:6" x14ac:dyDescent="0.35">
      <c r="A57" t="s">
        <v>102</v>
      </c>
      <c r="B57" t="s">
        <v>25</v>
      </c>
      <c r="C57" s="1" t="s">
        <v>20627</v>
      </c>
      <c r="D57" s="6" t="s">
        <v>19900</v>
      </c>
      <c r="E57" t="s">
        <v>51</v>
      </c>
      <c r="F57" s="4">
        <v>112275</v>
      </c>
    </row>
    <row r="58" spans="1:6" x14ac:dyDescent="0.35">
      <c r="A58" t="s">
        <v>103</v>
      </c>
      <c r="B58" t="s">
        <v>6</v>
      </c>
      <c r="C58" s="1" t="s">
        <v>21291</v>
      </c>
      <c r="D58" s="6" t="s">
        <v>20257</v>
      </c>
      <c r="E58" t="s">
        <v>46</v>
      </c>
      <c r="F58" s="4">
        <v>176532.75</v>
      </c>
    </row>
    <row r="59" spans="1:6" x14ac:dyDescent="0.35">
      <c r="A59" t="s">
        <v>104</v>
      </c>
      <c r="B59" t="s">
        <v>6</v>
      </c>
      <c r="C59" s="1" t="s">
        <v>21170</v>
      </c>
      <c r="D59" s="6" t="s">
        <v>21292</v>
      </c>
      <c r="E59" t="s">
        <v>46</v>
      </c>
      <c r="F59" s="4">
        <v>73191.600000000006</v>
      </c>
    </row>
    <row r="60" spans="1:6" x14ac:dyDescent="0.35">
      <c r="A60" t="s">
        <v>105</v>
      </c>
      <c r="B60" t="s">
        <v>11</v>
      </c>
      <c r="C60" s="1" t="s">
        <v>20085</v>
      </c>
      <c r="D60" s="6" t="s">
        <v>20197</v>
      </c>
      <c r="E60" t="s">
        <v>44</v>
      </c>
      <c r="F60" s="4">
        <v>78189.3</v>
      </c>
    </row>
    <row r="61" spans="1:6" x14ac:dyDescent="0.35">
      <c r="A61" t="s">
        <v>106</v>
      </c>
      <c r="B61" t="s">
        <v>18</v>
      </c>
      <c r="C61" s="1" t="s">
        <v>20586</v>
      </c>
      <c r="D61" s="6" t="s">
        <v>20764</v>
      </c>
      <c r="E61" t="s">
        <v>46</v>
      </c>
      <c r="F61" s="4">
        <v>43515.4</v>
      </c>
    </row>
    <row r="62" spans="1:6" x14ac:dyDescent="0.35">
      <c r="A62" t="s">
        <v>107</v>
      </c>
      <c r="B62" t="s">
        <v>18</v>
      </c>
      <c r="C62" s="1" t="s">
        <v>21050</v>
      </c>
      <c r="D62" s="6" t="s">
        <v>21125</v>
      </c>
      <c r="E62" t="s">
        <v>51</v>
      </c>
      <c r="F62" s="4">
        <v>73996</v>
      </c>
    </row>
    <row r="63" spans="1:6" x14ac:dyDescent="0.35">
      <c r="A63" t="s">
        <v>108</v>
      </c>
      <c r="B63" t="s">
        <v>6</v>
      </c>
      <c r="C63" s="1" t="s">
        <v>20357</v>
      </c>
      <c r="D63" s="6" t="s">
        <v>20428</v>
      </c>
      <c r="E63" t="s">
        <v>48</v>
      </c>
      <c r="F63" s="4">
        <v>64117.75</v>
      </c>
    </row>
    <row r="64" spans="1:6" x14ac:dyDescent="0.35">
      <c r="A64" t="s">
        <v>109</v>
      </c>
      <c r="B64" t="s">
        <v>17</v>
      </c>
      <c r="C64" s="1" t="s">
        <v>20325</v>
      </c>
      <c r="D64" s="6" t="s">
        <v>21293</v>
      </c>
      <c r="E64" t="s">
        <v>44</v>
      </c>
      <c r="F64" s="4">
        <v>163216.4</v>
      </c>
    </row>
    <row r="65" spans="1:6" x14ac:dyDescent="0.35">
      <c r="A65" t="s">
        <v>110</v>
      </c>
      <c r="B65" t="s">
        <v>20</v>
      </c>
      <c r="C65" s="1" t="s">
        <v>21294</v>
      </c>
      <c r="D65" s="6" t="s">
        <v>20670</v>
      </c>
      <c r="E65" t="s">
        <v>51</v>
      </c>
      <c r="F65" s="4">
        <v>117416.25</v>
      </c>
    </row>
    <row r="66" spans="1:6" x14ac:dyDescent="0.35">
      <c r="A66" t="s">
        <v>111</v>
      </c>
      <c r="B66" t="s">
        <v>18</v>
      </c>
      <c r="C66" s="1" t="s">
        <v>20911</v>
      </c>
      <c r="D66" s="6" t="s">
        <v>21057</v>
      </c>
      <c r="E66" t="s">
        <v>44</v>
      </c>
      <c r="F66" s="4">
        <v>8049.35</v>
      </c>
    </row>
    <row r="67" spans="1:6" x14ac:dyDescent="0.35">
      <c r="A67" t="s">
        <v>112</v>
      </c>
      <c r="B67" t="s">
        <v>16</v>
      </c>
      <c r="C67" s="1" t="s">
        <v>20404</v>
      </c>
      <c r="D67" s="6" t="s">
        <v>20476</v>
      </c>
      <c r="E67" t="s">
        <v>48</v>
      </c>
      <c r="F67" s="4">
        <v>28920.3</v>
      </c>
    </row>
    <row r="68" spans="1:6" x14ac:dyDescent="0.35">
      <c r="A68" t="s">
        <v>113</v>
      </c>
      <c r="B68" t="s">
        <v>11</v>
      </c>
      <c r="C68" s="1" t="s">
        <v>20889</v>
      </c>
      <c r="D68" s="6" t="s">
        <v>21295</v>
      </c>
      <c r="E68" t="s">
        <v>44</v>
      </c>
      <c r="F68" s="4">
        <v>176824.8</v>
      </c>
    </row>
    <row r="69" spans="1:6" x14ac:dyDescent="0.35">
      <c r="A69" t="s">
        <v>114</v>
      </c>
      <c r="B69" t="s">
        <v>16</v>
      </c>
      <c r="C69" s="1" t="s">
        <v>19838</v>
      </c>
      <c r="D69" s="6" t="s">
        <v>21296</v>
      </c>
      <c r="E69" t="s">
        <v>51</v>
      </c>
      <c r="F69" s="4">
        <v>31732.2</v>
      </c>
    </row>
    <row r="70" spans="1:6" x14ac:dyDescent="0.35">
      <c r="A70" t="s">
        <v>115</v>
      </c>
      <c r="B70" t="s">
        <v>6</v>
      </c>
      <c r="C70" s="1" t="s">
        <v>21297</v>
      </c>
      <c r="D70" s="6" t="s">
        <v>20084</v>
      </c>
      <c r="E70" t="s">
        <v>21265</v>
      </c>
      <c r="F70" s="4">
        <v>5997.6</v>
      </c>
    </row>
    <row r="71" spans="1:6" x14ac:dyDescent="0.35">
      <c r="A71" t="s">
        <v>116</v>
      </c>
      <c r="B71" t="s">
        <v>20</v>
      </c>
      <c r="C71" s="1" t="s">
        <v>20966</v>
      </c>
      <c r="D71" s="6" t="s">
        <v>20902</v>
      </c>
      <c r="E71" t="s">
        <v>48</v>
      </c>
      <c r="F71" s="4">
        <v>845</v>
      </c>
    </row>
    <row r="72" spans="1:6" x14ac:dyDescent="0.35">
      <c r="A72" t="s">
        <v>117</v>
      </c>
      <c r="B72" t="s">
        <v>14</v>
      </c>
      <c r="C72" s="1" t="s">
        <v>20565</v>
      </c>
      <c r="D72" s="6" t="s">
        <v>20626</v>
      </c>
      <c r="E72" t="s">
        <v>46</v>
      </c>
      <c r="F72" s="4">
        <v>33705</v>
      </c>
    </row>
    <row r="73" spans="1:6" x14ac:dyDescent="0.35">
      <c r="A73" t="s">
        <v>118</v>
      </c>
      <c r="B73" t="s">
        <v>9</v>
      </c>
      <c r="C73" s="1" t="s">
        <v>21298</v>
      </c>
      <c r="D73" s="6" t="s">
        <v>21299</v>
      </c>
      <c r="E73" t="s">
        <v>21265</v>
      </c>
      <c r="F73" s="4">
        <v>54625.599999999999</v>
      </c>
    </row>
    <row r="74" spans="1:6" x14ac:dyDescent="0.35">
      <c r="A74" t="s">
        <v>119</v>
      </c>
      <c r="B74" t="s">
        <v>18</v>
      </c>
      <c r="C74" s="1" t="s">
        <v>20126</v>
      </c>
      <c r="D74" s="6" t="s">
        <v>20216</v>
      </c>
      <c r="E74" t="s">
        <v>48</v>
      </c>
      <c r="F74" s="4">
        <v>129005.3</v>
      </c>
    </row>
    <row r="75" spans="1:6" x14ac:dyDescent="0.35">
      <c r="A75" t="s">
        <v>120</v>
      </c>
      <c r="B75" t="s">
        <v>10</v>
      </c>
      <c r="C75" s="1" t="s">
        <v>20071</v>
      </c>
      <c r="D75" s="6" t="s">
        <v>20024</v>
      </c>
      <c r="E75" t="s">
        <v>44</v>
      </c>
      <c r="F75" s="4">
        <v>200372.25</v>
      </c>
    </row>
    <row r="76" spans="1:6" x14ac:dyDescent="0.35">
      <c r="A76" t="s">
        <v>121</v>
      </c>
      <c r="B76" t="s">
        <v>25</v>
      </c>
      <c r="C76" s="1" t="s">
        <v>20397</v>
      </c>
      <c r="D76" s="6" t="s">
        <v>20352</v>
      </c>
      <c r="E76" t="s">
        <v>46</v>
      </c>
      <c r="F76" s="4">
        <v>68550.55</v>
      </c>
    </row>
    <row r="77" spans="1:6" x14ac:dyDescent="0.35">
      <c r="A77" t="s">
        <v>122</v>
      </c>
      <c r="B77" t="s">
        <v>20</v>
      </c>
      <c r="C77" s="1" t="s">
        <v>20054</v>
      </c>
      <c r="D77" s="6" t="s">
        <v>21209</v>
      </c>
      <c r="E77" t="s">
        <v>48</v>
      </c>
      <c r="F77" s="4">
        <v>59331.5</v>
      </c>
    </row>
    <row r="78" spans="1:6" x14ac:dyDescent="0.35">
      <c r="A78" t="s">
        <v>123</v>
      </c>
      <c r="B78" t="s">
        <v>8</v>
      </c>
      <c r="C78" s="1" t="s">
        <v>20573</v>
      </c>
      <c r="D78" s="6" t="s">
        <v>66</v>
      </c>
      <c r="E78" t="s">
        <v>21282</v>
      </c>
      <c r="F78" s="4">
        <v>52658.6</v>
      </c>
    </row>
    <row r="79" spans="1:6" x14ac:dyDescent="0.35">
      <c r="A79" t="s">
        <v>124</v>
      </c>
      <c r="B79" t="s">
        <v>22</v>
      </c>
      <c r="C79" s="1" t="s">
        <v>21300</v>
      </c>
      <c r="D79" s="6" t="s">
        <v>21301</v>
      </c>
      <c r="E79" t="s">
        <v>51</v>
      </c>
      <c r="F79" s="4">
        <v>27525.65</v>
      </c>
    </row>
    <row r="80" spans="1:6" x14ac:dyDescent="0.35">
      <c r="A80" t="s">
        <v>125</v>
      </c>
      <c r="B80" t="s">
        <v>24</v>
      </c>
      <c r="C80" s="1" t="s">
        <v>21302</v>
      </c>
      <c r="D80" s="6" t="s">
        <v>66</v>
      </c>
      <c r="E80" t="s">
        <v>51</v>
      </c>
      <c r="F80" s="4">
        <v>113943</v>
      </c>
    </row>
    <row r="81" spans="1:6" x14ac:dyDescent="0.35">
      <c r="A81" t="s">
        <v>126</v>
      </c>
      <c r="B81" t="s">
        <v>11</v>
      </c>
      <c r="C81" s="1" t="s">
        <v>19957</v>
      </c>
      <c r="D81" s="6" t="s">
        <v>21303</v>
      </c>
      <c r="E81" t="s">
        <v>46</v>
      </c>
      <c r="F81" s="4">
        <v>63741.4</v>
      </c>
    </row>
    <row r="82" spans="1:6" x14ac:dyDescent="0.35">
      <c r="A82" t="s">
        <v>127</v>
      </c>
      <c r="B82" t="s">
        <v>8</v>
      </c>
      <c r="C82" s="1" t="s">
        <v>20443</v>
      </c>
      <c r="D82" s="6" t="s">
        <v>20572</v>
      </c>
      <c r="E82" t="s">
        <v>51</v>
      </c>
      <c r="F82" s="4">
        <v>147104.04999999999</v>
      </c>
    </row>
    <row r="83" spans="1:6" x14ac:dyDescent="0.35">
      <c r="A83" t="s">
        <v>128</v>
      </c>
      <c r="B83" t="s">
        <v>21</v>
      </c>
      <c r="C83" s="1" t="s">
        <v>20227</v>
      </c>
      <c r="D83" s="6" t="s">
        <v>20837</v>
      </c>
      <c r="E83" t="s">
        <v>46</v>
      </c>
      <c r="F83" s="4">
        <v>113588.95</v>
      </c>
    </row>
    <row r="84" spans="1:6" x14ac:dyDescent="0.35">
      <c r="A84" t="s">
        <v>129</v>
      </c>
      <c r="B84" t="s">
        <v>11</v>
      </c>
      <c r="C84" s="1" t="s">
        <v>21304</v>
      </c>
      <c r="D84" s="6" t="s">
        <v>21305</v>
      </c>
      <c r="E84" t="s">
        <v>46</v>
      </c>
      <c r="F84" s="4">
        <v>69766.100000000006</v>
      </c>
    </row>
    <row r="85" spans="1:6" x14ac:dyDescent="0.35">
      <c r="A85" t="s">
        <v>130</v>
      </c>
      <c r="B85" t="s">
        <v>10</v>
      </c>
      <c r="C85" s="1" t="s">
        <v>20432</v>
      </c>
      <c r="D85" s="6" t="s">
        <v>21306</v>
      </c>
      <c r="E85" t="s">
        <v>46</v>
      </c>
      <c r="F85" s="4">
        <v>34531.199999999997</v>
      </c>
    </row>
    <row r="86" spans="1:6" x14ac:dyDescent="0.35">
      <c r="A86" t="s">
        <v>131</v>
      </c>
      <c r="B86" t="s">
        <v>8</v>
      </c>
      <c r="C86" s="1" t="s">
        <v>21307</v>
      </c>
      <c r="D86" s="6" t="s">
        <v>19988</v>
      </c>
      <c r="E86" t="s">
        <v>46</v>
      </c>
      <c r="F86" s="4">
        <v>205909.8</v>
      </c>
    </row>
    <row r="87" spans="1:6" x14ac:dyDescent="0.35">
      <c r="A87" t="s">
        <v>132</v>
      </c>
      <c r="B87" t="s">
        <v>8</v>
      </c>
      <c r="C87" s="1" t="s">
        <v>21287</v>
      </c>
      <c r="D87" s="6" t="s">
        <v>20724</v>
      </c>
      <c r="E87" t="s">
        <v>48</v>
      </c>
      <c r="F87" s="4">
        <v>166836.04999999999</v>
      </c>
    </row>
    <row r="88" spans="1:6" x14ac:dyDescent="0.35">
      <c r="A88" t="s">
        <v>133</v>
      </c>
      <c r="B88" t="s">
        <v>9</v>
      </c>
      <c r="C88" s="1" t="s">
        <v>20776</v>
      </c>
      <c r="D88" s="6" t="s">
        <v>21247</v>
      </c>
      <c r="E88" t="s">
        <v>21308</v>
      </c>
      <c r="F88" s="4">
        <v>154107.6</v>
      </c>
    </row>
    <row r="89" spans="1:6" x14ac:dyDescent="0.35">
      <c r="A89" t="s">
        <v>134</v>
      </c>
      <c r="B89" t="s">
        <v>9</v>
      </c>
      <c r="C89" s="1" t="s">
        <v>21112</v>
      </c>
      <c r="D89" s="6" t="s">
        <v>21309</v>
      </c>
      <c r="E89" t="s">
        <v>51</v>
      </c>
      <c r="F89" s="4">
        <v>39697</v>
      </c>
    </row>
    <row r="90" spans="1:6" x14ac:dyDescent="0.35">
      <c r="A90" t="s">
        <v>135</v>
      </c>
      <c r="B90" t="s">
        <v>18</v>
      </c>
      <c r="C90" s="1" t="s">
        <v>21310</v>
      </c>
      <c r="D90" s="6" t="s">
        <v>20111</v>
      </c>
      <c r="E90" t="s">
        <v>46</v>
      </c>
      <c r="F90" s="4">
        <v>112842.3</v>
      </c>
    </row>
    <row r="91" spans="1:6" x14ac:dyDescent="0.35">
      <c r="A91" t="s">
        <v>136</v>
      </c>
      <c r="B91" t="s">
        <v>10</v>
      </c>
      <c r="C91" s="1" t="s">
        <v>20184</v>
      </c>
      <c r="D91" s="6" t="s">
        <v>21311</v>
      </c>
      <c r="E91" t="s">
        <v>46</v>
      </c>
      <c r="F91" s="4">
        <v>36788.9</v>
      </c>
    </row>
    <row r="92" spans="1:6" x14ac:dyDescent="0.35">
      <c r="A92" t="s">
        <v>137</v>
      </c>
      <c r="B92" t="s">
        <v>8</v>
      </c>
      <c r="C92" s="1" t="s">
        <v>21134</v>
      </c>
      <c r="D92" s="6" t="s">
        <v>21116</v>
      </c>
      <c r="E92" t="s">
        <v>46</v>
      </c>
    </row>
    <row r="93" spans="1:6" x14ac:dyDescent="0.35">
      <c r="A93" t="s">
        <v>138</v>
      </c>
      <c r="B93" t="s">
        <v>21</v>
      </c>
      <c r="C93" s="1" t="s">
        <v>20835</v>
      </c>
      <c r="D93" s="6" t="s">
        <v>21312</v>
      </c>
      <c r="E93" t="s">
        <v>51</v>
      </c>
      <c r="F93" s="4">
        <v>29533.8</v>
      </c>
    </row>
    <row r="94" spans="1:6" x14ac:dyDescent="0.35">
      <c r="A94" t="s">
        <v>139</v>
      </c>
      <c r="B94" t="s">
        <v>22</v>
      </c>
      <c r="C94" s="1" t="s">
        <v>20138</v>
      </c>
      <c r="D94" s="6" t="s">
        <v>20292</v>
      </c>
      <c r="E94" t="s">
        <v>44</v>
      </c>
      <c r="F94" s="4">
        <v>75919.75</v>
      </c>
    </row>
    <row r="95" spans="1:6" x14ac:dyDescent="0.35">
      <c r="A95" t="s">
        <v>140</v>
      </c>
      <c r="B95" t="s">
        <v>25</v>
      </c>
      <c r="C95" s="1" t="s">
        <v>20923</v>
      </c>
      <c r="D95" s="6" t="s">
        <v>20170</v>
      </c>
      <c r="E95" t="s">
        <v>46</v>
      </c>
      <c r="F95" s="4">
        <v>117029</v>
      </c>
    </row>
    <row r="96" spans="1:6" x14ac:dyDescent="0.35">
      <c r="A96" t="s">
        <v>141</v>
      </c>
      <c r="B96" t="s">
        <v>16</v>
      </c>
      <c r="C96" s="1" t="s">
        <v>20995</v>
      </c>
      <c r="D96" s="6" t="s">
        <v>66</v>
      </c>
      <c r="E96" t="s">
        <v>46</v>
      </c>
      <c r="F96" s="4">
        <v>95152.4</v>
      </c>
    </row>
    <row r="97" spans="1:6" x14ac:dyDescent="0.35">
      <c r="A97" t="s">
        <v>142</v>
      </c>
      <c r="B97" t="s">
        <v>20</v>
      </c>
      <c r="C97" s="1" t="s">
        <v>19858</v>
      </c>
      <c r="D97" s="6" t="s">
        <v>20041</v>
      </c>
      <c r="E97" t="s">
        <v>51</v>
      </c>
      <c r="F97" s="4">
        <v>27195.75</v>
      </c>
    </row>
    <row r="98" spans="1:6" x14ac:dyDescent="0.35">
      <c r="A98" t="s">
        <v>143</v>
      </c>
      <c r="B98" t="s">
        <v>11</v>
      </c>
      <c r="C98" s="1" t="s">
        <v>21030</v>
      </c>
      <c r="D98" s="6" t="s">
        <v>66</v>
      </c>
      <c r="E98" t="s">
        <v>46</v>
      </c>
    </row>
    <row r="99" spans="1:6" x14ac:dyDescent="0.35">
      <c r="A99" t="s">
        <v>144</v>
      </c>
      <c r="B99" t="s">
        <v>16</v>
      </c>
      <c r="C99" s="1" t="s">
        <v>19856</v>
      </c>
      <c r="D99" s="6" t="s">
        <v>19968</v>
      </c>
      <c r="E99" t="s">
        <v>51</v>
      </c>
      <c r="F99" s="4">
        <v>51461</v>
      </c>
    </row>
    <row r="100" spans="1:6" x14ac:dyDescent="0.35">
      <c r="A100" t="s">
        <v>145</v>
      </c>
      <c r="B100" t="s">
        <v>9</v>
      </c>
      <c r="C100" s="1" t="s">
        <v>20387</v>
      </c>
      <c r="D100" s="6" t="s">
        <v>20331</v>
      </c>
      <c r="E100" t="s">
        <v>21282</v>
      </c>
      <c r="F100" s="4">
        <v>796</v>
      </c>
    </row>
    <row r="101" spans="1:6" x14ac:dyDescent="0.35">
      <c r="A101" t="s">
        <v>146</v>
      </c>
      <c r="B101" t="s">
        <v>17</v>
      </c>
      <c r="C101" s="1" t="s">
        <v>20765</v>
      </c>
      <c r="D101" s="6" t="s">
        <v>20740</v>
      </c>
      <c r="E101" t="s">
        <v>46</v>
      </c>
      <c r="F101" s="4">
        <v>26964</v>
      </c>
    </row>
    <row r="102" spans="1:6" x14ac:dyDescent="0.35">
      <c r="A102" t="s">
        <v>147</v>
      </c>
      <c r="B102" t="s">
        <v>8</v>
      </c>
      <c r="C102" s="1" t="s">
        <v>20026</v>
      </c>
      <c r="D102" s="6" t="s">
        <v>21297</v>
      </c>
      <c r="E102" t="s">
        <v>21281</v>
      </c>
      <c r="F102" s="4">
        <v>122637</v>
      </c>
    </row>
    <row r="103" spans="1:6" x14ac:dyDescent="0.35">
      <c r="A103" t="s">
        <v>148</v>
      </c>
      <c r="B103" t="s">
        <v>25</v>
      </c>
      <c r="C103" s="1" t="s">
        <v>21313</v>
      </c>
      <c r="D103" s="6" t="s">
        <v>19984</v>
      </c>
      <c r="E103" t="s">
        <v>46</v>
      </c>
      <c r="F103" s="4">
        <v>80840.45</v>
      </c>
    </row>
    <row r="104" spans="1:6" x14ac:dyDescent="0.35">
      <c r="A104" t="s">
        <v>149</v>
      </c>
      <c r="B104" t="s">
        <v>8</v>
      </c>
      <c r="C104" s="1" t="s">
        <v>20774</v>
      </c>
      <c r="D104" s="6" t="s">
        <v>20851</v>
      </c>
      <c r="E104" t="s">
        <v>44</v>
      </c>
      <c r="F104" s="4">
        <v>112483.9</v>
      </c>
    </row>
    <row r="105" spans="1:6" x14ac:dyDescent="0.35">
      <c r="A105" t="s">
        <v>150</v>
      </c>
      <c r="B105" t="s">
        <v>18</v>
      </c>
      <c r="C105" s="1" t="s">
        <v>19989</v>
      </c>
      <c r="D105" s="6" t="s">
        <v>20307</v>
      </c>
      <c r="E105" t="s">
        <v>46</v>
      </c>
      <c r="F105" s="4">
        <v>60006.1</v>
      </c>
    </row>
    <row r="106" spans="1:6" x14ac:dyDescent="0.35">
      <c r="A106" t="s">
        <v>151</v>
      </c>
      <c r="B106" t="s">
        <v>22</v>
      </c>
      <c r="C106" s="1" t="s">
        <v>20619</v>
      </c>
      <c r="D106" s="6" t="s">
        <v>21314</v>
      </c>
      <c r="E106" t="s">
        <v>46</v>
      </c>
      <c r="F106" s="4">
        <v>20958.3</v>
      </c>
    </row>
    <row r="107" spans="1:6" x14ac:dyDescent="0.35">
      <c r="A107" t="s">
        <v>152</v>
      </c>
      <c r="B107" t="s">
        <v>10</v>
      </c>
      <c r="C107" s="1" t="s">
        <v>21315</v>
      </c>
      <c r="D107" s="6" t="s">
        <v>21222</v>
      </c>
      <c r="E107" t="s">
        <v>46</v>
      </c>
      <c r="F107" s="4">
        <v>41216.699999999997</v>
      </c>
    </row>
    <row r="108" spans="1:6" x14ac:dyDescent="0.35">
      <c r="A108" t="s">
        <v>153</v>
      </c>
      <c r="B108" t="s">
        <v>24</v>
      </c>
      <c r="C108" s="1" t="s">
        <v>21186</v>
      </c>
      <c r="D108" s="6" t="s">
        <v>21316</v>
      </c>
      <c r="E108" t="s">
        <v>44</v>
      </c>
      <c r="F108" s="4">
        <v>102811.4</v>
      </c>
    </row>
    <row r="109" spans="1:6" x14ac:dyDescent="0.35">
      <c r="A109" t="s">
        <v>154</v>
      </c>
      <c r="B109" t="s">
        <v>21</v>
      </c>
      <c r="C109" s="1" t="s">
        <v>20491</v>
      </c>
      <c r="D109" s="6" t="s">
        <v>21232</v>
      </c>
      <c r="E109" t="s">
        <v>46</v>
      </c>
      <c r="F109" s="4">
        <v>35955</v>
      </c>
    </row>
    <row r="110" spans="1:6" x14ac:dyDescent="0.35">
      <c r="A110" t="s">
        <v>155</v>
      </c>
      <c r="B110" t="s">
        <v>8</v>
      </c>
      <c r="C110" s="1" t="s">
        <v>20670</v>
      </c>
      <c r="D110" s="6" t="s">
        <v>66</v>
      </c>
      <c r="E110" t="s">
        <v>46</v>
      </c>
      <c r="F110" s="4">
        <v>91583.35</v>
      </c>
    </row>
    <row r="111" spans="1:6" x14ac:dyDescent="0.35">
      <c r="A111" t="s">
        <v>156</v>
      </c>
      <c r="B111" t="s">
        <v>17</v>
      </c>
      <c r="C111" s="1" t="s">
        <v>21231</v>
      </c>
      <c r="D111" s="6" t="s">
        <v>21277</v>
      </c>
      <c r="E111" t="s">
        <v>21281</v>
      </c>
      <c r="F111" s="4">
        <v>66580.45</v>
      </c>
    </row>
    <row r="112" spans="1:6" x14ac:dyDescent="0.35">
      <c r="A112" t="s">
        <v>157</v>
      </c>
      <c r="B112" t="s">
        <v>20</v>
      </c>
      <c r="C112" s="1" t="s">
        <v>20063</v>
      </c>
      <c r="D112" s="6" t="s">
        <v>21317</v>
      </c>
      <c r="E112" t="s">
        <v>21318</v>
      </c>
      <c r="F112" s="4">
        <v>53750.35</v>
      </c>
    </row>
    <row r="113" spans="1:6" x14ac:dyDescent="0.35">
      <c r="A113" t="s">
        <v>158</v>
      </c>
      <c r="B113" t="s">
        <v>21</v>
      </c>
      <c r="C113" s="1" t="s">
        <v>19878</v>
      </c>
      <c r="D113" s="6" t="s">
        <v>20071</v>
      </c>
      <c r="E113" t="s">
        <v>46</v>
      </c>
      <c r="F113" s="4">
        <v>4397.8999999999996</v>
      </c>
    </row>
    <row r="114" spans="1:6" x14ac:dyDescent="0.35">
      <c r="A114" t="s">
        <v>159</v>
      </c>
      <c r="B114" t="s">
        <v>9</v>
      </c>
      <c r="C114" s="1" t="s">
        <v>20754</v>
      </c>
      <c r="D114" s="6" t="s">
        <v>20820</v>
      </c>
      <c r="E114" t="s">
        <v>46</v>
      </c>
      <c r="F114" s="4">
        <v>2835.75</v>
      </c>
    </row>
    <row r="115" spans="1:6" x14ac:dyDescent="0.35">
      <c r="A115" t="s">
        <v>160</v>
      </c>
      <c r="B115" t="s">
        <v>9</v>
      </c>
      <c r="C115" s="1" t="s">
        <v>20535</v>
      </c>
      <c r="D115" s="6" t="s">
        <v>66</v>
      </c>
      <c r="E115" t="s">
        <v>44</v>
      </c>
      <c r="F115" s="4">
        <v>63979.3</v>
      </c>
    </row>
    <row r="116" spans="1:6" x14ac:dyDescent="0.35">
      <c r="A116" t="s">
        <v>161</v>
      </c>
      <c r="B116" t="s">
        <v>21</v>
      </c>
      <c r="C116" s="1" t="s">
        <v>20502</v>
      </c>
      <c r="D116" s="6" t="s">
        <v>20507</v>
      </c>
      <c r="E116" t="s">
        <v>48</v>
      </c>
      <c r="F116" s="4">
        <v>75590.149999999994</v>
      </c>
    </row>
    <row r="117" spans="1:6" x14ac:dyDescent="0.35">
      <c r="A117" t="s">
        <v>162</v>
      </c>
      <c r="B117" t="s">
        <v>16</v>
      </c>
      <c r="C117" s="1" t="s">
        <v>20110</v>
      </c>
      <c r="D117" s="6" t="s">
        <v>20185</v>
      </c>
      <c r="E117" t="s">
        <v>44</v>
      </c>
      <c r="F117" s="4">
        <v>36434.400000000001</v>
      </c>
    </row>
    <row r="118" spans="1:6" x14ac:dyDescent="0.35">
      <c r="A118" t="s">
        <v>163</v>
      </c>
      <c r="B118" t="s">
        <v>20</v>
      </c>
      <c r="C118" s="1" t="s">
        <v>20398</v>
      </c>
      <c r="D118" s="6" t="s">
        <v>20364</v>
      </c>
      <c r="E118" t="s">
        <v>46</v>
      </c>
    </row>
    <row r="119" spans="1:6" x14ac:dyDescent="0.35">
      <c r="A119" t="s">
        <v>164</v>
      </c>
      <c r="B119" t="s">
        <v>25</v>
      </c>
      <c r="C119" s="1" t="s">
        <v>20592</v>
      </c>
      <c r="D119" s="6" t="s">
        <v>21294</v>
      </c>
      <c r="E119" t="s">
        <v>44</v>
      </c>
      <c r="F119" s="4">
        <v>249231.25</v>
      </c>
    </row>
    <row r="120" spans="1:6" x14ac:dyDescent="0.35">
      <c r="A120" t="s">
        <v>165</v>
      </c>
      <c r="B120" t="s">
        <v>25</v>
      </c>
      <c r="C120" s="1" t="s">
        <v>21141</v>
      </c>
      <c r="D120" s="6" t="s">
        <v>21115</v>
      </c>
      <c r="E120" t="s">
        <v>44</v>
      </c>
      <c r="F120" s="4">
        <v>46333.75</v>
      </c>
    </row>
    <row r="121" spans="1:6" x14ac:dyDescent="0.35">
      <c r="A121" t="s">
        <v>166</v>
      </c>
      <c r="B121" t="s">
        <v>16</v>
      </c>
      <c r="C121" s="1" t="s">
        <v>20947</v>
      </c>
      <c r="D121" s="6" t="s">
        <v>21005</v>
      </c>
      <c r="E121" t="s">
        <v>48</v>
      </c>
      <c r="F121" s="4">
        <v>293337.2</v>
      </c>
    </row>
    <row r="122" spans="1:6" x14ac:dyDescent="0.35">
      <c r="A122" t="s">
        <v>167</v>
      </c>
      <c r="B122" t="s">
        <v>14</v>
      </c>
      <c r="C122" s="1" t="s">
        <v>20437</v>
      </c>
      <c r="D122" s="6" t="s">
        <v>20594</v>
      </c>
      <c r="E122" t="s">
        <v>46</v>
      </c>
      <c r="F122" s="4">
        <v>156360.95000000001</v>
      </c>
    </row>
    <row r="123" spans="1:6" x14ac:dyDescent="0.35">
      <c r="A123" t="s">
        <v>168</v>
      </c>
      <c r="B123" t="s">
        <v>13</v>
      </c>
      <c r="C123" s="1" t="s">
        <v>21319</v>
      </c>
      <c r="D123" s="6" t="s">
        <v>21320</v>
      </c>
      <c r="E123" t="s">
        <v>46</v>
      </c>
      <c r="F123" s="4">
        <v>7128.1</v>
      </c>
    </row>
    <row r="124" spans="1:6" x14ac:dyDescent="0.35">
      <c r="A124" t="s">
        <v>169</v>
      </c>
      <c r="B124" t="s">
        <v>18</v>
      </c>
      <c r="C124" s="1" t="s">
        <v>20713</v>
      </c>
      <c r="D124" s="6" t="s">
        <v>20698</v>
      </c>
      <c r="E124" t="s">
        <v>46</v>
      </c>
      <c r="F124" s="4">
        <v>64728</v>
      </c>
    </row>
    <row r="125" spans="1:6" x14ac:dyDescent="0.35">
      <c r="A125" t="s">
        <v>170</v>
      </c>
      <c r="B125" t="s">
        <v>25</v>
      </c>
      <c r="C125" s="1" t="s">
        <v>21321</v>
      </c>
      <c r="D125" s="6" t="s">
        <v>20179</v>
      </c>
      <c r="E125" t="s">
        <v>46</v>
      </c>
      <c r="F125" s="4">
        <v>82002.55</v>
      </c>
    </row>
    <row r="126" spans="1:6" x14ac:dyDescent="0.35">
      <c r="A126" t="s">
        <v>171</v>
      </c>
      <c r="B126" t="s">
        <v>21</v>
      </c>
      <c r="C126" s="1" t="s">
        <v>21199</v>
      </c>
      <c r="D126" s="6" t="s">
        <v>19985</v>
      </c>
      <c r="E126" t="s">
        <v>46</v>
      </c>
      <c r="F126" s="4">
        <v>43216.75</v>
      </c>
    </row>
    <row r="127" spans="1:6" x14ac:dyDescent="0.35">
      <c r="A127" t="s">
        <v>172</v>
      </c>
      <c r="B127" t="s">
        <v>21</v>
      </c>
      <c r="C127" s="1" t="s">
        <v>21133</v>
      </c>
      <c r="D127" s="6" t="s">
        <v>21322</v>
      </c>
      <c r="E127" t="s">
        <v>44</v>
      </c>
      <c r="F127" s="4">
        <v>15946.7</v>
      </c>
    </row>
    <row r="128" spans="1:6" x14ac:dyDescent="0.35">
      <c r="A128" t="s">
        <v>173</v>
      </c>
      <c r="B128" t="s">
        <v>14</v>
      </c>
      <c r="C128" s="1" t="s">
        <v>20081</v>
      </c>
      <c r="D128" s="6" t="s">
        <v>20196</v>
      </c>
      <c r="E128" t="s">
        <v>44</v>
      </c>
      <c r="F128" s="4">
        <v>133035.35</v>
      </c>
    </row>
    <row r="129" spans="1:6" x14ac:dyDescent="0.35">
      <c r="A129" t="s">
        <v>174</v>
      </c>
      <c r="B129" t="s">
        <v>18</v>
      </c>
      <c r="C129" s="1" t="s">
        <v>19942</v>
      </c>
      <c r="D129" s="6" t="s">
        <v>20072</v>
      </c>
      <c r="E129" t="s">
        <v>44</v>
      </c>
      <c r="F129" s="4">
        <v>87836.95</v>
      </c>
    </row>
    <row r="130" spans="1:6" x14ac:dyDescent="0.35">
      <c r="A130" t="s">
        <v>175</v>
      </c>
      <c r="B130" t="s">
        <v>11</v>
      </c>
      <c r="C130" s="1" t="s">
        <v>21035</v>
      </c>
      <c r="D130" s="6" t="s">
        <v>21138</v>
      </c>
      <c r="E130" t="s">
        <v>46</v>
      </c>
      <c r="F130" s="4">
        <v>70856.850000000006</v>
      </c>
    </row>
    <row r="131" spans="1:6" x14ac:dyDescent="0.35">
      <c r="A131" t="s">
        <v>176</v>
      </c>
      <c r="B131" t="s">
        <v>20</v>
      </c>
      <c r="C131" s="1" t="s">
        <v>20694</v>
      </c>
      <c r="D131" s="6" t="s">
        <v>20225</v>
      </c>
      <c r="E131" t="s">
        <v>51</v>
      </c>
      <c r="F131" s="4">
        <v>139903.25</v>
      </c>
    </row>
    <row r="132" spans="1:6" x14ac:dyDescent="0.35">
      <c r="A132" t="s">
        <v>177</v>
      </c>
      <c r="B132" t="s">
        <v>22</v>
      </c>
      <c r="C132" s="1" t="s">
        <v>20995</v>
      </c>
      <c r="D132" s="6" t="s">
        <v>21198</v>
      </c>
      <c r="E132" t="s">
        <v>46</v>
      </c>
      <c r="F132" s="4">
        <v>36147.9</v>
      </c>
    </row>
    <row r="133" spans="1:6" x14ac:dyDescent="0.35">
      <c r="A133" t="s">
        <v>178</v>
      </c>
      <c r="B133" t="s">
        <v>14</v>
      </c>
      <c r="C133" s="1" t="s">
        <v>20541</v>
      </c>
      <c r="D133" s="6" t="s">
        <v>21323</v>
      </c>
      <c r="E133" t="s">
        <v>44</v>
      </c>
      <c r="F133" s="4">
        <v>64778.45</v>
      </c>
    </row>
    <row r="134" spans="1:6" x14ac:dyDescent="0.35">
      <c r="A134" t="s">
        <v>179</v>
      </c>
      <c r="B134" t="s">
        <v>11</v>
      </c>
      <c r="C134" s="1" t="s">
        <v>20279</v>
      </c>
      <c r="D134" s="6" t="s">
        <v>21181</v>
      </c>
      <c r="E134" t="s">
        <v>44</v>
      </c>
      <c r="F134" s="4">
        <v>156887.9</v>
      </c>
    </row>
    <row r="135" spans="1:6" x14ac:dyDescent="0.35">
      <c r="A135" t="s">
        <v>180</v>
      </c>
      <c r="B135" t="s">
        <v>14</v>
      </c>
      <c r="C135" s="1" t="s">
        <v>20439</v>
      </c>
      <c r="D135" s="6" t="s">
        <v>20522</v>
      </c>
      <c r="E135" t="s">
        <v>51</v>
      </c>
      <c r="F135" s="4">
        <v>8583.2999999999993</v>
      </c>
    </row>
    <row r="136" spans="1:6" x14ac:dyDescent="0.35">
      <c r="A136" t="s">
        <v>181</v>
      </c>
      <c r="B136" t="s">
        <v>9</v>
      </c>
      <c r="C136" s="1" t="s">
        <v>20032</v>
      </c>
      <c r="D136" s="6" t="s">
        <v>21324</v>
      </c>
      <c r="E136" t="s">
        <v>46</v>
      </c>
      <c r="F136" s="4">
        <v>33786</v>
      </c>
    </row>
    <row r="137" spans="1:6" x14ac:dyDescent="0.35">
      <c r="A137" t="s">
        <v>182</v>
      </c>
      <c r="B137" t="s">
        <v>17</v>
      </c>
      <c r="C137" s="1" t="s">
        <v>20322</v>
      </c>
      <c r="D137" s="6" t="s">
        <v>20383</v>
      </c>
      <c r="E137" t="s">
        <v>46</v>
      </c>
      <c r="F137" s="4">
        <v>256229.25</v>
      </c>
    </row>
    <row r="138" spans="1:6" x14ac:dyDescent="0.35">
      <c r="A138" t="s">
        <v>183</v>
      </c>
      <c r="B138" t="s">
        <v>22</v>
      </c>
      <c r="C138" s="1" t="s">
        <v>21076</v>
      </c>
      <c r="D138" s="6" t="s">
        <v>21114</v>
      </c>
      <c r="E138" t="s">
        <v>46</v>
      </c>
      <c r="F138" s="4">
        <v>11984</v>
      </c>
    </row>
    <row r="139" spans="1:6" x14ac:dyDescent="0.35">
      <c r="A139" t="s">
        <v>184</v>
      </c>
      <c r="B139" t="s">
        <v>14</v>
      </c>
      <c r="C139" s="1" t="s">
        <v>21013</v>
      </c>
      <c r="D139" s="6" t="s">
        <v>21146</v>
      </c>
      <c r="E139" t="s">
        <v>46</v>
      </c>
      <c r="F139" s="4">
        <v>169445.25</v>
      </c>
    </row>
    <row r="140" spans="1:6" x14ac:dyDescent="0.35">
      <c r="A140" t="s">
        <v>185</v>
      </c>
      <c r="B140" t="s">
        <v>24</v>
      </c>
      <c r="C140" s="1" t="s">
        <v>20150</v>
      </c>
      <c r="D140" s="6" t="s">
        <v>20219</v>
      </c>
      <c r="E140" t="s">
        <v>44</v>
      </c>
      <c r="F140" s="4">
        <v>58880.45</v>
      </c>
    </row>
    <row r="141" spans="1:6" x14ac:dyDescent="0.35">
      <c r="A141" t="s">
        <v>186</v>
      </c>
      <c r="B141" t="s">
        <v>9</v>
      </c>
      <c r="C141" s="1" t="s">
        <v>20363</v>
      </c>
      <c r="D141" s="6" t="s">
        <v>21274</v>
      </c>
      <c r="E141" t="s">
        <v>46</v>
      </c>
      <c r="F141" s="4">
        <v>122486.9</v>
      </c>
    </row>
    <row r="142" spans="1:6" x14ac:dyDescent="0.35">
      <c r="A142" t="s">
        <v>187</v>
      </c>
      <c r="B142" t="s">
        <v>25</v>
      </c>
      <c r="C142" s="1" t="s">
        <v>20373</v>
      </c>
      <c r="D142" s="6" t="s">
        <v>20481</v>
      </c>
      <c r="E142" t="s">
        <v>48</v>
      </c>
      <c r="F142" s="4">
        <v>149196.04999999999</v>
      </c>
    </row>
    <row r="143" spans="1:6" x14ac:dyDescent="0.35">
      <c r="A143" t="s">
        <v>188</v>
      </c>
      <c r="B143" t="s">
        <v>25</v>
      </c>
      <c r="C143" s="1" t="s">
        <v>20160</v>
      </c>
      <c r="D143" s="6" t="s">
        <v>20092</v>
      </c>
      <c r="E143" t="s">
        <v>48</v>
      </c>
      <c r="F143" s="4">
        <v>107350.75</v>
      </c>
    </row>
    <row r="144" spans="1:6" x14ac:dyDescent="0.35">
      <c r="A144" t="s">
        <v>189</v>
      </c>
      <c r="B144" t="s">
        <v>14</v>
      </c>
      <c r="C144" s="1" t="s">
        <v>20254</v>
      </c>
      <c r="D144" s="6" t="s">
        <v>20275</v>
      </c>
      <c r="E144" t="s">
        <v>46</v>
      </c>
      <c r="F144" s="4">
        <v>92011.1</v>
      </c>
    </row>
    <row r="145" spans="1:6" x14ac:dyDescent="0.35">
      <c r="A145" t="s">
        <v>190</v>
      </c>
      <c r="B145" t="s">
        <v>14</v>
      </c>
      <c r="C145" s="1" t="s">
        <v>21325</v>
      </c>
      <c r="D145" s="6" t="s">
        <v>21326</v>
      </c>
      <c r="E145" t="s">
        <v>46</v>
      </c>
      <c r="F145" s="4">
        <v>68457.3</v>
      </c>
    </row>
    <row r="146" spans="1:6" x14ac:dyDescent="0.35">
      <c r="A146" t="s">
        <v>191</v>
      </c>
      <c r="B146" t="s">
        <v>9</v>
      </c>
      <c r="C146" s="1" t="s">
        <v>20574</v>
      </c>
      <c r="D146" s="6" t="s">
        <v>20731</v>
      </c>
      <c r="E146" t="s">
        <v>44</v>
      </c>
      <c r="F146" s="4">
        <v>215144.2</v>
      </c>
    </row>
    <row r="147" spans="1:6" x14ac:dyDescent="0.35">
      <c r="A147" t="s">
        <v>192</v>
      </c>
      <c r="B147" t="s">
        <v>13</v>
      </c>
      <c r="C147" s="1" t="s">
        <v>20269</v>
      </c>
      <c r="D147" s="6" t="s">
        <v>21327</v>
      </c>
      <c r="E147" t="s">
        <v>46</v>
      </c>
      <c r="F147" s="4">
        <v>72869.75</v>
      </c>
    </row>
    <row r="148" spans="1:6" x14ac:dyDescent="0.35">
      <c r="A148" t="s">
        <v>193</v>
      </c>
      <c r="B148" t="s">
        <v>13</v>
      </c>
      <c r="C148" s="1" t="s">
        <v>21313</v>
      </c>
      <c r="D148" s="6" t="s">
        <v>20288</v>
      </c>
      <c r="E148" t="s">
        <v>46</v>
      </c>
      <c r="F148" s="4">
        <v>142347</v>
      </c>
    </row>
    <row r="149" spans="1:6" x14ac:dyDescent="0.35">
      <c r="A149" t="s">
        <v>194</v>
      </c>
      <c r="B149" t="s">
        <v>18</v>
      </c>
      <c r="C149" s="1" t="s">
        <v>21328</v>
      </c>
      <c r="D149" s="6" t="s">
        <v>20208</v>
      </c>
      <c r="E149" t="s">
        <v>48</v>
      </c>
      <c r="F149" s="4">
        <v>334600.75</v>
      </c>
    </row>
    <row r="150" spans="1:6" x14ac:dyDescent="0.35">
      <c r="A150" t="s">
        <v>195</v>
      </c>
      <c r="B150" t="s">
        <v>22</v>
      </c>
      <c r="C150" s="1" t="s">
        <v>21329</v>
      </c>
      <c r="D150" s="6" t="s">
        <v>21158</v>
      </c>
      <c r="E150" t="s">
        <v>46</v>
      </c>
      <c r="F150" s="4">
        <v>68786.149999999994</v>
      </c>
    </row>
    <row r="151" spans="1:6" x14ac:dyDescent="0.35">
      <c r="A151" t="s">
        <v>196</v>
      </c>
      <c r="B151" t="s">
        <v>9</v>
      </c>
      <c r="C151" s="1" t="s">
        <v>19843</v>
      </c>
      <c r="D151" s="6" t="s">
        <v>21330</v>
      </c>
      <c r="E151" t="s">
        <v>46</v>
      </c>
      <c r="F151" s="4">
        <v>127644</v>
      </c>
    </row>
    <row r="152" spans="1:6" x14ac:dyDescent="0.35">
      <c r="A152" t="s">
        <v>197</v>
      </c>
      <c r="B152" t="s">
        <v>11</v>
      </c>
      <c r="C152" s="1" t="s">
        <v>21317</v>
      </c>
      <c r="D152" s="6" t="s">
        <v>21331</v>
      </c>
      <c r="E152" t="s">
        <v>46</v>
      </c>
      <c r="F152" s="4">
        <v>76216</v>
      </c>
    </row>
    <row r="153" spans="1:6" x14ac:dyDescent="0.35">
      <c r="A153" t="s">
        <v>198</v>
      </c>
      <c r="B153" t="s">
        <v>8</v>
      </c>
      <c r="C153" s="1" t="s">
        <v>19985</v>
      </c>
      <c r="D153" s="6" t="s">
        <v>20116</v>
      </c>
      <c r="E153" t="s">
        <v>51</v>
      </c>
      <c r="F153" s="4">
        <v>18859.150000000001</v>
      </c>
    </row>
    <row r="154" spans="1:6" x14ac:dyDescent="0.35">
      <c r="A154" t="s">
        <v>199</v>
      </c>
      <c r="B154" t="s">
        <v>13</v>
      </c>
      <c r="C154" s="1" t="s">
        <v>20398</v>
      </c>
      <c r="D154" s="6" t="s">
        <v>20484</v>
      </c>
      <c r="E154" t="s">
        <v>51</v>
      </c>
      <c r="F154" s="4">
        <v>43064</v>
      </c>
    </row>
    <row r="155" spans="1:6" x14ac:dyDescent="0.35">
      <c r="A155" t="s">
        <v>200</v>
      </c>
      <c r="B155" t="s">
        <v>8</v>
      </c>
      <c r="C155" s="1" t="s">
        <v>20174</v>
      </c>
      <c r="D155" s="6" t="s">
        <v>21311</v>
      </c>
      <c r="E155" t="s">
        <v>21332</v>
      </c>
      <c r="F155" s="4">
        <v>19736.150000000001</v>
      </c>
    </row>
    <row r="156" spans="1:6" x14ac:dyDescent="0.35">
      <c r="A156" t="s">
        <v>201</v>
      </c>
      <c r="B156" t="s">
        <v>8</v>
      </c>
      <c r="C156" s="1" t="s">
        <v>20782</v>
      </c>
      <c r="D156" s="6" t="s">
        <v>20910</v>
      </c>
      <c r="E156" t="s">
        <v>46</v>
      </c>
      <c r="F156" s="4">
        <v>58109.4</v>
      </c>
    </row>
    <row r="157" spans="1:6" x14ac:dyDescent="0.35">
      <c r="A157" t="s">
        <v>202</v>
      </c>
      <c r="B157" t="s">
        <v>16</v>
      </c>
      <c r="C157" s="1" t="s">
        <v>20602</v>
      </c>
      <c r="D157" s="6" t="s">
        <v>21333</v>
      </c>
      <c r="E157" t="s">
        <v>44</v>
      </c>
      <c r="F157" s="4">
        <v>122193.55</v>
      </c>
    </row>
    <row r="158" spans="1:6" x14ac:dyDescent="0.35">
      <c r="A158" t="s">
        <v>203</v>
      </c>
      <c r="B158" t="s">
        <v>25</v>
      </c>
      <c r="C158" s="1" t="s">
        <v>21334</v>
      </c>
      <c r="D158" s="6" t="s">
        <v>21335</v>
      </c>
      <c r="E158" t="s">
        <v>44</v>
      </c>
      <c r="F158" s="4">
        <v>44483</v>
      </c>
    </row>
    <row r="159" spans="1:6" x14ac:dyDescent="0.35">
      <c r="A159" t="s">
        <v>204</v>
      </c>
      <c r="B159" t="s">
        <v>18</v>
      </c>
      <c r="C159" s="1" t="s">
        <v>20343</v>
      </c>
      <c r="D159" s="6" t="s">
        <v>20482</v>
      </c>
      <c r="E159" t="s">
        <v>46</v>
      </c>
    </row>
    <row r="160" spans="1:6" x14ac:dyDescent="0.35">
      <c r="A160" t="s">
        <v>205</v>
      </c>
      <c r="B160" t="s">
        <v>8</v>
      </c>
      <c r="C160" s="1" t="s">
        <v>19965</v>
      </c>
      <c r="D160" s="6" t="s">
        <v>20042</v>
      </c>
      <c r="E160" t="s">
        <v>48</v>
      </c>
      <c r="F160" s="4">
        <v>72500.5</v>
      </c>
    </row>
    <row r="161" spans="1:6" x14ac:dyDescent="0.35">
      <c r="A161" t="s">
        <v>206</v>
      </c>
      <c r="B161" t="s">
        <v>13</v>
      </c>
      <c r="C161" s="1" t="s">
        <v>20344</v>
      </c>
      <c r="D161" s="6" t="s">
        <v>20527</v>
      </c>
      <c r="E161" t="s">
        <v>46</v>
      </c>
      <c r="F161" s="4">
        <v>9248</v>
      </c>
    </row>
    <row r="162" spans="1:6" x14ac:dyDescent="0.35">
      <c r="A162" t="s">
        <v>207</v>
      </c>
      <c r="B162" t="s">
        <v>13</v>
      </c>
      <c r="C162" s="1" t="s">
        <v>21033</v>
      </c>
      <c r="D162" s="6" t="s">
        <v>21056</v>
      </c>
      <c r="E162" t="s">
        <v>44</v>
      </c>
      <c r="F162" s="4">
        <v>5423</v>
      </c>
    </row>
    <row r="163" spans="1:6" x14ac:dyDescent="0.35">
      <c r="A163" t="s">
        <v>208</v>
      </c>
      <c r="B163" t="s">
        <v>10</v>
      </c>
      <c r="C163" s="1" t="s">
        <v>21117</v>
      </c>
      <c r="D163" s="6" t="s">
        <v>21336</v>
      </c>
      <c r="E163" t="s">
        <v>48</v>
      </c>
      <c r="F163" s="4">
        <v>152327.20000000001</v>
      </c>
    </row>
    <row r="164" spans="1:6" x14ac:dyDescent="0.35">
      <c r="A164" t="s">
        <v>209</v>
      </c>
      <c r="B164" t="s">
        <v>21</v>
      </c>
      <c r="C164" s="1" t="s">
        <v>19832</v>
      </c>
      <c r="D164" s="6" t="s">
        <v>20007</v>
      </c>
      <c r="E164" t="s">
        <v>48</v>
      </c>
      <c r="F164" s="4">
        <v>145405.95000000001</v>
      </c>
    </row>
    <row r="165" spans="1:6" x14ac:dyDescent="0.35">
      <c r="A165" t="s">
        <v>210</v>
      </c>
      <c r="B165" t="s">
        <v>9</v>
      </c>
      <c r="C165" s="1" t="s">
        <v>21005</v>
      </c>
      <c r="D165" s="6" t="s">
        <v>21123</v>
      </c>
      <c r="E165" t="s">
        <v>48</v>
      </c>
    </row>
    <row r="166" spans="1:6" x14ac:dyDescent="0.35">
      <c r="A166" t="s">
        <v>211</v>
      </c>
      <c r="B166" t="s">
        <v>21</v>
      </c>
      <c r="C166" s="1" t="s">
        <v>20254</v>
      </c>
      <c r="D166" s="6" t="s">
        <v>20233</v>
      </c>
      <c r="E166" t="s">
        <v>46</v>
      </c>
      <c r="F166" s="4">
        <v>47546.7</v>
      </c>
    </row>
    <row r="167" spans="1:6" x14ac:dyDescent="0.35">
      <c r="A167" t="s">
        <v>212</v>
      </c>
      <c r="B167" t="s">
        <v>18</v>
      </c>
      <c r="C167" s="1" t="s">
        <v>21337</v>
      </c>
      <c r="D167" s="6" t="s">
        <v>21338</v>
      </c>
      <c r="E167" t="s">
        <v>48</v>
      </c>
      <c r="F167" s="4">
        <v>106016.2</v>
      </c>
    </row>
    <row r="168" spans="1:6" x14ac:dyDescent="0.35">
      <c r="A168" t="s">
        <v>213</v>
      </c>
      <c r="B168" t="s">
        <v>10</v>
      </c>
      <c r="C168" s="1" t="s">
        <v>21339</v>
      </c>
      <c r="D168" s="6" t="s">
        <v>21173</v>
      </c>
      <c r="E168" t="s">
        <v>21308</v>
      </c>
      <c r="F168" s="4">
        <v>87959.3</v>
      </c>
    </row>
    <row r="169" spans="1:6" x14ac:dyDescent="0.35">
      <c r="A169" t="s">
        <v>214</v>
      </c>
      <c r="B169" t="s">
        <v>22</v>
      </c>
      <c r="C169" s="1" t="s">
        <v>20777</v>
      </c>
      <c r="D169" s="6" t="s">
        <v>20945</v>
      </c>
      <c r="E169" t="s">
        <v>46</v>
      </c>
      <c r="F169" s="4">
        <v>60137.75</v>
      </c>
    </row>
    <row r="170" spans="1:6" x14ac:dyDescent="0.35">
      <c r="A170" t="s">
        <v>215</v>
      </c>
      <c r="B170" t="s">
        <v>14</v>
      </c>
      <c r="C170" s="1" t="s">
        <v>21340</v>
      </c>
      <c r="D170" s="6" t="s">
        <v>20320</v>
      </c>
      <c r="E170" t="s">
        <v>21278</v>
      </c>
      <c r="F170" s="4">
        <v>53203.199999999997</v>
      </c>
    </row>
    <row r="171" spans="1:6" x14ac:dyDescent="0.35">
      <c r="A171" t="s">
        <v>216</v>
      </c>
      <c r="B171" t="s">
        <v>21</v>
      </c>
      <c r="C171" s="1" t="s">
        <v>21341</v>
      </c>
      <c r="D171" s="6" t="s">
        <v>66</v>
      </c>
      <c r="E171" t="s">
        <v>51</v>
      </c>
      <c r="F171" s="4">
        <v>9389.7999999999993</v>
      </c>
    </row>
    <row r="172" spans="1:6" x14ac:dyDescent="0.35">
      <c r="A172" t="s">
        <v>217</v>
      </c>
      <c r="B172" t="s">
        <v>9</v>
      </c>
      <c r="C172" s="1" t="s">
        <v>21237</v>
      </c>
      <c r="D172" s="6" t="s">
        <v>20817</v>
      </c>
      <c r="E172" t="s">
        <v>51</v>
      </c>
      <c r="F172" s="4">
        <v>17251.2</v>
      </c>
    </row>
    <row r="173" spans="1:6" x14ac:dyDescent="0.35">
      <c r="A173" t="s">
        <v>218</v>
      </c>
      <c r="B173" t="s">
        <v>9</v>
      </c>
      <c r="C173" s="1" t="s">
        <v>21222</v>
      </c>
      <c r="D173" s="6" t="s">
        <v>20536</v>
      </c>
      <c r="E173" t="s">
        <v>44</v>
      </c>
      <c r="F173" s="4">
        <v>44950</v>
      </c>
    </row>
    <row r="174" spans="1:6" x14ac:dyDescent="0.35">
      <c r="A174" t="s">
        <v>219</v>
      </c>
      <c r="B174" t="s">
        <v>16</v>
      </c>
      <c r="C174" s="1" t="s">
        <v>21173</v>
      </c>
      <c r="D174" s="6" t="s">
        <v>21153</v>
      </c>
      <c r="E174" t="s">
        <v>46</v>
      </c>
      <c r="F174" s="4">
        <v>95433.35</v>
      </c>
    </row>
    <row r="175" spans="1:6" x14ac:dyDescent="0.35">
      <c r="A175" t="s">
        <v>220</v>
      </c>
      <c r="B175" t="s">
        <v>24</v>
      </c>
      <c r="C175" s="1" t="s">
        <v>21342</v>
      </c>
      <c r="D175" s="6" t="s">
        <v>20750</v>
      </c>
      <c r="E175" t="s">
        <v>44</v>
      </c>
      <c r="F175" s="4">
        <v>31766.400000000001</v>
      </c>
    </row>
    <row r="176" spans="1:6" x14ac:dyDescent="0.35">
      <c r="A176" t="s">
        <v>221</v>
      </c>
      <c r="B176" t="s">
        <v>10</v>
      </c>
      <c r="C176" s="1" t="s">
        <v>20542</v>
      </c>
      <c r="D176" s="6" t="s">
        <v>20762</v>
      </c>
      <c r="E176" t="s">
        <v>46</v>
      </c>
      <c r="F176" s="4">
        <v>47647</v>
      </c>
    </row>
    <row r="177" spans="1:6" x14ac:dyDescent="0.35">
      <c r="A177" t="s">
        <v>222</v>
      </c>
      <c r="B177" t="s">
        <v>8</v>
      </c>
      <c r="C177" s="1" t="s">
        <v>20616</v>
      </c>
      <c r="D177" s="6" t="s">
        <v>21277</v>
      </c>
      <c r="E177" t="s">
        <v>44</v>
      </c>
      <c r="F177" s="4">
        <v>11256.55</v>
      </c>
    </row>
    <row r="178" spans="1:6" x14ac:dyDescent="0.35">
      <c r="A178" t="s">
        <v>223</v>
      </c>
      <c r="B178" t="s">
        <v>14</v>
      </c>
      <c r="C178" s="1" t="s">
        <v>20387</v>
      </c>
      <c r="D178" s="6" t="s">
        <v>20390</v>
      </c>
      <c r="E178" t="s">
        <v>48</v>
      </c>
      <c r="F178" s="4">
        <v>180933.15</v>
      </c>
    </row>
    <row r="179" spans="1:6" x14ac:dyDescent="0.35">
      <c r="A179" t="s">
        <v>224</v>
      </c>
      <c r="B179" t="s">
        <v>21</v>
      </c>
      <c r="C179" s="1" t="s">
        <v>20110</v>
      </c>
      <c r="D179" s="6" t="s">
        <v>20139</v>
      </c>
      <c r="E179" t="s">
        <v>44</v>
      </c>
      <c r="F179" s="4">
        <v>25803</v>
      </c>
    </row>
    <row r="180" spans="1:6" x14ac:dyDescent="0.35">
      <c r="A180" t="s">
        <v>225</v>
      </c>
      <c r="B180" t="s">
        <v>25</v>
      </c>
      <c r="C180" s="1" t="s">
        <v>20076</v>
      </c>
      <c r="D180" s="6" t="s">
        <v>20092</v>
      </c>
      <c r="E180" t="s">
        <v>48</v>
      </c>
      <c r="F180" s="4">
        <v>75939.350000000006</v>
      </c>
    </row>
    <row r="181" spans="1:6" x14ac:dyDescent="0.35">
      <c r="A181" t="s">
        <v>226</v>
      </c>
      <c r="B181" t="s">
        <v>11</v>
      </c>
      <c r="C181" s="1" t="s">
        <v>20134</v>
      </c>
      <c r="D181" s="6" t="s">
        <v>66</v>
      </c>
      <c r="E181" t="s">
        <v>46</v>
      </c>
      <c r="F181" s="4">
        <v>87809.2</v>
      </c>
    </row>
    <row r="182" spans="1:6" x14ac:dyDescent="0.35">
      <c r="A182" t="s">
        <v>227</v>
      </c>
      <c r="B182" t="s">
        <v>18</v>
      </c>
      <c r="C182" s="1" t="s">
        <v>20518</v>
      </c>
      <c r="D182" s="6" t="s">
        <v>20520</v>
      </c>
      <c r="E182" t="s">
        <v>48</v>
      </c>
      <c r="F182" s="4">
        <v>156172.1</v>
      </c>
    </row>
    <row r="183" spans="1:6" x14ac:dyDescent="0.35">
      <c r="A183" t="s">
        <v>228</v>
      </c>
      <c r="B183" t="s">
        <v>16</v>
      </c>
      <c r="C183" s="1" t="s">
        <v>20854</v>
      </c>
      <c r="D183" s="6" t="s">
        <v>21343</v>
      </c>
      <c r="E183" t="s">
        <v>48</v>
      </c>
      <c r="F183" s="4">
        <v>36746</v>
      </c>
    </row>
    <row r="184" spans="1:6" x14ac:dyDescent="0.35">
      <c r="A184" t="s">
        <v>229</v>
      </c>
      <c r="B184" t="s">
        <v>9</v>
      </c>
      <c r="C184" s="1" t="s">
        <v>20973</v>
      </c>
      <c r="D184" s="6" t="s">
        <v>21344</v>
      </c>
      <c r="E184" t="s">
        <v>48</v>
      </c>
      <c r="F184" s="4">
        <v>81657</v>
      </c>
    </row>
    <row r="185" spans="1:6" x14ac:dyDescent="0.35">
      <c r="A185" t="s">
        <v>230</v>
      </c>
      <c r="B185" t="s">
        <v>10</v>
      </c>
      <c r="C185" s="1" t="s">
        <v>20986</v>
      </c>
      <c r="D185" s="6" t="s">
        <v>21345</v>
      </c>
      <c r="E185" t="s">
        <v>46</v>
      </c>
      <c r="F185" s="4">
        <v>107797.1</v>
      </c>
    </row>
    <row r="186" spans="1:6" x14ac:dyDescent="0.35">
      <c r="A186" t="s">
        <v>231</v>
      </c>
      <c r="B186" t="s">
        <v>8</v>
      </c>
      <c r="C186" s="1" t="s">
        <v>20072</v>
      </c>
      <c r="D186" s="6" t="s">
        <v>20132</v>
      </c>
      <c r="E186" t="s">
        <v>46</v>
      </c>
      <c r="F186" s="4">
        <v>55834</v>
      </c>
    </row>
    <row r="187" spans="1:6" x14ac:dyDescent="0.35">
      <c r="A187" t="s">
        <v>232</v>
      </c>
      <c r="B187" t="s">
        <v>13</v>
      </c>
      <c r="C187" s="1" t="s">
        <v>20466</v>
      </c>
      <c r="D187" s="6" t="s">
        <v>20511</v>
      </c>
      <c r="E187" t="s">
        <v>46</v>
      </c>
    </row>
    <row r="188" spans="1:6" x14ac:dyDescent="0.35">
      <c r="A188" t="s">
        <v>233</v>
      </c>
      <c r="B188" t="s">
        <v>6</v>
      </c>
      <c r="C188" s="1" t="s">
        <v>19928</v>
      </c>
      <c r="D188" s="6" t="s">
        <v>21346</v>
      </c>
      <c r="E188" t="s">
        <v>46</v>
      </c>
      <c r="F188" s="4">
        <v>143910.29999999999</v>
      </c>
    </row>
    <row r="189" spans="1:6" x14ac:dyDescent="0.35">
      <c r="A189" t="s">
        <v>234</v>
      </c>
      <c r="B189" t="s">
        <v>16</v>
      </c>
      <c r="C189" s="1" t="s">
        <v>21171</v>
      </c>
      <c r="D189" s="6" t="s">
        <v>21347</v>
      </c>
      <c r="E189" t="s">
        <v>48</v>
      </c>
      <c r="F189" s="4">
        <v>168658</v>
      </c>
    </row>
    <row r="190" spans="1:6" x14ac:dyDescent="0.35">
      <c r="A190" t="s">
        <v>235</v>
      </c>
      <c r="B190" t="s">
        <v>9</v>
      </c>
      <c r="C190" s="1" t="s">
        <v>19954</v>
      </c>
      <c r="D190" s="6" t="s">
        <v>21348</v>
      </c>
      <c r="E190" t="s">
        <v>46</v>
      </c>
      <c r="F190" s="4">
        <v>14014.8</v>
      </c>
    </row>
    <row r="191" spans="1:6" x14ac:dyDescent="0.35">
      <c r="A191" t="s">
        <v>236</v>
      </c>
      <c r="B191" t="s">
        <v>17</v>
      </c>
      <c r="C191" s="1" t="s">
        <v>21108</v>
      </c>
      <c r="D191" s="6" t="s">
        <v>66</v>
      </c>
      <c r="E191" t="s">
        <v>48</v>
      </c>
      <c r="F191" s="4">
        <v>251358.75</v>
      </c>
    </row>
    <row r="192" spans="1:6" x14ac:dyDescent="0.35">
      <c r="A192" t="s">
        <v>237</v>
      </c>
      <c r="B192" t="s">
        <v>18</v>
      </c>
      <c r="C192" s="1" t="s">
        <v>20603</v>
      </c>
      <c r="D192" s="6" t="s">
        <v>66</v>
      </c>
      <c r="E192" t="s">
        <v>48</v>
      </c>
      <c r="F192" s="4">
        <v>149278.39999999999</v>
      </c>
    </row>
    <row r="193" spans="1:6" x14ac:dyDescent="0.35">
      <c r="A193" t="s">
        <v>238</v>
      </c>
      <c r="B193" t="s">
        <v>25</v>
      </c>
      <c r="C193" s="1" t="s">
        <v>20811</v>
      </c>
      <c r="D193" s="6" t="s">
        <v>66</v>
      </c>
      <c r="E193" t="s">
        <v>48</v>
      </c>
      <c r="F193" s="4">
        <v>9835.35</v>
      </c>
    </row>
    <row r="194" spans="1:6" x14ac:dyDescent="0.35">
      <c r="A194" t="s">
        <v>239</v>
      </c>
      <c r="B194" t="s">
        <v>24</v>
      </c>
      <c r="C194" s="1" t="s">
        <v>20218</v>
      </c>
      <c r="D194" s="6" t="s">
        <v>20360</v>
      </c>
      <c r="E194" t="s">
        <v>44</v>
      </c>
      <c r="F194" s="4">
        <v>94116.7</v>
      </c>
    </row>
    <row r="195" spans="1:6" x14ac:dyDescent="0.35">
      <c r="A195" t="s">
        <v>240</v>
      </c>
      <c r="B195" t="s">
        <v>10</v>
      </c>
      <c r="C195" s="1" t="s">
        <v>20432</v>
      </c>
      <c r="D195" s="6" t="s">
        <v>21232</v>
      </c>
      <c r="E195" t="s">
        <v>48</v>
      </c>
      <c r="F195" s="4">
        <v>8973.9</v>
      </c>
    </row>
    <row r="196" spans="1:6" x14ac:dyDescent="0.35">
      <c r="A196" t="s">
        <v>241</v>
      </c>
      <c r="B196" t="s">
        <v>22</v>
      </c>
      <c r="C196" s="1" t="s">
        <v>20880</v>
      </c>
      <c r="D196" s="6" t="s">
        <v>20904</v>
      </c>
      <c r="E196" t="s">
        <v>44</v>
      </c>
      <c r="F196" s="4">
        <v>12675</v>
      </c>
    </row>
    <row r="197" spans="1:6" x14ac:dyDescent="0.35">
      <c r="A197" t="s">
        <v>242</v>
      </c>
      <c r="B197" t="s">
        <v>21</v>
      </c>
      <c r="C197" s="1" t="s">
        <v>20994</v>
      </c>
      <c r="D197" s="6" t="s">
        <v>21041</v>
      </c>
      <c r="E197" t="s">
        <v>46</v>
      </c>
      <c r="F197" s="4">
        <v>193092.3</v>
      </c>
    </row>
    <row r="198" spans="1:6" x14ac:dyDescent="0.35">
      <c r="A198" t="s">
        <v>243</v>
      </c>
      <c r="B198" t="s">
        <v>22</v>
      </c>
      <c r="C198" s="1" t="s">
        <v>20472</v>
      </c>
      <c r="D198" s="6" t="s">
        <v>21349</v>
      </c>
      <c r="E198" t="s">
        <v>44</v>
      </c>
      <c r="F198" s="4">
        <v>144061.75</v>
      </c>
    </row>
    <row r="199" spans="1:6" x14ac:dyDescent="0.35">
      <c r="A199" t="s">
        <v>244</v>
      </c>
      <c r="B199" t="s">
        <v>11</v>
      </c>
      <c r="C199" s="1" t="s">
        <v>21350</v>
      </c>
      <c r="D199" s="6" t="s">
        <v>21351</v>
      </c>
      <c r="E199" t="s">
        <v>46</v>
      </c>
      <c r="F199" s="4">
        <v>76020.95</v>
      </c>
    </row>
    <row r="200" spans="1:6" x14ac:dyDescent="0.35">
      <c r="A200" t="s">
        <v>245</v>
      </c>
      <c r="B200" t="s">
        <v>11</v>
      </c>
      <c r="C200" s="1" t="s">
        <v>19992</v>
      </c>
      <c r="D200" s="6" t="s">
        <v>20017</v>
      </c>
      <c r="E200" t="s">
        <v>48</v>
      </c>
      <c r="F200" s="4">
        <v>152366.15</v>
      </c>
    </row>
    <row r="201" spans="1:6" x14ac:dyDescent="0.35">
      <c r="A201" t="s">
        <v>246</v>
      </c>
      <c r="B201" t="s">
        <v>16</v>
      </c>
      <c r="C201" s="1" t="s">
        <v>20005</v>
      </c>
      <c r="D201" s="6" t="s">
        <v>20111</v>
      </c>
      <c r="E201" t="s">
        <v>48</v>
      </c>
      <c r="F201" s="4">
        <v>143344.1</v>
      </c>
    </row>
    <row r="202" spans="1:6" x14ac:dyDescent="0.35">
      <c r="A202" t="s">
        <v>247</v>
      </c>
      <c r="B202" t="s">
        <v>22</v>
      </c>
      <c r="C202" s="1" t="s">
        <v>20198</v>
      </c>
      <c r="D202" s="6" t="s">
        <v>20772</v>
      </c>
      <c r="E202" t="s">
        <v>44</v>
      </c>
      <c r="F202" s="4">
        <v>224922.2</v>
      </c>
    </row>
    <row r="203" spans="1:6" x14ac:dyDescent="0.35">
      <c r="A203" t="s">
        <v>248</v>
      </c>
      <c r="B203" t="s">
        <v>24</v>
      </c>
      <c r="C203" s="1" t="s">
        <v>21352</v>
      </c>
      <c r="D203" s="6" t="s">
        <v>20059</v>
      </c>
      <c r="E203" t="s">
        <v>44</v>
      </c>
      <c r="F203" s="4">
        <v>4624</v>
      </c>
    </row>
    <row r="204" spans="1:6" x14ac:dyDescent="0.35">
      <c r="A204" t="s">
        <v>249</v>
      </c>
      <c r="B204" t="s">
        <v>14</v>
      </c>
      <c r="C204" s="1" t="s">
        <v>21002</v>
      </c>
      <c r="D204" s="6" t="s">
        <v>21081</v>
      </c>
      <c r="E204" t="s">
        <v>21318</v>
      </c>
      <c r="F204" s="4">
        <v>25458</v>
      </c>
    </row>
    <row r="205" spans="1:6" x14ac:dyDescent="0.35">
      <c r="A205" t="s">
        <v>250</v>
      </c>
      <c r="B205" t="s">
        <v>8</v>
      </c>
      <c r="C205" s="1" t="s">
        <v>20471</v>
      </c>
      <c r="D205" s="6" t="s">
        <v>20534</v>
      </c>
      <c r="E205" t="s">
        <v>21265</v>
      </c>
      <c r="F205" s="4">
        <v>147066.75</v>
      </c>
    </row>
    <row r="206" spans="1:6" x14ac:dyDescent="0.35">
      <c r="A206" t="s">
        <v>251</v>
      </c>
      <c r="B206" t="s">
        <v>10</v>
      </c>
      <c r="C206" s="1" t="s">
        <v>21065</v>
      </c>
      <c r="D206" s="6" t="s">
        <v>20983</v>
      </c>
      <c r="E206" t="s">
        <v>44</v>
      </c>
      <c r="F206" s="4">
        <v>222735.1</v>
      </c>
    </row>
    <row r="207" spans="1:6" x14ac:dyDescent="0.35">
      <c r="A207" t="s">
        <v>252</v>
      </c>
      <c r="B207" t="s">
        <v>10</v>
      </c>
      <c r="C207" s="1" t="s">
        <v>20925</v>
      </c>
      <c r="D207" s="6" t="s">
        <v>21337</v>
      </c>
      <c r="E207" t="s">
        <v>48</v>
      </c>
      <c r="F207" s="4">
        <v>41613.300000000003</v>
      </c>
    </row>
    <row r="208" spans="1:6" x14ac:dyDescent="0.35">
      <c r="A208" t="s">
        <v>253</v>
      </c>
      <c r="B208" t="s">
        <v>6</v>
      </c>
      <c r="C208" s="1" t="s">
        <v>20951</v>
      </c>
      <c r="D208" s="6" t="s">
        <v>21016</v>
      </c>
      <c r="E208" t="s">
        <v>44</v>
      </c>
      <c r="F208" s="4">
        <v>3781</v>
      </c>
    </row>
    <row r="209" spans="1:6" x14ac:dyDescent="0.35">
      <c r="A209" t="s">
        <v>254</v>
      </c>
      <c r="B209" t="s">
        <v>22</v>
      </c>
      <c r="C209" s="1" t="s">
        <v>20927</v>
      </c>
      <c r="D209" s="6" t="s">
        <v>20979</v>
      </c>
      <c r="E209" t="s">
        <v>44</v>
      </c>
      <c r="F209" s="4">
        <v>46960.25</v>
      </c>
    </row>
    <row r="210" spans="1:6" x14ac:dyDescent="0.35">
      <c r="A210" t="s">
        <v>255</v>
      </c>
      <c r="B210" t="s">
        <v>17</v>
      </c>
      <c r="C210" s="1" t="s">
        <v>21353</v>
      </c>
      <c r="D210" s="6" t="s">
        <v>20991</v>
      </c>
      <c r="E210" t="s">
        <v>46</v>
      </c>
      <c r="F210" s="4">
        <v>202119.85</v>
      </c>
    </row>
    <row r="211" spans="1:6" x14ac:dyDescent="0.35">
      <c r="A211" t="s">
        <v>256</v>
      </c>
      <c r="B211" t="s">
        <v>16</v>
      </c>
      <c r="C211" s="1" t="s">
        <v>19965</v>
      </c>
      <c r="D211" s="6" t="s">
        <v>20067</v>
      </c>
      <c r="E211" t="s">
        <v>51</v>
      </c>
      <c r="F211" s="4">
        <v>90977.9</v>
      </c>
    </row>
    <row r="212" spans="1:6" x14ac:dyDescent="0.35">
      <c r="A212" t="s">
        <v>257</v>
      </c>
      <c r="B212" t="s">
        <v>6</v>
      </c>
      <c r="C212" s="1" t="s">
        <v>20965</v>
      </c>
      <c r="D212" s="6" t="s">
        <v>66</v>
      </c>
      <c r="E212" t="s">
        <v>48</v>
      </c>
      <c r="F212" s="4">
        <v>83227.75</v>
      </c>
    </row>
    <row r="213" spans="1:6" x14ac:dyDescent="0.35">
      <c r="A213" t="s">
        <v>258</v>
      </c>
      <c r="B213" t="s">
        <v>22</v>
      </c>
      <c r="C213" s="1" t="s">
        <v>19955</v>
      </c>
      <c r="D213" s="6" t="s">
        <v>20032</v>
      </c>
      <c r="E213" t="s">
        <v>21265</v>
      </c>
      <c r="F213" s="4">
        <v>133992.5</v>
      </c>
    </row>
    <row r="214" spans="1:6" x14ac:dyDescent="0.35">
      <c r="A214" t="s">
        <v>259</v>
      </c>
      <c r="B214" t="s">
        <v>16</v>
      </c>
      <c r="C214" s="1" t="s">
        <v>21121</v>
      </c>
      <c r="D214" s="6" t="s">
        <v>21354</v>
      </c>
      <c r="E214" t="s">
        <v>48</v>
      </c>
      <c r="F214" s="4">
        <v>134229.5</v>
      </c>
    </row>
    <row r="215" spans="1:6" x14ac:dyDescent="0.35">
      <c r="A215" t="s">
        <v>260</v>
      </c>
      <c r="B215" t="s">
        <v>8</v>
      </c>
      <c r="C215" s="1" t="s">
        <v>20783</v>
      </c>
      <c r="D215" s="6" t="s">
        <v>20787</v>
      </c>
      <c r="E215" t="s">
        <v>51</v>
      </c>
      <c r="F215" s="4">
        <v>47646</v>
      </c>
    </row>
    <row r="216" spans="1:6" x14ac:dyDescent="0.35">
      <c r="A216" t="s">
        <v>261</v>
      </c>
      <c r="B216" t="s">
        <v>10</v>
      </c>
      <c r="C216" s="1" t="s">
        <v>20091</v>
      </c>
      <c r="D216" s="6" t="s">
        <v>66</v>
      </c>
      <c r="E216" t="s">
        <v>46</v>
      </c>
      <c r="F216" s="4">
        <v>163040.29999999999</v>
      </c>
    </row>
    <row r="217" spans="1:6" x14ac:dyDescent="0.35">
      <c r="A217" t="s">
        <v>262</v>
      </c>
      <c r="B217" t="s">
        <v>8</v>
      </c>
      <c r="C217" s="1" t="s">
        <v>20764</v>
      </c>
      <c r="D217" s="6" t="s">
        <v>20671</v>
      </c>
      <c r="E217" t="s">
        <v>21278</v>
      </c>
      <c r="F217" s="4">
        <v>35427</v>
      </c>
    </row>
    <row r="218" spans="1:6" x14ac:dyDescent="0.35">
      <c r="A218" t="s">
        <v>263</v>
      </c>
      <c r="B218" t="s">
        <v>21</v>
      </c>
      <c r="C218" s="1" t="s">
        <v>21355</v>
      </c>
      <c r="D218" s="6" t="s">
        <v>20235</v>
      </c>
      <c r="E218" t="s">
        <v>46</v>
      </c>
      <c r="F218" s="4">
        <v>286920.84999999998</v>
      </c>
    </row>
    <row r="219" spans="1:6" x14ac:dyDescent="0.35">
      <c r="A219" t="s">
        <v>264</v>
      </c>
      <c r="B219" t="s">
        <v>16</v>
      </c>
      <c r="C219" s="1" t="s">
        <v>21356</v>
      </c>
      <c r="D219" s="6" t="s">
        <v>20842</v>
      </c>
      <c r="E219" t="s">
        <v>21282</v>
      </c>
      <c r="F219" s="4">
        <v>17895.900000000001</v>
      </c>
    </row>
    <row r="220" spans="1:6" x14ac:dyDescent="0.35">
      <c r="A220" t="s">
        <v>265</v>
      </c>
      <c r="B220" t="s">
        <v>8</v>
      </c>
      <c r="C220" s="1" t="s">
        <v>21020</v>
      </c>
      <c r="D220" s="6" t="s">
        <v>21179</v>
      </c>
      <c r="E220" t="s">
        <v>46</v>
      </c>
      <c r="F220" s="4">
        <v>68365.8</v>
      </c>
    </row>
    <row r="221" spans="1:6" x14ac:dyDescent="0.35">
      <c r="A221" t="s">
        <v>266</v>
      </c>
      <c r="B221" t="s">
        <v>16</v>
      </c>
      <c r="C221" s="1" t="s">
        <v>20444</v>
      </c>
      <c r="D221" s="6" t="s">
        <v>20526</v>
      </c>
      <c r="E221" t="s">
        <v>51</v>
      </c>
      <c r="F221" s="4">
        <v>174171.9</v>
      </c>
    </row>
    <row r="222" spans="1:6" x14ac:dyDescent="0.35">
      <c r="A222" t="s">
        <v>267</v>
      </c>
      <c r="B222" t="s">
        <v>20</v>
      </c>
      <c r="C222" s="1" t="s">
        <v>21297</v>
      </c>
      <c r="D222" s="6" t="s">
        <v>21357</v>
      </c>
      <c r="E222" t="s">
        <v>48</v>
      </c>
      <c r="F222" s="4">
        <v>118691</v>
      </c>
    </row>
    <row r="223" spans="1:6" x14ac:dyDescent="0.35">
      <c r="A223" t="s">
        <v>268</v>
      </c>
      <c r="B223" t="s">
        <v>20</v>
      </c>
      <c r="C223" s="1" t="s">
        <v>20411</v>
      </c>
      <c r="D223" s="6" t="s">
        <v>21358</v>
      </c>
      <c r="E223" t="s">
        <v>48</v>
      </c>
      <c r="F223" s="4">
        <v>3702.15</v>
      </c>
    </row>
    <row r="224" spans="1:6" x14ac:dyDescent="0.35">
      <c r="A224" t="s">
        <v>269</v>
      </c>
      <c r="B224" t="s">
        <v>16</v>
      </c>
      <c r="C224" s="1" t="s">
        <v>19907</v>
      </c>
      <c r="D224" s="6" t="s">
        <v>20048</v>
      </c>
      <c r="E224" t="s">
        <v>21282</v>
      </c>
      <c r="F224" s="4">
        <v>148122</v>
      </c>
    </row>
    <row r="225" spans="1:6" x14ac:dyDescent="0.35">
      <c r="A225" t="s">
        <v>270</v>
      </c>
      <c r="B225" t="s">
        <v>25</v>
      </c>
      <c r="C225" s="1" t="s">
        <v>20836</v>
      </c>
      <c r="D225" s="6" t="s">
        <v>21253</v>
      </c>
      <c r="E225" t="s">
        <v>44</v>
      </c>
      <c r="F225" s="4">
        <v>114571.8</v>
      </c>
    </row>
    <row r="226" spans="1:6" x14ac:dyDescent="0.35">
      <c r="A226" t="s">
        <v>271</v>
      </c>
      <c r="B226" t="s">
        <v>25</v>
      </c>
      <c r="C226" s="1" t="s">
        <v>20662</v>
      </c>
      <c r="D226" s="6" t="s">
        <v>20689</v>
      </c>
      <c r="E226" t="s">
        <v>46</v>
      </c>
      <c r="F226" s="4">
        <v>52728.1</v>
      </c>
    </row>
    <row r="227" spans="1:6" x14ac:dyDescent="0.35">
      <c r="A227" t="s">
        <v>272</v>
      </c>
      <c r="B227" t="s">
        <v>6</v>
      </c>
      <c r="C227" s="1" t="s">
        <v>21359</v>
      </c>
      <c r="D227" s="6" t="s">
        <v>66</v>
      </c>
      <c r="E227" t="s">
        <v>21265</v>
      </c>
      <c r="F227" s="4">
        <v>61491.15</v>
      </c>
    </row>
    <row r="228" spans="1:6" x14ac:dyDescent="0.35">
      <c r="A228" t="s">
        <v>273</v>
      </c>
      <c r="B228" t="s">
        <v>13</v>
      </c>
      <c r="C228" s="1" t="s">
        <v>20839</v>
      </c>
      <c r="D228" s="6" t="s">
        <v>20919</v>
      </c>
      <c r="E228" t="s">
        <v>46</v>
      </c>
      <c r="F228" s="4">
        <v>88681.55</v>
      </c>
    </row>
    <row r="229" spans="1:6" x14ac:dyDescent="0.35">
      <c r="A229" t="s">
        <v>274</v>
      </c>
      <c r="B229" t="s">
        <v>9</v>
      </c>
      <c r="C229" s="1" t="s">
        <v>21360</v>
      </c>
      <c r="D229" s="6" t="s">
        <v>20053</v>
      </c>
      <c r="E229" t="s">
        <v>46</v>
      </c>
    </row>
    <row r="230" spans="1:6" x14ac:dyDescent="0.35">
      <c r="A230" t="s">
        <v>275</v>
      </c>
      <c r="B230" t="s">
        <v>18</v>
      </c>
      <c r="C230" s="1" t="s">
        <v>20047</v>
      </c>
      <c r="D230" s="6" t="s">
        <v>20148</v>
      </c>
      <c r="E230" t="s">
        <v>48</v>
      </c>
      <c r="F230" s="4">
        <v>57570.85</v>
      </c>
    </row>
    <row r="231" spans="1:6" x14ac:dyDescent="0.35">
      <c r="A231" t="s">
        <v>276</v>
      </c>
      <c r="B231" t="s">
        <v>24</v>
      </c>
      <c r="C231" s="1" t="s">
        <v>20813</v>
      </c>
      <c r="D231" s="6" t="s">
        <v>66</v>
      </c>
      <c r="E231" t="s">
        <v>46</v>
      </c>
      <c r="F231" s="4">
        <v>114106</v>
      </c>
    </row>
    <row r="232" spans="1:6" x14ac:dyDescent="0.35">
      <c r="A232" t="s">
        <v>277</v>
      </c>
      <c r="B232" t="s">
        <v>18</v>
      </c>
      <c r="C232" s="1" t="s">
        <v>20773</v>
      </c>
      <c r="D232" s="6" t="s">
        <v>20950</v>
      </c>
      <c r="E232" t="s">
        <v>48</v>
      </c>
      <c r="F232" s="4">
        <v>106821.7</v>
      </c>
    </row>
    <row r="233" spans="1:6" x14ac:dyDescent="0.35">
      <c r="A233" t="s">
        <v>278</v>
      </c>
      <c r="B233" t="s">
        <v>10</v>
      </c>
      <c r="C233" s="1" t="s">
        <v>20769</v>
      </c>
      <c r="D233" s="6" t="s">
        <v>20899</v>
      </c>
      <c r="E233" t="s">
        <v>46</v>
      </c>
      <c r="F233" s="4">
        <v>46340.45</v>
      </c>
    </row>
    <row r="234" spans="1:6" x14ac:dyDescent="0.35">
      <c r="A234" t="s">
        <v>279</v>
      </c>
      <c r="B234" t="s">
        <v>21</v>
      </c>
      <c r="C234" s="1" t="s">
        <v>20317</v>
      </c>
      <c r="D234" s="6" t="s">
        <v>20350</v>
      </c>
      <c r="E234" t="s">
        <v>44</v>
      </c>
    </row>
    <row r="235" spans="1:6" x14ac:dyDescent="0.35">
      <c r="A235" t="s">
        <v>280</v>
      </c>
      <c r="B235" t="s">
        <v>14</v>
      </c>
      <c r="C235" s="1" t="s">
        <v>20632</v>
      </c>
      <c r="D235" s="6" t="s">
        <v>20730</v>
      </c>
      <c r="E235" t="s">
        <v>46</v>
      </c>
      <c r="F235" s="4">
        <v>5202</v>
      </c>
    </row>
    <row r="236" spans="1:6" x14ac:dyDescent="0.35">
      <c r="A236" t="s">
        <v>281</v>
      </c>
      <c r="B236" t="s">
        <v>17</v>
      </c>
      <c r="C236" s="1" t="s">
        <v>21007</v>
      </c>
      <c r="D236" s="6" t="s">
        <v>21086</v>
      </c>
      <c r="E236" t="s">
        <v>46</v>
      </c>
      <c r="F236" s="4">
        <v>33540.800000000003</v>
      </c>
    </row>
    <row r="237" spans="1:6" x14ac:dyDescent="0.35">
      <c r="A237" t="s">
        <v>282</v>
      </c>
      <c r="B237" t="s">
        <v>10</v>
      </c>
      <c r="C237" s="1" t="s">
        <v>21361</v>
      </c>
      <c r="D237" s="6" t="s">
        <v>21264</v>
      </c>
      <c r="E237" t="s">
        <v>44</v>
      </c>
      <c r="F237" s="4">
        <v>18569</v>
      </c>
    </row>
    <row r="238" spans="1:6" x14ac:dyDescent="0.35">
      <c r="A238" t="s">
        <v>283</v>
      </c>
      <c r="B238" t="s">
        <v>10</v>
      </c>
      <c r="C238" s="1" t="s">
        <v>20655</v>
      </c>
      <c r="D238" s="6" t="s">
        <v>21333</v>
      </c>
      <c r="E238" t="s">
        <v>51</v>
      </c>
      <c r="F238" s="4">
        <v>63358.55</v>
      </c>
    </row>
    <row r="239" spans="1:6" x14ac:dyDescent="0.35">
      <c r="A239" t="s">
        <v>284</v>
      </c>
      <c r="B239" t="s">
        <v>10</v>
      </c>
      <c r="C239" s="1" t="s">
        <v>21091</v>
      </c>
      <c r="D239" s="6" t="s">
        <v>66</v>
      </c>
      <c r="E239" t="s">
        <v>51</v>
      </c>
      <c r="F239" s="4">
        <v>16268.9</v>
      </c>
    </row>
    <row r="240" spans="1:6" x14ac:dyDescent="0.35">
      <c r="A240" t="s">
        <v>285</v>
      </c>
      <c r="B240" t="s">
        <v>22</v>
      </c>
      <c r="C240" s="1" t="s">
        <v>20198</v>
      </c>
      <c r="D240" s="6" t="s">
        <v>20103</v>
      </c>
      <c r="E240" t="s">
        <v>46</v>
      </c>
      <c r="F240" s="4">
        <v>78619</v>
      </c>
    </row>
    <row r="241" spans="1:6" x14ac:dyDescent="0.35">
      <c r="A241" t="s">
        <v>286</v>
      </c>
      <c r="B241" t="s">
        <v>21</v>
      </c>
      <c r="C241" s="1" t="s">
        <v>19933</v>
      </c>
      <c r="D241" s="6" t="s">
        <v>21362</v>
      </c>
      <c r="E241" t="s">
        <v>46</v>
      </c>
      <c r="F241" s="4">
        <v>172749.4</v>
      </c>
    </row>
    <row r="242" spans="1:6" x14ac:dyDescent="0.35">
      <c r="A242" t="s">
        <v>287</v>
      </c>
      <c r="B242" t="s">
        <v>25</v>
      </c>
      <c r="C242" s="1" t="s">
        <v>20526</v>
      </c>
      <c r="D242" s="6" t="s">
        <v>20567</v>
      </c>
      <c r="E242" t="s">
        <v>46</v>
      </c>
      <c r="F242" s="4">
        <v>58046.8</v>
      </c>
    </row>
    <row r="243" spans="1:6" x14ac:dyDescent="0.35">
      <c r="A243" t="s">
        <v>288</v>
      </c>
      <c r="B243" t="s">
        <v>24</v>
      </c>
      <c r="C243" s="1" t="s">
        <v>21363</v>
      </c>
      <c r="D243" s="6" t="s">
        <v>21364</v>
      </c>
      <c r="E243" t="s">
        <v>51</v>
      </c>
      <c r="F243" s="4">
        <v>49875.4</v>
      </c>
    </row>
    <row r="244" spans="1:6" x14ac:dyDescent="0.35">
      <c r="A244" t="s">
        <v>289</v>
      </c>
      <c r="B244" t="s">
        <v>6</v>
      </c>
      <c r="C244" s="1" t="s">
        <v>20622</v>
      </c>
      <c r="D244" s="6" t="s">
        <v>20616</v>
      </c>
      <c r="E244" t="s">
        <v>21282</v>
      </c>
      <c r="F244" s="4">
        <v>153140.4</v>
      </c>
    </row>
    <row r="245" spans="1:6" x14ac:dyDescent="0.35">
      <c r="A245" t="s">
        <v>290</v>
      </c>
      <c r="B245" t="s">
        <v>24</v>
      </c>
      <c r="C245" s="1" t="s">
        <v>21365</v>
      </c>
      <c r="D245" s="6" t="s">
        <v>20035</v>
      </c>
      <c r="E245" t="s">
        <v>51</v>
      </c>
      <c r="F245" s="4">
        <v>210830</v>
      </c>
    </row>
    <row r="246" spans="1:6" x14ac:dyDescent="0.35">
      <c r="A246" t="s">
        <v>291</v>
      </c>
      <c r="B246" t="s">
        <v>8</v>
      </c>
      <c r="C246" s="1" t="s">
        <v>19999</v>
      </c>
      <c r="D246" s="6" t="s">
        <v>21366</v>
      </c>
      <c r="E246" t="s">
        <v>46</v>
      </c>
      <c r="F246" s="4">
        <v>89212.85</v>
      </c>
    </row>
    <row r="247" spans="1:6" x14ac:dyDescent="0.35">
      <c r="A247" t="s">
        <v>292</v>
      </c>
      <c r="B247" t="s">
        <v>11</v>
      </c>
      <c r="C247" s="1" t="s">
        <v>20318</v>
      </c>
      <c r="D247" s="6" t="s">
        <v>21221</v>
      </c>
      <c r="E247" t="s">
        <v>46</v>
      </c>
      <c r="F247" s="4">
        <v>259524</v>
      </c>
    </row>
    <row r="248" spans="1:6" x14ac:dyDescent="0.35">
      <c r="A248" t="s">
        <v>293</v>
      </c>
      <c r="B248" t="s">
        <v>8</v>
      </c>
      <c r="C248" s="1" t="s">
        <v>21367</v>
      </c>
      <c r="D248" s="6" t="s">
        <v>20112</v>
      </c>
      <c r="E248" t="s">
        <v>48</v>
      </c>
      <c r="F248" s="4">
        <v>27636.05</v>
      </c>
    </row>
    <row r="249" spans="1:6" x14ac:dyDescent="0.35">
      <c r="A249" t="s">
        <v>294</v>
      </c>
      <c r="B249" t="s">
        <v>17</v>
      </c>
      <c r="C249" s="1" t="s">
        <v>21368</v>
      </c>
      <c r="D249" s="6" t="s">
        <v>19852</v>
      </c>
      <c r="E249" t="s">
        <v>46</v>
      </c>
      <c r="F249" s="4">
        <v>39152.5</v>
      </c>
    </row>
    <row r="250" spans="1:6" x14ac:dyDescent="0.35">
      <c r="A250" t="s">
        <v>295</v>
      </c>
      <c r="B250" t="s">
        <v>11</v>
      </c>
      <c r="C250" s="1" t="s">
        <v>20854</v>
      </c>
      <c r="D250" s="6" t="s">
        <v>21345</v>
      </c>
      <c r="E250" t="s">
        <v>46</v>
      </c>
      <c r="F250" s="4">
        <v>87881</v>
      </c>
    </row>
    <row r="251" spans="1:6" x14ac:dyDescent="0.35">
      <c r="A251" t="s">
        <v>296</v>
      </c>
      <c r="B251" t="s">
        <v>16</v>
      </c>
      <c r="C251" s="1" t="s">
        <v>21303</v>
      </c>
      <c r="D251" s="6" t="s">
        <v>21099</v>
      </c>
      <c r="E251" t="s">
        <v>21281</v>
      </c>
      <c r="F251" s="4">
        <v>100998.15</v>
      </c>
    </row>
    <row r="252" spans="1:6" x14ac:dyDescent="0.35">
      <c r="A252" t="s">
        <v>297</v>
      </c>
      <c r="B252" t="s">
        <v>20</v>
      </c>
      <c r="C252" s="1" t="s">
        <v>20454</v>
      </c>
      <c r="D252" s="6" t="s">
        <v>20609</v>
      </c>
      <c r="E252" t="s">
        <v>46</v>
      </c>
      <c r="F252" s="4">
        <v>11505.6</v>
      </c>
    </row>
    <row r="253" spans="1:6" x14ac:dyDescent="0.35">
      <c r="A253" t="s">
        <v>298</v>
      </c>
      <c r="B253" t="s">
        <v>25</v>
      </c>
      <c r="C253" s="1" t="s">
        <v>21369</v>
      </c>
      <c r="D253" s="6" t="s">
        <v>20878</v>
      </c>
      <c r="E253" t="s">
        <v>46</v>
      </c>
      <c r="F253" s="4">
        <v>32435.85</v>
      </c>
    </row>
    <row r="254" spans="1:6" x14ac:dyDescent="0.35">
      <c r="A254" t="s">
        <v>299</v>
      </c>
      <c r="B254" t="s">
        <v>17</v>
      </c>
      <c r="C254" s="1" t="s">
        <v>20549</v>
      </c>
      <c r="D254" s="6" t="s">
        <v>20546</v>
      </c>
      <c r="E254" t="s">
        <v>46</v>
      </c>
    </row>
    <row r="255" spans="1:6" x14ac:dyDescent="0.35">
      <c r="A255" t="s">
        <v>300</v>
      </c>
      <c r="B255" t="s">
        <v>21</v>
      </c>
      <c r="C255" s="1" t="s">
        <v>20574</v>
      </c>
      <c r="D255" s="6" t="s">
        <v>20760</v>
      </c>
      <c r="E255" t="s">
        <v>51</v>
      </c>
    </row>
    <row r="256" spans="1:6" x14ac:dyDescent="0.35">
      <c r="A256" t="s">
        <v>301</v>
      </c>
      <c r="B256" t="s">
        <v>14</v>
      </c>
      <c r="C256" s="1" t="s">
        <v>20819</v>
      </c>
      <c r="D256" s="6" t="s">
        <v>20908</v>
      </c>
      <c r="E256" t="s">
        <v>44</v>
      </c>
      <c r="F256" s="4">
        <v>48834.7</v>
      </c>
    </row>
    <row r="257" spans="1:6" x14ac:dyDescent="0.35">
      <c r="A257" t="s">
        <v>302</v>
      </c>
      <c r="B257" t="s">
        <v>9</v>
      </c>
      <c r="C257" s="1" t="s">
        <v>21370</v>
      </c>
      <c r="D257" s="6" t="s">
        <v>20175</v>
      </c>
      <c r="E257" t="s">
        <v>46</v>
      </c>
      <c r="F257" s="4">
        <v>133933</v>
      </c>
    </row>
    <row r="258" spans="1:6" x14ac:dyDescent="0.35">
      <c r="A258" t="s">
        <v>303</v>
      </c>
      <c r="B258" t="s">
        <v>22</v>
      </c>
      <c r="C258" s="1" t="s">
        <v>21371</v>
      </c>
      <c r="D258" s="6" t="s">
        <v>21301</v>
      </c>
      <c r="E258" t="s">
        <v>44</v>
      </c>
      <c r="F258" s="4">
        <v>179876.05</v>
      </c>
    </row>
    <row r="259" spans="1:6" x14ac:dyDescent="0.35">
      <c r="A259" t="s">
        <v>304</v>
      </c>
      <c r="B259" t="s">
        <v>22</v>
      </c>
      <c r="C259" s="1" t="s">
        <v>20499</v>
      </c>
      <c r="D259" s="6" t="s">
        <v>20379</v>
      </c>
      <c r="E259" t="s">
        <v>46</v>
      </c>
      <c r="F259" s="4">
        <v>65728.7</v>
      </c>
    </row>
    <row r="260" spans="1:6" x14ac:dyDescent="0.35">
      <c r="A260" t="s">
        <v>305</v>
      </c>
      <c r="B260" t="s">
        <v>25</v>
      </c>
      <c r="C260" s="1" t="s">
        <v>21372</v>
      </c>
      <c r="D260" s="6" t="s">
        <v>21373</v>
      </c>
      <c r="E260" t="s">
        <v>46</v>
      </c>
      <c r="F260" s="4">
        <v>185601.65</v>
      </c>
    </row>
    <row r="261" spans="1:6" x14ac:dyDescent="0.35">
      <c r="A261" t="s">
        <v>306</v>
      </c>
      <c r="B261" t="s">
        <v>18</v>
      </c>
      <c r="C261" s="1" t="s">
        <v>20920</v>
      </c>
      <c r="D261" s="6" t="s">
        <v>66</v>
      </c>
      <c r="E261" t="s">
        <v>48</v>
      </c>
      <c r="F261" s="4">
        <v>54184.15</v>
      </c>
    </row>
    <row r="262" spans="1:6" x14ac:dyDescent="0.35">
      <c r="A262" t="s">
        <v>307</v>
      </c>
      <c r="B262" t="s">
        <v>18</v>
      </c>
      <c r="C262" s="1" t="s">
        <v>20948</v>
      </c>
      <c r="D262" s="6" t="s">
        <v>20527</v>
      </c>
      <c r="E262" t="s">
        <v>44</v>
      </c>
      <c r="F262" s="4">
        <v>29227.5</v>
      </c>
    </row>
    <row r="263" spans="1:6" x14ac:dyDescent="0.35">
      <c r="A263" t="s">
        <v>308</v>
      </c>
      <c r="B263" t="s">
        <v>10</v>
      </c>
      <c r="C263" s="1" t="s">
        <v>20339</v>
      </c>
      <c r="D263" s="6" t="s">
        <v>66</v>
      </c>
      <c r="E263" t="s">
        <v>51</v>
      </c>
    </row>
    <row r="264" spans="1:6" x14ac:dyDescent="0.35">
      <c r="A264" t="s">
        <v>309</v>
      </c>
      <c r="B264" t="s">
        <v>21</v>
      </c>
      <c r="C264" s="1" t="s">
        <v>20110</v>
      </c>
      <c r="D264" s="6" t="s">
        <v>20224</v>
      </c>
      <c r="E264" t="s">
        <v>46</v>
      </c>
      <c r="F264" s="4">
        <v>28462</v>
      </c>
    </row>
    <row r="265" spans="1:6" x14ac:dyDescent="0.35">
      <c r="A265" t="s">
        <v>310</v>
      </c>
      <c r="B265" t="s">
        <v>18</v>
      </c>
      <c r="C265" s="1" t="s">
        <v>20621</v>
      </c>
      <c r="D265" s="6" t="s">
        <v>20709</v>
      </c>
      <c r="E265" t="s">
        <v>44</v>
      </c>
      <c r="F265" s="4">
        <v>15574</v>
      </c>
    </row>
    <row r="266" spans="1:6" x14ac:dyDescent="0.35">
      <c r="A266" t="s">
        <v>311</v>
      </c>
      <c r="B266" t="s">
        <v>6</v>
      </c>
      <c r="C266" s="1" t="s">
        <v>19888</v>
      </c>
      <c r="D266" s="6" t="s">
        <v>21374</v>
      </c>
      <c r="E266" t="s">
        <v>21281</v>
      </c>
      <c r="F266" s="4">
        <v>67259.7</v>
      </c>
    </row>
    <row r="267" spans="1:6" x14ac:dyDescent="0.35">
      <c r="A267" t="s">
        <v>312</v>
      </c>
      <c r="B267" t="s">
        <v>6</v>
      </c>
      <c r="C267" s="1" t="s">
        <v>21375</v>
      </c>
      <c r="D267" s="6" t="s">
        <v>19867</v>
      </c>
      <c r="E267" t="s">
        <v>51</v>
      </c>
      <c r="F267" s="4">
        <v>162224.5</v>
      </c>
    </row>
    <row r="268" spans="1:6" x14ac:dyDescent="0.35">
      <c r="A268" t="s">
        <v>313</v>
      </c>
      <c r="B268" t="s">
        <v>24</v>
      </c>
      <c r="C268" s="1" t="s">
        <v>20284</v>
      </c>
      <c r="D268" s="6" t="s">
        <v>66</v>
      </c>
      <c r="E268" t="s">
        <v>46</v>
      </c>
      <c r="F268" s="4">
        <v>66376.45</v>
      </c>
    </row>
    <row r="269" spans="1:6" x14ac:dyDescent="0.35">
      <c r="A269" t="s">
        <v>314</v>
      </c>
      <c r="B269" t="s">
        <v>22</v>
      </c>
      <c r="C269" s="1" t="s">
        <v>20278</v>
      </c>
      <c r="D269" s="6" t="s">
        <v>20099</v>
      </c>
      <c r="E269" t="s">
        <v>44</v>
      </c>
      <c r="F269" s="4">
        <v>27929.9</v>
      </c>
    </row>
    <row r="270" spans="1:6" x14ac:dyDescent="0.35">
      <c r="A270" t="s">
        <v>315</v>
      </c>
      <c r="B270" t="s">
        <v>16</v>
      </c>
      <c r="C270" s="1" t="s">
        <v>20912</v>
      </c>
      <c r="D270" s="6" t="s">
        <v>21376</v>
      </c>
      <c r="E270" t="s">
        <v>48</v>
      </c>
      <c r="F270" s="4">
        <v>1393</v>
      </c>
    </row>
    <row r="271" spans="1:6" x14ac:dyDescent="0.35">
      <c r="A271" t="s">
        <v>316</v>
      </c>
      <c r="B271" t="s">
        <v>14</v>
      </c>
      <c r="C271" s="1" t="s">
        <v>20680</v>
      </c>
      <c r="D271" s="6" t="s">
        <v>21377</v>
      </c>
      <c r="E271" t="s">
        <v>46</v>
      </c>
      <c r="F271" s="4">
        <v>35649.9</v>
      </c>
    </row>
    <row r="272" spans="1:6" x14ac:dyDescent="0.35">
      <c r="A272" t="s">
        <v>317</v>
      </c>
      <c r="B272" t="s">
        <v>16</v>
      </c>
      <c r="C272" s="1" t="s">
        <v>21239</v>
      </c>
      <c r="D272" s="6" t="s">
        <v>20449</v>
      </c>
      <c r="E272" t="s">
        <v>21318</v>
      </c>
      <c r="F272" s="4">
        <v>10392</v>
      </c>
    </row>
    <row r="273" spans="1:6" x14ac:dyDescent="0.35">
      <c r="A273" t="s">
        <v>318</v>
      </c>
      <c r="B273" t="s">
        <v>10</v>
      </c>
      <c r="C273" s="1" t="s">
        <v>20912</v>
      </c>
      <c r="D273" s="6" t="s">
        <v>20911</v>
      </c>
      <c r="E273" t="s">
        <v>48</v>
      </c>
      <c r="F273" s="4">
        <v>42764.95</v>
      </c>
    </row>
    <row r="274" spans="1:6" x14ac:dyDescent="0.35">
      <c r="A274" t="s">
        <v>319</v>
      </c>
      <c r="B274" t="s">
        <v>8</v>
      </c>
      <c r="C274" s="1" t="s">
        <v>20869</v>
      </c>
      <c r="D274" s="6" t="s">
        <v>21343</v>
      </c>
      <c r="E274" t="s">
        <v>44</v>
      </c>
      <c r="F274" s="4">
        <v>67281.899999999994</v>
      </c>
    </row>
    <row r="275" spans="1:6" x14ac:dyDescent="0.35">
      <c r="A275" t="s">
        <v>320</v>
      </c>
      <c r="B275" t="s">
        <v>24</v>
      </c>
      <c r="C275" s="1" t="s">
        <v>21017</v>
      </c>
      <c r="D275" s="6" t="s">
        <v>21067</v>
      </c>
      <c r="E275" t="s">
        <v>44</v>
      </c>
      <c r="F275" s="4">
        <v>31388.95</v>
      </c>
    </row>
    <row r="276" spans="1:6" x14ac:dyDescent="0.35">
      <c r="A276" t="s">
        <v>321</v>
      </c>
      <c r="B276" t="s">
        <v>17</v>
      </c>
      <c r="C276" s="1" t="s">
        <v>20366</v>
      </c>
      <c r="D276" s="6" t="s">
        <v>66</v>
      </c>
      <c r="E276" t="s">
        <v>46</v>
      </c>
      <c r="F276" s="4">
        <v>47433</v>
      </c>
    </row>
    <row r="277" spans="1:6" x14ac:dyDescent="0.35">
      <c r="A277" t="s">
        <v>322</v>
      </c>
      <c r="B277" t="s">
        <v>13</v>
      </c>
      <c r="C277" s="1" t="s">
        <v>21008</v>
      </c>
      <c r="D277" s="6" t="s">
        <v>21296</v>
      </c>
      <c r="E277" t="s">
        <v>46</v>
      </c>
      <c r="F277" s="4">
        <v>36081</v>
      </c>
    </row>
    <row r="278" spans="1:6" x14ac:dyDescent="0.35">
      <c r="A278" t="s">
        <v>323</v>
      </c>
      <c r="B278" t="s">
        <v>17</v>
      </c>
      <c r="C278" s="1" t="s">
        <v>19887</v>
      </c>
      <c r="D278" s="6" t="s">
        <v>20950</v>
      </c>
      <c r="E278" t="s">
        <v>44</v>
      </c>
      <c r="F278" s="4">
        <v>21082.7</v>
      </c>
    </row>
    <row r="279" spans="1:6" x14ac:dyDescent="0.35">
      <c r="A279" t="s">
        <v>324</v>
      </c>
      <c r="B279" t="s">
        <v>22</v>
      </c>
      <c r="C279" s="1" t="s">
        <v>20592</v>
      </c>
      <c r="D279" s="6" t="s">
        <v>21378</v>
      </c>
      <c r="E279" t="s">
        <v>48</v>
      </c>
      <c r="F279" s="4">
        <v>76747.75</v>
      </c>
    </row>
    <row r="280" spans="1:6" x14ac:dyDescent="0.35">
      <c r="A280" t="s">
        <v>325</v>
      </c>
      <c r="B280" t="s">
        <v>6</v>
      </c>
      <c r="C280" s="1" t="s">
        <v>21379</v>
      </c>
      <c r="D280" s="6" t="s">
        <v>20332</v>
      </c>
      <c r="E280" t="s">
        <v>44</v>
      </c>
      <c r="F280" s="4">
        <v>3509</v>
      </c>
    </row>
    <row r="281" spans="1:6" x14ac:dyDescent="0.35">
      <c r="A281" t="s">
        <v>326</v>
      </c>
      <c r="B281" t="s">
        <v>17</v>
      </c>
      <c r="C281" s="1" t="s">
        <v>20514</v>
      </c>
      <c r="D281" s="6" t="s">
        <v>20507</v>
      </c>
      <c r="E281" t="s">
        <v>46</v>
      </c>
      <c r="F281" s="4">
        <v>101335.6</v>
      </c>
    </row>
    <row r="282" spans="1:6" x14ac:dyDescent="0.35">
      <c r="A282" t="s">
        <v>327</v>
      </c>
      <c r="B282" t="s">
        <v>13</v>
      </c>
      <c r="C282" s="1" t="s">
        <v>20885</v>
      </c>
      <c r="D282" s="6" t="s">
        <v>20991</v>
      </c>
      <c r="E282" t="s">
        <v>51</v>
      </c>
      <c r="F282" s="4">
        <v>74227.100000000006</v>
      </c>
    </row>
    <row r="283" spans="1:6" x14ac:dyDescent="0.35">
      <c r="A283" t="s">
        <v>328</v>
      </c>
      <c r="B283" t="s">
        <v>13</v>
      </c>
      <c r="C283" s="1" t="s">
        <v>20283</v>
      </c>
      <c r="D283" s="6" t="s">
        <v>21380</v>
      </c>
      <c r="E283" t="s">
        <v>46</v>
      </c>
      <c r="F283" s="4">
        <v>118267.95</v>
      </c>
    </row>
    <row r="284" spans="1:6" x14ac:dyDescent="0.35">
      <c r="A284" t="s">
        <v>329</v>
      </c>
      <c r="B284" t="s">
        <v>25</v>
      </c>
      <c r="C284" s="1" t="s">
        <v>20204</v>
      </c>
      <c r="D284" s="6" t="s">
        <v>21381</v>
      </c>
      <c r="E284" t="s">
        <v>46</v>
      </c>
      <c r="F284" s="4">
        <v>182084.05</v>
      </c>
    </row>
    <row r="285" spans="1:6" x14ac:dyDescent="0.35">
      <c r="A285" t="s">
        <v>330</v>
      </c>
      <c r="B285" t="s">
        <v>6</v>
      </c>
      <c r="C285" s="1" t="s">
        <v>20601</v>
      </c>
      <c r="D285" s="6" t="s">
        <v>21241</v>
      </c>
      <c r="E285" t="s">
        <v>21278</v>
      </c>
      <c r="F285" s="4">
        <v>100890.65</v>
      </c>
    </row>
    <row r="286" spans="1:6" x14ac:dyDescent="0.35">
      <c r="A286" t="s">
        <v>331</v>
      </c>
      <c r="B286" t="s">
        <v>13</v>
      </c>
      <c r="C286" s="1" t="s">
        <v>20453</v>
      </c>
      <c r="D286" s="6" t="s">
        <v>19859</v>
      </c>
      <c r="E286" t="s">
        <v>48</v>
      </c>
      <c r="F286" s="4">
        <v>161458</v>
      </c>
    </row>
    <row r="287" spans="1:6" x14ac:dyDescent="0.35">
      <c r="A287" t="s">
        <v>332</v>
      </c>
      <c r="B287" t="s">
        <v>16</v>
      </c>
      <c r="C287" s="1" t="s">
        <v>20506</v>
      </c>
      <c r="D287" s="6" t="s">
        <v>21382</v>
      </c>
      <c r="E287" t="s">
        <v>48</v>
      </c>
      <c r="F287" s="4">
        <v>112560.2</v>
      </c>
    </row>
    <row r="288" spans="1:6" x14ac:dyDescent="0.35">
      <c r="A288" t="s">
        <v>333</v>
      </c>
      <c r="B288" t="s">
        <v>24</v>
      </c>
      <c r="C288" s="1" t="s">
        <v>20294</v>
      </c>
      <c r="D288" s="6" t="s">
        <v>19956</v>
      </c>
      <c r="E288" t="s">
        <v>21281</v>
      </c>
      <c r="F288" s="4">
        <v>8828.9500000000007</v>
      </c>
    </row>
    <row r="289" spans="1:6" x14ac:dyDescent="0.35">
      <c r="A289" t="s">
        <v>334</v>
      </c>
      <c r="B289" t="s">
        <v>8</v>
      </c>
      <c r="C289" s="1" t="s">
        <v>20018</v>
      </c>
      <c r="D289" s="6" t="s">
        <v>20134</v>
      </c>
      <c r="E289" t="s">
        <v>51</v>
      </c>
      <c r="F289" s="4">
        <v>89632.1</v>
      </c>
    </row>
    <row r="290" spans="1:6" x14ac:dyDescent="0.35">
      <c r="A290" t="s">
        <v>335</v>
      </c>
      <c r="B290" t="s">
        <v>22</v>
      </c>
      <c r="C290" s="1" t="s">
        <v>19887</v>
      </c>
      <c r="D290" s="6" t="s">
        <v>21383</v>
      </c>
      <c r="E290" t="s">
        <v>44</v>
      </c>
      <c r="F290" s="4">
        <v>96322.8</v>
      </c>
    </row>
    <row r="291" spans="1:6" x14ac:dyDescent="0.35">
      <c r="A291" t="s">
        <v>336</v>
      </c>
      <c r="B291" t="s">
        <v>21</v>
      </c>
      <c r="C291" s="1" t="s">
        <v>21220</v>
      </c>
      <c r="D291" s="6" t="s">
        <v>20457</v>
      </c>
      <c r="E291" t="s">
        <v>46</v>
      </c>
      <c r="F291" s="4">
        <v>7363</v>
      </c>
    </row>
    <row r="292" spans="1:6" x14ac:dyDescent="0.35">
      <c r="A292" t="s">
        <v>337</v>
      </c>
      <c r="B292" t="s">
        <v>11</v>
      </c>
      <c r="C292" s="1" t="s">
        <v>20541</v>
      </c>
      <c r="D292" s="6" t="s">
        <v>66</v>
      </c>
      <c r="E292" t="s">
        <v>46</v>
      </c>
      <c r="F292" s="4">
        <v>93978</v>
      </c>
    </row>
    <row r="293" spans="1:6" x14ac:dyDescent="0.35">
      <c r="A293" t="s">
        <v>338</v>
      </c>
      <c r="B293" t="s">
        <v>18</v>
      </c>
      <c r="C293" s="1" t="s">
        <v>20150</v>
      </c>
      <c r="D293" s="6" t="s">
        <v>21384</v>
      </c>
      <c r="E293" t="s">
        <v>46</v>
      </c>
      <c r="F293" s="4">
        <v>27093.35</v>
      </c>
    </row>
    <row r="294" spans="1:6" x14ac:dyDescent="0.35">
      <c r="A294" t="s">
        <v>339</v>
      </c>
      <c r="B294" t="s">
        <v>17</v>
      </c>
      <c r="C294" s="1" t="s">
        <v>19850</v>
      </c>
      <c r="D294" s="6" t="s">
        <v>19907</v>
      </c>
      <c r="E294" t="s">
        <v>48</v>
      </c>
      <c r="F294" s="4">
        <v>195790.3</v>
      </c>
    </row>
    <row r="295" spans="1:6" x14ac:dyDescent="0.35">
      <c r="A295" t="s">
        <v>340</v>
      </c>
      <c r="B295" t="s">
        <v>18</v>
      </c>
      <c r="C295" s="1" t="s">
        <v>20396</v>
      </c>
      <c r="D295" s="6" t="s">
        <v>20383</v>
      </c>
      <c r="E295" t="s">
        <v>44</v>
      </c>
      <c r="F295" s="4">
        <v>186847.5</v>
      </c>
    </row>
    <row r="296" spans="1:6" x14ac:dyDescent="0.35">
      <c r="A296" t="s">
        <v>341</v>
      </c>
      <c r="B296" t="s">
        <v>22</v>
      </c>
      <c r="C296" s="1" t="s">
        <v>20198</v>
      </c>
      <c r="D296" s="6" t="s">
        <v>20138</v>
      </c>
      <c r="E296" t="s">
        <v>48</v>
      </c>
      <c r="F296" s="4">
        <v>179161</v>
      </c>
    </row>
    <row r="297" spans="1:6" x14ac:dyDescent="0.35">
      <c r="A297" t="s">
        <v>342</v>
      </c>
      <c r="B297" t="s">
        <v>9</v>
      </c>
      <c r="C297" s="1" t="s">
        <v>20421</v>
      </c>
      <c r="D297" s="6" t="s">
        <v>20487</v>
      </c>
      <c r="E297" t="s">
        <v>44</v>
      </c>
    </row>
    <row r="298" spans="1:6" x14ac:dyDescent="0.35">
      <c r="A298" t="s">
        <v>343</v>
      </c>
      <c r="B298" t="s">
        <v>16</v>
      </c>
      <c r="C298" s="1" t="s">
        <v>20439</v>
      </c>
      <c r="D298" s="6" t="s">
        <v>20519</v>
      </c>
      <c r="E298" t="s">
        <v>44</v>
      </c>
      <c r="F298" s="4">
        <v>43677.1</v>
      </c>
    </row>
    <row r="299" spans="1:6" x14ac:dyDescent="0.35">
      <c r="A299" t="s">
        <v>344</v>
      </c>
      <c r="B299" t="s">
        <v>13</v>
      </c>
      <c r="C299" s="1" t="s">
        <v>19976</v>
      </c>
      <c r="D299" s="6" t="s">
        <v>20025</v>
      </c>
      <c r="E299" t="s">
        <v>51</v>
      </c>
      <c r="F299" s="4">
        <v>152303.4</v>
      </c>
    </row>
    <row r="300" spans="1:6" x14ac:dyDescent="0.35">
      <c r="A300" t="s">
        <v>345</v>
      </c>
      <c r="B300" t="s">
        <v>17</v>
      </c>
      <c r="C300" s="1" t="s">
        <v>20322</v>
      </c>
      <c r="D300" s="6" t="s">
        <v>20348</v>
      </c>
      <c r="E300" t="s">
        <v>21265</v>
      </c>
      <c r="F300" s="4">
        <v>177415</v>
      </c>
    </row>
    <row r="301" spans="1:6" x14ac:dyDescent="0.35">
      <c r="A301" t="s">
        <v>346</v>
      </c>
      <c r="B301" t="s">
        <v>6</v>
      </c>
      <c r="C301" s="1" t="s">
        <v>21385</v>
      </c>
      <c r="D301" s="6" t="s">
        <v>20469</v>
      </c>
      <c r="E301" t="s">
        <v>46</v>
      </c>
      <c r="F301" s="4">
        <v>85137.35</v>
      </c>
    </row>
    <row r="302" spans="1:6" x14ac:dyDescent="0.35">
      <c r="A302" t="s">
        <v>347</v>
      </c>
      <c r="B302" t="s">
        <v>13</v>
      </c>
      <c r="C302" s="1" t="s">
        <v>21211</v>
      </c>
      <c r="D302" s="6" t="s">
        <v>20373</v>
      </c>
      <c r="E302" t="s">
        <v>48</v>
      </c>
      <c r="F302" s="4">
        <v>64206.45</v>
      </c>
    </row>
    <row r="303" spans="1:6" x14ac:dyDescent="0.35">
      <c r="A303" t="s">
        <v>348</v>
      </c>
      <c r="B303" t="s">
        <v>9</v>
      </c>
      <c r="C303" s="1" t="s">
        <v>20391</v>
      </c>
      <c r="D303" s="6" t="s">
        <v>20533</v>
      </c>
      <c r="E303" t="s">
        <v>51</v>
      </c>
      <c r="F303" s="4">
        <v>20932</v>
      </c>
    </row>
    <row r="304" spans="1:6" x14ac:dyDescent="0.35">
      <c r="A304" t="s">
        <v>349</v>
      </c>
      <c r="B304" t="s">
        <v>13</v>
      </c>
      <c r="C304" s="1" t="s">
        <v>20078</v>
      </c>
      <c r="D304" s="6" t="s">
        <v>66</v>
      </c>
      <c r="E304" t="s">
        <v>46</v>
      </c>
      <c r="F304" s="4">
        <v>54210.400000000001</v>
      </c>
    </row>
    <row r="305" spans="1:6" x14ac:dyDescent="0.35">
      <c r="A305" t="s">
        <v>350</v>
      </c>
      <c r="B305" t="s">
        <v>16</v>
      </c>
      <c r="C305" s="1" t="s">
        <v>20845</v>
      </c>
      <c r="D305" s="6" t="s">
        <v>20821</v>
      </c>
      <c r="E305" t="s">
        <v>46</v>
      </c>
      <c r="F305" s="4">
        <v>5171.3999999999996</v>
      </c>
    </row>
    <row r="306" spans="1:6" x14ac:dyDescent="0.35">
      <c r="A306" t="s">
        <v>351</v>
      </c>
      <c r="B306" t="s">
        <v>25</v>
      </c>
      <c r="C306" s="1" t="s">
        <v>21300</v>
      </c>
      <c r="D306" s="6" t="s">
        <v>21337</v>
      </c>
      <c r="E306" t="s">
        <v>46</v>
      </c>
    </row>
    <row r="307" spans="1:6" x14ac:dyDescent="0.35">
      <c r="A307" t="s">
        <v>352</v>
      </c>
      <c r="B307" t="s">
        <v>18</v>
      </c>
      <c r="C307" s="1" t="s">
        <v>21386</v>
      </c>
      <c r="D307" s="6" t="s">
        <v>21197</v>
      </c>
      <c r="E307" t="s">
        <v>46</v>
      </c>
      <c r="F307" s="4">
        <v>92633.15</v>
      </c>
    </row>
    <row r="308" spans="1:6" x14ac:dyDescent="0.35">
      <c r="A308" t="s">
        <v>353</v>
      </c>
      <c r="B308" t="s">
        <v>18</v>
      </c>
      <c r="C308" s="1" t="s">
        <v>21339</v>
      </c>
      <c r="D308" s="6" t="s">
        <v>66</v>
      </c>
      <c r="E308" t="s">
        <v>51</v>
      </c>
      <c r="F308" s="4">
        <v>84539.95</v>
      </c>
    </row>
    <row r="309" spans="1:6" x14ac:dyDescent="0.35">
      <c r="A309" t="s">
        <v>354</v>
      </c>
      <c r="B309" t="s">
        <v>25</v>
      </c>
      <c r="C309" s="1" t="s">
        <v>20226</v>
      </c>
      <c r="D309" s="6" t="s">
        <v>20499</v>
      </c>
      <c r="E309" t="s">
        <v>48</v>
      </c>
      <c r="F309" s="4">
        <v>93051</v>
      </c>
    </row>
    <row r="310" spans="1:6" x14ac:dyDescent="0.35">
      <c r="A310" t="s">
        <v>355</v>
      </c>
      <c r="B310" t="s">
        <v>25</v>
      </c>
      <c r="C310" s="1" t="s">
        <v>20391</v>
      </c>
      <c r="D310" s="6" t="s">
        <v>20477</v>
      </c>
      <c r="E310" t="s">
        <v>44</v>
      </c>
      <c r="F310" s="4">
        <v>44552.9</v>
      </c>
    </row>
    <row r="311" spans="1:6" x14ac:dyDescent="0.35">
      <c r="A311" t="s">
        <v>356</v>
      </c>
      <c r="B311" t="s">
        <v>6</v>
      </c>
      <c r="C311" s="1" t="s">
        <v>21285</v>
      </c>
      <c r="D311" s="6" t="s">
        <v>20542</v>
      </c>
      <c r="E311" t="s">
        <v>46</v>
      </c>
    </row>
    <row r="312" spans="1:6" x14ac:dyDescent="0.35">
      <c r="A312" t="s">
        <v>357</v>
      </c>
      <c r="B312" t="s">
        <v>22</v>
      </c>
      <c r="C312" s="1" t="s">
        <v>19906</v>
      </c>
      <c r="D312" s="6" t="s">
        <v>21387</v>
      </c>
      <c r="E312" t="s">
        <v>46</v>
      </c>
      <c r="F312" s="4">
        <v>146584.70000000001</v>
      </c>
    </row>
    <row r="313" spans="1:6" x14ac:dyDescent="0.35">
      <c r="A313" t="s">
        <v>358</v>
      </c>
      <c r="B313" t="s">
        <v>25</v>
      </c>
      <c r="C313" s="1" t="s">
        <v>19868</v>
      </c>
      <c r="D313" s="6" t="s">
        <v>19956</v>
      </c>
      <c r="E313" t="s">
        <v>21281</v>
      </c>
      <c r="F313" s="4">
        <v>104474.95</v>
      </c>
    </row>
    <row r="314" spans="1:6" x14ac:dyDescent="0.35">
      <c r="A314" t="s">
        <v>359</v>
      </c>
      <c r="B314" t="s">
        <v>17</v>
      </c>
      <c r="C314" s="1" t="s">
        <v>20398</v>
      </c>
      <c r="D314" s="6" t="s">
        <v>21388</v>
      </c>
      <c r="E314" t="s">
        <v>46</v>
      </c>
      <c r="F314" s="4">
        <v>14410.1</v>
      </c>
    </row>
    <row r="315" spans="1:6" x14ac:dyDescent="0.35">
      <c r="A315" t="s">
        <v>360</v>
      </c>
      <c r="B315" t="s">
        <v>21</v>
      </c>
      <c r="C315" s="1" t="s">
        <v>19952</v>
      </c>
      <c r="D315" s="6" t="s">
        <v>66</v>
      </c>
      <c r="E315" t="s">
        <v>44</v>
      </c>
      <c r="F315" s="4">
        <v>14980</v>
      </c>
    </row>
    <row r="316" spans="1:6" x14ac:dyDescent="0.35">
      <c r="A316" t="s">
        <v>361</v>
      </c>
      <c r="B316" t="s">
        <v>20</v>
      </c>
      <c r="C316" s="1" t="s">
        <v>20763</v>
      </c>
      <c r="D316" s="6" t="s">
        <v>20743</v>
      </c>
      <c r="E316" t="s">
        <v>46</v>
      </c>
      <c r="F316" s="4">
        <v>218657.6</v>
      </c>
    </row>
    <row r="317" spans="1:6" x14ac:dyDescent="0.35">
      <c r="A317" t="s">
        <v>362</v>
      </c>
      <c r="B317" t="s">
        <v>17</v>
      </c>
      <c r="C317" s="1" t="s">
        <v>20493</v>
      </c>
      <c r="D317" s="6" t="s">
        <v>20503</v>
      </c>
      <c r="E317" t="s">
        <v>48</v>
      </c>
      <c r="F317" s="4">
        <v>7011</v>
      </c>
    </row>
    <row r="318" spans="1:6" x14ac:dyDescent="0.35">
      <c r="A318" t="s">
        <v>363</v>
      </c>
      <c r="B318" t="s">
        <v>24</v>
      </c>
      <c r="C318" s="1" t="s">
        <v>20932</v>
      </c>
      <c r="D318" s="6" t="s">
        <v>21090</v>
      </c>
      <c r="E318" t="s">
        <v>21265</v>
      </c>
      <c r="F318" s="4">
        <v>130836.75</v>
      </c>
    </row>
    <row r="319" spans="1:6" x14ac:dyDescent="0.35">
      <c r="A319" t="s">
        <v>364</v>
      </c>
      <c r="B319" t="s">
        <v>9</v>
      </c>
      <c r="C319" s="1" t="s">
        <v>19847</v>
      </c>
      <c r="D319" s="6" t="s">
        <v>19889</v>
      </c>
      <c r="E319" t="s">
        <v>21318</v>
      </c>
      <c r="F319" s="4">
        <v>132525.75</v>
      </c>
    </row>
    <row r="320" spans="1:6" x14ac:dyDescent="0.35">
      <c r="A320" t="s">
        <v>365</v>
      </c>
      <c r="B320" t="s">
        <v>17</v>
      </c>
      <c r="C320" s="1" t="s">
        <v>21212</v>
      </c>
      <c r="D320" s="6" t="s">
        <v>66</v>
      </c>
      <c r="E320" t="s">
        <v>44</v>
      </c>
      <c r="F320" s="4">
        <v>15261.75</v>
      </c>
    </row>
    <row r="321" spans="1:6" x14ac:dyDescent="0.35">
      <c r="A321" t="s">
        <v>366</v>
      </c>
      <c r="B321" t="s">
        <v>10</v>
      </c>
      <c r="C321" s="1" t="s">
        <v>21081</v>
      </c>
      <c r="D321" s="6" t="s">
        <v>21189</v>
      </c>
      <c r="E321" t="s">
        <v>51</v>
      </c>
      <c r="F321" s="4">
        <v>7863.35</v>
      </c>
    </row>
    <row r="322" spans="1:6" x14ac:dyDescent="0.35">
      <c r="A322" t="s">
        <v>367</v>
      </c>
      <c r="B322" t="s">
        <v>8</v>
      </c>
      <c r="C322" s="1" t="s">
        <v>21303</v>
      </c>
      <c r="D322" s="6" t="s">
        <v>21044</v>
      </c>
      <c r="E322" t="s">
        <v>48</v>
      </c>
      <c r="F322" s="4">
        <v>135981</v>
      </c>
    </row>
    <row r="323" spans="1:6" x14ac:dyDescent="0.35">
      <c r="A323" t="s">
        <v>368</v>
      </c>
      <c r="B323" t="s">
        <v>25</v>
      </c>
      <c r="C323" s="1" t="s">
        <v>19858</v>
      </c>
      <c r="D323" s="6" t="s">
        <v>66</v>
      </c>
      <c r="E323" t="s">
        <v>51</v>
      </c>
      <c r="F323" s="4">
        <v>23968</v>
      </c>
    </row>
    <row r="324" spans="1:6" x14ac:dyDescent="0.35">
      <c r="A324" t="s">
        <v>369</v>
      </c>
      <c r="B324" t="s">
        <v>17</v>
      </c>
      <c r="C324" s="1" t="s">
        <v>20091</v>
      </c>
      <c r="D324" s="6" t="s">
        <v>21389</v>
      </c>
      <c r="E324" t="s">
        <v>44</v>
      </c>
      <c r="F324" s="4">
        <v>96803.8</v>
      </c>
    </row>
    <row r="325" spans="1:6" x14ac:dyDescent="0.35">
      <c r="A325" t="s">
        <v>370</v>
      </c>
      <c r="B325" t="s">
        <v>14</v>
      </c>
      <c r="C325" s="1" t="s">
        <v>21365</v>
      </c>
      <c r="D325" s="6" t="s">
        <v>21205</v>
      </c>
      <c r="E325" t="s">
        <v>48</v>
      </c>
      <c r="F325" s="4">
        <v>76983.5</v>
      </c>
    </row>
    <row r="326" spans="1:6" x14ac:dyDescent="0.35">
      <c r="A326" t="s">
        <v>371</v>
      </c>
      <c r="B326" t="s">
        <v>21</v>
      </c>
      <c r="C326" s="1" t="s">
        <v>21106</v>
      </c>
      <c r="D326" s="6" t="s">
        <v>21390</v>
      </c>
      <c r="E326" t="s">
        <v>46</v>
      </c>
      <c r="F326" s="4">
        <v>44262.5</v>
      </c>
    </row>
    <row r="327" spans="1:6" x14ac:dyDescent="0.35">
      <c r="A327" t="s">
        <v>372</v>
      </c>
      <c r="B327" t="s">
        <v>25</v>
      </c>
      <c r="C327" s="1" t="s">
        <v>20264</v>
      </c>
      <c r="D327" s="6" t="s">
        <v>20326</v>
      </c>
      <c r="E327" t="s">
        <v>46</v>
      </c>
      <c r="F327" s="4">
        <v>12178.8</v>
      </c>
    </row>
    <row r="328" spans="1:6" x14ac:dyDescent="0.35">
      <c r="A328" t="s">
        <v>373</v>
      </c>
      <c r="B328" t="s">
        <v>14</v>
      </c>
      <c r="C328" s="1" t="s">
        <v>20501</v>
      </c>
      <c r="D328" s="6" t="s">
        <v>20570</v>
      </c>
      <c r="E328" t="s">
        <v>46</v>
      </c>
      <c r="F328" s="4">
        <v>124309</v>
      </c>
    </row>
    <row r="329" spans="1:6" x14ac:dyDescent="0.35">
      <c r="A329" t="s">
        <v>374</v>
      </c>
      <c r="B329" t="s">
        <v>21</v>
      </c>
      <c r="C329" s="1" t="s">
        <v>19920</v>
      </c>
      <c r="D329" s="6" t="s">
        <v>21391</v>
      </c>
      <c r="E329" t="s">
        <v>48</v>
      </c>
      <c r="F329" s="4">
        <v>14557.2</v>
      </c>
    </row>
    <row r="330" spans="1:6" x14ac:dyDescent="0.35">
      <c r="A330" t="s">
        <v>375</v>
      </c>
      <c r="B330" t="s">
        <v>25</v>
      </c>
      <c r="C330" s="1" t="s">
        <v>20277</v>
      </c>
      <c r="D330" s="6" t="s">
        <v>66</v>
      </c>
      <c r="E330" t="s">
        <v>46</v>
      </c>
      <c r="F330" s="4">
        <v>162985.95000000001</v>
      </c>
    </row>
    <row r="331" spans="1:6" x14ac:dyDescent="0.35">
      <c r="A331" t="s">
        <v>376</v>
      </c>
      <c r="B331" t="s">
        <v>17</v>
      </c>
      <c r="C331" s="1" t="s">
        <v>20365</v>
      </c>
      <c r="D331" s="6" t="s">
        <v>66</v>
      </c>
      <c r="E331" t="s">
        <v>46</v>
      </c>
      <c r="F331" s="4">
        <v>86236.75</v>
      </c>
    </row>
    <row r="332" spans="1:6" x14ac:dyDescent="0.35">
      <c r="A332" t="s">
        <v>377</v>
      </c>
      <c r="B332" t="s">
        <v>20</v>
      </c>
      <c r="C332" s="1" t="s">
        <v>21051</v>
      </c>
      <c r="D332" s="6" t="s">
        <v>21082</v>
      </c>
      <c r="E332" t="s">
        <v>44</v>
      </c>
      <c r="F332" s="4">
        <v>79007.850000000006</v>
      </c>
    </row>
    <row r="333" spans="1:6" x14ac:dyDescent="0.35">
      <c r="A333" t="s">
        <v>378</v>
      </c>
      <c r="B333" t="s">
        <v>21</v>
      </c>
      <c r="C333" s="1" t="s">
        <v>20953</v>
      </c>
      <c r="D333" s="6" t="s">
        <v>21086</v>
      </c>
      <c r="E333" t="s">
        <v>46</v>
      </c>
      <c r="F333" s="4">
        <v>152852.15</v>
      </c>
    </row>
    <row r="334" spans="1:6" x14ac:dyDescent="0.35">
      <c r="A334" t="s">
        <v>379</v>
      </c>
      <c r="B334" t="s">
        <v>9</v>
      </c>
      <c r="C334" s="1" t="s">
        <v>21008</v>
      </c>
      <c r="D334" s="6" t="s">
        <v>66</v>
      </c>
      <c r="E334" t="s">
        <v>46</v>
      </c>
      <c r="F334" s="4">
        <v>118560.4</v>
      </c>
    </row>
    <row r="335" spans="1:6" x14ac:dyDescent="0.35">
      <c r="A335" t="s">
        <v>380</v>
      </c>
      <c r="B335" t="s">
        <v>14</v>
      </c>
      <c r="C335" s="1" t="s">
        <v>20559</v>
      </c>
      <c r="D335" s="6" t="s">
        <v>20694</v>
      </c>
      <c r="E335" t="s">
        <v>48</v>
      </c>
      <c r="F335" s="4">
        <v>88364.2</v>
      </c>
    </row>
    <row r="336" spans="1:6" x14ac:dyDescent="0.35">
      <c r="A336" t="s">
        <v>381</v>
      </c>
      <c r="B336" t="s">
        <v>8</v>
      </c>
      <c r="C336" s="1" t="s">
        <v>21025</v>
      </c>
      <c r="D336" s="6" t="s">
        <v>19973</v>
      </c>
      <c r="E336" t="s">
        <v>51</v>
      </c>
      <c r="F336" s="4">
        <v>150531</v>
      </c>
    </row>
    <row r="337" spans="1:6" x14ac:dyDescent="0.35">
      <c r="A337" t="s">
        <v>382</v>
      </c>
      <c r="B337" t="s">
        <v>21</v>
      </c>
      <c r="C337" s="1" t="s">
        <v>20754</v>
      </c>
      <c r="D337" s="6" t="s">
        <v>21392</v>
      </c>
      <c r="E337" t="s">
        <v>46</v>
      </c>
      <c r="F337" s="4">
        <v>73326.149999999994</v>
      </c>
    </row>
    <row r="338" spans="1:6" x14ac:dyDescent="0.35">
      <c r="A338" t="s">
        <v>383</v>
      </c>
      <c r="B338" t="s">
        <v>9</v>
      </c>
      <c r="C338" s="1" t="s">
        <v>20725</v>
      </c>
      <c r="D338" s="6" t="s">
        <v>20716</v>
      </c>
      <c r="E338" t="s">
        <v>48</v>
      </c>
      <c r="F338" s="4">
        <v>130778.65</v>
      </c>
    </row>
    <row r="339" spans="1:6" x14ac:dyDescent="0.35">
      <c r="A339" t="s">
        <v>384</v>
      </c>
      <c r="B339" t="s">
        <v>9</v>
      </c>
      <c r="C339" s="1" t="s">
        <v>21393</v>
      </c>
      <c r="D339" s="6" t="s">
        <v>21020</v>
      </c>
      <c r="E339" t="s">
        <v>46</v>
      </c>
      <c r="F339" s="4">
        <v>107946</v>
      </c>
    </row>
    <row r="340" spans="1:6" x14ac:dyDescent="0.35">
      <c r="A340" t="s">
        <v>385</v>
      </c>
      <c r="B340" t="s">
        <v>25</v>
      </c>
      <c r="C340" s="1" t="s">
        <v>21029</v>
      </c>
      <c r="D340" s="6" t="s">
        <v>21394</v>
      </c>
      <c r="E340" t="s">
        <v>46</v>
      </c>
      <c r="F340" s="4">
        <v>113543.3</v>
      </c>
    </row>
    <row r="341" spans="1:6" x14ac:dyDescent="0.35">
      <c r="A341" t="s">
        <v>386</v>
      </c>
      <c r="B341" t="s">
        <v>14</v>
      </c>
      <c r="C341" s="1" t="s">
        <v>20527</v>
      </c>
      <c r="D341" s="6" t="s">
        <v>21395</v>
      </c>
      <c r="E341" t="s">
        <v>44</v>
      </c>
      <c r="F341" s="4">
        <v>54655</v>
      </c>
    </row>
    <row r="342" spans="1:6" x14ac:dyDescent="0.35">
      <c r="A342" t="s">
        <v>387</v>
      </c>
      <c r="B342" t="s">
        <v>20</v>
      </c>
      <c r="C342" s="1" t="s">
        <v>20877</v>
      </c>
      <c r="D342" s="6" t="s">
        <v>21007</v>
      </c>
      <c r="E342" t="s">
        <v>51</v>
      </c>
      <c r="F342" s="4">
        <v>37562.35</v>
      </c>
    </row>
    <row r="343" spans="1:6" x14ac:dyDescent="0.35">
      <c r="A343" t="s">
        <v>388</v>
      </c>
      <c r="B343" t="s">
        <v>18</v>
      </c>
      <c r="C343" s="1" t="s">
        <v>20134</v>
      </c>
      <c r="D343" s="6" t="s">
        <v>21147</v>
      </c>
      <c r="E343" t="s">
        <v>46</v>
      </c>
      <c r="F343" s="4">
        <v>151740.75</v>
      </c>
    </row>
    <row r="344" spans="1:6" x14ac:dyDescent="0.35">
      <c r="A344" t="s">
        <v>389</v>
      </c>
      <c r="B344" t="s">
        <v>14</v>
      </c>
      <c r="C344" s="1" t="s">
        <v>20732</v>
      </c>
      <c r="D344" s="6" t="s">
        <v>20793</v>
      </c>
      <c r="E344" t="s">
        <v>44</v>
      </c>
      <c r="F344" s="4">
        <v>121158.95</v>
      </c>
    </row>
    <row r="345" spans="1:6" x14ac:dyDescent="0.35">
      <c r="A345" t="s">
        <v>390</v>
      </c>
      <c r="B345" t="s">
        <v>10</v>
      </c>
      <c r="C345" s="1" t="s">
        <v>20865</v>
      </c>
      <c r="D345" s="6" t="s">
        <v>20924</v>
      </c>
      <c r="E345" t="s">
        <v>46</v>
      </c>
      <c r="F345" s="4">
        <v>27999</v>
      </c>
    </row>
    <row r="346" spans="1:6" x14ac:dyDescent="0.35">
      <c r="A346" t="s">
        <v>391</v>
      </c>
      <c r="B346" t="s">
        <v>8</v>
      </c>
      <c r="C346" s="1" t="s">
        <v>20294</v>
      </c>
      <c r="D346" s="6" t="s">
        <v>20285</v>
      </c>
      <c r="E346" t="s">
        <v>51</v>
      </c>
      <c r="F346" s="4">
        <v>146958.29999999999</v>
      </c>
    </row>
    <row r="347" spans="1:6" x14ac:dyDescent="0.35">
      <c r="A347" t="s">
        <v>392</v>
      </c>
      <c r="B347" t="s">
        <v>16</v>
      </c>
      <c r="C347" s="1" t="s">
        <v>19998</v>
      </c>
      <c r="D347" s="6" t="s">
        <v>66</v>
      </c>
      <c r="E347" t="s">
        <v>44</v>
      </c>
      <c r="F347" s="4">
        <v>46339.8</v>
      </c>
    </row>
    <row r="348" spans="1:6" x14ac:dyDescent="0.35">
      <c r="A348" t="s">
        <v>393</v>
      </c>
      <c r="B348" t="s">
        <v>10</v>
      </c>
      <c r="C348" s="1" t="s">
        <v>20482</v>
      </c>
      <c r="D348" s="6" t="s">
        <v>20455</v>
      </c>
      <c r="E348" t="s">
        <v>44</v>
      </c>
      <c r="F348" s="4">
        <v>245193</v>
      </c>
    </row>
    <row r="349" spans="1:6" x14ac:dyDescent="0.35">
      <c r="A349" t="s">
        <v>394</v>
      </c>
      <c r="B349" t="s">
        <v>14</v>
      </c>
      <c r="C349" s="1" t="s">
        <v>20762</v>
      </c>
      <c r="D349" s="6" t="s">
        <v>66</v>
      </c>
      <c r="E349" t="s">
        <v>46</v>
      </c>
      <c r="F349" s="4">
        <v>23703.1</v>
      </c>
    </row>
    <row r="350" spans="1:6" x14ac:dyDescent="0.35">
      <c r="A350" t="s">
        <v>395</v>
      </c>
      <c r="B350" t="s">
        <v>6</v>
      </c>
      <c r="C350" s="1" t="s">
        <v>20775</v>
      </c>
      <c r="D350" s="6" t="s">
        <v>20882</v>
      </c>
      <c r="E350" t="s">
        <v>46</v>
      </c>
      <c r="F350" s="4">
        <v>25520</v>
      </c>
    </row>
    <row r="351" spans="1:6" x14ac:dyDescent="0.35">
      <c r="A351" t="s">
        <v>396</v>
      </c>
      <c r="B351" t="s">
        <v>22</v>
      </c>
      <c r="C351" s="1" t="s">
        <v>20599</v>
      </c>
      <c r="D351" s="6" t="s">
        <v>20411</v>
      </c>
      <c r="E351" t="s">
        <v>44</v>
      </c>
      <c r="F351" s="4">
        <v>68732.45</v>
      </c>
    </row>
    <row r="352" spans="1:6" x14ac:dyDescent="0.35">
      <c r="A352" t="s">
        <v>397</v>
      </c>
      <c r="B352" t="s">
        <v>20</v>
      </c>
      <c r="C352" s="1" t="s">
        <v>20667</v>
      </c>
      <c r="D352" s="6" t="s">
        <v>20002</v>
      </c>
      <c r="E352" t="s">
        <v>21281</v>
      </c>
      <c r="F352" s="4">
        <v>933.3</v>
      </c>
    </row>
    <row r="353" spans="1:6" x14ac:dyDescent="0.35">
      <c r="A353" t="s">
        <v>398</v>
      </c>
      <c r="B353" t="s">
        <v>18</v>
      </c>
      <c r="C353" s="1" t="s">
        <v>21102</v>
      </c>
      <c r="D353" s="6" t="s">
        <v>21396</v>
      </c>
      <c r="E353" t="s">
        <v>44</v>
      </c>
      <c r="F353" s="4">
        <v>47435.5</v>
      </c>
    </row>
    <row r="354" spans="1:6" x14ac:dyDescent="0.35">
      <c r="A354" t="s">
        <v>399</v>
      </c>
      <c r="B354" t="s">
        <v>14</v>
      </c>
      <c r="C354" s="1" t="s">
        <v>20699</v>
      </c>
      <c r="D354" s="6" t="s">
        <v>21397</v>
      </c>
      <c r="E354" t="s">
        <v>51</v>
      </c>
      <c r="F354" s="4">
        <v>180771.15</v>
      </c>
    </row>
    <row r="355" spans="1:6" x14ac:dyDescent="0.35">
      <c r="A355" t="s">
        <v>400</v>
      </c>
      <c r="B355" t="s">
        <v>16</v>
      </c>
      <c r="C355" s="1" t="s">
        <v>19933</v>
      </c>
      <c r="D355" s="6" t="s">
        <v>21398</v>
      </c>
      <c r="E355" t="s">
        <v>51</v>
      </c>
      <c r="F355" s="4">
        <v>57766.5</v>
      </c>
    </row>
    <row r="356" spans="1:6" x14ac:dyDescent="0.35">
      <c r="A356" t="s">
        <v>401</v>
      </c>
      <c r="B356" t="s">
        <v>17</v>
      </c>
      <c r="C356" s="1" t="s">
        <v>21399</v>
      </c>
      <c r="D356" s="6" t="s">
        <v>21235</v>
      </c>
      <c r="E356" t="s">
        <v>46</v>
      </c>
      <c r="F356" s="4">
        <v>73989.75</v>
      </c>
    </row>
    <row r="357" spans="1:6" x14ac:dyDescent="0.35">
      <c r="A357" t="s">
        <v>402</v>
      </c>
      <c r="B357" t="s">
        <v>10</v>
      </c>
      <c r="C357" s="1" t="s">
        <v>20872</v>
      </c>
      <c r="D357" s="6" t="s">
        <v>20957</v>
      </c>
      <c r="E357" t="s">
        <v>51</v>
      </c>
      <c r="F357" s="4">
        <v>27292.95</v>
      </c>
    </row>
    <row r="358" spans="1:6" x14ac:dyDescent="0.35">
      <c r="A358" t="s">
        <v>403</v>
      </c>
      <c r="B358" t="s">
        <v>6</v>
      </c>
      <c r="C358" s="1" t="s">
        <v>19858</v>
      </c>
      <c r="D358" s="6" t="s">
        <v>19969</v>
      </c>
      <c r="E358" t="s">
        <v>46</v>
      </c>
      <c r="F358" s="4">
        <v>87098.25</v>
      </c>
    </row>
    <row r="359" spans="1:6" x14ac:dyDescent="0.35">
      <c r="A359" t="s">
        <v>404</v>
      </c>
      <c r="B359" t="s">
        <v>9</v>
      </c>
      <c r="C359" s="1" t="s">
        <v>21400</v>
      </c>
      <c r="D359" s="6" t="s">
        <v>20306</v>
      </c>
      <c r="E359" t="s">
        <v>44</v>
      </c>
      <c r="F359" s="4">
        <v>20639.7</v>
      </c>
    </row>
    <row r="360" spans="1:6" x14ac:dyDescent="0.35">
      <c r="A360" t="s">
        <v>405</v>
      </c>
      <c r="B360" t="s">
        <v>20</v>
      </c>
      <c r="C360" s="1" t="s">
        <v>21401</v>
      </c>
      <c r="D360" s="6" t="s">
        <v>20480</v>
      </c>
      <c r="E360" t="s">
        <v>51</v>
      </c>
      <c r="F360" s="4">
        <v>31618.400000000001</v>
      </c>
    </row>
    <row r="361" spans="1:6" x14ac:dyDescent="0.35">
      <c r="A361" t="s">
        <v>406</v>
      </c>
      <c r="B361" t="s">
        <v>14</v>
      </c>
      <c r="C361" s="1" t="s">
        <v>20329</v>
      </c>
      <c r="D361" s="6" t="s">
        <v>20333</v>
      </c>
      <c r="E361" t="s">
        <v>46</v>
      </c>
      <c r="F361" s="4">
        <v>126187.9</v>
      </c>
    </row>
    <row r="362" spans="1:6" x14ac:dyDescent="0.35">
      <c r="A362" t="s">
        <v>407</v>
      </c>
      <c r="B362" t="s">
        <v>24</v>
      </c>
      <c r="C362" s="1" t="s">
        <v>20102</v>
      </c>
      <c r="D362" s="6" t="s">
        <v>66</v>
      </c>
      <c r="E362" t="s">
        <v>46</v>
      </c>
      <c r="F362" s="4">
        <v>89608.4</v>
      </c>
    </row>
    <row r="363" spans="1:6" x14ac:dyDescent="0.35">
      <c r="A363" t="s">
        <v>408</v>
      </c>
      <c r="B363" t="s">
        <v>10</v>
      </c>
      <c r="C363" s="1" t="s">
        <v>20161</v>
      </c>
      <c r="D363" s="6" t="s">
        <v>20295</v>
      </c>
      <c r="E363" t="s">
        <v>46</v>
      </c>
    </row>
    <row r="364" spans="1:6" x14ac:dyDescent="0.35">
      <c r="A364" t="s">
        <v>409</v>
      </c>
      <c r="B364" t="s">
        <v>25</v>
      </c>
      <c r="C364" s="1" t="s">
        <v>20964</v>
      </c>
      <c r="D364" s="6" t="s">
        <v>20953</v>
      </c>
      <c r="E364" t="s">
        <v>51</v>
      </c>
      <c r="F364" s="4">
        <v>103795.6</v>
      </c>
    </row>
    <row r="365" spans="1:6" x14ac:dyDescent="0.35">
      <c r="A365" t="s">
        <v>410</v>
      </c>
      <c r="B365" t="s">
        <v>24</v>
      </c>
      <c r="C365" s="1" t="s">
        <v>20836</v>
      </c>
      <c r="D365" s="6" t="s">
        <v>20955</v>
      </c>
      <c r="E365" t="s">
        <v>51</v>
      </c>
      <c r="F365" s="4">
        <v>98457</v>
      </c>
    </row>
    <row r="366" spans="1:6" x14ac:dyDescent="0.35">
      <c r="A366" t="s">
        <v>411</v>
      </c>
      <c r="B366" t="s">
        <v>13</v>
      </c>
      <c r="C366" s="1" t="s">
        <v>19894</v>
      </c>
      <c r="D366" s="6" t="s">
        <v>21402</v>
      </c>
      <c r="E366" t="s">
        <v>46</v>
      </c>
      <c r="F366" s="4">
        <v>62927</v>
      </c>
    </row>
    <row r="367" spans="1:6" x14ac:dyDescent="0.35">
      <c r="A367" t="s">
        <v>412</v>
      </c>
      <c r="B367" t="s">
        <v>6</v>
      </c>
      <c r="C367" s="1" t="s">
        <v>20670</v>
      </c>
      <c r="D367" s="6" t="s">
        <v>66</v>
      </c>
      <c r="E367" t="s">
        <v>46</v>
      </c>
    </row>
    <row r="368" spans="1:6" x14ac:dyDescent="0.35">
      <c r="A368" t="s">
        <v>413</v>
      </c>
      <c r="B368" t="s">
        <v>24</v>
      </c>
      <c r="C368" s="1" t="s">
        <v>21040</v>
      </c>
      <c r="D368" s="6" t="s">
        <v>21110</v>
      </c>
      <c r="E368" t="s">
        <v>21281</v>
      </c>
      <c r="F368" s="4">
        <v>72941.850000000006</v>
      </c>
    </row>
    <row r="369" spans="1:6" x14ac:dyDescent="0.35">
      <c r="A369" t="s">
        <v>414</v>
      </c>
      <c r="B369" t="s">
        <v>25</v>
      </c>
      <c r="C369" s="1" t="s">
        <v>20173</v>
      </c>
      <c r="D369" s="6" t="s">
        <v>19984</v>
      </c>
      <c r="E369" t="s">
        <v>44</v>
      </c>
      <c r="F369" s="4">
        <v>48179.7</v>
      </c>
    </row>
    <row r="370" spans="1:6" x14ac:dyDescent="0.35">
      <c r="A370" t="s">
        <v>415</v>
      </c>
      <c r="B370" t="s">
        <v>10</v>
      </c>
      <c r="C370" s="1" t="s">
        <v>20510</v>
      </c>
      <c r="D370" s="6" t="s">
        <v>20551</v>
      </c>
      <c r="E370" t="s">
        <v>48</v>
      </c>
      <c r="F370" s="4">
        <v>43639.7</v>
      </c>
    </row>
    <row r="371" spans="1:6" x14ac:dyDescent="0.35">
      <c r="A371" t="s">
        <v>416</v>
      </c>
      <c r="B371" t="s">
        <v>9</v>
      </c>
      <c r="C371" s="1" t="s">
        <v>20218</v>
      </c>
      <c r="D371" s="6" t="s">
        <v>20409</v>
      </c>
      <c r="E371" t="s">
        <v>21282</v>
      </c>
      <c r="F371" s="4">
        <v>24071.599999999999</v>
      </c>
    </row>
    <row r="372" spans="1:6" x14ac:dyDescent="0.35">
      <c r="A372" t="s">
        <v>417</v>
      </c>
      <c r="B372" t="s">
        <v>11</v>
      </c>
      <c r="C372" s="1" t="s">
        <v>19836</v>
      </c>
      <c r="D372" s="6" t="s">
        <v>19923</v>
      </c>
      <c r="E372" t="s">
        <v>51</v>
      </c>
      <c r="F372" s="4">
        <v>61447.15</v>
      </c>
    </row>
    <row r="373" spans="1:6" x14ac:dyDescent="0.35">
      <c r="A373" t="s">
        <v>418</v>
      </c>
      <c r="B373" t="s">
        <v>9</v>
      </c>
      <c r="C373" s="1" t="s">
        <v>20416</v>
      </c>
      <c r="D373" s="6" t="s">
        <v>66</v>
      </c>
      <c r="E373" t="s">
        <v>46</v>
      </c>
      <c r="F373" s="4">
        <v>230418</v>
      </c>
    </row>
    <row r="374" spans="1:6" x14ac:dyDescent="0.35">
      <c r="A374" t="s">
        <v>419</v>
      </c>
      <c r="B374" t="s">
        <v>10</v>
      </c>
      <c r="C374" s="1" t="s">
        <v>20295</v>
      </c>
      <c r="D374" s="6" t="s">
        <v>21403</v>
      </c>
      <c r="E374" t="s">
        <v>44</v>
      </c>
      <c r="F374" s="4">
        <v>114368.6</v>
      </c>
    </row>
    <row r="375" spans="1:6" x14ac:dyDescent="0.35">
      <c r="A375" t="s">
        <v>420</v>
      </c>
      <c r="B375" t="s">
        <v>6</v>
      </c>
      <c r="C375" s="1" t="s">
        <v>20395</v>
      </c>
      <c r="D375" s="6" t="s">
        <v>20320</v>
      </c>
      <c r="E375" t="s">
        <v>46</v>
      </c>
      <c r="F375" s="4">
        <v>32364</v>
      </c>
    </row>
    <row r="376" spans="1:6" x14ac:dyDescent="0.35">
      <c r="A376" t="s">
        <v>421</v>
      </c>
      <c r="B376" t="s">
        <v>11</v>
      </c>
      <c r="C376" s="1" t="s">
        <v>19849</v>
      </c>
      <c r="D376" s="6" t="s">
        <v>19931</v>
      </c>
      <c r="E376" t="s">
        <v>46</v>
      </c>
      <c r="F376" s="4">
        <v>41769.1</v>
      </c>
    </row>
    <row r="377" spans="1:6" x14ac:dyDescent="0.35">
      <c r="A377" t="s">
        <v>422</v>
      </c>
      <c r="B377" t="s">
        <v>25</v>
      </c>
      <c r="C377" s="1" t="s">
        <v>21040</v>
      </c>
      <c r="D377" s="6" t="s">
        <v>21135</v>
      </c>
      <c r="E377" t="s">
        <v>46</v>
      </c>
    </row>
    <row r="378" spans="1:6" x14ac:dyDescent="0.35">
      <c r="A378" t="s">
        <v>423</v>
      </c>
      <c r="B378" t="s">
        <v>18</v>
      </c>
      <c r="C378" s="1" t="s">
        <v>19891</v>
      </c>
      <c r="D378" s="6" t="s">
        <v>20048</v>
      </c>
      <c r="E378" t="s">
        <v>46</v>
      </c>
      <c r="F378" s="4">
        <v>58000.5</v>
      </c>
    </row>
    <row r="379" spans="1:6" x14ac:dyDescent="0.35">
      <c r="A379" t="s">
        <v>424</v>
      </c>
      <c r="B379" t="s">
        <v>21</v>
      </c>
      <c r="C379" s="1" t="s">
        <v>20625</v>
      </c>
      <c r="D379" s="6" t="s">
        <v>20613</v>
      </c>
      <c r="E379" t="s">
        <v>44</v>
      </c>
      <c r="F379" s="4">
        <v>217892.9</v>
      </c>
    </row>
    <row r="380" spans="1:6" x14ac:dyDescent="0.35">
      <c r="A380" t="s">
        <v>425</v>
      </c>
      <c r="B380" t="s">
        <v>20</v>
      </c>
      <c r="C380" s="1" t="s">
        <v>20832</v>
      </c>
      <c r="D380" s="6" t="s">
        <v>20939</v>
      </c>
      <c r="E380" t="s">
        <v>48</v>
      </c>
      <c r="F380" s="4">
        <v>10342.799999999999</v>
      </c>
    </row>
    <row r="381" spans="1:6" x14ac:dyDescent="0.35">
      <c r="A381" t="s">
        <v>426</v>
      </c>
      <c r="B381" t="s">
        <v>24</v>
      </c>
      <c r="C381" s="1" t="s">
        <v>21404</v>
      </c>
      <c r="D381" s="6" t="s">
        <v>20189</v>
      </c>
      <c r="E381" t="s">
        <v>44</v>
      </c>
      <c r="F381" s="4">
        <v>82875.600000000006</v>
      </c>
    </row>
    <row r="382" spans="1:6" x14ac:dyDescent="0.35">
      <c r="A382" t="s">
        <v>427</v>
      </c>
      <c r="B382" t="s">
        <v>21</v>
      </c>
      <c r="C382" s="1" t="s">
        <v>21405</v>
      </c>
      <c r="D382" s="6" t="s">
        <v>66</v>
      </c>
      <c r="E382" t="s">
        <v>21281</v>
      </c>
      <c r="F382" s="4">
        <v>127448.35</v>
      </c>
    </row>
    <row r="383" spans="1:6" x14ac:dyDescent="0.35">
      <c r="A383" t="s">
        <v>428</v>
      </c>
      <c r="B383" t="s">
        <v>24</v>
      </c>
      <c r="C383" s="1" t="s">
        <v>20106</v>
      </c>
      <c r="D383" s="6" t="s">
        <v>21406</v>
      </c>
      <c r="E383" t="s">
        <v>48</v>
      </c>
      <c r="F383" s="4">
        <v>99145.3</v>
      </c>
    </row>
    <row r="384" spans="1:6" x14ac:dyDescent="0.35">
      <c r="A384" t="s">
        <v>429</v>
      </c>
      <c r="B384" t="s">
        <v>8</v>
      </c>
      <c r="C384" s="1" t="s">
        <v>20475</v>
      </c>
      <c r="D384" s="6" t="s">
        <v>20589</v>
      </c>
      <c r="E384" t="s">
        <v>51</v>
      </c>
      <c r="F384" s="4">
        <v>31489.5</v>
      </c>
    </row>
    <row r="385" spans="1:6" x14ac:dyDescent="0.35">
      <c r="A385" t="s">
        <v>430</v>
      </c>
      <c r="B385" t="s">
        <v>17</v>
      </c>
      <c r="C385" s="1" t="s">
        <v>21193</v>
      </c>
      <c r="D385" s="6" t="s">
        <v>21103</v>
      </c>
      <c r="E385" t="s">
        <v>21265</v>
      </c>
      <c r="F385" s="4">
        <v>50462.1</v>
      </c>
    </row>
    <row r="386" spans="1:6" x14ac:dyDescent="0.35">
      <c r="A386" t="s">
        <v>431</v>
      </c>
      <c r="B386" t="s">
        <v>20</v>
      </c>
      <c r="C386" s="1" t="s">
        <v>21168</v>
      </c>
      <c r="D386" s="6" t="s">
        <v>21407</v>
      </c>
      <c r="E386" t="s">
        <v>51</v>
      </c>
      <c r="F386" s="4">
        <v>29206.799999999999</v>
      </c>
    </row>
    <row r="387" spans="1:6" x14ac:dyDescent="0.35">
      <c r="A387" t="s">
        <v>432</v>
      </c>
      <c r="B387" t="s">
        <v>24</v>
      </c>
      <c r="C387" s="1" t="s">
        <v>20173</v>
      </c>
      <c r="D387" s="6" t="s">
        <v>21408</v>
      </c>
      <c r="E387" t="s">
        <v>44</v>
      </c>
      <c r="F387" s="4">
        <v>100542.8</v>
      </c>
    </row>
    <row r="388" spans="1:6" x14ac:dyDescent="0.35">
      <c r="A388" t="s">
        <v>433</v>
      </c>
      <c r="B388" t="s">
        <v>18</v>
      </c>
      <c r="C388" s="1" t="s">
        <v>20745</v>
      </c>
      <c r="D388" s="6" t="s">
        <v>20080</v>
      </c>
      <c r="E388" t="s">
        <v>46</v>
      </c>
    </row>
    <row r="389" spans="1:6" x14ac:dyDescent="0.35">
      <c r="A389" t="s">
        <v>434</v>
      </c>
      <c r="B389" t="s">
        <v>24</v>
      </c>
      <c r="C389" s="1" t="s">
        <v>21409</v>
      </c>
      <c r="D389" s="6" t="s">
        <v>20790</v>
      </c>
      <c r="E389" t="s">
        <v>48</v>
      </c>
      <c r="F389" s="4">
        <v>69019.95</v>
      </c>
    </row>
    <row r="390" spans="1:6" x14ac:dyDescent="0.35">
      <c r="A390" t="s">
        <v>435</v>
      </c>
      <c r="B390" t="s">
        <v>24</v>
      </c>
      <c r="C390" s="1" t="s">
        <v>21155</v>
      </c>
      <c r="D390" s="6" t="s">
        <v>21410</v>
      </c>
      <c r="E390" t="s">
        <v>51</v>
      </c>
      <c r="F390" s="4">
        <v>20225.7</v>
      </c>
    </row>
    <row r="391" spans="1:6" x14ac:dyDescent="0.35">
      <c r="A391" t="s">
        <v>436</v>
      </c>
      <c r="B391" t="s">
        <v>8</v>
      </c>
      <c r="C391" s="1" t="s">
        <v>20247</v>
      </c>
      <c r="D391" s="6" t="s">
        <v>20336</v>
      </c>
      <c r="E391" t="s">
        <v>21288</v>
      </c>
      <c r="F391" s="4">
        <v>10915.2</v>
      </c>
    </row>
    <row r="392" spans="1:6" x14ac:dyDescent="0.35">
      <c r="A392" t="s">
        <v>437</v>
      </c>
      <c r="B392" t="s">
        <v>9</v>
      </c>
      <c r="C392" s="1" t="s">
        <v>20553</v>
      </c>
      <c r="D392" s="6" t="s">
        <v>66</v>
      </c>
      <c r="E392" t="s">
        <v>21282</v>
      </c>
      <c r="F392" s="4">
        <v>54116</v>
      </c>
    </row>
    <row r="393" spans="1:6" x14ac:dyDescent="0.35">
      <c r="A393" t="s">
        <v>438</v>
      </c>
      <c r="B393" t="s">
        <v>18</v>
      </c>
      <c r="C393" s="1" t="s">
        <v>20075</v>
      </c>
      <c r="D393" s="6" t="s">
        <v>66</v>
      </c>
      <c r="E393" t="s">
        <v>44</v>
      </c>
      <c r="F393" s="4">
        <v>86431.8</v>
      </c>
    </row>
    <row r="394" spans="1:6" x14ac:dyDescent="0.35">
      <c r="A394" t="s">
        <v>439</v>
      </c>
      <c r="B394" t="s">
        <v>22</v>
      </c>
      <c r="C394" s="1" t="s">
        <v>21411</v>
      </c>
      <c r="D394" s="6" t="s">
        <v>20877</v>
      </c>
      <c r="E394" t="s">
        <v>21265</v>
      </c>
      <c r="F394" s="4">
        <v>13308.45</v>
      </c>
    </row>
    <row r="395" spans="1:6" x14ac:dyDescent="0.35">
      <c r="A395" t="s">
        <v>440</v>
      </c>
      <c r="B395" t="s">
        <v>17</v>
      </c>
      <c r="C395" s="1" t="s">
        <v>20872</v>
      </c>
      <c r="D395" s="6" t="s">
        <v>20808</v>
      </c>
      <c r="E395" t="s">
        <v>44</v>
      </c>
      <c r="F395" s="4">
        <v>33071.5</v>
      </c>
    </row>
    <row r="396" spans="1:6" x14ac:dyDescent="0.35">
      <c r="A396" t="s">
        <v>441</v>
      </c>
      <c r="B396" t="s">
        <v>13</v>
      </c>
      <c r="C396" s="1" t="s">
        <v>20872</v>
      </c>
      <c r="D396" s="6" t="s">
        <v>20826</v>
      </c>
      <c r="E396" t="s">
        <v>46</v>
      </c>
      <c r="F396" s="4">
        <v>118660.9</v>
      </c>
    </row>
    <row r="397" spans="1:6" x14ac:dyDescent="0.35">
      <c r="A397" t="s">
        <v>442</v>
      </c>
      <c r="B397" t="s">
        <v>24</v>
      </c>
      <c r="C397" s="1" t="s">
        <v>20903</v>
      </c>
      <c r="D397" s="6" t="s">
        <v>21087</v>
      </c>
      <c r="E397" t="s">
        <v>51</v>
      </c>
      <c r="F397" s="4">
        <v>62481.15</v>
      </c>
    </row>
    <row r="398" spans="1:6" x14ac:dyDescent="0.35">
      <c r="A398" t="s">
        <v>443</v>
      </c>
      <c r="B398" t="s">
        <v>8</v>
      </c>
      <c r="C398" s="1" t="s">
        <v>19945</v>
      </c>
      <c r="D398" s="6" t="s">
        <v>20221</v>
      </c>
      <c r="E398" t="s">
        <v>44</v>
      </c>
      <c r="F398" s="4">
        <v>140888.35</v>
      </c>
    </row>
    <row r="399" spans="1:6" x14ac:dyDescent="0.35">
      <c r="A399" t="s">
        <v>444</v>
      </c>
      <c r="B399" t="s">
        <v>18</v>
      </c>
      <c r="C399" s="1" t="s">
        <v>21412</v>
      </c>
      <c r="D399" s="6" t="s">
        <v>21355</v>
      </c>
      <c r="E399" t="s">
        <v>46</v>
      </c>
    </row>
    <row r="400" spans="1:6" x14ac:dyDescent="0.35">
      <c r="A400" t="s">
        <v>445</v>
      </c>
      <c r="B400" t="s">
        <v>18</v>
      </c>
      <c r="C400" s="1" t="s">
        <v>21413</v>
      </c>
      <c r="D400" s="6" t="s">
        <v>21414</v>
      </c>
      <c r="E400" t="s">
        <v>51</v>
      </c>
      <c r="F400" s="4">
        <v>69114.899999999994</v>
      </c>
    </row>
    <row r="401" spans="1:6" x14ac:dyDescent="0.35">
      <c r="A401" t="s">
        <v>446</v>
      </c>
      <c r="B401" t="s">
        <v>8</v>
      </c>
      <c r="C401" s="1" t="s">
        <v>21391</v>
      </c>
      <c r="D401" s="6" t="s">
        <v>66</v>
      </c>
      <c r="E401" t="s">
        <v>21318</v>
      </c>
      <c r="F401" s="4">
        <v>62964.9</v>
      </c>
    </row>
    <row r="402" spans="1:6" x14ac:dyDescent="0.35">
      <c r="A402" t="s">
        <v>447</v>
      </c>
      <c r="B402" t="s">
        <v>17</v>
      </c>
      <c r="C402" s="1" t="s">
        <v>21296</v>
      </c>
      <c r="D402" s="6" t="s">
        <v>21197</v>
      </c>
      <c r="E402" t="s">
        <v>46</v>
      </c>
      <c r="F402" s="4">
        <v>7980.65</v>
      </c>
    </row>
    <row r="403" spans="1:6" x14ac:dyDescent="0.35">
      <c r="A403" t="s">
        <v>448</v>
      </c>
      <c r="B403" t="s">
        <v>9</v>
      </c>
      <c r="C403" s="1" t="s">
        <v>20153</v>
      </c>
      <c r="D403" s="6" t="s">
        <v>20205</v>
      </c>
      <c r="E403" t="s">
        <v>46</v>
      </c>
      <c r="F403" s="4">
        <v>81691.5</v>
      </c>
    </row>
    <row r="404" spans="1:6" x14ac:dyDescent="0.35">
      <c r="A404" t="s">
        <v>449</v>
      </c>
      <c r="B404" t="s">
        <v>17</v>
      </c>
      <c r="C404" s="1" t="s">
        <v>21042</v>
      </c>
      <c r="D404" s="6" t="s">
        <v>21143</v>
      </c>
      <c r="E404" t="s">
        <v>46</v>
      </c>
      <c r="F404" s="4">
        <v>121826.35</v>
      </c>
    </row>
    <row r="405" spans="1:6" x14ac:dyDescent="0.35">
      <c r="A405" t="s">
        <v>450</v>
      </c>
      <c r="B405" t="s">
        <v>22</v>
      </c>
      <c r="C405" s="1" t="s">
        <v>20727</v>
      </c>
      <c r="D405" s="6" t="s">
        <v>20762</v>
      </c>
      <c r="E405" t="s">
        <v>48</v>
      </c>
      <c r="F405" s="4">
        <v>48907.8</v>
      </c>
    </row>
    <row r="406" spans="1:6" x14ac:dyDescent="0.35">
      <c r="A406" t="s">
        <v>451</v>
      </c>
      <c r="B406" t="s">
        <v>24</v>
      </c>
      <c r="C406" s="1" t="s">
        <v>20988</v>
      </c>
      <c r="D406" s="6" t="s">
        <v>21345</v>
      </c>
      <c r="E406" t="s">
        <v>46</v>
      </c>
      <c r="F406" s="4">
        <v>51190</v>
      </c>
    </row>
    <row r="407" spans="1:6" x14ac:dyDescent="0.35">
      <c r="A407" t="s">
        <v>452</v>
      </c>
      <c r="B407" t="s">
        <v>14</v>
      </c>
      <c r="C407" s="1" t="s">
        <v>21415</v>
      </c>
      <c r="D407" s="6" t="s">
        <v>20350</v>
      </c>
      <c r="E407" t="s">
        <v>46</v>
      </c>
      <c r="F407" s="4">
        <v>250321.4</v>
      </c>
    </row>
    <row r="408" spans="1:6" x14ac:dyDescent="0.35">
      <c r="A408" t="s">
        <v>453</v>
      </c>
      <c r="B408" t="s">
        <v>14</v>
      </c>
      <c r="C408" s="1" t="s">
        <v>21416</v>
      </c>
      <c r="D408" s="6" t="s">
        <v>20799</v>
      </c>
      <c r="E408" t="s">
        <v>48</v>
      </c>
      <c r="F408" s="4">
        <v>160379.5</v>
      </c>
    </row>
    <row r="409" spans="1:6" x14ac:dyDescent="0.35">
      <c r="A409" t="s">
        <v>454</v>
      </c>
      <c r="B409" t="s">
        <v>8</v>
      </c>
      <c r="C409" s="1" t="s">
        <v>21417</v>
      </c>
      <c r="D409" s="6" t="s">
        <v>20670</v>
      </c>
      <c r="E409" t="s">
        <v>44</v>
      </c>
      <c r="F409" s="4">
        <v>146153.65</v>
      </c>
    </row>
    <row r="410" spans="1:6" x14ac:dyDescent="0.35">
      <c r="A410" t="s">
        <v>455</v>
      </c>
      <c r="B410" t="s">
        <v>14</v>
      </c>
      <c r="C410" s="1" t="s">
        <v>20669</v>
      </c>
      <c r="D410" s="6" t="s">
        <v>20449</v>
      </c>
      <c r="E410" t="s">
        <v>46</v>
      </c>
      <c r="F410" s="4">
        <v>24369.75</v>
      </c>
    </row>
    <row r="411" spans="1:6" x14ac:dyDescent="0.35">
      <c r="A411" t="s">
        <v>456</v>
      </c>
      <c r="B411" t="s">
        <v>24</v>
      </c>
      <c r="C411" s="1" t="s">
        <v>21044</v>
      </c>
      <c r="D411" s="6" t="s">
        <v>21418</v>
      </c>
      <c r="E411" t="s">
        <v>51</v>
      </c>
    </row>
    <row r="412" spans="1:6" x14ac:dyDescent="0.35">
      <c r="A412" t="s">
        <v>457</v>
      </c>
      <c r="B412" t="s">
        <v>21</v>
      </c>
      <c r="C412" s="1" t="s">
        <v>19960</v>
      </c>
      <c r="D412" s="6" t="s">
        <v>20184</v>
      </c>
      <c r="E412" t="s">
        <v>48</v>
      </c>
      <c r="F412" s="4">
        <v>12096.35</v>
      </c>
    </row>
    <row r="413" spans="1:6" x14ac:dyDescent="0.35">
      <c r="A413" t="s">
        <v>458</v>
      </c>
      <c r="B413" t="s">
        <v>11</v>
      </c>
      <c r="C413" s="1" t="s">
        <v>21277</v>
      </c>
      <c r="D413" s="6" t="s">
        <v>20766</v>
      </c>
      <c r="E413" t="s">
        <v>46</v>
      </c>
      <c r="F413" s="4">
        <v>10992</v>
      </c>
    </row>
    <row r="414" spans="1:6" x14ac:dyDescent="0.35">
      <c r="A414" t="s">
        <v>459</v>
      </c>
      <c r="B414" t="s">
        <v>22</v>
      </c>
      <c r="C414" s="1" t="s">
        <v>20384</v>
      </c>
      <c r="D414" s="6" t="s">
        <v>20497</v>
      </c>
      <c r="E414" t="s">
        <v>44</v>
      </c>
      <c r="F414" s="4">
        <v>2985</v>
      </c>
    </row>
    <row r="415" spans="1:6" x14ac:dyDescent="0.35">
      <c r="A415" t="s">
        <v>460</v>
      </c>
      <c r="B415" t="s">
        <v>14</v>
      </c>
      <c r="C415" s="1" t="s">
        <v>20685</v>
      </c>
      <c r="D415" s="6" t="s">
        <v>66</v>
      </c>
      <c r="E415" t="s">
        <v>46</v>
      </c>
      <c r="F415" s="4">
        <v>94055.65</v>
      </c>
    </row>
    <row r="416" spans="1:6" x14ac:dyDescent="0.35">
      <c r="A416" t="s">
        <v>461</v>
      </c>
      <c r="B416" t="s">
        <v>17</v>
      </c>
      <c r="C416" s="1" t="s">
        <v>19998</v>
      </c>
      <c r="D416" s="6" t="s">
        <v>21207</v>
      </c>
      <c r="E416" t="s">
        <v>51</v>
      </c>
      <c r="F416" s="4">
        <v>67034.3</v>
      </c>
    </row>
    <row r="417" spans="1:6" x14ac:dyDescent="0.35">
      <c r="A417" t="s">
        <v>462</v>
      </c>
      <c r="B417" t="s">
        <v>9</v>
      </c>
      <c r="C417" s="1" t="s">
        <v>20617</v>
      </c>
      <c r="D417" s="6" t="s">
        <v>20581</v>
      </c>
      <c r="E417" t="s">
        <v>21282</v>
      </c>
      <c r="F417" s="4">
        <v>109405.7</v>
      </c>
    </row>
    <row r="418" spans="1:6" x14ac:dyDescent="0.35">
      <c r="A418" t="s">
        <v>463</v>
      </c>
      <c r="B418" t="s">
        <v>21</v>
      </c>
      <c r="C418" s="1" t="s">
        <v>20557</v>
      </c>
      <c r="D418" s="6" t="s">
        <v>20761</v>
      </c>
      <c r="E418" t="s">
        <v>48</v>
      </c>
      <c r="F418" s="4">
        <v>123379.45</v>
      </c>
    </row>
    <row r="419" spans="1:6" x14ac:dyDescent="0.35">
      <c r="A419" t="s">
        <v>464</v>
      </c>
      <c r="B419" t="s">
        <v>11</v>
      </c>
      <c r="C419" s="1" t="s">
        <v>21419</v>
      </c>
      <c r="D419" s="6" t="s">
        <v>21004</v>
      </c>
      <c r="E419" t="s">
        <v>48</v>
      </c>
      <c r="F419" s="4">
        <v>59044.95</v>
      </c>
    </row>
    <row r="420" spans="1:6" x14ac:dyDescent="0.35">
      <c r="A420" t="s">
        <v>465</v>
      </c>
      <c r="B420" t="s">
        <v>20</v>
      </c>
      <c r="C420" s="1" t="s">
        <v>20337</v>
      </c>
      <c r="D420" s="6" t="s">
        <v>20253</v>
      </c>
      <c r="E420" t="s">
        <v>48</v>
      </c>
      <c r="F420" s="4">
        <v>66126.05</v>
      </c>
    </row>
    <row r="421" spans="1:6" x14ac:dyDescent="0.35">
      <c r="A421" t="s">
        <v>466</v>
      </c>
      <c r="B421" t="s">
        <v>8</v>
      </c>
      <c r="C421" s="1" t="s">
        <v>20863</v>
      </c>
      <c r="D421" s="6" t="s">
        <v>21420</v>
      </c>
      <c r="E421" t="s">
        <v>46</v>
      </c>
      <c r="F421" s="4">
        <v>76637.399999999994</v>
      </c>
    </row>
    <row r="422" spans="1:6" x14ac:dyDescent="0.35">
      <c r="A422" t="s">
        <v>467</v>
      </c>
      <c r="B422" t="s">
        <v>14</v>
      </c>
      <c r="C422" s="1" t="s">
        <v>20634</v>
      </c>
      <c r="D422" s="6" t="s">
        <v>21323</v>
      </c>
      <c r="E422" t="s">
        <v>48</v>
      </c>
      <c r="F422" s="4">
        <v>246012.1</v>
      </c>
    </row>
    <row r="423" spans="1:6" x14ac:dyDescent="0.35">
      <c r="A423" t="s">
        <v>468</v>
      </c>
      <c r="B423" t="s">
        <v>11</v>
      </c>
      <c r="C423" s="1" t="s">
        <v>20088</v>
      </c>
      <c r="D423" s="6" t="s">
        <v>20283</v>
      </c>
      <c r="E423" t="s">
        <v>46</v>
      </c>
    </row>
    <row r="424" spans="1:6" x14ac:dyDescent="0.35">
      <c r="A424" t="s">
        <v>469</v>
      </c>
      <c r="B424" t="s">
        <v>24</v>
      </c>
      <c r="C424" s="1" t="s">
        <v>20870</v>
      </c>
      <c r="D424" s="6" t="s">
        <v>21421</v>
      </c>
      <c r="E424" t="s">
        <v>21282</v>
      </c>
      <c r="F424" s="4">
        <v>189950.15</v>
      </c>
    </row>
    <row r="425" spans="1:6" x14ac:dyDescent="0.35">
      <c r="A425" t="s">
        <v>470</v>
      </c>
      <c r="B425" t="s">
        <v>11</v>
      </c>
      <c r="C425" s="1" t="s">
        <v>20837</v>
      </c>
      <c r="D425" s="6" t="s">
        <v>20863</v>
      </c>
      <c r="E425" t="s">
        <v>21281</v>
      </c>
      <c r="F425" s="4">
        <v>20875.150000000001</v>
      </c>
    </row>
    <row r="426" spans="1:6" x14ac:dyDescent="0.35">
      <c r="A426" t="s">
        <v>471</v>
      </c>
      <c r="B426" t="s">
        <v>11</v>
      </c>
      <c r="C426" s="1" t="s">
        <v>20700</v>
      </c>
      <c r="D426" s="6" t="s">
        <v>20593</v>
      </c>
      <c r="E426" t="s">
        <v>44</v>
      </c>
      <c r="F426" s="4">
        <v>12352.5</v>
      </c>
    </row>
    <row r="427" spans="1:6" x14ac:dyDescent="0.35">
      <c r="A427" t="s">
        <v>472</v>
      </c>
      <c r="B427" t="s">
        <v>16</v>
      </c>
      <c r="C427" s="1" t="s">
        <v>19965</v>
      </c>
      <c r="D427" s="6" t="s">
        <v>66</v>
      </c>
      <c r="E427" t="s">
        <v>46</v>
      </c>
      <c r="F427" s="4">
        <v>242543.3</v>
      </c>
    </row>
    <row r="428" spans="1:6" x14ac:dyDescent="0.35">
      <c r="A428" t="s">
        <v>473</v>
      </c>
      <c r="B428" t="s">
        <v>9</v>
      </c>
      <c r="C428" s="1" t="s">
        <v>21422</v>
      </c>
      <c r="D428" s="6" t="s">
        <v>20816</v>
      </c>
      <c r="E428" t="s">
        <v>21318</v>
      </c>
      <c r="F428" s="4">
        <v>90100.9</v>
      </c>
    </row>
    <row r="429" spans="1:6" x14ac:dyDescent="0.35">
      <c r="A429" t="s">
        <v>474</v>
      </c>
      <c r="B429" t="s">
        <v>20</v>
      </c>
      <c r="C429" s="1" t="s">
        <v>20389</v>
      </c>
      <c r="D429" s="6" t="s">
        <v>66</v>
      </c>
      <c r="E429" t="s">
        <v>21282</v>
      </c>
      <c r="F429" s="4">
        <v>43067.3</v>
      </c>
    </row>
    <row r="430" spans="1:6" x14ac:dyDescent="0.35">
      <c r="A430" t="s">
        <v>475</v>
      </c>
      <c r="B430" t="s">
        <v>9</v>
      </c>
      <c r="C430" s="1" t="s">
        <v>21423</v>
      </c>
      <c r="D430" s="6" t="s">
        <v>20122</v>
      </c>
      <c r="E430" t="s">
        <v>21278</v>
      </c>
      <c r="F430" s="4">
        <v>73506.600000000006</v>
      </c>
    </row>
    <row r="431" spans="1:6" x14ac:dyDescent="0.35">
      <c r="A431" t="s">
        <v>476</v>
      </c>
      <c r="B431" t="s">
        <v>6</v>
      </c>
      <c r="C431" s="1" t="s">
        <v>20639</v>
      </c>
      <c r="D431" s="6" t="s">
        <v>20641</v>
      </c>
      <c r="E431" t="s">
        <v>48</v>
      </c>
      <c r="F431" s="4">
        <v>33882.300000000003</v>
      </c>
    </row>
    <row r="432" spans="1:6" x14ac:dyDescent="0.35">
      <c r="A432" t="s">
        <v>477</v>
      </c>
      <c r="B432" t="s">
        <v>9</v>
      </c>
      <c r="C432" s="1" t="s">
        <v>21248</v>
      </c>
      <c r="D432" s="6" t="s">
        <v>21424</v>
      </c>
      <c r="E432" t="s">
        <v>48</v>
      </c>
      <c r="F432" s="4">
        <v>323596.05</v>
      </c>
    </row>
    <row r="433" spans="1:6" x14ac:dyDescent="0.35">
      <c r="A433" t="s">
        <v>478</v>
      </c>
      <c r="B433" t="s">
        <v>6</v>
      </c>
      <c r="C433" s="1" t="s">
        <v>21303</v>
      </c>
      <c r="D433" s="6" t="s">
        <v>66</v>
      </c>
      <c r="E433" t="s">
        <v>51</v>
      </c>
      <c r="F433" s="4">
        <v>34037</v>
      </c>
    </row>
    <row r="434" spans="1:6" x14ac:dyDescent="0.35">
      <c r="A434" t="s">
        <v>479</v>
      </c>
      <c r="B434" t="s">
        <v>8</v>
      </c>
      <c r="C434" s="1" t="s">
        <v>20348</v>
      </c>
      <c r="D434" s="6" t="s">
        <v>20364</v>
      </c>
      <c r="E434" t="s">
        <v>46</v>
      </c>
      <c r="F434" s="4">
        <v>9620.7999999999993</v>
      </c>
    </row>
    <row r="435" spans="1:6" x14ac:dyDescent="0.35">
      <c r="A435" t="s">
        <v>480</v>
      </c>
      <c r="B435" t="s">
        <v>13</v>
      </c>
      <c r="C435" s="1" t="s">
        <v>20236</v>
      </c>
      <c r="D435" s="6" t="s">
        <v>21425</v>
      </c>
      <c r="E435" t="s">
        <v>46</v>
      </c>
      <c r="F435" s="4">
        <v>159067.04999999999</v>
      </c>
    </row>
    <row r="436" spans="1:6" x14ac:dyDescent="0.35">
      <c r="A436" t="s">
        <v>481</v>
      </c>
      <c r="B436" t="s">
        <v>11</v>
      </c>
      <c r="C436" s="1" t="s">
        <v>21426</v>
      </c>
      <c r="D436" s="6" t="s">
        <v>19837</v>
      </c>
      <c r="E436" t="s">
        <v>21281</v>
      </c>
      <c r="F436" s="4">
        <v>61956.05</v>
      </c>
    </row>
    <row r="437" spans="1:6" x14ac:dyDescent="0.35">
      <c r="A437" t="s">
        <v>482</v>
      </c>
      <c r="B437" t="s">
        <v>20</v>
      </c>
      <c r="C437" s="1" t="s">
        <v>19972</v>
      </c>
      <c r="D437" s="6" t="s">
        <v>20116</v>
      </c>
      <c r="E437" t="s">
        <v>51</v>
      </c>
      <c r="F437" s="4">
        <v>83442.149999999994</v>
      </c>
    </row>
    <row r="438" spans="1:6" x14ac:dyDescent="0.35">
      <c r="A438" t="s">
        <v>483</v>
      </c>
      <c r="B438" t="s">
        <v>22</v>
      </c>
      <c r="C438" s="1" t="s">
        <v>20748</v>
      </c>
      <c r="D438" s="6" t="s">
        <v>20798</v>
      </c>
      <c r="E438" t="s">
        <v>46</v>
      </c>
      <c r="F438" s="4">
        <v>112182.45</v>
      </c>
    </row>
    <row r="439" spans="1:6" x14ac:dyDescent="0.35">
      <c r="A439" t="s">
        <v>484</v>
      </c>
      <c r="B439" t="s">
        <v>6</v>
      </c>
      <c r="C439" s="1" t="s">
        <v>20379</v>
      </c>
      <c r="D439" s="6" t="s">
        <v>21053</v>
      </c>
      <c r="E439" t="s">
        <v>48</v>
      </c>
      <c r="F439" s="4">
        <v>18544.400000000001</v>
      </c>
    </row>
    <row r="440" spans="1:6" x14ac:dyDescent="0.35">
      <c r="A440" t="s">
        <v>485</v>
      </c>
      <c r="B440" t="s">
        <v>10</v>
      </c>
      <c r="C440" s="1" t="s">
        <v>20209</v>
      </c>
      <c r="D440" s="6" t="s">
        <v>21402</v>
      </c>
      <c r="E440" t="s">
        <v>51</v>
      </c>
      <c r="F440" s="4">
        <v>144872.29999999999</v>
      </c>
    </row>
    <row r="441" spans="1:6" x14ac:dyDescent="0.35">
      <c r="A441" t="s">
        <v>486</v>
      </c>
      <c r="B441" t="s">
        <v>8</v>
      </c>
      <c r="C441" s="1" t="s">
        <v>21427</v>
      </c>
      <c r="D441" s="6" t="s">
        <v>66</v>
      </c>
      <c r="E441" t="s">
        <v>44</v>
      </c>
      <c r="F441" s="4">
        <v>111525</v>
      </c>
    </row>
    <row r="442" spans="1:6" x14ac:dyDescent="0.35">
      <c r="A442" t="s">
        <v>487</v>
      </c>
      <c r="B442" t="s">
        <v>18</v>
      </c>
      <c r="C442" s="1" t="s">
        <v>20091</v>
      </c>
      <c r="D442" s="6" t="s">
        <v>66</v>
      </c>
      <c r="E442" t="s">
        <v>21281</v>
      </c>
      <c r="F442" s="4">
        <v>19211.849999999999</v>
      </c>
    </row>
    <row r="443" spans="1:6" x14ac:dyDescent="0.35">
      <c r="A443" t="s">
        <v>488</v>
      </c>
      <c r="B443" t="s">
        <v>18</v>
      </c>
      <c r="C443" s="1" t="s">
        <v>20075</v>
      </c>
      <c r="D443" s="6" t="s">
        <v>66</v>
      </c>
      <c r="E443" t="s">
        <v>46</v>
      </c>
      <c r="F443" s="4">
        <v>131244.5</v>
      </c>
    </row>
    <row r="444" spans="1:6" x14ac:dyDescent="0.35">
      <c r="A444" t="s">
        <v>489</v>
      </c>
      <c r="B444" t="s">
        <v>11</v>
      </c>
      <c r="C444" s="1" t="s">
        <v>20844</v>
      </c>
      <c r="D444" s="6" t="s">
        <v>21369</v>
      </c>
      <c r="E444" t="s">
        <v>46</v>
      </c>
      <c r="F444" s="4">
        <v>162440</v>
      </c>
    </row>
    <row r="445" spans="1:6" x14ac:dyDescent="0.35">
      <c r="A445" t="s">
        <v>490</v>
      </c>
      <c r="B445" t="s">
        <v>14</v>
      </c>
      <c r="C445" s="1" t="s">
        <v>21342</v>
      </c>
      <c r="D445" s="6" t="s">
        <v>20712</v>
      </c>
      <c r="E445" t="s">
        <v>51</v>
      </c>
      <c r="F445" s="4">
        <v>18117</v>
      </c>
    </row>
    <row r="446" spans="1:6" x14ac:dyDescent="0.35">
      <c r="A446" t="s">
        <v>491</v>
      </c>
      <c r="B446" t="s">
        <v>9</v>
      </c>
      <c r="C446" s="1" t="s">
        <v>21250</v>
      </c>
      <c r="D446" s="6" t="s">
        <v>21376</v>
      </c>
      <c r="E446" t="s">
        <v>46</v>
      </c>
      <c r="F446" s="4">
        <v>37713.9</v>
      </c>
    </row>
    <row r="447" spans="1:6" x14ac:dyDescent="0.35">
      <c r="A447" t="s">
        <v>492</v>
      </c>
      <c r="B447" t="s">
        <v>20</v>
      </c>
      <c r="C447" s="1" t="s">
        <v>20251</v>
      </c>
      <c r="D447" s="6" t="s">
        <v>21428</v>
      </c>
      <c r="E447" t="s">
        <v>46</v>
      </c>
      <c r="F447" s="4">
        <v>218343.3</v>
      </c>
    </row>
    <row r="448" spans="1:6" x14ac:dyDescent="0.35">
      <c r="A448" t="s">
        <v>493</v>
      </c>
      <c r="B448" t="s">
        <v>17</v>
      </c>
      <c r="C448" s="1" t="s">
        <v>21250</v>
      </c>
      <c r="D448" s="6" t="s">
        <v>20956</v>
      </c>
      <c r="E448" t="s">
        <v>46</v>
      </c>
      <c r="F448" s="4">
        <v>66476</v>
      </c>
    </row>
    <row r="449" spans="1:6" x14ac:dyDescent="0.35">
      <c r="A449" t="s">
        <v>494</v>
      </c>
      <c r="B449" t="s">
        <v>24</v>
      </c>
      <c r="C449" s="1" t="s">
        <v>20372</v>
      </c>
      <c r="D449" s="6" t="s">
        <v>21429</v>
      </c>
      <c r="E449" t="s">
        <v>46</v>
      </c>
      <c r="F449" s="4">
        <v>39339.800000000003</v>
      </c>
    </row>
    <row r="450" spans="1:6" x14ac:dyDescent="0.35">
      <c r="A450" t="s">
        <v>495</v>
      </c>
      <c r="B450" t="s">
        <v>10</v>
      </c>
      <c r="C450" s="1" t="s">
        <v>20679</v>
      </c>
      <c r="D450" s="6" t="s">
        <v>66</v>
      </c>
      <c r="E450" t="s">
        <v>46</v>
      </c>
      <c r="F450" s="4">
        <v>99985.85</v>
      </c>
    </row>
    <row r="451" spans="1:6" x14ac:dyDescent="0.35">
      <c r="A451" t="s">
        <v>496</v>
      </c>
      <c r="B451" t="s">
        <v>9</v>
      </c>
      <c r="C451" s="1" t="s">
        <v>21172</v>
      </c>
      <c r="D451" s="6" t="s">
        <v>21430</v>
      </c>
      <c r="E451" t="s">
        <v>44</v>
      </c>
      <c r="F451" s="4">
        <v>158386</v>
      </c>
    </row>
    <row r="452" spans="1:6" x14ac:dyDescent="0.35">
      <c r="A452" t="s">
        <v>497</v>
      </c>
      <c r="B452" t="s">
        <v>22</v>
      </c>
      <c r="C452" s="1" t="s">
        <v>21358</v>
      </c>
      <c r="D452" s="6" t="s">
        <v>20801</v>
      </c>
      <c r="E452" t="s">
        <v>46</v>
      </c>
      <c r="F452" s="4">
        <v>28062.1</v>
      </c>
    </row>
    <row r="453" spans="1:6" x14ac:dyDescent="0.35">
      <c r="A453" t="s">
        <v>498</v>
      </c>
      <c r="B453" t="s">
        <v>10</v>
      </c>
      <c r="C453" s="1" t="s">
        <v>20503</v>
      </c>
      <c r="D453" s="6" t="s">
        <v>20622</v>
      </c>
      <c r="E453" t="s">
        <v>21281</v>
      </c>
      <c r="F453" s="4">
        <v>70809.3</v>
      </c>
    </row>
    <row r="454" spans="1:6" x14ac:dyDescent="0.35">
      <c r="A454" t="s">
        <v>499</v>
      </c>
      <c r="B454" t="s">
        <v>13</v>
      </c>
      <c r="C454" s="1" t="s">
        <v>20159</v>
      </c>
      <c r="D454" s="6" t="s">
        <v>21313</v>
      </c>
      <c r="E454" t="s">
        <v>46</v>
      </c>
      <c r="F454" s="4">
        <v>124805.25</v>
      </c>
    </row>
    <row r="455" spans="1:6" x14ac:dyDescent="0.35">
      <c r="A455" t="s">
        <v>500</v>
      </c>
      <c r="B455" t="s">
        <v>24</v>
      </c>
      <c r="C455" s="1" t="s">
        <v>21431</v>
      </c>
      <c r="D455" s="6" t="s">
        <v>21324</v>
      </c>
      <c r="E455" t="s">
        <v>21332</v>
      </c>
    </row>
    <row r="456" spans="1:6" x14ac:dyDescent="0.35">
      <c r="A456" t="s">
        <v>501</v>
      </c>
      <c r="B456" t="s">
        <v>17</v>
      </c>
      <c r="C456" s="1" t="s">
        <v>21267</v>
      </c>
      <c r="D456" s="6" t="s">
        <v>21235</v>
      </c>
      <c r="E456" t="s">
        <v>21265</v>
      </c>
      <c r="F456" s="4">
        <v>11820.6</v>
      </c>
    </row>
    <row r="457" spans="1:6" x14ac:dyDescent="0.35">
      <c r="A457" t="s">
        <v>502</v>
      </c>
      <c r="B457" t="s">
        <v>22</v>
      </c>
      <c r="C457" s="1" t="s">
        <v>20258</v>
      </c>
      <c r="D457" s="6" t="s">
        <v>20382</v>
      </c>
      <c r="E457" t="s">
        <v>46</v>
      </c>
      <c r="F457" s="4">
        <v>10509.3</v>
      </c>
    </row>
    <row r="458" spans="1:6" x14ac:dyDescent="0.35">
      <c r="A458" t="s">
        <v>503</v>
      </c>
      <c r="B458" t="s">
        <v>11</v>
      </c>
      <c r="C458" s="1" t="s">
        <v>21432</v>
      </c>
      <c r="D458" s="6" t="s">
        <v>66</v>
      </c>
      <c r="E458" t="s">
        <v>48</v>
      </c>
    </row>
    <row r="459" spans="1:6" x14ac:dyDescent="0.35">
      <c r="A459" t="s">
        <v>504</v>
      </c>
      <c r="B459" t="s">
        <v>22</v>
      </c>
      <c r="C459" s="1" t="s">
        <v>21182</v>
      </c>
      <c r="D459" s="6" t="s">
        <v>21433</v>
      </c>
      <c r="E459" t="s">
        <v>44</v>
      </c>
      <c r="F459" s="4">
        <v>86666.7</v>
      </c>
    </row>
    <row r="460" spans="1:6" x14ac:dyDescent="0.35">
      <c r="A460" t="s">
        <v>505</v>
      </c>
      <c r="B460" t="s">
        <v>14</v>
      </c>
      <c r="C460" s="1" t="s">
        <v>20771</v>
      </c>
      <c r="D460" s="6" t="s">
        <v>20962</v>
      </c>
      <c r="E460" t="s">
        <v>51</v>
      </c>
    </row>
    <row r="461" spans="1:6" x14ac:dyDescent="0.35">
      <c r="A461" t="s">
        <v>506</v>
      </c>
      <c r="B461" t="s">
        <v>6</v>
      </c>
      <c r="C461" s="1" t="s">
        <v>20064</v>
      </c>
      <c r="D461" s="6" t="s">
        <v>20099</v>
      </c>
      <c r="E461" t="s">
        <v>46</v>
      </c>
      <c r="F461" s="4">
        <v>197107</v>
      </c>
    </row>
    <row r="462" spans="1:6" x14ac:dyDescent="0.35">
      <c r="A462" t="s">
        <v>507</v>
      </c>
      <c r="B462" t="s">
        <v>25</v>
      </c>
      <c r="C462" s="1" t="s">
        <v>20641</v>
      </c>
      <c r="D462" s="6" t="s">
        <v>20757</v>
      </c>
      <c r="E462" t="s">
        <v>44</v>
      </c>
      <c r="F462" s="4">
        <v>109196.25</v>
      </c>
    </row>
    <row r="463" spans="1:6" x14ac:dyDescent="0.35">
      <c r="A463" t="s">
        <v>508</v>
      </c>
      <c r="B463" t="s">
        <v>25</v>
      </c>
      <c r="C463" s="1" t="s">
        <v>20270</v>
      </c>
      <c r="D463" s="6" t="s">
        <v>20404</v>
      </c>
      <c r="E463" t="s">
        <v>48</v>
      </c>
      <c r="F463" s="4">
        <v>18391.05</v>
      </c>
    </row>
    <row r="464" spans="1:6" x14ac:dyDescent="0.35">
      <c r="A464" t="s">
        <v>509</v>
      </c>
      <c r="B464" t="s">
        <v>24</v>
      </c>
      <c r="C464" s="1" t="s">
        <v>21299</v>
      </c>
      <c r="D464" s="6" t="s">
        <v>20771</v>
      </c>
      <c r="E464" t="s">
        <v>48</v>
      </c>
      <c r="F464" s="4">
        <v>150236.85</v>
      </c>
    </row>
    <row r="465" spans="1:6" x14ac:dyDescent="0.35">
      <c r="A465" t="s">
        <v>510</v>
      </c>
      <c r="B465" t="s">
        <v>25</v>
      </c>
      <c r="C465" s="1" t="s">
        <v>20114</v>
      </c>
      <c r="D465" s="6" t="s">
        <v>21311</v>
      </c>
      <c r="E465" t="s">
        <v>51</v>
      </c>
      <c r="F465" s="4">
        <v>53722.9</v>
      </c>
    </row>
    <row r="466" spans="1:6" x14ac:dyDescent="0.35">
      <c r="A466" t="s">
        <v>511</v>
      </c>
      <c r="B466" t="s">
        <v>16</v>
      </c>
      <c r="C466" s="1" t="s">
        <v>20684</v>
      </c>
      <c r="D466" s="6" t="s">
        <v>20816</v>
      </c>
      <c r="E466" t="s">
        <v>21318</v>
      </c>
      <c r="F466" s="4">
        <v>63123.15</v>
      </c>
    </row>
    <row r="467" spans="1:6" x14ac:dyDescent="0.35">
      <c r="A467" t="s">
        <v>512</v>
      </c>
      <c r="B467" t="s">
        <v>21</v>
      </c>
      <c r="C467" s="1" t="s">
        <v>21050</v>
      </c>
      <c r="D467" s="6" t="s">
        <v>21014</v>
      </c>
      <c r="E467" t="s">
        <v>44</v>
      </c>
      <c r="F467" s="4">
        <v>86842.65</v>
      </c>
    </row>
    <row r="468" spans="1:6" x14ac:dyDescent="0.35">
      <c r="A468" t="s">
        <v>513</v>
      </c>
      <c r="B468" t="s">
        <v>10</v>
      </c>
      <c r="C468" s="1" t="s">
        <v>21434</v>
      </c>
      <c r="D468" s="6" t="s">
        <v>21435</v>
      </c>
      <c r="E468" t="s">
        <v>44</v>
      </c>
      <c r="F468" s="4">
        <v>165591.20000000001</v>
      </c>
    </row>
    <row r="469" spans="1:6" x14ac:dyDescent="0.35">
      <c r="A469" t="s">
        <v>514</v>
      </c>
      <c r="B469" t="s">
        <v>20</v>
      </c>
      <c r="C469" s="1" t="s">
        <v>19918</v>
      </c>
      <c r="D469" s="6" t="s">
        <v>21431</v>
      </c>
      <c r="E469" t="s">
        <v>46</v>
      </c>
      <c r="F469" s="4">
        <v>18320</v>
      </c>
    </row>
    <row r="470" spans="1:6" x14ac:dyDescent="0.35">
      <c r="A470" t="s">
        <v>515</v>
      </c>
      <c r="B470" t="s">
        <v>14</v>
      </c>
      <c r="C470" s="1" t="s">
        <v>20066</v>
      </c>
      <c r="D470" s="6" t="s">
        <v>20054</v>
      </c>
      <c r="E470" t="s">
        <v>46</v>
      </c>
      <c r="F470" s="4">
        <v>1234.05</v>
      </c>
    </row>
    <row r="471" spans="1:6" x14ac:dyDescent="0.35">
      <c r="A471" t="s">
        <v>516</v>
      </c>
      <c r="B471" t="s">
        <v>22</v>
      </c>
      <c r="C471" s="1" t="s">
        <v>20217</v>
      </c>
      <c r="D471" s="6" t="s">
        <v>20257</v>
      </c>
      <c r="E471" t="s">
        <v>44</v>
      </c>
      <c r="F471" s="4">
        <v>57198</v>
      </c>
    </row>
    <row r="472" spans="1:6" x14ac:dyDescent="0.35">
      <c r="A472" t="s">
        <v>517</v>
      </c>
      <c r="B472" t="s">
        <v>9</v>
      </c>
      <c r="C472" s="1" t="s">
        <v>19945</v>
      </c>
      <c r="D472" s="6" t="s">
        <v>66</v>
      </c>
      <c r="E472" t="s">
        <v>48</v>
      </c>
      <c r="F472" s="4">
        <v>49397.25</v>
      </c>
    </row>
    <row r="473" spans="1:6" x14ac:dyDescent="0.35">
      <c r="A473" t="s">
        <v>518</v>
      </c>
      <c r="B473" t="s">
        <v>13</v>
      </c>
      <c r="C473" s="1" t="s">
        <v>20872</v>
      </c>
      <c r="D473" s="6" t="s">
        <v>21424</v>
      </c>
      <c r="E473" t="s">
        <v>21265</v>
      </c>
      <c r="F473" s="4">
        <v>90197.65</v>
      </c>
    </row>
    <row r="474" spans="1:6" x14ac:dyDescent="0.35">
      <c r="A474" t="s">
        <v>519</v>
      </c>
      <c r="B474" t="s">
        <v>17</v>
      </c>
      <c r="C474" s="1" t="s">
        <v>20216</v>
      </c>
      <c r="D474" s="6" t="s">
        <v>20256</v>
      </c>
      <c r="E474" t="s">
        <v>46</v>
      </c>
      <c r="F474" s="4">
        <v>160307.54999999999</v>
      </c>
    </row>
    <row r="475" spans="1:6" x14ac:dyDescent="0.35">
      <c r="A475" t="s">
        <v>520</v>
      </c>
      <c r="B475" t="s">
        <v>25</v>
      </c>
      <c r="C475" s="1" t="s">
        <v>20449</v>
      </c>
      <c r="D475" s="6" t="s">
        <v>19970</v>
      </c>
      <c r="E475" t="s">
        <v>44</v>
      </c>
      <c r="F475" s="4">
        <v>111688.6</v>
      </c>
    </row>
    <row r="476" spans="1:6" x14ac:dyDescent="0.35">
      <c r="A476" t="s">
        <v>521</v>
      </c>
      <c r="B476" t="s">
        <v>10</v>
      </c>
      <c r="C476" s="1" t="s">
        <v>20460</v>
      </c>
      <c r="D476" s="6" t="s">
        <v>21436</v>
      </c>
      <c r="E476" t="s">
        <v>46</v>
      </c>
      <c r="F476" s="4">
        <v>136950.04999999999</v>
      </c>
    </row>
    <row r="477" spans="1:6" x14ac:dyDescent="0.35">
      <c r="A477" t="s">
        <v>522</v>
      </c>
      <c r="B477" t="s">
        <v>18</v>
      </c>
      <c r="C477" s="1" t="s">
        <v>20283</v>
      </c>
      <c r="D477" s="6" t="s">
        <v>20354</v>
      </c>
      <c r="E477" t="s">
        <v>46</v>
      </c>
      <c r="F477" s="4">
        <v>83274.899999999994</v>
      </c>
    </row>
    <row r="478" spans="1:6" x14ac:dyDescent="0.35">
      <c r="A478" t="s">
        <v>523</v>
      </c>
      <c r="B478" t="s">
        <v>9</v>
      </c>
      <c r="C478" s="1" t="s">
        <v>19925</v>
      </c>
      <c r="D478" s="6" t="s">
        <v>20009</v>
      </c>
      <c r="E478" t="s">
        <v>44</v>
      </c>
      <c r="F478" s="4">
        <v>81275.350000000006</v>
      </c>
    </row>
    <row r="479" spans="1:6" x14ac:dyDescent="0.35">
      <c r="A479" t="s">
        <v>524</v>
      </c>
      <c r="B479" t="s">
        <v>10</v>
      </c>
      <c r="C479" s="1" t="s">
        <v>21437</v>
      </c>
      <c r="D479" s="6" t="s">
        <v>20270</v>
      </c>
      <c r="E479" t="s">
        <v>51</v>
      </c>
      <c r="F479" s="4">
        <v>273392.5</v>
      </c>
    </row>
    <row r="480" spans="1:6" x14ac:dyDescent="0.35">
      <c r="A480" t="s">
        <v>525</v>
      </c>
      <c r="B480" t="s">
        <v>14</v>
      </c>
      <c r="C480" s="1" t="s">
        <v>21438</v>
      </c>
      <c r="D480" s="6" t="s">
        <v>21022</v>
      </c>
      <c r="E480" t="s">
        <v>51</v>
      </c>
      <c r="F480" s="4">
        <v>113701</v>
      </c>
    </row>
    <row r="481" spans="1:6" x14ac:dyDescent="0.35">
      <c r="A481" t="s">
        <v>526</v>
      </c>
      <c r="B481" t="s">
        <v>11</v>
      </c>
      <c r="C481" s="1" t="s">
        <v>21207</v>
      </c>
      <c r="D481" s="6" t="s">
        <v>20020</v>
      </c>
      <c r="E481" t="s">
        <v>46</v>
      </c>
      <c r="F481" s="4">
        <v>1198</v>
      </c>
    </row>
    <row r="482" spans="1:6" x14ac:dyDescent="0.35">
      <c r="A482" t="s">
        <v>527</v>
      </c>
      <c r="B482" t="s">
        <v>14</v>
      </c>
      <c r="C482" s="1" t="s">
        <v>20596</v>
      </c>
      <c r="D482" s="6" t="s">
        <v>20606</v>
      </c>
      <c r="E482" t="s">
        <v>46</v>
      </c>
      <c r="F482" s="4">
        <v>34373.699999999997</v>
      </c>
    </row>
    <row r="483" spans="1:6" x14ac:dyDescent="0.35">
      <c r="A483" t="s">
        <v>528</v>
      </c>
      <c r="B483" t="s">
        <v>8</v>
      </c>
      <c r="C483" s="1" t="s">
        <v>21152</v>
      </c>
      <c r="D483" s="6" t="s">
        <v>21439</v>
      </c>
      <c r="E483" t="s">
        <v>48</v>
      </c>
    </row>
    <row r="484" spans="1:6" x14ac:dyDescent="0.35">
      <c r="A484" t="s">
        <v>529</v>
      </c>
      <c r="B484" t="s">
        <v>6</v>
      </c>
      <c r="C484" s="1" t="s">
        <v>20239</v>
      </c>
      <c r="D484" s="6" t="s">
        <v>20423</v>
      </c>
      <c r="E484" t="s">
        <v>44</v>
      </c>
      <c r="F484" s="4">
        <v>101847.65</v>
      </c>
    </row>
    <row r="485" spans="1:6" x14ac:dyDescent="0.35">
      <c r="A485" t="s">
        <v>530</v>
      </c>
      <c r="B485" t="s">
        <v>24</v>
      </c>
      <c r="C485" s="1" t="s">
        <v>20687</v>
      </c>
      <c r="D485" s="6" t="s">
        <v>20796</v>
      </c>
      <c r="E485" t="s">
        <v>46</v>
      </c>
      <c r="F485" s="4">
        <v>150952.95000000001</v>
      </c>
    </row>
    <row r="486" spans="1:6" x14ac:dyDescent="0.35">
      <c r="A486" t="s">
        <v>531</v>
      </c>
      <c r="B486" t="s">
        <v>13</v>
      </c>
      <c r="C486" s="1" t="s">
        <v>20204</v>
      </c>
      <c r="D486" s="6" t="s">
        <v>20336</v>
      </c>
      <c r="E486" t="s">
        <v>51</v>
      </c>
      <c r="F486" s="4">
        <v>152703.79999999999</v>
      </c>
    </row>
    <row r="487" spans="1:6" x14ac:dyDescent="0.35">
      <c r="A487" t="s">
        <v>532</v>
      </c>
      <c r="B487" t="s">
        <v>20</v>
      </c>
      <c r="C487" s="1" t="s">
        <v>20814</v>
      </c>
      <c r="D487" s="6" t="s">
        <v>20845</v>
      </c>
      <c r="E487" t="s">
        <v>51</v>
      </c>
      <c r="F487" s="4">
        <v>58870.55</v>
      </c>
    </row>
    <row r="488" spans="1:6" x14ac:dyDescent="0.35">
      <c r="A488" t="s">
        <v>533</v>
      </c>
      <c r="B488" t="s">
        <v>16</v>
      </c>
      <c r="C488" s="1" t="s">
        <v>20012</v>
      </c>
      <c r="D488" s="6" t="s">
        <v>21204</v>
      </c>
      <c r="E488" t="s">
        <v>51</v>
      </c>
      <c r="F488" s="4">
        <v>108491</v>
      </c>
    </row>
    <row r="489" spans="1:6" x14ac:dyDescent="0.35">
      <c r="A489" t="s">
        <v>534</v>
      </c>
      <c r="B489" t="s">
        <v>11</v>
      </c>
      <c r="C489" s="1" t="s">
        <v>20459</v>
      </c>
      <c r="D489" s="6" t="s">
        <v>21440</v>
      </c>
      <c r="E489" t="s">
        <v>46</v>
      </c>
      <c r="F489" s="4">
        <v>119740.4</v>
      </c>
    </row>
    <row r="490" spans="1:6" x14ac:dyDescent="0.35">
      <c r="A490" t="s">
        <v>535</v>
      </c>
      <c r="B490" t="s">
        <v>8</v>
      </c>
      <c r="C490" s="1" t="s">
        <v>19887</v>
      </c>
      <c r="D490" s="6" t="s">
        <v>20876</v>
      </c>
      <c r="E490" t="s">
        <v>44</v>
      </c>
      <c r="F490" s="4">
        <v>67425</v>
      </c>
    </row>
    <row r="491" spans="1:6" x14ac:dyDescent="0.35">
      <c r="A491" t="s">
        <v>536</v>
      </c>
      <c r="B491" t="s">
        <v>25</v>
      </c>
      <c r="C491" s="1" t="s">
        <v>20062</v>
      </c>
      <c r="D491" s="6" t="s">
        <v>20055</v>
      </c>
      <c r="E491" t="s">
        <v>44</v>
      </c>
      <c r="F491" s="4">
        <v>64966.25</v>
      </c>
    </row>
    <row r="492" spans="1:6" x14ac:dyDescent="0.35">
      <c r="A492" t="s">
        <v>537</v>
      </c>
      <c r="B492" t="s">
        <v>8</v>
      </c>
      <c r="C492" s="1" t="s">
        <v>21441</v>
      </c>
      <c r="D492" s="6" t="s">
        <v>21442</v>
      </c>
      <c r="E492" t="s">
        <v>46</v>
      </c>
      <c r="F492" s="4">
        <v>81746.3</v>
      </c>
    </row>
    <row r="493" spans="1:6" x14ac:dyDescent="0.35">
      <c r="A493" t="s">
        <v>538</v>
      </c>
      <c r="B493" t="s">
        <v>9</v>
      </c>
      <c r="C493" s="1" t="s">
        <v>21116</v>
      </c>
      <c r="D493" s="6" t="s">
        <v>21173</v>
      </c>
      <c r="E493" t="s">
        <v>21318</v>
      </c>
      <c r="F493" s="4">
        <v>51279.95</v>
      </c>
    </row>
    <row r="494" spans="1:6" x14ac:dyDescent="0.35">
      <c r="A494" t="s">
        <v>539</v>
      </c>
      <c r="B494" t="s">
        <v>6</v>
      </c>
      <c r="C494" s="1" t="s">
        <v>21442</v>
      </c>
      <c r="D494" s="6" t="s">
        <v>21144</v>
      </c>
      <c r="E494" t="s">
        <v>21282</v>
      </c>
      <c r="F494" s="4">
        <v>45973.2</v>
      </c>
    </row>
    <row r="495" spans="1:6" x14ac:dyDescent="0.35">
      <c r="A495" t="s">
        <v>540</v>
      </c>
      <c r="B495" t="s">
        <v>16</v>
      </c>
      <c r="C495" s="1" t="s">
        <v>20500</v>
      </c>
      <c r="D495" s="6" t="s">
        <v>20643</v>
      </c>
      <c r="E495" t="s">
        <v>51</v>
      </c>
      <c r="F495" s="4">
        <v>179847.45</v>
      </c>
    </row>
    <row r="496" spans="1:6" x14ac:dyDescent="0.35">
      <c r="A496" t="s">
        <v>541</v>
      </c>
      <c r="B496" t="s">
        <v>6</v>
      </c>
      <c r="C496" s="1" t="s">
        <v>20876</v>
      </c>
      <c r="D496" s="6" t="s">
        <v>21053</v>
      </c>
      <c r="E496" t="s">
        <v>51</v>
      </c>
      <c r="F496" s="4">
        <v>80753.399999999994</v>
      </c>
    </row>
    <row r="497" spans="1:6" x14ac:dyDescent="0.35">
      <c r="A497" t="s">
        <v>542</v>
      </c>
      <c r="B497" t="s">
        <v>8</v>
      </c>
      <c r="C497" s="1" t="s">
        <v>19901</v>
      </c>
      <c r="D497" s="6" t="s">
        <v>66</v>
      </c>
      <c r="E497" t="s">
        <v>48</v>
      </c>
      <c r="F497" s="4">
        <v>108059.8</v>
      </c>
    </row>
    <row r="498" spans="1:6" x14ac:dyDescent="0.35">
      <c r="A498" t="s">
        <v>543</v>
      </c>
      <c r="B498" t="s">
        <v>25</v>
      </c>
      <c r="C498" s="1" t="s">
        <v>21443</v>
      </c>
      <c r="D498" s="6" t="s">
        <v>19966</v>
      </c>
      <c r="E498" t="s">
        <v>48</v>
      </c>
    </row>
    <row r="499" spans="1:6" x14ac:dyDescent="0.35">
      <c r="A499" t="s">
        <v>544</v>
      </c>
      <c r="B499" t="s">
        <v>17</v>
      </c>
      <c r="C499" s="1" t="s">
        <v>20233</v>
      </c>
      <c r="D499" s="6" t="s">
        <v>20366</v>
      </c>
      <c r="E499" t="s">
        <v>21288</v>
      </c>
      <c r="F499" s="4">
        <v>101851.7</v>
      </c>
    </row>
    <row r="500" spans="1:6" x14ac:dyDescent="0.35">
      <c r="A500" t="s">
        <v>545</v>
      </c>
      <c r="B500" t="s">
        <v>13</v>
      </c>
      <c r="C500" s="1" t="s">
        <v>20650</v>
      </c>
      <c r="D500" s="6" t="s">
        <v>20623</v>
      </c>
      <c r="E500" t="s">
        <v>46</v>
      </c>
      <c r="F500" s="4">
        <v>63479.85</v>
      </c>
    </row>
    <row r="501" spans="1:6" x14ac:dyDescent="0.35">
      <c r="A501" t="s">
        <v>546</v>
      </c>
      <c r="B501" t="s">
        <v>6</v>
      </c>
      <c r="C501" s="1" t="s">
        <v>20683</v>
      </c>
      <c r="D501" s="6" t="s">
        <v>20850</v>
      </c>
      <c r="E501" t="s">
        <v>46</v>
      </c>
      <c r="F501" s="4">
        <v>88525.6</v>
      </c>
    </row>
    <row r="502" spans="1:6" x14ac:dyDescent="0.35">
      <c r="A502" t="s">
        <v>547</v>
      </c>
      <c r="B502" t="s">
        <v>18</v>
      </c>
      <c r="C502" s="1" t="s">
        <v>20171</v>
      </c>
      <c r="D502" s="6" t="s">
        <v>20258</v>
      </c>
      <c r="E502" t="s">
        <v>46</v>
      </c>
      <c r="F502" s="4">
        <v>8629.2000000000007</v>
      </c>
    </row>
    <row r="503" spans="1:6" x14ac:dyDescent="0.35">
      <c r="A503" t="s">
        <v>548</v>
      </c>
      <c r="B503" t="s">
        <v>20</v>
      </c>
      <c r="C503" s="1" t="s">
        <v>19989</v>
      </c>
      <c r="D503" s="6" t="s">
        <v>20159</v>
      </c>
      <c r="E503" t="s">
        <v>46</v>
      </c>
      <c r="F503" s="4">
        <v>18609.3</v>
      </c>
    </row>
    <row r="504" spans="1:6" x14ac:dyDescent="0.35">
      <c r="A504" t="s">
        <v>549</v>
      </c>
      <c r="B504" t="s">
        <v>25</v>
      </c>
      <c r="C504" s="1" t="s">
        <v>20185</v>
      </c>
      <c r="D504" s="6" t="s">
        <v>20304</v>
      </c>
      <c r="E504" t="s">
        <v>46</v>
      </c>
      <c r="F504" s="4">
        <v>61863.85</v>
      </c>
    </row>
    <row r="505" spans="1:6" x14ac:dyDescent="0.35">
      <c r="A505" t="s">
        <v>550</v>
      </c>
      <c r="B505" t="s">
        <v>16</v>
      </c>
      <c r="C505" s="1" t="s">
        <v>20652</v>
      </c>
      <c r="D505" s="6" t="s">
        <v>20730</v>
      </c>
      <c r="E505" t="s">
        <v>46</v>
      </c>
      <c r="F505" s="4">
        <v>56459.7</v>
      </c>
    </row>
    <row r="506" spans="1:6" x14ac:dyDescent="0.35">
      <c r="A506" t="s">
        <v>551</v>
      </c>
      <c r="B506" t="s">
        <v>22</v>
      </c>
      <c r="C506" s="1" t="s">
        <v>21238</v>
      </c>
      <c r="D506" s="6" t="s">
        <v>66</v>
      </c>
      <c r="E506" t="s">
        <v>46</v>
      </c>
      <c r="F506" s="4">
        <v>28034.35</v>
      </c>
    </row>
    <row r="507" spans="1:6" x14ac:dyDescent="0.35">
      <c r="A507" t="s">
        <v>552</v>
      </c>
      <c r="B507" t="s">
        <v>6</v>
      </c>
      <c r="C507" s="1" t="s">
        <v>19984</v>
      </c>
      <c r="D507" s="6" t="s">
        <v>20028</v>
      </c>
      <c r="E507" t="s">
        <v>46</v>
      </c>
    </row>
    <row r="508" spans="1:6" x14ac:dyDescent="0.35">
      <c r="A508" t="s">
        <v>553</v>
      </c>
      <c r="B508" t="s">
        <v>13</v>
      </c>
      <c r="C508" s="1" t="s">
        <v>20585</v>
      </c>
      <c r="D508" s="6" t="s">
        <v>21025</v>
      </c>
      <c r="E508" t="s">
        <v>46</v>
      </c>
      <c r="F508" s="4">
        <v>68670.05</v>
      </c>
    </row>
    <row r="509" spans="1:6" x14ac:dyDescent="0.35">
      <c r="A509" t="s">
        <v>554</v>
      </c>
      <c r="B509" t="s">
        <v>11</v>
      </c>
      <c r="C509" s="1" t="s">
        <v>20596</v>
      </c>
      <c r="D509" s="6" t="s">
        <v>20700</v>
      </c>
      <c r="E509" t="s">
        <v>46</v>
      </c>
      <c r="F509" s="4">
        <v>188984.2</v>
      </c>
    </row>
    <row r="510" spans="1:6" x14ac:dyDescent="0.35">
      <c r="A510" t="s">
        <v>555</v>
      </c>
      <c r="B510" t="s">
        <v>8</v>
      </c>
      <c r="C510" s="1" t="s">
        <v>20614</v>
      </c>
      <c r="D510" s="6" t="s">
        <v>21241</v>
      </c>
      <c r="E510" t="s">
        <v>21308</v>
      </c>
      <c r="F510" s="4">
        <v>61200.9</v>
      </c>
    </row>
    <row r="511" spans="1:6" x14ac:dyDescent="0.35">
      <c r="A511" t="s">
        <v>556</v>
      </c>
      <c r="B511" t="s">
        <v>13</v>
      </c>
      <c r="C511" s="1" t="s">
        <v>21197</v>
      </c>
      <c r="D511" s="6" t="s">
        <v>21444</v>
      </c>
      <c r="E511" t="s">
        <v>21332</v>
      </c>
      <c r="F511" s="4">
        <v>6564.05</v>
      </c>
    </row>
    <row r="512" spans="1:6" x14ac:dyDescent="0.35">
      <c r="A512" t="s">
        <v>557</v>
      </c>
      <c r="B512" t="s">
        <v>14</v>
      </c>
      <c r="C512" s="1" t="s">
        <v>21235</v>
      </c>
      <c r="D512" s="6" t="s">
        <v>20768</v>
      </c>
      <c r="E512" t="s">
        <v>44</v>
      </c>
      <c r="F512" s="4">
        <v>310972.34999999998</v>
      </c>
    </row>
    <row r="513" spans="1:6" x14ac:dyDescent="0.35">
      <c r="A513" t="s">
        <v>558</v>
      </c>
      <c r="B513" t="s">
        <v>18</v>
      </c>
      <c r="C513" s="1" t="s">
        <v>21193</v>
      </c>
      <c r="D513" s="6" t="s">
        <v>21445</v>
      </c>
      <c r="E513" t="s">
        <v>46</v>
      </c>
      <c r="F513" s="4">
        <v>51685</v>
      </c>
    </row>
    <row r="514" spans="1:6" x14ac:dyDescent="0.35">
      <c r="A514" t="s">
        <v>559</v>
      </c>
      <c r="B514" t="s">
        <v>16</v>
      </c>
      <c r="C514" s="1" t="s">
        <v>20811</v>
      </c>
      <c r="D514" s="6" t="s">
        <v>21446</v>
      </c>
      <c r="E514" t="s">
        <v>48</v>
      </c>
      <c r="F514" s="4">
        <v>140695.35</v>
      </c>
    </row>
    <row r="515" spans="1:6" x14ac:dyDescent="0.35">
      <c r="A515" t="s">
        <v>560</v>
      </c>
      <c r="B515" t="s">
        <v>21</v>
      </c>
      <c r="C515" s="1" t="s">
        <v>21242</v>
      </c>
      <c r="D515" s="6" t="s">
        <v>20411</v>
      </c>
      <c r="E515" t="s">
        <v>51</v>
      </c>
      <c r="F515" s="4">
        <v>12632.4</v>
      </c>
    </row>
    <row r="516" spans="1:6" x14ac:dyDescent="0.35">
      <c r="A516" t="s">
        <v>561</v>
      </c>
      <c r="B516" t="s">
        <v>22</v>
      </c>
      <c r="C516" s="1" t="s">
        <v>20859</v>
      </c>
      <c r="D516" s="6" t="s">
        <v>20797</v>
      </c>
      <c r="E516" t="s">
        <v>46</v>
      </c>
      <c r="F516" s="4">
        <v>227056.5</v>
      </c>
    </row>
    <row r="517" spans="1:6" x14ac:dyDescent="0.35">
      <c r="A517" t="s">
        <v>562</v>
      </c>
      <c r="B517" t="s">
        <v>8</v>
      </c>
      <c r="C517" s="1" t="s">
        <v>19925</v>
      </c>
      <c r="D517" s="6" t="s">
        <v>19899</v>
      </c>
      <c r="E517" t="s">
        <v>44</v>
      </c>
      <c r="F517" s="4">
        <v>42087.6</v>
      </c>
    </row>
    <row r="518" spans="1:6" x14ac:dyDescent="0.35">
      <c r="A518" t="s">
        <v>563</v>
      </c>
      <c r="B518" t="s">
        <v>11</v>
      </c>
      <c r="C518" s="1" t="s">
        <v>20242</v>
      </c>
      <c r="D518" s="6" t="s">
        <v>66</v>
      </c>
      <c r="E518" t="s">
        <v>46</v>
      </c>
      <c r="F518" s="4">
        <v>55534.400000000001</v>
      </c>
    </row>
    <row r="519" spans="1:6" x14ac:dyDescent="0.35">
      <c r="A519" t="s">
        <v>564</v>
      </c>
      <c r="B519" t="s">
        <v>18</v>
      </c>
      <c r="C519" s="1" t="s">
        <v>21447</v>
      </c>
      <c r="D519" s="6" t="s">
        <v>20301</v>
      </c>
      <c r="E519" t="s">
        <v>51</v>
      </c>
      <c r="F519" s="4">
        <v>112636.6</v>
      </c>
    </row>
    <row r="520" spans="1:6" x14ac:dyDescent="0.35">
      <c r="A520" t="s">
        <v>565</v>
      </c>
      <c r="B520" t="s">
        <v>8</v>
      </c>
      <c r="C520" s="1" t="s">
        <v>21448</v>
      </c>
      <c r="D520" s="6" t="s">
        <v>20130</v>
      </c>
      <c r="E520" t="s">
        <v>21318</v>
      </c>
      <c r="F520" s="4">
        <v>101025.5</v>
      </c>
    </row>
    <row r="521" spans="1:6" x14ac:dyDescent="0.35">
      <c r="A521" t="s">
        <v>566</v>
      </c>
      <c r="B521" t="s">
        <v>10</v>
      </c>
      <c r="C521" s="1" t="s">
        <v>21059</v>
      </c>
      <c r="D521" s="6" t="s">
        <v>21179</v>
      </c>
      <c r="E521" t="s">
        <v>46</v>
      </c>
      <c r="F521" s="4">
        <v>141029.45000000001</v>
      </c>
    </row>
    <row r="522" spans="1:6" x14ac:dyDescent="0.35">
      <c r="A522" t="s">
        <v>567</v>
      </c>
      <c r="B522" t="s">
        <v>10</v>
      </c>
      <c r="C522" s="1" t="s">
        <v>20343</v>
      </c>
      <c r="D522" s="6" t="s">
        <v>20435</v>
      </c>
      <c r="E522" t="s">
        <v>21281</v>
      </c>
      <c r="F522" s="4">
        <v>110296.8</v>
      </c>
    </row>
    <row r="523" spans="1:6" x14ac:dyDescent="0.35">
      <c r="A523" t="s">
        <v>568</v>
      </c>
      <c r="B523" t="s">
        <v>22</v>
      </c>
      <c r="C523" s="1" t="s">
        <v>20973</v>
      </c>
      <c r="D523" s="6" t="s">
        <v>21353</v>
      </c>
      <c r="E523" t="s">
        <v>46</v>
      </c>
      <c r="F523" s="4">
        <v>234728.3</v>
      </c>
    </row>
    <row r="524" spans="1:6" x14ac:dyDescent="0.35">
      <c r="A524" t="s">
        <v>569</v>
      </c>
      <c r="B524" t="s">
        <v>10</v>
      </c>
      <c r="C524" s="1" t="s">
        <v>21104</v>
      </c>
      <c r="D524" s="6" t="s">
        <v>21336</v>
      </c>
      <c r="E524" t="s">
        <v>48</v>
      </c>
      <c r="F524" s="4">
        <v>74560.149999999994</v>
      </c>
    </row>
    <row r="525" spans="1:6" x14ac:dyDescent="0.35">
      <c r="A525" t="s">
        <v>570</v>
      </c>
      <c r="B525" t="s">
        <v>22</v>
      </c>
      <c r="C525" s="1" t="s">
        <v>20444</v>
      </c>
      <c r="D525" s="6" t="s">
        <v>20187</v>
      </c>
      <c r="E525" t="s">
        <v>46</v>
      </c>
      <c r="F525" s="4">
        <v>78738</v>
      </c>
    </row>
    <row r="526" spans="1:6" x14ac:dyDescent="0.35">
      <c r="A526" t="s">
        <v>571</v>
      </c>
      <c r="B526" t="s">
        <v>22</v>
      </c>
      <c r="C526" s="1" t="s">
        <v>21076</v>
      </c>
      <c r="D526" s="6" t="s">
        <v>21185</v>
      </c>
      <c r="E526" t="s">
        <v>48</v>
      </c>
      <c r="F526" s="4">
        <v>12728.1</v>
      </c>
    </row>
    <row r="527" spans="1:6" x14ac:dyDescent="0.35">
      <c r="A527" t="s">
        <v>572</v>
      </c>
      <c r="B527" t="s">
        <v>16</v>
      </c>
      <c r="C527" s="1" t="s">
        <v>21449</v>
      </c>
      <c r="D527" s="6" t="s">
        <v>20412</v>
      </c>
      <c r="E527" t="s">
        <v>51</v>
      </c>
      <c r="F527" s="4">
        <v>94533.95</v>
      </c>
    </row>
    <row r="528" spans="1:6" x14ac:dyDescent="0.35">
      <c r="A528" t="s">
        <v>573</v>
      </c>
      <c r="B528" t="s">
        <v>13</v>
      </c>
      <c r="C528" s="1" t="s">
        <v>21450</v>
      </c>
      <c r="D528" s="6" t="s">
        <v>66</v>
      </c>
      <c r="E528" t="s">
        <v>44</v>
      </c>
      <c r="F528" s="4">
        <v>96646.15</v>
      </c>
    </row>
    <row r="529" spans="1:6" x14ac:dyDescent="0.35">
      <c r="A529" t="s">
        <v>574</v>
      </c>
      <c r="B529" t="s">
        <v>8</v>
      </c>
      <c r="C529" s="1" t="s">
        <v>20887</v>
      </c>
      <c r="D529" s="6" t="s">
        <v>21451</v>
      </c>
      <c r="E529" t="s">
        <v>46</v>
      </c>
      <c r="F529" s="4">
        <v>4225</v>
      </c>
    </row>
    <row r="530" spans="1:6" x14ac:dyDescent="0.35">
      <c r="A530" t="s">
        <v>575</v>
      </c>
      <c r="B530" t="s">
        <v>24</v>
      </c>
      <c r="C530" s="1" t="s">
        <v>20022</v>
      </c>
      <c r="D530" s="6" t="s">
        <v>20099</v>
      </c>
      <c r="E530" t="s">
        <v>21308</v>
      </c>
      <c r="F530" s="4">
        <v>63295.1</v>
      </c>
    </row>
    <row r="531" spans="1:6" x14ac:dyDescent="0.35">
      <c r="A531" t="s">
        <v>576</v>
      </c>
      <c r="B531" t="s">
        <v>18</v>
      </c>
      <c r="C531" s="1" t="s">
        <v>21084</v>
      </c>
      <c r="D531" s="6" t="s">
        <v>21113</v>
      </c>
      <c r="E531" t="s">
        <v>51</v>
      </c>
    </row>
    <row r="532" spans="1:6" x14ac:dyDescent="0.35">
      <c r="A532" t="s">
        <v>577</v>
      </c>
      <c r="B532" t="s">
        <v>20</v>
      </c>
      <c r="C532" s="1" t="s">
        <v>21030</v>
      </c>
      <c r="D532" s="6" t="s">
        <v>20701</v>
      </c>
      <c r="E532" t="s">
        <v>46</v>
      </c>
      <c r="F532" s="4">
        <v>22475</v>
      </c>
    </row>
    <row r="533" spans="1:6" x14ac:dyDescent="0.35">
      <c r="A533" t="s">
        <v>578</v>
      </c>
      <c r="B533" t="s">
        <v>21</v>
      </c>
      <c r="C533" s="1" t="s">
        <v>21452</v>
      </c>
      <c r="D533" s="6" t="s">
        <v>19852</v>
      </c>
      <c r="E533" t="s">
        <v>46</v>
      </c>
    </row>
    <row r="534" spans="1:6" x14ac:dyDescent="0.35">
      <c r="A534" t="s">
        <v>579</v>
      </c>
      <c r="B534" t="s">
        <v>22</v>
      </c>
      <c r="C534" s="1" t="s">
        <v>20163</v>
      </c>
      <c r="D534" s="6" t="s">
        <v>21435</v>
      </c>
      <c r="E534" t="s">
        <v>48</v>
      </c>
      <c r="F534" s="4">
        <v>172022.85</v>
      </c>
    </row>
    <row r="535" spans="1:6" x14ac:dyDescent="0.35">
      <c r="A535" t="s">
        <v>580</v>
      </c>
      <c r="B535" t="s">
        <v>20</v>
      </c>
      <c r="C535" s="1" t="s">
        <v>20089</v>
      </c>
      <c r="D535" s="6" t="s">
        <v>20377</v>
      </c>
      <c r="E535" t="s">
        <v>46</v>
      </c>
      <c r="F535" s="4">
        <v>123262.7</v>
      </c>
    </row>
    <row r="536" spans="1:6" x14ac:dyDescent="0.35">
      <c r="A536" t="s">
        <v>581</v>
      </c>
      <c r="B536" t="s">
        <v>13</v>
      </c>
      <c r="C536" s="1" t="s">
        <v>20009</v>
      </c>
      <c r="D536" s="6" t="s">
        <v>21348</v>
      </c>
      <c r="E536" t="s">
        <v>46</v>
      </c>
      <c r="F536" s="4">
        <v>200568.8</v>
      </c>
    </row>
    <row r="537" spans="1:6" x14ac:dyDescent="0.35">
      <c r="A537" t="s">
        <v>582</v>
      </c>
      <c r="B537" t="s">
        <v>18</v>
      </c>
      <c r="C537" s="1" t="s">
        <v>20803</v>
      </c>
      <c r="D537" s="6" t="s">
        <v>21252</v>
      </c>
      <c r="E537" t="s">
        <v>46</v>
      </c>
      <c r="F537" s="4">
        <v>132121.20000000001</v>
      </c>
    </row>
    <row r="538" spans="1:6" x14ac:dyDescent="0.35">
      <c r="A538" t="s">
        <v>583</v>
      </c>
      <c r="B538" t="s">
        <v>21</v>
      </c>
      <c r="C538" s="1" t="s">
        <v>20087</v>
      </c>
      <c r="D538" s="6" t="s">
        <v>21453</v>
      </c>
      <c r="E538" t="s">
        <v>48</v>
      </c>
      <c r="F538" s="4">
        <v>6293</v>
      </c>
    </row>
    <row r="539" spans="1:6" x14ac:dyDescent="0.35">
      <c r="A539" t="s">
        <v>584</v>
      </c>
      <c r="B539" t="s">
        <v>21</v>
      </c>
      <c r="C539" s="1" t="s">
        <v>20976</v>
      </c>
      <c r="D539" s="6" t="s">
        <v>20930</v>
      </c>
      <c r="E539" t="s">
        <v>46</v>
      </c>
      <c r="F539" s="4">
        <v>141166.5</v>
      </c>
    </row>
    <row r="540" spans="1:6" x14ac:dyDescent="0.35">
      <c r="A540" t="s">
        <v>585</v>
      </c>
      <c r="B540" t="s">
        <v>25</v>
      </c>
      <c r="C540" s="1" t="s">
        <v>20575</v>
      </c>
      <c r="D540" s="6" t="s">
        <v>21454</v>
      </c>
      <c r="E540" t="s">
        <v>46</v>
      </c>
    </row>
    <row r="541" spans="1:6" x14ac:dyDescent="0.35">
      <c r="A541" t="s">
        <v>586</v>
      </c>
      <c r="B541" t="s">
        <v>24</v>
      </c>
      <c r="C541" s="1" t="s">
        <v>20198</v>
      </c>
      <c r="D541" s="6" t="s">
        <v>21455</v>
      </c>
      <c r="E541" t="s">
        <v>46</v>
      </c>
      <c r="F541" s="4">
        <v>157499</v>
      </c>
    </row>
    <row r="542" spans="1:6" x14ac:dyDescent="0.35">
      <c r="A542" t="s">
        <v>587</v>
      </c>
      <c r="B542" t="s">
        <v>13</v>
      </c>
      <c r="C542" s="1" t="s">
        <v>20817</v>
      </c>
      <c r="D542" s="6" t="s">
        <v>21143</v>
      </c>
      <c r="E542" t="s">
        <v>21288</v>
      </c>
      <c r="F542" s="4">
        <v>124292.75</v>
      </c>
    </row>
    <row r="543" spans="1:6" x14ac:dyDescent="0.35">
      <c r="A543" t="s">
        <v>588</v>
      </c>
      <c r="B543" t="s">
        <v>20</v>
      </c>
      <c r="C543" s="1" t="s">
        <v>20124</v>
      </c>
      <c r="D543" s="6" t="s">
        <v>21311</v>
      </c>
      <c r="E543" t="s">
        <v>46</v>
      </c>
      <c r="F543" s="4">
        <v>142349.20000000001</v>
      </c>
    </row>
    <row r="544" spans="1:6" x14ac:dyDescent="0.35">
      <c r="A544" t="s">
        <v>589</v>
      </c>
      <c r="B544" t="s">
        <v>22</v>
      </c>
      <c r="C544" s="1" t="s">
        <v>19996</v>
      </c>
      <c r="D544" s="6" t="s">
        <v>20023</v>
      </c>
      <c r="E544" t="s">
        <v>46</v>
      </c>
      <c r="F544" s="4">
        <v>4549.8</v>
      </c>
    </row>
    <row r="545" spans="1:6" x14ac:dyDescent="0.35">
      <c r="A545" t="s">
        <v>590</v>
      </c>
      <c r="B545" t="s">
        <v>18</v>
      </c>
      <c r="C545" s="1" t="s">
        <v>20511</v>
      </c>
      <c r="D545" s="6" t="s">
        <v>20625</v>
      </c>
      <c r="E545" t="s">
        <v>46</v>
      </c>
      <c r="F545" s="4">
        <v>11820.6</v>
      </c>
    </row>
    <row r="546" spans="1:6" x14ac:dyDescent="0.35">
      <c r="A546" t="s">
        <v>591</v>
      </c>
      <c r="B546" t="s">
        <v>9</v>
      </c>
      <c r="C546" s="1" t="s">
        <v>20327</v>
      </c>
      <c r="D546" s="6" t="s">
        <v>21456</v>
      </c>
      <c r="E546" t="s">
        <v>44</v>
      </c>
      <c r="F546" s="4">
        <v>58869</v>
      </c>
    </row>
    <row r="547" spans="1:6" x14ac:dyDescent="0.35">
      <c r="A547" t="s">
        <v>592</v>
      </c>
      <c r="B547" t="s">
        <v>9</v>
      </c>
      <c r="C547" s="1" t="s">
        <v>21453</v>
      </c>
      <c r="D547" s="6" t="s">
        <v>66</v>
      </c>
      <c r="E547" t="s">
        <v>51</v>
      </c>
      <c r="F547" s="4">
        <v>13999.5</v>
      </c>
    </row>
    <row r="548" spans="1:6" x14ac:dyDescent="0.35">
      <c r="A548" t="s">
        <v>593</v>
      </c>
      <c r="B548" t="s">
        <v>11</v>
      </c>
      <c r="C548" s="1" t="s">
        <v>20917</v>
      </c>
      <c r="D548" s="6" t="s">
        <v>20987</v>
      </c>
      <c r="E548" t="s">
        <v>46</v>
      </c>
      <c r="F548" s="4">
        <v>66566.7</v>
      </c>
    </row>
    <row r="549" spans="1:6" x14ac:dyDescent="0.35">
      <c r="A549" t="s">
        <v>594</v>
      </c>
      <c r="B549" t="s">
        <v>13</v>
      </c>
      <c r="C549" s="1" t="s">
        <v>21008</v>
      </c>
      <c r="D549" s="6" t="s">
        <v>21167</v>
      </c>
      <c r="E549" t="s">
        <v>21288</v>
      </c>
    </row>
    <row r="550" spans="1:6" x14ac:dyDescent="0.35">
      <c r="A550" t="s">
        <v>595</v>
      </c>
      <c r="B550" t="s">
        <v>8</v>
      </c>
      <c r="C550" s="1" t="s">
        <v>20997</v>
      </c>
      <c r="D550" s="6" t="s">
        <v>20811</v>
      </c>
      <c r="E550" t="s">
        <v>21265</v>
      </c>
      <c r="F550" s="4">
        <v>3211</v>
      </c>
    </row>
    <row r="551" spans="1:6" x14ac:dyDescent="0.35">
      <c r="A551" t="s">
        <v>596</v>
      </c>
      <c r="B551" t="s">
        <v>9</v>
      </c>
      <c r="C551" s="1" t="s">
        <v>20527</v>
      </c>
      <c r="D551" s="6" t="s">
        <v>21081</v>
      </c>
      <c r="E551" t="s">
        <v>48</v>
      </c>
      <c r="F551" s="4">
        <v>65114.2</v>
      </c>
    </row>
    <row r="552" spans="1:6" x14ac:dyDescent="0.35">
      <c r="A552" t="s">
        <v>597</v>
      </c>
      <c r="B552" t="s">
        <v>16</v>
      </c>
      <c r="C552" s="1" t="s">
        <v>19974</v>
      </c>
      <c r="D552" s="6" t="s">
        <v>20081</v>
      </c>
      <c r="E552" t="s">
        <v>46</v>
      </c>
      <c r="F552" s="4">
        <v>29490.55</v>
      </c>
    </row>
    <row r="553" spans="1:6" x14ac:dyDescent="0.35">
      <c r="A553" t="s">
        <v>598</v>
      </c>
      <c r="B553" t="s">
        <v>18</v>
      </c>
      <c r="C553" s="1" t="s">
        <v>21033</v>
      </c>
      <c r="D553" s="6" t="s">
        <v>21457</v>
      </c>
      <c r="E553" t="s">
        <v>46</v>
      </c>
      <c r="F553" s="4">
        <v>74338</v>
      </c>
    </row>
    <row r="554" spans="1:6" x14ac:dyDescent="0.35">
      <c r="A554" t="s">
        <v>599</v>
      </c>
      <c r="B554" t="s">
        <v>9</v>
      </c>
      <c r="C554" s="1" t="s">
        <v>20281</v>
      </c>
      <c r="D554" s="6" t="s">
        <v>20289</v>
      </c>
      <c r="E554" t="s">
        <v>21265</v>
      </c>
      <c r="F554" s="4">
        <v>43371</v>
      </c>
    </row>
    <row r="555" spans="1:6" x14ac:dyDescent="0.35">
      <c r="A555" t="s">
        <v>600</v>
      </c>
      <c r="B555" t="s">
        <v>10</v>
      </c>
      <c r="C555" s="1" t="s">
        <v>20668</v>
      </c>
      <c r="D555" s="6" t="s">
        <v>21245</v>
      </c>
      <c r="E555" t="s">
        <v>51</v>
      </c>
      <c r="F555" s="4">
        <v>42897.25</v>
      </c>
    </row>
    <row r="556" spans="1:6" x14ac:dyDescent="0.35">
      <c r="A556" t="s">
        <v>601</v>
      </c>
      <c r="B556" t="s">
        <v>21</v>
      </c>
      <c r="C556" s="1" t="s">
        <v>19838</v>
      </c>
      <c r="D556" s="6" t="s">
        <v>66</v>
      </c>
      <c r="E556" t="s">
        <v>44</v>
      </c>
      <c r="F556" s="4">
        <v>49842.65</v>
      </c>
    </row>
    <row r="557" spans="1:6" x14ac:dyDescent="0.35">
      <c r="A557" t="s">
        <v>602</v>
      </c>
      <c r="B557" t="s">
        <v>6</v>
      </c>
      <c r="C557" s="1" t="s">
        <v>20972</v>
      </c>
      <c r="D557" s="6" t="s">
        <v>21253</v>
      </c>
      <c r="E557" t="s">
        <v>46</v>
      </c>
      <c r="F557" s="4">
        <v>83029.600000000006</v>
      </c>
    </row>
    <row r="558" spans="1:6" x14ac:dyDescent="0.35">
      <c r="A558" t="s">
        <v>603</v>
      </c>
      <c r="B558" t="s">
        <v>18</v>
      </c>
      <c r="C558" s="1" t="s">
        <v>20333</v>
      </c>
      <c r="D558" s="6" t="s">
        <v>21458</v>
      </c>
      <c r="E558" t="s">
        <v>48</v>
      </c>
      <c r="F558" s="4">
        <v>24556.25</v>
      </c>
    </row>
    <row r="559" spans="1:6" x14ac:dyDescent="0.35">
      <c r="A559" t="s">
        <v>604</v>
      </c>
      <c r="B559" t="s">
        <v>11</v>
      </c>
      <c r="C559" s="1" t="s">
        <v>20894</v>
      </c>
      <c r="D559" s="6" t="s">
        <v>21451</v>
      </c>
      <c r="E559" t="s">
        <v>44</v>
      </c>
      <c r="F559" s="4">
        <v>51415.199999999997</v>
      </c>
    </row>
    <row r="560" spans="1:6" x14ac:dyDescent="0.35">
      <c r="A560" t="s">
        <v>605</v>
      </c>
      <c r="B560" t="s">
        <v>24</v>
      </c>
      <c r="C560" s="1" t="s">
        <v>20577</v>
      </c>
      <c r="D560" s="6" t="s">
        <v>21333</v>
      </c>
      <c r="E560" t="s">
        <v>46</v>
      </c>
      <c r="F560" s="4">
        <v>86671.1</v>
      </c>
    </row>
    <row r="561" spans="1:6" x14ac:dyDescent="0.35">
      <c r="A561" t="s">
        <v>606</v>
      </c>
      <c r="B561" t="s">
        <v>16</v>
      </c>
      <c r="C561" s="1" t="s">
        <v>20430</v>
      </c>
      <c r="D561" s="6" t="s">
        <v>20915</v>
      </c>
      <c r="E561" t="s">
        <v>44</v>
      </c>
      <c r="F561" s="4">
        <v>56949.65</v>
      </c>
    </row>
    <row r="562" spans="1:6" x14ac:dyDescent="0.35">
      <c r="A562" t="s">
        <v>607</v>
      </c>
      <c r="B562" t="s">
        <v>11</v>
      </c>
      <c r="C562" s="1" t="s">
        <v>21199</v>
      </c>
      <c r="D562" s="6" t="s">
        <v>20033</v>
      </c>
      <c r="E562" t="s">
        <v>44</v>
      </c>
      <c r="F562" s="4">
        <v>240952.55</v>
      </c>
    </row>
    <row r="563" spans="1:6" x14ac:dyDescent="0.35">
      <c r="A563" t="s">
        <v>608</v>
      </c>
      <c r="B563" t="s">
        <v>16</v>
      </c>
      <c r="C563" s="1" t="s">
        <v>20217</v>
      </c>
      <c r="D563" s="6" t="s">
        <v>20227</v>
      </c>
      <c r="E563" t="s">
        <v>48</v>
      </c>
      <c r="F563" s="4">
        <v>214552.2</v>
      </c>
    </row>
    <row r="564" spans="1:6" x14ac:dyDescent="0.35">
      <c r="A564" t="s">
        <v>609</v>
      </c>
      <c r="B564" t="s">
        <v>6</v>
      </c>
      <c r="C564" s="1" t="s">
        <v>20927</v>
      </c>
      <c r="D564" s="6" t="s">
        <v>20914</v>
      </c>
      <c r="E564" t="s">
        <v>44</v>
      </c>
      <c r="F564" s="4">
        <v>41778</v>
      </c>
    </row>
    <row r="565" spans="1:6" x14ac:dyDescent="0.35">
      <c r="A565" t="s">
        <v>610</v>
      </c>
      <c r="B565" t="s">
        <v>25</v>
      </c>
      <c r="C565" s="1" t="s">
        <v>21459</v>
      </c>
      <c r="D565" s="6" t="s">
        <v>21020</v>
      </c>
      <c r="E565" t="s">
        <v>46</v>
      </c>
      <c r="F565" s="4">
        <v>58073.7</v>
      </c>
    </row>
    <row r="566" spans="1:6" x14ac:dyDescent="0.35">
      <c r="A566" t="s">
        <v>611</v>
      </c>
      <c r="B566" t="s">
        <v>24</v>
      </c>
      <c r="C566" s="1" t="s">
        <v>20630</v>
      </c>
      <c r="D566" s="6" t="s">
        <v>20616</v>
      </c>
      <c r="E566" t="s">
        <v>46</v>
      </c>
      <c r="F566" s="4">
        <v>213841</v>
      </c>
    </row>
    <row r="567" spans="1:6" x14ac:dyDescent="0.35">
      <c r="A567" t="s">
        <v>612</v>
      </c>
      <c r="B567" t="s">
        <v>24</v>
      </c>
      <c r="C567" s="1" t="s">
        <v>20917</v>
      </c>
      <c r="D567" s="6" t="s">
        <v>21256</v>
      </c>
      <c r="E567" t="s">
        <v>48</v>
      </c>
      <c r="F567" s="4">
        <v>89745</v>
      </c>
    </row>
    <row r="568" spans="1:6" x14ac:dyDescent="0.35">
      <c r="A568" t="s">
        <v>613</v>
      </c>
      <c r="B568" t="s">
        <v>11</v>
      </c>
      <c r="C568" s="1" t="s">
        <v>20374</v>
      </c>
      <c r="D568" s="6" t="s">
        <v>20458</v>
      </c>
      <c r="E568" t="s">
        <v>48</v>
      </c>
      <c r="F568" s="4">
        <v>97817</v>
      </c>
    </row>
    <row r="569" spans="1:6" x14ac:dyDescent="0.35">
      <c r="A569" t="s">
        <v>614</v>
      </c>
      <c r="B569" t="s">
        <v>9</v>
      </c>
      <c r="C569" s="1" t="s">
        <v>20797</v>
      </c>
      <c r="D569" s="6" t="s">
        <v>20934</v>
      </c>
      <c r="E569" t="s">
        <v>44</v>
      </c>
      <c r="F569" s="4">
        <v>23324.6</v>
      </c>
    </row>
    <row r="570" spans="1:6" x14ac:dyDescent="0.35">
      <c r="A570" t="s">
        <v>615</v>
      </c>
      <c r="B570" t="s">
        <v>24</v>
      </c>
      <c r="C570" s="1" t="s">
        <v>21460</v>
      </c>
      <c r="D570" s="6" t="s">
        <v>21461</v>
      </c>
      <c r="E570" t="s">
        <v>46</v>
      </c>
      <c r="F570" s="4">
        <v>94730.85</v>
      </c>
    </row>
    <row r="571" spans="1:6" x14ac:dyDescent="0.35">
      <c r="A571" t="s">
        <v>616</v>
      </c>
      <c r="B571" t="s">
        <v>8</v>
      </c>
      <c r="C571" s="1" t="s">
        <v>20623</v>
      </c>
      <c r="D571" s="6" t="s">
        <v>20725</v>
      </c>
      <c r="E571" t="s">
        <v>44</v>
      </c>
      <c r="F571" s="4">
        <v>72696.899999999994</v>
      </c>
    </row>
    <row r="572" spans="1:6" x14ac:dyDescent="0.35">
      <c r="A572" t="s">
        <v>617</v>
      </c>
      <c r="B572" t="s">
        <v>9</v>
      </c>
      <c r="C572" s="1" t="s">
        <v>21299</v>
      </c>
      <c r="D572" s="6" t="s">
        <v>21384</v>
      </c>
      <c r="E572" t="s">
        <v>44</v>
      </c>
      <c r="F572" s="4">
        <v>69482.05</v>
      </c>
    </row>
    <row r="573" spans="1:6" x14ac:dyDescent="0.35">
      <c r="A573" t="s">
        <v>618</v>
      </c>
      <c r="B573" t="s">
        <v>18</v>
      </c>
      <c r="C573" s="1" t="s">
        <v>20873</v>
      </c>
      <c r="D573" s="6" t="s">
        <v>20854</v>
      </c>
      <c r="E573" t="s">
        <v>44</v>
      </c>
      <c r="F573" s="4">
        <v>155081.65</v>
      </c>
    </row>
    <row r="574" spans="1:6" x14ac:dyDescent="0.35">
      <c r="A574" t="s">
        <v>619</v>
      </c>
      <c r="B574" t="s">
        <v>11</v>
      </c>
      <c r="C574" s="1" t="s">
        <v>21052</v>
      </c>
      <c r="D574" s="6" t="s">
        <v>21027</v>
      </c>
      <c r="E574" t="s">
        <v>51</v>
      </c>
      <c r="F574" s="4">
        <v>94233.25</v>
      </c>
    </row>
    <row r="575" spans="1:6" x14ac:dyDescent="0.35">
      <c r="A575" t="s">
        <v>620</v>
      </c>
      <c r="B575" t="s">
        <v>6</v>
      </c>
      <c r="C575" s="1" t="s">
        <v>21057</v>
      </c>
      <c r="D575" s="6" t="s">
        <v>20134</v>
      </c>
      <c r="E575" t="s">
        <v>44</v>
      </c>
      <c r="F575" s="4">
        <v>62587.8</v>
      </c>
    </row>
    <row r="576" spans="1:6" x14ac:dyDescent="0.35">
      <c r="A576" t="s">
        <v>621</v>
      </c>
      <c r="B576" t="s">
        <v>9</v>
      </c>
      <c r="C576" s="1" t="s">
        <v>20774</v>
      </c>
      <c r="D576" s="6" t="s">
        <v>20957</v>
      </c>
      <c r="E576" t="s">
        <v>51</v>
      </c>
      <c r="F576" s="4">
        <v>29398.95</v>
      </c>
    </row>
    <row r="577" spans="1:6" x14ac:dyDescent="0.35">
      <c r="A577" t="s">
        <v>622</v>
      </c>
      <c r="B577" t="s">
        <v>21</v>
      </c>
      <c r="C577" s="1" t="s">
        <v>20643</v>
      </c>
      <c r="D577" s="6" t="s">
        <v>20560</v>
      </c>
      <c r="E577" t="s">
        <v>46</v>
      </c>
      <c r="F577" s="4">
        <v>12627</v>
      </c>
    </row>
    <row r="578" spans="1:6" x14ac:dyDescent="0.35">
      <c r="A578" t="s">
        <v>623</v>
      </c>
      <c r="B578" t="s">
        <v>16</v>
      </c>
      <c r="C578" s="1" t="s">
        <v>20265</v>
      </c>
      <c r="D578" s="6" t="s">
        <v>20379</v>
      </c>
      <c r="E578" t="s">
        <v>51</v>
      </c>
      <c r="F578" s="4">
        <v>11615</v>
      </c>
    </row>
    <row r="579" spans="1:6" x14ac:dyDescent="0.35">
      <c r="A579" t="s">
        <v>624</v>
      </c>
      <c r="B579" t="s">
        <v>13</v>
      </c>
      <c r="C579" s="1" t="s">
        <v>20969</v>
      </c>
      <c r="D579" s="6" t="s">
        <v>21042</v>
      </c>
      <c r="E579" t="s">
        <v>46</v>
      </c>
      <c r="F579" s="4">
        <v>42778.8</v>
      </c>
    </row>
    <row r="580" spans="1:6" x14ac:dyDescent="0.35">
      <c r="A580" t="s">
        <v>625</v>
      </c>
      <c r="B580" t="s">
        <v>6</v>
      </c>
      <c r="C580" s="1" t="s">
        <v>20253</v>
      </c>
      <c r="D580" s="6" t="s">
        <v>21053</v>
      </c>
      <c r="E580" t="s">
        <v>21281</v>
      </c>
      <c r="F580" s="4">
        <v>125903.7</v>
      </c>
    </row>
    <row r="581" spans="1:6" x14ac:dyDescent="0.35">
      <c r="A581" t="s">
        <v>626</v>
      </c>
      <c r="B581" t="s">
        <v>21</v>
      </c>
      <c r="C581" s="1" t="s">
        <v>20432</v>
      </c>
      <c r="D581" s="6" t="s">
        <v>20555</v>
      </c>
      <c r="E581" t="s">
        <v>51</v>
      </c>
      <c r="F581" s="4">
        <v>63802.65</v>
      </c>
    </row>
    <row r="582" spans="1:6" x14ac:dyDescent="0.35">
      <c r="A582" t="s">
        <v>627</v>
      </c>
      <c r="B582" t="s">
        <v>13</v>
      </c>
      <c r="C582" s="1" t="s">
        <v>19885</v>
      </c>
      <c r="D582" s="6" t="s">
        <v>20253</v>
      </c>
      <c r="E582" t="s">
        <v>46</v>
      </c>
      <c r="F582" s="4">
        <v>5116.55</v>
      </c>
    </row>
    <row r="583" spans="1:6" x14ac:dyDescent="0.35">
      <c r="A583" t="s">
        <v>628</v>
      </c>
      <c r="B583" t="s">
        <v>22</v>
      </c>
      <c r="C583" s="1" t="s">
        <v>20103</v>
      </c>
      <c r="D583" s="6" t="s">
        <v>20093</v>
      </c>
      <c r="E583" t="s">
        <v>46</v>
      </c>
      <c r="F583" s="4">
        <v>81451.55</v>
      </c>
    </row>
    <row r="584" spans="1:6" x14ac:dyDescent="0.35">
      <c r="A584" t="s">
        <v>629</v>
      </c>
      <c r="B584" t="s">
        <v>25</v>
      </c>
      <c r="C584" s="1" t="s">
        <v>20365</v>
      </c>
      <c r="D584" s="6" t="s">
        <v>20485</v>
      </c>
      <c r="E584" t="s">
        <v>46</v>
      </c>
    </row>
    <row r="585" spans="1:6" x14ac:dyDescent="0.35">
      <c r="A585" t="s">
        <v>630</v>
      </c>
      <c r="B585" t="s">
        <v>6</v>
      </c>
      <c r="C585" s="1" t="s">
        <v>20883</v>
      </c>
      <c r="D585" s="6" t="s">
        <v>21021</v>
      </c>
      <c r="E585" t="s">
        <v>51</v>
      </c>
      <c r="F585" s="4">
        <v>96668.4</v>
      </c>
    </row>
    <row r="586" spans="1:6" x14ac:dyDescent="0.35">
      <c r="A586" t="s">
        <v>631</v>
      </c>
      <c r="B586" t="s">
        <v>10</v>
      </c>
      <c r="C586" s="1" t="s">
        <v>20945</v>
      </c>
      <c r="D586" s="6" t="s">
        <v>20678</v>
      </c>
      <c r="E586" t="s">
        <v>48</v>
      </c>
      <c r="F586" s="4">
        <v>195023.25</v>
      </c>
    </row>
    <row r="587" spans="1:6" x14ac:dyDescent="0.35">
      <c r="A587" t="s">
        <v>632</v>
      </c>
      <c r="B587" t="s">
        <v>10</v>
      </c>
      <c r="C587" s="1" t="s">
        <v>20269</v>
      </c>
      <c r="D587" s="6" t="s">
        <v>20220</v>
      </c>
      <c r="E587" t="s">
        <v>44</v>
      </c>
      <c r="F587" s="4">
        <v>144061.45000000001</v>
      </c>
    </row>
    <row r="588" spans="1:6" x14ac:dyDescent="0.35">
      <c r="A588" t="s">
        <v>633</v>
      </c>
      <c r="B588" t="s">
        <v>9</v>
      </c>
      <c r="C588" s="1" t="s">
        <v>19989</v>
      </c>
      <c r="D588" s="6" t="s">
        <v>20110</v>
      </c>
      <c r="E588" t="s">
        <v>44</v>
      </c>
      <c r="F588" s="4">
        <v>189328.1</v>
      </c>
    </row>
    <row r="589" spans="1:6" x14ac:dyDescent="0.35">
      <c r="A589" t="s">
        <v>634</v>
      </c>
      <c r="B589" t="s">
        <v>17</v>
      </c>
      <c r="C589" s="1" t="s">
        <v>21462</v>
      </c>
      <c r="D589" s="6" t="s">
        <v>21463</v>
      </c>
      <c r="E589" t="s">
        <v>48</v>
      </c>
      <c r="F589" s="4">
        <v>302289.90000000002</v>
      </c>
    </row>
    <row r="590" spans="1:6" x14ac:dyDescent="0.35">
      <c r="A590" t="s">
        <v>635</v>
      </c>
      <c r="B590" t="s">
        <v>14</v>
      </c>
      <c r="C590" s="1" t="s">
        <v>20166</v>
      </c>
      <c r="D590" s="6" t="s">
        <v>20104</v>
      </c>
      <c r="E590" t="s">
        <v>44</v>
      </c>
      <c r="F590" s="4">
        <v>1399.95</v>
      </c>
    </row>
    <row r="591" spans="1:6" x14ac:dyDescent="0.35">
      <c r="A591" t="s">
        <v>636</v>
      </c>
      <c r="B591" t="s">
        <v>14</v>
      </c>
      <c r="C591" s="1" t="s">
        <v>20363</v>
      </c>
      <c r="D591" s="6" t="s">
        <v>21370</v>
      </c>
      <c r="E591" t="s">
        <v>51</v>
      </c>
      <c r="F591" s="4">
        <v>122402.3</v>
      </c>
    </row>
    <row r="592" spans="1:6" x14ac:dyDescent="0.35">
      <c r="A592" t="s">
        <v>637</v>
      </c>
      <c r="B592" t="s">
        <v>16</v>
      </c>
      <c r="C592" s="1" t="s">
        <v>20837</v>
      </c>
      <c r="D592" s="6" t="s">
        <v>20782</v>
      </c>
      <c r="E592" t="s">
        <v>51</v>
      </c>
      <c r="F592" s="4">
        <v>4854.6000000000004</v>
      </c>
    </row>
    <row r="593" spans="1:6" x14ac:dyDescent="0.35">
      <c r="A593" t="s">
        <v>638</v>
      </c>
      <c r="B593" t="s">
        <v>16</v>
      </c>
      <c r="C593" s="1" t="s">
        <v>20408</v>
      </c>
      <c r="D593" s="6" t="s">
        <v>20357</v>
      </c>
      <c r="E593" t="s">
        <v>48</v>
      </c>
      <c r="F593" s="4">
        <v>205232.3</v>
      </c>
    </row>
    <row r="594" spans="1:6" x14ac:dyDescent="0.35">
      <c r="A594" t="s">
        <v>639</v>
      </c>
      <c r="B594" t="s">
        <v>24</v>
      </c>
      <c r="C594" s="1" t="s">
        <v>21464</v>
      </c>
      <c r="D594" s="6" t="s">
        <v>21088</v>
      </c>
      <c r="E594" t="s">
        <v>44</v>
      </c>
      <c r="F594" s="4">
        <v>7121.7</v>
      </c>
    </row>
    <row r="595" spans="1:6" x14ac:dyDescent="0.35">
      <c r="A595" t="s">
        <v>640</v>
      </c>
      <c r="B595" t="s">
        <v>11</v>
      </c>
      <c r="C595" s="1" t="s">
        <v>20052</v>
      </c>
      <c r="D595" s="6" t="s">
        <v>20009</v>
      </c>
      <c r="E595" t="s">
        <v>46</v>
      </c>
      <c r="F595" s="4">
        <v>15588</v>
      </c>
    </row>
    <row r="596" spans="1:6" x14ac:dyDescent="0.35">
      <c r="A596" t="s">
        <v>641</v>
      </c>
      <c r="B596" t="s">
        <v>25</v>
      </c>
      <c r="C596" s="1" t="s">
        <v>20224</v>
      </c>
      <c r="D596" s="6" t="s">
        <v>20867</v>
      </c>
      <c r="E596" t="s">
        <v>44</v>
      </c>
      <c r="F596" s="4">
        <v>91190</v>
      </c>
    </row>
    <row r="597" spans="1:6" x14ac:dyDescent="0.35">
      <c r="A597" t="s">
        <v>642</v>
      </c>
      <c r="B597" t="s">
        <v>22</v>
      </c>
      <c r="C597" s="1" t="s">
        <v>21409</v>
      </c>
      <c r="D597" s="6" t="s">
        <v>21465</v>
      </c>
      <c r="E597" t="s">
        <v>44</v>
      </c>
      <c r="F597" s="4">
        <v>22919.4</v>
      </c>
    </row>
    <row r="598" spans="1:6" x14ac:dyDescent="0.35">
      <c r="A598" t="s">
        <v>643</v>
      </c>
      <c r="B598" t="s">
        <v>20</v>
      </c>
      <c r="C598" s="1" t="s">
        <v>20380</v>
      </c>
      <c r="D598" s="6" t="s">
        <v>20390</v>
      </c>
      <c r="E598" t="s">
        <v>48</v>
      </c>
      <c r="F598" s="4">
        <v>158773.35</v>
      </c>
    </row>
    <row r="599" spans="1:6" x14ac:dyDescent="0.35">
      <c r="A599" t="s">
        <v>644</v>
      </c>
      <c r="B599" t="s">
        <v>21</v>
      </c>
      <c r="C599" s="1" t="s">
        <v>21466</v>
      </c>
      <c r="D599" s="6" t="s">
        <v>21297</v>
      </c>
      <c r="E599" t="s">
        <v>46</v>
      </c>
      <c r="F599" s="4">
        <v>89179.55</v>
      </c>
    </row>
    <row r="600" spans="1:6" x14ac:dyDescent="0.35">
      <c r="A600" t="s">
        <v>645</v>
      </c>
      <c r="B600" t="s">
        <v>11</v>
      </c>
      <c r="C600" s="1" t="s">
        <v>20315</v>
      </c>
      <c r="D600" s="6" t="s">
        <v>20405</v>
      </c>
      <c r="E600" t="s">
        <v>51</v>
      </c>
    </row>
    <row r="601" spans="1:6" x14ac:dyDescent="0.35">
      <c r="A601" t="s">
        <v>646</v>
      </c>
      <c r="B601" t="s">
        <v>13</v>
      </c>
      <c r="C601" s="1" t="s">
        <v>20498</v>
      </c>
      <c r="D601" s="6" t="s">
        <v>20454</v>
      </c>
      <c r="E601" t="s">
        <v>44</v>
      </c>
      <c r="F601" s="4">
        <v>74830.649999999994</v>
      </c>
    </row>
    <row r="602" spans="1:6" x14ac:dyDescent="0.35">
      <c r="A602" t="s">
        <v>647</v>
      </c>
      <c r="B602" t="s">
        <v>21</v>
      </c>
      <c r="C602" s="1" t="s">
        <v>20096</v>
      </c>
      <c r="D602" s="6" t="s">
        <v>20198</v>
      </c>
      <c r="E602" t="s">
        <v>48</v>
      </c>
      <c r="F602" s="4">
        <v>56064.5</v>
      </c>
    </row>
    <row r="603" spans="1:6" x14ac:dyDescent="0.35">
      <c r="A603" t="s">
        <v>648</v>
      </c>
      <c r="B603" t="s">
        <v>18</v>
      </c>
      <c r="C603" s="1" t="s">
        <v>21465</v>
      </c>
      <c r="D603" s="6" t="s">
        <v>20968</v>
      </c>
      <c r="E603" t="s">
        <v>44</v>
      </c>
    </row>
    <row r="604" spans="1:6" x14ac:dyDescent="0.35">
      <c r="A604" t="s">
        <v>649</v>
      </c>
      <c r="B604" t="s">
        <v>10</v>
      </c>
      <c r="C604" s="1" t="s">
        <v>20721</v>
      </c>
      <c r="D604" s="6" t="s">
        <v>21244</v>
      </c>
      <c r="E604" t="s">
        <v>46</v>
      </c>
      <c r="F604" s="4">
        <v>221730.8</v>
      </c>
    </row>
    <row r="605" spans="1:6" x14ac:dyDescent="0.35">
      <c r="A605" t="s">
        <v>650</v>
      </c>
      <c r="B605" t="s">
        <v>17</v>
      </c>
      <c r="C605" s="1" t="s">
        <v>21467</v>
      </c>
      <c r="D605" s="6" t="s">
        <v>20239</v>
      </c>
      <c r="E605" t="s">
        <v>51</v>
      </c>
      <c r="F605" s="4">
        <v>215007.8</v>
      </c>
    </row>
    <row r="606" spans="1:6" x14ac:dyDescent="0.35">
      <c r="A606" t="s">
        <v>651</v>
      </c>
      <c r="B606" t="s">
        <v>13</v>
      </c>
      <c r="C606" s="1" t="s">
        <v>20302</v>
      </c>
      <c r="D606" s="6" t="s">
        <v>20332</v>
      </c>
      <c r="E606" t="s">
        <v>44</v>
      </c>
      <c r="F606" s="4">
        <v>202931.85</v>
      </c>
    </row>
    <row r="607" spans="1:6" x14ac:dyDescent="0.35">
      <c r="A607" t="s">
        <v>652</v>
      </c>
      <c r="B607" t="s">
        <v>17</v>
      </c>
      <c r="C607" s="1" t="s">
        <v>21084</v>
      </c>
      <c r="D607" s="6" t="s">
        <v>21142</v>
      </c>
      <c r="E607" t="s">
        <v>44</v>
      </c>
      <c r="F607" s="4">
        <v>49096.95</v>
      </c>
    </row>
    <row r="608" spans="1:6" x14ac:dyDescent="0.35">
      <c r="A608" t="s">
        <v>653</v>
      </c>
      <c r="B608" t="s">
        <v>21</v>
      </c>
      <c r="C608" s="1" t="s">
        <v>21166</v>
      </c>
      <c r="D608" s="6" t="s">
        <v>21468</v>
      </c>
      <c r="E608" t="s">
        <v>44</v>
      </c>
      <c r="F608" s="4">
        <v>77861.05</v>
      </c>
    </row>
    <row r="609" spans="1:6" x14ac:dyDescent="0.35">
      <c r="A609" t="s">
        <v>654</v>
      </c>
      <c r="B609" t="s">
        <v>11</v>
      </c>
      <c r="C609" s="1" t="s">
        <v>20881</v>
      </c>
      <c r="D609" s="6" t="s">
        <v>21353</v>
      </c>
      <c r="E609" t="s">
        <v>21281</v>
      </c>
      <c r="F609" s="4">
        <v>176898.5</v>
      </c>
    </row>
    <row r="610" spans="1:6" x14ac:dyDescent="0.35">
      <c r="A610" t="s">
        <v>655</v>
      </c>
      <c r="B610" t="s">
        <v>21</v>
      </c>
      <c r="C610" s="1" t="s">
        <v>19916</v>
      </c>
      <c r="D610" s="6" t="s">
        <v>19883</v>
      </c>
      <c r="E610" t="s">
        <v>48</v>
      </c>
      <c r="F610" s="4">
        <v>16473</v>
      </c>
    </row>
    <row r="611" spans="1:6" x14ac:dyDescent="0.35">
      <c r="A611" t="s">
        <v>656</v>
      </c>
      <c r="B611" t="s">
        <v>8</v>
      </c>
      <c r="C611" s="1" t="s">
        <v>20112</v>
      </c>
      <c r="D611" s="6" t="s">
        <v>21469</v>
      </c>
      <c r="E611" t="s">
        <v>46</v>
      </c>
      <c r="F611" s="4">
        <v>141863</v>
      </c>
    </row>
    <row r="612" spans="1:6" x14ac:dyDescent="0.35">
      <c r="A612" t="s">
        <v>657</v>
      </c>
      <c r="B612" t="s">
        <v>24</v>
      </c>
      <c r="C612" s="1" t="s">
        <v>20968</v>
      </c>
      <c r="D612" s="6" t="s">
        <v>21003</v>
      </c>
      <c r="E612" t="s">
        <v>48</v>
      </c>
      <c r="F612" s="4">
        <v>116608.8</v>
      </c>
    </row>
    <row r="613" spans="1:6" x14ac:dyDescent="0.35">
      <c r="A613" t="s">
        <v>658</v>
      </c>
      <c r="B613" t="s">
        <v>8</v>
      </c>
      <c r="C613" s="1" t="s">
        <v>20957</v>
      </c>
      <c r="D613" s="6" t="s">
        <v>20934</v>
      </c>
      <c r="E613" t="s">
        <v>46</v>
      </c>
      <c r="F613" s="4">
        <v>39784.65</v>
      </c>
    </row>
    <row r="614" spans="1:6" x14ac:dyDescent="0.35">
      <c r="A614" t="s">
        <v>659</v>
      </c>
      <c r="B614" t="s">
        <v>11</v>
      </c>
      <c r="C614" s="1" t="s">
        <v>20668</v>
      </c>
      <c r="D614" s="6" t="s">
        <v>20225</v>
      </c>
      <c r="E614" t="s">
        <v>46</v>
      </c>
      <c r="F614" s="4">
        <v>13583</v>
      </c>
    </row>
    <row r="615" spans="1:6" x14ac:dyDescent="0.35">
      <c r="A615" t="s">
        <v>660</v>
      </c>
      <c r="B615" t="s">
        <v>21</v>
      </c>
      <c r="C615" s="1" t="s">
        <v>20650</v>
      </c>
      <c r="D615" s="6" t="s">
        <v>21470</v>
      </c>
      <c r="E615" t="s">
        <v>44</v>
      </c>
      <c r="F615" s="4">
        <v>123774</v>
      </c>
    </row>
    <row r="616" spans="1:6" x14ac:dyDescent="0.35">
      <c r="A616" t="s">
        <v>661</v>
      </c>
      <c r="B616" t="s">
        <v>21</v>
      </c>
      <c r="C616" s="1" t="s">
        <v>21057</v>
      </c>
      <c r="D616" s="6" t="s">
        <v>66</v>
      </c>
      <c r="E616" t="s">
        <v>44</v>
      </c>
      <c r="F616" s="4">
        <v>27043.200000000001</v>
      </c>
    </row>
    <row r="617" spans="1:6" x14ac:dyDescent="0.35">
      <c r="A617" t="s">
        <v>662</v>
      </c>
      <c r="B617" t="s">
        <v>25</v>
      </c>
      <c r="C617" s="1" t="s">
        <v>19928</v>
      </c>
      <c r="D617" s="6" t="s">
        <v>20044</v>
      </c>
      <c r="E617" t="s">
        <v>48</v>
      </c>
      <c r="F617" s="4">
        <v>16343.75</v>
      </c>
    </row>
    <row r="618" spans="1:6" x14ac:dyDescent="0.35">
      <c r="A618" t="s">
        <v>663</v>
      </c>
      <c r="B618" t="s">
        <v>21</v>
      </c>
      <c r="C618" s="1" t="s">
        <v>20193</v>
      </c>
      <c r="D618" s="6" t="s">
        <v>66</v>
      </c>
      <c r="E618" t="s">
        <v>46</v>
      </c>
      <c r="F618" s="4">
        <v>77695</v>
      </c>
    </row>
    <row r="619" spans="1:6" x14ac:dyDescent="0.35">
      <c r="A619" t="s">
        <v>664</v>
      </c>
      <c r="B619" t="s">
        <v>20</v>
      </c>
      <c r="C619" s="1" t="s">
        <v>21391</v>
      </c>
      <c r="D619" s="6" t="s">
        <v>20056</v>
      </c>
      <c r="E619" t="s">
        <v>21318</v>
      </c>
      <c r="F619" s="4">
        <v>100957</v>
      </c>
    </row>
    <row r="620" spans="1:6" x14ac:dyDescent="0.35">
      <c r="A620" t="s">
        <v>665</v>
      </c>
      <c r="B620" t="s">
        <v>8</v>
      </c>
      <c r="C620" s="1" t="s">
        <v>21471</v>
      </c>
      <c r="D620" s="6" t="s">
        <v>21066</v>
      </c>
      <c r="E620" t="s">
        <v>51</v>
      </c>
      <c r="F620" s="4">
        <v>189447.2</v>
      </c>
    </row>
    <row r="621" spans="1:6" x14ac:dyDescent="0.35">
      <c r="A621" t="s">
        <v>666</v>
      </c>
      <c r="B621" t="s">
        <v>25</v>
      </c>
      <c r="C621" s="1" t="s">
        <v>21216</v>
      </c>
      <c r="D621" s="6" t="s">
        <v>20532</v>
      </c>
      <c r="E621" t="s">
        <v>46</v>
      </c>
      <c r="F621" s="4">
        <v>134195.35</v>
      </c>
    </row>
    <row r="622" spans="1:6" x14ac:dyDescent="0.35">
      <c r="A622" t="s">
        <v>667</v>
      </c>
      <c r="B622" t="s">
        <v>22</v>
      </c>
      <c r="C622" s="1" t="s">
        <v>19894</v>
      </c>
      <c r="D622" s="6" t="s">
        <v>19914</v>
      </c>
      <c r="E622" t="s">
        <v>46</v>
      </c>
      <c r="F622" s="4">
        <v>9618</v>
      </c>
    </row>
    <row r="623" spans="1:6" x14ac:dyDescent="0.35">
      <c r="A623" t="s">
        <v>668</v>
      </c>
      <c r="B623" t="s">
        <v>13</v>
      </c>
      <c r="C623" s="1" t="s">
        <v>20827</v>
      </c>
      <c r="D623" s="6" t="s">
        <v>66</v>
      </c>
      <c r="E623" t="s">
        <v>51</v>
      </c>
      <c r="F623" s="4">
        <v>7581</v>
      </c>
    </row>
    <row r="624" spans="1:6" x14ac:dyDescent="0.35">
      <c r="A624" t="s">
        <v>669</v>
      </c>
      <c r="B624" t="s">
        <v>25</v>
      </c>
      <c r="C624" s="1" t="s">
        <v>20422</v>
      </c>
      <c r="D624" s="6" t="s">
        <v>20527</v>
      </c>
      <c r="E624" t="s">
        <v>46</v>
      </c>
      <c r="F624" s="4">
        <v>1199</v>
      </c>
    </row>
    <row r="625" spans="1:6" x14ac:dyDescent="0.35">
      <c r="A625" t="s">
        <v>670</v>
      </c>
      <c r="B625" t="s">
        <v>25</v>
      </c>
      <c r="C625" s="1" t="s">
        <v>20753</v>
      </c>
      <c r="D625" s="6" t="s">
        <v>20661</v>
      </c>
      <c r="E625" t="s">
        <v>51</v>
      </c>
      <c r="F625" s="4">
        <v>53259</v>
      </c>
    </row>
    <row r="626" spans="1:6" x14ac:dyDescent="0.35">
      <c r="A626" t="s">
        <v>671</v>
      </c>
      <c r="B626" t="s">
        <v>24</v>
      </c>
      <c r="C626" s="1" t="s">
        <v>19842</v>
      </c>
      <c r="D626" s="6" t="s">
        <v>20049</v>
      </c>
      <c r="E626" t="s">
        <v>46</v>
      </c>
      <c r="F626" s="4">
        <v>90106.7</v>
      </c>
    </row>
    <row r="627" spans="1:6" x14ac:dyDescent="0.35">
      <c r="A627" t="s">
        <v>672</v>
      </c>
      <c r="B627" t="s">
        <v>18</v>
      </c>
      <c r="C627" s="1" t="s">
        <v>21472</v>
      </c>
      <c r="D627" s="6" t="s">
        <v>66</v>
      </c>
      <c r="E627" t="s">
        <v>44</v>
      </c>
      <c r="F627" s="4">
        <v>30195</v>
      </c>
    </row>
    <row r="628" spans="1:6" x14ac:dyDescent="0.35">
      <c r="A628" t="s">
        <v>673</v>
      </c>
      <c r="B628" t="s">
        <v>11</v>
      </c>
      <c r="C628" s="1" t="s">
        <v>21473</v>
      </c>
      <c r="D628" s="6" t="s">
        <v>21066</v>
      </c>
      <c r="E628" t="s">
        <v>44</v>
      </c>
      <c r="F628" s="4">
        <v>75185.649999999994</v>
      </c>
    </row>
    <row r="629" spans="1:6" x14ac:dyDescent="0.35">
      <c r="A629" t="s">
        <v>674</v>
      </c>
      <c r="B629" t="s">
        <v>17</v>
      </c>
      <c r="C629" s="1" t="s">
        <v>19902</v>
      </c>
      <c r="D629" s="6" t="s">
        <v>19908</v>
      </c>
      <c r="E629" t="s">
        <v>48</v>
      </c>
      <c r="F629" s="4">
        <v>72839.45</v>
      </c>
    </row>
    <row r="630" spans="1:6" x14ac:dyDescent="0.35">
      <c r="A630" t="s">
        <v>675</v>
      </c>
      <c r="B630" t="s">
        <v>14</v>
      </c>
      <c r="C630" s="1" t="s">
        <v>21474</v>
      </c>
      <c r="D630" s="6" t="s">
        <v>19844</v>
      </c>
      <c r="E630" t="s">
        <v>44</v>
      </c>
      <c r="F630" s="4">
        <v>10208</v>
      </c>
    </row>
    <row r="631" spans="1:6" x14ac:dyDescent="0.35">
      <c r="A631" t="s">
        <v>676</v>
      </c>
      <c r="B631" t="s">
        <v>21</v>
      </c>
      <c r="C631" s="1" t="s">
        <v>21473</v>
      </c>
      <c r="D631" s="6" t="s">
        <v>20997</v>
      </c>
      <c r="E631" t="s">
        <v>44</v>
      </c>
      <c r="F631" s="4">
        <v>48651.199999999997</v>
      </c>
    </row>
    <row r="632" spans="1:6" x14ac:dyDescent="0.35">
      <c r="A632" t="s">
        <v>677</v>
      </c>
      <c r="B632" t="s">
        <v>22</v>
      </c>
      <c r="C632" s="1" t="s">
        <v>21475</v>
      </c>
      <c r="D632" s="6" t="s">
        <v>21006</v>
      </c>
      <c r="E632" t="s">
        <v>51</v>
      </c>
      <c r="F632" s="4">
        <v>8235</v>
      </c>
    </row>
    <row r="633" spans="1:6" x14ac:dyDescent="0.35">
      <c r="A633" t="s">
        <v>678</v>
      </c>
      <c r="B633" t="s">
        <v>22</v>
      </c>
      <c r="C633" s="1" t="s">
        <v>21155</v>
      </c>
      <c r="D633" s="6" t="s">
        <v>21160</v>
      </c>
      <c r="E633" t="s">
        <v>44</v>
      </c>
      <c r="F633" s="4">
        <v>21692</v>
      </c>
    </row>
    <row r="634" spans="1:6" x14ac:dyDescent="0.35">
      <c r="A634" t="s">
        <v>679</v>
      </c>
      <c r="B634" t="s">
        <v>24</v>
      </c>
      <c r="C634" s="1" t="s">
        <v>20513</v>
      </c>
      <c r="D634" s="6" t="s">
        <v>20596</v>
      </c>
      <c r="E634" t="s">
        <v>44</v>
      </c>
      <c r="F634" s="4">
        <v>264736.09999999998</v>
      </c>
    </row>
    <row r="635" spans="1:6" x14ac:dyDescent="0.35">
      <c r="A635" t="s">
        <v>680</v>
      </c>
      <c r="B635" t="s">
        <v>16</v>
      </c>
      <c r="C635" s="1" t="s">
        <v>20190</v>
      </c>
      <c r="D635" s="6" t="s">
        <v>21335</v>
      </c>
      <c r="E635" t="s">
        <v>44</v>
      </c>
      <c r="F635" s="4">
        <v>59868.45</v>
      </c>
    </row>
    <row r="636" spans="1:6" x14ac:dyDescent="0.35">
      <c r="A636" t="s">
        <v>681</v>
      </c>
      <c r="B636" t="s">
        <v>22</v>
      </c>
      <c r="C636" s="1" t="s">
        <v>20169</v>
      </c>
      <c r="D636" s="6" t="s">
        <v>20197</v>
      </c>
      <c r="E636" t="s">
        <v>21265</v>
      </c>
      <c r="F636" s="4">
        <v>45167.9</v>
      </c>
    </row>
    <row r="637" spans="1:6" x14ac:dyDescent="0.35">
      <c r="A637" t="s">
        <v>682</v>
      </c>
      <c r="B637" t="s">
        <v>24</v>
      </c>
      <c r="C637" s="1" t="s">
        <v>21403</v>
      </c>
      <c r="D637" s="6" t="s">
        <v>20906</v>
      </c>
      <c r="E637" t="s">
        <v>46</v>
      </c>
      <c r="F637" s="4">
        <v>75190.100000000006</v>
      </c>
    </row>
    <row r="638" spans="1:6" x14ac:dyDescent="0.35">
      <c r="A638" t="s">
        <v>683</v>
      </c>
      <c r="B638" t="s">
        <v>20</v>
      </c>
      <c r="C638" s="1" t="s">
        <v>20726</v>
      </c>
      <c r="D638" s="6" t="s">
        <v>20734</v>
      </c>
      <c r="E638" t="s">
        <v>44</v>
      </c>
      <c r="F638" s="4">
        <v>26745.35</v>
      </c>
    </row>
    <row r="639" spans="1:6" x14ac:dyDescent="0.35">
      <c r="A639" t="s">
        <v>684</v>
      </c>
      <c r="B639" t="s">
        <v>14</v>
      </c>
      <c r="C639" s="1" t="s">
        <v>20145</v>
      </c>
      <c r="D639" s="6" t="s">
        <v>20083</v>
      </c>
      <c r="E639" t="s">
        <v>51</v>
      </c>
      <c r="F639" s="4">
        <v>139397.65</v>
      </c>
    </row>
    <row r="640" spans="1:6" x14ac:dyDescent="0.35">
      <c r="A640" t="s">
        <v>685</v>
      </c>
      <c r="B640" t="s">
        <v>9</v>
      </c>
      <c r="C640" s="1" t="s">
        <v>20794</v>
      </c>
      <c r="D640" s="6" t="s">
        <v>20878</v>
      </c>
      <c r="E640" t="s">
        <v>44</v>
      </c>
      <c r="F640" s="4">
        <v>11061.05</v>
      </c>
    </row>
    <row r="641" spans="1:6" x14ac:dyDescent="0.35">
      <c r="A641" t="s">
        <v>686</v>
      </c>
      <c r="B641" t="s">
        <v>16</v>
      </c>
      <c r="C641" s="1" t="s">
        <v>20573</v>
      </c>
      <c r="D641" s="6" t="s">
        <v>20544</v>
      </c>
      <c r="E641" t="s">
        <v>51</v>
      </c>
      <c r="F641" s="4">
        <v>51752.7</v>
      </c>
    </row>
    <row r="642" spans="1:6" x14ac:dyDescent="0.35">
      <c r="A642" t="s">
        <v>687</v>
      </c>
      <c r="B642" t="s">
        <v>24</v>
      </c>
      <c r="C642" s="1" t="s">
        <v>20670</v>
      </c>
      <c r="D642" s="6" t="s">
        <v>21153</v>
      </c>
      <c r="E642" t="s">
        <v>48</v>
      </c>
      <c r="F642" s="4">
        <v>117618.85</v>
      </c>
    </row>
    <row r="643" spans="1:6" x14ac:dyDescent="0.35">
      <c r="A643" t="s">
        <v>688</v>
      </c>
      <c r="B643" t="s">
        <v>14</v>
      </c>
      <c r="C643" s="1" t="s">
        <v>20352</v>
      </c>
      <c r="D643" s="6" t="s">
        <v>21429</v>
      </c>
      <c r="E643" t="s">
        <v>21278</v>
      </c>
      <c r="F643" s="4">
        <v>52756</v>
      </c>
    </row>
    <row r="644" spans="1:6" x14ac:dyDescent="0.35">
      <c r="A644" t="s">
        <v>689</v>
      </c>
      <c r="B644" t="s">
        <v>25</v>
      </c>
      <c r="C644" s="1" t="s">
        <v>20468</v>
      </c>
      <c r="D644" s="6" t="s">
        <v>20622</v>
      </c>
      <c r="E644" t="s">
        <v>51</v>
      </c>
      <c r="F644" s="4">
        <v>60891.1</v>
      </c>
    </row>
    <row r="645" spans="1:6" x14ac:dyDescent="0.35">
      <c r="A645" t="s">
        <v>690</v>
      </c>
      <c r="B645" t="s">
        <v>10</v>
      </c>
      <c r="C645" s="1" t="s">
        <v>20758</v>
      </c>
      <c r="D645" s="6" t="s">
        <v>20864</v>
      </c>
      <c r="E645" t="s">
        <v>46</v>
      </c>
      <c r="F645" s="4">
        <v>169238.39999999999</v>
      </c>
    </row>
    <row r="646" spans="1:6" x14ac:dyDescent="0.35">
      <c r="A646" t="s">
        <v>691</v>
      </c>
      <c r="B646" t="s">
        <v>21</v>
      </c>
      <c r="C646" s="1" t="s">
        <v>21014</v>
      </c>
      <c r="D646" s="6" t="s">
        <v>21191</v>
      </c>
      <c r="E646" t="s">
        <v>46</v>
      </c>
      <c r="F646" s="4">
        <v>7442.6</v>
      </c>
    </row>
    <row r="647" spans="1:6" x14ac:dyDescent="0.35">
      <c r="A647" t="s">
        <v>692</v>
      </c>
      <c r="B647" t="s">
        <v>18</v>
      </c>
      <c r="C647" s="1" t="s">
        <v>19925</v>
      </c>
      <c r="D647" s="6" t="s">
        <v>21302</v>
      </c>
      <c r="E647" t="s">
        <v>44</v>
      </c>
      <c r="F647" s="4">
        <v>6061</v>
      </c>
    </row>
    <row r="648" spans="1:6" x14ac:dyDescent="0.35">
      <c r="A648" t="s">
        <v>693</v>
      </c>
      <c r="B648" t="s">
        <v>21</v>
      </c>
      <c r="C648" s="1" t="s">
        <v>20308</v>
      </c>
      <c r="D648" s="6" t="s">
        <v>66</v>
      </c>
      <c r="E648" t="s">
        <v>46</v>
      </c>
      <c r="F648" s="4">
        <v>53442.05</v>
      </c>
    </row>
    <row r="649" spans="1:6" x14ac:dyDescent="0.35">
      <c r="A649" t="s">
        <v>694</v>
      </c>
      <c r="B649" t="s">
        <v>14</v>
      </c>
      <c r="C649" s="1" t="s">
        <v>19839</v>
      </c>
      <c r="D649" s="6" t="s">
        <v>19877</v>
      </c>
      <c r="E649" t="s">
        <v>51</v>
      </c>
      <c r="F649" s="4">
        <v>24210.9</v>
      </c>
    </row>
    <row r="650" spans="1:6" x14ac:dyDescent="0.35">
      <c r="A650" t="s">
        <v>695</v>
      </c>
      <c r="B650" t="s">
        <v>6</v>
      </c>
      <c r="C650" s="1" t="s">
        <v>20407</v>
      </c>
      <c r="D650" s="6" t="s">
        <v>20339</v>
      </c>
      <c r="E650" t="s">
        <v>46</v>
      </c>
      <c r="F650" s="4">
        <v>42220</v>
      </c>
    </row>
    <row r="651" spans="1:6" x14ac:dyDescent="0.35">
      <c r="A651" t="s">
        <v>696</v>
      </c>
      <c r="B651" t="s">
        <v>24</v>
      </c>
      <c r="C651" s="1" t="s">
        <v>20226</v>
      </c>
      <c r="D651" s="6" t="s">
        <v>19956</v>
      </c>
      <c r="E651" t="s">
        <v>48</v>
      </c>
      <c r="F651" s="4">
        <v>12460.25</v>
      </c>
    </row>
    <row r="652" spans="1:6" x14ac:dyDescent="0.35">
      <c r="A652" t="s">
        <v>697</v>
      </c>
      <c r="B652" t="s">
        <v>10</v>
      </c>
      <c r="C652" s="1" t="s">
        <v>21476</v>
      </c>
      <c r="D652" s="6" t="s">
        <v>20823</v>
      </c>
      <c r="E652" t="s">
        <v>44</v>
      </c>
      <c r="F652" s="4">
        <v>52655.8</v>
      </c>
    </row>
    <row r="653" spans="1:6" x14ac:dyDescent="0.35">
      <c r="A653" t="s">
        <v>698</v>
      </c>
      <c r="B653" t="s">
        <v>18</v>
      </c>
      <c r="C653" s="1" t="s">
        <v>21348</v>
      </c>
      <c r="D653" s="6" t="s">
        <v>20118</v>
      </c>
      <c r="E653" t="s">
        <v>46</v>
      </c>
      <c r="F653" s="4">
        <v>90114</v>
      </c>
    </row>
    <row r="654" spans="1:6" x14ac:dyDescent="0.35">
      <c r="A654" t="s">
        <v>699</v>
      </c>
      <c r="B654" t="s">
        <v>24</v>
      </c>
      <c r="C654" s="1" t="s">
        <v>20616</v>
      </c>
      <c r="D654" s="6" t="s">
        <v>21294</v>
      </c>
      <c r="E654" t="s">
        <v>46</v>
      </c>
      <c r="F654" s="4">
        <v>153677.20000000001</v>
      </c>
    </row>
    <row r="655" spans="1:6" x14ac:dyDescent="0.35">
      <c r="A655" t="s">
        <v>700</v>
      </c>
      <c r="B655" t="s">
        <v>16</v>
      </c>
      <c r="C655" s="1" t="s">
        <v>20604</v>
      </c>
      <c r="D655" s="6" t="s">
        <v>20667</v>
      </c>
      <c r="E655" t="s">
        <v>46</v>
      </c>
      <c r="F655" s="4">
        <v>146129.45000000001</v>
      </c>
    </row>
    <row r="656" spans="1:6" x14ac:dyDescent="0.35">
      <c r="A656" t="s">
        <v>701</v>
      </c>
      <c r="B656" t="s">
        <v>10</v>
      </c>
      <c r="C656" s="1" t="s">
        <v>19953</v>
      </c>
      <c r="D656" s="6" t="s">
        <v>20047</v>
      </c>
      <c r="E656" t="s">
        <v>48</v>
      </c>
    </row>
    <row r="657" spans="1:6" x14ac:dyDescent="0.35">
      <c r="A657" t="s">
        <v>702</v>
      </c>
      <c r="B657" t="s">
        <v>11</v>
      </c>
      <c r="C657" s="1" t="s">
        <v>21427</v>
      </c>
      <c r="D657" s="6" t="s">
        <v>20790</v>
      </c>
      <c r="E657" t="s">
        <v>21288</v>
      </c>
    </row>
    <row r="658" spans="1:6" x14ac:dyDescent="0.35">
      <c r="A658" t="s">
        <v>703</v>
      </c>
      <c r="B658" t="s">
        <v>11</v>
      </c>
      <c r="C658" s="1" t="s">
        <v>20768</v>
      </c>
      <c r="D658" s="6" t="s">
        <v>20861</v>
      </c>
      <c r="E658" t="s">
        <v>48</v>
      </c>
      <c r="F658" s="4">
        <v>52378.6</v>
      </c>
    </row>
    <row r="659" spans="1:6" x14ac:dyDescent="0.35">
      <c r="A659" t="s">
        <v>704</v>
      </c>
      <c r="B659" t="s">
        <v>10</v>
      </c>
      <c r="C659" s="1" t="s">
        <v>21272</v>
      </c>
      <c r="D659" s="6" t="s">
        <v>20293</v>
      </c>
      <c r="E659" t="s">
        <v>46</v>
      </c>
      <c r="F659" s="4">
        <v>134429.1</v>
      </c>
    </row>
    <row r="660" spans="1:6" x14ac:dyDescent="0.35">
      <c r="A660" t="s">
        <v>705</v>
      </c>
      <c r="B660" t="s">
        <v>22</v>
      </c>
      <c r="C660" s="1" t="s">
        <v>21215</v>
      </c>
      <c r="D660" s="6" t="s">
        <v>21477</v>
      </c>
      <c r="E660" t="s">
        <v>51</v>
      </c>
      <c r="F660" s="4">
        <v>196250.1</v>
      </c>
    </row>
    <row r="661" spans="1:6" x14ac:dyDescent="0.35">
      <c r="A661" t="s">
        <v>706</v>
      </c>
      <c r="B661" t="s">
        <v>14</v>
      </c>
      <c r="C661" s="1" t="s">
        <v>20261</v>
      </c>
      <c r="D661" s="6" t="s">
        <v>20322</v>
      </c>
      <c r="E661" t="s">
        <v>51</v>
      </c>
      <c r="F661" s="4">
        <v>92029.75</v>
      </c>
    </row>
    <row r="662" spans="1:6" x14ac:dyDescent="0.35">
      <c r="A662" t="s">
        <v>707</v>
      </c>
      <c r="B662" t="s">
        <v>22</v>
      </c>
      <c r="C662" s="1" t="s">
        <v>20748</v>
      </c>
      <c r="D662" s="6" t="s">
        <v>20449</v>
      </c>
      <c r="E662" t="s">
        <v>44</v>
      </c>
      <c r="F662" s="4">
        <v>41602.300000000003</v>
      </c>
    </row>
    <row r="663" spans="1:6" x14ac:dyDescent="0.35">
      <c r="A663" t="s">
        <v>708</v>
      </c>
      <c r="B663" t="s">
        <v>6</v>
      </c>
      <c r="C663" s="1" t="s">
        <v>21478</v>
      </c>
      <c r="D663" s="6" t="s">
        <v>20489</v>
      </c>
      <c r="E663" t="s">
        <v>44</v>
      </c>
      <c r="F663" s="4">
        <v>49654.75</v>
      </c>
    </row>
    <row r="664" spans="1:6" x14ac:dyDescent="0.35">
      <c r="A664" t="s">
        <v>709</v>
      </c>
      <c r="B664" t="s">
        <v>11</v>
      </c>
      <c r="C664" s="1" t="s">
        <v>19942</v>
      </c>
      <c r="D664" s="6" t="s">
        <v>19998</v>
      </c>
      <c r="E664" t="s">
        <v>21265</v>
      </c>
      <c r="F664" s="4">
        <v>9633</v>
      </c>
    </row>
    <row r="665" spans="1:6" x14ac:dyDescent="0.35">
      <c r="A665" t="s">
        <v>710</v>
      </c>
      <c r="B665" t="s">
        <v>24</v>
      </c>
      <c r="C665" s="1" t="s">
        <v>19867</v>
      </c>
      <c r="D665" s="6" t="s">
        <v>20048</v>
      </c>
      <c r="E665" t="s">
        <v>51</v>
      </c>
      <c r="F665" s="4">
        <v>52193.95</v>
      </c>
    </row>
    <row r="666" spans="1:6" x14ac:dyDescent="0.35">
      <c r="A666" t="s">
        <v>711</v>
      </c>
      <c r="B666" t="s">
        <v>10</v>
      </c>
      <c r="C666" s="1" t="s">
        <v>20210</v>
      </c>
      <c r="D666" s="6" t="s">
        <v>21479</v>
      </c>
      <c r="E666" t="s">
        <v>46</v>
      </c>
      <c r="F666" s="4">
        <v>48504.15</v>
      </c>
    </row>
    <row r="667" spans="1:6" x14ac:dyDescent="0.35">
      <c r="A667" t="s">
        <v>712</v>
      </c>
      <c r="B667" t="s">
        <v>16</v>
      </c>
      <c r="C667" s="1" t="s">
        <v>20551</v>
      </c>
      <c r="D667" s="6" t="s">
        <v>20644</v>
      </c>
      <c r="E667" t="s">
        <v>44</v>
      </c>
    </row>
    <row r="668" spans="1:6" x14ac:dyDescent="0.35">
      <c r="A668" t="s">
        <v>713</v>
      </c>
      <c r="B668" t="s">
        <v>9</v>
      </c>
      <c r="C668" s="1" t="s">
        <v>21480</v>
      </c>
      <c r="D668" s="6" t="s">
        <v>20465</v>
      </c>
      <c r="E668" t="s">
        <v>46</v>
      </c>
    </row>
    <row r="669" spans="1:6" x14ac:dyDescent="0.35">
      <c r="A669" t="s">
        <v>714</v>
      </c>
      <c r="B669" t="s">
        <v>14</v>
      </c>
      <c r="C669" s="1" t="s">
        <v>20445</v>
      </c>
      <c r="D669" s="6" t="s">
        <v>21295</v>
      </c>
      <c r="E669" t="s">
        <v>51</v>
      </c>
      <c r="F669" s="4">
        <v>10816</v>
      </c>
    </row>
    <row r="670" spans="1:6" x14ac:dyDescent="0.35">
      <c r="A670" t="s">
        <v>715</v>
      </c>
      <c r="B670" t="s">
        <v>17</v>
      </c>
      <c r="C670" s="1" t="s">
        <v>20894</v>
      </c>
      <c r="D670" s="6" t="s">
        <v>21403</v>
      </c>
      <c r="E670" t="s">
        <v>44</v>
      </c>
      <c r="F670" s="4">
        <v>117305.05</v>
      </c>
    </row>
    <row r="671" spans="1:6" x14ac:dyDescent="0.35">
      <c r="A671" t="s">
        <v>716</v>
      </c>
      <c r="B671" t="s">
        <v>24</v>
      </c>
      <c r="C671" s="1" t="s">
        <v>21103</v>
      </c>
      <c r="D671" s="6" t="s">
        <v>21481</v>
      </c>
      <c r="E671" t="s">
        <v>44</v>
      </c>
      <c r="F671" s="4">
        <v>93515.4</v>
      </c>
    </row>
    <row r="672" spans="1:6" x14ac:dyDescent="0.35">
      <c r="A672" t="s">
        <v>717</v>
      </c>
      <c r="B672" t="s">
        <v>16</v>
      </c>
      <c r="C672" s="1" t="s">
        <v>20477</v>
      </c>
      <c r="D672" s="6" t="s">
        <v>20599</v>
      </c>
      <c r="E672" t="s">
        <v>51</v>
      </c>
      <c r="F672" s="4">
        <v>56017</v>
      </c>
    </row>
    <row r="673" spans="1:6" x14ac:dyDescent="0.35">
      <c r="A673" t="s">
        <v>718</v>
      </c>
      <c r="B673" t="s">
        <v>20</v>
      </c>
      <c r="C673" s="1" t="s">
        <v>20983</v>
      </c>
      <c r="D673" s="6" t="s">
        <v>21116</v>
      </c>
      <c r="E673" t="s">
        <v>46</v>
      </c>
      <c r="F673" s="4">
        <v>149473.45000000001</v>
      </c>
    </row>
    <row r="674" spans="1:6" x14ac:dyDescent="0.35">
      <c r="A674" t="s">
        <v>719</v>
      </c>
      <c r="B674" t="s">
        <v>11</v>
      </c>
      <c r="C674" s="1" t="s">
        <v>20152</v>
      </c>
      <c r="D674" s="6" t="s">
        <v>20148</v>
      </c>
      <c r="E674" t="s">
        <v>46</v>
      </c>
      <c r="F674" s="4">
        <v>63704</v>
      </c>
    </row>
    <row r="675" spans="1:6" x14ac:dyDescent="0.35">
      <c r="A675" t="s">
        <v>720</v>
      </c>
      <c r="B675" t="s">
        <v>24</v>
      </c>
      <c r="C675" s="1" t="s">
        <v>21179</v>
      </c>
      <c r="D675" s="6" t="s">
        <v>66</v>
      </c>
      <c r="E675" t="s">
        <v>46</v>
      </c>
      <c r="F675" s="4">
        <v>142987.35</v>
      </c>
    </row>
    <row r="676" spans="1:6" x14ac:dyDescent="0.35">
      <c r="A676" t="s">
        <v>721</v>
      </c>
      <c r="B676" t="s">
        <v>25</v>
      </c>
      <c r="C676" s="1" t="s">
        <v>21441</v>
      </c>
      <c r="D676" s="6" t="s">
        <v>21152</v>
      </c>
      <c r="E676" t="s">
        <v>44</v>
      </c>
      <c r="F676" s="4">
        <v>5982.3</v>
      </c>
    </row>
    <row r="677" spans="1:6" x14ac:dyDescent="0.35">
      <c r="A677" t="s">
        <v>722</v>
      </c>
      <c r="B677" t="s">
        <v>18</v>
      </c>
      <c r="C677" s="1" t="s">
        <v>20628</v>
      </c>
      <c r="D677" s="6" t="s">
        <v>20669</v>
      </c>
      <c r="E677" t="s">
        <v>46</v>
      </c>
    </row>
    <row r="678" spans="1:6" x14ac:dyDescent="0.35">
      <c r="A678" t="s">
        <v>723</v>
      </c>
      <c r="B678" t="s">
        <v>20</v>
      </c>
      <c r="C678" s="1" t="s">
        <v>19999</v>
      </c>
      <c r="D678" s="6" t="s">
        <v>66</v>
      </c>
      <c r="E678" t="s">
        <v>48</v>
      </c>
      <c r="F678" s="4">
        <v>113060.95</v>
      </c>
    </row>
    <row r="679" spans="1:6" x14ac:dyDescent="0.35">
      <c r="A679" t="s">
        <v>724</v>
      </c>
      <c r="B679" t="s">
        <v>13</v>
      </c>
      <c r="C679" s="1" t="s">
        <v>21473</v>
      </c>
      <c r="D679" s="6" t="s">
        <v>21034</v>
      </c>
      <c r="E679" t="s">
        <v>44</v>
      </c>
      <c r="F679" s="4">
        <v>118168.3</v>
      </c>
    </row>
    <row r="680" spans="1:6" x14ac:dyDescent="0.35">
      <c r="A680" t="s">
        <v>725</v>
      </c>
      <c r="B680" t="s">
        <v>17</v>
      </c>
      <c r="C680" s="1" t="s">
        <v>20218</v>
      </c>
      <c r="D680" s="6" t="s">
        <v>66</v>
      </c>
      <c r="E680" t="s">
        <v>21318</v>
      </c>
      <c r="F680" s="4">
        <v>164731.54999999999</v>
      </c>
    </row>
    <row r="681" spans="1:6" x14ac:dyDescent="0.35">
      <c r="A681" t="s">
        <v>726</v>
      </c>
      <c r="B681" t="s">
        <v>17</v>
      </c>
      <c r="C681" s="1" t="s">
        <v>21482</v>
      </c>
      <c r="D681" s="6" t="s">
        <v>21383</v>
      </c>
      <c r="E681" t="s">
        <v>48</v>
      </c>
      <c r="F681" s="4">
        <v>41360</v>
      </c>
    </row>
    <row r="682" spans="1:6" x14ac:dyDescent="0.35">
      <c r="A682" t="s">
        <v>727</v>
      </c>
      <c r="B682" t="s">
        <v>13</v>
      </c>
      <c r="C682" s="1" t="s">
        <v>20718</v>
      </c>
      <c r="D682" s="6" t="s">
        <v>20844</v>
      </c>
      <c r="E682" t="s">
        <v>48</v>
      </c>
      <c r="F682" s="4">
        <v>76190.399999999994</v>
      </c>
    </row>
    <row r="683" spans="1:6" x14ac:dyDescent="0.35">
      <c r="A683" t="s">
        <v>728</v>
      </c>
      <c r="B683" t="s">
        <v>18</v>
      </c>
      <c r="C683" s="1" t="s">
        <v>20582</v>
      </c>
      <c r="D683" s="6" t="s">
        <v>20498</v>
      </c>
      <c r="E683" t="s">
        <v>51</v>
      </c>
      <c r="F683" s="4">
        <v>38539.800000000003</v>
      </c>
    </row>
    <row r="684" spans="1:6" x14ac:dyDescent="0.35">
      <c r="A684" t="s">
        <v>729</v>
      </c>
      <c r="B684" t="s">
        <v>13</v>
      </c>
      <c r="C684" s="1" t="s">
        <v>21483</v>
      </c>
      <c r="D684" s="6" t="s">
        <v>20893</v>
      </c>
      <c r="E684" t="s">
        <v>46</v>
      </c>
    </row>
    <row r="685" spans="1:6" x14ac:dyDescent="0.35">
      <c r="A685" t="s">
        <v>730</v>
      </c>
      <c r="B685" t="s">
        <v>9</v>
      </c>
      <c r="C685" s="1" t="s">
        <v>20251</v>
      </c>
      <c r="D685" s="6" t="s">
        <v>20408</v>
      </c>
      <c r="E685" t="s">
        <v>44</v>
      </c>
      <c r="F685" s="4">
        <v>14198</v>
      </c>
    </row>
    <row r="686" spans="1:6" x14ac:dyDescent="0.35">
      <c r="A686" t="s">
        <v>731</v>
      </c>
      <c r="B686" t="s">
        <v>25</v>
      </c>
      <c r="C686" s="1" t="s">
        <v>21484</v>
      </c>
      <c r="D686" s="6" t="s">
        <v>20234</v>
      </c>
      <c r="E686" t="s">
        <v>46</v>
      </c>
      <c r="F686" s="4">
        <v>26951</v>
      </c>
    </row>
    <row r="687" spans="1:6" x14ac:dyDescent="0.35">
      <c r="A687" t="s">
        <v>732</v>
      </c>
      <c r="B687" t="s">
        <v>13</v>
      </c>
      <c r="C687" s="1" t="s">
        <v>20874</v>
      </c>
      <c r="D687" s="6" t="s">
        <v>20941</v>
      </c>
      <c r="E687" t="s">
        <v>46</v>
      </c>
      <c r="F687" s="4">
        <v>152452.20000000001</v>
      </c>
    </row>
    <row r="688" spans="1:6" x14ac:dyDescent="0.35">
      <c r="A688" t="s">
        <v>733</v>
      </c>
      <c r="B688" t="s">
        <v>10</v>
      </c>
      <c r="C688" s="1" t="s">
        <v>20546</v>
      </c>
      <c r="D688" s="6" t="s">
        <v>21485</v>
      </c>
      <c r="E688" t="s">
        <v>51</v>
      </c>
      <c r="F688" s="4">
        <v>92096</v>
      </c>
    </row>
    <row r="689" spans="1:6" x14ac:dyDescent="0.35">
      <c r="A689" t="s">
        <v>734</v>
      </c>
      <c r="B689" t="s">
        <v>14</v>
      </c>
      <c r="C689" s="1" t="s">
        <v>20603</v>
      </c>
      <c r="D689" s="6" t="s">
        <v>21342</v>
      </c>
      <c r="E689" t="s">
        <v>46</v>
      </c>
      <c r="F689" s="4">
        <v>202791.4</v>
      </c>
    </row>
    <row r="690" spans="1:6" x14ac:dyDescent="0.35">
      <c r="A690" t="s">
        <v>735</v>
      </c>
      <c r="B690" t="s">
        <v>11</v>
      </c>
      <c r="C690" s="1" t="s">
        <v>21399</v>
      </c>
      <c r="D690" s="6" t="s">
        <v>21228</v>
      </c>
      <c r="E690" t="s">
        <v>21332</v>
      </c>
      <c r="F690" s="4">
        <v>79538.7</v>
      </c>
    </row>
    <row r="691" spans="1:6" x14ac:dyDescent="0.35">
      <c r="A691" t="s">
        <v>736</v>
      </c>
      <c r="B691" t="s">
        <v>17</v>
      </c>
      <c r="C691" s="1" t="s">
        <v>20428</v>
      </c>
      <c r="D691" s="6" t="s">
        <v>21486</v>
      </c>
      <c r="E691" t="s">
        <v>51</v>
      </c>
      <c r="F691" s="4">
        <v>37793.199999999997</v>
      </c>
    </row>
    <row r="692" spans="1:6" x14ac:dyDescent="0.35">
      <c r="A692" t="s">
        <v>737</v>
      </c>
      <c r="B692" t="s">
        <v>10</v>
      </c>
      <c r="C692" s="1" t="s">
        <v>20257</v>
      </c>
      <c r="D692" s="6" t="s">
        <v>20368</v>
      </c>
      <c r="E692" t="s">
        <v>46</v>
      </c>
      <c r="F692" s="4">
        <v>29646</v>
      </c>
    </row>
    <row r="693" spans="1:6" x14ac:dyDescent="0.35">
      <c r="A693" t="s">
        <v>738</v>
      </c>
      <c r="B693" t="s">
        <v>14</v>
      </c>
      <c r="C693" s="1" t="s">
        <v>21328</v>
      </c>
      <c r="D693" s="6" t="s">
        <v>20302</v>
      </c>
      <c r="E693" t="s">
        <v>46</v>
      </c>
      <c r="F693" s="4">
        <v>130125.5</v>
      </c>
    </row>
    <row r="694" spans="1:6" x14ac:dyDescent="0.35">
      <c r="A694" t="s">
        <v>739</v>
      </c>
      <c r="B694" t="s">
        <v>17</v>
      </c>
      <c r="C694" s="1" t="s">
        <v>21487</v>
      </c>
      <c r="D694" s="6" t="s">
        <v>20421</v>
      </c>
      <c r="E694" t="s">
        <v>21288</v>
      </c>
      <c r="F694" s="4">
        <v>138029.85</v>
      </c>
    </row>
    <row r="695" spans="1:6" x14ac:dyDescent="0.35">
      <c r="A695" t="s">
        <v>740</v>
      </c>
      <c r="B695" t="s">
        <v>9</v>
      </c>
      <c r="C695" s="1" t="s">
        <v>20852</v>
      </c>
      <c r="D695" s="6" t="s">
        <v>20179</v>
      </c>
      <c r="E695" t="s">
        <v>46</v>
      </c>
      <c r="F695" s="4">
        <v>237839.2</v>
      </c>
    </row>
    <row r="696" spans="1:6" x14ac:dyDescent="0.35">
      <c r="A696" t="s">
        <v>741</v>
      </c>
      <c r="B696" t="s">
        <v>17</v>
      </c>
      <c r="C696" s="1" t="s">
        <v>20411</v>
      </c>
      <c r="D696" s="6" t="s">
        <v>20760</v>
      </c>
      <c r="E696" t="s">
        <v>46</v>
      </c>
      <c r="F696" s="4">
        <v>45862.6</v>
      </c>
    </row>
    <row r="697" spans="1:6" x14ac:dyDescent="0.35">
      <c r="A697" t="s">
        <v>742</v>
      </c>
      <c r="B697" t="s">
        <v>24</v>
      </c>
      <c r="C697" s="1" t="s">
        <v>20979</v>
      </c>
      <c r="D697" s="6" t="s">
        <v>20941</v>
      </c>
      <c r="E697" t="s">
        <v>48</v>
      </c>
      <c r="F697" s="4">
        <v>15946.7</v>
      </c>
    </row>
    <row r="698" spans="1:6" x14ac:dyDescent="0.35">
      <c r="A698" t="s">
        <v>743</v>
      </c>
      <c r="B698" t="s">
        <v>20</v>
      </c>
      <c r="C698" s="1" t="s">
        <v>21310</v>
      </c>
      <c r="D698" s="6" t="s">
        <v>21118</v>
      </c>
      <c r="E698" t="s">
        <v>46</v>
      </c>
    </row>
    <row r="699" spans="1:6" x14ac:dyDescent="0.35">
      <c r="A699" t="s">
        <v>744</v>
      </c>
      <c r="B699" t="s">
        <v>25</v>
      </c>
      <c r="C699" s="1" t="s">
        <v>21319</v>
      </c>
      <c r="D699" s="6" t="s">
        <v>20932</v>
      </c>
      <c r="E699" t="s">
        <v>51</v>
      </c>
      <c r="F699" s="4">
        <v>11394</v>
      </c>
    </row>
    <row r="700" spans="1:6" x14ac:dyDescent="0.35">
      <c r="A700" t="s">
        <v>745</v>
      </c>
      <c r="B700" t="s">
        <v>6</v>
      </c>
      <c r="C700" s="1" t="s">
        <v>20309</v>
      </c>
      <c r="D700" s="6" t="s">
        <v>21488</v>
      </c>
      <c r="E700" t="s">
        <v>44</v>
      </c>
      <c r="F700" s="4">
        <v>111278.5</v>
      </c>
    </row>
    <row r="701" spans="1:6" x14ac:dyDescent="0.35">
      <c r="A701" t="s">
        <v>746</v>
      </c>
      <c r="B701" t="s">
        <v>18</v>
      </c>
      <c r="C701" s="1" t="s">
        <v>20354</v>
      </c>
      <c r="D701" s="6" t="s">
        <v>21489</v>
      </c>
      <c r="E701" t="s">
        <v>46</v>
      </c>
      <c r="F701" s="4">
        <v>211547.3</v>
      </c>
    </row>
    <row r="702" spans="1:6" x14ac:dyDescent="0.35">
      <c r="A702" t="s">
        <v>747</v>
      </c>
      <c r="B702" t="s">
        <v>16</v>
      </c>
      <c r="C702" s="1" t="s">
        <v>20875</v>
      </c>
      <c r="D702" s="6" t="s">
        <v>21078</v>
      </c>
      <c r="E702" t="s">
        <v>46</v>
      </c>
      <c r="F702" s="4">
        <v>47187</v>
      </c>
    </row>
    <row r="703" spans="1:6" x14ac:dyDescent="0.35">
      <c r="A703" t="s">
        <v>748</v>
      </c>
      <c r="B703" t="s">
        <v>18</v>
      </c>
      <c r="C703" s="1" t="s">
        <v>20740</v>
      </c>
      <c r="D703" s="6" t="s">
        <v>20692</v>
      </c>
      <c r="E703" t="s">
        <v>46</v>
      </c>
      <c r="F703" s="4">
        <v>148635.20000000001</v>
      </c>
    </row>
    <row r="704" spans="1:6" x14ac:dyDescent="0.35">
      <c r="A704" t="s">
        <v>749</v>
      </c>
      <c r="B704" t="s">
        <v>20</v>
      </c>
      <c r="C704" s="1" t="s">
        <v>21207</v>
      </c>
      <c r="D704" s="6" t="s">
        <v>20104</v>
      </c>
      <c r="E704" t="s">
        <v>48</v>
      </c>
      <c r="F704" s="4">
        <v>170314</v>
      </c>
    </row>
    <row r="705" spans="1:6" x14ac:dyDescent="0.35">
      <c r="A705" t="s">
        <v>750</v>
      </c>
      <c r="B705" t="s">
        <v>18</v>
      </c>
      <c r="C705" s="1" t="s">
        <v>20174</v>
      </c>
      <c r="D705" s="6" t="s">
        <v>21400</v>
      </c>
      <c r="E705" t="s">
        <v>21265</v>
      </c>
    </row>
    <row r="706" spans="1:6" x14ac:dyDescent="0.35">
      <c r="A706" t="s">
        <v>751</v>
      </c>
      <c r="B706" t="s">
        <v>11</v>
      </c>
      <c r="C706" s="1" t="s">
        <v>20428</v>
      </c>
      <c r="D706" s="6" t="s">
        <v>20508</v>
      </c>
      <c r="E706" t="s">
        <v>44</v>
      </c>
      <c r="F706" s="4">
        <v>26244</v>
      </c>
    </row>
    <row r="707" spans="1:6" x14ac:dyDescent="0.35">
      <c r="A707" t="s">
        <v>752</v>
      </c>
      <c r="B707" t="s">
        <v>18</v>
      </c>
      <c r="C707" s="1" t="s">
        <v>21394</v>
      </c>
      <c r="D707" s="6" t="s">
        <v>21490</v>
      </c>
      <c r="E707" t="s">
        <v>46</v>
      </c>
      <c r="F707" s="4">
        <v>182673.9</v>
      </c>
    </row>
    <row r="708" spans="1:6" x14ac:dyDescent="0.35">
      <c r="A708" t="s">
        <v>753</v>
      </c>
      <c r="B708" t="s">
        <v>14</v>
      </c>
      <c r="C708" s="1" t="s">
        <v>20146</v>
      </c>
      <c r="D708" s="6" t="s">
        <v>20241</v>
      </c>
      <c r="E708" t="s">
        <v>21265</v>
      </c>
      <c r="F708" s="4">
        <v>46123</v>
      </c>
    </row>
    <row r="709" spans="1:6" x14ac:dyDescent="0.35">
      <c r="A709" t="s">
        <v>754</v>
      </c>
      <c r="B709" t="s">
        <v>24</v>
      </c>
      <c r="C709" s="1" t="s">
        <v>20692</v>
      </c>
      <c r="D709" s="6" t="s">
        <v>20834</v>
      </c>
      <c r="E709" t="s">
        <v>46</v>
      </c>
      <c r="F709" s="4">
        <v>194156.95</v>
      </c>
    </row>
    <row r="710" spans="1:6" x14ac:dyDescent="0.35">
      <c r="A710" t="s">
        <v>755</v>
      </c>
      <c r="B710" t="s">
        <v>20</v>
      </c>
      <c r="C710" s="1" t="s">
        <v>21491</v>
      </c>
      <c r="D710" s="6" t="s">
        <v>20808</v>
      </c>
      <c r="E710" t="s">
        <v>46</v>
      </c>
      <c r="F710" s="4">
        <v>18117</v>
      </c>
    </row>
    <row r="711" spans="1:6" x14ac:dyDescent="0.35">
      <c r="A711" t="s">
        <v>756</v>
      </c>
      <c r="B711" t="s">
        <v>24</v>
      </c>
      <c r="C711" s="1" t="s">
        <v>20126</v>
      </c>
      <c r="D711" s="6" t="s">
        <v>20161</v>
      </c>
      <c r="E711" t="s">
        <v>51</v>
      </c>
    </row>
    <row r="712" spans="1:6" x14ac:dyDescent="0.35">
      <c r="A712" t="s">
        <v>757</v>
      </c>
      <c r="B712" t="s">
        <v>11</v>
      </c>
      <c r="C712" s="1" t="s">
        <v>20179</v>
      </c>
      <c r="D712" s="6" t="s">
        <v>20911</v>
      </c>
      <c r="E712" t="s">
        <v>46</v>
      </c>
      <c r="F712" s="4">
        <v>1445</v>
      </c>
    </row>
    <row r="713" spans="1:6" x14ac:dyDescent="0.35">
      <c r="A713" t="s">
        <v>758</v>
      </c>
      <c r="B713" t="s">
        <v>14</v>
      </c>
      <c r="C713" s="1" t="s">
        <v>20569</v>
      </c>
      <c r="D713" s="6" t="s">
        <v>20767</v>
      </c>
      <c r="E713" t="s">
        <v>48</v>
      </c>
      <c r="F713" s="4">
        <v>20785.55</v>
      </c>
    </row>
    <row r="714" spans="1:6" x14ac:dyDescent="0.35">
      <c r="A714" t="s">
        <v>759</v>
      </c>
      <c r="B714" t="s">
        <v>8</v>
      </c>
      <c r="C714" s="1" t="s">
        <v>21274</v>
      </c>
      <c r="D714" s="6" t="s">
        <v>20448</v>
      </c>
      <c r="E714" t="s">
        <v>44</v>
      </c>
      <c r="F714" s="4">
        <v>18178.099999999999</v>
      </c>
    </row>
    <row r="715" spans="1:6" x14ac:dyDescent="0.35">
      <c r="A715" t="s">
        <v>760</v>
      </c>
      <c r="B715" t="s">
        <v>9</v>
      </c>
      <c r="C715" s="1" t="s">
        <v>20715</v>
      </c>
      <c r="D715" s="6" t="s">
        <v>20767</v>
      </c>
      <c r="E715" t="s">
        <v>46</v>
      </c>
      <c r="F715" s="4">
        <v>101433.9</v>
      </c>
    </row>
    <row r="716" spans="1:6" x14ac:dyDescent="0.35">
      <c r="A716" t="s">
        <v>761</v>
      </c>
      <c r="B716" t="s">
        <v>11</v>
      </c>
      <c r="C716" s="1" t="s">
        <v>21492</v>
      </c>
      <c r="D716" s="6" t="s">
        <v>20486</v>
      </c>
      <c r="E716" t="s">
        <v>48</v>
      </c>
      <c r="F716" s="4">
        <v>190608.45</v>
      </c>
    </row>
    <row r="717" spans="1:6" x14ac:dyDescent="0.35">
      <c r="A717" t="s">
        <v>762</v>
      </c>
      <c r="B717" t="s">
        <v>9</v>
      </c>
      <c r="C717" s="1" t="s">
        <v>21493</v>
      </c>
      <c r="D717" s="6" t="s">
        <v>20518</v>
      </c>
      <c r="E717" t="s">
        <v>46</v>
      </c>
      <c r="F717" s="4">
        <v>102473.60000000001</v>
      </c>
    </row>
    <row r="718" spans="1:6" x14ac:dyDescent="0.35">
      <c r="A718" t="s">
        <v>763</v>
      </c>
      <c r="B718" t="s">
        <v>17</v>
      </c>
      <c r="C718" s="1" t="s">
        <v>21036</v>
      </c>
      <c r="D718" s="6" t="s">
        <v>21195</v>
      </c>
      <c r="E718" t="s">
        <v>21278</v>
      </c>
      <c r="F718" s="4">
        <v>61053</v>
      </c>
    </row>
    <row r="719" spans="1:6" x14ac:dyDescent="0.35">
      <c r="A719" t="s">
        <v>764</v>
      </c>
      <c r="B719" t="s">
        <v>22</v>
      </c>
      <c r="C719" s="1" t="s">
        <v>20424</v>
      </c>
      <c r="D719" s="6" t="s">
        <v>20481</v>
      </c>
      <c r="E719" t="s">
        <v>44</v>
      </c>
      <c r="F719" s="4">
        <v>47517.45</v>
      </c>
    </row>
    <row r="720" spans="1:6" x14ac:dyDescent="0.35">
      <c r="A720" t="s">
        <v>765</v>
      </c>
      <c r="B720" t="s">
        <v>17</v>
      </c>
      <c r="C720" s="1" t="s">
        <v>21323</v>
      </c>
      <c r="D720" s="6" t="s">
        <v>66</v>
      </c>
      <c r="E720" t="s">
        <v>46</v>
      </c>
      <c r="F720" s="4">
        <v>34955.25</v>
      </c>
    </row>
    <row r="721" spans="1:6" x14ac:dyDescent="0.35">
      <c r="A721" t="s">
        <v>766</v>
      </c>
      <c r="B721" t="s">
        <v>24</v>
      </c>
      <c r="C721" s="1" t="s">
        <v>20934</v>
      </c>
      <c r="D721" s="6" t="s">
        <v>66</v>
      </c>
      <c r="E721" t="s">
        <v>21332</v>
      </c>
      <c r="F721" s="4">
        <v>71452</v>
      </c>
    </row>
    <row r="722" spans="1:6" x14ac:dyDescent="0.35">
      <c r="A722" t="s">
        <v>767</v>
      </c>
      <c r="B722" t="s">
        <v>24</v>
      </c>
      <c r="C722" s="1" t="s">
        <v>21423</v>
      </c>
      <c r="D722" s="6" t="s">
        <v>20045</v>
      </c>
      <c r="E722" t="s">
        <v>51</v>
      </c>
      <c r="F722" s="4">
        <v>52726.35</v>
      </c>
    </row>
    <row r="723" spans="1:6" x14ac:dyDescent="0.35">
      <c r="A723" t="s">
        <v>768</v>
      </c>
      <c r="B723" t="s">
        <v>18</v>
      </c>
      <c r="C723" s="1" t="s">
        <v>20452</v>
      </c>
      <c r="D723" s="6" t="s">
        <v>20468</v>
      </c>
      <c r="E723" t="s">
        <v>48</v>
      </c>
      <c r="F723" s="4">
        <v>45977</v>
      </c>
    </row>
    <row r="724" spans="1:6" x14ac:dyDescent="0.35">
      <c r="A724" t="s">
        <v>769</v>
      </c>
      <c r="B724" t="s">
        <v>6</v>
      </c>
      <c r="C724" s="1" t="s">
        <v>21051</v>
      </c>
      <c r="D724" s="6" t="s">
        <v>21001</v>
      </c>
      <c r="E724" t="s">
        <v>48</v>
      </c>
      <c r="F724" s="4">
        <v>37819.050000000003</v>
      </c>
    </row>
    <row r="725" spans="1:6" x14ac:dyDescent="0.35">
      <c r="A725" t="s">
        <v>770</v>
      </c>
      <c r="B725" t="s">
        <v>21</v>
      </c>
      <c r="C725" s="1" t="s">
        <v>20081</v>
      </c>
      <c r="D725" s="6" t="s">
        <v>20194</v>
      </c>
      <c r="E725" t="s">
        <v>48</v>
      </c>
      <c r="F725" s="4">
        <v>26187.3</v>
      </c>
    </row>
    <row r="726" spans="1:6" x14ac:dyDescent="0.35">
      <c r="A726" t="s">
        <v>771</v>
      </c>
      <c r="B726" t="s">
        <v>10</v>
      </c>
      <c r="C726" s="1" t="s">
        <v>19943</v>
      </c>
      <c r="D726" s="6" t="s">
        <v>20052</v>
      </c>
      <c r="E726" t="s">
        <v>48</v>
      </c>
      <c r="F726" s="4">
        <v>116941.5</v>
      </c>
    </row>
    <row r="727" spans="1:6" x14ac:dyDescent="0.35">
      <c r="A727" t="s">
        <v>772</v>
      </c>
      <c r="B727" t="s">
        <v>13</v>
      </c>
      <c r="C727" s="1" t="s">
        <v>20588</v>
      </c>
      <c r="D727" s="6" t="s">
        <v>20753</v>
      </c>
      <c r="E727" t="s">
        <v>44</v>
      </c>
      <c r="F727" s="4">
        <v>50804</v>
      </c>
    </row>
    <row r="728" spans="1:6" x14ac:dyDescent="0.35">
      <c r="A728" t="s">
        <v>773</v>
      </c>
      <c r="B728" t="s">
        <v>6</v>
      </c>
      <c r="C728" s="1" t="s">
        <v>20295</v>
      </c>
      <c r="D728" s="6" t="s">
        <v>21494</v>
      </c>
      <c r="E728" t="s">
        <v>46</v>
      </c>
      <c r="F728" s="4">
        <v>258694.1</v>
      </c>
    </row>
    <row r="729" spans="1:6" x14ac:dyDescent="0.35">
      <c r="A729" t="s">
        <v>774</v>
      </c>
      <c r="B729" t="s">
        <v>9</v>
      </c>
      <c r="C729" s="1" t="s">
        <v>21298</v>
      </c>
      <c r="D729" s="6" t="s">
        <v>20700</v>
      </c>
      <c r="E729" t="s">
        <v>46</v>
      </c>
      <c r="F729" s="4">
        <v>5234</v>
      </c>
    </row>
    <row r="730" spans="1:6" x14ac:dyDescent="0.35">
      <c r="A730" t="s">
        <v>775</v>
      </c>
      <c r="B730" t="s">
        <v>10</v>
      </c>
      <c r="C730" s="1" t="s">
        <v>20265</v>
      </c>
      <c r="D730" s="6" t="s">
        <v>21415</v>
      </c>
      <c r="E730" t="s">
        <v>48</v>
      </c>
      <c r="F730" s="4">
        <v>105526</v>
      </c>
    </row>
    <row r="731" spans="1:6" x14ac:dyDescent="0.35">
      <c r="A731" t="s">
        <v>776</v>
      </c>
      <c r="B731" t="s">
        <v>10</v>
      </c>
      <c r="C731" s="1" t="s">
        <v>21416</v>
      </c>
      <c r="D731" s="6" t="s">
        <v>20850</v>
      </c>
      <c r="E731" t="s">
        <v>46</v>
      </c>
      <c r="F731" s="4">
        <v>148464.25</v>
      </c>
    </row>
    <row r="732" spans="1:6" x14ac:dyDescent="0.35">
      <c r="A732" t="s">
        <v>777</v>
      </c>
      <c r="B732" t="s">
        <v>22</v>
      </c>
      <c r="C732" s="1" t="s">
        <v>20902</v>
      </c>
      <c r="D732" s="6" t="s">
        <v>20910</v>
      </c>
      <c r="E732" t="s">
        <v>46</v>
      </c>
      <c r="F732" s="4">
        <v>77308.3</v>
      </c>
    </row>
    <row r="733" spans="1:6" x14ac:dyDescent="0.35">
      <c r="A733" t="s">
        <v>778</v>
      </c>
      <c r="B733" t="s">
        <v>24</v>
      </c>
      <c r="C733" s="1" t="s">
        <v>20018</v>
      </c>
      <c r="D733" s="6" t="s">
        <v>20054</v>
      </c>
      <c r="E733" t="s">
        <v>46</v>
      </c>
      <c r="F733" s="4">
        <v>200406.39999999999</v>
      </c>
    </row>
    <row r="734" spans="1:6" x14ac:dyDescent="0.35">
      <c r="A734" t="s">
        <v>779</v>
      </c>
      <c r="B734" t="s">
        <v>25</v>
      </c>
      <c r="C734" s="1" t="s">
        <v>21201</v>
      </c>
      <c r="D734" s="6" t="s">
        <v>19864</v>
      </c>
      <c r="E734" t="s">
        <v>48</v>
      </c>
      <c r="F734" s="4">
        <v>14411.5</v>
      </c>
    </row>
    <row r="735" spans="1:6" x14ac:dyDescent="0.35">
      <c r="A735" t="s">
        <v>780</v>
      </c>
      <c r="B735" t="s">
        <v>10</v>
      </c>
      <c r="C735" s="1" t="s">
        <v>20176</v>
      </c>
      <c r="D735" s="6" t="s">
        <v>20088</v>
      </c>
      <c r="E735" t="s">
        <v>48</v>
      </c>
      <c r="F735" s="4">
        <v>54778.3</v>
      </c>
    </row>
    <row r="736" spans="1:6" x14ac:dyDescent="0.35">
      <c r="A736" t="s">
        <v>781</v>
      </c>
      <c r="B736" t="s">
        <v>21</v>
      </c>
      <c r="C736" s="1" t="s">
        <v>20627</v>
      </c>
      <c r="D736" s="6" t="s">
        <v>20660</v>
      </c>
      <c r="E736" t="s">
        <v>48</v>
      </c>
      <c r="F736" s="4">
        <v>11529</v>
      </c>
    </row>
    <row r="737" spans="1:6" x14ac:dyDescent="0.35">
      <c r="A737" t="s">
        <v>782</v>
      </c>
      <c r="B737" t="s">
        <v>6</v>
      </c>
      <c r="C737" s="1" t="s">
        <v>20127</v>
      </c>
      <c r="D737" s="6" t="s">
        <v>20192</v>
      </c>
      <c r="E737" t="s">
        <v>46</v>
      </c>
      <c r="F737" s="4">
        <v>134572.25</v>
      </c>
    </row>
    <row r="738" spans="1:6" x14ac:dyDescent="0.35">
      <c r="A738" t="s">
        <v>783</v>
      </c>
      <c r="B738" t="s">
        <v>25</v>
      </c>
      <c r="C738" s="1" t="s">
        <v>20447</v>
      </c>
      <c r="D738" s="6" t="s">
        <v>20467</v>
      </c>
      <c r="E738" t="s">
        <v>48</v>
      </c>
      <c r="F738" s="4">
        <v>75395.3</v>
      </c>
    </row>
    <row r="739" spans="1:6" x14ac:dyDescent="0.35">
      <c r="A739" t="s">
        <v>784</v>
      </c>
      <c r="B739" t="s">
        <v>17</v>
      </c>
      <c r="C739" s="1" t="s">
        <v>21225</v>
      </c>
      <c r="D739" s="6" t="s">
        <v>20602</v>
      </c>
      <c r="E739" t="s">
        <v>46</v>
      </c>
      <c r="F739" s="4">
        <v>105904.15</v>
      </c>
    </row>
    <row r="740" spans="1:6" x14ac:dyDescent="0.35">
      <c r="A740" t="s">
        <v>785</v>
      </c>
      <c r="B740" t="s">
        <v>17</v>
      </c>
      <c r="C740" s="1" t="s">
        <v>21189</v>
      </c>
      <c r="D740" s="6" t="s">
        <v>21495</v>
      </c>
      <c r="E740" t="s">
        <v>51</v>
      </c>
      <c r="F740" s="4">
        <v>51294.1</v>
      </c>
    </row>
    <row r="741" spans="1:6" x14ac:dyDescent="0.35">
      <c r="A741" t="s">
        <v>786</v>
      </c>
      <c r="B741" t="s">
        <v>21</v>
      </c>
      <c r="C741" s="1" t="s">
        <v>21001</v>
      </c>
      <c r="D741" s="6" t="s">
        <v>19951</v>
      </c>
      <c r="E741" t="s">
        <v>48</v>
      </c>
      <c r="F741" s="4">
        <v>176987.7</v>
      </c>
    </row>
    <row r="742" spans="1:6" x14ac:dyDescent="0.35">
      <c r="A742" t="s">
        <v>787</v>
      </c>
      <c r="B742" t="s">
        <v>11</v>
      </c>
      <c r="C742" s="1" t="s">
        <v>20907</v>
      </c>
      <c r="D742" s="6" t="s">
        <v>20906</v>
      </c>
      <c r="E742" t="s">
        <v>21318</v>
      </c>
      <c r="F742" s="4">
        <v>18339.599999999999</v>
      </c>
    </row>
    <row r="743" spans="1:6" x14ac:dyDescent="0.35">
      <c r="A743" t="s">
        <v>788</v>
      </c>
      <c r="B743" t="s">
        <v>14</v>
      </c>
      <c r="C743" s="1" t="s">
        <v>20235</v>
      </c>
      <c r="D743" s="6" t="s">
        <v>20409</v>
      </c>
      <c r="E743" t="s">
        <v>46</v>
      </c>
      <c r="F743" s="4">
        <v>6863.75</v>
      </c>
    </row>
    <row r="744" spans="1:6" x14ac:dyDescent="0.35">
      <c r="A744" t="s">
        <v>789</v>
      </c>
      <c r="B744" t="s">
        <v>8</v>
      </c>
      <c r="C744" s="1" t="s">
        <v>20910</v>
      </c>
      <c r="D744" s="6" t="s">
        <v>19848</v>
      </c>
      <c r="E744" t="s">
        <v>51</v>
      </c>
    </row>
    <row r="745" spans="1:6" x14ac:dyDescent="0.35">
      <c r="A745" t="s">
        <v>790</v>
      </c>
      <c r="B745" t="s">
        <v>24</v>
      </c>
      <c r="C745" s="1" t="s">
        <v>20349</v>
      </c>
      <c r="D745" s="6" t="s">
        <v>20381</v>
      </c>
      <c r="E745" t="s">
        <v>44</v>
      </c>
      <c r="F745" s="4">
        <v>24145.95</v>
      </c>
    </row>
    <row r="746" spans="1:6" x14ac:dyDescent="0.35">
      <c r="A746" t="s">
        <v>791</v>
      </c>
      <c r="B746" t="s">
        <v>18</v>
      </c>
      <c r="C746" s="1" t="s">
        <v>20978</v>
      </c>
      <c r="D746" s="6" t="s">
        <v>21016</v>
      </c>
      <c r="E746" t="s">
        <v>51</v>
      </c>
      <c r="F746" s="4">
        <v>97784.5</v>
      </c>
    </row>
    <row r="747" spans="1:6" x14ac:dyDescent="0.35">
      <c r="A747" t="s">
        <v>792</v>
      </c>
      <c r="B747" t="s">
        <v>22</v>
      </c>
      <c r="C747" s="1" t="s">
        <v>20004</v>
      </c>
      <c r="D747" s="6" t="s">
        <v>20183</v>
      </c>
      <c r="E747" t="s">
        <v>46</v>
      </c>
      <c r="F747" s="4">
        <v>75530</v>
      </c>
    </row>
    <row r="748" spans="1:6" x14ac:dyDescent="0.35">
      <c r="A748" t="s">
        <v>793</v>
      </c>
      <c r="B748" t="s">
        <v>20</v>
      </c>
      <c r="C748" s="1" t="s">
        <v>21496</v>
      </c>
      <c r="D748" s="6" t="s">
        <v>19876</v>
      </c>
      <c r="E748" t="s">
        <v>51</v>
      </c>
      <c r="F748" s="4">
        <v>174593</v>
      </c>
    </row>
    <row r="749" spans="1:6" x14ac:dyDescent="0.35">
      <c r="A749" t="s">
        <v>794</v>
      </c>
      <c r="B749" t="s">
        <v>13</v>
      </c>
      <c r="C749" s="1" t="s">
        <v>20958</v>
      </c>
      <c r="D749" s="6" t="s">
        <v>20972</v>
      </c>
      <c r="E749" t="s">
        <v>48</v>
      </c>
      <c r="F749" s="4">
        <v>134174</v>
      </c>
    </row>
    <row r="750" spans="1:6" x14ac:dyDescent="0.35">
      <c r="A750" t="s">
        <v>795</v>
      </c>
      <c r="B750" t="s">
        <v>11</v>
      </c>
      <c r="C750" s="1" t="s">
        <v>20418</v>
      </c>
      <c r="D750" s="6" t="s">
        <v>20438</v>
      </c>
      <c r="E750" t="s">
        <v>44</v>
      </c>
      <c r="F750" s="4">
        <v>31842</v>
      </c>
    </row>
    <row r="751" spans="1:6" x14ac:dyDescent="0.35">
      <c r="A751" t="s">
        <v>796</v>
      </c>
      <c r="B751" t="s">
        <v>8</v>
      </c>
      <c r="C751" s="1" t="s">
        <v>20399</v>
      </c>
      <c r="D751" s="6" t="s">
        <v>20428</v>
      </c>
      <c r="E751" t="s">
        <v>46</v>
      </c>
      <c r="F751" s="4">
        <v>81747.899999999994</v>
      </c>
    </row>
    <row r="752" spans="1:6" x14ac:dyDescent="0.35">
      <c r="A752" t="s">
        <v>797</v>
      </c>
      <c r="B752" t="s">
        <v>24</v>
      </c>
      <c r="C752" s="1" t="s">
        <v>21436</v>
      </c>
      <c r="D752" s="6" t="s">
        <v>20563</v>
      </c>
      <c r="E752" t="s">
        <v>46</v>
      </c>
      <c r="F752" s="4">
        <v>149289.29999999999</v>
      </c>
    </row>
    <row r="753" spans="1:6" x14ac:dyDescent="0.35">
      <c r="A753" t="s">
        <v>798</v>
      </c>
      <c r="B753" t="s">
        <v>22</v>
      </c>
      <c r="C753" s="1" t="s">
        <v>20156</v>
      </c>
      <c r="D753" s="6" t="s">
        <v>66</v>
      </c>
      <c r="E753" t="s">
        <v>44</v>
      </c>
      <c r="F753" s="4">
        <v>1199</v>
      </c>
    </row>
    <row r="754" spans="1:6" x14ac:dyDescent="0.35">
      <c r="A754" t="s">
        <v>799</v>
      </c>
      <c r="B754" t="s">
        <v>11</v>
      </c>
      <c r="C754" s="1" t="s">
        <v>21497</v>
      </c>
      <c r="D754" s="6" t="s">
        <v>21058</v>
      </c>
      <c r="E754" t="s">
        <v>46</v>
      </c>
      <c r="F754" s="4">
        <v>161934.5</v>
      </c>
    </row>
    <row r="755" spans="1:6" x14ac:dyDescent="0.35">
      <c r="A755" t="s">
        <v>800</v>
      </c>
      <c r="B755" t="s">
        <v>14</v>
      </c>
      <c r="C755" s="1" t="s">
        <v>20250</v>
      </c>
      <c r="D755" s="6" t="s">
        <v>20334</v>
      </c>
      <c r="E755" t="s">
        <v>51</v>
      </c>
      <c r="F755" s="4">
        <v>36457.300000000003</v>
      </c>
    </row>
    <row r="756" spans="1:6" x14ac:dyDescent="0.35">
      <c r="A756" t="s">
        <v>801</v>
      </c>
      <c r="B756" t="s">
        <v>13</v>
      </c>
      <c r="C756" s="1" t="s">
        <v>20084</v>
      </c>
      <c r="D756" s="6" t="s">
        <v>21311</v>
      </c>
      <c r="E756" t="s">
        <v>48</v>
      </c>
      <c r="F756" s="4">
        <v>162033.4</v>
      </c>
    </row>
    <row r="757" spans="1:6" x14ac:dyDescent="0.35">
      <c r="A757" t="s">
        <v>802</v>
      </c>
      <c r="B757" t="s">
        <v>17</v>
      </c>
      <c r="C757" s="1" t="s">
        <v>21052</v>
      </c>
      <c r="D757" s="6" t="s">
        <v>21008</v>
      </c>
      <c r="E757" t="s">
        <v>46</v>
      </c>
      <c r="F757" s="4">
        <v>96126</v>
      </c>
    </row>
    <row r="758" spans="1:6" x14ac:dyDescent="0.35">
      <c r="A758" t="s">
        <v>803</v>
      </c>
      <c r="B758" t="s">
        <v>25</v>
      </c>
      <c r="C758" s="1" t="s">
        <v>19831</v>
      </c>
      <c r="D758" s="6" t="s">
        <v>19939</v>
      </c>
      <c r="E758" t="s">
        <v>46</v>
      </c>
      <c r="F758" s="4">
        <v>537.29999999999995</v>
      </c>
    </row>
    <row r="759" spans="1:6" x14ac:dyDescent="0.35">
      <c r="A759" t="s">
        <v>804</v>
      </c>
      <c r="B759" t="s">
        <v>6</v>
      </c>
      <c r="C759" s="1" t="s">
        <v>20685</v>
      </c>
      <c r="D759" s="6" t="s">
        <v>20814</v>
      </c>
      <c r="E759" t="s">
        <v>44</v>
      </c>
      <c r="F759" s="4">
        <v>11331</v>
      </c>
    </row>
    <row r="760" spans="1:6" x14ac:dyDescent="0.35">
      <c r="A760" t="s">
        <v>805</v>
      </c>
      <c r="B760" t="s">
        <v>20</v>
      </c>
      <c r="C760" s="1" t="s">
        <v>19859</v>
      </c>
      <c r="D760" s="6" t="s">
        <v>21466</v>
      </c>
      <c r="E760" t="s">
        <v>46</v>
      </c>
      <c r="F760" s="4">
        <v>245783.45</v>
      </c>
    </row>
    <row r="761" spans="1:6" x14ac:dyDescent="0.35">
      <c r="A761" t="s">
        <v>806</v>
      </c>
      <c r="B761" t="s">
        <v>11</v>
      </c>
      <c r="C761" s="1" t="s">
        <v>21473</v>
      </c>
      <c r="D761" s="6" t="s">
        <v>21141</v>
      </c>
      <c r="E761" t="s">
        <v>51</v>
      </c>
      <c r="F761" s="4">
        <v>46940.85</v>
      </c>
    </row>
    <row r="762" spans="1:6" x14ac:dyDescent="0.35">
      <c r="A762" t="s">
        <v>807</v>
      </c>
      <c r="B762" t="s">
        <v>6</v>
      </c>
      <c r="C762" s="1" t="s">
        <v>20931</v>
      </c>
      <c r="D762" s="6" t="s">
        <v>21271</v>
      </c>
      <c r="E762" t="s">
        <v>44</v>
      </c>
      <c r="F762" s="4">
        <v>55154</v>
      </c>
    </row>
    <row r="763" spans="1:6" x14ac:dyDescent="0.35">
      <c r="A763" t="s">
        <v>808</v>
      </c>
      <c r="B763" t="s">
        <v>8</v>
      </c>
      <c r="C763" s="1" t="s">
        <v>21165</v>
      </c>
      <c r="D763" s="6" t="s">
        <v>21481</v>
      </c>
      <c r="E763" t="s">
        <v>51</v>
      </c>
      <c r="F763" s="4">
        <v>359.1</v>
      </c>
    </row>
    <row r="764" spans="1:6" x14ac:dyDescent="0.35">
      <c r="A764" t="s">
        <v>809</v>
      </c>
      <c r="B764" t="s">
        <v>17</v>
      </c>
      <c r="C764" s="1" t="s">
        <v>20437</v>
      </c>
      <c r="D764" s="6" t="s">
        <v>20592</v>
      </c>
      <c r="E764" t="s">
        <v>46</v>
      </c>
      <c r="F764" s="4">
        <v>92927.25</v>
      </c>
    </row>
    <row r="765" spans="1:6" x14ac:dyDescent="0.35">
      <c r="A765" t="s">
        <v>810</v>
      </c>
      <c r="B765" t="s">
        <v>14</v>
      </c>
      <c r="C765" s="1" t="s">
        <v>21394</v>
      </c>
      <c r="D765" s="6" t="s">
        <v>21191</v>
      </c>
      <c r="E765" t="s">
        <v>51</v>
      </c>
      <c r="F765" s="4">
        <v>166883.70000000001</v>
      </c>
    </row>
    <row r="766" spans="1:6" x14ac:dyDescent="0.35">
      <c r="A766" t="s">
        <v>811</v>
      </c>
      <c r="B766" t="s">
        <v>14</v>
      </c>
      <c r="C766" s="1" t="s">
        <v>21453</v>
      </c>
      <c r="D766" s="6" t="s">
        <v>20146</v>
      </c>
      <c r="E766" t="s">
        <v>46</v>
      </c>
      <c r="F766" s="4">
        <v>18919.75</v>
      </c>
    </row>
    <row r="767" spans="1:6" x14ac:dyDescent="0.35">
      <c r="A767" t="s">
        <v>812</v>
      </c>
      <c r="B767" t="s">
        <v>16</v>
      </c>
      <c r="C767" s="1" t="s">
        <v>20187</v>
      </c>
      <c r="D767" s="6" t="s">
        <v>21498</v>
      </c>
      <c r="E767" t="s">
        <v>44</v>
      </c>
      <c r="F767" s="4">
        <v>180910.4</v>
      </c>
    </row>
    <row r="768" spans="1:6" x14ac:dyDescent="0.35">
      <c r="A768" t="s">
        <v>813</v>
      </c>
      <c r="B768" t="s">
        <v>20</v>
      </c>
      <c r="C768" s="1" t="s">
        <v>20960</v>
      </c>
      <c r="D768" s="6" t="s">
        <v>21344</v>
      </c>
      <c r="E768" t="s">
        <v>21265</v>
      </c>
      <c r="F768" s="4">
        <v>196517.05</v>
      </c>
    </row>
    <row r="769" spans="1:6" x14ac:dyDescent="0.35">
      <c r="A769" t="s">
        <v>814</v>
      </c>
      <c r="B769" t="s">
        <v>10</v>
      </c>
      <c r="C769" s="1" t="s">
        <v>20650</v>
      </c>
      <c r="D769" s="6" t="s">
        <v>20710</v>
      </c>
      <c r="E769" t="s">
        <v>51</v>
      </c>
      <c r="F769" s="4">
        <v>116346</v>
      </c>
    </row>
    <row r="770" spans="1:6" x14ac:dyDescent="0.35">
      <c r="A770" t="s">
        <v>815</v>
      </c>
      <c r="B770" t="s">
        <v>16</v>
      </c>
      <c r="C770" s="1" t="s">
        <v>20061</v>
      </c>
      <c r="D770" s="6" t="s">
        <v>19995</v>
      </c>
      <c r="E770" t="s">
        <v>51</v>
      </c>
      <c r="F770" s="4">
        <v>142925.65</v>
      </c>
    </row>
    <row r="771" spans="1:6" x14ac:dyDescent="0.35">
      <c r="A771" t="s">
        <v>816</v>
      </c>
      <c r="B771" t="s">
        <v>8</v>
      </c>
      <c r="C771" s="1" t="s">
        <v>20907</v>
      </c>
      <c r="D771" s="6" t="s">
        <v>21499</v>
      </c>
      <c r="E771" t="s">
        <v>44</v>
      </c>
      <c r="F771" s="4">
        <v>182233.85</v>
      </c>
    </row>
    <row r="772" spans="1:6" x14ac:dyDescent="0.35">
      <c r="A772" t="s">
        <v>817</v>
      </c>
      <c r="B772" t="s">
        <v>21</v>
      </c>
      <c r="C772" s="1" t="s">
        <v>19865</v>
      </c>
      <c r="D772" s="6" t="s">
        <v>66</v>
      </c>
      <c r="E772" t="s">
        <v>44</v>
      </c>
      <c r="F772" s="4">
        <v>2247</v>
      </c>
    </row>
    <row r="773" spans="1:6" x14ac:dyDescent="0.35">
      <c r="A773" t="s">
        <v>818</v>
      </c>
      <c r="B773" t="s">
        <v>18</v>
      </c>
      <c r="C773" s="1" t="s">
        <v>20313</v>
      </c>
      <c r="D773" s="6" t="s">
        <v>21449</v>
      </c>
      <c r="E773" t="s">
        <v>21265</v>
      </c>
      <c r="F773" s="4">
        <v>80875.199999999997</v>
      </c>
    </row>
    <row r="774" spans="1:6" x14ac:dyDescent="0.35">
      <c r="A774" t="s">
        <v>819</v>
      </c>
      <c r="B774" t="s">
        <v>10</v>
      </c>
      <c r="C774" s="1" t="s">
        <v>21500</v>
      </c>
      <c r="D774" s="6" t="s">
        <v>20562</v>
      </c>
      <c r="E774" t="s">
        <v>51</v>
      </c>
      <c r="F774" s="4">
        <v>91059.75</v>
      </c>
    </row>
    <row r="775" spans="1:6" x14ac:dyDescent="0.35">
      <c r="A775" t="s">
        <v>820</v>
      </c>
      <c r="B775" t="s">
        <v>9</v>
      </c>
      <c r="C775" s="1" t="s">
        <v>20617</v>
      </c>
      <c r="D775" s="6" t="s">
        <v>21235</v>
      </c>
      <c r="E775" t="s">
        <v>21288</v>
      </c>
      <c r="F775" s="4">
        <v>91749.75</v>
      </c>
    </row>
    <row r="776" spans="1:6" x14ac:dyDescent="0.35">
      <c r="A776" t="s">
        <v>821</v>
      </c>
      <c r="B776" t="s">
        <v>6</v>
      </c>
      <c r="C776" s="1" t="s">
        <v>20967</v>
      </c>
      <c r="D776" s="6" t="s">
        <v>21057</v>
      </c>
      <c r="E776" t="s">
        <v>44</v>
      </c>
      <c r="F776" s="4">
        <v>121280.3</v>
      </c>
    </row>
    <row r="777" spans="1:6" x14ac:dyDescent="0.35">
      <c r="A777" t="s">
        <v>822</v>
      </c>
      <c r="B777" t="s">
        <v>11</v>
      </c>
      <c r="C777" s="1" t="s">
        <v>20021</v>
      </c>
      <c r="D777" s="6" t="s">
        <v>20060</v>
      </c>
      <c r="E777" t="s">
        <v>51</v>
      </c>
      <c r="F777" s="4">
        <v>4169</v>
      </c>
    </row>
    <row r="778" spans="1:6" x14ac:dyDescent="0.35">
      <c r="A778" t="s">
        <v>823</v>
      </c>
      <c r="B778" t="s">
        <v>11</v>
      </c>
      <c r="C778" s="1" t="s">
        <v>20019</v>
      </c>
      <c r="D778" s="6" t="s">
        <v>19991</v>
      </c>
      <c r="E778" t="s">
        <v>44</v>
      </c>
      <c r="F778" s="4">
        <v>15668</v>
      </c>
    </row>
    <row r="779" spans="1:6" x14ac:dyDescent="0.35">
      <c r="A779" t="s">
        <v>824</v>
      </c>
      <c r="B779" t="s">
        <v>10</v>
      </c>
      <c r="C779" s="1" t="s">
        <v>20927</v>
      </c>
      <c r="D779" s="6" t="s">
        <v>66</v>
      </c>
      <c r="E779" t="s">
        <v>44</v>
      </c>
      <c r="F779" s="4">
        <v>105513.3</v>
      </c>
    </row>
    <row r="780" spans="1:6" x14ac:dyDescent="0.35">
      <c r="A780" t="s">
        <v>825</v>
      </c>
      <c r="B780" t="s">
        <v>6</v>
      </c>
      <c r="C780" s="1" t="s">
        <v>20384</v>
      </c>
      <c r="D780" s="6" t="s">
        <v>66</v>
      </c>
      <c r="E780" t="s">
        <v>21282</v>
      </c>
      <c r="F780" s="4">
        <v>35573.300000000003</v>
      </c>
    </row>
    <row r="781" spans="1:6" x14ac:dyDescent="0.35">
      <c r="A781" t="s">
        <v>826</v>
      </c>
      <c r="B781" t="s">
        <v>21</v>
      </c>
      <c r="C781" s="1" t="s">
        <v>19928</v>
      </c>
      <c r="D781" s="6" t="s">
        <v>21341</v>
      </c>
      <c r="E781" t="s">
        <v>51</v>
      </c>
      <c r="F781" s="4">
        <v>106243</v>
      </c>
    </row>
    <row r="782" spans="1:6" x14ac:dyDescent="0.35">
      <c r="A782" t="s">
        <v>827</v>
      </c>
      <c r="B782" t="s">
        <v>10</v>
      </c>
      <c r="C782" s="1" t="s">
        <v>21163</v>
      </c>
      <c r="D782" s="6" t="s">
        <v>21501</v>
      </c>
      <c r="E782" t="s">
        <v>21265</v>
      </c>
      <c r="F782" s="4">
        <v>187296.45</v>
      </c>
    </row>
    <row r="783" spans="1:6" x14ac:dyDescent="0.35">
      <c r="A783" t="s">
        <v>828</v>
      </c>
      <c r="B783" t="s">
        <v>24</v>
      </c>
      <c r="C783" s="1" t="s">
        <v>20321</v>
      </c>
      <c r="D783" s="6" t="s">
        <v>66</v>
      </c>
      <c r="E783" t="s">
        <v>21318</v>
      </c>
      <c r="F783" s="4">
        <v>1719.55</v>
      </c>
    </row>
    <row r="784" spans="1:6" x14ac:dyDescent="0.35">
      <c r="A784" t="s">
        <v>829</v>
      </c>
      <c r="B784" t="s">
        <v>20</v>
      </c>
      <c r="C784" s="1" t="s">
        <v>20977</v>
      </c>
      <c r="D784" s="6" t="s">
        <v>66</v>
      </c>
      <c r="E784" t="s">
        <v>44</v>
      </c>
      <c r="F784" s="4">
        <v>52973.7</v>
      </c>
    </row>
    <row r="785" spans="1:6" x14ac:dyDescent="0.35">
      <c r="A785" t="s">
        <v>830</v>
      </c>
      <c r="B785" t="s">
        <v>22</v>
      </c>
      <c r="C785" s="1" t="s">
        <v>21496</v>
      </c>
      <c r="D785" s="6" t="s">
        <v>21431</v>
      </c>
      <c r="E785" t="s">
        <v>51</v>
      </c>
      <c r="F785" s="4">
        <v>61318.2</v>
      </c>
    </row>
    <row r="786" spans="1:6" x14ac:dyDescent="0.35">
      <c r="A786" t="s">
        <v>831</v>
      </c>
      <c r="B786" t="s">
        <v>21</v>
      </c>
      <c r="C786" s="1" t="s">
        <v>19893</v>
      </c>
      <c r="D786" s="6" t="s">
        <v>66</v>
      </c>
      <c r="E786" t="s">
        <v>51</v>
      </c>
      <c r="F786" s="4">
        <v>77290.5</v>
      </c>
    </row>
    <row r="787" spans="1:6" x14ac:dyDescent="0.35">
      <c r="A787" t="s">
        <v>832</v>
      </c>
      <c r="B787" t="s">
        <v>9</v>
      </c>
      <c r="C787" s="1" t="s">
        <v>21502</v>
      </c>
      <c r="D787" s="6" t="s">
        <v>20543</v>
      </c>
      <c r="E787" t="s">
        <v>46</v>
      </c>
    </row>
    <row r="788" spans="1:6" x14ac:dyDescent="0.35">
      <c r="A788" t="s">
        <v>833</v>
      </c>
      <c r="B788" t="s">
        <v>10</v>
      </c>
      <c r="C788" s="1" t="s">
        <v>20523</v>
      </c>
      <c r="D788" s="6" t="s">
        <v>20514</v>
      </c>
      <c r="E788" t="s">
        <v>21318</v>
      </c>
      <c r="F788" s="4">
        <v>93134.8</v>
      </c>
    </row>
    <row r="789" spans="1:6" x14ac:dyDescent="0.35">
      <c r="A789" t="s">
        <v>834</v>
      </c>
      <c r="B789" t="s">
        <v>24</v>
      </c>
      <c r="C789" s="1" t="s">
        <v>20318</v>
      </c>
      <c r="D789" s="6" t="s">
        <v>66</v>
      </c>
      <c r="E789" t="s">
        <v>48</v>
      </c>
      <c r="F789" s="4">
        <v>68398.850000000006</v>
      </c>
    </row>
    <row r="790" spans="1:6" x14ac:dyDescent="0.35">
      <c r="A790" t="s">
        <v>835</v>
      </c>
      <c r="B790" t="s">
        <v>24</v>
      </c>
      <c r="C790" s="1" t="s">
        <v>20931</v>
      </c>
      <c r="D790" s="6" t="s">
        <v>21000</v>
      </c>
      <c r="E790" t="s">
        <v>51</v>
      </c>
      <c r="F790" s="4">
        <v>136114.75</v>
      </c>
    </row>
    <row r="791" spans="1:6" x14ac:dyDescent="0.35">
      <c r="A791" t="s">
        <v>836</v>
      </c>
      <c r="B791" t="s">
        <v>8</v>
      </c>
      <c r="C791" s="1" t="s">
        <v>20173</v>
      </c>
      <c r="D791" s="6" t="s">
        <v>20214</v>
      </c>
      <c r="E791" t="s">
        <v>46</v>
      </c>
      <c r="F791" s="4">
        <v>19063.45</v>
      </c>
    </row>
    <row r="792" spans="1:6" x14ac:dyDescent="0.35">
      <c r="A792" t="s">
        <v>837</v>
      </c>
      <c r="B792" t="s">
        <v>13</v>
      </c>
      <c r="C792" s="1" t="s">
        <v>20696</v>
      </c>
      <c r="D792" s="6" t="s">
        <v>20694</v>
      </c>
      <c r="E792" t="s">
        <v>21265</v>
      </c>
      <c r="F792" s="4">
        <v>19474</v>
      </c>
    </row>
    <row r="793" spans="1:6" x14ac:dyDescent="0.35">
      <c r="A793" t="s">
        <v>838</v>
      </c>
      <c r="B793" t="s">
        <v>20</v>
      </c>
      <c r="C793" s="1" t="s">
        <v>20710</v>
      </c>
      <c r="D793" s="6" t="s">
        <v>20719</v>
      </c>
      <c r="E793" t="s">
        <v>51</v>
      </c>
      <c r="F793" s="4">
        <v>12595</v>
      </c>
    </row>
    <row r="794" spans="1:6" x14ac:dyDescent="0.35">
      <c r="A794" t="s">
        <v>839</v>
      </c>
      <c r="B794" t="s">
        <v>11</v>
      </c>
      <c r="C794" s="1" t="s">
        <v>20327</v>
      </c>
      <c r="D794" s="6" t="s">
        <v>20380</v>
      </c>
      <c r="E794" t="s">
        <v>44</v>
      </c>
      <c r="F794" s="4">
        <v>163119.15</v>
      </c>
    </row>
    <row r="795" spans="1:6" x14ac:dyDescent="0.35">
      <c r="A795" t="s">
        <v>840</v>
      </c>
      <c r="B795" t="s">
        <v>6</v>
      </c>
      <c r="C795" s="1" t="s">
        <v>19904</v>
      </c>
      <c r="D795" s="6" t="s">
        <v>19971</v>
      </c>
      <c r="E795" t="s">
        <v>46</v>
      </c>
      <c r="F795" s="4">
        <v>137991.1</v>
      </c>
    </row>
    <row r="796" spans="1:6" x14ac:dyDescent="0.35">
      <c r="A796" t="s">
        <v>841</v>
      </c>
      <c r="B796" t="s">
        <v>21</v>
      </c>
      <c r="C796" s="1" t="s">
        <v>21487</v>
      </c>
      <c r="D796" s="6" t="s">
        <v>20385</v>
      </c>
      <c r="E796" t="s">
        <v>44</v>
      </c>
      <c r="F796" s="4">
        <v>177591.45</v>
      </c>
    </row>
    <row r="797" spans="1:6" x14ac:dyDescent="0.35">
      <c r="A797" t="s">
        <v>842</v>
      </c>
      <c r="B797" t="s">
        <v>18</v>
      </c>
      <c r="C797" s="1" t="s">
        <v>21401</v>
      </c>
      <c r="D797" s="6" t="s">
        <v>66</v>
      </c>
      <c r="E797" t="s">
        <v>44</v>
      </c>
      <c r="F797" s="4">
        <v>199935.4</v>
      </c>
    </row>
    <row r="798" spans="1:6" x14ac:dyDescent="0.35">
      <c r="A798" t="s">
        <v>843</v>
      </c>
      <c r="B798" t="s">
        <v>8</v>
      </c>
      <c r="C798" s="1" t="s">
        <v>20927</v>
      </c>
      <c r="D798" s="6" t="s">
        <v>21053</v>
      </c>
      <c r="E798" t="s">
        <v>46</v>
      </c>
      <c r="F798" s="4">
        <v>99623</v>
      </c>
    </row>
    <row r="799" spans="1:6" x14ac:dyDescent="0.35">
      <c r="A799" t="s">
        <v>844</v>
      </c>
      <c r="B799" t="s">
        <v>22</v>
      </c>
      <c r="C799" s="1" t="s">
        <v>19940</v>
      </c>
      <c r="D799" s="6" t="s">
        <v>20039</v>
      </c>
      <c r="E799" t="s">
        <v>21318</v>
      </c>
      <c r="F799" s="4">
        <v>94694.75</v>
      </c>
    </row>
    <row r="800" spans="1:6" x14ac:dyDescent="0.35">
      <c r="A800" t="s">
        <v>845</v>
      </c>
      <c r="B800" t="s">
        <v>24</v>
      </c>
      <c r="C800" s="1" t="s">
        <v>21403</v>
      </c>
      <c r="D800" s="6" t="s">
        <v>21032</v>
      </c>
      <c r="E800" t="s">
        <v>44</v>
      </c>
      <c r="F800" s="4">
        <v>181700.75</v>
      </c>
    </row>
    <row r="801" spans="1:6" x14ac:dyDescent="0.35">
      <c r="A801" t="s">
        <v>846</v>
      </c>
      <c r="B801" t="s">
        <v>16</v>
      </c>
      <c r="C801" s="1" t="s">
        <v>19950</v>
      </c>
      <c r="D801" s="6" t="s">
        <v>20114</v>
      </c>
      <c r="E801" t="s">
        <v>44</v>
      </c>
      <c r="F801" s="4">
        <v>221999.4</v>
      </c>
    </row>
    <row r="802" spans="1:6" x14ac:dyDescent="0.35">
      <c r="A802" t="s">
        <v>847</v>
      </c>
      <c r="B802" t="s">
        <v>22</v>
      </c>
      <c r="C802" s="1" t="s">
        <v>20006</v>
      </c>
      <c r="D802" s="6" t="s">
        <v>21469</v>
      </c>
      <c r="E802" t="s">
        <v>48</v>
      </c>
      <c r="F802" s="4">
        <v>73135.100000000006</v>
      </c>
    </row>
    <row r="803" spans="1:6" x14ac:dyDescent="0.35">
      <c r="A803" t="s">
        <v>848</v>
      </c>
      <c r="B803" t="s">
        <v>16</v>
      </c>
      <c r="C803" s="1" t="s">
        <v>20291</v>
      </c>
      <c r="D803" s="6" t="s">
        <v>20921</v>
      </c>
      <c r="E803" t="s">
        <v>21318</v>
      </c>
      <c r="F803" s="4">
        <v>10980</v>
      </c>
    </row>
    <row r="804" spans="1:6" x14ac:dyDescent="0.35">
      <c r="A804" t="s">
        <v>849</v>
      </c>
      <c r="B804" t="s">
        <v>24</v>
      </c>
      <c r="C804" s="1" t="s">
        <v>21229</v>
      </c>
      <c r="D804" s="6" t="s">
        <v>21503</v>
      </c>
      <c r="E804" t="s">
        <v>21265</v>
      </c>
    </row>
    <row r="805" spans="1:6" x14ac:dyDescent="0.35">
      <c r="A805" t="s">
        <v>850</v>
      </c>
      <c r="B805" t="s">
        <v>11</v>
      </c>
      <c r="C805" s="1" t="s">
        <v>21086</v>
      </c>
      <c r="D805" s="6" t="s">
        <v>20988</v>
      </c>
      <c r="E805" t="s">
        <v>46</v>
      </c>
      <c r="F805" s="4">
        <v>43583.7</v>
      </c>
    </row>
    <row r="806" spans="1:6" x14ac:dyDescent="0.35">
      <c r="A806" t="s">
        <v>851</v>
      </c>
      <c r="B806" t="s">
        <v>10</v>
      </c>
      <c r="C806" s="1" t="s">
        <v>20156</v>
      </c>
      <c r="D806" s="6" t="s">
        <v>20947</v>
      </c>
      <c r="E806" t="s">
        <v>44</v>
      </c>
      <c r="F806" s="4">
        <v>92366.65</v>
      </c>
    </row>
    <row r="807" spans="1:6" x14ac:dyDescent="0.35">
      <c r="A807" t="s">
        <v>852</v>
      </c>
      <c r="B807" t="s">
        <v>24</v>
      </c>
      <c r="C807" s="1" t="s">
        <v>20904</v>
      </c>
      <c r="D807" s="6" t="s">
        <v>21096</v>
      </c>
      <c r="E807" t="s">
        <v>46</v>
      </c>
    </row>
    <row r="808" spans="1:6" x14ac:dyDescent="0.35">
      <c r="A808" t="s">
        <v>853</v>
      </c>
      <c r="B808" t="s">
        <v>9</v>
      </c>
      <c r="C808" s="1" t="s">
        <v>21434</v>
      </c>
      <c r="D808" s="6" t="s">
        <v>20217</v>
      </c>
      <c r="E808" t="s">
        <v>44</v>
      </c>
      <c r="F808" s="4">
        <v>62721.4</v>
      </c>
    </row>
    <row r="809" spans="1:6" x14ac:dyDescent="0.35">
      <c r="A809" t="s">
        <v>854</v>
      </c>
      <c r="B809" t="s">
        <v>21</v>
      </c>
      <c r="C809" s="1" t="s">
        <v>20541</v>
      </c>
      <c r="D809" s="6" t="s">
        <v>20701</v>
      </c>
      <c r="E809" t="s">
        <v>46</v>
      </c>
      <c r="F809" s="4">
        <v>52591</v>
      </c>
    </row>
    <row r="810" spans="1:6" x14ac:dyDescent="0.35">
      <c r="A810" t="s">
        <v>855</v>
      </c>
      <c r="B810" t="s">
        <v>25</v>
      </c>
      <c r="C810" s="1" t="s">
        <v>20380</v>
      </c>
      <c r="D810" s="6" t="s">
        <v>20491</v>
      </c>
      <c r="E810" t="s">
        <v>44</v>
      </c>
      <c r="F810" s="4">
        <v>100314.9</v>
      </c>
    </row>
    <row r="811" spans="1:6" x14ac:dyDescent="0.35">
      <c r="A811" t="s">
        <v>856</v>
      </c>
      <c r="B811" t="s">
        <v>9</v>
      </c>
      <c r="C811" s="1" t="s">
        <v>19900</v>
      </c>
      <c r="D811" s="6" t="s">
        <v>19957</v>
      </c>
      <c r="E811" t="s">
        <v>44</v>
      </c>
      <c r="F811" s="4">
        <v>49481.1</v>
      </c>
    </row>
    <row r="812" spans="1:6" x14ac:dyDescent="0.35">
      <c r="A812" t="s">
        <v>857</v>
      </c>
      <c r="B812" t="s">
        <v>13</v>
      </c>
      <c r="C812" s="1" t="s">
        <v>20881</v>
      </c>
      <c r="D812" s="6" t="s">
        <v>20982</v>
      </c>
      <c r="E812" t="s">
        <v>48</v>
      </c>
      <c r="F812" s="4">
        <v>172337.5</v>
      </c>
    </row>
    <row r="813" spans="1:6" x14ac:dyDescent="0.35">
      <c r="A813" t="s">
        <v>858</v>
      </c>
      <c r="B813" t="s">
        <v>8</v>
      </c>
      <c r="C813" s="1" t="s">
        <v>20865</v>
      </c>
      <c r="D813" s="6" t="s">
        <v>20897</v>
      </c>
      <c r="E813" t="s">
        <v>48</v>
      </c>
      <c r="F813" s="4">
        <v>25199.1</v>
      </c>
    </row>
    <row r="814" spans="1:6" x14ac:dyDescent="0.35">
      <c r="A814" t="s">
        <v>859</v>
      </c>
      <c r="B814" t="s">
        <v>24</v>
      </c>
      <c r="C814" s="1" t="s">
        <v>21469</v>
      </c>
      <c r="D814" s="6" t="s">
        <v>21504</v>
      </c>
      <c r="E814" t="s">
        <v>46</v>
      </c>
    </row>
    <row r="815" spans="1:6" x14ac:dyDescent="0.35">
      <c r="A815" t="s">
        <v>860</v>
      </c>
      <c r="B815" t="s">
        <v>18</v>
      </c>
      <c r="C815" s="1" t="s">
        <v>20011</v>
      </c>
      <c r="D815" s="6" t="s">
        <v>66</v>
      </c>
      <c r="E815" t="s">
        <v>21318</v>
      </c>
      <c r="F815" s="4">
        <v>75872.2</v>
      </c>
    </row>
    <row r="816" spans="1:6" x14ac:dyDescent="0.35">
      <c r="A816" t="s">
        <v>861</v>
      </c>
      <c r="B816" t="s">
        <v>17</v>
      </c>
      <c r="C816" s="1" t="s">
        <v>20227</v>
      </c>
      <c r="D816" s="6" t="s">
        <v>21283</v>
      </c>
      <c r="E816" t="s">
        <v>46</v>
      </c>
      <c r="F816" s="4">
        <v>35104.25</v>
      </c>
    </row>
    <row r="817" spans="1:6" x14ac:dyDescent="0.35">
      <c r="A817" t="s">
        <v>862</v>
      </c>
      <c r="B817" t="s">
        <v>21</v>
      </c>
      <c r="C817" s="1" t="s">
        <v>21213</v>
      </c>
      <c r="D817" s="6" t="s">
        <v>20325</v>
      </c>
      <c r="E817" t="s">
        <v>51</v>
      </c>
      <c r="F817" s="4">
        <v>25372.5</v>
      </c>
    </row>
    <row r="818" spans="1:6" x14ac:dyDescent="0.35">
      <c r="A818" t="s">
        <v>863</v>
      </c>
      <c r="B818" t="s">
        <v>24</v>
      </c>
      <c r="C818" s="1" t="s">
        <v>21066</v>
      </c>
      <c r="D818" s="6" t="s">
        <v>66</v>
      </c>
      <c r="E818" t="s">
        <v>48</v>
      </c>
      <c r="F818" s="4">
        <v>128163.4</v>
      </c>
    </row>
    <row r="819" spans="1:6" x14ac:dyDescent="0.35">
      <c r="A819" t="s">
        <v>864</v>
      </c>
      <c r="B819" t="s">
        <v>14</v>
      </c>
      <c r="C819" s="1" t="s">
        <v>21466</v>
      </c>
      <c r="D819" s="6" t="s">
        <v>21290</v>
      </c>
      <c r="E819" t="s">
        <v>46</v>
      </c>
      <c r="F819" s="4">
        <v>191700.65</v>
      </c>
    </row>
    <row r="820" spans="1:6" x14ac:dyDescent="0.35">
      <c r="A820" t="s">
        <v>865</v>
      </c>
      <c r="B820" t="s">
        <v>13</v>
      </c>
      <c r="C820" s="1" t="s">
        <v>19843</v>
      </c>
      <c r="D820" s="6" t="s">
        <v>21505</v>
      </c>
      <c r="E820" t="s">
        <v>48</v>
      </c>
      <c r="F820" s="4">
        <v>27711</v>
      </c>
    </row>
    <row r="821" spans="1:6" x14ac:dyDescent="0.35">
      <c r="A821" t="s">
        <v>866</v>
      </c>
      <c r="B821" t="s">
        <v>18</v>
      </c>
      <c r="C821" s="1" t="s">
        <v>21506</v>
      </c>
      <c r="D821" s="6" t="s">
        <v>21274</v>
      </c>
      <c r="E821" t="s">
        <v>21288</v>
      </c>
      <c r="F821" s="4">
        <v>148231.45000000001</v>
      </c>
    </row>
    <row r="822" spans="1:6" x14ac:dyDescent="0.35">
      <c r="A822" t="s">
        <v>867</v>
      </c>
      <c r="B822" t="s">
        <v>24</v>
      </c>
      <c r="C822" s="1" t="s">
        <v>19901</v>
      </c>
      <c r="D822" s="6" t="s">
        <v>19935</v>
      </c>
      <c r="E822" t="s">
        <v>48</v>
      </c>
      <c r="F822" s="4">
        <v>81604.399999999994</v>
      </c>
    </row>
    <row r="823" spans="1:6" x14ac:dyDescent="0.35">
      <c r="A823" t="s">
        <v>868</v>
      </c>
      <c r="B823" t="s">
        <v>24</v>
      </c>
      <c r="C823" s="1" t="s">
        <v>19993</v>
      </c>
      <c r="D823" s="6" t="s">
        <v>20034</v>
      </c>
      <c r="E823" t="s">
        <v>46</v>
      </c>
      <c r="F823" s="4">
        <v>80263.8</v>
      </c>
    </row>
    <row r="824" spans="1:6" x14ac:dyDescent="0.35">
      <c r="A824" t="s">
        <v>869</v>
      </c>
      <c r="B824" t="s">
        <v>11</v>
      </c>
      <c r="C824" s="1" t="s">
        <v>19960</v>
      </c>
      <c r="D824" s="6" t="s">
        <v>20042</v>
      </c>
      <c r="E824" t="s">
        <v>48</v>
      </c>
      <c r="F824" s="4">
        <v>42867</v>
      </c>
    </row>
    <row r="825" spans="1:6" x14ac:dyDescent="0.35">
      <c r="A825" t="s">
        <v>870</v>
      </c>
      <c r="B825" t="s">
        <v>10</v>
      </c>
      <c r="C825" s="1" t="s">
        <v>20996</v>
      </c>
      <c r="D825" s="6" t="s">
        <v>21187</v>
      </c>
      <c r="E825" t="s">
        <v>44</v>
      </c>
      <c r="F825" s="4">
        <v>77378.55</v>
      </c>
    </row>
    <row r="826" spans="1:6" x14ac:dyDescent="0.35">
      <c r="A826" t="s">
        <v>871</v>
      </c>
      <c r="B826" t="s">
        <v>18</v>
      </c>
      <c r="C826" s="1" t="s">
        <v>20056</v>
      </c>
      <c r="D826" s="6" t="s">
        <v>20029</v>
      </c>
      <c r="E826" t="s">
        <v>21278</v>
      </c>
      <c r="F826" s="4">
        <v>93043.199999999997</v>
      </c>
    </row>
    <row r="827" spans="1:6" x14ac:dyDescent="0.35">
      <c r="A827" t="s">
        <v>872</v>
      </c>
      <c r="B827" t="s">
        <v>16</v>
      </c>
      <c r="C827" s="1" t="s">
        <v>21507</v>
      </c>
      <c r="D827" s="6" t="s">
        <v>21508</v>
      </c>
      <c r="E827" t="s">
        <v>46</v>
      </c>
      <c r="F827" s="4">
        <v>14820.65</v>
      </c>
    </row>
    <row r="828" spans="1:6" x14ac:dyDescent="0.35">
      <c r="A828" t="s">
        <v>873</v>
      </c>
      <c r="B828" t="s">
        <v>21</v>
      </c>
      <c r="C828" s="1" t="s">
        <v>20235</v>
      </c>
      <c r="D828" s="6" t="s">
        <v>20356</v>
      </c>
      <c r="E828" t="s">
        <v>46</v>
      </c>
      <c r="F828" s="4">
        <v>41466</v>
      </c>
    </row>
    <row r="829" spans="1:6" x14ac:dyDescent="0.35">
      <c r="A829" t="s">
        <v>874</v>
      </c>
      <c r="B829" t="s">
        <v>25</v>
      </c>
      <c r="C829" s="1" t="s">
        <v>20355</v>
      </c>
      <c r="D829" s="6" t="s">
        <v>20316</v>
      </c>
      <c r="E829" t="s">
        <v>46</v>
      </c>
      <c r="F829" s="4">
        <v>84439.1</v>
      </c>
    </row>
    <row r="830" spans="1:6" x14ac:dyDescent="0.35">
      <c r="A830" t="s">
        <v>875</v>
      </c>
      <c r="B830" t="s">
        <v>24</v>
      </c>
      <c r="C830" s="1" t="s">
        <v>21509</v>
      </c>
      <c r="D830" s="6" t="s">
        <v>20499</v>
      </c>
      <c r="E830" t="s">
        <v>51</v>
      </c>
      <c r="F830" s="4">
        <v>100238.85</v>
      </c>
    </row>
    <row r="831" spans="1:6" x14ac:dyDescent="0.35">
      <c r="A831" t="s">
        <v>876</v>
      </c>
      <c r="B831" t="s">
        <v>13</v>
      </c>
      <c r="C831" s="1" t="s">
        <v>21510</v>
      </c>
      <c r="D831" s="6" t="s">
        <v>20094</v>
      </c>
      <c r="E831" t="s">
        <v>46</v>
      </c>
      <c r="F831" s="4">
        <v>2587</v>
      </c>
    </row>
    <row r="832" spans="1:6" x14ac:dyDescent="0.35">
      <c r="A832" t="s">
        <v>877</v>
      </c>
      <c r="B832" t="s">
        <v>10</v>
      </c>
      <c r="C832" s="1" t="s">
        <v>20854</v>
      </c>
      <c r="D832" s="6" t="s">
        <v>20882</v>
      </c>
      <c r="E832" t="s">
        <v>46</v>
      </c>
      <c r="F832" s="4">
        <v>33787.5</v>
      </c>
    </row>
    <row r="833" spans="1:6" x14ac:dyDescent="0.35">
      <c r="A833" t="s">
        <v>878</v>
      </c>
      <c r="B833" t="s">
        <v>21</v>
      </c>
      <c r="C833" s="1" t="s">
        <v>20132</v>
      </c>
      <c r="D833" s="6" t="s">
        <v>20109</v>
      </c>
      <c r="E833" t="s">
        <v>51</v>
      </c>
      <c r="F833" s="4">
        <v>128924.5</v>
      </c>
    </row>
    <row r="834" spans="1:6" x14ac:dyDescent="0.35">
      <c r="A834" t="s">
        <v>879</v>
      </c>
      <c r="B834" t="s">
        <v>11</v>
      </c>
      <c r="C834" s="1" t="s">
        <v>20760</v>
      </c>
      <c r="D834" s="6" t="s">
        <v>20686</v>
      </c>
      <c r="E834" t="s">
        <v>46</v>
      </c>
      <c r="F834" s="4">
        <v>119647.35</v>
      </c>
    </row>
    <row r="835" spans="1:6" x14ac:dyDescent="0.35">
      <c r="A835" t="s">
        <v>880</v>
      </c>
      <c r="B835" t="s">
        <v>22</v>
      </c>
      <c r="C835" s="1" t="s">
        <v>21511</v>
      </c>
      <c r="D835" s="6" t="s">
        <v>66</v>
      </c>
      <c r="E835" t="s">
        <v>44</v>
      </c>
      <c r="F835" s="4">
        <v>69106.8</v>
      </c>
    </row>
    <row r="836" spans="1:6" x14ac:dyDescent="0.35">
      <c r="A836" t="s">
        <v>881</v>
      </c>
      <c r="B836" t="s">
        <v>11</v>
      </c>
      <c r="C836" s="1" t="s">
        <v>20379</v>
      </c>
      <c r="D836" s="6" t="s">
        <v>21351</v>
      </c>
      <c r="E836" t="s">
        <v>46</v>
      </c>
      <c r="F836" s="4">
        <v>2793</v>
      </c>
    </row>
    <row r="837" spans="1:6" x14ac:dyDescent="0.35">
      <c r="A837" t="s">
        <v>882</v>
      </c>
      <c r="B837" t="s">
        <v>22</v>
      </c>
      <c r="C837" s="1" t="s">
        <v>20071</v>
      </c>
      <c r="D837" s="6" t="s">
        <v>66</v>
      </c>
      <c r="E837" t="s">
        <v>21265</v>
      </c>
      <c r="F837" s="4">
        <v>106839.65</v>
      </c>
    </row>
    <row r="838" spans="1:6" x14ac:dyDescent="0.35">
      <c r="A838" t="s">
        <v>883</v>
      </c>
      <c r="B838" t="s">
        <v>21</v>
      </c>
      <c r="C838" s="1" t="s">
        <v>20457</v>
      </c>
      <c r="D838" s="6" t="s">
        <v>20429</v>
      </c>
      <c r="E838" t="s">
        <v>46</v>
      </c>
      <c r="F838" s="4">
        <v>72299.7</v>
      </c>
    </row>
    <row r="839" spans="1:6" x14ac:dyDescent="0.35">
      <c r="A839" t="s">
        <v>884</v>
      </c>
      <c r="B839" t="s">
        <v>20</v>
      </c>
      <c r="C839" s="1" t="s">
        <v>20550</v>
      </c>
      <c r="D839" s="6" t="s">
        <v>21090</v>
      </c>
      <c r="E839" t="s">
        <v>46</v>
      </c>
      <c r="F839" s="4">
        <v>60154.6</v>
      </c>
    </row>
    <row r="840" spans="1:6" x14ac:dyDescent="0.35">
      <c r="A840" t="s">
        <v>885</v>
      </c>
      <c r="B840" t="s">
        <v>20</v>
      </c>
      <c r="C840" s="1" t="s">
        <v>20571</v>
      </c>
      <c r="D840" s="6" t="s">
        <v>21239</v>
      </c>
      <c r="E840" t="s">
        <v>46</v>
      </c>
      <c r="F840" s="4">
        <v>25272.95</v>
      </c>
    </row>
    <row r="841" spans="1:6" x14ac:dyDescent="0.35">
      <c r="A841" t="s">
        <v>886</v>
      </c>
      <c r="B841" t="s">
        <v>10</v>
      </c>
      <c r="C841" s="1" t="s">
        <v>19857</v>
      </c>
      <c r="D841" s="6" t="s">
        <v>21466</v>
      </c>
      <c r="E841" t="s">
        <v>51</v>
      </c>
      <c r="F841" s="4">
        <v>12182.8</v>
      </c>
    </row>
    <row r="842" spans="1:6" x14ac:dyDescent="0.35">
      <c r="A842" t="s">
        <v>887</v>
      </c>
      <c r="B842" t="s">
        <v>6</v>
      </c>
      <c r="C842" s="1" t="s">
        <v>20077</v>
      </c>
      <c r="D842" s="6" t="s">
        <v>20272</v>
      </c>
      <c r="E842" t="s">
        <v>21278</v>
      </c>
      <c r="F842" s="4">
        <v>37661.949999999997</v>
      </c>
    </row>
    <row r="843" spans="1:6" x14ac:dyDescent="0.35">
      <c r="A843" t="s">
        <v>888</v>
      </c>
      <c r="B843" t="s">
        <v>13</v>
      </c>
      <c r="C843" s="1" t="s">
        <v>19961</v>
      </c>
      <c r="D843" s="6" t="s">
        <v>20156</v>
      </c>
      <c r="E843" t="s">
        <v>44</v>
      </c>
      <c r="F843" s="4">
        <v>5089.55</v>
      </c>
    </row>
    <row r="844" spans="1:6" x14ac:dyDescent="0.35">
      <c r="A844" t="s">
        <v>889</v>
      </c>
      <c r="B844" t="s">
        <v>9</v>
      </c>
      <c r="C844" s="1" t="s">
        <v>20277</v>
      </c>
      <c r="D844" s="6" t="s">
        <v>20268</v>
      </c>
      <c r="E844" t="s">
        <v>51</v>
      </c>
      <c r="F844" s="4">
        <v>153165.79999999999</v>
      </c>
    </row>
    <row r="845" spans="1:6" x14ac:dyDescent="0.35">
      <c r="A845" t="s">
        <v>890</v>
      </c>
      <c r="B845" t="s">
        <v>18</v>
      </c>
      <c r="C845" s="1" t="s">
        <v>19954</v>
      </c>
      <c r="D845" s="6" t="s">
        <v>20109</v>
      </c>
      <c r="E845" t="s">
        <v>51</v>
      </c>
      <c r="F845" s="4">
        <v>159383</v>
      </c>
    </row>
    <row r="846" spans="1:6" x14ac:dyDescent="0.35">
      <c r="A846" t="s">
        <v>891</v>
      </c>
      <c r="B846" t="s">
        <v>9</v>
      </c>
      <c r="C846" s="1" t="s">
        <v>21071</v>
      </c>
      <c r="D846" s="6" t="s">
        <v>66</v>
      </c>
      <c r="E846" t="s">
        <v>44</v>
      </c>
      <c r="F846" s="4">
        <v>43146</v>
      </c>
    </row>
    <row r="847" spans="1:6" x14ac:dyDescent="0.35">
      <c r="A847" t="s">
        <v>892</v>
      </c>
      <c r="B847" t="s">
        <v>25</v>
      </c>
      <c r="C847" s="1" t="s">
        <v>20656</v>
      </c>
      <c r="D847" s="6" t="s">
        <v>21512</v>
      </c>
      <c r="E847" t="s">
        <v>46</v>
      </c>
    </row>
    <row r="848" spans="1:6" x14ac:dyDescent="0.35">
      <c r="A848" t="s">
        <v>893</v>
      </c>
      <c r="B848" t="s">
        <v>18</v>
      </c>
      <c r="C848" s="1" t="s">
        <v>20937</v>
      </c>
      <c r="D848" s="6" t="s">
        <v>21255</v>
      </c>
      <c r="E848" t="s">
        <v>46</v>
      </c>
      <c r="F848" s="4">
        <v>34454</v>
      </c>
    </row>
    <row r="849" spans="1:6" x14ac:dyDescent="0.35">
      <c r="A849" t="s">
        <v>894</v>
      </c>
      <c r="B849" t="s">
        <v>6</v>
      </c>
      <c r="C849" s="1" t="s">
        <v>20783</v>
      </c>
      <c r="D849" s="6" t="s">
        <v>20895</v>
      </c>
      <c r="E849" t="s">
        <v>46</v>
      </c>
      <c r="F849" s="4">
        <v>48388.2</v>
      </c>
    </row>
    <row r="850" spans="1:6" x14ac:dyDescent="0.35">
      <c r="A850" t="s">
        <v>895</v>
      </c>
      <c r="B850" t="s">
        <v>24</v>
      </c>
      <c r="C850" s="1" t="s">
        <v>21513</v>
      </c>
      <c r="D850" s="6" t="s">
        <v>20875</v>
      </c>
      <c r="E850" t="s">
        <v>46</v>
      </c>
      <c r="F850" s="4">
        <v>49951.85</v>
      </c>
    </row>
    <row r="851" spans="1:6" x14ac:dyDescent="0.35">
      <c r="A851" t="s">
        <v>896</v>
      </c>
      <c r="B851" t="s">
        <v>8</v>
      </c>
      <c r="C851" s="1" t="s">
        <v>20218</v>
      </c>
      <c r="D851" s="6" t="s">
        <v>21415</v>
      </c>
      <c r="E851" t="s">
        <v>46</v>
      </c>
      <c r="F851" s="4">
        <v>90655.8</v>
      </c>
    </row>
    <row r="852" spans="1:6" x14ac:dyDescent="0.35">
      <c r="A852" t="s">
        <v>897</v>
      </c>
      <c r="B852" t="s">
        <v>25</v>
      </c>
      <c r="C852" s="1" t="s">
        <v>21492</v>
      </c>
      <c r="D852" s="6" t="s">
        <v>66</v>
      </c>
      <c r="E852" t="s">
        <v>44</v>
      </c>
      <c r="F852" s="4">
        <v>43238</v>
      </c>
    </row>
    <row r="853" spans="1:6" x14ac:dyDescent="0.35">
      <c r="A853" t="s">
        <v>898</v>
      </c>
      <c r="B853" t="s">
        <v>24</v>
      </c>
      <c r="C853" s="1" t="s">
        <v>21040</v>
      </c>
      <c r="D853" s="6" t="s">
        <v>21041</v>
      </c>
      <c r="E853" t="s">
        <v>48</v>
      </c>
      <c r="F853" s="4">
        <v>23235.7</v>
      </c>
    </row>
    <row r="854" spans="1:6" x14ac:dyDescent="0.35">
      <c r="A854" t="s">
        <v>899</v>
      </c>
      <c r="B854" t="s">
        <v>17</v>
      </c>
      <c r="C854" s="1" t="s">
        <v>19983</v>
      </c>
      <c r="D854" s="6" t="s">
        <v>19972</v>
      </c>
      <c r="E854" t="s">
        <v>46</v>
      </c>
      <c r="F854" s="4">
        <v>277161.3</v>
      </c>
    </row>
    <row r="855" spans="1:6" x14ac:dyDescent="0.35">
      <c r="A855" t="s">
        <v>900</v>
      </c>
      <c r="B855" t="s">
        <v>20</v>
      </c>
      <c r="C855" s="1" t="s">
        <v>21514</v>
      </c>
      <c r="D855" s="6" t="s">
        <v>21515</v>
      </c>
      <c r="E855" t="s">
        <v>46</v>
      </c>
      <c r="F855" s="4">
        <v>25670.5</v>
      </c>
    </row>
    <row r="856" spans="1:6" x14ac:dyDescent="0.35">
      <c r="A856" t="s">
        <v>901</v>
      </c>
      <c r="B856" t="s">
        <v>8</v>
      </c>
      <c r="C856" s="1" t="s">
        <v>21036</v>
      </c>
      <c r="D856" s="6" t="s">
        <v>66</v>
      </c>
      <c r="E856" t="s">
        <v>51</v>
      </c>
      <c r="F856" s="4">
        <v>55067</v>
      </c>
    </row>
    <row r="857" spans="1:6" x14ac:dyDescent="0.35">
      <c r="A857" t="s">
        <v>902</v>
      </c>
      <c r="B857" t="s">
        <v>16</v>
      </c>
      <c r="C857" s="1" t="s">
        <v>21516</v>
      </c>
      <c r="D857" s="6" t="s">
        <v>20921</v>
      </c>
      <c r="E857" t="s">
        <v>51</v>
      </c>
      <c r="F857" s="4">
        <v>109961.1</v>
      </c>
    </row>
    <row r="858" spans="1:6" x14ac:dyDescent="0.35">
      <c r="A858" t="s">
        <v>903</v>
      </c>
      <c r="B858" t="s">
        <v>6</v>
      </c>
      <c r="C858" s="1" t="s">
        <v>20140</v>
      </c>
      <c r="D858" s="6" t="s">
        <v>20241</v>
      </c>
      <c r="E858" t="s">
        <v>44</v>
      </c>
      <c r="F858" s="4">
        <v>27259.1</v>
      </c>
    </row>
    <row r="859" spans="1:6" x14ac:dyDescent="0.35">
      <c r="A859" t="s">
        <v>904</v>
      </c>
      <c r="B859" t="s">
        <v>8</v>
      </c>
      <c r="C859" s="1" t="s">
        <v>20886</v>
      </c>
      <c r="D859" s="6" t="s">
        <v>21438</v>
      </c>
      <c r="E859" t="s">
        <v>46</v>
      </c>
      <c r="F859" s="4">
        <v>72418.5</v>
      </c>
    </row>
    <row r="860" spans="1:6" x14ac:dyDescent="0.35">
      <c r="A860" t="s">
        <v>905</v>
      </c>
      <c r="B860" t="s">
        <v>6</v>
      </c>
      <c r="C860" s="1" t="s">
        <v>20916</v>
      </c>
      <c r="D860" s="6" t="s">
        <v>21007</v>
      </c>
      <c r="E860" t="s">
        <v>46</v>
      </c>
      <c r="F860" s="4">
        <v>17599.849999999999</v>
      </c>
    </row>
    <row r="861" spans="1:6" x14ac:dyDescent="0.35">
      <c r="A861" t="s">
        <v>906</v>
      </c>
      <c r="B861" t="s">
        <v>21</v>
      </c>
      <c r="C861" s="1" t="s">
        <v>21174</v>
      </c>
      <c r="D861" s="6" t="s">
        <v>21107</v>
      </c>
      <c r="E861" t="s">
        <v>48</v>
      </c>
      <c r="F861" s="4">
        <v>92875</v>
      </c>
    </row>
    <row r="862" spans="1:6" x14ac:dyDescent="0.35">
      <c r="A862" t="s">
        <v>907</v>
      </c>
      <c r="B862" t="s">
        <v>22</v>
      </c>
      <c r="C862" s="1" t="s">
        <v>20179</v>
      </c>
      <c r="D862" s="6" t="s">
        <v>20938</v>
      </c>
      <c r="E862" t="s">
        <v>46</v>
      </c>
      <c r="F862" s="4">
        <v>136032.04999999999</v>
      </c>
    </row>
    <row r="863" spans="1:6" x14ac:dyDescent="0.35">
      <c r="A863" t="s">
        <v>908</v>
      </c>
      <c r="B863" t="s">
        <v>6</v>
      </c>
      <c r="C863" s="1" t="s">
        <v>21226</v>
      </c>
      <c r="D863" s="6" t="s">
        <v>20628</v>
      </c>
      <c r="E863" t="s">
        <v>46</v>
      </c>
      <c r="F863" s="4">
        <v>127182.2</v>
      </c>
    </row>
    <row r="864" spans="1:6" x14ac:dyDescent="0.35">
      <c r="A864" t="s">
        <v>909</v>
      </c>
      <c r="B864" t="s">
        <v>10</v>
      </c>
      <c r="C864" s="1" t="s">
        <v>19999</v>
      </c>
      <c r="D864" s="6" t="s">
        <v>20139</v>
      </c>
      <c r="E864" t="s">
        <v>46</v>
      </c>
      <c r="F864" s="4">
        <v>38199</v>
      </c>
    </row>
    <row r="865" spans="1:6" x14ac:dyDescent="0.35">
      <c r="A865" t="s">
        <v>910</v>
      </c>
      <c r="B865" t="s">
        <v>14</v>
      </c>
      <c r="C865" s="1" t="s">
        <v>20575</v>
      </c>
      <c r="D865" s="6" t="s">
        <v>20745</v>
      </c>
      <c r="E865" t="s">
        <v>46</v>
      </c>
      <c r="F865" s="4">
        <v>47324.2</v>
      </c>
    </row>
    <row r="866" spans="1:6" x14ac:dyDescent="0.35">
      <c r="A866" t="s">
        <v>911</v>
      </c>
      <c r="B866" t="s">
        <v>24</v>
      </c>
      <c r="C866" s="1" t="s">
        <v>20912</v>
      </c>
      <c r="D866" s="6" t="s">
        <v>20911</v>
      </c>
      <c r="E866" t="s">
        <v>48</v>
      </c>
    </row>
    <row r="867" spans="1:6" x14ac:dyDescent="0.35">
      <c r="A867" t="s">
        <v>912</v>
      </c>
      <c r="B867" t="s">
        <v>17</v>
      </c>
      <c r="C867" s="1" t="s">
        <v>21406</v>
      </c>
      <c r="D867" s="6" t="s">
        <v>20229</v>
      </c>
      <c r="E867" t="s">
        <v>46</v>
      </c>
      <c r="F867" s="4">
        <v>163598.9</v>
      </c>
    </row>
    <row r="868" spans="1:6" x14ac:dyDescent="0.35">
      <c r="A868" t="s">
        <v>913</v>
      </c>
      <c r="B868" t="s">
        <v>22</v>
      </c>
      <c r="C868" s="1" t="s">
        <v>20172</v>
      </c>
      <c r="D868" s="6" t="s">
        <v>66</v>
      </c>
      <c r="E868" t="s">
        <v>44</v>
      </c>
    </row>
    <row r="869" spans="1:6" x14ac:dyDescent="0.35">
      <c r="A869" t="s">
        <v>914</v>
      </c>
      <c r="B869" t="s">
        <v>20</v>
      </c>
      <c r="C869" s="1" t="s">
        <v>21053</v>
      </c>
      <c r="D869" s="6" t="s">
        <v>66</v>
      </c>
      <c r="E869" t="s">
        <v>48</v>
      </c>
      <c r="F869" s="4">
        <v>170129.75</v>
      </c>
    </row>
    <row r="870" spans="1:6" x14ac:dyDescent="0.35">
      <c r="A870" t="s">
        <v>915</v>
      </c>
      <c r="B870" t="s">
        <v>22</v>
      </c>
      <c r="C870" s="1" t="s">
        <v>20110</v>
      </c>
      <c r="D870" s="6" t="s">
        <v>66</v>
      </c>
      <c r="E870" t="s">
        <v>44</v>
      </c>
      <c r="F870" s="4">
        <v>44166</v>
      </c>
    </row>
    <row r="871" spans="1:6" x14ac:dyDescent="0.35">
      <c r="A871" t="s">
        <v>916</v>
      </c>
      <c r="B871" t="s">
        <v>16</v>
      </c>
      <c r="C871" s="1" t="s">
        <v>20969</v>
      </c>
      <c r="D871" s="6" t="s">
        <v>21025</v>
      </c>
      <c r="E871" t="s">
        <v>46</v>
      </c>
      <c r="F871" s="4">
        <v>973.25</v>
      </c>
    </row>
    <row r="872" spans="1:6" x14ac:dyDescent="0.35">
      <c r="A872" t="s">
        <v>917</v>
      </c>
      <c r="B872" t="s">
        <v>11</v>
      </c>
      <c r="C872" s="1" t="s">
        <v>21437</v>
      </c>
      <c r="D872" s="6" t="s">
        <v>20392</v>
      </c>
      <c r="E872" t="s">
        <v>44</v>
      </c>
      <c r="F872" s="4">
        <v>94027.4</v>
      </c>
    </row>
    <row r="873" spans="1:6" x14ac:dyDescent="0.35">
      <c r="A873" t="s">
        <v>918</v>
      </c>
      <c r="B873" t="s">
        <v>17</v>
      </c>
      <c r="C873" s="1" t="s">
        <v>20178</v>
      </c>
      <c r="D873" s="6" t="s">
        <v>20149</v>
      </c>
      <c r="E873" t="s">
        <v>51</v>
      </c>
      <c r="F873" s="4">
        <v>108377.75</v>
      </c>
    </row>
    <row r="874" spans="1:6" x14ac:dyDescent="0.35">
      <c r="A874" t="s">
        <v>919</v>
      </c>
      <c r="B874" t="s">
        <v>10</v>
      </c>
      <c r="C874" s="1" t="s">
        <v>21462</v>
      </c>
      <c r="D874" s="6" t="s">
        <v>66</v>
      </c>
      <c r="E874" t="s">
        <v>21318</v>
      </c>
      <c r="F874" s="4">
        <v>33721.5</v>
      </c>
    </row>
    <row r="875" spans="1:6" x14ac:dyDescent="0.35">
      <c r="A875" t="s">
        <v>920</v>
      </c>
      <c r="B875" t="s">
        <v>22</v>
      </c>
      <c r="C875" s="1" t="s">
        <v>20207</v>
      </c>
      <c r="D875" s="6" t="s">
        <v>21498</v>
      </c>
      <c r="E875" t="s">
        <v>46</v>
      </c>
      <c r="F875" s="4">
        <v>10464.6</v>
      </c>
    </row>
    <row r="876" spans="1:6" x14ac:dyDescent="0.35">
      <c r="A876" t="s">
        <v>921</v>
      </c>
      <c r="B876" t="s">
        <v>20</v>
      </c>
      <c r="C876" s="1" t="s">
        <v>20442</v>
      </c>
      <c r="D876" s="6" t="s">
        <v>20592</v>
      </c>
      <c r="E876" t="s">
        <v>48</v>
      </c>
      <c r="F876" s="4">
        <v>173510.85</v>
      </c>
    </row>
    <row r="877" spans="1:6" x14ac:dyDescent="0.35">
      <c r="A877" t="s">
        <v>922</v>
      </c>
      <c r="B877" t="s">
        <v>24</v>
      </c>
      <c r="C877" s="1" t="s">
        <v>21172</v>
      </c>
      <c r="D877" s="6" t="s">
        <v>21517</v>
      </c>
      <c r="E877" t="s">
        <v>44</v>
      </c>
      <c r="F877" s="4">
        <v>14174.2</v>
      </c>
    </row>
    <row r="878" spans="1:6" x14ac:dyDescent="0.35">
      <c r="A878" t="s">
        <v>923</v>
      </c>
      <c r="B878" t="s">
        <v>16</v>
      </c>
      <c r="C878" s="1" t="s">
        <v>19835</v>
      </c>
      <c r="D878" s="6" t="s">
        <v>20059</v>
      </c>
      <c r="E878" t="s">
        <v>48</v>
      </c>
      <c r="F878" s="4">
        <v>17296.650000000001</v>
      </c>
    </row>
    <row r="879" spans="1:6" x14ac:dyDescent="0.35">
      <c r="A879" t="s">
        <v>924</v>
      </c>
      <c r="B879" t="s">
        <v>17</v>
      </c>
      <c r="C879" s="1" t="s">
        <v>20711</v>
      </c>
      <c r="D879" s="6" t="s">
        <v>21518</v>
      </c>
      <c r="E879" t="s">
        <v>44</v>
      </c>
      <c r="F879" s="4">
        <v>50947.85</v>
      </c>
    </row>
    <row r="880" spans="1:6" x14ac:dyDescent="0.35">
      <c r="A880" t="s">
        <v>925</v>
      </c>
      <c r="B880" t="s">
        <v>11</v>
      </c>
      <c r="C880" s="1" t="s">
        <v>20787</v>
      </c>
      <c r="D880" s="6" t="s">
        <v>20777</v>
      </c>
      <c r="E880" t="s">
        <v>51</v>
      </c>
      <c r="F880" s="4">
        <v>51256</v>
      </c>
    </row>
    <row r="881" spans="1:6" x14ac:dyDescent="0.35">
      <c r="A881" t="s">
        <v>926</v>
      </c>
      <c r="B881" t="s">
        <v>20</v>
      </c>
      <c r="C881" s="1" t="s">
        <v>20448</v>
      </c>
      <c r="D881" s="6" t="s">
        <v>21226</v>
      </c>
      <c r="E881" t="s">
        <v>44</v>
      </c>
      <c r="F881" s="4">
        <v>123069.55</v>
      </c>
    </row>
    <row r="882" spans="1:6" x14ac:dyDescent="0.35">
      <c r="A882" t="s">
        <v>927</v>
      </c>
      <c r="B882" t="s">
        <v>16</v>
      </c>
      <c r="C882" s="1" t="s">
        <v>21519</v>
      </c>
      <c r="D882" s="6" t="s">
        <v>21148</v>
      </c>
      <c r="E882" t="s">
        <v>21282</v>
      </c>
      <c r="F882" s="4">
        <v>44418.65</v>
      </c>
    </row>
    <row r="883" spans="1:6" x14ac:dyDescent="0.35">
      <c r="A883" t="s">
        <v>928</v>
      </c>
      <c r="B883" t="s">
        <v>13</v>
      </c>
      <c r="C883" s="1" t="s">
        <v>21082</v>
      </c>
      <c r="D883" s="6" t="s">
        <v>21169</v>
      </c>
      <c r="E883" t="s">
        <v>46</v>
      </c>
      <c r="F883" s="4">
        <v>12457.6</v>
      </c>
    </row>
    <row r="884" spans="1:6" x14ac:dyDescent="0.35">
      <c r="A884" t="s">
        <v>929</v>
      </c>
      <c r="B884" t="s">
        <v>22</v>
      </c>
      <c r="C884" s="1" t="s">
        <v>20624</v>
      </c>
      <c r="D884" s="6" t="s">
        <v>20737</v>
      </c>
      <c r="E884" t="s">
        <v>48</v>
      </c>
      <c r="F884" s="4">
        <v>158692.35</v>
      </c>
    </row>
    <row r="885" spans="1:6" x14ac:dyDescent="0.35">
      <c r="A885" t="s">
        <v>930</v>
      </c>
      <c r="B885" t="s">
        <v>25</v>
      </c>
      <c r="C885" s="1" t="s">
        <v>20480</v>
      </c>
      <c r="D885" s="6" t="s">
        <v>20534</v>
      </c>
      <c r="E885" t="s">
        <v>44</v>
      </c>
      <c r="F885" s="4">
        <v>49621.1</v>
      </c>
    </row>
    <row r="886" spans="1:6" x14ac:dyDescent="0.35">
      <c r="A886" t="s">
        <v>931</v>
      </c>
      <c r="B886" t="s">
        <v>10</v>
      </c>
      <c r="C886" s="1" t="s">
        <v>20476</v>
      </c>
      <c r="D886" s="6" t="s">
        <v>20509</v>
      </c>
      <c r="E886" t="s">
        <v>46</v>
      </c>
      <c r="F886" s="4">
        <v>1435.5</v>
      </c>
    </row>
    <row r="887" spans="1:6" x14ac:dyDescent="0.35">
      <c r="A887" t="s">
        <v>932</v>
      </c>
      <c r="B887" t="s">
        <v>11</v>
      </c>
      <c r="C887" s="1" t="s">
        <v>21520</v>
      </c>
      <c r="D887" s="6" t="s">
        <v>20395</v>
      </c>
      <c r="E887" t="s">
        <v>48</v>
      </c>
      <c r="F887" s="4">
        <v>31842</v>
      </c>
    </row>
    <row r="888" spans="1:6" x14ac:dyDescent="0.35">
      <c r="A888" t="s">
        <v>933</v>
      </c>
      <c r="B888" t="s">
        <v>9</v>
      </c>
      <c r="C888" s="1" t="s">
        <v>19897</v>
      </c>
      <c r="D888" s="6" t="s">
        <v>66</v>
      </c>
      <c r="E888" t="s">
        <v>46</v>
      </c>
      <c r="F888" s="4">
        <v>57987.85</v>
      </c>
    </row>
    <row r="889" spans="1:6" x14ac:dyDescent="0.35">
      <c r="A889" t="s">
        <v>934</v>
      </c>
      <c r="B889" t="s">
        <v>24</v>
      </c>
      <c r="C889" s="1" t="s">
        <v>20900</v>
      </c>
      <c r="D889" s="6" t="s">
        <v>20965</v>
      </c>
      <c r="E889" t="s">
        <v>21318</v>
      </c>
      <c r="F889" s="4">
        <v>183609.05</v>
      </c>
    </row>
    <row r="890" spans="1:6" x14ac:dyDescent="0.35">
      <c r="A890" t="s">
        <v>935</v>
      </c>
      <c r="B890" t="s">
        <v>11</v>
      </c>
      <c r="C890" s="1" t="s">
        <v>20280</v>
      </c>
      <c r="D890" s="6" t="s">
        <v>20384</v>
      </c>
      <c r="E890" t="s">
        <v>51</v>
      </c>
      <c r="F890" s="4">
        <v>68457.3</v>
      </c>
    </row>
    <row r="891" spans="1:6" x14ac:dyDescent="0.35">
      <c r="A891" t="s">
        <v>936</v>
      </c>
      <c r="B891" t="s">
        <v>9</v>
      </c>
      <c r="C891" s="1" t="s">
        <v>19995</v>
      </c>
      <c r="D891" s="6" t="s">
        <v>20134</v>
      </c>
      <c r="E891" t="s">
        <v>21308</v>
      </c>
      <c r="F891" s="4">
        <v>83248.399999999994</v>
      </c>
    </row>
    <row r="892" spans="1:6" x14ac:dyDescent="0.35">
      <c r="A892" t="s">
        <v>937</v>
      </c>
      <c r="B892" t="s">
        <v>11</v>
      </c>
      <c r="C892" s="1" t="s">
        <v>21073</v>
      </c>
      <c r="D892" s="6" t="s">
        <v>21009</v>
      </c>
      <c r="E892" t="s">
        <v>51</v>
      </c>
      <c r="F892" s="4">
        <v>12736</v>
      </c>
    </row>
    <row r="893" spans="1:6" x14ac:dyDescent="0.35">
      <c r="A893" t="s">
        <v>938</v>
      </c>
      <c r="B893" t="s">
        <v>22</v>
      </c>
      <c r="C893" s="1" t="s">
        <v>20737</v>
      </c>
      <c r="D893" s="6" t="s">
        <v>20758</v>
      </c>
      <c r="E893" t="s">
        <v>44</v>
      </c>
      <c r="F893" s="4">
        <v>67950</v>
      </c>
    </row>
    <row r="894" spans="1:6" x14ac:dyDescent="0.35">
      <c r="A894" t="s">
        <v>939</v>
      </c>
      <c r="B894" t="s">
        <v>21</v>
      </c>
      <c r="C894" s="1" t="s">
        <v>20896</v>
      </c>
      <c r="D894" s="6" t="s">
        <v>20967</v>
      </c>
      <c r="E894" t="s">
        <v>51</v>
      </c>
      <c r="F894" s="4">
        <v>106457</v>
      </c>
    </row>
    <row r="895" spans="1:6" x14ac:dyDescent="0.35">
      <c r="A895" t="s">
        <v>940</v>
      </c>
      <c r="B895" t="s">
        <v>22</v>
      </c>
      <c r="C895" s="1" t="s">
        <v>20239</v>
      </c>
      <c r="D895" s="6" t="s">
        <v>20396</v>
      </c>
      <c r="E895" t="s">
        <v>44</v>
      </c>
      <c r="F895" s="4">
        <v>60212.75</v>
      </c>
    </row>
    <row r="896" spans="1:6" x14ac:dyDescent="0.35">
      <c r="A896" t="s">
        <v>941</v>
      </c>
      <c r="B896" t="s">
        <v>20</v>
      </c>
      <c r="C896" s="1" t="s">
        <v>20498</v>
      </c>
      <c r="D896" s="6" t="s">
        <v>20757</v>
      </c>
      <c r="E896" t="s">
        <v>21281</v>
      </c>
    </row>
    <row r="897" spans="1:6" x14ac:dyDescent="0.35">
      <c r="A897" t="s">
        <v>942</v>
      </c>
      <c r="B897" t="s">
        <v>6</v>
      </c>
      <c r="C897" s="1" t="s">
        <v>20924</v>
      </c>
      <c r="D897" s="6" t="s">
        <v>21078</v>
      </c>
      <c r="E897" t="s">
        <v>51</v>
      </c>
      <c r="F897" s="4">
        <v>18666</v>
      </c>
    </row>
    <row r="898" spans="1:6" x14ac:dyDescent="0.35">
      <c r="A898" t="s">
        <v>943</v>
      </c>
      <c r="B898" t="s">
        <v>11</v>
      </c>
      <c r="C898" s="1" t="s">
        <v>20208</v>
      </c>
      <c r="D898" s="6" t="s">
        <v>21521</v>
      </c>
      <c r="E898" t="s">
        <v>21265</v>
      </c>
      <c r="F898" s="4">
        <v>134343.4</v>
      </c>
    </row>
    <row r="899" spans="1:6" x14ac:dyDescent="0.35">
      <c r="A899" t="s">
        <v>944</v>
      </c>
      <c r="B899" t="s">
        <v>20</v>
      </c>
      <c r="C899" s="1" t="s">
        <v>21441</v>
      </c>
      <c r="D899" s="6" t="s">
        <v>21119</v>
      </c>
      <c r="E899" t="s">
        <v>21278</v>
      </c>
    </row>
    <row r="900" spans="1:6" x14ac:dyDescent="0.35">
      <c r="A900" t="s">
        <v>945</v>
      </c>
      <c r="B900" t="s">
        <v>13</v>
      </c>
      <c r="C900" s="1" t="s">
        <v>20904</v>
      </c>
      <c r="D900" s="6" t="s">
        <v>21074</v>
      </c>
      <c r="E900" t="s">
        <v>51</v>
      </c>
      <c r="F900" s="4">
        <v>35061</v>
      </c>
    </row>
    <row r="901" spans="1:6" x14ac:dyDescent="0.35">
      <c r="A901" t="s">
        <v>946</v>
      </c>
      <c r="B901" t="s">
        <v>6</v>
      </c>
      <c r="C901" s="1" t="s">
        <v>21300</v>
      </c>
      <c r="D901" s="6" t="s">
        <v>20060</v>
      </c>
      <c r="E901" t="s">
        <v>48</v>
      </c>
      <c r="F901" s="4">
        <v>74562.7</v>
      </c>
    </row>
    <row r="902" spans="1:6" x14ac:dyDescent="0.35">
      <c r="A902" t="s">
        <v>947</v>
      </c>
      <c r="B902" t="s">
        <v>13</v>
      </c>
      <c r="C902" s="1" t="s">
        <v>20598</v>
      </c>
      <c r="D902" s="6" t="s">
        <v>20713</v>
      </c>
      <c r="E902" t="s">
        <v>21281</v>
      </c>
      <c r="F902" s="4">
        <v>9844</v>
      </c>
    </row>
    <row r="903" spans="1:6" x14ac:dyDescent="0.35">
      <c r="A903" t="s">
        <v>948</v>
      </c>
      <c r="B903" t="s">
        <v>14</v>
      </c>
      <c r="C903" s="1" t="s">
        <v>21522</v>
      </c>
      <c r="D903" s="6" t="s">
        <v>20683</v>
      </c>
      <c r="E903" t="s">
        <v>48</v>
      </c>
    </row>
    <row r="904" spans="1:6" x14ac:dyDescent="0.35">
      <c r="A904" t="s">
        <v>949</v>
      </c>
      <c r="B904" t="s">
        <v>6</v>
      </c>
      <c r="C904" s="1" t="s">
        <v>21523</v>
      </c>
      <c r="D904" s="6" t="s">
        <v>19986</v>
      </c>
      <c r="E904" t="s">
        <v>21281</v>
      </c>
      <c r="F904" s="4">
        <v>54071.9</v>
      </c>
    </row>
    <row r="905" spans="1:6" x14ac:dyDescent="0.35">
      <c r="A905" t="s">
        <v>950</v>
      </c>
      <c r="B905" t="s">
        <v>6</v>
      </c>
      <c r="C905" s="1" t="s">
        <v>20868</v>
      </c>
      <c r="D905" s="6" t="s">
        <v>20931</v>
      </c>
      <c r="E905" t="s">
        <v>46</v>
      </c>
      <c r="F905" s="4">
        <v>272180.90000000002</v>
      </c>
    </row>
    <row r="906" spans="1:6" x14ac:dyDescent="0.35">
      <c r="A906" t="s">
        <v>951</v>
      </c>
      <c r="B906" t="s">
        <v>24</v>
      </c>
      <c r="C906" s="1" t="s">
        <v>21349</v>
      </c>
      <c r="D906" s="6" t="s">
        <v>20629</v>
      </c>
      <c r="E906" t="s">
        <v>21281</v>
      </c>
      <c r="F906" s="4">
        <v>150772.6</v>
      </c>
    </row>
    <row r="907" spans="1:6" x14ac:dyDescent="0.35">
      <c r="A907" t="s">
        <v>952</v>
      </c>
      <c r="B907" t="s">
        <v>22</v>
      </c>
      <c r="C907" s="1" t="s">
        <v>19867</v>
      </c>
      <c r="D907" s="6" t="s">
        <v>21371</v>
      </c>
      <c r="E907" t="s">
        <v>46</v>
      </c>
      <c r="F907" s="4">
        <v>38272</v>
      </c>
    </row>
    <row r="908" spans="1:6" x14ac:dyDescent="0.35">
      <c r="A908" t="s">
        <v>953</v>
      </c>
      <c r="B908" t="s">
        <v>25</v>
      </c>
      <c r="C908" s="1" t="s">
        <v>21505</v>
      </c>
      <c r="D908" s="6" t="s">
        <v>21330</v>
      </c>
      <c r="E908" t="s">
        <v>21288</v>
      </c>
      <c r="F908" s="4">
        <v>224140.4</v>
      </c>
    </row>
    <row r="909" spans="1:6" x14ac:dyDescent="0.35">
      <c r="A909" t="s">
        <v>954</v>
      </c>
      <c r="B909" t="s">
        <v>8</v>
      </c>
      <c r="C909" s="1" t="s">
        <v>21412</v>
      </c>
      <c r="D909" s="6" t="s">
        <v>20251</v>
      </c>
      <c r="E909" t="s">
        <v>46</v>
      </c>
      <c r="F909" s="4">
        <v>154831.5</v>
      </c>
    </row>
    <row r="910" spans="1:6" x14ac:dyDescent="0.35">
      <c r="A910" t="s">
        <v>955</v>
      </c>
      <c r="B910" t="s">
        <v>13</v>
      </c>
      <c r="C910" s="1" t="s">
        <v>20677</v>
      </c>
      <c r="D910" s="6" t="s">
        <v>20770</v>
      </c>
      <c r="E910" t="s">
        <v>44</v>
      </c>
      <c r="F910" s="4">
        <v>38725.199999999997</v>
      </c>
    </row>
    <row r="911" spans="1:6" x14ac:dyDescent="0.35">
      <c r="A911" t="s">
        <v>956</v>
      </c>
      <c r="B911" t="s">
        <v>18</v>
      </c>
      <c r="C911" s="1" t="s">
        <v>20506</v>
      </c>
      <c r="D911" s="6" t="s">
        <v>21374</v>
      </c>
      <c r="E911" t="s">
        <v>51</v>
      </c>
      <c r="F911" s="4">
        <v>51306.85</v>
      </c>
    </row>
    <row r="912" spans="1:6" x14ac:dyDescent="0.35">
      <c r="A912" t="s">
        <v>957</v>
      </c>
      <c r="B912" t="s">
        <v>14</v>
      </c>
      <c r="C912" s="1" t="s">
        <v>20892</v>
      </c>
      <c r="D912" s="6" t="s">
        <v>66</v>
      </c>
      <c r="E912" t="s">
        <v>51</v>
      </c>
      <c r="F912" s="4">
        <v>214890</v>
      </c>
    </row>
    <row r="913" spans="1:6" x14ac:dyDescent="0.35">
      <c r="A913" t="s">
        <v>958</v>
      </c>
      <c r="B913" t="s">
        <v>6</v>
      </c>
      <c r="C913" s="1" t="s">
        <v>20464</v>
      </c>
      <c r="D913" s="6" t="s">
        <v>20558</v>
      </c>
      <c r="E913" t="s">
        <v>46</v>
      </c>
      <c r="F913" s="4">
        <v>248491.25</v>
      </c>
    </row>
    <row r="914" spans="1:6" x14ac:dyDescent="0.35">
      <c r="A914" t="s">
        <v>959</v>
      </c>
      <c r="B914" t="s">
        <v>13</v>
      </c>
      <c r="C914" s="1" t="s">
        <v>20294</v>
      </c>
      <c r="D914" s="6" t="s">
        <v>66</v>
      </c>
      <c r="E914" t="s">
        <v>51</v>
      </c>
      <c r="F914" s="4">
        <v>31960</v>
      </c>
    </row>
    <row r="915" spans="1:6" x14ac:dyDescent="0.35">
      <c r="A915" t="s">
        <v>960</v>
      </c>
      <c r="B915" t="s">
        <v>16</v>
      </c>
      <c r="C915" s="1" t="s">
        <v>20788</v>
      </c>
      <c r="D915" s="6" t="s">
        <v>21420</v>
      </c>
      <c r="E915" t="s">
        <v>51</v>
      </c>
      <c r="F915" s="4">
        <v>233642.65</v>
      </c>
    </row>
    <row r="916" spans="1:6" x14ac:dyDescent="0.35">
      <c r="A916" t="s">
        <v>961</v>
      </c>
      <c r="B916" t="s">
        <v>10</v>
      </c>
      <c r="C916" s="1" t="s">
        <v>21402</v>
      </c>
      <c r="D916" s="6" t="s">
        <v>20383</v>
      </c>
      <c r="E916" t="s">
        <v>21318</v>
      </c>
      <c r="F916" s="4">
        <v>139536.25</v>
      </c>
    </row>
    <row r="917" spans="1:6" x14ac:dyDescent="0.35">
      <c r="A917" t="s">
        <v>962</v>
      </c>
      <c r="B917" t="s">
        <v>10</v>
      </c>
      <c r="C917" s="1" t="s">
        <v>20612</v>
      </c>
      <c r="D917" s="6" t="s">
        <v>20767</v>
      </c>
      <c r="E917" t="s">
        <v>44</v>
      </c>
      <c r="F917" s="4">
        <v>1564.65</v>
      </c>
    </row>
    <row r="918" spans="1:6" x14ac:dyDescent="0.35">
      <c r="A918" t="s">
        <v>963</v>
      </c>
      <c r="B918" t="s">
        <v>13</v>
      </c>
      <c r="C918" s="1" t="s">
        <v>20751</v>
      </c>
      <c r="D918" s="6" t="s">
        <v>21524</v>
      </c>
      <c r="E918" t="s">
        <v>51</v>
      </c>
    </row>
    <row r="919" spans="1:6" x14ac:dyDescent="0.35">
      <c r="A919" t="s">
        <v>964</v>
      </c>
      <c r="B919" t="s">
        <v>9</v>
      </c>
      <c r="C919" s="1" t="s">
        <v>21525</v>
      </c>
      <c r="D919" s="6" t="s">
        <v>20513</v>
      </c>
      <c r="E919" t="s">
        <v>51</v>
      </c>
      <c r="F919" s="4">
        <v>62451.1</v>
      </c>
    </row>
    <row r="920" spans="1:6" x14ac:dyDescent="0.35">
      <c r="A920" t="s">
        <v>965</v>
      </c>
      <c r="B920" t="s">
        <v>25</v>
      </c>
      <c r="C920" s="1" t="s">
        <v>21329</v>
      </c>
      <c r="D920" s="6" t="s">
        <v>21526</v>
      </c>
      <c r="E920" t="s">
        <v>44</v>
      </c>
      <c r="F920" s="4">
        <v>72456.649999999994</v>
      </c>
    </row>
    <row r="921" spans="1:6" x14ac:dyDescent="0.35">
      <c r="A921" t="s">
        <v>966</v>
      </c>
      <c r="B921" t="s">
        <v>10</v>
      </c>
      <c r="C921" s="1" t="s">
        <v>19960</v>
      </c>
      <c r="D921" s="6" t="s">
        <v>20065</v>
      </c>
      <c r="E921" t="s">
        <v>44</v>
      </c>
      <c r="F921" s="4">
        <v>38423.699999999997</v>
      </c>
    </row>
    <row r="922" spans="1:6" x14ac:dyDescent="0.35">
      <c r="A922" t="s">
        <v>967</v>
      </c>
      <c r="B922" t="s">
        <v>24</v>
      </c>
      <c r="C922" s="1" t="s">
        <v>20078</v>
      </c>
      <c r="D922" s="6" t="s">
        <v>20312</v>
      </c>
      <c r="E922" t="s">
        <v>46</v>
      </c>
      <c r="F922" s="4">
        <v>71094.5</v>
      </c>
    </row>
    <row r="923" spans="1:6" x14ac:dyDescent="0.35">
      <c r="A923" t="s">
        <v>968</v>
      </c>
      <c r="B923" t="s">
        <v>14</v>
      </c>
      <c r="C923" s="1" t="s">
        <v>21273</v>
      </c>
      <c r="D923" s="6" t="s">
        <v>20394</v>
      </c>
      <c r="E923" t="s">
        <v>51</v>
      </c>
      <c r="F923" s="4">
        <v>21411</v>
      </c>
    </row>
    <row r="924" spans="1:6" x14ac:dyDescent="0.35">
      <c r="A924" t="s">
        <v>969</v>
      </c>
      <c r="B924" t="s">
        <v>22</v>
      </c>
      <c r="C924" s="1" t="s">
        <v>19893</v>
      </c>
      <c r="D924" s="6" t="s">
        <v>21300</v>
      </c>
      <c r="E924" t="s">
        <v>51</v>
      </c>
      <c r="F924" s="4">
        <v>76706.850000000006</v>
      </c>
    </row>
    <row r="925" spans="1:6" x14ac:dyDescent="0.35">
      <c r="A925" t="s">
        <v>970</v>
      </c>
      <c r="B925" t="s">
        <v>17</v>
      </c>
      <c r="C925" s="1" t="s">
        <v>21341</v>
      </c>
      <c r="D925" s="6" t="s">
        <v>19954</v>
      </c>
      <c r="E925" t="s">
        <v>51</v>
      </c>
      <c r="F925" s="4">
        <v>109654.8</v>
      </c>
    </row>
    <row r="926" spans="1:6" x14ac:dyDescent="0.35">
      <c r="A926" t="s">
        <v>971</v>
      </c>
      <c r="B926" t="s">
        <v>25</v>
      </c>
      <c r="C926" s="1" t="s">
        <v>20489</v>
      </c>
      <c r="D926" s="6" t="s">
        <v>20516</v>
      </c>
      <c r="E926" t="s">
        <v>51</v>
      </c>
      <c r="F926" s="4">
        <v>106068</v>
      </c>
    </row>
    <row r="927" spans="1:6" x14ac:dyDescent="0.35">
      <c r="A927" t="s">
        <v>972</v>
      </c>
      <c r="B927" t="s">
        <v>11</v>
      </c>
      <c r="C927" s="1" t="s">
        <v>21527</v>
      </c>
      <c r="D927" s="6" t="s">
        <v>20761</v>
      </c>
      <c r="E927" t="s">
        <v>44</v>
      </c>
      <c r="F927" s="4">
        <v>77218.7</v>
      </c>
    </row>
    <row r="928" spans="1:6" x14ac:dyDescent="0.35">
      <c r="A928" t="s">
        <v>973</v>
      </c>
      <c r="B928" t="s">
        <v>9</v>
      </c>
      <c r="C928" s="1" t="s">
        <v>21306</v>
      </c>
      <c r="D928" s="6" t="s">
        <v>20753</v>
      </c>
      <c r="E928" t="s">
        <v>48</v>
      </c>
      <c r="F928" s="4">
        <v>125937</v>
      </c>
    </row>
    <row r="929" spans="1:6" x14ac:dyDescent="0.35">
      <c r="A929" t="s">
        <v>974</v>
      </c>
      <c r="B929" t="s">
        <v>25</v>
      </c>
      <c r="C929" s="1" t="s">
        <v>20474</v>
      </c>
      <c r="D929" s="6" t="s">
        <v>20561</v>
      </c>
      <c r="E929" t="s">
        <v>46</v>
      </c>
      <c r="F929" s="4">
        <v>43238</v>
      </c>
    </row>
    <row r="930" spans="1:6" x14ac:dyDescent="0.35">
      <c r="A930" t="s">
        <v>975</v>
      </c>
      <c r="B930" t="s">
        <v>6</v>
      </c>
      <c r="C930" s="1" t="s">
        <v>20062</v>
      </c>
      <c r="D930" s="6" t="s">
        <v>21516</v>
      </c>
      <c r="E930" t="s">
        <v>21278</v>
      </c>
      <c r="F930" s="4">
        <v>6588</v>
      </c>
    </row>
    <row r="931" spans="1:6" x14ac:dyDescent="0.35">
      <c r="A931" t="s">
        <v>976</v>
      </c>
      <c r="B931" t="s">
        <v>24</v>
      </c>
      <c r="C931" s="1" t="s">
        <v>21465</v>
      </c>
      <c r="D931" s="6" t="s">
        <v>21528</v>
      </c>
      <c r="E931" t="s">
        <v>44</v>
      </c>
      <c r="F931" s="4">
        <v>7751.7</v>
      </c>
    </row>
    <row r="932" spans="1:6" x14ac:dyDescent="0.35">
      <c r="A932" t="s">
        <v>977</v>
      </c>
      <c r="B932" t="s">
        <v>13</v>
      </c>
      <c r="C932" s="1" t="s">
        <v>20979</v>
      </c>
      <c r="D932" s="6" t="s">
        <v>20996</v>
      </c>
      <c r="E932" t="s">
        <v>51</v>
      </c>
      <c r="F932" s="4">
        <v>126545.65</v>
      </c>
    </row>
    <row r="933" spans="1:6" x14ac:dyDescent="0.35">
      <c r="A933" t="s">
        <v>978</v>
      </c>
      <c r="B933" t="s">
        <v>17</v>
      </c>
      <c r="C933" s="1" t="s">
        <v>20322</v>
      </c>
      <c r="D933" s="6" t="s">
        <v>20424</v>
      </c>
      <c r="E933" t="s">
        <v>46</v>
      </c>
      <c r="F933" s="4">
        <v>261129</v>
      </c>
    </row>
    <row r="934" spans="1:6" x14ac:dyDescent="0.35">
      <c r="A934" t="s">
        <v>979</v>
      </c>
      <c r="B934" t="s">
        <v>16</v>
      </c>
      <c r="C934" s="1" t="s">
        <v>20495</v>
      </c>
      <c r="D934" s="6" t="s">
        <v>20467</v>
      </c>
      <c r="E934" t="s">
        <v>46</v>
      </c>
      <c r="F934" s="4">
        <v>294411.5</v>
      </c>
    </row>
    <row r="935" spans="1:6" x14ac:dyDescent="0.35">
      <c r="A935" t="s">
        <v>980</v>
      </c>
      <c r="B935" t="s">
        <v>25</v>
      </c>
      <c r="C935" s="1" t="s">
        <v>21119</v>
      </c>
      <c r="D935" s="6" t="s">
        <v>21529</v>
      </c>
      <c r="E935" t="s">
        <v>46</v>
      </c>
      <c r="F935" s="4">
        <v>165131.95000000001</v>
      </c>
    </row>
    <row r="936" spans="1:6" x14ac:dyDescent="0.35">
      <c r="A936" t="s">
        <v>981</v>
      </c>
      <c r="B936" t="s">
        <v>21</v>
      </c>
      <c r="C936" s="1" t="s">
        <v>20926</v>
      </c>
      <c r="D936" s="6" t="s">
        <v>21475</v>
      </c>
      <c r="E936" t="s">
        <v>46</v>
      </c>
      <c r="F936" s="4">
        <v>53049.95</v>
      </c>
    </row>
    <row r="937" spans="1:6" x14ac:dyDescent="0.35">
      <c r="A937" t="s">
        <v>982</v>
      </c>
      <c r="B937" t="s">
        <v>10</v>
      </c>
      <c r="C937" s="1" t="s">
        <v>21331</v>
      </c>
      <c r="D937" s="6" t="s">
        <v>20270</v>
      </c>
      <c r="E937" t="s">
        <v>51</v>
      </c>
      <c r="F937" s="4">
        <v>13527.05</v>
      </c>
    </row>
    <row r="938" spans="1:6" x14ac:dyDescent="0.35">
      <c r="A938" t="s">
        <v>983</v>
      </c>
      <c r="B938" t="s">
        <v>22</v>
      </c>
      <c r="C938" s="1" t="s">
        <v>20379</v>
      </c>
      <c r="D938" s="6" t="s">
        <v>21489</v>
      </c>
      <c r="E938" t="s">
        <v>51</v>
      </c>
      <c r="F938" s="4">
        <v>94950</v>
      </c>
    </row>
    <row r="939" spans="1:6" x14ac:dyDescent="0.35">
      <c r="A939" t="s">
        <v>984</v>
      </c>
      <c r="B939" t="s">
        <v>22</v>
      </c>
      <c r="C939" s="1" t="s">
        <v>20996</v>
      </c>
      <c r="D939" s="6" t="s">
        <v>66</v>
      </c>
      <c r="E939" t="s">
        <v>21281</v>
      </c>
      <c r="F939" s="4">
        <v>60813.45</v>
      </c>
    </row>
    <row r="940" spans="1:6" x14ac:dyDescent="0.35">
      <c r="A940" t="s">
        <v>985</v>
      </c>
      <c r="B940" t="s">
        <v>14</v>
      </c>
      <c r="C940" s="1" t="s">
        <v>19988</v>
      </c>
      <c r="D940" s="6" t="s">
        <v>21348</v>
      </c>
      <c r="E940" t="s">
        <v>21332</v>
      </c>
      <c r="F940" s="4">
        <v>171350.3</v>
      </c>
    </row>
    <row r="941" spans="1:6" x14ac:dyDescent="0.35">
      <c r="A941" t="s">
        <v>986</v>
      </c>
      <c r="B941" t="s">
        <v>8</v>
      </c>
      <c r="C941" s="1" t="s">
        <v>21051</v>
      </c>
      <c r="D941" s="6" t="s">
        <v>20379</v>
      </c>
      <c r="E941" t="s">
        <v>21281</v>
      </c>
      <c r="F941" s="4">
        <v>107832.3</v>
      </c>
    </row>
    <row r="942" spans="1:6" x14ac:dyDescent="0.35">
      <c r="A942" t="s">
        <v>987</v>
      </c>
      <c r="B942" t="s">
        <v>6</v>
      </c>
      <c r="C942" s="1" t="s">
        <v>20418</v>
      </c>
      <c r="D942" s="6" t="s">
        <v>21198</v>
      </c>
      <c r="E942" t="s">
        <v>46</v>
      </c>
      <c r="F942" s="4">
        <v>51690.6</v>
      </c>
    </row>
    <row r="943" spans="1:6" x14ac:dyDescent="0.35">
      <c r="A943" t="s">
        <v>988</v>
      </c>
      <c r="B943" t="s">
        <v>8</v>
      </c>
      <c r="C943" s="1" t="s">
        <v>21151</v>
      </c>
      <c r="D943" s="6" t="s">
        <v>21262</v>
      </c>
      <c r="E943" t="s">
        <v>21282</v>
      </c>
      <c r="F943" s="4">
        <v>174012.9</v>
      </c>
    </row>
    <row r="944" spans="1:6" x14ac:dyDescent="0.35">
      <c r="A944" t="s">
        <v>989</v>
      </c>
      <c r="B944" t="s">
        <v>25</v>
      </c>
      <c r="C944" s="1" t="s">
        <v>19889</v>
      </c>
      <c r="D944" s="6" t="s">
        <v>19949</v>
      </c>
      <c r="E944" t="s">
        <v>46</v>
      </c>
      <c r="F944" s="4">
        <v>73951.5</v>
      </c>
    </row>
    <row r="945" spans="1:6" x14ac:dyDescent="0.35">
      <c r="A945" t="s">
        <v>990</v>
      </c>
      <c r="B945" t="s">
        <v>9</v>
      </c>
      <c r="C945" s="1" t="s">
        <v>20160</v>
      </c>
      <c r="D945" s="6" t="s">
        <v>21201</v>
      </c>
      <c r="E945" t="s">
        <v>48</v>
      </c>
      <c r="F945" s="4">
        <v>86002.15</v>
      </c>
    </row>
    <row r="946" spans="1:6" x14ac:dyDescent="0.35">
      <c r="A946" t="s">
        <v>991</v>
      </c>
      <c r="B946" t="s">
        <v>16</v>
      </c>
      <c r="C946" s="1" t="s">
        <v>20450</v>
      </c>
      <c r="D946" s="6" t="s">
        <v>20580</v>
      </c>
      <c r="E946" t="s">
        <v>46</v>
      </c>
      <c r="F946" s="4">
        <v>26511.3</v>
      </c>
    </row>
    <row r="947" spans="1:6" x14ac:dyDescent="0.35">
      <c r="A947" t="s">
        <v>992</v>
      </c>
      <c r="B947" t="s">
        <v>14</v>
      </c>
      <c r="C947" s="1" t="s">
        <v>21045</v>
      </c>
      <c r="D947" s="6" t="s">
        <v>66</v>
      </c>
      <c r="E947" t="s">
        <v>51</v>
      </c>
      <c r="F947" s="4">
        <v>12008.45</v>
      </c>
    </row>
    <row r="948" spans="1:6" x14ac:dyDescent="0.35">
      <c r="A948" t="s">
        <v>993</v>
      </c>
      <c r="B948" t="s">
        <v>11</v>
      </c>
      <c r="C948" s="1" t="s">
        <v>19847</v>
      </c>
      <c r="D948" s="6" t="s">
        <v>19964</v>
      </c>
      <c r="E948" t="s">
        <v>46</v>
      </c>
      <c r="F948" s="4">
        <v>223571.9</v>
      </c>
    </row>
    <row r="949" spans="1:6" x14ac:dyDescent="0.35">
      <c r="A949" t="s">
        <v>994</v>
      </c>
      <c r="B949" t="s">
        <v>14</v>
      </c>
      <c r="C949" s="1" t="s">
        <v>19943</v>
      </c>
      <c r="D949" s="6" t="s">
        <v>20012</v>
      </c>
      <c r="E949" t="s">
        <v>44</v>
      </c>
      <c r="F949" s="4">
        <v>13398</v>
      </c>
    </row>
    <row r="950" spans="1:6" x14ac:dyDescent="0.35">
      <c r="A950" t="s">
        <v>995</v>
      </c>
      <c r="B950" t="s">
        <v>8</v>
      </c>
      <c r="C950" s="1" t="s">
        <v>20978</v>
      </c>
      <c r="D950" s="6" t="s">
        <v>21295</v>
      </c>
      <c r="E950" t="s">
        <v>46</v>
      </c>
      <c r="F950" s="4">
        <v>65775.149999999994</v>
      </c>
    </row>
    <row r="951" spans="1:6" x14ac:dyDescent="0.35">
      <c r="A951" t="s">
        <v>996</v>
      </c>
      <c r="B951" t="s">
        <v>18</v>
      </c>
      <c r="C951" s="1" t="s">
        <v>21052</v>
      </c>
      <c r="D951" s="6" t="s">
        <v>21083</v>
      </c>
      <c r="E951" t="s">
        <v>51</v>
      </c>
      <c r="F951" s="4">
        <v>40583.1</v>
      </c>
    </row>
    <row r="952" spans="1:6" x14ac:dyDescent="0.35">
      <c r="A952" t="s">
        <v>997</v>
      </c>
      <c r="B952" t="s">
        <v>6</v>
      </c>
      <c r="C952" s="1" t="s">
        <v>20228</v>
      </c>
      <c r="D952" s="6" t="s">
        <v>20384</v>
      </c>
      <c r="E952" t="s">
        <v>48</v>
      </c>
      <c r="F952" s="4">
        <v>68456</v>
      </c>
    </row>
    <row r="953" spans="1:6" x14ac:dyDescent="0.35">
      <c r="A953" t="s">
        <v>998</v>
      </c>
      <c r="B953" t="s">
        <v>13</v>
      </c>
      <c r="C953" s="1" t="s">
        <v>21042</v>
      </c>
      <c r="D953" s="6" t="s">
        <v>20279</v>
      </c>
      <c r="E953" t="s">
        <v>48</v>
      </c>
      <c r="F953" s="4">
        <v>97379.75</v>
      </c>
    </row>
    <row r="954" spans="1:6" x14ac:dyDescent="0.35">
      <c r="A954" t="s">
        <v>999</v>
      </c>
      <c r="B954" t="s">
        <v>6</v>
      </c>
      <c r="C954" s="1" t="s">
        <v>20430</v>
      </c>
      <c r="D954" s="6" t="s">
        <v>21530</v>
      </c>
      <c r="E954" t="s">
        <v>46</v>
      </c>
      <c r="F954" s="4">
        <v>7966.7</v>
      </c>
    </row>
    <row r="955" spans="1:6" x14ac:dyDescent="0.35">
      <c r="A955" t="s">
        <v>1000</v>
      </c>
      <c r="B955" t="s">
        <v>24</v>
      </c>
      <c r="C955" s="1" t="s">
        <v>20438</v>
      </c>
      <c r="D955" s="6" t="s">
        <v>20579</v>
      </c>
      <c r="E955" t="s">
        <v>51</v>
      </c>
      <c r="F955" s="4">
        <v>5780</v>
      </c>
    </row>
    <row r="956" spans="1:6" x14ac:dyDescent="0.35">
      <c r="A956" t="s">
        <v>1001</v>
      </c>
      <c r="B956" t="s">
        <v>13</v>
      </c>
      <c r="C956" s="1" t="s">
        <v>20574</v>
      </c>
      <c r="D956" s="6" t="s">
        <v>20689</v>
      </c>
      <c r="E956" t="s">
        <v>46</v>
      </c>
      <c r="F956" s="4">
        <v>13607.2</v>
      </c>
    </row>
    <row r="957" spans="1:6" x14ac:dyDescent="0.35">
      <c r="A957" t="s">
        <v>1002</v>
      </c>
      <c r="B957" t="s">
        <v>11</v>
      </c>
      <c r="C957" s="1" t="s">
        <v>20687</v>
      </c>
      <c r="D957" s="6" t="s">
        <v>20843</v>
      </c>
      <c r="E957" t="s">
        <v>46</v>
      </c>
      <c r="F957" s="4">
        <v>231942.39999999999</v>
      </c>
    </row>
    <row r="958" spans="1:6" x14ac:dyDescent="0.35">
      <c r="A958" t="s">
        <v>1003</v>
      </c>
      <c r="B958" t="s">
        <v>17</v>
      </c>
      <c r="C958" s="1" t="s">
        <v>20608</v>
      </c>
      <c r="D958" s="6" t="s">
        <v>21242</v>
      </c>
      <c r="E958" t="s">
        <v>48</v>
      </c>
      <c r="F958" s="4">
        <v>82008.05</v>
      </c>
    </row>
    <row r="959" spans="1:6" x14ac:dyDescent="0.35">
      <c r="A959" t="s">
        <v>1004</v>
      </c>
      <c r="B959" t="s">
        <v>11</v>
      </c>
      <c r="C959" s="1" t="s">
        <v>20861</v>
      </c>
      <c r="D959" s="6" t="s">
        <v>21252</v>
      </c>
      <c r="E959" t="s">
        <v>21332</v>
      </c>
      <c r="F959" s="4">
        <v>204028.4</v>
      </c>
    </row>
    <row r="960" spans="1:6" x14ac:dyDescent="0.35">
      <c r="A960" t="s">
        <v>1005</v>
      </c>
      <c r="B960" t="s">
        <v>20</v>
      </c>
      <c r="C960" s="1" t="s">
        <v>20913</v>
      </c>
      <c r="D960" s="6" t="s">
        <v>20932</v>
      </c>
      <c r="E960" t="s">
        <v>44</v>
      </c>
    </row>
    <row r="961" spans="1:6" x14ac:dyDescent="0.35">
      <c r="A961" t="s">
        <v>1006</v>
      </c>
      <c r="B961" t="s">
        <v>11</v>
      </c>
      <c r="C961" s="1" t="s">
        <v>20506</v>
      </c>
      <c r="D961" s="6" t="s">
        <v>19874</v>
      </c>
      <c r="E961" t="s">
        <v>21308</v>
      </c>
      <c r="F961" s="4">
        <v>129973.5</v>
      </c>
    </row>
    <row r="962" spans="1:6" x14ac:dyDescent="0.35">
      <c r="A962" t="s">
        <v>1007</v>
      </c>
      <c r="B962" t="s">
        <v>6</v>
      </c>
      <c r="C962" s="1" t="s">
        <v>20488</v>
      </c>
      <c r="D962" s="6" t="s">
        <v>20435</v>
      </c>
      <c r="E962" t="s">
        <v>51</v>
      </c>
      <c r="F962" s="4">
        <v>131186.95000000001</v>
      </c>
    </row>
    <row r="963" spans="1:6" x14ac:dyDescent="0.35">
      <c r="A963" t="s">
        <v>1008</v>
      </c>
      <c r="B963" t="s">
        <v>25</v>
      </c>
      <c r="C963" s="1" t="s">
        <v>20479</v>
      </c>
      <c r="D963" s="6" t="s">
        <v>20622</v>
      </c>
      <c r="E963" t="s">
        <v>44</v>
      </c>
      <c r="F963" s="4">
        <v>151065.15</v>
      </c>
    </row>
    <row r="964" spans="1:6" x14ac:dyDescent="0.35">
      <c r="A964" t="s">
        <v>1009</v>
      </c>
      <c r="B964" t="s">
        <v>17</v>
      </c>
      <c r="C964" s="1" t="s">
        <v>21166</v>
      </c>
      <c r="D964" s="6" t="s">
        <v>21531</v>
      </c>
      <c r="E964" t="s">
        <v>46</v>
      </c>
      <c r="F964" s="4">
        <v>81639</v>
      </c>
    </row>
    <row r="965" spans="1:6" x14ac:dyDescent="0.35">
      <c r="A965" t="s">
        <v>1010</v>
      </c>
      <c r="B965" t="s">
        <v>10</v>
      </c>
      <c r="C965" s="1" t="s">
        <v>20535</v>
      </c>
      <c r="D965" s="6" t="s">
        <v>20613</v>
      </c>
      <c r="E965" t="s">
        <v>44</v>
      </c>
      <c r="F965" s="4">
        <v>133534.39999999999</v>
      </c>
    </row>
    <row r="966" spans="1:6" x14ac:dyDescent="0.35">
      <c r="A966" t="s">
        <v>1011</v>
      </c>
      <c r="B966" t="s">
        <v>13</v>
      </c>
      <c r="C966" s="1" t="s">
        <v>21484</v>
      </c>
      <c r="D966" s="6" t="s">
        <v>20387</v>
      </c>
      <c r="E966" t="s">
        <v>21318</v>
      </c>
      <c r="F966" s="4">
        <v>29919</v>
      </c>
    </row>
    <row r="967" spans="1:6" x14ac:dyDescent="0.35">
      <c r="A967" t="s">
        <v>1012</v>
      </c>
      <c r="B967" t="s">
        <v>20</v>
      </c>
      <c r="C967" s="1" t="s">
        <v>21532</v>
      </c>
      <c r="D967" s="6" t="s">
        <v>20585</v>
      </c>
      <c r="E967" t="s">
        <v>48</v>
      </c>
      <c r="F967" s="4">
        <v>8702</v>
      </c>
    </row>
    <row r="968" spans="1:6" x14ac:dyDescent="0.35">
      <c r="A968" t="s">
        <v>1013</v>
      </c>
      <c r="B968" t="s">
        <v>8</v>
      </c>
      <c r="C968" s="1" t="s">
        <v>20160</v>
      </c>
      <c r="D968" s="6" t="s">
        <v>20114</v>
      </c>
      <c r="E968" t="s">
        <v>48</v>
      </c>
      <c r="F968" s="4">
        <v>33424.199999999997</v>
      </c>
    </row>
    <row r="969" spans="1:6" x14ac:dyDescent="0.35">
      <c r="A969" t="s">
        <v>1014</v>
      </c>
      <c r="B969" t="s">
        <v>6</v>
      </c>
      <c r="C969" s="1" t="s">
        <v>20146</v>
      </c>
      <c r="D969" s="6" t="s">
        <v>20171</v>
      </c>
      <c r="E969" t="s">
        <v>51</v>
      </c>
    </row>
    <row r="970" spans="1:6" x14ac:dyDescent="0.35">
      <c r="A970" t="s">
        <v>1015</v>
      </c>
      <c r="B970" t="s">
        <v>6</v>
      </c>
      <c r="C970" s="1" t="s">
        <v>19838</v>
      </c>
      <c r="D970" s="6" t="s">
        <v>21050</v>
      </c>
      <c r="E970" t="s">
        <v>46</v>
      </c>
      <c r="F970" s="4">
        <v>135069.85</v>
      </c>
    </row>
    <row r="971" spans="1:6" x14ac:dyDescent="0.35">
      <c r="A971" t="s">
        <v>1016</v>
      </c>
      <c r="B971" t="s">
        <v>18</v>
      </c>
      <c r="C971" s="1" t="s">
        <v>21221</v>
      </c>
      <c r="D971" s="6" t="s">
        <v>20529</v>
      </c>
      <c r="E971" t="s">
        <v>21282</v>
      </c>
      <c r="F971" s="4">
        <v>1098.2</v>
      </c>
    </row>
    <row r="972" spans="1:6" x14ac:dyDescent="0.35">
      <c r="A972" t="s">
        <v>1017</v>
      </c>
      <c r="B972" t="s">
        <v>24</v>
      </c>
      <c r="C972" s="1" t="s">
        <v>20091</v>
      </c>
      <c r="D972" s="6" t="s">
        <v>20292</v>
      </c>
      <c r="E972" t="s">
        <v>51</v>
      </c>
      <c r="F972" s="4">
        <v>30850.65</v>
      </c>
    </row>
    <row r="973" spans="1:6" x14ac:dyDescent="0.35">
      <c r="A973" t="s">
        <v>1018</v>
      </c>
      <c r="B973" t="s">
        <v>9</v>
      </c>
      <c r="C973" s="1" t="s">
        <v>21272</v>
      </c>
      <c r="D973" s="6" t="s">
        <v>19915</v>
      </c>
      <c r="E973" t="s">
        <v>46</v>
      </c>
      <c r="F973" s="4">
        <v>64300</v>
      </c>
    </row>
    <row r="974" spans="1:6" x14ac:dyDescent="0.35">
      <c r="A974" t="s">
        <v>1019</v>
      </c>
      <c r="B974" t="s">
        <v>17</v>
      </c>
      <c r="C974" s="1" t="s">
        <v>20061</v>
      </c>
      <c r="D974" s="6" t="s">
        <v>20002</v>
      </c>
      <c r="E974" t="s">
        <v>51</v>
      </c>
      <c r="F974" s="4">
        <v>88332</v>
      </c>
    </row>
    <row r="975" spans="1:6" x14ac:dyDescent="0.35">
      <c r="A975" t="s">
        <v>1020</v>
      </c>
      <c r="B975" t="s">
        <v>9</v>
      </c>
      <c r="C975" s="1" t="s">
        <v>20225</v>
      </c>
      <c r="D975" s="6" t="s">
        <v>20783</v>
      </c>
      <c r="E975" t="s">
        <v>44</v>
      </c>
      <c r="F975" s="4">
        <v>295111.34999999998</v>
      </c>
    </row>
    <row r="976" spans="1:6" x14ac:dyDescent="0.35">
      <c r="A976" t="s">
        <v>1021</v>
      </c>
      <c r="B976" t="s">
        <v>20</v>
      </c>
      <c r="C976" s="1" t="s">
        <v>21440</v>
      </c>
      <c r="D976" s="6" t="s">
        <v>20737</v>
      </c>
      <c r="E976" t="s">
        <v>46</v>
      </c>
      <c r="F976" s="4">
        <v>63837.65</v>
      </c>
    </row>
    <row r="977" spans="1:6" x14ac:dyDescent="0.35">
      <c r="A977" t="s">
        <v>1022</v>
      </c>
      <c r="B977" t="s">
        <v>25</v>
      </c>
      <c r="C977" s="1" t="s">
        <v>20331</v>
      </c>
      <c r="D977" s="6" t="s">
        <v>21370</v>
      </c>
      <c r="E977" t="s">
        <v>48</v>
      </c>
      <c r="F977" s="4">
        <v>231840</v>
      </c>
    </row>
    <row r="978" spans="1:6" x14ac:dyDescent="0.35">
      <c r="A978" t="s">
        <v>1023</v>
      </c>
      <c r="B978" t="s">
        <v>25</v>
      </c>
      <c r="C978" s="1" t="s">
        <v>19881</v>
      </c>
      <c r="D978" s="6" t="s">
        <v>66</v>
      </c>
      <c r="E978" t="s">
        <v>51</v>
      </c>
      <c r="F978" s="4">
        <v>120719.6</v>
      </c>
    </row>
    <row r="979" spans="1:6" x14ac:dyDescent="0.35">
      <c r="A979" t="s">
        <v>1024</v>
      </c>
      <c r="B979" t="s">
        <v>21</v>
      </c>
      <c r="C979" s="1" t="s">
        <v>20502</v>
      </c>
      <c r="D979" s="6" t="s">
        <v>20467</v>
      </c>
      <c r="E979" t="s">
        <v>51</v>
      </c>
      <c r="F979" s="4">
        <v>148632.75</v>
      </c>
    </row>
    <row r="980" spans="1:6" x14ac:dyDescent="0.35">
      <c r="A980" t="s">
        <v>1025</v>
      </c>
      <c r="B980" t="s">
        <v>24</v>
      </c>
      <c r="C980" s="1" t="s">
        <v>20582</v>
      </c>
      <c r="D980" s="6" t="s">
        <v>21237</v>
      </c>
      <c r="E980" t="s">
        <v>44</v>
      </c>
      <c r="F980" s="4">
        <v>74195.149999999994</v>
      </c>
    </row>
    <row r="981" spans="1:6" x14ac:dyDescent="0.35">
      <c r="A981" t="s">
        <v>1026</v>
      </c>
      <c r="B981" t="s">
        <v>22</v>
      </c>
      <c r="C981" s="1" t="s">
        <v>21145</v>
      </c>
      <c r="D981" s="6" t="s">
        <v>66</v>
      </c>
      <c r="E981" t="s">
        <v>48</v>
      </c>
      <c r="F981" s="4">
        <v>38948</v>
      </c>
    </row>
    <row r="982" spans="1:6" x14ac:dyDescent="0.35">
      <c r="A982" t="s">
        <v>1027</v>
      </c>
      <c r="B982" t="s">
        <v>20</v>
      </c>
      <c r="C982" s="1" t="s">
        <v>21524</v>
      </c>
      <c r="D982" s="6" t="s">
        <v>21356</v>
      </c>
      <c r="E982" t="s">
        <v>48</v>
      </c>
      <c r="F982" s="4">
        <v>68197</v>
      </c>
    </row>
    <row r="983" spans="1:6" x14ac:dyDescent="0.35">
      <c r="A983" t="s">
        <v>1028</v>
      </c>
      <c r="B983" t="s">
        <v>21</v>
      </c>
      <c r="C983" s="1" t="s">
        <v>21406</v>
      </c>
      <c r="D983" s="6" t="s">
        <v>20205</v>
      </c>
      <c r="E983" t="s">
        <v>48</v>
      </c>
      <c r="F983" s="4">
        <v>67779.5</v>
      </c>
    </row>
    <row r="984" spans="1:6" x14ac:dyDescent="0.35">
      <c r="A984" t="s">
        <v>1029</v>
      </c>
      <c r="B984" t="s">
        <v>14</v>
      </c>
      <c r="C984" s="1" t="s">
        <v>20398</v>
      </c>
      <c r="D984" s="6" t="s">
        <v>19965</v>
      </c>
      <c r="E984" t="s">
        <v>46</v>
      </c>
      <c r="F984" s="4">
        <v>101886.2</v>
      </c>
    </row>
    <row r="985" spans="1:6" x14ac:dyDescent="0.35">
      <c r="A985" t="s">
        <v>1030</v>
      </c>
      <c r="B985" t="s">
        <v>22</v>
      </c>
      <c r="C985" s="1" t="s">
        <v>21263</v>
      </c>
      <c r="D985" s="6" t="s">
        <v>21413</v>
      </c>
      <c r="E985" t="s">
        <v>46</v>
      </c>
      <c r="F985" s="4">
        <v>16946.099999999999</v>
      </c>
    </row>
    <row r="986" spans="1:6" x14ac:dyDescent="0.35">
      <c r="A986" t="s">
        <v>1031</v>
      </c>
      <c r="B986" t="s">
        <v>16</v>
      </c>
      <c r="C986" s="1" t="s">
        <v>21509</v>
      </c>
      <c r="D986" s="6" t="s">
        <v>66</v>
      </c>
      <c r="E986" t="s">
        <v>51</v>
      </c>
      <c r="F986" s="4">
        <v>87622</v>
      </c>
    </row>
    <row r="987" spans="1:6" x14ac:dyDescent="0.35">
      <c r="A987" t="s">
        <v>1032</v>
      </c>
      <c r="B987" t="s">
        <v>25</v>
      </c>
      <c r="C987" s="1" t="s">
        <v>20137</v>
      </c>
      <c r="D987" s="6" t="s">
        <v>20173</v>
      </c>
      <c r="E987" t="s">
        <v>46</v>
      </c>
    </row>
    <row r="988" spans="1:6" x14ac:dyDescent="0.35">
      <c r="A988" t="s">
        <v>1033</v>
      </c>
      <c r="B988" t="s">
        <v>18</v>
      </c>
      <c r="C988" s="1" t="s">
        <v>20128</v>
      </c>
      <c r="D988" s="6" t="s">
        <v>20189</v>
      </c>
      <c r="E988" t="s">
        <v>46</v>
      </c>
    </row>
    <row r="989" spans="1:6" x14ac:dyDescent="0.35">
      <c r="A989" t="s">
        <v>1034</v>
      </c>
      <c r="B989" t="s">
        <v>18</v>
      </c>
      <c r="C989" s="1" t="s">
        <v>21443</v>
      </c>
      <c r="D989" s="6" t="s">
        <v>19987</v>
      </c>
      <c r="E989" t="s">
        <v>21282</v>
      </c>
      <c r="F989" s="4">
        <v>84876.25</v>
      </c>
    </row>
    <row r="990" spans="1:6" x14ac:dyDescent="0.35">
      <c r="A990" t="s">
        <v>1035</v>
      </c>
      <c r="B990" t="s">
        <v>18</v>
      </c>
      <c r="C990" s="1" t="s">
        <v>21467</v>
      </c>
      <c r="D990" s="6" t="s">
        <v>66</v>
      </c>
      <c r="E990" t="s">
        <v>46</v>
      </c>
    </row>
    <row r="991" spans="1:6" x14ac:dyDescent="0.35">
      <c r="A991" t="s">
        <v>1036</v>
      </c>
      <c r="B991" t="s">
        <v>9</v>
      </c>
      <c r="C991" s="1" t="s">
        <v>20009</v>
      </c>
      <c r="D991" s="6" t="s">
        <v>20142</v>
      </c>
      <c r="E991" t="s">
        <v>51</v>
      </c>
      <c r="F991" s="4">
        <v>159132.6</v>
      </c>
    </row>
    <row r="992" spans="1:6" x14ac:dyDescent="0.35">
      <c r="A992" t="s">
        <v>1037</v>
      </c>
      <c r="B992" t="s">
        <v>18</v>
      </c>
      <c r="C992" s="1" t="s">
        <v>20743</v>
      </c>
      <c r="D992" s="6" t="s">
        <v>20748</v>
      </c>
      <c r="E992" t="s">
        <v>48</v>
      </c>
    </row>
    <row r="993" spans="1:6" x14ac:dyDescent="0.35">
      <c r="A993" t="s">
        <v>1038</v>
      </c>
      <c r="B993" t="s">
        <v>24</v>
      </c>
      <c r="C993" s="1" t="s">
        <v>19954</v>
      </c>
      <c r="D993" s="6" t="s">
        <v>66</v>
      </c>
      <c r="E993" t="s">
        <v>48</v>
      </c>
      <c r="F993" s="4">
        <v>80222.55</v>
      </c>
    </row>
    <row r="994" spans="1:6" x14ac:dyDescent="0.35">
      <c r="A994" t="s">
        <v>1039</v>
      </c>
      <c r="B994" t="s">
        <v>8</v>
      </c>
      <c r="C994" s="1" t="s">
        <v>21533</v>
      </c>
      <c r="D994" s="6" t="s">
        <v>20201</v>
      </c>
      <c r="E994" t="s">
        <v>46</v>
      </c>
      <c r="F994" s="4">
        <v>97775.7</v>
      </c>
    </row>
    <row r="995" spans="1:6" x14ac:dyDescent="0.35">
      <c r="A995" t="s">
        <v>1040</v>
      </c>
      <c r="B995" t="s">
        <v>20</v>
      </c>
      <c r="C995" s="1" t="s">
        <v>20637</v>
      </c>
      <c r="D995" s="6" t="s">
        <v>21342</v>
      </c>
      <c r="E995" t="s">
        <v>46</v>
      </c>
      <c r="F995" s="4">
        <v>116959.1</v>
      </c>
    </row>
    <row r="996" spans="1:6" x14ac:dyDescent="0.35">
      <c r="A996" t="s">
        <v>1041</v>
      </c>
      <c r="B996" t="s">
        <v>13</v>
      </c>
      <c r="C996" s="1" t="s">
        <v>20365</v>
      </c>
      <c r="D996" s="6" t="s">
        <v>20444</v>
      </c>
      <c r="E996" t="s">
        <v>51</v>
      </c>
      <c r="F996" s="4">
        <v>191286.15</v>
      </c>
    </row>
    <row r="997" spans="1:6" x14ac:dyDescent="0.35">
      <c r="A997" t="s">
        <v>1042</v>
      </c>
      <c r="B997" t="s">
        <v>10</v>
      </c>
      <c r="C997" s="1" t="s">
        <v>20605</v>
      </c>
      <c r="D997" s="6" t="s">
        <v>20583</v>
      </c>
      <c r="E997" t="s">
        <v>21282</v>
      </c>
      <c r="F997" s="4">
        <v>50270.35</v>
      </c>
    </row>
    <row r="998" spans="1:6" x14ac:dyDescent="0.35">
      <c r="A998" t="s">
        <v>1043</v>
      </c>
      <c r="B998" t="s">
        <v>8</v>
      </c>
      <c r="C998" s="1" t="s">
        <v>20983</v>
      </c>
      <c r="D998" s="6" t="s">
        <v>21074</v>
      </c>
      <c r="E998" t="s">
        <v>21265</v>
      </c>
      <c r="F998" s="4">
        <v>142496.65</v>
      </c>
    </row>
    <row r="999" spans="1:6" x14ac:dyDescent="0.35">
      <c r="A999" t="s">
        <v>1044</v>
      </c>
      <c r="B999" t="s">
        <v>9</v>
      </c>
      <c r="C999" s="1" t="s">
        <v>20887</v>
      </c>
      <c r="D999" s="6" t="s">
        <v>21050</v>
      </c>
      <c r="E999" t="s">
        <v>46</v>
      </c>
      <c r="F999" s="4">
        <v>128182.5</v>
      </c>
    </row>
    <row r="1000" spans="1:6" x14ac:dyDescent="0.35">
      <c r="A1000" t="s">
        <v>1045</v>
      </c>
      <c r="B1000" t="s">
        <v>17</v>
      </c>
      <c r="C1000" s="1" t="s">
        <v>21534</v>
      </c>
      <c r="D1000" s="6" t="s">
        <v>21274</v>
      </c>
      <c r="E1000" t="s">
        <v>51</v>
      </c>
      <c r="F1000" s="4">
        <v>27166</v>
      </c>
    </row>
    <row r="1001" spans="1:6" x14ac:dyDescent="0.35">
      <c r="A1001" t="s">
        <v>1046</v>
      </c>
      <c r="B1001" t="s">
        <v>24</v>
      </c>
      <c r="C1001" s="1" t="s">
        <v>20053</v>
      </c>
      <c r="D1001" s="6" t="s">
        <v>21209</v>
      </c>
      <c r="E1001" t="s">
        <v>46</v>
      </c>
      <c r="F1001" s="4">
        <v>139203.85</v>
      </c>
    </row>
    <row r="1002" spans="1:6" x14ac:dyDescent="0.35">
      <c r="A1002" t="s">
        <v>1047</v>
      </c>
      <c r="B1002" t="s">
        <v>9</v>
      </c>
      <c r="C1002" s="1" t="s">
        <v>21535</v>
      </c>
      <c r="D1002" s="6" t="s">
        <v>21215</v>
      </c>
      <c r="E1002" t="s">
        <v>21332</v>
      </c>
      <c r="F1002" s="4">
        <v>7686</v>
      </c>
    </row>
    <row r="1003" spans="1:6" x14ac:dyDescent="0.35">
      <c r="A1003" t="s">
        <v>1048</v>
      </c>
      <c r="B1003" t="s">
        <v>10</v>
      </c>
      <c r="C1003" s="1" t="s">
        <v>20668</v>
      </c>
      <c r="D1003" s="6" t="s">
        <v>20773</v>
      </c>
      <c r="E1003" t="s">
        <v>46</v>
      </c>
      <c r="F1003" s="4">
        <v>30731.1</v>
      </c>
    </row>
    <row r="1004" spans="1:6" x14ac:dyDescent="0.35">
      <c r="A1004" t="s">
        <v>1049</v>
      </c>
      <c r="B1004" t="s">
        <v>20</v>
      </c>
      <c r="C1004" s="1" t="s">
        <v>21157</v>
      </c>
      <c r="D1004" s="6" t="s">
        <v>66</v>
      </c>
      <c r="E1004" t="s">
        <v>51</v>
      </c>
    </row>
    <row r="1005" spans="1:6" x14ac:dyDescent="0.35">
      <c r="A1005" t="s">
        <v>1050</v>
      </c>
      <c r="B1005" t="s">
        <v>10</v>
      </c>
      <c r="C1005" s="1" t="s">
        <v>19965</v>
      </c>
      <c r="D1005" s="6" t="s">
        <v>19950</v>
      </c>
      <c r="E1005" t="s">
        <v>48</v>
      </c>
    </row>
    <row r="1006" spans="1:6" x14ac:dyDescent="0.35">
      <c r="A1006" t="s">
        <v>1051</v>
      </c>
      <c r="B1006" t="s">
        <v>22</v>
      </c>
      <c r="C1006" s="1" t="s">
        <v>20490</v>
      </c>
      <c r="D1006" s="6" t="s">
        <v>20607</v>
      </c>
      <c r="E1006" t="s">
        <v>46</v>
      </c>
      <c r="F1006" s="4">
        <v>59003</v>
      </c>
    </row>
    <row r="1007" spans="1:6" x14ac:dyDescent="0.35">
      <c r="A1007" t="s">
        <v>1052</v>
      </c>
      <c r="B1007" t="s">
        <v>20</v>
      </c>
      <c r="C1007" s="1" t="s">
        <v>21052</v>
      </c>
      <c r="D1007" s="6" t="s">
        <v>21045</v>
      </c>
      <c r="E1007" t="s">
        <v>44</v>
      </c>
      <c r="F1007" s="4">
        <v>58063.7</v>
      </c>
    </row>
    <row r="1008" spans="1:6" x14ac:dyDescent="0.35">
      <c r="A1008" t="s">
        <v>1053</v>
      </c>
      <c r="B1008" t="s">
        <v>10</v>
      </c>
      <c r="C1008" s="1" t="s">
        <v>20700</v>
      </c>
      <c r="D1008" s="6" t="s">
        <v>21057</v>
      </c>
      <c r="E1008" t="s">
        <v>46</v>
      </c>
      <c r="F1008" s="4">
        <v>149626.79999999999</v>
      </c>
    </row>
    <row r="1009" spans="1:6" x14ac:dyDescent="0.35">
      <c r="A1009" t="s">
        <v>1054</v>
      </c>
      <c r="B1009" t="s">
        <v>18</v>
      </c>
      <c r="C1009" s="1" t="s">
        <v>20331</v>
      </c>
      <c r="D1009" s="6" t="s">
        <v>21140</v>
      </c>
      <c r="E1009" t="s">
        <v>46</v>
      </c>
      <c r="F1009" s="4">
        <v>94803.5</v>
      </c>
    </row>
    <row r="1010" spans="1:6" x14ac:dyDescent="0.35">
      <c r="A1010" t="s">
        <v>1055</v>
      </c>
      <c r="B1010" t="s">
        <v>16</v>
      </c>
      <c r="C1010" s="1" t="s">
        <v>19957</v>
      </c>
      <c r="D1010" s="6" t="s">
        <v>66</v>
      </c>
      <c r="E1010" t="s">
        <v>48</v>
      </c>
      <c r="F1010" s="4">
        <v>6589</v>
      </c>
    </row>
    <row r="1011" spans="1:6" x14ac:dyDescent="0.35">
      <c r="A1011" t="s">
        <v>1056</v>
      </c>
      <c r="B1011" t="s">
        <v>9</v>
      </c>
      <c r="C1011" s="1" t="s">
        <v>20059</v>
      </c>
      <c r="D1011" s="6" t="s">
        <v>20055</v>
      </c>
      <c r="E1011" t="s">
        <v>44</v>
      </c>
      <c r="F1011" s="4">
        <v>799</v>
      </c>
    </row>
    <row r="1012" spans="1:6" x14ac:dyDescent="0.35">
      <c r="A1012" t="s">
        <v>1057</v>
      </c>
      <c r="B1012" t="s">
        <v>16</v>
      </c>
      <c r="C1012" s="1" t="s">
        <v>21148</v>
      </c>
      <c r="D1012" s="6" t="s">
        <v>21536</v>
      </c>
      <c r="E1012" t="s">
        <v>46</v>
      </c>
      <c r="F1012" s="4">
        <v>120352.1</v>
      </c>
    </row>
    <row r="1013" spans="1:6" x14ac:dyDescent="0.35">
      <c r="A1013" t="s">
        <v>1058</v>
      </c>
      <c r="B1013" t="s">
        <v>22</v>
      </c>
      <c r="C1013" s="1" t="s">
        <v>21310</v>
      </c>
      <c r="D1013" s="6" t="s">
        <v>21345</v>
      </c>
      <c r="E1013" t="s">
        <v>44</v>
      </c>
      <c r="F1013" s="4">
        <v>146432.79999999999</v>
      </c>
    </row>
    <row r="1014" spans="1:6" x14ac:dyDescent="0.35">
      <c r="A1014" t="s">
        <v>1059</v>
      </c>
      <c r="B1014" t="s">
        <v>18</v>
      </c>
      <c r="C1014" s="1" t="s">
        <v>21113</v>
      </c>
      <c r="D1014" s="6" t="s">
        <v>21537</v>
      </c>
      <c r="E1014" t="s">
        <v>21265</v>
      </c>
      <c r="F1014" s="4">
        <v>69278.25</v>
      </c>
    </row>
    <row r="1015" spans="1:6" x14ac:dyDescent="0.35">
      <c r="A1015" t="s">
        <v>1060</v>
      </c>
      <c r="B1015" t="s">
        <v>13</v>
      </c>
      <c r="C1015" s="1" t="s">
        <v>20869</v>
      </c>
      <c r="D1015" s="6" t="s">
        <v>20816</v>
      </c>
      <c r="E1015" t="s">
        <v>21318</v>
      </c>
      <c r="F1015" s="4">
        <v>108186</v>
      </c>
    </row>
    <row r="1016" spans="1:6" x14ac:dyDescent="0.35">
      <c r="A1016" t="s">
        <v>1061</v>
      </c>
      <c r="B1016" t="s">
        <v>25</v>
      </c>
      <c r="C1016" s="1" t="s">
        <v>21295</v>
      </c>
      <c r="D1016" s="6" t="s">
        <v>20404</v>
      </c>
      <c r="E1016" t="s">
        <v>46</v>
      </c>
      <c r="F1016" s="4">
        <v>117945.15</v>
      </c>
    </row>
    <row r="1017" spans="1:6" x14ac:dyDescent="0.35">
      <c r="A1017" t="s">
        <v>1062</v>
      </c>
      <c r="B1017" t="s">
        <v>25</v>
      </c>
      <c r="C1017" s="1" t="s">
        <v>20082</v>
      </c>
      <c r="D1017" s="6" t="s">
        <v>21412</v>
      </c>
      <c r="E1017" t="s">
        <v>46</v>
      </c>
      <c r="F1017" s="4">
        <v>27463.55</v>
      </c>
    </row>
    <row r="1018" spans="1:6" x14ac:dyDescent="0.35">
      <c r="A1018" t="s">
        <v>1063</v>
      </c>
      <c r="B1018" t="s">
        <v>14</v>
      </c>
      <c r="C1018" s="1" t="s">
        <v>21518</v>
      </c>
      <c r="D1018" s="6" t="s">
        <v>21538</v>
      </c>
      <c r="E1018" t="s">
        <v>21265</v>
      </c>
      <c r="F1018" s="4">
        <v>59911.5</v>
      </c>
    </row>
    <row r="1019" spans="1:6" x14ac:dyDescent="0.35">
      <c r="A1019" t="s">
        <v>1064</v>
      </c>
      <c r="B1019" t="s">
        <v>11</v>
      </c>
      <c r="C1019" s="1" t="s">
        <v>21435</v>
      </c>
      <c r="D1019" s="6" t="s">
        <v>21539</v>
      </c>
      <c r="E1019" t="s">
        <v>51</v>
      </c>
    </row>
    <row r="1020" spans="1:6" x14ac:dyDescent="0.35">
      <c r="A1020" t="s">
        <v>1065</v>
      </c>
      <c r="B1020" t="s">
        <v>8</v>
      </c>
      <c r="C1020" s="1" t="s">
        <v>21086</v>
      </c>
      <c r="D1020" s="6" t="s">
        <v>21096</v>
      </c>
      <c r="E1020" t="s">
        <v>21318</v>
      </c>
      <c r="F1020" s="4">
        <v>83145.149999999994</v>
      </c>
    </row>
    <row r="1021" spans="1:6" x14ac:dyDescent="0.35">
      <c r="A1021" t="s">
        <v>1066</v>
      </c>
      <c r="B1021" t="s">
        <v>22</v>
      </c>
      <c r="C1021" s="1" t="s">
        <v>21540</v>
      </c>
      <c r="D1021" s="6" t="s">
        <v>21275</v>
      </c>
      <c r="E1021" t="s">
        <v>46</v>
      </c>
      <c r="F1021" s="4">
        <v>92649</v>
      </c>
    </row>
    <row r="1022" spans="1:6" x14ac:dyDescent="0.35">
      <c r="A1022" t="s">
        <v>1067</v>
      </c>
      <c r="B1022" t="s">
        <v>10</v>
      </c>
      <c r="C1022" s="1" t="s">
        <v>21514</v>
      </c>
      <c r="D1022" s="6" t="s">
        <v>21541</v>
      </c>
      <c r="E1022" t="s">
        <v>46</v>
      </c>
      <c r="F1022" s="4">
        <v>16060.6</v>
      </c>
    </row>
    <row r="1023" spans="1:6" x14ac:dyDescent="0.35">
      <c r="A1023" t="s">
        <v>1068</v>
      </c>
      <c r="B1023" t="s">
        <v>17</v>
      </c>
      <c r="C1023" s="1" t="s">
        <v>19875</v>
      </c>
      <c r="D1023" s="6" t="s">
        <v>19893</v>
      </c>
      <c r="E1023" t="s">
        <v>46</v>
      </c>
      <c r="F1023" s="4">
        <v>207051.3</v>
      </c>
    </row>
    <row r="1024" spans="1:6" x14ac:dyDescent="0.35">
      <c r="A1024" t="s">
        <v>1069</v>
      </c>
      <c r="B1024" t="s">
        <v>20</v>
      </c>
      <c r="C1024" s="1" t="s">
        <v>21127</v>
      </c>
      <c r="D1024" s="6" t="s">
        <v>66</v>
      </c>
      <c r="E1024" t="s">
        <v>46</v>
      </c>
      <c r="F1024" s="4">
        <v>119382.85</v>
      </c>
    </row>
    <row r="1025" spans="1:6" x14ac:dyDescent="0.35">
      <c r="A1025" t="s">
        <v>1070</v>
      </c>
      <c r="B1025" t="s">
        <v>17</v>
      </c>
      <c r="C1025" s="1" t="s">
        <v>20380</v>
      </c>
      <c r="D1025" s="6" t="s">
        <v>20476</v>
      </c>
      <c r="E1025" t="s">
        <v>46</v>
      </c>
      <c r="F1025" s="4">
        <v>49441.75</v>
      </c>
    </row>
    <row r="1026" spans="1:6" x14ac:dyDescent="0.35">
      <c r="A1026" t="s">
        <v>1071</v>
      </c>
      <c r="B1026" t="s">
        <v>24</v>
      </c>
      <c r="C1026" s="1" t="s">
        <v>21097</v>
      </c>
      <c r="D1026" s="6" t="s">
        <v>21161</v>
      </c>
      <c r="E1026" t="s">
        <v>46</v>
      </c>
      <c r="F1026" s="4">
        <v>214939.65</v>
      </c>
    </row>
    <row r="1027" spans="1:6" x14ac:dyDescent="0.35">
      <c r="A1027" t="s">
        <v>1072</v>
      </c>
      <c r="B1027" t="s">
        <v>18</v>
      </c>
      <c r="C1027" s="1" t="s">
        <v>21542</v>
      </c>
      <c r="D1027" s="6" t="s">
        <v>20798</v>
      </c>
      <c r="E1027" t="s">
        <v>51</v>
      </c>
      <c r="F1027" s="4">
        <v>164650.9</v>
      </c>
    </row>
    <row r="1028" spans="1:6" x14ac:dyDescent="0.35">
      <c r="A1028" t="s">
        <v>1073</v>
      </c>
      <c r="B1028" t="s">
        <v>25</v>
      </c>
      <c r="C1028" s="1" t="s">
        <v>21498</v>
      </c>
      <c r="D1028" s="6" t="s">
        <v>20099</v>
      </c>
      <c r="E1028" t="s">
        <v>48</v>
      </c>
      <c r="F1028" s="4">
        <v>4563</v>
      </c>
    </row>
    <row r="1029" spans="1:6" x14ac:dyDescent="0.35">
      <c r="A1029" t="s">
        <v>1074</v>
      </c>
      <c r="B1029" t="s">
        <v>16</v>
      </c>
      <c r="C1029" s="1" t="s">
        <v>19879</v>
      </c>
      <c r="D1029" s="6" t="s">
        <v>19889</v>
      </c>
      <c r="E1029" t="s">
        <v>44</v>
      </c>
      <c r="F1029" s="4">
        <v>114555.3</v>
      </c>
    </row>
    <row r="1030" spans="1:6" x14ac:dyDescent="0.35">
      <c r="A1030" t="s">
        <v>1075</v>
      </c>
      <c r="B1030" t="s">
        <v>6</v>
      </c>
      <c r="C1030" s="1" t="s">
        <v>20523</v>
      </c>
      <c r="D1030" s="6" t="s">
        <v>20854</v>
      </c>
      <c r="E1030" t="s">
        <v>51</v>
      </c>
    </row>
    <row r="1031" spans="1:6" x14ac:dyDescent="0.35">
      <c r="A1031" t="s">
        <v>1076</v>
      </c>
      <c r="B1031" t="s">
        <v>11</v>
      </c>
      <c r="C1031" s="1" t="s">
        <v>21402</v>
      </c>
      <c r="D1031" s="6" t="s">
        <v>21543</v>
      </c>
      <c r="E1031" t="s">
        <v>46</v>
      </c>
      <c r="F1031" s="4">
        <v>89952.5</v>
      </c>
    </row>
    <row r="1032" spans="1:6" x14ac:dyDescent="0.35">
      <c r="A1032" t="s">
        <v>1077</v>
      </c>
      <c r="B1032" t="s">
        <v>25</v>
      </c>
      <c r="C1032" s="1" t="s">
        <v>20294</v>
      </c>
      <c r="D1032" s="6" t="s">
        <v>21340</v>
      </c>
      <c r="E1032" t="s">
        <v>46</v>
      </c>
      <c r="F1032" s="4">
        <v>68111.75</v>
      </c>
    </row>
    <row r="1033" spans="1:6" x14ac:dyDescent="0.35">
      <c r="A1033" t="s">
        <v>1078</v>
      </c>
      <c r="B1033" t="s">
        <v>20</v>
      </c>
      <c r="C1033" s="1" t="s">
        <v>21544</v>
      </c>
      <c r="D1033" s="6" t="s">
        <v>20559</v>
      </c>
      <c r="E1033" t="s">
        <v>46</v>
      </c>
      <c r="F1033" s="4">
        <v>14466.15</v>
      </c>
    </row>
    <row r="1034" spans="1:6" x14ac:dyDescent="0.35">
      <c r="A1034" t="s">
        <v>1079</v>
      </c>
      <c r="B1034" t="s">
        <v>17</v>
      </c>
      <c r="C1034" s="1" t="s">
        <v>19882</v>
      </c>
      <c r="D1034" s="6" t="s">
        <v>21374</v>
      </c>
      <c r="E1034" t="s">
        <v>46</v>
      </c>
      <c r="F1034" s="4">
        <v>26198.15</v>
      </c>
    </row>
    <row r="1035" spans="1:6" x14ac:dyDescent="0.35">
      <c r="A1035" t="s">
        <v>1080</v>
      </c>
      <c r="B1035" t="s">
        <v>24</v>
      </c>
      <c r="C1035" s="1" t="s">
        <v>20340</v>
      </c>
      <c r="D1035" s="6" t="s">
        <v>66</v>
      </c>
      <c r="E1035" t="s">
        <v>48</v>
      </c>
      <c r="F1035" s="4">
        <v>44194.55</v>
      </c>
    </row>
    <row r="1036" spans="1:6" x14ac:dyDescent="0.35">
      <c r="A1036" t="s">
        <v>1081</v>
      </c>
      <c r="B1036" t="s">
        <v>6</v>
      </c>
      <c r="C1036" s="1" t="s">
        <v>21182</v>
      </c>
      <c r="D1036" s="6" t="s">
        <v>21545</v>
      </c>
      <c r="E1036" t="s">
        <v>21308</v>
      </c>
      <c r="F1036" s="4">
        <v>51380.25</v>
      </c>
    </row>
    <row r="1037" spans="1:6" x14ac:dyDescent="0.35">
      <c r="A1037" t="s">
        <v>1082</v>
      </c>
      <c r="B1037" t="s">
        <v>10</v>
      </c>
      <c r="C1037" s="1" t="s">
        <v>19833</v>
      </c>
      <c r="D1037" s="6" t="s">
        <v>21546</v>
      </c>
      <c r="E1037" t="s">
        <v>48</v>
      </c>
      <c r="F1037" s="4">
        <v>2431.5</v>
      </c>
    </row>
    <row r="1038" spans="1:6" x14ac:dyDescent="0.35">
      <c r="A1038" t="s">
        <v>1083</v>
      </c>
      <c r="B1038" t="s">
        <v>6</v>
      </c>
      <c r="C1038" s="1" t="s">
        <v>20947</v>
      </c>
      <c r="D1038" s="6" t="s">
        <v>21060</v>
      </c>
      <c r="E1038" t="s">
        <v>51</v>
      </c>
      <c r="F1038" s="4">
        <v>89515.8</v>
      </c>
    </row>
    <row r="1039" spans="1:6" x14ac:dyDescent="0.35">
      <c r="A1039" t="s">
        <v>1084</v>
      </c>
      <c r="B1039" t="s">
        <v>6</v>
      </c>
      <c r="C1039" s="1" t="s">
        <v>19925</v>
      </c>
      <c r="D1039" s="6" t="s">
        <v>19941</v>
      </c>
      <c r="E1039" t="s">
        <v>21288</v>
      </c>
      <c r="F1039" s="4">
        <v>143.65</v>
      </c>
    </row>
    <row r="1040" spans="1:6" x14ac:dyDescent="0.35">
      <c r="A1040" t="s">
        <v>1085</v>
      </c>
      <c r="B1040" t="s">
        <v>25</v>
      </c>
      <c r="C1040" s="1" t="s">
        <v>20342</v>
      </c>
      <c r="D1040" s="6" t="s">
        <v>66</v>
      </c>
      <c r="E1040" t="s">
        <v>21265</v>
      </c>
      <c r="F1040" s="4">
        <v>52624.85</v>
      </c>
    </row>
    <row r="1041" spans="1:6" x14ac:dyDescent="0.35">
      <c r="A1041" t="s">
        <v>1086</v>
      </c>
      <c r="B1041" t="s">
        <v>10</v>
      </c>
      <c r="C1041" s="1" t="s">
        <v>20080</v>
      </c>
      <c r="D1041" s="6" t="s">
        <v>21373</v>
      </c>
      <c r="E1041" t="s">
        <v>46</v>
      </c>
      <c r="F1041" s="4">
        <v>73525.649999999994</v>
      </c>
    </row>
    <row r="1042" spans="1:6" x14ac:dyDescent="0.35">
      <c r="A1042" t="s">
        <v>1087</v>
      </c>
      <c r="B1042" t="s">
        <v>25</v>
      </c>
      <c r="C1042" s="1" t="s">
        <v>20174</v>
      </c>
      <c r="D1042" s="6" t="s">
        <v>20308</v>
      </c>
      <c r="E1042" t="s">
        <v>51</v>
      </c>
      <c r="F1042" s="4">
        <v>39184.35</v>
      </c>
    </row>
    <row r="1043" spans="1:6" x14ac:dyDescent="0.35">
      <c r="A1043" t="s">
        <v>1088</v>
      </c>
      <c r="B1043" t="s">
        <v>14</v>
      </c>
      <c r="C1043" s="1" t="s">
        <v>20854</v>
      </c>
      <c r="D1043" s="6" t="s">
        <v>21198</v>
      </c>
      <c r="E1043" t="s">
        <v>46</v>
      </c>
      <c r="F1043" s="4">
        <v>52896.15</v>
      </c>
    </row>
    <row r="1044" spans="1:6" x14ac:dyDescent="0.35">
      <c r="A1044" t="s">
        <v>1089</v>
      </c>
      <c r="B1044" t="s">
        <v>9</v>
      </c>
      <c r="C1044" s="1" t="s">
        <v>19964</v>
      </c>
      <c r="D1044" s="6" t="s">
        <v>20017</v>
      </c>
      <c r="E1044" t="s">
        <v>46</v>
      </c>
      <c r="F1044" s="4">
        <v>67632.399999999994</v>
      </c>
    </row>
    <row r="1045" spans="1:6" x14ac:dyDescent="0.35">
      <c r="A1045" t="s">
        <v>1090</v>
      </c>
      <c r="B1045" t="s">
        <v>22</v>
      </c>
      <c r="C1045" s="1" t="s">
        <v>21538</v>
      </c>
      <c r="D1045" s="6" t="s">
        <v>21510</v>
      </c>
      <c r="E1045" t="s">
        <v>48</v>
      </c>
      <c r="F1045" s="4">
        <v>40499.949999999997</v>
      </c>
    </row>
    <row r="1046" spans="1:6" x14ac:dyDescent="0.35">
      <c r="A1046" t="s">
        <v>1091</v>
      </c>
      <c r="B1046" t="s">
        <v>8</v>
      </c>
      <c r="C1046" s="1" t="s">
        <v>19831</v>
      </c>
      <c r="D1046" s="6" t="s">
        <v>20190</v>
      </c>
      <c r="E1046" t="s">
        <v>44</v>
      </c>
      <c r="F1046" s="4">
        <v>46839.25</v>
      </c>
    </row>
    <row r="1047" spans="1:6" x14ac:dyDescent="0.35">
      <c r="A1047" t="s">
        <v>1092</v>
      </c>
      <c r="B1047" t="s">
        <v>25</v>
      </c>
      <c r="C1047" s="1" t="s">
        <v>21372</v>
      </c>
      <c r="D1047" s="6" t="s">
        <v>20248</v>
      </c>
      <c r="E1047" t="s">
        <v>46</v>
      </c>
      <c r="F1047" s="4">
        <v>76190.3</v>
      </c>
    </row>
    <row r="1048" spans="1:6" x14ac:dyDescent="0.35">
      <c r="A1048" t="s">
        <v>1093</v>
      </c>
      <c r="B1048" t="s">
        <v>6</v>
      </c>
      <c r="C1048" s="1" t="s">
        <v>21497</v>
      </c>
      <c r="D1048" s="6" t="s">
        <v>21030</v>
      </c>
      <c r="E1048" t="s">
        <v>46</v>
      </c>
    </row>
    <row r="1049" spans="1:6" x14ac:dyDescent="0.35">
      <c r="A1049" t="s">
        <v>1094</v>
      </c>
      <c r="B1049" t="s">
        <v>8</v>
      </c>
      <c r="C1049" s="1" t="s">
        <v>20160</v>
      </c>
      <c r="D1049" s="6" t="s">
        <v>20102</v>
      </c>
      <c r="E1049" t="s">
        <v>46</v>
      </c>
      <c r="F1049" s="4">
        <v>30318</v>
      </c>
    </row>
    <row r="1050" spans="1:6" x14ac:dyDescent="0.35">
      <c r="A1050" t="s">
        <v>1095</v>
      </c>
      <c r="B1050" t="s">
        <v>14</v>
      </c>
      <c r="C1050" s="1" t="s">
        <v>21547</v>
      </c>
      <c r="D1050" s="6" t="s">
        <v>21548</v>
      </c>
      <c r="E1050" t="s">
        <v>21265</v>
      </c>
      <c r="F1050" s="4">
        <v>158444.75</v>
      </c>
    </row>
    <row r="1051" spans="1:6" x14ac:dyDescent="0.35">
      <c r="A1051" t="s">
        <v>1096</v>
      </c>
      <c r="B1051" t="s">
        <v>9</v>
      </c>
      <c r="C1051" s="1" t="s">
        <v>21549</v>
      </c>
      <c r="D1051" s="6" t="s">
        <v>21200</v>
      </c>
      <c r="E1051" t="s">
        <v>44</v>
      </c>
      <c r="F1051" s="4">
        <v>154171</v>
      </c>
    </row>
    <row r="1052" spans="1:6" x14ac:dyDescent="0.35">
      <c r="A1052" t="s">
        <v>1097</v>
      </c>
      <c r="B1052" t="s">
        <v>8</v>
      </c>
      <c r="C1052" s="1" t="s">
        <v>21550</v>
      </c>
      <c r="D1052" s="6" t="s">
        <v>20896</v>
      </c>
      <c r="E1052" t="s">
        <v>51</v>
      </c>
      <c r="F1052" s="4">
        <v>84603.05</v>
      </c>
    </row>
    <row r="1053" spans="1:6" x14ac:dyDescent="0.35">
      <c r="A1053" t="s">
        <v>1098</v>
      </c>
      <c r="B1053" t="s">
        <v>16</v>
      </c>
      <c r="C1053" s="1" t="s">
        <v>19887</v>
      </c>
      <c r="D1053" s="6" t="s">
        <v>21420</v>
      </c>
      <c r="E1053" t="s">
        <v>51</v>
      </c>
      <c r="F1053" s="4">
        <v>54164.75</v>
      </c>
    </row>
    <row r="1054" spans="1:6" x14ac:dyDescent="0.35">
      <c r="A1054" t="s">
        <v>1099</v>
      </c>
      <c r="B1054" t="s">
        <v>11</v>
      </c>
      <c r="C1054" s="1" t="s">
        <v>20661</v>
      </c>
      <c r="D1054" s="6" t="s">
        <v>20850</v>
      </c>
      <c r="E1054" t="s">
        <v>46</v>
      </c>
      <c r="F1054" s="4">
        <v>44940</v>
      </c>
    </row>
    <row r="1055" spans="1:6" x14ac:dyDescent="0.35">
      <c r="A1055" t="s">
        <v>1100</v>
      </c>
      <c r="B1055" t="s">
        <v>13</v>
      </c>
      <c r="C1055" s="1" t="s">
        <v>20182</v>
      </c>
      <c r="D1055" s="6" t="s">
        <v>19945</v>
      </c>
      <c r="E1055" t="s">
        <v>46</v>
      </c>
      <c r="F1055" s="4">
        <v>67940.649999999994</v>
      </c>
    </row>
    <row r="1056" spans="1:6" x14ac:dyDescent="0.35">
      <c r="A1056" t="s">
        <v>1101</v>
      </c>
      <c r="B1056" t="s">
        <v>18</v>
      </c>
      <c r="C1056" s="1" t="s">
        <v>21220</v>
      </c>
      <c r="D1056" s="6" t="s">
        <v>21385</v>
      </c>
      <c r="E1056" t="s">
        <v>46</v>
      </c>
      <c r="F1056" s="4">
        <v>128318.6</v>
      </c>
    </row>
    <row r="1057" spans="1:6" x14ac:dyDescent="0.35">
      <c r="A1057" t="s">
        <v>1102</v>
      </c>
      <c r="B1057" t="s">
        <v>18</v>
      </c>
      <c r="C1057" s="1" t="s">
        <v>19915</v>
      </c>
      <c r="D1057" s="6" t="s">
        <v>19984</v>
      </c>
      <c r="E1057" t="s">
        <v>44</v>
      </c>
      <c r="F1057" s="4">
        <v>68179.75</v>
      </c>
    </row>
    <row r="1058" spans="1:6" x14ac:dyDescent="0.35">
      <c r="A1058" t="s">
        <v>1103</v>
      </c>
      <c r="B1058" t="s">
        <v>18</v>
      </c>
      <c r="C1058" s="1" t="s">
        <v>20207</v>
      </c>
      <c r="D1058" s="6" t="s">
        <v>20223</v>
      </c>
      <c r="E1058" t="s">
        <v>48</v>
      </c>
      <c r="F1058" s="4">
        <v>53948.7</v>
      </c>
    </row>
    <row r="1059" spans="1:6" x14ac:dyDescent="0.35">
      <c r="A1059" t="s">
        <v>1104</v>
      </c>
      <c r="B1059" t="s">
        <v>9</v>
      </c>
      <c r="C1059" s="1" t="s">
        <v>20547</v>
      </c>
      <c r="D1059" s="6" t="s">
        <v>20745</v>
      </c>
      <c r="E1059" t="s">
        <v>51</v>
      </c>
      <c r="F1059" s="4">
        <v>102531.2</v>
      </c>
    </row>
    <row r="1060" spans="1:6" x14ac:dyDescent="0.35">
      <c r="A1060" t="s">
        <v>1105</v>
      </c>
      <c r="B1060" t="s">
        <v>22</v>
      </c>
      <c r="C1060" s="1" t="s">
        <v>21551</v>
      </c>
      <c r="D1060" s="6" t="s">
        <v>20437</v>
      </c>
      <c r="E1060" t="s">
        <v>21318</v>
      </c>
      <c r="F1060" s="4">
        <v>55008.65</v>
      </c>
    </row>
    <row r="1061" spans="1:6" x14ac:dyDescent="0.35">
      <c r="A1061" t="s">
        <v>1106</v>
      </c>
      <c r="B1061" t="s">
        <v>13</v>
      </c>
      <c r="C1061" s="1" t="s">
        <v>20105</v>
      </c>
      <c r="D1061" s="6" t="s">
        <v>66</v>
      </c>
      <c r="E1061" t="s">
        <v>46</v>
      </c>
      <c r="F1061" s="4">
        <v>99293.3</v>
      </c>
    </row>
    <row r="1062" spans="1:6" x14ac:dyDescent="0.35">
      <c r="A1062" t="s">
        <v>1107</v>
      </c>
      <c r="B1062" t="s">
        <v>20</v>
      </c>
      <c r="C1062" s="1" t="s">
        <v>21453</v>
      </c>
      <c r="D1062" s="6" t="s">
        <v>20639</v>
      </c>
      <c r="E1062" t="s">
        <v>44</v>
      </c>
      <c r="F1062" s="4">
        <v>31856</v>
      </c>
    </row>
    <row r="1063" spans="1:6" x14ac:dyDescent="0.35">
      <c r="A1063" t="s">
        <v>1108</v>
      </c>
      <c r="B1063" t="s">
        <v>13</v>
      </c>
      <c r="C1063" s="1" t="s">
        <v>21150</v>
      </c>
      <c r="D1063" s="6" t="s">
        <v>21552</v>
      </c>
      <c r="E1063" t="s">
        <v>46</v>
      </c>
      <c r="F1063" s="4">
        <v>87205</v>
      </c>
    </row>
    <row r="1064" spans="1:6" x14ac:dyDescent="0.35">
      <c r="A1064" t="s">
        <v>1109</v>
      </c>
      <c r="B1064" t="s">
        <v>24</v>
      </c>
      <c r="C1064" s="1" t="s">
        <v>21553</v>
      </c>
      <c r="D1064" s="6" t="s">
        <v>66</v>
      </c>
      <c r="E1064" t="s">
        <v>46</v>
      </c>
      <c r="F1064" s="4">
        <v>126473.4</v>
      </c>
    </row>
    <row r="1065" spans="1:6" x14ac:dyDescent="0.35">
      <c r="A1065" t="s">
        <v>1110</v>
      </c>
      <c r="B1065" t="s">
        <v>21</v>
      </c>
      <c r="C1065" s="1" t="s">
        <v>21379</v>
      </c>
      <c r="D1065" s="6" t="s">
        <v>20350</v>
      </c>
      <c r="E1065" t="s">
        <v>46</v>
      </c>
      <c r="F1065" s="4">
        <v>72587.850000000006</v>
      </c>
    </row>
    <row r="1066" spans="1:6" x14ac:dyDescent="0.35">
      <c r="A1066" t="s">
        <v>1111</v>
      </c>
      <c r="B1066" t="s">
        <v>6</v>
      </c>
      <c r="C1066" s="1" t="s">
        <v>21235</v>
      </c>
      <c r="D1066" s="6" t="s">
        <v>21276</v>
      </c>
      <c r="E1066" t="s">
        <v>21265</v>
      </c>
      <c r="F1066" s="4">
        <v>9971</v>
      </c>
    </row>
    <row r="1067" spans="1:6" x14ac:dyDescent="0.35">
      <c r="A1067" t="s">
        <v>1112</v>
      </c>
      <c r="B1067" t="s">
        <v>17</v>
      </c>
      <c r="C1067" s="1" t="s">
        <v>20379</v>
      </c>
      <c r="D1067" s="6" t="s">
        <v>21197</v>
      </c>
      <c r="E1067" t="s">
        <v>46</v>
      </c>
      <c r="F1067" s="4">
        <v>53954.55</v>
      </c>
    </row>
    <row r="1068" spans="1:6" x14ac:dyDescent="0.35">
      <c r="A1068" t="s">
        <v>1113</v>
      </c>
      <c r="B1068" t="s">
        <v>8</v>
      </c>
      <c r="C1068" s="1" t="s">
        <v>20283</v>
      </c>
      <c r="D1068" s="6" t="s">
        <v>20313</v>
      </c>
      <c r="E1068" t="s">
        <v>44</v>
      </c>
      <c r="F1068" s="4">
        <v>42159</v>
      </c>
    </row>
    <row r="1069" spans="1:6" x14ac:dyDescent="0.35">
      <c r="A1069" t="s">
        <v>1114</v>
      </c>
      <c r="B1069" t="s">
        <v>21</v>
      </c>
      <c r="C1069" s="1" t="s">
        <v>20782</v>
      </c>
      <c r="D1069" s="6" t="s">
        <v>20938</v>
      </c>
      <c r="E1069" t="s">
        <v>44</v>
      </c>
      <c r="F1069" s="4">
        <v>44035.8</v>
      </c>
    </row>
    <row r="1070" spans="1:6" x14ac:dyDescent="0.35">
      <c r="A1070" t="s">
        <v>1115</v>
      </c>
      <c r="B1070" t="s">
        <v>21</v>
      </c>
      <c r="C1070" s="1" t="s">
        <v>20099</v>
      </c>
      <c r="D1070" s="6" t="s">
        <v>21221</v>
      </c>
      <c r="E1070" t="s">
        <v>46</v>
      </c>
      <c r="F1070" s="4">
        <v>17311.099999999999</v>
      </c>
    </row>
    <row r="1071" spans="1:6" x14ac:dyDescent="0.35">
      <c r="A1071" t="s">
        <v>1116</v>
      </c>
      <c r="B1071" t="s">
        <v>22</v>
      </c>
      <c r="C1071" s="1" t="s">
        <v>20374</v>
      </c>
      <c r="D1071" s="6" t="s">
        <v>20412</v>
      </c>
      <c r="E1071" t="s">
        <v>21288</v>
      </c>
      <c r="F1071" s="4">
        <v>74826.45</v>
      </c>
    </row>
    <row r="1072" spans="1:6" x14ac:dyDescent="0.35">
      <c r="A1072" t="s">
        <v>1117</v>
      </c>
      <c r="B1072" t="s">
        <v>14</v>
      </c>
      <c r="C1072" s="1" t="s">
        <v>19860</v>
      </c>
      <c r="D1072" s="6" t="s">
        <v>20027</v>
      </c>
      <c r="E1072" t="s">
        <v>46</v>
      </c>
      <c r="F1072" s="4">
        <v>55885.8</v>
      </c>
    </row>
    <row r="1073" spans="1:6" x14ac:dyDescent="0.35">
      <c r="A1073" t="s">
        <v>1118</v>
      </c>
      <c r="B1073" t="s">
        <v>13</v>
      </c>
      <c r="C1073" s="1" t="s">
        <v>21428</v>
      </c>
      <c r="D1073" s="6" t="s">
        <v>66</v>
      </c>
      <c r="E1073" t="s">
        <v>48</v>
      </c>
      <c r="F1073" s="4">
        <v>116773.7</v>
      </c>
    </row>
    <row r="1074" spans="1:6" x14ac:dyDescent="0.35">
      <c r="A1074" t="s">
        <v>1119</v>
      </c>
      <c r="B1074" t="s">
        <v>25</v>
      </c>
      <c r="C1074" s="1" t="s">
        <v>21533</v>
      </c>
      <c r="D1074" s="6" t="s">
        <v>20395</v>
      </c>
      <c r="E1074" t="s">
        <v>51</v>
      </c>
      <c r="F1074" s="4">
        <v>178724.25</v>
      </c>
    </row>
    <row r="1075" spans="1:6" x14ac:dyDescent="0.35">
      <c r="A1075" t="s">
        <v>1120</v>
      </c>
      <c r="B1075" t="s">
        <v>18</v>
      </c>
      <c r="C1075" s="1" t="s">
        <v>19984</v>
      </c>
      <c r="D1075" s="6" t="s">
        <v>20223</v>
      </c>
      <c r="E1075" t="s">
        <v>46</v>
      </c>
      <c r="F1075" s="4">
        <v>52944.2</v>
      </c>
    </row>
    <row r="1076" spans="1:6" x14ac:dyDescent="0.35">
      <c r="A1076" t="s">
        <v>1121</v>
      </c>
      <c r="B1076" t="s">
        <v>16</v>
      </c>
      <c r="C1076" s="1" t="s">
        <v>20398</v>
      </c>
      <c r="D1076" s="6" t="s">
        <v>20514</v>
      </c>
      <c r="E1076" t="s">
        <v>46</v>
      </c>
      <c r="F1076" s="4">
        <v>160498.95000000001</v>
      </c>
    </row>
    <row r="1077" spans="1:6" x14ac:dyDescent="0.35">
      <c r="A1077" t="s">
        <v>1122</v>
      </c>
      <c r="B1077" t="s">
        <v>8</v>
      </c>
      <c r="C1077" s="1" t="s">
        <v>21203</v>
      </c>
      <c r="D1077" s="6" t="s">
        <v>20195</v>
      </c>
      <c r="E1077" t="s">
        <v>46</v>
      </c>
      <c r="F1077" s="4">
        <v>162796.5</v>
      </c>
    </row>
    <row r="1078" spans="1:6" x14ac:dyDescent="0.35">
      <c r="A1078" t="s">
        <v>1123</v>
      </c>
      <c r="B1078" t="s">
        <v>6</v>
      </c>
      <c r="C1078" s="1" t="s">
        <v>20187</v>
      </c>
      <c r="D1078" s="6" t="s">
        <v>20250</v>
      </c>
      <c r="E1078" t="s">
        <v>48</v>
      </c>
      <c r="F1078" s="4">
        <v>119203.1</v>
      </c>
    </row>
    <row r="1079" spans="1:6" x14ac:dyDescent="0.35">
      <c r="A1079" t="s">
        <v>1124</v>
      </c>
      <c r="B1079" t="s">
        <v>8</v>
      </c>
      <c r="C1079" s="1" t="s">
        <v>21554</v>
      </c>
      <c r="D1079" s="6" t="s">
        <v>21555</v>
      </c>
      <c r="E1079" t="s">
        <v>46</v>
      </c>
      <c r="F1079" s="4">
        <v>128182.5</v>
      </c>
    </row>
    <row r="1080" spans="1:6" x14ac:dyDescent="0.35">
      <c r="A1080" t="s">
        <v>1125</v>
      </c>
      <c r="B1080" t="s">
        <v>25</v>
      </c>
      <c r="C1080" s="1" t="s">
        <v>21556</v>
      </c>
      <c r="D1080" s="6" t="s">
        <v>21260</v>
      </c>
      <c r="E1080" t="s">
        <v>46</v>
      </c>
      <c r="F1080" s="4">
        <v>94911.1</v>
      </c>
    </row>
    <row r="1081" spans="1:6" x14ac:dyDescent="0.35">
      <c r="A1081" t="s">
        <v>1126</v>
      </c>
      <c r="B1081" t="s">
        <v>24</v>
      </c>
      <c r="C1081" s="1" t="s">
        <v>20679</v>
      </c>
      <c r="D1081" s="6" t="s">
        <v>66</v>
      </c>
      <c r="E1081" t="s">
        <v>44</v>
      </c>
      <c r="F1081" s="4">
        <v>98354.2</v>
      </c>
    </row>
    <row r="1082" spans="1:6" x14ac:dyDescent="0.35">
      <c r="A1082" t="s">
        <v>1127</v>
      </c>
      <c r="B1082" t="s">
        <v>18</v>
      </c>
      <c r="C1082" s="1" t="s">
        <v>20806</v>
      </c>
      <c r="D1082" s="6" t="s">
        <v>20843</v>
      </c>
      <c r="E1082" t="s">
        <v>51</v>
      </c>
      <c r="F1082" s="4">
        <v>191169.65</v>
      </c>
    </row>
    <row r="1083" spans="1:6" x14ac:dyDescent="0.35">
      <c r="A1083" t="s">
        <v>1128</v>
      </c>
      <c r="B1083" t="s">
        <v>10</v>
      </c>
      <c r="C1083" s="1" t="s">
        <v>20214</v>
      </c>
      <c r="D1083" s="6" t="s">
        <v>20273</v>
      </c>
      <c r="E1083" t="s">
        <v>46</v>
      </c>
      <c r="F1083" s="4">
        <v>96016.2</v>
      </c>
    </row>
    <row r="1084" spans="1:6" x14ac:dyDescent="0.35">
      <c r="A1084" t="s">
        <v>1129</v>
      </c>
      <c r="B1084" t="s">
        <v>22</v>
      </c>
      <c r="C1084" s="1" t="s">
        <v>20571</v>
      </c>
      <c r="D1084" s="6" t="s">
        <v>20669</v>
      </c>
      <c r="E1084" t="s">
        <v>51</v>
      </c>
      <c r="F1084" s="4">
        <v>15357.9</v>
      </c>
    </row>
    <row r="1085" spans="1:6" x14ac:dyDescent="0.35">
      <c r="A1085" t="s">
        <v>1130</v>
      </c>
      <c r="B1085" t="s">
        <v>21</v>
      </c>
      <c r="C1085" s="1" t="s">
        <v>20454</v>
      </c>
      <c r="D1085" s="6" t="s">
        <v>20555</v>
      </c>
      <c r="E1085" t="s">
        <v>46</v>
      </c>
      <c r="F1085" s="4">
        <v>79644.350000000006</v>
      </c>
    </row>
    <row r="1086" spans="1:6" x14ac:dyDescent="0.35">
      <c r="A1086" t="s">
        <v>1131</v>
      </c>
      <c r="B1086" t="s">
        <v>14</v>
      </c>
      <c r="C1086" s="1" t="s">
        <v>21173</v>
      </c>
      <c r="D1086" s="6" t="s">
        <v>21557</v>
      </c>
      <c r="E1086" t="s">
        <v>48</v>
      </c>
      <c r="F1086" s="4">
        <v>8213.4</v>
      </c>
    </row>
    <row r="1087" spans="1:6" x14ac:dyDescent="0.35">
      <c r="A1087" t="s">
        <v>1132</v>
      </c>
      <c r="B1087" t="s">
        <v>22</v>
      </c>
      <c r="C1087" s="1" t="s">
        <v>20155</v>
      </c>
      <c r="D1087" s="6" t="s">
        <v>20178</v>
      </c>
      <c r="E1087" t="s">
        <v>46</v>
      </c>
      <c r="F1087" s="4">
        <v>116306</v>
      </c>
    </row>
    <row r="1088" spans="1:6" x14ac:dyDescent="0.35">
      <c r="A1088" t="s">
        <v>1133</v>
      </c>
      <c r="B1088" t="s">
        <v>11</v>
      </c>
      <c r="C1088" s="1" t="s">
        <v>20693</v>
      </c>
      <c r="D1088" s="6" t="s">
        <v>20783</v>
      </c>
      <c r="E1088" t="s">
        <v>48</v>
      </c>
      <c r="F1088" s="4">
        <v>77237.7</v>
      </c>
    </row>
    <row r="1089" spans="1:6" x14ac:dyDescent="0.35">
      <c r="A1089" t="s">
        <v>1134</v>
      </c>
      <c r="B1089" t="s">
        <v>11</v>
      </c>
      <c r="C1089" s="1" t="s">
        <v>20027</v>
      </c>
      <c r="D1089" s="6" t="s">
        <v>20131</v>
      </c>
      <c r="E1089" t="s">
        <v>46</v>
      </c>
      <c r="F1089" s="4">
        <v>54332</v>
      </c>
    </row>
    <row r="1090" spans="1:6" x14ac:dyDescent="0.35">
      <c r="A1090" t="s">
        <v>1135</v>
      </c>
      <c r="B1090" t="s">
        <v>6</v>
      </c>
      <c r="C1090" s="1" t="s">
        <v>21543</v>
      </c>
      <c r="D1090" s="6" t="s">
        <v>66</v>
      </c>
      <c r="E1090" t="s">
        <v>21318</v>
      </c>
      <c r="F1090" s="4">
        <v>197727.3</v>
      </c>
    </row>
    <row r="1091" spans="1:6" x14ac:dyDescent="0.35">
      <c r="A1091" t="s">
        <v>1136</v>
      </c>
      <c r="B1091" t="s">
        <v>9</v>
      </c>
      <c r="C1091" s="1" t="s">
        <v>21558</v>
      </c>
      <c r="D1091" s="6" t="s">
        <v>21284</v>
      </c>
      <c r="E1091" t="s">
        <v>48</v>
      </c>
      <c r="F1091" s="4">
        <v>369305.1</v>
      </c>
    </row>
    <row r="1092" spans="1:6" x14ac:dyDescent="0.35">
      <c r="A1092" t="s">
        <v>1137</v>
      </c>
      <c r="B1092" t="s">
        <v>8</v>
      </c>
      <c r="C1092" s="1" t="s">
        <v>21388</v>
      </c>
      <c r="D1092" s="6" t="s">
        <v>21226</v>
      </c>
      <c r="E1092" t="s">
        <v>44</v>
      </c>
      <c r="F1092" s="4">
        <v>70013.7</v>
      </c>
    </row>
    <row r="1093" spans="1:6" x14ac:dyDescent="0.35">
      <c r="A1093" t="s">
        <v>1138</v>
      </c>
      <c r="B1093" t="s">
        <v>24</v>
      </c>
      <c r="C1093" s="1" t="s">
        <v>19986</v>
      </c>
      <c r="D1093" s="6" t="s">
        <v>20199</v>
      </c>
      <c r="E1093" t="s">
        <v>44</v>
      </c>
      <c r="F1093" s="4">
        <v>69723</v>
      </c>
    </row>
    <row r="1094" spans="1:6" x14ac:dyDescent="0.35">
      <c r="A1094" t="s">
        <v>1139</v>
      </c>
      <c r="B1094" t="s">
        <v>24</v>
      </c>
      <c r="C1094" s="1" t="s">
        <v>21466</v>
      </c>
      <c r="D1094" s="6" t="s">
        <v>20044</v>
      </c>
      <c r="E1094" t="s">
        <v>44</v>
      </c>
      <c r="F1094" s="4">
        <v>45464.4</v>
      </c>
    </row>
    <row r="1095" spans="1:6" x14ac:dyDescent="0.35">
      <c r="A1095" t="s">
        <v>1140</v>
      </c>
      <c r="B1095" t="s">
        <v>25</v>
      </c>
      <c r="C1095" s="1" t="s">
        <v>21450</v>
      </c>
      <c r="D1095" s="6" t="s">
        <v>20380</v>
      </c>
      <c r="E1095" t="s">
        <v>46</v>
      </c>
      <c r="F1095" s="4">
        <v>207546.95</v>
      </c>
    </row>
    <row r="1096" spans="1:6" x14ac:dyDescent="0.35">
      <c r="A1096" t="s">
        <v>1141</v>
      </c>
      <c r="B1096" t="s">
        <v>9</v>
      </c>
      <c r="C1096" s="1" t="s">
        <v>20577</v>
      </c>
      <c r="D1096" s="6" t="s">
        <v>20767</v>
      </c>
      <c r="E1096" t="s">
        <v>48</v>
      </c>
      <c r="F1096" s="4">
        <v>181522.75</v>
      </c>
    </row>
    <row r="1097" spans="1:6" x14ac:dyDescent="0.35">
      <c r="A1097" t="s">
        <v>1142</v>
      </c>
      <c r="B1097" t="s">
        <v>14</v>
      </c>
      <c r="C1097" s="1" t="s">
        <v>21417</v>
      </c>
      <c r="D1097" s="6" t="s">
        <v>21439</v>
      </c>
      <c r="E1097" t="s">
        <v>44</v>
      </c>
      <c r="F1097" s="4">
        <v>140329.79999999999</v>
      </c>
    </row>
    <row r="1098" spans="1:6" x14ac:dyDescent="0.35">
      <c r="A1098" t="s">
        <v>1143</v>
      </c>
      <c r="B1098" t="s">
        <v>25</v>
      </c>
      <c r="C1098" s="1" t="s">
        <v>21559</v>
      </c>
      <c r="D1098" s="6" t="s">
        <v>20983</v>
      </c>
      <c r="E1098" t="s">
        <v>44</v>
      </c>
      <c r="F1098" s="4">
        <v>280315.2</v>
      </c>
    </row>
    <row r="1099" spans="1:6" x14ac:dyDescent="0.35">
      <c r="A1099" t="s">
        <v>1144</v>
      </c>
      <c r="B1099" t="s">
        <v>18</v>
      </c>
      <c r="C1099" s="1" t="s">
        <v>19874</v>
      </c>
      <c r="D1099" s="6" t="s">
        <v>20074</v>
      </c>
      <c r="E1099" t="s">
        <v>46</v>
      </c>
      <c r="F1099" s="4">
        <v>28932.3</v>
      </c>
    </row>
    <row r="1100" spans="1:6" x14ac:dyDescent="0.35">
      <c r="A1100" t="s">
        <v>1145</v>
      </c>
      <c r="B1100" t="s">
        <v>8</v>
      </c>
      <c r="C1100" s="1" t="s">
        <v>20029</v>
      </c>
      <c r="D1100" s="6" t="s">
        <v>21367</v>
      </c>
      <c r="E1100" t="s">
        <v>48</v>
      </c>
      <c r="F1100" s="4">
        <v>20845.55</v>
      </c>
    </row>
    <row r="1101" spans="1:6" x14ac:dyDescent="0.35">
      <c r="A1101" t="s">
        <v>1146</v>
      </c>
      <c r="B1101" t="s">
        <v>21</v>
      </c>
      <c r="C1101" s="1" t="s">
        <v>21560</v>
      </c>
      <c r="D1101" s="6" t="s">
        <v>21561</v>
      </c>
      <c r="E1101" t="s">
        <v>44</v>
      </c>
    </row>
    <row r="1102" spans="1:6" x14ac:dyDescent="0.35">
      <c r="A1102" t="s">
        <v>1147</v>
      </c>
      <c r="B1102" t="s">
        <v>11</v>
      </c>
      <c r="C1102" s="1" t="s">
        <v>19950</v>
      </c>
      <c r="D1102" s="6" t="s">
        <v>21335</v>
      </c>
      <c r="E1102" t="s">
        <v>48</v>
      </c>
      <c r="F1102" s="4">
        <v>3641.4</v>
      </c>
    </row>
    <row r="1103" spans="1:6" x14ac:dyDescent="0.35">
      <c r="A1103" t="s">
        <v>1148</v>
      </c>
      <c r="B1103" t="s">
        <v>8</v>
      </c>
      <c r="C1103" s="1" t="s">
        <v>19945</v>
      </c>
      <c r="D1103" s="6" t="s">
        <v>21200</v>
      </c>
      <c r="E1103" t="s">
        <v>44</v>
      </c>
      <c r="F1103" s="4">
        <v>10404</v>
      </c>
    </row>
    <row r="1104" spans="1:6" x14ac:dyDescent="0.35">
      <c r="A1104" t="s">
        <v>1149</v>
      </c>
      <c r="B1104" t="s">
        <v>14</v>
      </c>
      <c r="C1104" s="1" t="s">
        <v>19954</v>
      </c>
      <c r="D1104" s="6" t="s">
        <v>20184</v>
      </c>
      <c r="E1104" t="s">
        <v>44</v>
      </c>
    </row>
    <row r="1105" spans="1:6" x14ac:dyDescent="0.35">
      <c r="A1105" t="s">
        <v>1150</v>
      </c>
      <c r="B1105" t="s">
        <v>25</v>
      </c>
      <c r="C1105" s="1" t="s">
        <v>20836</v>
      </c>
      <c r="D1105" s="6" t="s">
        <v>21249</v>
      </c>
      <c r="E1105" t="s">
        <v>46</v>
      </c>
      <c r="F1105" s="4">
        <v>129683.15</v>
      </c>
    </row>
    <row r="1106" spans="1:6" x14ac:dyDescent="0.35">
      <c r="A1106" t="s">
        <v>1151</v>
      </c>
      <c r="B1106" t="s">
        <v>20</v>
      </c>
      <c r="C1106" s="1" t="s">
        <v>20094</v>
      </c>
      <c r="D1106" s="6" t="s">
        <v>19885</v>
      </c>
      <c r="E1106" t="s">
        <v>48</v>
      </c>
      <c r="F1106" s="4">
        <v>56744.55</v>
      </c>
    </row>
    <row r="1107" spans="1:6" x14ac:dyDescent="0.35">
      <c r="A1107" t="s">
        <v>1152</v>
      </c>
      <c r="B1107" t="s">
        <v>21</v>
      </c>
      <c r="C1107" s="1" t="s">
        <v>20156</v>
      </c>
      <c r="D1107" s="6" t="s">
        <v>20927</v>
      </c>
      <c r="E1107" t="s">
        <v>51</v>
      </c>
      <c r="F1107" s="4">
        <v>54471.35</v>
      </c>
    </row>
    <row r="1108" spans="1:6" x14ac:dyDescent="0.35">
      <c r="A1108" t="s">
        <v>1153</v>
      </c>
      <c r="B1108" t="s">
        <v>24</v>
      </c>
      <c r="C1108" s="1" t="s">
        <v>21321</v>
      </c>
      <c r="D1108" s="6" t="s">
        <v>21464</v>
      </c>
      <c r="E1108" t="s">
        <v>46</v>
      </c>
      <c r="F1108" s="4">
        <v>324971.84999999998</v>
      </c>
    </row>
    <row r="1109" spans="1:6" x14ac:dyDescent="0.35">
      <c r="A1109" t="s">
        <v>1154</v>
      </c>
      <c r="B1109" t="s">
        <v>13</v>
      </c>
      <c r="C1109" s="1" t="s">
        <v>20026</v>
      </c>
      <c r="D1109" s="6" t="s">
        <v>19958</v>
      </c>
      <c r="E1109" t="s">
        <v>51</v>
      </c>
      <c r="F1109" s="4">
        <v>11154</v>
      </c>
    </row>
    <row r="1110" spans="1:6" x14ac:dyDescent="0.35">
      <c r="A1110" t="s">
        <v>1155</v>
      </c>
      <c r="B1110" t="s">
        <v>14</v>
      </c>
      <c r="C1110" s="1" t="s">
        <v>21562</v>
      </c>
      <c r="D1110" s="6" t="s">
        <v>20118</v>
      </c>
      <c r="E1110" t="s">
        <v>46</v>
      </c>
      <c r="F1110" s="4">
        <v>145848.20000000001</v>
      </c>
    </row>
    <row r="1111" spans="1:6" x14ac:dyDescent="0.35">
      <c r="A1111" t="s">
        <v>1156</v>
      </c>
      <c r="B1111" t="s">
        <v>21</v>
      </c>
      <c r="C1111" s="1" t="s">
        <v>20444</v>
      </c>
      <c r="D1111" s="6" t="s">
        <v>21563</v>
      </c>
      <c r="E1111" t="s">
        <v>51</v>
      </c>
      <c r="F1111" s="4">
        <v>178333</v>
      </c>
    </row>
    <row r="1112" spans="1:6" x14ac:dyDescent="0.35">
      <c r="A1112" t="s">
        <v>1157</v>
      </c>
      <c r="B1112" t="s">
        <v>18</v>
      </c>
      <c r="C1112" s="1" t="s">
        <v>20508</v>
      </c>
      <c r="D1112" s="6" t="s">
        <v>20574</v>
      </c>
      <c r="E1112" t="s">
        <v>44</v>
      </c>
      <c r="F1112" s="4">
        <v>68879.55</v>
      </c>
    </row>
    <row r="1113" spans="1:6" x14ac:dyDescent="0.35">
      <c r="A1113" t="s">
        <v>1158</v>
      </c>
      <c r="B1113" t="s">
        <v>22</v>
      </c>
      <c r="C1113" s="1" t="s">
        <v>20682</v>
      </c>
      <c r="D1113" s="6" t="s">
        <v>20824</v>
      </c>
      <c r="E1113" t="s">
        <v>46</v>
      </c>
      <c r="F1113" s="4">
        <v>27139</v>
      </c>
    </row>
    <row r="1114" spans="1:6" x14ac:dyDescent="0.35">
      <c r="A1114" t="s">
        <v>1159</v>
      </c>
      <c r="B1114" t="s">
        <v>22</v>
      </c>
      <c r="C1114" s="1" t="s">
        <v>20622</v>
      </c>
      <c r="D1114" s="6" t="s">
        <v>21564</v>
      </c>
      <c r="E1114" t="s">
        <v>51</v>
      </c>
      <c r="F1114" s="4">
        <v>128934.39999999999</v>
      </c>
    </row>
    <row r="1115" spans="1:6" x14ac:dyDescent="0.35">
      <c r="A1115" t="s">
        <v>1160</v>
      </c>
      <c r="B1115" t="s">
        <v>13</v>
      </c>
      <c r="C1115" s="1" t="s">
        <v>20633</v>
      </c>
      <c r="D1115" s="6" t="s">
        <v>66</v>
      </c>
      <c r="E1115" t="s">
        <v>51</v>
      </c>
      <c r="F1115" s="4">
        <v>132995.45000000001</v>
      </c>
    </row>
    <row r="1116" spans="1:6" x14ac:dyDescent="0.35">
      <c r="A1116" t="s">
        <v>1161</v>
      </c>
      <c r="B1116" t="s">
        <v>13</v>
      </c>
      <c r="C1116" s="1" t="s">
        <v>20349</v>
      </c>
      <c r="D1116" s="6" t="s">
        <v>20523</v>
      </c>
      <c r="E1116" t="s">
        <v>44</v>
      </c>
      <c r="F1116" s="4">
        <v>107597.8</v>
      </c>
    </row>
    <row r="1117" spans="1:6" x14ac:dyDescent="0.35">
      <c r="A1117" t="s">
        <v>1162</v>
      </c>
      <c r="B1117" t="s">
        <v>25</v>
      </c>
      <c r="C1117" s="1" t="s">
        <v>21384</v>
      </c>
      <c r="D1117" s="6" t="s">
        <v>20699</v>
      </c>
      <c r="E1117" t="s">
        <v>46</v>
      </c>
      <c r="F1117" s="4">
        <v>25466</v>
      </c>
    </row>
    <row r="1118" spans="1:6" x14ac:dyDescent="0.35">
      <c r="A1118" t="s">
        <v>1163</v>
      </c>
      <c r="B1118" t="s">
        <v>17</v>
      </c>
      <c r="C1118" s="1" t="s">
        <v>20550</v>
      </c>
      <c r="D1118" s="6" t="s">
        <v>20657</v>
      </c>
      <c r="E1118" t="s">
        <v>46</v>
      </c>
      <c r="F1118" s="4">
        <v>72777.100000000006</v>
      </c>
    </row>
    <row r="1119" spans="1:6" x14ac:dyDescent="0.35">
      <c r="A1119" t="s">
        <v>1164</v>
      </c>
      <c r="B1119" t="s">
        <v>25</v>
      </c>
      <c r="C1119" s="1" t="s">
        <v>20924</v>
      </c>
      <c r="D1119" s="6" t="s">
        <v>66</v>
      </c>
      <c r="E1119" t="s">
        <v>46</v>
      </c>
      <c r="F1119" s="4">
        <v>198224.1</v>
      </c>
    </row>
    <row r="1120" spans="1:6" x14ac:dyDescent="0.35">
      <c r="A1120" t="s">
        <v>1165</v>
      </c>
      <c r="B1120" t="s">
        <v>6</v>
      </c>
      <c r="C1120" s="1" t="s">
        <v>21177</v>
      </c>
      <c r="D1120" s="6" t="s">
        <v>21565</v>
      </c>
      <c r="E1120" t="s">
        <v>46</v>
      </c>
    </row>
    <row r="1121" spans="1:6" x14ac:dyDescent="0.35">
      <c r="A1121" t="s">
        <v>1166</v>
      </c>
      <c r="B1121" t="s">
        <v>8</v>
      </c>
      <c r="C1121" s="1" t="s">
        <v>20722</v>
      </c>
      <c r="D1121" s="6" t="s">
        <v>20665</v>
      </c>
      <c r="E1121" t="s">
        <v>46</v>
      </c>
      <c r="F1121" s="4">
        <v>4624</v>
      </c>
    </row>
    <row r="1122" spans="1:6" x14ac:dyDescent="0.35">
      <c r="A1122" t="s">
        <v>1167</v>
      </c>
      <c r="B1122" t="s">
        <v>21</v>
      </c>
      <c r="C1122" s="1" t="s">
        <v>20416</v>
      </c>
      <c r="D1122" s="6" t="s">
        <v>66</v>
      </c>
      <c r="E1122" t="s">
        <v>51</v>
      </c>
      <c r="F1122" s="4">
        <v>136819.29999999999</v>
      </c>
    </row>
    <row r="1123" spans="1:6" x14ac:dyDescent="0.35">
      <c r="A1123" t="s">
        <v>1168</v>
      </c>
      <c r="B1123" t="s">
        <v>6</v>
      </c>
      <c r="C1123" s="1" t="s">
        <v>21383</v>
      </c>
      <c r="D1123" s="6" t="s">
        <v>20996</v>
      </c>
      <c r="E1123" t="s">
        <v>46</v>
      </c>
      <c r="F1123" s="4">
        <v>86633</v>
      </c>
    </row>
    <row r="1124" spans="1:6" x14ac:dyDescent="0.35">
      <c r="A1124" t="s">
        <v>1169</v>
      </c>
      <c r="B1124" t="s">
        <v>16</v>
      </c>
      <c r="C1124" s="1" t="s">
        <v>21306</v>
      </c>
      <c r="D1124" s="6" t="s">
        <v>66</v>
      </c>
      <c r="E1124" t="s">
        <v>46</v>
      </c>
      <c r="F1124" s="4">
        <v>217978.75</v>
      </c>
    </row>
    <row r="1125" spans="1:6" x14ac:dyDescent="0.35">
      <c r="A1125" t="s">
        <v>1170</v>
      </c>
      <c r="B1125" t="s">
        <v>17</v>
      </c>
      <c r="C1125" s="1" t="s">
        <v>21421</v>
      </c>
      <c r="D1125" s="6" t="s">
        <v>20902</v>
      </c>
      <c r="E1125" t="s">
        <v>44</v>
      </c>
      <c r="F1125" s="4">
        <v>26128.799999999999</v>
      </c>
    </row>
    <row r="1126" spans="1:6" x14ac:dyDescent="0.35">
      <c r="A1126" t="s">
        <v>1171</v>
      </c>
      <c r="B1126" t="s">
        <v>18</v>
      </c>
      <c r="C1126" s="1" t="s">
        <v>20072</v>
      </c>
      <c r="D1126" s="6" t="s">
        <v>21208</v>
      </c>
      <c r="E1126" t="s">
        <v>51</v>
      </c>
      <c r="F1126" s="4">
        <v>8092</v>
      </c>
    </row>
    <row r="1127" spans="1:6" x14ac:dyDescent="0.35">
      <c r="A1127" t="s">
        <v>1172</v>
      </c>
      <c r="B1127" t="s">
        <v>11</v>
      </c>
      <c r="C1127" s="1" t="s">
        <v>20733</v>
      </c>
      <c r="D1127" s="6" t="s">
        <v>20732</v>
      </c>
      <c r="E1127" t="s">
        <v>48</v>
      </c>
      <c r="F1127" s="4">
        <v>146296.54999999999</v>
      </c>
    </row>
    <row r="1128" spans="1:6" x14ac:dyDescent="0.35">
      <c r="A1128" t="s">
        <v>1173</v>
      </c>
      <c r="B1128" t="s">
        <v>13</v>
      </c>
      <c r="C1128" s="1" t="s">
        <v>20928</v>
      </c>
      <c r="D1128" s="6" t="s">
        <v>66</v>
      </c>
      <c r="E1128" t="s">
        <v>46</v>
      </c>
      <c r="F1128" s="4">
        <v>7188</v>
      </c>
    </row>
    <row r="1129" spans="1:6" x14ac:dyDescent="0.35">
      <c r="A1129" t="s">
        <v>1174</v>
      </c>
      <c r="B1129" t="s">
        <v>18</v>
      </c>
      <c r="C1129" s="1" t="s">
        <v>21376</v>
      </c>
      <c r="D1129" s="6" t="s">
        <v>21255</v>
      </c>
      <c r="E1129" t="s">
        <v>48</v>
      </c>
      <c r="F1129" s="4">
        <v>48533.599999999999</v>
      </c>
    </row>
    <row r="1130" spans="1:6" x14ac:dyDescent="0.35">
      <c r="A1130" t="s">
        <v>1175</v>
      </c>
      <c r="B1130" t="s">
        <v>25</v>
      </c>
      <c r="C1130" s="1" t="s">
        <v>21158</v>
      </c>
      <c r="D1130" s="6" t="s">
        <v>21531</v>
      </c>
      <c r="E1130" t="s">
        <v>46</v>
      </c>
      <c r="F1130" s="4">
        <v>92323</v>
      </c>
    </row>
    <row r="1131" spans="1:6" x14ac:dyDescent="0.35">
      <c r="A1131" t="s">
        <v>1176</v>
      </c>
      <c r="B1131" t="s">
        <v>18</v>
      </c>
      <c r="C1131" s="1" t="s">
        <v>21123</v>
      </c>
      <c r="D1131" s="6" t="s">
        <v>21151</v>
      </c>
      <c r="E1131" t="s">
        <v>44</v>
      </c>
      <c r="F1131" s="4">
        <v>49677.2</v>
      </c>
    </row>
    <row r="1132" spans="1:6" x14ac:dyDescent="0.35">
      <c r="A1132" t="s">
        <v>1177</v>
      </c>
      <c r="B1132" t="s">
        <v>9</v>
      </c>
      <c r="C1132" s="1" t="s">
        <v>20269</v>
      </c>
      <c r="D1132" s="6" t="s">
        <v>20384</v>
      </c>
      <c r="E1132" t="s">
        <v>51</v>
      </c>
      <c r="F1132" s="4">
        <v>200266.15</v>
      </c>
    </row>
    <row r="1133" spans="1:6" x14ac:dyDescent="0.35">
      <c r="A1133" t="s">
        <v>1178</v>
      </c>
      <c r="B1133" t="s">
        <v>9</v>
      </c>
      <c r="C1133" s="1" t="s">
        <v>20948</v>
      </c>
      <c r="D1133" s="6" t="s">
        <v>20550</v>
      </c>
      <c r="E1133" t="s">
        <v>44</v>
      </c>
      <c r="F1133" s="4">
        <v>80542</v>
      </c>
    </row>
    <row r="1134" spans="1:6" x14ac:dyDescent="0.35">
      <c r="A1134" t="s">
        <v>1179</v>
      </c>
      <c r="B1134" t="s">
        <v>18</v>
      </c>
      <c r="C1134" s="1" t="s">
        <v>21341</v>
      </c>
      <c r="D1134" s="6" t="s">
        <v>66</v>
      </c>
      <c r="E1134" t="s">
        <v>44</v>
      </c>
      <c r="F1134" s="4">
        <v>21207</v>
      </c>
    </row>
    <row r="1135" spans="1:6" x14ac:dyDescent="0.35">
      <c r="A1135" t="s">
        <v>1180</v>
      </c>
      <c r="B1135" t="s">
        <v>14</v>
      </c>
      <c r="C1135" s="1" t="s">
        <v>20820</v>
      </c>
      <c r="D1135" s="6" t="s">
        <v>20831</v>
      </c>
      <c r="E1135" t="s">
        <v>21265</v>
      </c>
      <c r="F1135" s="4">
        <v>135932</v>
      </c>
    </row>
    <row r="1136" spans="1:6" x14ac:dyDescent="0.35">
      <c r="A1136" t="s">
        <v>1181</v>
      </c>
      <c r="B1136" t="s">
        <v>24</v>
      </c>
      <c r="C1136" s="1" t="s">
        <v>20738</v>
      </c>
      <c r="D1136" s="6" t="s">
        <v>20817</v>
      </c>
      <c r="E1136" t="s">
        <v>44</v>
      </c>
      <c r="F1136" s="4">
        <v>136393.45000000001</v>
      </c>
    </row>
    <row r="1137" spans="1:6" x14ac:dyDescent="0.35">
      <c r="A1137" t="s">
        <v>1182</v>
      </c>
      <c r="B1137" t="s">
        <v>11</v>
      </c>
      <c r="C1137" s="1" t="s">
        <v>21202</v>
      </c>
      <c r="D1137" s="6" t="s">
        <v>20041</v>
      </c>
      <c r="E1137" t="s">
        <v>44</v>
      </c>
      <c r="F1137" s="4">
        <v>133499.70000000001</v>
      </c>
    </row>
    <row r="1138" spans="1:6" x14ac:dyDescent="0.35">
      <c r="A1138" t="s">
        <v>1183</v>
      </c>
      <c r="B1138" t="s">
        <v>9</v>
      </c>
      <c r="C1138" s="1" t="s">
        <v>20896</v>
      </c>
      <c r="D1138" s="6" t="s">
        <v>20979</v>
      </c>
      <c r="E1138" t="s">
        <v>48</v>
      </c>
      <c r="F1138" s="4">
        <v>158130.9</v>
      </c>
    </row>
    <row r="1139" spans="1:6" x14ac:dyDescent="0.35">
      <c r="A1139" t="s">
        <v>1184</v>
      </c>
      <c r="B1139" t="s">
        <v>22</v>
      </c>
      <c r="C1139" s="1" t="s">
        <v>20143</v>
      </c>
      <c r="D1139" s="6" t="s">
        <v>66</v>
      </c>
      <c r="E1139" t="s">
        <v>21318</v>
      </c>
      <c r="F1139" s="4">
        <v>55015.199999999997</v>
      </c>
    </row>
    <row r="1140" spans="1:6" x14ac:dyDescent="0.35">
      <c r="A1140" t="s">
        <v>1185</v>
      </c>
      <c r="B1140" t="s">
        <v>14</v>
      </c>
      <c r="C1140" s="1" t="s">
        <v>21207</v>
      </c>
      <c r="D1140" s="6" t="s">
        <v>20170</v>
      </c>
      <c r="E1140" t="s">
        <v>46</v>
      </c>
      <c r="F1140" s="4">
        <v>39454.699999999997</v>
      </c>
    </row>
    <row r="1141" spans="1:6" x14ac:dyDescent="0.35">
      <c r="A1141" t="s">
        <v>1186</v>
      </c>
      <c r="B1141" t="s">
        <v>16</v>
      </c>
      <c r="C1141" s="1" t="s">
        <v>20300</v>
      </c>
      <c r="D1141" s="6" t="s">
        <v>20223</v>
      </c>
      <c r="E1141" t="s">
        <v>51</v>
      </c>
      <c r="F1141" s="4">
        <v>1183</v>
      </c>
    </row>
    <row r="1142" spans="1:6" x14ac:dyDescent="0.35">
      <c r="A1142" t="s">
        <v>1187</v>
      </c>
      <c r="B1142" t="s">
        <v>8</v>
      </c>
      <c r="C1142" s="1" t="s">
        <v>20234</v>
      </c>
      <c r="D1142" s="6" t="s">
        <v>20240</v>
      </c>
      <c r="E1142" t="s">
        <v>44</v>
      </c>
    </row>
    <row r="1143" spans="1:6" x14ac:dyDescent="0.35">
      <c r="A1143" t="s">
        <v>1188</v>
      </c>
      <c r="B1143" t="s">
        <v>25</v>
      </c>
      <c r="C1143" s="1" t="s">
        <v>20064</v>
      </c>
      <c r="D1143" s="6" t="s">
        <v>21367</v>
      </c>
      <c r="E1143" t="s">
        <v>46</v>
      </c>
      <c r="F1143" s="4">
        <v>108959.8</v>
      </c>
    </row>
    <row r="1144" spans="1:6" x14ac:dyDescent="0.35">
      <c r="A1144" t="s">
        <v>1189</v>
      </c>
      <c r="B1144" t="s">
        <v>16</v>
      </c>
      <c r="C1144" s="1" t="s">
        <v>20011</v>
      </c>
      <c r="D1144" s="6" t="s">
        <v>20031</v>
      </c>
      <c r="E1144" t="s">
        <v>46</v>
      </c>
      <c r="F1144" s="4">
        <v>261397.15</v>
      </c>
    </row>
    <row r="1145" spans="1:6" x14ac:dyDescent="0.35">
      <c r="A1145" t="s">
        <v>1190</v>
      </c>
      <c r="B1145" t="s">
        <v>22</v>
      </c>
      <c r="C1145" s="1" t="s">
        <v>20973</v>
      </c>
      <c r="D1145" s="6" t="s">
        <v>20954</v>
      </c>
      <c r="E1145" t="s">
        <v>46</v>
      </c>
      <c r="F1145" s="4">
        <v>155573.5</v>
      </c>
    </row>
    <row r="1146" spans="1:6" x14ac:dyDescent="0.35">
      <c r="A1146" t="s">
        <v>1191</v>
      </c>
      <c r="B1146" t="s">
        <v>8</v>
      </c>
      <c r="C1146" s="1" t="s">
        <v>21147</v>
      </c>
      <c r="D1146" s="6" t="s">
        <v>21279</v>
      </c>
      <c r="E1146" t="s">
        <v>46</v>
      </c>
      <c r="F1146" s="4">
        <v>85409.25</v>
      </c>
    </row>
    <row r="1147" spans="1:6" x14ac:dyDescent="0.35">
      <c r="A1147" t="s">
        <v>1192</v>
      </c>
      <c r="B1147" t="s">
        <v>16</v>
      </c>
      <c r="C1147" s="1" t="s">
        <v>20543</v>
      </c>
      <c r="D1147" s="6" t="s">
        <v>21279</v>
      </c>
      <c r="E1147" t="s">
        <v>46</v>
      </c>
      <c r="F1147" s="4">
        <v>38445.599999999999</v>
      </c>
    </row>
    <row r="1148" spans="1:6" x14ac:dyDescent="0.35">
      <c r="A1148" t="s">
        <v>1193</v>
      </c>
      <c r="B1148" t="s">
        <v>10</v>
      </c>
      <c r="C1148" s="1" t="s">
        <v>21458</v>
      </c>
      <c r="D1148" s="6" t="s">
        <v>20525</v>
      </c>
      <c r="E1148" t="s">
        <v>48</v>
      </c>
      <c r="F1148" s="4">
        <v>11343</v>
      </c>
    </row>
    <row r="1149" spans="1:6" x14ac:dyDescent="0.35">
      <c r="A1149" t="s">
        <v>1194</v>
      </c>
      <c r="B1149" t="s">
        <v>16</v>
      </c>
      <c r="C1149" s="1" t="s">
        <v>19847</v>
      </c>
      <c r="D1149" s="6" t="s">
        <v>20046</v>
      </c>
      <c r="E1149" t="s">
        <v>46</v>
      </c>
      <c r="F1149" s="4">
        <v>83247.199999999997</v>
      </c>
    </row>
    <row r="1150" spans="1:6" x14ac:dyDescent="0.35">
      <c r="A1150" t="s">
        <v>1195</v>
      </c>
      <c r="B1150" t="s">
        <v>21</v>
      </c>
      <c r="C1150" s="1" t="s">
        <v>20255</v>
      </c>
      <c r="D1150" s="6" t="s">
        <v>21211</v>
      </c>
      <c r="E1150" t="s">
        <v>44</v>
      </c>
      <c r="F1150" s="4">
        <v>205257.55</v>
      </c>
    </row>
    <row r="1151" spans="1:6" x14ac:dyDescent="0.35">
      <c r="A1151" t="s">
        <v>1196</v>
      </c>
      <c r="B1151" t="s">
        <v>6</v>
      </c>
      <c r="C1151" s="1" t="s">
        <v>20428</v>
      </c>
      <c r="D1151" s="6" t="s">
        <v>20546</v>
      </c>
      <c r="E1151" t="s">
        <v>46</v>
      </c>
      <c r="F1151" s="4">
        <v>63668</v>
      </c>
    </row>
    <row r="1152" spans="1:6" x14ac:dyDescent="0.35">
      <c r="A1152" t="s">
        <v>1197</v>
      </c>
      <c r="B1152" t="s">
        <v>11</v>
      </c>
      <c r="C1152" s="1" t="s">
        <v>20195</v>
      </c>
      <c r="D1152" s="6" t="s">
        <v>21566</v>
      </c>
      <c r="E1152" t="s">
        <v>46</v>
      </c>
      <c r="F1152" s="4">
        <v>36254.75</v>
      </c>
    </row>
    <row r="1153" spans="1:6" x14ac:dyDescent="0.35">
      <c r="A1153" t="s">
        <v>1198</v>
      </c>
      <c r="B1153" t="s">
        <v>22</v>
      </c>
      <c r="C1153" s="1" t="s">
        <v>21346</v>
      </c>
      <c r="D1153" s="6" t="s">
        <v>19953</v>
      </c>
      <c r="E1153" t="s">
        <v>46</v>
      </c>
      <c r="F1153" s="4">
        <v>62108.95</v>
      </c>
    </row>
    <row r="1154" spans="1:6" x14ac:dyDescent="0.35">
      <c r="A1154" t="s">
        <v>1199</v>
      </c>
      <c r="B1154" t="s">
        <v>18</v>
      </c>
      <c r="C1154" s="1" t="s">
        <v>20938</v>
      </c>
      <c r="D1154" s="6" t="s">
        <v>66</v>
      </c>
      <c r="E1154" t="s">
        <v>46</v>
      </c>
      <c r="F1154" s="4">
        <v>121405.4</v>
      </c>
    </row>
    <row r="1155" spans="1:6" x14ac:dyDescent="0.35">
      <c r="A1155" t="s">
        <v>1200</v>
      </c>
      <c r="B1155" t="s">
        <v>24</v>
      </c>
      <c r="C1155" s="1" t="s">
        <v>21432</v>
      </c>
      <c r="D1155" s="6" t="s">
        <v>21468</v>
      </c>
      <c r="E1155" t="s">
        <v>46</v>
      </c>
      <c r="F1155" s="4">
        <v>105960.35</v>
      </c>
    </row>
    <row r="1156" spans="1:6" x14ac:dyDescent="0.35">
      <c r="A1156" t="s">
        <v>1201</v>
      </c>
      <c r="B1156" t="s">
        <v>24</v>
      </c>
      <c r="C1156" s="1" t="s">
        <v>21191</v>
      </c>
      <c r="D1156" s="6" t="s">
        <v>66</v>
      </c>
      <c r="E1156" t="s">
        <v>44</v>
      </c>
      <c r="F1156" s="4">
        <v>213809.3</v>
      </c>
    </row>
    <row r="1157" spans="1:6" x14ac:dyDescent="0.35">
      <c r="A1157" t="s">
        <v>1202</v>
      </c>
      <c r="B1157" t="s">
        <v>10</v>
      </c>
      <c r="C1157" s="1" t="s">
        <v>21243</v>
      </c>
      <c r="D1157" s="6" t="s">
        <v>66</v>
      </c>
      <c r="E1157" t="s">
        <v>46</v>
      </c>
      <c r="F1157" s="4">
        <v>52502.6</v>
      </c>
    </row>
    <row r="1158" spans="1:6" x14ac:dyDescent="0.35">
      <c r="A1158" t="s">
        <v>1203</v>
      </c>
      <c r="B1158" t="s">
        <v>16</v>
      </c>
      <c r="C1158" s="1" t="s">
        <v>20141</v>
      </c>
      <c r="D1158" s="6" t="s">
        <v>20251</v>
      </c>
      <c r="E1158" t="s">
        <v>46</v>
      </c>
    </row>
    <row r="1159" spans="1:6" x14ac:dyDescent="0.35">
      <c r="A1159" t="s">
        <v>1204</v>
      </c>
      <c r="B1159" t="s">
        <v>8</v>
      </c>
      <c r="C1159" s="1" t="s">
        <v>19916</v>
      </c>
      <c r="D1159" s="6" t="s">
        <v>66</v>
      </c>
      <c r="E1159" t="s">
        <v>44</v>
      </c>
      <c r="F1159" s="4">
        <v>66526</v>
      </c>
    </row>
    <row r="1160" spans="1:6" x14ac:dyDescent="0.35">
      <c r="A1160" t="s">
        <v>1205</v>
      </c>
      <c r="B1160" t="s">
        <v>14</v>
      </c>
      <c r="C1160" s="1" t="s">
        <v>21120</v>
      </c>
      <c r="D1160" s="6" t="s">
        <v>21545</v>
      </c>
      <c r="E1160" t="s">
        <v>44</v>
      </c>
      <c r="F1160" s="4">
        <v>140825.79999999999</v>
      </c>
    </row>
    <row r="1161" spans="1:6" x14ac:dyDescent="0.35">
      <c r="A1161" t="s">
        <v>1206</v>
      </c>
      <c r="B1161" t="s">
        <v>11</v>
      </c>
      <c r="C1161" s="1" t="s">
        <v>21135</v>
      </c>
      <c r="D1161" s="6" t="s">
        <v>21133</v>
      </c>
      <c r="E1161" t="s">
        <v>51</v>
      </c>
      <c r="F1161" s="4">
        <v>192712.75</v>
      </c>
    </row>
    <row r="1162" spans="1:6" x14ac:dyDescent="0.35">
      <c r="A1162" t="s">
        <v>1207</v>
      </c>
      <c r="B1162" t="s">
        <v>16</v>
      </c>
      <c r="C1162" s="1" t="s">
        <v>20443</v>
      </c>
      <c r="D1162" s="6" t="s">
        <v>20588</v>
      </c>
      <c r="E1162" t="s">
        <v>46</v>
      </c>
      <c r="F1162" s="4">
        <v>198195.20000000001</v>
      </c>
    </row>
    <row r="1163" spans="1:6" x14ac:dyDescent="0.35">
      <c r="A1163" t="s">
        <v>1208</v>
      </c>
      <c r="B1163" t="s">
        <v>24</v>
      </c>
      <c r="C1163" s="1" t="s">
        <v>20536</v>
      </c>
      <c r="D1163" s="6" t="s">
        <v>20441</v>
      </c>
      <c r="E1163" t="s">
        <v>44</v>
      </c>
      <c r="F1163" s="4">
        <v>147679.75</v>
      </c>
    </row>
    <row r="1164" spans="1:6" x14ac:dyDescent="0.35">
      <c r="A1164" t="s">
        <v>1209</v>
      </c>
      <c r="B1164" t="s">
        <v>6</v>
      </c>
      <c r="C1164" s="1" t="s">
        <v>20585</v>
      </c>
      <c r="D1164" s="6" t="s">
        <v>66</v>
      </c>
      <c r="E1164" t="s">
        <v>48</v>
      </c>
      <c r="F1164" s="4">
        <v>9137.1</v>
      </c>
    </row>
    <row r="1165" spans="1:6" x14ac:dyDescent="0.35">
      <c r="A1165" t="s">
        <v>1210</v>
      </c>
      <c r="B1165" t="s">
        <v>24</v>
      </c>
      <c r="C1165" s="1" t="s">
        <v>20499</v>
      </c>
      <c r="D1165" s="6" t="s">
        <v>20333</v>
      </c>
      <c r="E1165" t="s">
        <v>51</v>
      </c>
      <c r="F1165" s="4">
        <v>53064.15</v>
      </c>
    </row>
    <row r="1166" spans="1:6" x14ac:dyDescent="0.35">
      <c r="A1166" t="s">
        <v>1211</v>
      </c>
      <c r="B1166" t="s">
        <v>11</v>
      </c>
      <c r="C1166" s="1" t="s">
        <v>21119</v>
      </c>
      <c r="D1166" s="6" t="s">
        <v>21567</v>
      </c>
      <c r="E1166" t="s">
        <v>46</v>
      </c>
      <c r="F1166" s="4">
        <v>131558.9</v>
      </c>
    </row>
    <row r="1167" spans="1:6" x14ac:dyDescent="0.35">
      <c r="A1167" t="s">
        <v>1212</v>
      </c>
      <c r="B1167" t="s">
        <v>20</v>
      </c>
      <c r="C1167" s="1" t="s">
        <v>19929</v>
      </c>
      <c r="D1167" s="6" t="s">
        <v>19864</v>
      </c>
      <c r="E1167" t="s">
        <v>51</v>
      </c>
    </row>
    <row r="1168" spans="1:6" x14ac:dyDescent="0.35">
      <c r="A1168" t="s">
        <v>1213</v>
      </c>
      <c r="B1168" t="s">
        <v>17</v>
      </c>
      <c r="C1168" s="1" t="s">
        <v>20077</v>
      </c>
      <c r="D1168" s="6" t="s">
        <v>21509</v>
      </c>
      <c r="E1168" t="s">
        <v>21265</v>
      </c>
      <c r="F1168" s="4">
        <v>183986.85</v>
      </c>
    </row>
    <row r="1169" spans="1:6" x14ac:dyDescent="0.35">
      <c r="A1169" t="s">
        <v>1214</v>
      </c>
      <c r="B1169" t="s">
        <v>11</v>
      </c>
      <c r="C1169" s="1" t="s">
        <v>21370</v>
      </c>
      <c r="D1169" s="6" t="s">
        <v>66</v>
      </c>
      <c r="E1169" t="s">
        <v>46</v>
      </c>
      <c r="F1169" s="4">
        <v>155859.70000000001</v>
      </c>
    </row>
    <row r="1170" spans="1:6" x14ac:dyDescent="0.35">
      <c r="A1170" t="s">
        <v>1215</v>
      </c>
      <c r="B1170" t="s">
        <v>8</v>
      </c>
      <c r="C1170" s="1" t="s">
        <v>19989</v>
      </c>
      <c r="D1170" s="6" t="s">
        <v>19958</v>
      </c>
      <c r="E1170" t="s">
        <v>46</v>
      </c>
      <c r="F1170" s="4">
        <v>148467.35</v>
      </c>
    </row>
    <row r="1171" spans="1:6" x14ac:dyDescent="0.35">
      <c r="A1171" t="s">
        <v>1216</v>
      </c>
      <c r="B1171" t="s">
        <v>25</v>
      </c>
      <c r="C1171" s="1" t="s">
        <v>21297</v>
      </c>
      <c r="D1171" s="6" t="s">
        <v>20095</v>
      </c>
      <c r="E1171" t="s">
        <v>44</v>
      </c>
      <c r="F1171" s="4">
        <v>37781.1</v>
      </c>
    </row>
    <row r="1172" spans="1:6" x14ac:dyDescent="0.35">
      <c r="A1172" t="s">
        <v>1217</v>
      </c>
      <c r="B1172" t="s">
        <v>22</v>
      </c>
      <c r="C1172" s="1" t="s">
        <v>20559</v>
      </c>
      <c r="D1172" s="6" t="s">
        <v>66</v>
      </c>
      <c r="E1172" t="s">
        <v>51</v>
      </c>
      <c r="F1172" s="4">
        <v>126737.95</v>
      </c>
    </row>
    <row r="1173" spans="1:6" x14ac:dyDescent="0.35">
      <c r="A1173" t="s">
        <v>1218</v>
      </c>
      <c r="B1173" t="s">
        <v>18</v>
      </c>
      <c r="C1173" s="1" t="s">
        <v>21108</v>
      </c>
      <c r="D1173" s="6" t="s">
        <v>21347</v>
      </c>
      <c r="E1173" t="s">
        <v>46</v>
      </c>
      <c r="F1173" s="4">
        <v>101232.3</v>
      </c>
    </row>
    <row r="1174" spans="1:6" x14ac:dyDescent="0.35">
      <c r="A1174" t="s">
        <v>1219</v>
      </c>
      <c r="B1174" t="s">
        <v>14</v>
      </c>
      <c r="C1174" s="1" t="s">
        <v>20400</v>
      </c>
      <c r="D1174" s="6" t="s">
        <v>20422</v>
      </c>
      <c r="E1174" t="s">
        <v>46</v>
      </c>
      <c r="F1174" s="4">
        <v>43157.55</v>
      </c>
    </row>
    <row r="1175" spans="1:6" x14ac:dyDescent="0.35">
      <c r="A1175" t="s">
        <v>1220</v>
      </c>
      <c r="B1175" t="s">
        <v>6</v>
      </c>
      <c r="C1175" s="1" t="s">
        <v>20175</v>
      </c>
      <c r="D1175" s="6" t="s">
        <v>21568</v>
      </c>
      <c r="E1175" t="s">
        <v>46</v>
      </c>
      <c r="F1175" s="4">
        <v>27860.3</v>
      </c>
    </row>
    <row r="1176" spans="1:6" x14ac:dyDescent="0.35">
      <c r="A1176" t="s">
        <v>1221</v>
      </c>
      <c r="B1176" t="s">
        <v>21</v>
      </c>
      <c r="C1176" s="1" t="s">
        <v>21273</v>
      </c>
      <c r="D1176" s="6" t="s">
        <v>20326</v>
      </c>
      <c r="E1176" t="s">
        <v>46</v>
      </c>
      <c r="F1176" s="4">
        <v>71220.600000000006</v>
      </c>
    </row>
    <row r="1177" spans="1:6" x14ac:dyDescent="0.35">
      <c r="A1177" t="s">
        <v>1222</v>
      </c>
      <c r="B1177" t="s">
        <v>22</v>
      </c>
      <c r="C1177" s="1" t="s">
        <v>19864</v>
      </c>
      <c r="D1177" s="6" t="s">
        <v>20041</v>
      </c>
      <c r="E1177" t="s">
        <v>21282</v>
      </c>
      <c r="F1177" s="4">
        <v>42826.400000000001</v>
      </c>
    </row>
    <row r="1178" spans="1:6" x14ac:dyDescent="0.35">
      <c r="A1178" t="s">
        <v>1223</v>
      </c>
      <c r="B1178" t="s">
        <v>24</v>
      </c>
      <c r="C1178" s="1" t="s">
        <v>21272</v>
      </c>
      <c r="D1178" s="6" t="s">
        <v>20011</v>
      </c>
      <c r="E1178" t="s">
        <v>48</v>
      </c>
      <c r="F1178" s="4">
        <v>177971.35</v>
      </c>
    </row>
    <row r="1179" spans="1:6" x14ac:dyDescent="0.35">
      <c r="A1179" t="s">
        <v>1224</v>
      </c>
      <c r="B1179" t="s">
        <v>25</v>
      </c>
      <c r="C1179" s="1" t="s">
        <v>20244</v>
      </c>
      <c r="D1179" s="6" t="s">
        <v>19894</v>
      </c>
      <c r="E1179" t="s">
        <v>51</v>
      </c>
      <c r="F1179" s="4">
        <v>18091</v>
      </c>
    </row>
    <row r="1180" spans="1:6" x14ac:dyDescent="0.35">
      <c r="A1180" t="s">
        <v>1225</v>
      </c>
      <c r="B1180" t="s">
        <v>11</v>
      </c>
      <c r="C1180" s="1" t="s">
        <v>21527</v>
      </c>
      <c r="D1180" s="6" t="s">
        <v>21239</v>
      </c>
      <c r="E1180" t="s">
        <v>44</v>
      </c>
      <c r="F1180" s="4">
        <v>57970</v>
      </c>
    </row>
    <row r="1181" spans="1:6" x14ac:dyDescent="0.35">
      <c r="A1181" t="s">
        <v>1226</v>
      </c>
      <c r="B1181" t="s">
        <v>17</v>
      </c>
      <c r="C1181" s="1" t="s">
        <v>21184</v>
      </c>
      <c r="D1181" s="6" t="s">
        <v>21145</v>
      </c>
      <c r="E1181" t="s">
        <v>44</v>
      </c>
      <c r="F1181" s="4">
        <v>104806.8</v>
      </c>
    </row>
    <row r="1182" spans="1:6" x14ac:dyDescent="0.35">
      <c r="A1182" t="s">
        <v>1227</v>
      </c>
      <c r="B1182" t="s">
        <v>22</v>
      </c>
      <c r="C1182" s="1" t="s">
        <v>21569</v>
      </c>
      <c r="D1182" s="6" t="s">
        <v>66</v>
      </c>
      <c r="E1182" t="s">
        <v>48</v>
      </c>
      <c r="F1182" s="4">
        <v>108520.9</v>
      </c>
    </row>
    <row r="1183" spans="1:6" x14ac:dyDescent="0.35">
      <c r="A1183" t="s">
        <v>1228</v>
      </c>
      <c r="B1183" t="s">
        <v>9</v>
      </c>
      <c r="C1183" s="1" t="s">
        <v>20161</v>
      </c>
      <c r="D1183" s="6" t="s">
        <v>21570</v>
      </c>
      <c r="E1183" t="s">
        <v>46</v>
      </c>
      <c r="F1183" s="4">
        <v>3236.4</v>
      </c>
    </row>
    <row r="1184" spans="1:6" x14ac:dyDescent="0.35">
      <c r="A1184" t="s">
        <v>1229</v>
      </c>
      <c r="B1184" t="s">
        <v>16</v>
      </c>
      <c r="C1184" s="1" t="s">
        <v>20227</v>
      </c>
      <c r="D1184" s="6" t="s">
        <v>21533</v>
      </c>
      <c r="E1184" t="s">
        <v>21288</v>
      </c>
    </row>
    <row r="1185" spans="1:6" x14ac:dyDescent="0.35">
      <c r="A1185" t="s">
        <v>1230</v>
      </c>
      <c r="B1185" t="s">
        <v>17</v>
      </c>
      <c r="C1185" s="1" t="s">
        <v>20497</v>
      </c>
      <c r="D1185" s="6" t="s">
        <v>66</v>
      </c>
      <c r="E1185" t="s">
        <v>21265</v>
      </c>
      <c r="F1185" s="4">
        <v>13695.3</v>
      </c>
    </row>
    <row r="1186" spans="1:6" x14ac:dyDescent="0.35">
      <c r="A1186" t="s">
        <v>1231</v>
      </c>
      <c r="B1186" t="s">
        <v>21</v>
      </c>
      <c r="C1186" s="1" t="s">
        <v>21151</v>
      </c>
      <c r="D1186" s="6" t="s">
        <v>21571</v>
      </c>
      <c r="E1186" t="s">
        <v>21265</v>
      </c>
      <c r="F1186" s="4">
        <v>73463</v>
      </c>
    </row>
    <row r="1187" spans="1:6" x14ac:dyDescent="0.35">
      <c r="A1187" t="s">
        <v>1232</v>
      </c>
      <c r="B1187" t="s">
        <v>8</v>
      </c>
      <c r="C1187" s="1" t="s">
        <v>21427</v>
      </c>
      <c r="D1187" s="6" t="s">
        <v>20843</v>
      </c>
      <c r="E1187" t="s">
        <v>46</v>
      </c>
    </row>
    <row r="1188" spans="1:6" x14ac:dyDescent="0.35">
      <c r="A1188" t="s">
        <v>1233</v>
      </c>
      <c r="B1188" t="s">
        <v>10</v>
      </c>
      <c r="C1188" s="1" t="s">
        <v>20783</v>
      </c>
      <c r="D1188" s="6" t="s">
        <v>20977</v>
      </c>
      <c r="E1188" t="s">
        <v>44</v>
      </c>
    </row>
    <row r="1189" spans="1:6" x14ac:dyDescent="0.35">
      <c r="A1189" t="s">
        <v>1234</v>
      </c>
      <c r="B1189" t="s">
        <v>16</v>
      </c>
      <c r="C1189" s="1" t="s">
        <v>21203</v>
      </c>
      <c r="D1189" s="6" t="s">
        <v>20106</v>
      </c>
      <c r="E1189" t="s">
        <v>51</v>
      </c>
      <c r="F1189" s="4">
        <v>63200.800000000003</v>
      </c>
    </row>
    <row r="1190" spans="1:6" x14ac:dyDescent="0.35">
      <c r="A1190" t="s">
        <v>1235</v>
      </c>
      <c r="B1190" t="s">
        <v>21</v>
      </c>
      <c r="C1190" s="1" t="s">
        <v>21258</v>
      </c>
      <c r="D1190" s="6" t="s">
        <v>21445</v>
      </c>
      <c r="E1190" t="s">
        <v>46</v>
      </c>
      <c r="F1190" s="4">
        <v>43411.75</v>
      </c>
    </row>
    <row r="1191" spans="1:6" x14ac:dyDescent="0.35">
      <c r="A1191" t="s">
        <v>1236</v>
      </c>
      <c r="B1191" t="s">
        <v>10</v>
      </c>
      <c r="C1191" s="1" t="s">
        <v>20319</v>
      </c>
      <c r="D1191" s="6" t="s">
        <v>21458</v>
      </c>
      <c r="E1191" t="s">
        <v>48</v>
      </c>
      <c r="F1191" s="4">
        <v>134832.54999999999</v>
      </c>
    </row>
    <row r="1192" spans="1:6" x14ac:dyDescent="0.35">
      <c r="A1192" t="s">
        <v>1237</v>
      </c>
      <c r="B1192" t="s">
        <v>6</v>
      </c>
      <c r="C1192" s="1" t="s">
        <v>21572</v>
      </c>
      <c r="D1192" s="6" t="s">
        <v>19995</v>
      </c>
      <c r="E1192" t="s">
        <v>46</v>
      </c>
      <c r="F1192" s="4">
        <v>50776</v>
      </c>
    </row>
    <row r="1193" spans="1:6" x14ac:dyDescent="0.35">
      <c r="A1193" t="s">
        <v>1238</v>
      </c>
      <c r="B1193" t="s">
        <v>11</v>
      </c>
      <c r="C1193" s="1" t="s">
        <v>21184</v>
      </c>
      <c r="D1193" s="6" t="s">
        <v>21173</v>
      </c>
      <c r="E1193" t="s">
        <v>44</v>
      </c>
      <c r="F1193" s="4">
        <v>128609</v>
      </c>
    </row>
    <row r="1194" spans="1:6" x14ac:dyDescent="0.35">
      <c r="A1194" t="s">
        <v>1239</v>
      </c>
      <c r="B1194" t="s">
        <v>20</v>
      </c>
      <c r="C1194" s="1" t="s">
        <v>20804</v>
      </c>
      <c r="D1194" s="6" t="s">
        <v>20966</v>
      </c>
      <c r="E1194" t="s">
        <v>44</v>
      </c>
      <c r="F1194" s="4">
        <v>72420</v>
      </c>
    </row>
    <row r="1195" spans="1:6" x14ac:dyDescent="0.35">
      <c r="A1195" t="s">
        <v>1240</v>
      </c>
      <c r="B1195" t="s">
        <v>13</v>
      </c>
      <c r="C1195" s="1" t="s">
        <v>21462</v>
      </c>
      <c r="D1195" s="6" t="s">
        <v>21573</v>
      </c>
      <c r="E1195" t="s">
        <v>46</v>
      </c>
      <c r="F1195" s="4">
        <v>31182</v>
      </c>
    </row>
    <row r="1196" spans="1:6" x14ac:dyDescent="0.35">
      <c r="A1196" t="s">
        <v>1241</v>
      </c>
      <c r="B1196" t="s">
        <v>17</v>
      </c>
      <c r="C1196" s="1" t="s">
        <v>19846</v>
      </c>
      <c r="D1196" s="6" t="s">
        <v>21206</v>
      </c>
      <c r="E1196" t="s">
        <v>46</v>
      </c>
      <c r="F1196" s="4">
        <v>5423</v>
      </c>
    </row>
    <row r="1197" spans="1:6" x14ac:dyDescent="0.35">
      <c r="A1197" t="s">
        <v>1242</v>
      </c>
      <c r="B1197" t="s">
        <v>25</v>
      </c>
      <c r="C1197" s="1" t="s">
        <v>20286</v>
      </c>
      <c r="D1197" s="6" t="s">
        <v>20356</v>
      </c>
      <c r="E1197" t="s">
        <v>44</v>
      </c>
      <c r="F1197" s="4">
        <v>124218.5</v>
      </c>
    </row>
    <row r="1198" spans="1:6" x14ac:dyDescent="0.35">
      <c r="A1198" t="s">
        <v>1243</v>
      </c>
      <c r="B1198" t="s">
        <v>24</v>
      </c>
      <c r="C1198" s="1" t="s">
        <v>21371</v>
      </c>
      <c r="D1198" s="6" t="s">
        <v>19994</v>
      </c>
      <c r="E1198" t="s">
        <v>51</v>
      </c>
      <c r="F1198" s="4">
        <v>63918.9</v>
      </c>
    </row>
    <row r="1199" spans="1:6" x14ac:dyDescent="0.35">
      <c r="A1199" t="s">
        <v>1244</v>
      </c>
      <c r="B1199" t="s">
        <v>17</v>
      </c>
      <c r="C1199" s="1" t="s">
        <v>21560</v>
      </c>
      <c r="D1199" s="6" t="s">
        <v>21574</v>
      </c>
      <c r="E1199" t="s">
        <v>48</v>
      </c>
      <c r="F1199" s="4">
        <v>95705.600000000006</v>
      </c>
    </row>
    <row r="1200" spans="1:6" x14ac:dyDescent="0.35">
      <c r="A1200" t="s">
        <v>1245</v>
      </c>
      <c r="B1200" t="s">
        <v>18</v>
      </c>
      <c r="C1200" s="1" t="s">
        <v>21499</v>
      </c>
      <c r="D1200" s="6" t="s">
        <v>21575</v>
      </c>
      <c r="E1200" t="s">
        <v>48</v>
      </c>
      <c r="F1200" s="4">
        <v>44902</v>
      </c>
    </row>
    <row r="1201" spans="1:6" x14ac:dyDescent="0.35">
      <c r="A1201" t="s">
        <v>1246</v>
      </c>
      <c r="B1201" t="s">
        <v>25</v>
      </c>
      <c r="C1201" s="1" t="s">
        <v>20364</v>
      </c>
      <c r="D1201" s="6" t="s">
        <v>20537</v>
      </c>
      <c r="E1201" t="s">
        <v>21332</v>
      </c>
      <c r="F1201" s="4">
        <v>101678.2</v>
      </c>
    </row>
    <row r="1202" spans="1:6" x14ac:dyDescent="0.35">
      <c r="A1202" t="s">
        <v>1247</v>
      </c>
      <c r="B1202" t="s">
        <v>16</v>
      </c>
      <c r="C1202" s="1" t="s">
        <v>20590</v>
      </c>
      <c r="D1202" s="6" t="s">
        <v>21512</v>
      </c>
      <c r="E1202" t="s">
        <v>46</v>
      </c>
      <c r="F1202" s="4">
        <v>9333</v>
      </c>
    </row>
    <row r="1203" spans="1:6" x14ac:dyDescent="0.35">
      <c r="A1203" t="s">
        <v>1248</v>
      </c>
      <c r="B1203" t="s">
        <v>9</v>
      </c>
      <c r="C1203" s="1" t="s">
        <v>20919</v>
      </c>
      <c r="D1203" s="6" t="s">
        <v>21256</v>
      </c>
      <c r="E1203" t="s">
        <v>44</v>
      </c>
      <c r="F1203" s="4">
        <v>56789</v>
      </c>
    </row>
    <row r="1204" spans="1:6" x14ac:dyDescent="0.35">
      <c r="A1204" t="s">
        <v>1249</v>
      </c>
      <c r="B1204" t="s">
        <v>22</v>
      </c>
      <c r="C1204" s="1" t="s">
        <v>20030</v>
      </c>
      <c r="D1204" s="6" t="s">
        <v>21576</v>
      </c>
      <c r="E1204" t="s">
        <v>51</v>
      </c>
      <c r="F1204" s="4">
        <v>177517.4</v>
      </c>
    </row>
    <row r="1205" spans="1:6" x14ac:dyDescent="0.35">
      <c r="A1205" t="s">
        <v>1250</v>
      </c>
      <c r="B1205" t="s">
        <v>24</v>
      </c>
      <c r="C1205" s="1" t="s">
        <v>21179</v>
      </c>
      <c r="D1205" s="6" t="s">
        <v>66</v>
      </c>
      <c r="E1205" t="s">
        <v>21308</v>
      </c>
    </row>
    <row r="1206" spans="1:6" x14ac:dyDescent="0.35">
      <c r="A1206" t="s">
        <v>1251</v>
      </c>
      <c r="B1206" t="s">
        <v>22</v>
      </c>
      <c r="C1206" s="1" t="s">
        <v>21072</v>
      </c>
      <c r="D1206" s="6" t="s">
        <v>21003</v>
      </c>
      <c r="E1206" t="s">
        <v>51</v>
      </c>
      <c r="F1206" s="4">
        <v>5458.7</v>
      </c>
    </row>
    <row r="1207" spans="1:6" x14ac:dyDescent="0.35">
      <c r="A1207" t="s">
        <v>1252</v>
      </c>
      <c r="B1207" t="s">
        <v>6</v>
      </c>
      <c r="C1207" s="1" t="s">
        <v>20869</v>
      </c>
      <c r="D1207" s="6" t="s">
        <v>20913</v>
      </c>
      <c r="E1207" t="s">
        <v>48</v>
      </c>
      <c r="F1207" s="4">
        <v>73440.350000000006</v>
      </c>
    </row>
    <row r="1208" spans="1:6" x14ac:dyDescent="0.35">
      <c r="A1208" t="s">
        <v>1253</v>
      </c>
      <c r="B1208" t="s">
        <v>16</v>
      </c>
      <c r="C1208" s="1" t="s">
        <v>20358</v>
      </c>
      <c r="D1208" s="6" t="s">
        <v>20502</v>
      </c>
      <c r="E1208" t="s">
        <v>46</v>
      </c>
      <c r="F1208" s="4">
        <v>59224.45</v>
      </c>
    </row>
    <row r="1209" spans="1:6" x14ac:dyDescent="0.35">
      <c r="A1209" t="s">
        <v>1254</v>
      </c>
      <c r="B1209" t="s">
        <v>16</v>
      </c>
      <c r="C1209" s="1" t="s">
        <v>21136</v>
      </c>
      <c r="D1209" s="6" t="s">
        <v>21433</v>
      </c>
      <c r="E1209" t="s">
        <v>46</v>
      </c>
      <c r="F1209" s="4">
        <v>39331.599999999999</v>
      </c>
    </row>
    <row r="1210" spans="1:6" x14ac:dyDescent="0.35">
      <c r="A1210" t="s">
        <v>1255</v>
      </c>
      <c r="B1210" t="s">
        <v>21</v>
      </c>
      <c r="C1210" s="1" t="s">
        <v>21479</v>
      </c>
      <c r="D1210" s="6" t="s">
        <v>20400</v>
      </c>
      <c r="E1210" t="s">
        <v>44</v>
      </c>
      <c r="F1210" s="4">
        <v>16488</v>
      </c>
    </row>
    <row r="1211" spans="1:6" x14ac:dyDescent="0.35">
      <c r="A1211" t="s">
        <v>1256</v>
      </c>
      <c r="B1211" t="s">
        <v>14</v>
      </c>
      <c r="C1211" s="1" t="s">
        <v>21577</v>
      </c>
      <c r="D1211" s="6" t="s">
        <v>20929</v>
      </c>
      <c r="E1211" t="s">
        <v>44</v>
      </c>
      <c r="F1211" s="4">
        <v>68130.8</v>
      </c>
    </row>
    <row r="1212" spans="1:6" x14ac:dyDescent="0.35">
      <c r="A1212" t="s">
        <v>1257</v>
      </c>
      <c r="B1212" t="s">
        <v>14</v>
      </c>
      <c r="C1212" s="1" t="s">
        <v>20110</v>
      </c>
      <c r="D1212" s="6" t="s">
        <v>20177</v>
      </c>
      <c r="E1212" t="s">
        <v>51</v>
      </c>
      <c r="F1212" s="4">
        <v>61718</v>
      </c>
    </row>
    <row r="1213" spans="1:6" x14ac:dyDescent="0.35">
      <c r="A1213" t="s">
        <v>1258</v>
      </c>
      <c r="B1213" t="s">
        <v>22</v>
      </c>
      <c r="C1213" s="1" t="s">
        <v>20588</v>
      </c>
      <c r="D1213" s="6" t="s">
        <v>66</v>
      </c>
      <c r="E1213" t="s">
        <v>48</v>
      </c>
    </row>
    <row r="1214" spans="1:6" x14ac:dyDescent="0.35">
      <c r="A1214" t="s">
        <v>1259</v>
      </c>
      <c r="B1214" t="s">
        <v>6</v>
      </c>
      <c r="C1214" s="1" t="s">
        <v>21284</v>
      </c>
      <c r="D1214" s="6" t="s">
        <v>20150</v>
      </c>
      <c r="E1214" t="s">
        <v>46</v>
      </c>
      <c r="F1214" s="4">
        <v>38847.599999999999</v>
      </c>
    </row>
    <row r="1215" spans="1:6" x14ac:dyDescent="0.35">
      <c r="A1215" t="s">
        <v>1260</v>
      </c>
      <c r="B1215" t="s">
        <v>14</v>
      </c>
      <c r="C1215" s="1" t="s">
        <v>20670</v>
      </c>
      <c r="D1215" s="6" t="s">
        <v>19844</v>
      </c>
      <c r="E1215" t="s">
        <v>51</v>
      </c>
      <c r="F1215" s="4">
        <v>51243</v>
      </c>
    </row>
    <row r="1216" spans="1:6" x14ac:dyDescent="0.35">
      <c r="A1216" t="s">
        <v>1261</v>
      </c>
      <c r="B1216" t="s">
        <v>21</v>
      </c>
      <c r="C1216" s="1" t="s">
        <v>20709</v>
      </c>
      <c r="D1216" s="6" t="s">
        <v>66</v>
      </c>
      <c r="E1216" t="s">
        <v>46</v>
      </c>
      <c r="F1216" s="4">
        <v>130536.85</v>
      </c>
    </row>
    <row r="1217" spans="1:6" x14ac:dyDescent="0.35">
      <c r="A1217" t="s">
        <v>1262</v>
      </c>
      <c r="B1217" t="s">
        <v>10</v>
      </c>
      <c r="C1217" s="1" t="s">
        <v>20202</v>
      </c>
      <c r="D1217" s="6" t="s">
        <v>21578</v>
      </c>
      <c r="E1217" t="s">
        <v>46</v>
      </c>
      <c r="F1217" s="4">
        <v>41548</v>
      </c>
    </row>
    <row r="1218" spans="1:6" x14ac:dyDescent="0.35">
      <c r="A1218" t="s">
        <v>1263</v>
      </c>
      <c r="B1218" t="s">
        <v>25</v>
      </c>
      <c r="C1218" s="1" t="s">
        <v>20723</v>
      </c>
      <c r="D1218" s="6" t="s">
        <v>20817</v>
      </c>
      <c r="E1218" t="s">
        <v>46</v>
      </c>
      <c r="F1218" s="4">
        <v>963.3</v>
      </c>
    </row>
    <row r="1219" spans="1:6" x14ac:dyDescent="0.35">
      <c r="A1219" t="s">
        <v>1264</v>
      </c>
      <c r="B1219" t="s">
        <v>13</v>
      </c>
      <c r="C1219" s="1" t="s">
        <v>21220</v>
      </c>
      <c r="D1219" s="6" t="s">
        <v>21579</v>
      </c>
      <c r="E1219" t="s">
        <v>46</v>
      </c>
      <c r="F1219" s="4">
        <v>175152.55</v>
      </c>
    </row>
    <row r="1220" spans="1:6" x14ac:dyDescent="0.35">
      <c r="A1220" t="s">
        <v>1265</v>
      </c>
      <c r="B1220" t="s">
        <v>18</v>
      </c>
      <c r="C1220" s="1" t="s">
        <v>21173</v>
      </c>
      <c r="D1220" s="6" t="s">
        <v>21305</v>
      </c>
      <c r="E1220" t="s">
        <v>44</v>
      </c>
    </row>
    <row r="1221" spans="1:6" x14ac:dyDescent="0.35">
      <c r="A1221" t="s">
        <v>1266</v>
      </c>
      <c r="B1221" t="s">
        <v>18</v>
      </c>
      <c r="C1221" s="1" t="s">
        <v>20522</v>
      </c>
      <c r="D1221" s="6" t="s">
        <v>21544</v>
      </c>
      <c r="E1221" t="s">
        <v>48</v>
      </c>
      <c r="F1221" s="4">
        <v>53870.2</v>
      </c>
    </row>
    <row r="1222" spans="1:6" x14ac:dyDescent="0.35">
      <c r="A1222" t="s">
        <v>1267</v>
      </c>
      <c r="B1222" t="s">
        <v>10</v>
      </c>
      <c r="C1222" s="1" t="s">
        <v>20943</v>
      </c>
      <c r="D1222" s="6" t="s">
        <v>20968</v>
      </c>
      <c r="E1222" t="s">
        <v>48</v>
      </c>
      <c r="F1222" s="4">
        <v>25754.55</v>
      </c>
    </row>
    <row r="1223" spans="1:6" x14ac:dyDescent="0.35">
      <c r="A1223" t="s">
        <v>1268</v>
      </c>
      <c r="B1223" t="s">
        <v>6</v>
      </c>
      <c r="C1223" s="1" t="s">
        <v>20579</v>
      </c>
      <c r="D1223" s="6" t="s">
        <v>20601</v>
      </c>
      <c r="E1223" t="s">
        <v>44</v>
      </c>
      <c r="F1223" s="4">
        <v>19987.8</v>
      </c>
    </row>
    <row r="1224" spans="1:6" x14ac:dyDescent="0.35">
      <c r="A1224" t="s">
        <v>1269</v>
      </c>
      <c r="B1224" t="s">
        <v>20</v>
      </c>
      <c r="C1224" s="1" t="s">
        <v>20324</v>
      </c>
      <c r="D1224" s="6" t="s">
        <v>21489</v>
      </c>
      <c r="E1224" t="s">
        <v>21265</v>
      </c>
      <c r="F1224" s="4">
        <v>5929.2</v>
      </c>
    </row>
    <row r="1225" spans="1:6" x14ac:dyDescent="0.35">
      <c r="A1225" t="s">
        <v>1270</v>
      </c>
      <c r="B1225" t="s">
        <v>8</v>
      </c>
      <c r="C1225" s="1" t="s">
        <v>21580</v>
      </c>
      <c r="D1225" s="6" t="s">
        <v>20550</v>
      </c>
      <c r="E1225" t="s">
        <v>51</v>
      </c>
      <c r="F1225" s="4">
        <v>179958.55</v>
      </c>
    </row>
    <row r="1226" spans="1:6" x14ac:dyDescent="0.35">
      <c r="A1226" t="s">
        <v>1271</v>
      </c>
      <c r="B1226" t="s">
        <v>13</v>
      </c>
      <c r="C1226" s="1" t="s">
        <v>20928</v>
      </c>
      <c r="D1226" s="6" t="s">
        <v>21072</v>
      </c>
      <c r="E1226" t="s">
        <v>51</v>
      </c>
      <c r="F1226" s="4">
        <v>293842.7</v>
      </c>
    </row>
    <row r="1227" spans="1:6" x14ac:dyDescent="0.35">
      <c r="A1227" t="s">
        <v>1272</v>
      </c>
      <c r="B1227" t="s">
        <v>25</v>
      </c>
      <c r="C1227" s="1" t="s">
        <v>20787</v>
      </c>
      <c r="D1227" s="6" t="s">
        <v>20885</v>
      </c>
      <c r="E1227" t="s">
        <v>46</v>
      </c>
      <c r="F1227" s="4">
        <v>47920</v>
      </c>
    </row>
    <row r="1228" spans="1:6" x14ac:dyDescent="0.35">
      <c r="A1228" t="s">
        <v>1273</v>
      </c>
      <c r="B1228" t="s">
        <v>20</v>
      </c>
      <c r="C1228" s="1" t="s">
        <v>21581</v>
      </c>
      <c r="D1228" s="6" t="s">
        <v>20886</v>
      </c>
      <c r="E1228" t="s">
        <v>46</v>
      </c>
      <c r="F1228" s="4">
        <v>106077.75</v>
      </c>
    </row>
    <row r="1229" spans="1:6" x14ac:dyDescent="0.35">
      <c r="A1229" t="s">
        <v>1274</v>
      </c>
      <c r="B1229" t="s">
        <v>16</v>
      </c>
      <c r="C1229" s="1" t="s">
        <v>20814</v>
      </c>
      <c r="D1229" s="6" t="s">
        <v>66</v>
      </c>
      <c r="E1229" t="s">
        <v>51</v>
      </c>
    </row>
    <row r="1230" spans="1:6" x14ac:dyDescent="0.35">
      <c r="A1230" t="s">
        <v>1275</v>
      </c>
      <c r="B1230" t="s">
        <v>18</v>
      </c>
      <c r="C1230" s="1" t="s">
        <v>20335</v>
      </c>
      <c r="D1230" s="6" t="s">
        <v>21489</v>
      </c>
      <c r="E1230" t="s">
        <v>21281</v>
      </c>
      <c r="F1230" s="4">
        <v>166059</v>
      </c>
    </row>
    <row r="1231" spans="1:6" x14ac:dyDescent="0.35">
      <c r="A1231" t="s">
        <v>1276</v>
      </c>
      <c r="B1231" t="s">
        <v>20</v>
      </c>
      <c r="C1231" s="1" t="s">
        <v>21582</v>
      </c>
      <c r="D1231" s="6" t="s">
        <v>20437</v>
      </c>
      <c r="E1231" t="s">
        <v>48</v>
      </c>
      <c r="F1231" s="4">
        <v>56952.5</v>
      </c>
    </row>
    <row r="1232" spans="1:6" x14ac:dyDescent="0.35">
      <c r="A1232" t="s">
        <v>1277</v>
      </c>
      <c r="B1232" t="s">
        <v>6</v>
      </c>
      <c r="C1232" s="1" t="s">
        <v>21439</v>
      </c>
      <c r="D1232" s="6" t="s">
        <v>66</v>
      </c>
      <c r="E1232" t="s">
        <v>46</v>
      </c>
      <c r="F1232" s="4">
        <v>109728</v>
      </c>
    </row>
    <row r="1233" spans="1:6" x14ac:dyDescent="0.35">
      <c r="A1233" t="s">
        <v>1278</v>
      </c>
      <c r="B1233" t="s">
        <v>22</v>
      </c>
      <c r="C1233" s="1" t="s">
        <v>20934</v>
      </c>
      <c r="D1233" s="6" t="s">
        <v>20936</v>
      </c>
      <c r="E1233" t="s">
        <v>46</v>
      </c>
      <c r="F1233" s="4">
        <v>162725.45000000001</v>
      </c>
    </row>
    <row r="1234" spans="1:6" x14ac:dyDescent="0.35">
      <c r="A1234" t="s">
        <v>1279</v>
      </c>
      <c r="B1234" t="s">
        <v>21</v>
      </c>
      <c r="C1234" s="1" t="s">
        <v>21507</v>
      </c>
      <c r="D1234" s="6" t="s">
        <v>20237</v>
      </c>
      <c r="E1234" t="s">
        <v>48</v>
      </c>
      <c r="F1234" s="4">
        <v>57346.15</v>
      </c>
    </row>
    <row r="1235" spans="1:6" x14ac:dyDescent="0.35">
      <c r="A1235" t="s">
        <v>1280</v>
      </c>
      <c r="B1235" t="s">
        <v>9</v>
      </c>
      <c r="C1235" s="1" t="s">
        <v>19936</v>
      </c>
      <c r="D1235" s="6" t="s">
        <v>21290</v>
      </c>
      <c r="E1235" t="s">
        <v>46</v>
      </c>
      <c r="F1235" s="4">
        <v>64235.1</v>
      </c>
    </row>
    <row r="1236" spans="1:6" x14ac:dyDescent="0.35">
      <c r="A1236" t="s">
        <v>1281</v>
      </c>
      <c r="B1236" t="s">
        <v>13</v>
      </c>
      <c r="C1236" s="1" t="s">
        <v>21263</v>
      </c>
      <c r="D1236" s="6" t="s">
        <v>21107</v>
      </c>
      <c r="E1236" t="s">
        <v>44</v>
      </c>
      <c r="F1236" s="4">
        <v>175545.5</v>
      </c>
    </row>
    <row r="1237" spans="1:6" x14ac:dyDescent="0.35">
      <c r="A1237" t="s">
        <v>1282</v>
      </c>
      <c r="B1237" t="s">
        <v>20</v>
      </c>
      <c r="C1237" s="1" t="s">
        <v>19894</v>
      </c>
      <c r="D1237" s="6" t="s">
        <v>19830</v>
      </c>
      <c r="E1237" t="s">
        <v>51</v>
      </c>
      <c r="F1237" s="4">
        <v>64549</v>
      </c>
    </row>
    <row r="1238" spans="1:6" x14ac:dyDescent="0.35">
      <c r="A1238" t="s">
        <v>1283</v>
      </c>
      <c r="B1238" t="s">
        <v>21</v>
      </c>
      <c r="C1238" s="1" t="s">
        <v>21040</v>
      </c>
      <c r="D1238" s="6" t="s">
        <v>21100</v>
      </c>
      <c r="E1238" t="s">
        <v>44</v>
      </c>
      <c r="F1238" s="4">
        <v>186262.6</v>
      </c>
    </row>
    <row r="1239" spans="1:6" x14ac:dyDescent="0.35">
      <c r="A1239" t="s">
        <v>1284</v>
      </c>
      <c r="B1239" t="s">
        <v>24</v>
      </c>
      <c r="C1239" s="1" t="s">
        <v>20283</v>
      </c>
      <c r="D1239" s="6" t="s">
        <v>20099</v>
      </c>
      <c r="E1239" t="s">
        <v>51</v>
      </c>
    </row>
    <row r="1240" spans="1:6" x14ac:dyDescent="0.35">
      <c r="A1240" t="s">
        <v>1285</v>
      </c>
      <c r="B1240" t="s">
        <v>8</v>
      </c>
      <c r="C1240" s="1" t="s">
        <v>20565</v>
      </c>
      <c r="D1240" s="6" t="s">
        <v>20680</v>
      </c>
      <c r="E1240" t="s">
        <v>48</v>
      </c>
      <c r="F1240" s="4">
        <v>111366.05</v>
      </c>
    </row>
    <row r="1241" spans="1:6" x14ac:dyDescent="0.35">
      <c r="A1241" t="s">
        <v>1286</v>
      </c>
      <c r="B1241" t="s">
        <v>13</v>
      </c>
      <c r="C1241" s="1" t="s">
        <v>21576</v>
      </c>
      <c r="D1241" s="6" t="s">
        <v>20197</v>
      </c>
      <c r="E1241" t="s">
        <v>46</v>
      </c>
      <c r="F1241" s="4">
        <v>297968.3</v>
      </c>
    </row>
    <row r="1242" spans="1:6" x14ac:dyDescent="0.35">
      <c r="A1242" t="s">
        <v>1287</v>
      </c>
      <c r="B1242" t="s">
        <v>6</v>
      </c>
      <c r="C1242" s="1" t="s">
        <v>21473</v>
      </c>
      <c r="D1242" s="6" t="s">
        <v>21088</v>
      </c>
      <c r="E1242" t="s">
        <v>21308</v>
      </c>
      <c r="F1242" s="4">
        <v>84132.9</v>
      </c>
    </row>
    <row r="1243" spans="1:6" x14ac:dyDescent="0.35">
      <c r="A1243" t="s">
        <v>1288</v>
      </c>
      <c r="B1243" t="s">
        <v>11</v>
      </c>
      <c r="C1243" s="1" t="s">
        <v>19984</v>
      </c>
      <c r="D1243" s="6" t="s">
        <v>20122</v>
      </c>
      <c r="E1243" t="s">
        <v>46</v>
      </c>
      <c r="F1243" s="4">
        <v>90188.1</v>
      </c>
    </row>
    <row r="1244" spans="1:6" x14ac:dyDescent="0.35">
      <c r="A1244" t="s">
        <v>1289</v>
      </c>
      <c r="B1244" t="s">
        <v>20</v>
      </c>
      <c r="C1244" s="1" t="s">
        <v>20225</v>
      </c>
      <c r="D1244" s="6" t="s">
        <v>20228</v>
      </c>
      <c r="E1244" t="s">
        <v>46</v>
      </c>
      <c r="F1244" s="4">
        <v>46435.6</v>
      </c>
    </row>
    <row r="1245" spans="1:6" x14ac:dyDescent="0.35">
      <c r="A1245" t="s">
        <v>1290</v>
      </c>
      <c r="B1245" t="s">
        <v>13</v>
      </c>
      <c r="C1245" s="1" t="s">
        <v>19964</v>
      </c>
      <c r="D1245" s="6" t="s">
        <v>19987</v>
      </c>
      <c r="E1245" t="s">
        <v>46</v>
      </c>
      <c r="F1245" s="4">
        <v>107278</v>
      </c>
    </row>
    <row r="1246" spans="1:6" x14ac:dyDescent="0.35">
      <c r="A1246" t="s">
        <v>1291</v>
      </c>
      <c r="B1246" t="s">
        <v>25</v>
      </c>
      <c r="C1246" s="1" t="s">
        <v>21583</v>
      </c>
      <c r="D1246" s="6" t="s">
        <v>19848</v>
      </c>
      <c r="E1246" t="s">
        <v>21265</v>
      </c>
      <c r="F1246" s="4">
        <v>167714.95000000001</v>
      </c>
    </row>
    <row r="1247" spans="1:6" x14ac:dyDescent="0.35">
      <c r="A1247" t="s">
        <v>1292</v>
      </c>
      <c r="B1247" t="s">
        <v>22</v>
      </c>
      <c r="C1247" s="1" t="s">
        <v>20732</v>
      </c>
      <c r="D1247" s="6" t="s">
        <v>20062</v>
      </c>
      <c r="E1247" t="s">
        <v>46</v>
      </c>
      <c r="F1247" s="4">
        <v>17730.849999999999</v>
      </c>
    </row>
    <row r="1248" spans="1:6" x14ac:dyDescent="0.35">
      <c r="A1248" t="s">
        <v>1293</v>
      </c>
      <c r="B1248" t="s">
        <v>8</v>
      </c>
      <c r="C1248" s="1" t="s">
        <v>20720</v>
      </c>
      <c r="D1248" s="6" t="s">
        <v>20873</v>
      </c>
      <c r="E1248" t="s">
        <v>21282</v>
      </c>
      <c r="F1248" s="4">
        <v>101026.8</v>
      </c>
    </row>
    <row r="1249" spans="1:6" x14ac:dyDescent="0.35">
      <c r="A1249" t="s">
        <v>1294</v>
      </c>
      <c r="B1249" t="s">
        <v>8</v>
      </c>
      <c r="C1249" s="1" t="s">
        <v>20755</v>
      </c>
      <c r="D1249" s="6" t="s">
        <v>66</v>
      </c>
      <c r="E1249" t="s">
        <v>44</v>
      </c>
      <c r="F1249" s="4">
        <v>26378</v>
      </c>
    </row>
    <row r="1250" spans="1:6" x14ac:dyDescent="0.35">
      <c r="A1250" t="s">
        <v>1295</v>
      </c>
      <c r="B1250" t="s">
        <v>16</v>
      </c>
      <c r="C1250" s="1" t="s">
        <v>19845</v>
      </c>
      <c r="D1250" s="6" t="s">
        <v>19869</v>
      </c>
      <c r="E1250" t="s">
        <v>51</v>
      </c>
      <c r="F1250" s="4">
        <v>100179.8</v>
      </c>
    </row>
    <row r="1251" spans="1:6" x14ac:dyDescent="0.35">
      <c r="A1251" t="s">
        <v>1296</v>
      </c>
      <c r="B1251" t="s">
        <v>6</v>
      </c>
      <c r="C1251" s="1" t="s">
        <v>20702</v>
      </c>
      <c r="D1251" s="6" t="s">
        <v>21361</v>
      </c>
      <c r="E1251" t="s">
        <v>46</v>
      </c>
      <c r="F1251" s="4">
        <v>24418.799999999999</v>
      </c>
    </row>
    <row r="1252" spans="1:6" x14ac:dyDescent="0.35">
      <c r="A1252" t="s">
        <v>1297</v>
      </c>
      <c r="B1252" t="s">
        <v>10</v>
      </c>
      <c r="C1252" s="1" t="s">
        <v>20063</v>
      </c>
      <c r="D1252" s="6" t="s">
        <v>20147</v>
      </c>
      <c r="E1252" t="s">
        <v>21281</v>
      </c>
      <c r="F1252" s="4">
        <v>26406.9</v>
      </c>
    </row>
    <row r="1253" spans="1:6" x14ac:dyDescent="0.35">
      <c r="A1253" t="s">
        <v>1298</v>
      </c>
      <c r="B1253" t="s">
        <v>17</v>
      </c>
      <c r="C1253" s="1" t="s">
        <v>20580</v>
      </c>
      <c r="D1253" s="6" t="s">
        <v>20227</v>
      </c>
      <c r="E1253" t="s">
        <v>21265</v>
      </c>
      <c r="F1253" s="4">
        <v>93528</v>
      </c>
    </row>
    <row r="1254" spans="1:6" x14ac:dyDescent="0.35">
      <c r="A1254" t="s">
        <v>1299</v>
      </c>
      <c r="B1254" t="s">
        <v>6</v>
      </c>
      <c r="C1254" s="1" t="s">
        <v>20058</v>
      </c>
      <c r="D1254" s="6" t="s">
        <v>21469</v>
      </c>
      <c r="E1254" t="s">
        <v>48</v>
      </c>
      <c r="F1254" s="4">
        <v>3266.55</v>
      </c>
    </row>
    <row r="1255" spans="1:6" x14ac:dyDescent="0.35">
      <c r="A1255" t="s">
        <v>1300</v>
      </c>
      <c r="B1255" t="s">
        <v>16</v>
      </c>
      <c r="C1255" s="1" t="s">
        <v>20035</v>
      </c>
      <c r="D1255" s="6" t="s">
        <v>19950</v>
      </c>
      <c r="E1255" t="s">
        <v>46</v>
      </c>
      <c r="F1255" s="4">
        <v>162037.20000000001</v>
      </c>
    </row>
    <row r="1256" spans="1:6" x14ac:dyDescent="0.35">
      <c r="A1256" t="s">
        <v>1301</v>
      </c>
      <c r="B1256" t="s">
        <v>24</v>
      </c>
      <c r="C1256" s="1" t="s">
        <v>20164</v>
      </c>
      <c r="D1256" s="6" t="s">
        <v>20128</v>
      </c>
      <c r="E1256" t="s">
        <v>46</v>
      </c>
      <c r="F1256" s="4">
        <v>95637.75</v>
      </c>
    </row>
    <row r="1257" spans="1:6" x14ac:dyDescent="0.35">
      <c r="A1257" t="s">
        <v>1302</v>
      </c>
      <c r="B1257" t="s">
        <v>6</v>
      </c>
      <c r="C1257" s="1" t="s">
        <v>20115</v>
      </c>
      <c r="D1257" s="6" t="s">
        <v>20285</v>
      </c>
      <c r="E1257" t="s">
        <v>48</v>
      </c>
      <c r="F1257" s="4">
        <v>88511.8</v>
      </c>
    </row>
    <row r="1258" spans="1:6" x14ac:dyDescent="0.35">
      <c r="A1258" t="s">
        <v>1303</v>
      </c>
      <c r="B1258" t="s">
        <v>25</v>
      </c>
      <c r="C1258" s="1" t="s">
        <v>20218</v>
      </c>
      <c r="D1258" s="6" t="s">
        <v>20351</v>
      </c>
      <c r="E1258" t="s">
        <v>48</v>
      </c>
      <c r="F1258" s="4">
        <v>11491.05</v>
      </c>
    </row>
    <row r="1259" spans="1:6" x14ac:dyDescent="0.35">
      <c r="A1259" t="s">
        <v>1304</v>
      </c>
      <c r="B1259" t="s">
        <v>8</v>
      </c>
      <c r="C1259" s="1" t="s">
        <v>20200</v>
      </c>
      <c r="D1259" s="6" t="s">
        <v>20360</v>
      </c>
      <c r="E1259" t="s">
        <v>46</v>
      </c>
      <c r="F1259" s="4">
        <v>29288.85</v>
      </c>
    </row>
    <row r="1260" spans="1:6" x14ac:dyDescent="0.35">
      <c r="A1260" t="s">
        <v>1305</v>
      </c>
      <c r="B1260" t="s">
        <v>24</v>
      </c>
      <c r="C1260" s="1" t="s">
        <v>21511</v>
      </c>
      <c r="D1260" s="6" t="s">
        <v>20525</v>
      </c>
      <c r="E1260" t="s">
        <v>51</v>
      </c>
      <c r="F1260" s="4">
        <v>235186.1</v>
      </c>
    </row>
    <row r="1261" spans="1:6" x14ac:dyDescent="0.35">
      <c r="A1261" t="s">
        <v>1306</v>
      </c>
      <c r="B1261" t="s">
        <v>6</v>
      </c>
      <c r="C1261" s="1" t="s">
        <v>21291</v>
      </c>
      <c r="D1261" s="6" t="s">
        <v>21214</v>
      </c>
      <c r="E1261" t="s">
        <v>51</v>
      </c>
      <c r="F1261" s="4">
        <v>122238.6</v>
      </c>
    </row>
    <row r="1262" spans="1:6" x14ac:dyDescent="0.35">
      <c r="A1262" t="s">
        <v>1307</v>
      </c>
      <c r="B1262" t="s">
        <v>8</v>
      </c>
      <c r="C1262" s="1" t="s">
        <v>20502</v>
      </c>
      <c r="D1262" s="6" t="s">
        <v>21198</v>
      </c>
      <c r="E1262" t="s">
        <v>21318</v>
      </c>
      <c r="F1262" s="4">
        <v>48647.9</v>
      </c>
    </row>
    <row r="1263" spans="1:6" x14ac:dyDescent="0.35">
      <c r="A1263" t="s">
        <v>1308</v>
      </c>
      <c r="B1263" t="s">
        <v>18</v>
      </c>
      <c r="C1263" s="1" t="s">
        <v>20670</v>
      </c>
      <c r="D1263" s="6" t="s">
        <v>20751</v>
      </c>
      <c r="E1263" t="s">
        <v>48</v>
      </c>
      <c r="F1263" s="4">
        <v>73470</v>
      </c>
    </row>
    <row r="1264" spans="1:6" x14ac:dyDescent="0.35">
      <c r="A1264" t="s">
        <v>1309</v>
      </c>
      <c r="B1264" t="s">
        <v>14</v>
      </c>
      <c r="C1264" s="1" t="s">
        <v>19964</v>
      </c>
      <c r="D1264" s="6" t="s">
        <v>19961</v>
      </c>
      <c r="E1264" t="s">
        <v>46</v>
      </c>
      <c r="F1264" s="4">
        <v>124751.9</v>
      </c>
    </row>
    <row r="1265" spans="1:6" x14ac:dyDescent="0.35">
      <c r="A1265" t="s">
        <v>1310</v>
      </c>
      <c r="B1265" t="s">
        <v>13</v>
      </c>
      <c r="C1265" s="1" t="s">
        <v>20593</v>
      </c>
      <c r="D1265" s="6" t="s">
        <v>19988</v>
      </c>
      <c r="E1265" t="s">
        <v>48</v>
      </c>
    </row>
    <row r="1266" spans="1:6" x14ac:dyDescent="0.35">
      <c r="A1266" t="s">
        <v>1311</v>
      </c>
      <c r="B1266" t="s">
        <v>25</v>
      </c>
      <c r="C1266" s="1" t="s">
        <v>21003</v>
      </c>
      <c r="D1266" s="6" t="s">
        <v>20995</v>
      </c>
      <c r="E1266" t="s">
        <v>21308</v>
      </c>
      <c r="F1266" s="4">
        <v>38845</v>
      </c>
    </row>
    <row r="1267" spans="1:6" x14ac:dyDescent="0.35">
      <c r="A1267" t="s">
        <v>1312</v>
      </c>
      <c r="B1267" t="s">
        <v>13</v>
      </c>
      <c r="C1267" s="1" t="s">
        <v>20164</v>
      </c>
      <c r="D1267" s="6" t="s">
        <v>20244</v>
      </c>
      <c r="E1267" t="s">
        <v>51</v>
      </c>
      <c r="F1267" s="4">
        <v>94740.1</v>
      </c>
    </row>
    <row r="1268" spans="1:6" x14ac:dyDescent="0.35">
      <c r="A1268" t="s">
        <v>1313</v>
      </c>
      <c r="B1268" t="s">
        <v>14</v>
      </c>
      <c r="C1268" s="1" t="s">
        <v>20867</v>
      </c>
      <c r="D1268" s="6" t="s">
        <v>21458</v>
      </c>
      <c r="E1268" t="s">
        <v>44</v>
      </c>
      <c r="F1268" s="4">
        <v>161133.70000000001</v>
      </c>
    </row>
    <row r="1269" spans="1:6" x14ac:dyDescent="0.35">
      <c r="A1269" t="s">
        <v>1314</v>
      </c>
      <c r="B1269" t="s">
        <v>6</v>
      </c>
      <c r="C1269" s="1" t="s">
        <v>20945</v>
      </c>
      <c r="D1269" s="6" t="s">
        <v>20474</v>
      </c>
      <c r="E1269" t="s">
        <v>44</v>
      </c>
      <c r="F1269" s="4">
        <v>82845.05</v>
      </c>
    </row>
    <row r="1270" spans="1:6" x14ac:dyDescent="0.35">
      <c r="A1270" t="s">
        <v>1315</v>
      </c>
      <c r="B1270" t="s">
        <v>13</v>
      </c>
      <c r="C1270" s="1" t="s">
        <v>20345</v>
      </c>
      <c r="D1270" s="6" t="s">
        <v>20414</v>
      </c>
      <c r="E1270" t="s">
        <v>44</v>
      </c>
      <c r="F1270" s="4">
        <v>44749.4</v>
      </c>
    </row>
    <row r="1271" spans="1:6" x14ac:dyDescent="0.35">
      <c r="A1271" t="s">
        <v>1316</v>
      </c>
      <c r="B1271" t="s">
        <v>22</v>
      </c>
      <c r="C1271" s="1" t="s">
        <v>21139</v>
      </c>
      <c r="D1271" s="6" t="s">
        <v>21115</v>
      </c>
      <c r="E1271" t="s">
        <v>46</v>
      </c>
      <c r="F1271" s="4">
        <v>12122</v>
      </c>
    </row>
    <row r="1272" spans="1:6" x14ac:dyDescent="0.35">
      <c r="A1272" t="s">
        <v>1317</v>
      </c>
      <c r="B1272" t="s">
        <v>11</v>
      </c>
      <c r="C1272" s="1" t="s">
        <v>20240</v>
      </c>
      <c r="D1272" s="6" t="s">
        <v>21437</v>
      </c>
      <c r="E1272" t="s">
        <v>46</v>
      </c>
      <c r="F1272" s="4">
        <v>21491.25</v>
      </c>
    </row>
    <row r="1273" spans="1:6" x14ac:dyDescent="0.35">
      <c r="A1273" t="s">
        <v>1318</v>
      </c>
      <c r="B1273" t="s">
        <v>8</v>
      </c>
      <c r="C1273" s="1" t="s">
        <v>20532</v>
      </c>
      <c r="D1273" s="6" t="s">
        <v>21225</v>
      </c>
      <c r="E1273" t="s">
        <v>51</v>
      </c>
      <c r="F1273" s="4">
        <v>243555.3</v>
      </c>
    </row>
    <row r="1274" spans="1:6" x14ac:dyDescent="0.35">
      <c r="A1274" t="s">
        <v>1319</v>
      </c>
      <c r="B1274" t="s">
        <v>20</v>
      </c>
      <c r="C1274" s="1" t="s">
        <v>20309</v>
      </c>
      <c r="D1274" s="6" t="s">
        <v>66</v>
      </c>
      <c r="E1274" t="s">
        <v>51</v>
      </c>
    </row>
    <row r="1275" spans="1:6" x14ac:dyDescent="0.35">
      <c r="A1275" t="s">
        <v>1320</v>
      </c>
      <c r="B1275" t="s">
        <v>6</v>
      </c>
      <c r="C1275" s="1" t="s">
        <v>20420</v>
      </c>
      <c r="D1275" s="6" t="s">
        <v>20481</v>
      </c>
      <c r="E1275" t="s">
        <v>51</v>
      </c>
      <c r="F1275" s="4">
        <v>3114.4</v>
      </c>
    </row>
    <row r="1276" spans="1:6" x14ac:dyDescent="0.35">
      <c r="A1276" t="s">
        <v>1321</v>
      </c>
      <c r="B1276" t="s">
        <v>22</v>
      </c>
      <c r="C1276" s="1" t="s">
        <v>20341</v>
      </c>
      <c r="D1276" s="6" t="s">
        <v>20175</v>
      </c>
      <c r="E1276" t="s">
        <v>44</v>
      </c>
      <c r="F1276" s="4">
        <v>44709.25</v>
      </c>
    </row>
    <row r="1277" spans="1:6" x14ac:dyDescent="0.35">
      <c r="A1277" t="s">
        <v>1322</v>
      </c>
      <c r="B1277" t="s">
        <v>17</v>
      </c>
      <c r="C1277" s="1" t="s">
        <v>20740</v>
      </c>
      <c r="D1277" s="6" t="s">
        <v>20801</v>
      </c>
      <c r="E1277" t="s">
        <v>46</v>
      </c>
      <c r="F1277" s="4">
        <v>51796.800000000003</v>
      </c>
    </row>
    <row r="1278" spans="1:6" x14ac:dyDescent="0.35">
      <c r="A1278" t="s">
        <v>1323</v>
      </c>
      <c r="B1278" t="s">
        <v>18</v>
      </c>
      <c r="C1278" s="1" t="s">
        <v>20283</v>
      </c>
      <c r="D1278" s="6" t="s">
        <v>20992</v>
      </c>
      <c r="E1278" t="s">
        <v>44</v>
      </c>
      <c r="F1278" s="4">
        <v>11184.3</v>
      </c>
    </row>
    <row r="1279" spans="1:6" x14ac:dyDescent="0.35">
      <c r="A1279" t="s">
        <v>1324</v>
      </c>
      <c r="B1279" t="s">
        <v>21</v>
      </c>
      <c r="C1279" s="1" t="s">
        <v>19894</v>
      </c>
      <c r="D1279" s="6" t="s">
        <v>21584</v>
      </c>
      <c r="E1279" t="s">
        <v>48</v>
      </c>
      <c r="F1279" s="4">
        <v>128294.39999999999</v>
      </c>
    </row>
    <row r="1280" spans="1:6" x14ac:dyDescent="0.35">
      <c r="A1280" t="s">
        <v>1325</v>
      </c>
      <c r="B1280" t="s">
        <v>6</v>
      </c>
      <c r="C1280" s="1" t="s">
        <v>21554</v>
      </c>
      <c r="D1280" s="6" t="s">
        <v>21585</v>
      </c>
      <c r="E1280" t="s">
        <v>21332</v>
      </c>
      <c r="F1280" s="4">
        <v>82222.2</v>
      </c>
    </row>
    <row r="1281" spans="1:6" x14ac:dyDescent="0.35">
      <c r="A1281" t="s">
        <v>1326</v>
      </c>
      <c r="B1281" t="s">
        <v>14</v>
      </c>
      <c r="C1281" s="1" t="s">
        <v>19966</v>
      </c>
      <c r="D1281" s="6" t="s">
        <v>20096</v>
      </c>
      <c r="E1281" t="s">
        <v>44</v>
      </c>
      <c r="F1281" s="4">
        <v>9134.1</v>
      </c>
    </row>
    <row r="1282" spans="1:6" x14ac:dyDescent="0.35">
      <c r="A1282" t="s">
        <v>1327</v>
      </c>
      <c r="B1282" t="s">
        <v>8</v>
      </c>
      <c r="C1282" s="1" t="s">
        <v>20875</v>
      </c>
      <c r="D1282" s="6" t="s">
        <v>21586</v>
      </c>
      <c r="E1282" t="s">
        <v>46</v>
      </c>
      <c r="F1282" s="4">
        <v>90087.5</v>
      </c>
    </row>
    <row r="1283" spans="1:6" x14ac:dyDescent="0.35">
      <c r="A1283" t="s">
        <v>1328</v>
      </c>
      <c r="B1283" t="s">
        <v>20</v>
      </c>
      <c r="C1283" s="1" t="s">
        <v>21376</v>
      </c>
      <c r="D1283" s="6" t="s">
        <v>21442</v>
      </c>
      <c r="E1283" t="s">
        <v>48</v>
      </c>
      <c r="F1283" s="4">
        <v>37075.5</v>
      </c>
    </row>
    <row r="1284" spans="1:6" x14ac:dyDescent="0.35">
      <c r="A1284" t="s">
        <v>1329</v>
      </c>
      <c r="B1284" t="s">
        <v>9</v>
      </c>
      <c r="C1284" s="1" t="s">
        <v>21587</v>
      </c>
      <c r="D1284" s="6" t="s">
        <v>21125</v>
      </c>
      <c r="E1284" t="s">
        <v>46</v>
      </c>
      <c r="F1284" s="4">
        <v>34881.25</v>
      </c>
    </row>
    <row r="1285" spans="1:6" x14ac:dyDescent="0.35">
      <c r="A1285" t="s">
        <v>1330</v>
      </c>
      <c r="B1285" t="s">
        <v>11</v>
      </c>
      <c r="C1285" s="1" t="s">
        <v>20771</v>
      </c>
      <c r="D1285" s="6" t="s">
        <v>20921</v>
      </c>
      <c r="E1285" t="s">
        <v>46</v>
      </c>
      <c r="F1285" s="4">
        <v>98215.45</v>
      </c>
    </row>
    <row r="1286" spans="1:6" x14ac:dyDescent="0.35">
      <c r="A1286" t="s">
        <v>1331</v>
      </c>
      <c r="B1286" t="s">
        <v>10</v>
      </c>
      <c r="C1286" s="1" t="s">
        <v>20275</v>
      </c>
      <c r="D1286" s="6" t="s">
        <v>20335</v>
      </c>
      <c r="E1286" t="s">
        <v>48</v>
      </c>
      <c r="F1286" s="4">
        <v>154131.35</v>
      </c>
    </row>
    <row r="1287" spans="1:6" x14ac:dyDescent="0.35">
      <c r="A1287" t="s">
        <v>1332</v>
      </c>
      <c r="B1287" t="s">
        <v>16</v>
      </c>
      <c r="C1287" s="1" t="s">
        <v>20688</v>
      </c>
      <c r="D1287" s="6" t="s">
        <v>20449</v>
      </c>
      <c r="E1287" t="s">
        <v>46</v>
      </c>
    </row>
    <row r="1288" spans="1:6" x14ac:dyDescent="0.35">
      <c r="A1288" t="s">
        <v>1333</v>
      </c>
      <c r="B1288" t="s">
        <v>16</v>
      </c>
      <c r="C1288" s="1" t="s">
        <v>21256</v>
      </c>
      <c r="D1288" s="6" t="s">
        <v>21271</v>
      </c>
      <c r="E1288" t="s">
        <v>21281</v>
      </c>
      <c r="F1288" s="4">
        <v>50337</v>
      </c>
    </row>
    <row r="1289" spans="1:6" x14ac:dyDescent="0.35">
      <c r="A1289" t="s">
        <v>1334</v>
      </c>
      <c r="B1289" t="s">
        <v>22</v>
      </c>
      <c r="C1289" s="1" t="s">
        <v>20482</v>
      </c>
      <c r="D1289" s="6" t="s">
        <v>20563</v>
      </c>
      <c r="E1289" t="s">
        <v>21288</v>
      </c>
      <c r="F1289" s="4">
        <v>145862.54999999999</v>
      </c>
    </row>
    <row r="1290" spans="1:6" x14ac:dyDescent="0.35">
      <c r="A1290" t="s">
        <v>1335</v>
      </c>
      <c r="B1290" t="s">
        <v>18</v>
      </c>
      <c r="C1290" s="1" t="s">
        <v>20937</v>
      </c>
      <c r="D1290" s="6" t="s">
        <v>21016</v>
      </c>
      <c r="E1290" t="s">
        <v>46</v>
      </c>
      <c r="F1290" s="4">
        <v>146390.6</v>
      </c>
    </row>
    <row r="1291" spans="1:6" x14ac:dyDescent="0.35">
      <c r="A1291" t="s">
        <v>1336</v>
      </c>
      <c r="B1291" t="s">
        <v>22</v>
      </c>
      <c r="C1291" s="1" t="s">
        <v>20475</v>
      </c>
      <c r="D1291" s="6" t="s">
        <v>21588</v>
      </c>
      <c r="E1291" t="s">
        <v>46</v>
      </c>
      <c r="F1291" s="4">
        <v>68512.55</v>
      </c>
    </row>
    <row r="1292" spans="1:6" x14ac:dyDescent="0.35">
      <c r="A1292" t="s">
        <v>1337</v>
      </c>
      <c r="B1292" t="s">
        <v>6</v>
      </c>
      <c r="C1292" s="1" t="s">
        <v>19910</v>
      </c>
      <c r="D1292" s="6" t="s">
        <v>20007</v>
      </c>
      <c r="E1292" t="s">
        <v>46</v>
      </c>
      <c r="F1292" s="4">
        <v>200618</v>
      </c>
    </row>
    <row r="1293" spans="1:6" x14ac:dyDescent="0.35">
      <c r="A1293" t="s">
        <v>1338</v>
      </c>
      <c r="B1293" t="s">
        <v>14</v>
      </c>
      <c r="C1293" s="1" t="s">
        <v>20621</v>
      </c>
      <c r="D1293" s="6" t="s">
        <v>20656</v>
      </c>
      <c r="E1293" t="s">
        <v>21265</v>
      </c>
      <c r="F1293" s="4">
        <v>152706.04999999999</v>
      </c>
    </row>
    <row r="1294" spans="1:6" x14ac:dyDescent="0.35">
      <c r="A1294" t="s">
        <v>1339</v>
      </c>
      <c r="B1294" t="s">
        <v>9</v>
      </c>
      <c r="C1294" s="1" t="s">
        <v>20823</v>
      </c>
      <c r="D1294" s="6" t="s">
        <v>21319</v>
      </c>
      <c r="E1294" t="s">
        <v>44</v>
      </c>
      <c r="F1294" s="4">
        <v>96888.25</v>
      </c>
    </row>
    <row r="1295" spans="1:6" x14ac:dyDescent="0.35">
      <c r="A1295" t="s">
        <v>1340</v>
      </c>
      <c r="B1295" t="s">
        <v>22</v>
      </c>
      <c r="C1295" s="1" t="s">
        <v>20854</v>
      </c>
      <c r="D1295" s="6" t="s">
        <v>21589</v>
      </c>
      <c r="E1295" t="s">
        <v>51</v>
      </c>
      <c r="F1295" s="4">
        <v>59662.1</v>
      </c>
    </row>
    <row r="1296" spans="1:6" x14ac:dyDescent="0.35">
      <c r="A1296" t="s">
        <v>1341</v>
      </c>
      <c r="B1296" t="s">
        <v>16</v>
      </c>
      <c r="C1296" s="1" t="s">
        <v>20376</v>
      </c>
      <c r="D1296" s="6" t="s">
        <v>20531</v>
      </c>
      <c r="E1296" t="s">
        <v>46</v>
      </c>
    </row>
    <row r="1297" spans="1:6" x14ac:dyDescent="0.35">
      <c r="A1297" t="s">
        <v>1342</v>
      </c>
      <c r="B1297" t="s">
        <v>10</v>
      </c>
      <c r="C1297" s="1" t="s">
        <v>21124</v>
      </c>
      <c r="D1297" s="6" t="s">
        <v>21107</v>
      </c>
      <c r="E1297" t="s">
        <v>48</v>
      </c>
      <c r="F1297" s="4">
        <v>79938.899999999994</v>
      </c>
    </row>
    <row r="1298" spans="1:6" x14ac:dyDescent="0.35">
      <c r="A1298" t="s">
        <v>1343</v>
      </c>
      <c r="B1298" t="s">
        <v>16</v>
      </c>
      <c r="C1298" s="1" t="s">
        <v>20243</v>
      </c>
      <c r="D1298" s="6" t="s">
        <v>20323</v>
      </c>
      <c r="E1298" t="s">
        <v>44</v>
      </c>
      <c r="F1298" s="4">
        <v>165297.29999999999</v>
      </c>
    </row>
    <row r="1299" spans="1:6" x14ac:dyDescent="0.35">
      <c r="A1299" t="s">
        <v>1344</v>
      </c>
      <c r="B1299" t="s">
        <v>21</v>
      </c>
      <c r="C1299" s="1" t="s">
        <v>21099</v>
      </c>
      <c r="D1299" s="6" t="s">
        <v>66</v>
      </c>
      <c r="E1299" t="s">
        <v>46</v>
      </c>
      <c r="F1299" s="4">
        <v>71999.199999999997</v>
      </c>
    </row>
    <row r="1300" spans="1:6" x14ac:dyDescent="0.35">
      <c r="A1300" t="s">
        <v>1345</v>
      </c>
      <c r="B1300" t="s">
        <v>21</v>
      </c>
      <c r="C1300" s="1" t="s">
        <v>21285</v>
      </c>
      <c r="D1300" s="6" t="s">
        <v>20636</v>
      </c>
      <c r="E1300" t="s">
        <v>21281</v>
      </c>
      <c r="F1300" s="4">
        <v>165967.5</v>
      </c>
    </row>
    <row r="1301" spans="1:6" x14ac:dyDescent="0.35">
      <c r="A1301" t="s">
        <v>1346</v>
      </c>
      <c r="B1301" t="s">
        <v>24</v>
      </c>
      <c r="C1301" s="1" t="s">
        <v>21371</v>
      </c>
      <c r="D1301" s="6" t="s">
        <v>20005</v>
      </c>
      <c r="E1301" t="s">
        <v>51</v>
      </c>
      <c r="F1301" s="4">
        <v>88596.65</v>
      </c>
    </row>
    <row r="1302" spans="1:6" x14ac:dyDescent="0.35">
      <c r="A1302" t="s">
        <v>1347</v>
      </c>
      <c r="B1302" t="s">
        <v>20</v>
      </c>
      <c r="C1302" s="1" t="s">
        <v>21569</v>
      </c>
      <c r="D1302" s="6" t="s">
        <v>66</v>
      </c>
      <c r="E1302" t="s">
        <v>21332</v>
      </c>
      <c r="F1302" s="4">
        <v>59090.2</v>
      </c>
    </row>
    <row r="1303" spans="1:6" x14ac:dyDescent="0.35">
      <c r="A1303" t="s">
        <v>1348</v>
      </c>
      <c r="B1303" t="s">
        <v>17</v>
      </c>
      <c r="C1303" s="1" t="s">
        <v>21034</v>
      </c>
      <c r="D1303" s="6" t="s">
        <v>21193</v>
      </c>
      <c r="E1303" t="s">
        <v>51</v>
      </c>
      <c r="F1303" s="4">
        <v>39528</v>
      </c>
    </row>
    <row r="1304" spans="1:6" x14ac:dyDescent="0.35">
      <c r="A1304" t="s">
        <v>1349</v>
      </c>
      <c r="B1304" t="s">
        <v>20</v>
      </c>
      <c r="C1304" s="1" t="s">
        <v>20702</v>
      </c>
      <c r="D1304" s="6" t="s">
        <v>21050</v>
      </c>
      <c r="E1304" t="s">
        <v>44</v>
      </c>
      <c r="F1304" s="4">
        <v>43940.800000000003</v>
      </c>
    </row>
    <row r="1305" spans="1:6" x14ac:dyDescent="0.35">
      <c r="A1305" t="s">
        <v>1350</v>
      </c>
      <c r="B1305" t="s">
        <v>9</v>
      </c>
      <c r="C1305" s="1" t="s">
        <v>20803</v>
      </c>
      <c r="D1305" s="6" t="s">
        <v>20741</v>
      </c>
      <c r="E1305" t="s">
        <v>46</v>
      </c>
      <c r="F1305" s="4">
        <v>899</v>
      </c>
    </row>
    <row r="1306" spans="1:6" x14ac:dyDescent="0.35">
      <c r="A1306" t="s">
        <v>1351</v>
      </c>
      <c r="B1306" t="s">
        <v>25</v>
      </c>
      <c r="C1306" s="1" t="s">
        <v>20854</v>
      </c>
      <c r="D1306" s="6" t="s">
        <v>66</v>
      </c>
      <c r="E1306" t="s">
        <v>44</v>
      </c>
      <c r="F1306" s="4">
        <v>143961.85</v>
      </c>
    </row>
    <row r="1307" spans="1:6" x14ac:dyDescent="0.35">
      <c r="A1307" t="s">
        <v>1352</v>
      </c>
      <c r="B1307" t="s">
        <v>25</v>
      </c>
      <c r="C1307" s="1" t="s">
        <v>20925</v>
      </c>
      <c r="D1307" s="6" t="s">
        <v>21337</v>
      </c>
      <c r="E1307" t="s">
        <v>46</v>
      </c>
      <c r="F1307" s="4">
        <v>50739.5</v>
      </c>
    </row>
    <row r="1308" spans="1:6" x14ac:dyDescent="0.35">
      <c r="A1308" t="s">
        <v>1353</v>
      </c>
      <c r="B1308" t="s">
        <v>20</v>
      </c>
      <c r="C1308" s="1" t="s">
        <v>20686</v>
      </c>
      <c r="D1308" s="6" t="s">
        <v>66</v>
      </c>
      <c r="E1308" t="s">
        <v>21308</v>
      </c>
      <c r="F1308" s="4">
        <v>117709.05</v>
      </c>
    </row>
    <row r="1309" spans="1:6" x14ac:dyDescent="0.35">
      <c r="A1309" t="s">
        <v>1354</v>
      </c>
      <c r="B1309" t="s">
        <v>25</v>
      </c>
      <c r="C1309" s="1" t="s">
        <v>20527</v>
      </c>
      <c r="D1309" s="6" t="s">
        <v>20478</v>
      </c>
      <c r="E1309" t="s">
        <v>51</v>
      </c>
      <c r="F1309" s="4">
        <v>1799.1</v>
      </c>
    </row>
    <row r="1310" spans="1:6" x14ac:dyDescent="0.35">
      <c r="A1310" t="s">
        <v>1355</v>
      </c>
      <c r="B1310" t="s">
        <v>16</v>
      </c>
      <c r="C1310" s="1" t="s">
        <v>19833</v>
      </c>
      <c r="D1310" s="6" t="s">
        <v>19889</v>
      </c>
      <c r="E1310" t="s">
        <v>21318</v>
      </c>
      <c r="F1310" s="4">
        <v>20246.099999999999</v>
      </c>
    </row>
    <row r="1311" spans="1:6" x14ac:dyDescent="0.35">
      <c r="A1311" t="s">
        <v>1356</v>
      </c>
      <c r="B1311" t="s">
        <v>8</v>
      </c>
      <c r="C1311" s="1" t="s">
        <v>21255</v>
      </c>
      <c r="D1311" s="6" t="s">
        <v>21138</v>
      </c>
      <c r="E1311" t="s">
        <v>46</v>
      </c>
    </row>
    <row r="1312" spans="1:6" x14ac:dyDescent="0.35">
      <c r="A1312" t="s">
        <v>1357</v>
      </c>
      <c r="B1312" t="s">
        <v>6</v>
      </c>
      <c r="C1312" s="1" t="s">
        <v>20059</v>
      </c>
      <c r="D1312" s="6" t="s">
        <v>66</v>
      </c>
      <c r="E1312" t="s">
        <v>46</v>
      </c>
      <c r="F1312" s="4">
        <v>102439</v>
      </c>
    </row>
    <row r="1313" spans="1:6" x14ac:dyDescent="0.35">
      <c r="A1313" t="s">
        <v>1358</v>
      </c>
      <c r="B1313" t="s">
        <v>22</v>
      </c>
      <c r="C1313" s="1" t="s">
        <v>21334</v>
      </c>
      <c r="D1313" s="6" t="s">
        <v>21553</v>
      </c>
      <c r="E1313" t="s">
        <v>46</v>
      </c>
      <c r="F1313" s="4">
        <v>192900.95</v>
      </c>
    </row>
    <row r="1314" spans="1:6" x14ac:dyDescent="0.35">
      <c r="A1314" t="s">
        <v>1359</v>
      </c>
      <c r="B1314" t="s">
        <v>8</v>
      </c>
      <c r="C1314" s="1" t="s">
        <v>21296</v>
      </c>
      <c r="D1314" s="6" t="s">
        <v>21044</v>
      </c>
      <c r="E1314" t="s">
        <v>51</v>
      </c>
    </row>
    <row r="1315" spans="1:6" x14ac:dyDescent="0.35">
      <c r="A1315" t="s">
        <v>1360</v>
      </c>
      <c r="B1315" t="s">
        <v>18</v>
      </c>
      <c r="C1315" s="1" t="s">
        <v>21590</v>
      </c>
      <c r="D1315" s="6" t="s">
        <v>21359</v>
      </c>
      <c r="E1315" t="s">
        <v>46</v>
      </c>
      <c r="F1315" s="4">
        <v>137677.5</v>
      </c>
    </row>
    <row r="1316" spans="1:6" x14ac:dyDescent="0.35">
      <c r="A1316" t="s">
        <v>1361</v>
      </c>
      <c r="B1316" t="s">
        <v>13</v>
      </c>
      <c r="C1316" s="1" t="s">
        <v>20403</v>
      </c>
      <c r="D1316" s="6" t="s">
        <v>66</v>
      </c>
      <c r="E1316" t="s">
        <v>21332</v>
      </c>
    </row>
    <row r="1317" spans="1:6" x14ac:dyDescent="0.35">
      <c r="A1317" t="s">
        <v>1362</v>
      </c>
      <c r="B1317" t="s">
        <v>22</v>
      </c>
      <c r="C1317" s="1" t="s">
        <v>21579</v>
      </c>
      <c r="D1317" s="6" t="s">
        <v>21402</v>
      </c>
      <c r="E1317" t="s">
        <v>46</v>
      </c>
      <c r="F1317" s="4">
        <v>164989.1</v>
      </c>
    </row>
    <row r="1318" spans="1:6" x14ac:dyDescent="0.35">
      <c r="A1318" t="s">
        <v>1363</v>
      </c>
      <c r="B1318" t="s">
        <v>22</v>
      </c>
      <c r="C1318" s="1" t="s">
        <v>21109</v>
      </c>
      <c r="D1318" s="6" t="s">
        <v>21555</v>
      </c>
      <c r="E1318" t="s">
        <v>51</v>
      </c>
      <c r="F1318" s="4">
        <v>63895.05</v>
      </c>
    </row>
    <row r="1319" spans="1:6" x14ac:dyDescent="0.35">
      <c r="A1319" t="s">
        <v>1364</v>
      </c>
      <c r="B1319" t="s">
        <v>24</v>
      </c>
      <c r="C1319" s="1" t="s">
        <v>21344</v>
      </c>
      <c r="D1319" s="6" t="s">
        <v>66</v>
      </c>
      <c r="E1319" t="s">
        <v>21318</v>
      </c>
      <c r="F1319" s="4">
        <v>100121.7</v>
      </c>
    </row>
    <row r="1320" spans="1:6" x14ac:dyDescent="0.35">
      <c r="A1320" t="s">
        <v>1365</v>
      </c>
      <c r="B1320" t="s">
        <v>6</v>
      </c>
      <c r="C1320" s="1" t="s">
        <v>19968</v>
      </c>
      <c r="D1320" s="6" t="s">
        <v>21208</v>
      </c>
      <c r="E1320" t="s">
        <v>51</v>
      </c>
      <c r="F1320" s="4">
        <v>135278</v>
      </c>
    </row>
    <row r="1321" spans="1:6" x14ac:dyDescent="0.35">
      <c r="A1321" t="s">
        <v>1366</v>
      </c>
      <c r="B1321" t="s">
        <v>9</v>
      </c>
      <c r="C1321" s="1" t="s">
        <v>20564</v>
      </c>
      <c r="D1321" s="6" t="s">
        <v>66</v>
      </c>
      <c r="E1321" t="s">
        <v>46</v>
      </c>
      <c r="F1321" s="4">
        <v>155271.1</v>
      </c>
    </row>
    <row r="1322" spans="1:6" x14ac:dyDescent="0.35">
      <c r="A1322" t="s">
        <v>1367</v>
      </c>
      <c r="B1322" t="s">
        <v>8</v>
      </c>
      <c r="C1322" s="1" t="s">
        <v>20269</v>
      </c>
      <c r="D1322" s="6" t="s">
        <v>66</v>
      </c>
      <c r="E1322" t="s">
        <v>51</v>
      </c>
    </row>
    <row r="1323" spans="1:6" x14ac:dyDescent="0.35">
      <c r="A1323" t="s">
        <v>1368</v>
      </c>
      <c r="B1323" t="s">
        <v>14</v>
      </c>
      <c r="C1323" s="1" t="s">
        <v>20204</v>
      </c>
      <c r="D1323" s="6" t="s">
        <v>20423</v>
      </c>
      <c r="E1323" t="s">
        <v>44</v>
      </c>
      <c r="F1323" s="4">
        <v>104657.5</v>
      </c>
    </row>
    <row r="1324" spans="1:6" x14ac:dyDescent="0.35">
      <c r="A1324" t="s">
        <v>1369</v>
      </c>
      <c r="B1324" t="s">
        <v>20</v>
      </c>
      <c r="C1324" s="1" t="s">
        <v>21431</v>
      </c>
      <c r="D1324" s="6" t="s">
        <v>21404</v>
      </c>
      <c r="E1324" t="s">
        <v>48</v>
      </c>
      <c r="F1324" s="4">
        <v>93263.7</v>
      </c>
    </row>
    <row r="1325" spans="1:6" x14ac:dyDescent="0.35">
      <c r="A1325" t="s">
        <v>1370</v>
      </c>
      <c r="B1325" t="s">
        <v>20</v>
      </c>
      <c r="C1325" s="1" t="s">
        <v>20612</v>
      </c>
      <c r="D1325" s="6" t="s">
        <v>20664</v>
      </c>
      <c r="E1325" t="s">
        <v>48</v>
      </c>
      <c r="F1325" s="4">
        <v>99345.1</v>
      </c>
    </row>
    <row r="1326" spans="1:6" x14ac:dyDescent="0.35">
      <c r="A1326" t="s">
        <v>1371</v>
      </c>
      <c r="B1326" t="s">
        <v>25</v>
      </c>
      <c r="C1326" s="1" t="s">
        <v>20706</v>
      </c>
      <c r="D1326" s="6" t="s">
        <v>20681</v>
      </c>
      <c r="E1326" t="s">
        <v>46</v>
      </c>
      <c r="F1326" s="4">
        <v>69071.649999999994</v>
      </c>
    </row>
    <row r="1327" spans="1:6" x14ac:dyDescent="0.35">
      <c r="A1327" t="s">
        <v>1372</v>
      </c>
      <c r="B1327" t="s">
        <v>16</v>
      </c>
      <c r="C1327" s="1" t="s">
        <v>19913</v>
      </c>
      <c r="D1327" s="6" t="s">
        <v>20073</v>
      </c>
      <c r="E1327" t="s">
        <v>21278</v>
      </c>
      <c r="F1327" s="4">
        <v>19966</v>
      </c>
    </row>
    <row r="1328" spans="1:6" x14ac:dyDescent="0.35">
      <c r="A1328" t="s">
        <v>1373</v>
      </c>
      <c r="B1328" t="s">
        <v>22</v>
      </c>
      <c r="C1328" s="1" t="s">
        <v>20711</v>
      </c>
      <c r="D1328" s="6" t="s">
        <v>20682</v>
      </c>
      <c r="E1328" t="s">
        <v>48</v>
      </c>
      <c r="F1328" s="4">
        <v>46011.25</v>
      </c>
    </row>
    <row r="1329" spans="1:6" x14ac:dyDescent="0.35">
      <c r="A1329" t="s">
        <v>1374</v>
      </c>
      <c r="B1329" t="s">
        <v>13</v>
      </c>
      <c r="C1329" s="1" t="s">
        <v>21591</v>
      </c>
      <c r="D1329" s="6" t="s">
        <v>66</v>
      </c>
      <c r="E1329" t="s">
        <v>51</v>
      </c>
      <c r="F1329" s="4">
        <v>198010.9</v>
      </c>
    </row>
    <row r="1330" spans="1:6" x14ac:dyDescent="0.35">
      <c r="A1330" t="s">
        <v>1375</v>
      </c>
      <c r="B1330" t="s">
        <v>9</v>
      </c>
      <c r="C1330" s="1" t="s">
        <v>20591</v>
      </c>
      <c r="D1330" s="6" t="s">
        <v>20761</v>
      </c>
      <c r="E1330" t="s">
        <v>21318</v>
      </c>
      <c r="F1330" s="4">
        <v>10044</v>
      </c>
    </row>
    <row r="1331" spans="1:6" x14ac:dyDescent="0.35">
      <c r="A1331" t="s">
        <v>1376</v>
      </c>
      <c r="B1331" t="s">
        <v>9</v>
      </c>
      <c r="C1331" s="1" t="s">
        <v>20358</v>
      </c>
      <c r="D1331" s="6" t="s">
        <v>21592</v>
      </c>
      <c r="E1331" t="s">
        <v>46</v>
      </c>
      <c r="F1331" s="4">
        <v>54006.3</v>
      </c>
    </row>
    <row r="1332" spans="1:6" x14ac:dyDescent="0.35">
      <c r="A1332" t="s">
        <v>1377</v>
      </c>
      <c r="B1332" t="s">
        <v>21</v>
      </c>
      <c r="C1332" s="1" t="s">
        <v>21105</v>
      </c>
      <c r="D1332" s="6" t="s">
        <v>21593</v>
      </c>
      <c r="E1332" t="s">
        <v>21265</v>
      </c>
      <c r="F1332" s="4">
        <v>56661.1</v>
      </c>
    </row>
    <row r="1333" spans="1:6" x14ac:dyDescent="0.35">
      <c r="A1333" t="s">
        <v>1378</v>
      </c>
      <c r="B1333" t="s">
        <v>22</v>
      </c>
      <c r="C1333" s="1" t="s">
        <v>20018</v>
      </c>
      <c r="D1333" s="6" t="s">
        <v>21594</v>
      </c>
      <c r="E1333" t="s">
        <v>46</v>
      </c>
      <c r="F1333" s="4">
        <v>32087</v>
      </c>
    </row>
    <row r="1334" spans="1:6" x14ac:dyDescent="0.35">
      <c r="A1334" t="s">
        <v>1379</v>
      </c>
      <c r="B1334" t="s">
        <v>17</v>
      </c>
      <c r="C1334" s="1" t="s">
        <v>20365</v>
      </c>
      <c r="D1334" s="6" t="s">
        <v>20509</v>
      </c>
      <c r="E1334" t="s">
        <v>46</v>
      </c>
      <c r="F1334" s="4">
        <v>1030.5</v>
      </c>
    </row>
    <row r="1335" spans="1:6" x14ac:dyDescent="0.35">
      <c r="A1335" t="s">
        <v>1380</v>
      </c>
      <c r="B1335" t="s">
        <v>13</v>
      </c>
      <c r="C1335" s="1" t="s">
        <v>21353</v>
      </c>
      <c r="D1335" s="6" t="s">
        <v>21034</v>
      </c>
      <c r="E1335" t="s">
        <v>46</v>
      </c>
      <c r="F1335" s="4">
        <v>16786</v>
      </c>
    </row>
    <row r="1336" spans="1:6" x14ac:dyDescent="0.35">
      <c r="A1336" t="s">
        <v>1381</v>
      </c>
      <c r="B1336" t="s">
        <v>14</v>
      </c>
      <c r="C1336" s="1" t="s">
        <v>20386</v>
      </c>
      <c r="D1336" s="6" t="s">
        <v>20437</v>
      </c>
      <c r="E1336" t="s">
        <v>46</v>
      </c>
      <c r="F1336" s="4">
        <v>88006.3</v>
      </c>
    </row>
    <row r="1337" spans="1:6" x14ac:dyDescent="0.35">
      <c r="A1337" t="s">
        <v>1382</v>
      </c>
      <c r="B1337" t="s">
        <v>25</v>
      </c>
      <c r="C1337" s="1" t="s">
        <v>20159</v>
      </c>
      <c r="D1337" s="6" t="s">
        <v>21357</v>
      </c>
      <c r="E1337" t="s">
        <v>46</v>
      </c>
      <c r="F1337" s="4">
        <v>201486.7</v>
      </c>
    </row>
    <row r="1338" spans="1:6" x14ac:dyDescent="0.35">
      <c r="A1338" t="s">
        <v>1383</v>
      </c>
      <c r="B1338" t="s">
        <v>9</v>
      </c>
      <c r="C1338" s="1" t="s">
        <v>20861</v>
      </c>
      <c r="D1338" s="6" t="s">
        <v>21538</v>
      </c>
      <c r="E1338" t="s">
        <v>51</v>
      </c>
    </row>
    <row r="1339" spans="1:6" x14ac:dyDescent="0.35">
      <c r="A1339" t="s">
        <v>1384</v>
      </c>
      <c r="B1339" t="s">
        <v>9</v>
      </c>
      <c r="C1339" s="1" t="s">
        <v>21539</v>
      </c>
      <c r="D1339" s="6" t="s">
        <v>20590</v>
      </c>
      <c r="E1339" t="s">
        <v>48</v>
      </c>
      <c r="F1339" s="4">
        <v>193830.95</v>
      </c>
    </row>
    <row r="1340" spans="1:6" x14ac:dyDescent="0.35">
      <c r="A1340" t="s">
        <v>1385</v>
      </c>
      <c r="B1340" t="s">
        <v>20</v>
      </c>
      <c r="C1340" s="1" t="s">
        <v>20697</v>
      </c>
      <c r="D1340" s="6" t="s">
        <v>20861</v>
      </c>
      <c r="E1340" t="s">
        <v>21282</v>
      </c>
      <c r="F1340" s="4">
        <v>21546</v>
      </c>
    </row>
    <row r="1341" spans="1:6" x14ac:dyDescent="0.35">
      <c r="A1341" t="s">
        <v>1386</v>
      </c>
      <c r="B1341" t="s">
        <v>24</v>
      </c>
      <c r="C1341" s="1" t="s">
        <v>20546</v>
      </c>
      <c r="D1341" s="6" t="s">
        <v>21118</v>
      </c>
      <c r="E1341" t="s">
        <v>46</v>
      </c>
      <c r="F1341" s="4">
        <v>134815.54999999999</v>
      </c>
    </row>
    <row r="1342" spans="1:6" x14ac:dyDescent="0.35">
      <c r="A1342" t="s">
        <v>1387</v>
      </c>
      <c r="B1342" t="s">
        <v>16</v>
      </c>
      <c r="C1342" s="1" t="s">
        <v>19916</v>
      </c>
      <c r="D1342" s="6" t="s">
        <v>20063</v>
      </c>
      <c r="E1342" t="s">
        <v>21265</v>
      </c>
      <c r="F1342" s="4">
        <v>52734</v>
      </c>
    </row>
    <row r="1343" spans="1:6" x14ac:dyDescent="0.35">
      <c r="A1343" t="s">
        <v>1388</v>
      </c>
      <c r="B1343" t="s">
        <v>24</v>
      </c>
      <c r="C1343" s="1" t="s">
        <v>21084</v>
      </c>
      <c r="D1343" s="6" t="s">
        <v>21179</v>
      </c>
      <c r="E1343" t="s">
        <v>21281</v>
      </c>
      <c r="F1343" s="4">
        <v>43751.8</v>
      </c>
    </row>
    <row r="1344" spans="1:6" x14ac:dyDescent="0.35">
      <c r="A1344" t="s">
        <v>1389</v>
      </c>
      <c r="B1344" t="s">
        <v>16</v>
      </c>
      <c r="C1344" s="1" t="s">
        <v>21589</v>
      </c>
      <c r="D1344" s="6" t="s">
        <v>20878</v>
      </c>
      <c r="E1344" t="s">
        <v>48</v>
      </c>
      <c r="F1344" s="4">
        <v>151315</v>
      </c>
    </row>
    <row r="1345" spans="1:6" x14ac:dyDescent="0.35">
      <c r="A1345" t="s">
        <v>1390</v>
      </c>
      <c r="B1345" t="s">
        <v>13</v>
      </c>
      <c r="C1345" s="1" t="s">
        <v>20875</v>
      </c>
      <c r="D1345" s="6" t="s">
        <v>21464</v>
      </c>
      <c r="E1345" t="s">
        <v>44</v>
      </c>
      <c r="F1345" s="4">
        <v>197823.9</v>
      </c>
    </row>
    <row r="1346" spans="1:6" x14ac:dyDescent="0.35">
      <c r="A1346" t="s">
        <v>1391</v>
      </c>
      <c r="B1346" t="s">
        <v>13</v>
      </c>
      <c r="C1346" s="1" t="s">
        <v>20016</v>
      </c>
      <c r="D1346" s="6" t="s">
        <v>19973</v>
      </c>
      <c r="E1346" t="s">
        <v>44</v>
      </c>
      <c r="F1346" s="4">
        <v>104800.4</v>
      </c>
    </row>
    <row r="1347" spans="1:6" x14ac:dyDescent="0.35">
      <c r="A1347" t="s">
        <v>1392</v>
      </c>
      <c r="B1347" t="s">
        <v>21</v>
      </c>
      <c r="C1347" s="1" t="s">
        <v>20167</v>
      </c>
      <c r="D1347" s="6" t="s">
        <v>21595</v>
      </c>
      <c r="E1347" t="s">
        <v>46</v>
      </c>
      <c r="F1347" s="4">
        <v>5697</v>
      </c>
    </row>
    <row r="1348" spans="1:6" x14ac:dyDescent="0.35">
      <c r="A1348" t="s">
        <v>1393</v>
      </c>
      <c r="B1348" t="s">
        <v>11</v>
      </c>
      <c r="C1348" s="1" t="s">
        <v>20500</v>
      </c>
      <c r="D1348" s="6" t="s">
        <v>21500</v>
      </c>
      <c r="E1348" t="s">
        <v>46</v>
      </c>
      <c r="F1348" s="4">
        <v>79974.95</v>
      </c>
    </row>
    <row r="1349" spans="1:6" x14ac:dyDescent="0.35">
      <c r="A1349" t="s">
        <v>1394</v>
      </c>
      <c r="B1349" t="s">
        <v>9</v>
      </c>
      <c r="C1349" s="1" t="s">
        <v>20207</v>
      </c>
      <c r="D1349" s="6" t="s">
        <v>20404</v>
      </c>
      <c r="E1349" t="s">
        <v>46</v>
      </c>
      <c r="F1349" s="4">
        <v>4545.75</v>
      </c>
    </row>
    <row r="1350" spans="1:6" x14ac:dyDescent="0.35">
      <c r="A1350" t="s">
        <v>1395</v>
      </c>
      <c r="B1350" t="s">
        <v>24</v>
      </c>
      <c r="C1350" s="1" t="s">
        <v>21428</v>
      </c>
      <c r="D1350" s="6" t="s">
        <v>66</v>
      </c>
      <c r="E1350" t="s">
        <v>44</v>
      </c>
    </row>
    <row r="1351" spans="1:6" x14ac:dyDescent="0.35">
      <c r="A1351" t="s">
        <v>1396</v>
      </c>
      <c r="B1351" t="s">
        <v>18</v>
      </c>
      <c r="C1351" s="1" t="s">
        <v>20560</v>
      </c>
      <c r="D1351" s="6" t="s">
        <v>21287</v>
      </c>
      <c r="E1351" t="s">
        <v>48</v>
      </c>
      <c r="F1351" s="4">
        <v>92370.25</v>
      </c>
    </row>
    <row r="1352" spans="1:6" x14ac:dyDescent="0.35">
      <c r="A1352" t="s">
        <v>1397</v>
      </c>
      <c r="B1352" t="s">
        <v>10</v>
      </c>
      <c r="C1352" s="1" t="s">
        <v>20253</v>
      </c>
      <c r="D1352" s="6" t="s">
        <v>21121</v>
      </c>
      <c r="E1352" t="s">
        <v>21308</v>
      </c>
      <c r="F1352" s="4">
        <v>88973</v>
      </c>
    </row>
    <row r="1353" spans="1:6" x14ac:dyDescent="0.35">
      <c r="A1353" t="s">
        <v>1398</v>
      </c>
      <c r="B1353" t="s">
        <v>14</v>
      </c>
      <c r="C1353" s="1" t="s">
        <v>20723</v>
      </c>
      <c r="D1353" s="6" t="s">
        <v>20736</v>
      </c>
      <c r="E1353" t="s">
        <v>46</v>
      </c>
      <c r="F1353" s="4">
        <v>227242</v>
      </c>
    </row>
    <row r="1354" spans="1:6" x14ac:dyDescent="0.35">
      <c r="A1354" t="s">
        <v>1399</v>
      </c>
      <c r="B1354" t="s">
        <v>13</v>
      </c>
      <c r="C1354" s="1" t="s">
        <v>20295</v>
      </c>
      <c r="D1354" s="6" t="s">
        <v>20341</v>
      </c>
      <c r="E1354" t="s">
        <v>48</v>
      </c>
      <c r="F1354" s="4">
        <v>173542.3</v>
      </c>
    </row>
    <row r="1355" spans="1:6" x14ac:dyDescent="0.35">
      <c r="A1355" t="s">
        <v>1400</v>
      </c>
      <c r="B1355" t="s">
        <v>13</v>
      </c>
      <c r="C1355" s="1" t="s">
        <v>21122</v>
      </c>
      <c r="D1355" s="6" t="s">
        <v>21596</v>
      </c>
      <c r="E1355" t="s">
        <v>44</v>
      </c>
    </row>
    <row r="1356" spans="1:6" x14ac:dyDescent="0.35">
      <c r="A1356" t="s">
        <v>1401</v>
      </c>
      <c r="B1356" t="s">
        <v>20</v>
      </c>
      <c r="C1356" s="1" t="s">
        <v>20563</v>
      </c>
      <c r="D1356" s="6" t="s">
        <v>20548</v>
      </c>
      <c r="E1356" t="s">
        <v>48</v>
      </c>
      <c r="F1356" s="4">
        <v>182665.7</v>
      </c>
    </row>
    <row r="1357" spans="1:6" x14ac:dyDescent="0.35">
      <c r="A1357" t="s">
        <v>1402</v>
      </c>
      <c r="B1357" t="s">
        <v>17</v>
      </c>
      <c r="C1357" s="1" t="s">
        <v>19845</v>
      </c>
      <c r="D1357" s="6" t="s">
        <v>20634</v>
      </c>
      <c r="E1357" t="s">
        <v>51</v>
      </c>
      <c r="F1357" s="4">
        <v>122764.55</v>
      </c>
    </row>
    <row r="1358" spans="1:6" x14ac:dyDescent="0.35">
      <c r="A1358" t="s">
        <v>1403</v>
      </c>
      <c r="B1358" t="s">
        <v>16</v>
      </c>
      <c r="C1358" s="1" t="s">
        <v>19859</v>
      </c>
      <c r="D1358" s="6" t="s">
        <v>19853</v>
      </c>
      <c r="E1358" t="s">
        <v>44</v>
      </c>
      <c r="F1358" s="4">
        <v>60737.1</v>
      </c>
    </row>
    <row r="1359" spans="1:6" x14ac:dyDescent="0.35">
      <c r="A1359" t="s">
        <v>1404</v>
      </c>
      <c r="B1359" t="s">
        <v>21</v>
      </c>
      <c r="C1359" s="1" t="s">
        <v>21498</v>
      </c>
      <c r="D1359" s="6" t="s">
        <v>20323</v>
      </c>
      <c r="E1359" t="s">
        <v>46</v>
      </c>
      <c r="F1359" s="4">
        <v>40143.15</v>
      </c>
    </row>
    <row r="1360" spans="1:6" x14ac:dyDescent="0.35">
      <c r="A1360" t="s">
        <v>1405</v>
      </c>
      <c r="B1360" t="s">
        <v>8</v>
      </c>
      <c r="C1360" s="1" t="s">
        <v>20565</v>
      </c>
      <c r="D1360" s="6" t="s">
        <v>20587</v>
      </c>
      <c r="E1360" t="s">
        <v>51</v>
      </c>
      <c r="F1360" s="4">
        <v>138986.29999999999</v>
      </c>
    </row>
    <row r="1361" spans="1:6" x14ac:dyDescent="0.35">
      <c r="A1361" t="s">
        <v>1406</v>
      </c>
      <c r="B1361" t="s">
        <v>6</v>
      </c>
      <c r="C1361" s="1" t="s">
        <v>21011</v>
      </c>
      <c r="D1361" s="6" t="s">
        <v>19885</v>
      </c>
      <c r="E1361" t="s">
        <v>51</v>
      </c>
      <c r="F1361" s="4">
        <v>19548.900000000001</v>
      </c>
    </row>
    <row r="1362" spans="1:6" x14ac:dyDescent="0.35">
      <c r="A1362" t="s">
        <v>1407</v>
      </c>
      <c r="B1362" t="s">
        <v>11</v>
      </c>
      <c r="C1362" s="1" t="s">
        <v>20799</v>
      </c>
      <c r="D1362" s="6" t="s">
        <v>21253</v>
      </c>
      <c r="E1362" t="s">
        <v>46</v>
      </c>
      <c r="F1362" s="4">
        <v>122242.95</v>
      </c>
    </row>
    <row r="1363" spans="1:6" x14ac:dyDescent="0.35">
      <c r="A1363" t="s">
        <v>1408</v>
      </c>
      <c r="B1363" t="s">
        <v>22</v>
      </c>
      <c r="C1363" s="1" t="s">
        <v>20661</v>
      </c>
      <c r="D1363" s="6" t="s">
        <v>20869</v>
      </c>
      <c r="E1363" t="s">
        <v>51</v>
      </c>
      <c r="F1363" s="4">
        <v>49443.4</v>
      </c>
    </row>
    <row r="1364" spans="1:6" x14ac:dyDescent="0.35">
      <c r="A1364" t="s">
        <v>1409</v>
      </c>
      <c r="B1364" t="s">
        <v>21</v>
      </c>
      <c r="C1364" s="1" t="s">
        <v>21516</v>
      </c>
      <c r="D1364" s="6" t="s">
        <v>20816</v>
      </c>
      <c r="E1364" t="s">
        <v>48</v>
      </c>
      <c r="F1364" s="4">
        <v>260.10000000000002</v>
      </c>
    </row>
    <row r="1365" spans="1:6" x14ac:dyDescent="0.35">
      <c r="A1365" t="s">
        <v>1410</v>
      </c>
      <c r="B1365" t="s">
        <v>17</v>
      </c>
      <c r="C1365" s="1" t="s">
        <v>20671</v>
      </c>
      <c r="D1365" s="6" t="s">
        <v>20777</v>
      </c>
      <c r="E1365" t="s">
        <v>48</v>
      </c>
      <c r="F1365" s="4">
        <v>58227.9</v>
      </c>
    </row>
    <row r="1366" spans="1:6" x14ac:dyDescent="0.35">
      <c r="A1366" t="s">
        <v>1411</v>
      </c>
      <c r="B1366" t="s">
        <v>20</v>
      </c>
      <c r="C1366" s="1" t="s">
        <v>19861</v>
      </c>
      <c r="D1366" s="6" t="s">
        <v>19851</v>
      </c>
      <c r="E1366" t="s">
        <v>51</v>
      </c>
      <c r="F1366" s="4">
        <v>157259.4</v>
      </c>
    </row>
    <row r="1367" spans="1:6" x14ac:dyDescent="0.35">
      <c r="A1367" t="s">
        <v>1412</v>
      </c>
      <c r="B1367" t="s">
        <v>22</v>
      </c>
      <c r="C1367" s="1" t="s">
        <v>21597</v>
      </c>
      <c r="D1367" s="6" t="s">
        <v>20599</v>
      </c>
      <c r="E1367" t="s">
        <v>48</v>
      </c>
      <c r="F1367" s="4">
        <v>30197.4</v>
      </c>
    </row>
    <row r="1368" spans="1:6" x14ac:dyDescent="0.35">
      <c r="A1368" t="s">
        <v>1413</v>
      </c>
      <c r="B1368" t="s">
        <v>6</v>
      </c>
      <c r="C1368" s="1" t="s">
        <v>21311</v>
      </c>
      <c r="D1368" s="6" t="s">
        <v>20227</v>
      </c>
      <c r="E1368" t="s">
        <v>46</v>
      </c>
      <c r="F1368" s="4">
        <v>127858.6</v>
      </c>
    </row>
    <row r="1369" spans="1:6" x14ac:dyDescent="0.35">
      <c r="A1369" t="s">
        <v>1414</v>
      </c>
      <c r="B1369" t="s">
        <v>17</v>
      </c>
      <c r="C1369" s="1" t="s">
        <v>21422</v>
      </c>
      <c r="D1369" s="6" t="s">
        <v>21598</v>
      </c>
      <c r="E1369" t="s">
        <v>51</v>
      </c>
      <c r="F1369" s="4">
        <v>91100.35</v>
      </c>
    </row>
    <row r="1370" spans="1:6" x14ac:dyDescent="0.35">
      <c r="A1370" t="s">
        <v>1415</v>
      </c>
      <c r="B1370" t="s">
        <v>18</v>
      </c>
      <c r="C1370" s="1" t="s">
        <v>20010</v>
      </c>
      <c r="D1370" s="6" t="s">
        <v>20190</v>
      </c>
      <c r="E1370" t="s">
        <v>46</v>
      </c>
      <c r="F1370" s="4">
        <v>12400.35</v>
      </c>
    </row>
    <row r="1371" spans="1:6" x14ac:dyDescent="0.35">
      <c r="A1371" t="s">
        <v>1416</v>
      </c>
      <c r="B1371" t="s">
        <v>20</v>
      </c>
      <c r="C1371" s="1" t="s">
        <v>21368</v>
      </c>
      <c r="D1371" s="6" t="s">
        <v>20044</v>
      </c>
      <c r="E1371" t="s">
        <v>21265</v>
      </c>
      <c r="F1371" s="4">
        <v>125920.45</v>
      </c>
    </row>
    <row r="1372" spans="1:6" x14ac:dyDescent="0.35">
      <c r="A1372" t="s">
        <v>1417</v>
      </c>
      <c r="B1372" t="s">
        <v>16</v>
      </c>
      <c r="C1372" s="1" t="s">
        <v>21229</v>
      </c>
      <c r="D1372" s="6" t="s">
        <v>20321</v>
      </c>
      <c r="E1372" t="s">
        <v>44</v>
      </c>
      <c r="F1372" s="4">
        <v>23960</v>
      </c>
    </row>
    <row r="1373" spans="1:6" x14ac:dyDescent="0.35">
      <c r="A1373" t="s">
        <v>1418</v>
      </c>
      <c r="B1373" t="s">
        <v>16</v>
      </c>
      <c r="C1373" s="1" t="s">
        <v>19940</v>
      </c>
      <c r="D1373" s="6" t="s">
        <v>19951</v>
      </c>
      <c r="E1373" t="s">
        <v>44</v>
      </c>
      <c r="F1373" s="4">
        <v>250045.15</v>
      </c>
    </row>
    <row r="1374" spans="1:6" x14ac:dyDescent="0.35">
      <c r="A1374" t="s">
        <v>1419</v>
      </c>
      <c r="B1374" t="s">
        <v>22</v>
      </c>
      <c r="C1374" s="1" t="s">
        <v>20632</v>
      </c>
      <c r="D1374" s="6" t="s">
        <v>66</v>
      </c>
      <c r="E1374" t="s">
        <v>46</v>
      </c>
      <c r="F1374" s="4">
        <v>23420.9</v>
      </c>
    </row>
    <row r="1375" spans="1:6" x14ac:dyDescent="0.35">
      <c r="A1375" t="s">
        <v>1420</v>
      </c>
      <c r="B1375" t="s">
        <v>16</v>
      </c>
      <c r="C1375" s="1" t="s">
        <v>21344</v>
      </c>
      <c r="D1375" s="6" t="s">
        <v>20337</v>
      </c>
      <c r="E1375" t="s">
        <v>44</v>
      </c>
    </row>
    <row r="1376" spans="1:6" x14ac:dyDescent="0.35">
      <c r="A1376" t="s">
        <v>1421</v>
      </c>
      <c r="B1376" t="s">
        <v>9</v>
      </c>
      <c r="C1376" s="1" t="s">
        <v>20956</v>
      </c>
      <c r="D1376" s="6" t="s">
        <v>66</v>
      </c>
      <c r="E1376" t="s">
        <v>21265</v>
      </c>
      <c r="F1376" s="4">
        <v>98330.4</v>
      </c>
    </row>
    <row r="1377" spans="1:6" x14ac:dyDescent="0.35">
      <c r="A1377" t="s">
        <v>1422</v>
      </c>
      <c r="B1377" t="s">
        <v>20</v>
      </c>
      <c r="C1377" s="1" t="s">
        <v>21469</v>
      </c>
      <c r="D1377" s="6" t="s">
        <v>20082</v>
      </c>
      <c r="E1377" t="s">
        <v>46</v>
      </c>
      <c r="F1377" s="4">
        <v>136683</v>
      </c>
    </row>
    <row r="1378" spans="1:6" x14ac:dyDescent="0.35">
      <c r="A1378" t="s">
        <v>1423</v>
      </c>
      <c r="B1378" t="s">
        <v>8</v>
      </c>
      <c r="C1378" s="1" t="s">
        <v>20513</v>
      </c>
      <c r="D1378" s="6" t="s">
        <v>20478</v>
      </c>
      <c r="E1378" t="s">
        <v>44</v>
      </c>
      <c r="F1378" s="4">
        <v>156191.75</v>
      </c>
    </row>
    <row r="1379" spans="1:6" x14ac:dyDescent="0.35">
      <c r="A1379" t="s">
        <v>1424</v>
      </c>
      <c r="B1379" t="s">
        <v>25</v>
      </c>
      <c r="C1379" s="1" t="s">
        <v>20763</v>
      </c>
      <c r="D1379" s="6" t="s">
        <v>20755</v>
      </c>
      <c r="E1379" t="s">
        <v>48</v>
      </c>
      <c r="F1379" s="4">
        <v>38979</v>
      </c>
    </row>
    <row r="1380" spans="1:6" x14ac:dyDescent="0.35">
      <c r="A1380" t="s">
        <v>1425</v>
      </c>
      <c r="B1380" t="s">
        <v>13</v>
      </c>
      <c r="C1380" s="1" t="s">
        <v>20318</v>
      </c>
      <c r="D1380" s="6" t="s">
        <v>20791</v>
      </c>
      <c r="E1380" t="s">
        <v>21332</v>
      </c>
      <c r="F1380" s="4">
        <v>111944</v>
      </c>
    </row>
    <row r="1381" spans="1:6" x14ac:dyDescent="0.35">
      <c r="A1381" t="s">
        <v>1426</v>
      </c>
      <c r="B1381" t="s">
        <v>17</v>
      </c>
      <c r="C1381" s="1" t="s">
        <v>20155</v>
      </c>
      <c r="D1381" s="6" t="s">
        <v>21355</v>
      </c>
      <c r="E1381" t="s">
        <v>51</v>
      </c>
      <c r="F1381" s="4">
        <v>60666.5</v>
      </c>
    </row>
    <row r="1382" spans="1:6" x14ac:dyDescent="0.35">
      <c r="A1382" t="s">
        <v>1427</v>
      </c>
      <c r="B1382" t="s">
        <v>10</v>
      </c>
      <c r="C1382" s="1" t="s">
        <v>21599</v>
      </c>
      <c r="D1382" s="6" t="s">
        <v>21490</v>
      </c>
      <c r="E1382" t="s">
        <v>48</v>
      </c>
      <c r="F1382" s="4">
        <v>91896.3</v>
      </c>
    </row>
    <row r="1383" spans="1:6" x14ac:dyDescent="0.35">
      <c r="A1383" t="s">
        <v>1428</v>
      </c>
      <c r="B1383" t="s">
        <v>25</v>
      </c>
      <c r="C1383" s="1" t="s">
        <v>20075</v>
      </c>
      <c r="D1383" s="6" t="s">
        <v>20121</v>
      </c>
      <c r="E1383" t="s">
        <v>21278</v>
      </c>
      <c r="F1383" s="4">
        <v>93145.75</v>
      </c>
    </row>
    <row r="1384" spans="1:6" x14ac:dyDescent="0.35">
      <c r="A1384" t="s">
        <v>1429</v>
      </c>
      <c r="B1384" t="s">
        <v>16</v>
      </c>
      <c r="C1384" s="1" t="s">
        <v>20512</v>
      </c>
      <c r="D1384" s="6" t="s">
        <v>66</v>
      </c>
      <c r="E1384" t="s">
        <v>48</v>
      </c>
    </row>
    <row r="1385" spans="1:6" x14ac:dyDescent="0.35">
      <c r="A1385" t="s">
        <v>1430</v>
      </c>
      <c r="B1385" t="s">
        <v>25</v>
      </c>
      <c r="C1385" s="1" t="s">
        <v>20101</v>
      </c>
      <c r="D1385" s="6" t="s">
        <v>21272</v>
      </c>
      <c r="E1385" t="s">
        <v>46</v>
      </c>
      <c r="F1385" s="4">
        <v>282271.5</v>
      </c>
    </row>
    <row r="1386" spans="1:6" x14ac:dyDescent="0.35">
      <c r="A1386" t="s">
        <v>1431</v>
      </c>
      <c r="B1386" t="s">
        <v>24</v>
      </c>
      <c r="C1386" s="1" t="s">
        <v>19973</v>
      </c>
      <c r="D1386" s="6" t="s">
        <v>20080</v>
      </c>
      <c r="E1386" t="s">
        <v>51</v>
      </c>
      <c r="F1386" s="4">
        <v>147477.54999999999</v>
      </c>
    </row>
    <row r="1387" spans="1:6" x14ac:dyDescent="0.35">
      <c r="A1387" t="s">
        <v>1432</v>
      </c>
      <c r="B1387" t="s">
        <v>10</v>
      </c>
      <c r="C1387" s="1" t="s">
        <v>21269</v>
      </c>
      <c r="D1387" s="6" t="s">
        <v>20762</v>
      </c>
      <c r="E1387" t="s">
        <v>44</v>
      </c>
      <c r="F1387" s="4">
        <v>94592.7</v>
      </c>
    </row>
    <row r="1388" spans="1:6" x14ac:dyDescent="0.35">
      <c r="A1388" t="s">
        <v>1433</v>
      </c>
      <c r="B1388" t="s">
        <v>21</v>
      </c>
      <c r="C1388" s="1" t="s">
        <v>20721</v>
      </c>
      <c r="D1388" s="6" t="s">
        <v>20869</v>
      </c>
      <c r="E1388" t="s">
        <v>51</v>
      </c>
      <c r="F1388" s="4">
        <v>175875.8</v>
      </c>
    </row>
    <row r="1389" spans="1:6" x14ac:dyDescent="0.35">
      <c r="A1389" t="s">
        <v>1434</v>
      </c>
      <c r="B1389" t="s">
        <v>6</v>
      </c>
      <c r="C1389" s="1" t="s">
        <v>20459</v>
      </c>
      <c r="D1389" s="6" t="s">
        <v>20543</v>
      </c>
      <c r="E1389" t="s">
        <v>21318</v>
      </c>
      <c r="F1389" s="4">
        <v>69092.5</v>
      </c>
    </row>
    <row r="1390" spans="1:6" x14ac:dyDescent="0.35">
      <c r="A1390" t="s">
        <v>1435</v>
      </c>
      <c r="B1390" t="s">
        <v>16</v>
      </c>
      <c r="C1390" s="1" t="s">
        <v>20745</v>
      </c>
      <c r="D1390" s="6" t="s">
        <v>20708</v>
      </c>
      <c r="E1390" t="s">
        <v>46</v>
      </c>
      <c r="F1390" s="4">
        <v>25265</v>
      </c>
    </row>
    <row r="1391" spans="1:6" x14ac:dyDescent="0.35">
      <c r="A1391" t="s">
        <v>1436</v>
      </c>
      <c r="B1391" t="s">
        <v>6</v>
      </c>
      <c r="C1391" s="1" t="s">
        <v>20053</v>
      </c>
      <c r="D1391" s="6" t="s">
        <v>20150</v>
      </c>
      <c r="E1391" t="s">
        <v>44</v>
      </c>
      <c r="F1391" s="4">
        <v>342468.55</v>
      </c>
    </row>
    <row r="1392" spans="1:6" x14ac:dyDescent="0.35">
      <c r="A1392" t="s">
        <v>1437</v>
      </c>
      <c r="B1392" t="s">
        <v>16</v>
      </c>
      <c r="C1392" s="1" t="s">
        <v>21307</v>
      </c>
      <c r="D1392" s="6" t="s">
        <v>21375</v>
      </c>
      <c r="E1392" t="s">
        <v>51</v>
      </c>
      <c r="F1392" s="4">
        <v>46939.55</v>
      </c>
    </row>
    <row r="1393" spans="1:6" x14ac:dyDescent="0.35">
      <c r="A1393" t="s">
        <v>1438</v>
      </c>
      <c r="B1393" t="s">
        <v>17</v>
      </c>
      <c r="C1393" s="1" t="s">
        <v>20128</v>
      </c>
      <c r="D1393" s="6" t="s">
        <v>20196</v>
      </c>
      <c r="E1393" t="s">
        <v>21288</v>
      </c>
      <c r="F1393" s="4">
        <v>129269.5</v>
      </c>
    </row>
    <row r="1394" spans="1:6" x14ac:dyDescent="0.35">
      <c r="A1394" t="s">
        <v>1439</v>
      </c>
      <c r="B1394" t="s">
        <v>14</v>
      </c>
      <c r="C1394" s="1" t="s">
        <v>21573</v>
      </c>
      <c r="D1394" s="6" t="s">
        <v>21536</v>
      </c>
      <c r="E1394" t="s">
        <v>44</v>
      </c>
    </row>
    <row r="1395" spans="1:6" x14ac:dyDescent="0.35">
      <c r="A1395" t="s">
        <v>1440</v>
      </c>
      <c r="B1395" t="s">
        <v>18</v>
      </c>
      <c r="C1395" s="1" t="s">
        <v>19945</v>
      </c>
      <c r="D1395" s="6" t="s">
        <v>19854</v>
      </c>
      <c r="E1395" t="s">
        <v>48</v>
      </c>
    </row>
    <row r="1396" spans="1:6" x14ac:dyDescent="0.35">
      <c r="A1396" t="s">
        <v>1441</v>
      </c>
      <c r="B1396" t="s">
        <v>20</v>
      </c>
      <c r="C1396" s="1" t="s">
        <v>21143</v>
      </c>
      <c r="D1396" s="6" t="s">
        <v>21119</v>
      </c>
      <c r="E1396" t="s">
        <v>46</v>
      </c>
      <c r="F1396" s="4">
        <v>11529</v>
      </c>
    </row>
    <row r="1397" spans="1:6" x14ac:dyDescent="0.35">
      <c r="A1397" t="s">
        <v>1442</v>
      </c>
      <c r="B1397" t="s">
        <v>25</v>
      </c>
      <c r="C1397" s="1" t="s">
        <v>21095</v>
      </c>
      <c r="D1397" s="6" t="s">
        <v>21262</v>
      </c>
      <c r="E1397" t="s">
        <v>46</v>
      </c>
      <c r="F1397" s="4">
        <v>91474.55</v>
      </c>
    </row>
    <row r="1398" spans="1:6" x14ac:dyDescent="0.35">
      <c r="A1398" t="s">
        <v>1443</v>
      </c>
      <c r="B1398" t="s">
        <v>21</v>
      </c>
      <c r="C1398" s="1" t="s">
        <v>20099</v>
      </c>
      <c r="D1398" s="6" t="s">
        <v>20109</v>
      </c>
      <c r="E1398" t="s">
        <v>46</v>
      </c>
    </row>
    <row r="1399" spans="1:6" x14ac:dyDescent="0.35">
      <c r="A1399" t="s">
        <v>1444</v>
      </c>
      <c r="B1399" t="s">
        <v>16</v>
      </c>
      <c r="C1399" s="1" t="s">
        <v>21119</v>
      </c>
      <c r="D1399" s="6" t="s">
        <v>21495</v>
      </c>
      <c r="E1399" t="s">
        <v>46</v>
      </c>
      <c r="F1399" s="4">
        <v>155441.95000000001</v>
      </c>
    </row>
    <row r="1400" spans="1:6" x14ac:dyDescent="0.35">
      <c r="A1400" t="s">
        <v>1445</v>
      </c>
      <c r="B1400" t="s">
        <v>6</v>
      </c>
      <c r="C1400" s="1" t="s">
        <v>19887</v>
      </c>
      <c r="D1400" s="6" t="s">
        <v>20916</v>
      </c>
      <c r="E1400" t="s">
        <v>51</v>
      </c>
      <c r="F1400" s="4">
        <v>114304.85</v>
      </c>
    </row>
    <row r="1401" spans="1:6" x14ac:dyDescent="0.35">
      <c r="A1401" t="s">
        <v>1446</v>
      </c>
      <c r="B1401" t="s">
        <v>11</v>
      </c>
      <c r="C1401" s="1" t="s">
        <v>20228</v>
      </c>
      <c r="D1401" s="6" t="s">
        <v>20321</v>
      </c>
      <c r="E1401" t="s">
        <v>51</v>
      </c>
      <c r="F1401" s="4">
        <v>17536.5</v>
      </c>
    </row>
    <row r="1402" spans="1:6" x14ac:dyDescent="0.35">
      <c r="A1402" t="s">
        <v>1447</v>
      </c>
      <c r="B1402" t="s">
        <v>22</v>
      </c>
      <c r="C1402" s="1" t="s">
        <v>21110</v>
      </c>
      <c r="D1402" s="6" t="s">
        <v>21181</v>
      </c>
      <c r="E1402" t="s">
        <v>46</v>
      </c>
      <c r="F1402" s="4">
        <v>17800.2</v>
      </c>
    </row>
    <row r="1403" spans="1:6" x14ac:dyDescent="0.35">
      <c r="A1403" t="s">
        <v>1448</v>
      </c>
      <c r="B1403" t="s">
        <v>11</v>
      </c>
      <c r="C1403" s="1" t="s">
        <v>21259</v>
      </c>
      <c r="D1403" s="6" t="s">
        <v>21547</v>
      </c>
      <c r="E1403" t="s">
        <v>51</v>
      </c>
      <c r="F1403" s="4">
        <v>39499.699999999997</v>
      </c>
    </row>
    <row r="1404" spans="1:6" x14ac:dyDescent="0.35">
      <c r="A1404" t="s">
        <v>1449</v>
      </c>
      <c r="B1404" t="s">
        <v>9</v>
      </c>
      <c r="C1404" s="1" t="s">
        <v>19900</v>
      </c>
      <c r="D1404" s="6" t="s">
        <v>21179</v>
      </c>
      <c r="E1404" t="s">
        <v>46</v>
      </c>
      <c r="F1404" s="4">
        <v>51563.8</v>
      </c>
    </row>
    <row r="1405" spans="1:6" x14ac:dyDescent="0.35">
      <c r="A1405" t="s">
        <v>1450</v>
      </c>
      <c r="B1405" t="s">
        <v>17</v>
      </c>
      <c r="C1405" s="1" t="s">
        <v>20183</v>
      </c>
      <c r="D1405" s="6" t="s">
        <v>20149</v>
      </c>
      <c r="E1405" t="s">
        <v>21265</v>
      </c>
      <c r="F1405" s="4">
        <v>74452.5</v>
      </c>
    </row>
    <row r="1406" spans="1:6" x14ac:dyDescent="0.35">
      <c r="A1406" t="s">
        <v>1451</v>
      </c>
      <c r="B1406" t="s">
        <v>25</v>
      </c>
      <c r="C1406" s="1" t="s">
        <v>21579</v>
      </c>
      <c r="D1406" s="6" t="s">
        <v>20430</v>
      </c>
      <c r="E1406" t="s">
        <v>44</v>
      </c>
      <c r="F1406" s="4">
        <v>12472.9</v>
      </c>
    </row>
    <row r="1407" spans="1:6" x14ac:dyDescent="0.35">
      <c r="A1407" t="s">
        <v>1452</v>
      </c>
      <c r="B1407" t="s">
        <v>11</v>
      </c>
      <c r="C1407" s="1" t="s">
        <v>20516</v>
      </c>
      <c r="D1407" s="6" t="s">
        <v>21544</v>
      </c>
      <c r="E1407" t="s">
        <v>46</v>
      </c>
      <c r="F1407" s="4">
        <v>134281.29999999999</v>
      </c>
    </row>
    <row r="1408" spans="1:6" x14ac:dyDescent="0.35">
      <c r="A1408" t="s">
        <v>1453</v>
      </c>
      <c r="B1408" t="s">
        <v>16</v>
      </c>
      <c r="C1408" s="1" t="s">
        <v>21365</v>
      </c>
      <c r="D1408" s="6" t="s">
        <v>21572</v>
      </c>
      <c r="E1408" t="s">
        <v>46</v>
      </c>
      <c r="F1408" s="4">
        <v>57771.7</v>
      </c>
    </row>
    <row r="1409" spans="1:6" x14ac:dyDescent="0.35">
      <c r="A1409" t="s">
        <v>1454</v>
      </c>
      <c r="B1409" t="s">
        <v>6</v>
      </c>
      <c r="C1409" s="1" t="s">
        <v>21600</v>
      </c>
      <c r="D1409" s="6" t="s">
        <v>19933</v>
      </c>
      <c r="E1409" t="s">
        <v>48</v>
      </c>
      <c r="F1409" s="4">
        <v>105374</v>
      </c>
    </row>
    <row r="1410" spans="1:6" x14ac:dyDescent="0.35">
      <c r="A1410" t="s">
        <v>1455</v>
      </c>
      <c r="B1410" t="s">
        <v>13</v>
      </c>
      <c r="C1410" s="1" t="s">
        <v>20396</v>
      </c>
      <c r="D1410" s="6" t="s">
        <v>20393</v>
      </c>
      <c r="E1410" t="s">
        <v>21332</v>
      </c>
      <c r="F1410" s="4">
        <v>26599.05</v>
      </c>
    </row>
    <row r="1411" spans="1:6" x14ac:dyDescent="0.35">
      <c r="A1411" t="s">
        <v>1456</v>
      </c>
      <c r="B1411" t="s">
        <v>18</v>
      </c>
      <c r="C1411" s="1" t="s">
        <v>20564</v>
      </c>
      <c r="D1411" s="6" t="s">
        <v>21485</v>
      </c>
      <c r="E1411" t="s">
        <v>44</v>
      </c>
      <c r="F1411" s="4">
        <v>59157.85</v>
      </c>
    </row>
    <row r="1412" spans="1:6" x14ac:dyDescent="0.35">
      <c r="A1412" t="s">
        <v>1457</v>
      </c>
      <c r="B1412" t="s">
        <v>18</v>
      </c>
      <c r="C1412" s="1" t="s">
        <v>21384</v>
      </c>
      <c r="D1412" s="6" t="s">
        <v>20868</v>
      </c>
      <c r="E1412" t="s">
        <v>46</v>
      </c>
      <c r="F1412" s="4">
        <v>74856.399999999994</v>
      </c>
    </row>
    <row r="1413" spans="1:6" x14ac:dyDescent="0.35">
      <c r="A1413" t="s">
        <v>1458</v>
      </c>
      <c r="B1413" t="s">
        <v>10</v>
      </c>
      <c r="C1413" s="1" t="s">
        <v>20264</v>
      </c>
      <c r="D1413" s="6" t="s">
        <v>20327</v>
      </c>
      <c r="E1413" t="s">
        <v>46</v>
      </c>
      <c r="F1413" s="4">
        <v>229082.4</v>
      </c>
    </row>
    <row r="1414" spans="1:6" x14ac:dyDescent="0.35">
      <c r="A1414" t="s">
        <v>1459</v>
      </c>
      <c r="B1414" t="s">
        <v>25</v>
      </c>
      <c r="C1414" s="1" t="s">
        <v>20139</v>
      </c>
      <c r="D1414" s="6" t="s">
        <v>66</v>
      </c>
      <c r="E1414" t="s">
        <v>48</v>
      </c>
      <c r="F1414" s="4">
        <v>142538.6</v>
      </c>
    </row>
    <row r="1415" spans="1:6" x14ac:dyDescent="0.35">
      <c r="A1415" t="s">
        <v>1460</v>
      </c>
      <c r="B1415" t="s">
        <v>18</v>
      </c>
      <c r="C1415" s="1" t="s">
        <v>21584</v>
      </c>
      <c r="D1415" s="6" t="s">
        <v>20435</v>
      </c>
      <c r="E1415" t="s">
        <v>51</v>
      </c>
      <c r="F1415" s="4">
        <v>7786</v>
      </c>
    </row>
    <row r="1416" spans="1:6" x14ac:dyDescent="0.35">
      <c r="A1416" t="s">
        <v>1461</v>
      </c>
      <c r="B1416" t="s">
        <v>20</v>
      </c>
      <c r="C1416" s="1" t="s">
        <v>20560</v>
      </c>
      <c r="D1416" s="6" t="s">
        <v>20670</v>
      </c>
      <c r="E1416" t="s">
        <v>51</v>
      </c>
      <c r="F1416" s="4">
        <v>107315.05</v>
      </c>
    </row>
    <row r="1417" spans="1:6" x14ac:dyDescent="0.35">
      <c r="A1417" t="s">
        <v>1462</v>
      </c>
      <c r="B1417" t="s">
        <v>17</v>
      </c>
      <c r="C1417" s="1" t="s">
        <v>21601</v>
      </c>
      <c r="D1417" s="6" t="s">
        <v>66</v>
      </c>
      <c r="E1417" t="s">
        <v>48</v>
      </c>
    </row>
    <row r="1418" spans="1:6" x14ac:dyDescent="0.35">
      <c r="A1418" t="s">
        <v>1463</v>
      </c>
      <c r="B1418" t="s">
        <v>25</v>
      </c>
      <c r="C1418" s="1" t="s">
        <v>20012</v>
      </c>
      <c r="D1418" s="6" t="s">
        <v>20124</v>
      </c>
      <c r="E1418" t="s">
        <v>46</v>
      </c>
      <c r="F1418" s="4">
        <v>32582.2</v>
      </c>
    </row>
    <row r="1419" spans="1:6" x14ac:dyDescent="0.35">
      <c r="A1419" t="s">
        <v>1464</v>
      </c>
      <c r="B1419" t="s">
        <v>17</v>
      </c>
      <c r="C1419" s="1" t="s">
        <v>20237</v>
      </c>
      <c r="D1419" s="6" t="s">
        <v>21215</v>
      </c>
      <c r="E1419" t="s">
        <v>46</v>
      </c>
      <c r="F1419" s="4">
        <v>38255.550000000003</v>
      </c>
    </row>
    <row r="1420" spans="1:6" x14ac:dyDescent="0.35">
      <c r="A1420" t="s">
        <v>1465</v>
      </c>
      <c r="B1420" t="s">
        <v>11</v>
      </c>
      <c r="C1420" s="1" t="s">
        <v>19993</v>
      </c>
      <c r="D1420" s="6" t="s">
        <v>20165</v>
      </c>
      <c r="E1420" t="s">
        <v>44</v>
      </c>
      <c r="F1420" s="4">
        <v>228285.8</v>
      </c>
    </row>
    <row r="1421" spans="1:6" x14ac:dyDescent="0.35">
      <c r="A1421" t="s">
        <v>1466</v>
      </c>
      <c r="B1421" t="s">
        <v>13</v>
      </c>
      <c r="C1421" s="1" t="s">
        <v>20332</v>
      </c>
      <c r="D1421" s="6" t="s">
        <v>20438</v>
      </c>
      <c r="E1421" t="s">
        <v>46</v>
      </c>
      <c r="F1421" s="4">
        <v>193545.65</v>
      </c>
    </row>
    <row r="1422" spans="1:6" x14ac:dyDescent="0.35">
      <c r="A1422" t="s">
        <v>1467</v>
      </c>
      <c r="B1422" t="s">
        <v>13</v>
      </c>
      <c r="C1422" s="1" t="s">
        <v>21395</v>
      </c>
      <c r="D1422" s="6" t="s">
        <v>20578</v>
      </c>
      <c r="E1422" t="s">
        <v>51</v>
      </c>
      <c r="F1422" s="4">
        <v>50498.400000000001</v>
      </c>
    </row>
    <row r="1423" spans="1:6" x14ac:dyDescent="0.35">
      <c r="A1423" t="s">
        <v>1468</v>
      </c>
      <c r="B1423" t="s">
        <v>25</v>
      </c>
      <c r="C1423" s="1" t="s">
        <v>21010</v>
      </c>
      <c r="D1423" s="6" t="s">
        <v>20670</v>
      </c>
      <c r="E1423" t="s">
        <v>51</v>
      </c>
      <c r="F1423" s="4">
        <v>158012</v>
      </c>
    </row>
    <row r="1424" spans="1:6" x14ac:dyDescent="0.35">
      <c r="A1424" t="s">
        <v>1469</v>
      </c>
      <c r="B1424" t="s">
        <v>16</v>
      </c>
      <c r="C1424" s="1" t="s">
        <v>20847</v>
      </c>
      <c r="D1424" s="6" t="s">
        <v>21583</v>
      </c>
      <c r="E1424" t="s">
        <v>44</v>
      </c>
      <c r="F1424" s="4">
        <v>105440</v>
      </c>
    </row>
    <row r="1425" spans="1:6" x14ac:dyDescent="0.35">
      <c r="A1425" t="s">
        <v>1470</v>
      </c>
      <c r="B1425" t="s">
        <v>25</v>
      </c>
      <c r="C1425" s="1" t="s">
        <v>20665</v>
      </c>
      <c r="D1425" s="6" t="s">
        <v>20807</v>
      </c>
      <c r="E1425" t="s">
        <v>46</v>
      </c>
    </row>
    <row r="1426" spans="1:6" x14ac:dyDescent="0.35">
      <c r="A1426" t="s">
        <v>1471</v>
      </c>
      <c r="B1426" t="s">
        <v>8</v>
      </c>
      <c r="C1426" s="1" t="s">
        <v>20919</v>
      </c>
      <c r="D1426" s="6" t="s">
        <v>21048</v>
      </c>
      <c r="E1426" t="s">
        <v>46</v>
      </c>
      <c r="F1426" s="4">
        <v>206749</v>
      </c>
    </row>
    <row r="1427" spans="1:6" x14ac:dyDescent="0.35">
      <c r="A1427" t="s">
        <v>1472</v>
      </c>
      <c r="B1427" t="s">
        <v>21</v>
      </c>
      <c r="C1427" s="1" t="s">
        <v>21253</v>
      </c>
      <c r="D1427" s="6" t="s">
        <v>20937</v>
      </c>
      <c r="E1427" t="s">
        <v>46</v>
      </c>
      <c r="F1427" s="4">
        <v>155911.29999999999</v>
      </c>
    </row>
    <row r="1428" spans="1:6" x14ac:dyDescent="0.35">
      <c r="A1428" t="s">
        <v>1473</v>
      </c>
      <c r="B1428" t="s">
        <v>24</v>
      </c>
      <c r="C1428" s="1" t="s">
        <v>19939</v>
      </c>
      <c r="D1428" s="6" t="s">
        <v>19950</v>
      </c>
      <c r="E1428" t="s">
        <v>21265</v>
      </c>
      <c r="F1428" s="4">
        <v>11303.85</v>
      </c>
    </row>
    <row r="1429" spans="1:6" x14ac:dyDescent="0.35">
      <c r="A1429" t="s">
        <v>1474</v>
      </c>
      <c r="B1429" t="s">
        <v>16</v>
      </c>
      <c r="C1429" s="1" t="s">
        <v>20476</v>
      </c>
      <c r="D1429" s="6" t="s">
        <v>21349</v>
      </c>
      <c r="E1429" t="s">
        <v>46</v>
      </c>
      <c r="F1429" s="4">
        <v>210802</v>
      </c>
    </row>
    <row r="1430" spans="1:6" x14ac:dyDescent="0.35">
      <c r="A1430" t="s">
        <v>1475</v>
      </c>
      <c r="B1430" t="s">
        <v>18</v>
      </c>
      <c r="C1430" s="1" t="s">
        <v>19848</v>
      </c>
      <c r="D1430" s="6" t="s">
        <v>19893</v>
      </c>
      <c r="E1430" t="s">
        <v>44</v>
      </c>
      <c r="F1430" s="4">
        <v>23541</v>
      </c>
    </row>
    <row r="1431" spans="1:6" x14ac:dyDescent="0.35">
      <c r="A1431" t="s">
        <v>1476</v>
      </c>
      <c r="B1431" t="s">
        <v>24</v>
      </c>
      <c r="C1431" s="1" t="s">
        <v>20759</v>
      </c>
      <c r="D1431" s="6" t="s">
        <v>66</v>
      </c>
      <c r="E1431" t="s">
        <v>46</v>
      </c>
      <c r="F1431" s="4">
        <v>151924</v>
      </c>
    </row>
    <row r="1432" spans="1:6" x14ac:dyDescent="0.35">
      <c r="A1432" t="s">
        <v>1477</v>
      </c>
      <c r="B1432" t="s">
        <v>20</v>
      </c>
      <c r="C1432" s="1" t="s">
        <v>20521</v>
      </c>
      <c r="D1432" s="6" t="s">
        <v>20563</v>
      </c>
      <c r="E1432" t="s">
        <v>46</v>
      </c>
      <c r="F1432" s="4">
        <v>26192.75</v>
      </c>
    </row>
    <row r="1433" spans="1:6" x14ac:dyDescent="0.35">
      <c r="A1433" t="s">
        <v>1478</v>
      </c>
      <c r="B1433" t="s">
        <v>6</v>
      </c>
      <c r="C1433" s="1" t="s">
        <v>20263</v>
      </c>
      <c r="D1433" s="6" t="s">
        <v>21340</v>
      </c>
      <c r="E1433" t="s">
        <v>51</v>
      </c>
      <c r="F1433" s="4">
        <v>176931.1</v>
      </c>
    </row>
    <row r="1434" spans="1:6" x14ac:dyDescent="0.35">
      <c r="A1434" t="s">
        <v>1479</v>
      </c>
      <c r="B1434" t="s">
        <v>20</v>
      </c>
      <c r="C1434" s="1" t="s">
        <v>20445</v>
      </c>
      <c r="D1434" s="6" t="s">
        <v>20595</v>
      </c>
      <c r="E1434" t="s">
        <v>48</v>
      </c>
      <c r="F1434" s="4">
        <v>32913.85</v>
      </c>
    </row>
    <row r="1435" spans="1:6" x14ac:dyDescent="0.35">
      <c r="A1435" t="s">
        <v>1480</v>
      </c>
      <c r="B1435" t="s">
        <v>24</v>
      </c>
      <c r="C1435" s="1" t="s">
        <v>20404</v>
      </c>
      <c r="D1435" s="6" t="s">
        <v>21602</v>
      </c>
      <c r="E1435" t="s">
        <v>51</v>
      </c>
      <c r="F1435" s="4">
        <v>33163</v>
      </c>
    </row>
    <row r="1436" spans="1:6" x14ac:dyDescent="0.35">
      <c r="A1436" t="s">
        <v>1481</v>
      </c>
      <c r="B1436" t="s">
        <v>20</v>
      </c>
      <c r="C1436" s="1" t="s">
        <v>19965</v>
      </c>
      <c r="D1436" s="6" t="s">
        <v>20496</v>
      </c>
      <c r="E1436" t="s">
        <v>48</v>
      </c>
      <c r="F1436" s="4">
        <v>259239.95</v>
      </c>
    </row>
    <row r="1437" spans="1:6" x14ac:dyDescent="0.35">
      <c r="A1437" t="s">
        <v>1482</v>
      </c>
      <c r="B1437" t="s">
        <v>8</v>
      </c>
      <c r="C1437" s="1" t="s">
        <v>21570</v>
      </c>
      <c r="D1437" s="6" t="s">
        <v>21509</v>
      </c>
      <c r="E1437" t="s">
        <v>21282</v>
      </c>
      <c r="F1437" s="4">
        <v>192540.3</v>
      </c>
    </row>
    <row r="1438" spans="1:6" x14ac:dyDescent="0.35">
      <c r="A1438" t="s">
        <v>1483</v>
      </c>
      <c r="B1438" t="s">
        <v>6</v>
      </c>
      <c r="C1438" s="1" t="s">
        <v>21472</v>
      </c>
      <c r="D1438" s="6" t="s">
        <v>20635</v>
      </c>
      <c r="E1438" t="s">
        <v>48</v>
      </c>
      <c r="F1438" s="4">
        <v>379.05</v>
      </c>
    </row>
    <row r="1439" spans="1:6" x14ac:dyDescent="0.35">
      <c r="A1439" t="s">
        <v>1484</v>
      </c>
      <c r="B1439" t="s">
        <v>6</v>
      </c>
      <c r="C1439" s="1" t="s">
        <v>19946</v>
      </c>
      <c r="D1439" s="6" t="s">
        <v>66</v>
      </c>
      <c r="E1439" t="s">
        <v>46</v>
      </c>
      <c r="F1439" s="4">
        <v>141429.95000000001</v>
      </c>
    </row>
    <row r="1440" spans="1:6" x14ac:dyDescent="0.35">
      <c r="A1440" t="s">
        <v>1485</v>
      </c>
      <c r="B1440" t="s">
        <v>24</v>
      </c>
      <c r="C1440" s="1" t="s">
        <v>21376</v>
      </c>
      <c r="D1440" s="6" t="s">
        <v>21339</v>
      </c>
      <c r="E1440" t="s">
        <v>21265</v>
      </c>
      <c r="F1440" s="4">
        <v>125406.39999999999</v>
      </c>
    </row>
    <row r="1441" spans="1:6" x14ac:dyDescent="0.35">
      <c r="A1441" t="s">
        <v>1486</v>
      </c>
      <c r="B1441" t="s">
        <v>22</v>
      </c>
      <c r="C1441" s="1" t="s">
        <v>21603</v>
      </c>
      <c r="D1441" s="6" t="s">
        <v>21329</v>
      </c>
      <c r="E1441" t="s">
        <v>51</v>
      </c>
      <c r="F1441" s="4">
        <v>17024.400000000001</v>
      </c>
    </row>
    <row r="1442" spans="1:6" x14ac:dyDescent="0.35">
      <c r="A1442" t="s">
        <v>1487</v>
      </c>
      <c r="B1442" t="s">
        <v>14</v>
      </c>
      <c r="C1442" s="1" t="s">
        <v>20221</v>
      </c>
      <c r="D1442" s="6" t="s">
        <v>21425</v>
      </c>
      <c r="E1442" t="s">
        <v>48</v>
      </c>
      <c r="F1442" s="4">
        <v>35203</v>
      </c>
    </row>
    <row r="1443" spans="1:6" x14ac:dyDescent="0.35">
      <c r="A1443" t="s">
        <v>1488</v>
      </c>
      <c r="B1443" t="s">
        <v>9</v>
      </c>
      <c r="C1443" s="1" t="s">
        <v>19848</v>
      </c>
      <c r="D1443" s="6" t="s">
        <v>19942</v>
      </c>
      <c r="E1443" t="s">
        <v>46</v>
      </c>
      <c r="F1443" s="4">
        <v>240545.5</v>
      </c>
    </row>
    <row r="1444" spans="1:6" x14ac:dyDescent="0.35">
      <c r="A1444" t="s">
        <v>1489</v>
      </c>
      <c r="B1444" t="s">
        <v>11</v>
      </c>
      <c r="C1444" s="1" t="s">
        <v>21329</v>
      </c>
      <c r="D1444" s="6" t="s">
        <v>21157</v>
      </c>
      <c r="E1444" t="s">
        <v>48</v>
      </c>
    </row>
    <row r="1445" spans="1:6" x14ac:dyDescent="0.35">
      <c r="A1445" t="s">
        <v>1490</v>
      </c>
      <c r="B1445" t="s">
        <v>17</v>
      </c>
      <c r="C1445" s="1" t="s">
        <v>20291</v>
      </c>
      <c r="D1445" s="6" t="s">
        <v>20974</v>
      </c>
      <c r="E1445" t="s">
        <v>51</v>
      </c>
      <c r="F1445" s="4">
        <v>45577.2</v>
      </c>
    </row>
    <row r="1446" spans="1:6" x14ac:dyDescent="0.35">
      <c r="A1446" t="s">
        <v>1491</v>
      </c>
      <c r="B1446" t="s">
        <v>24</v>
      </c>
      <c r="C1446" s="1" t="s">
        <v>21182</v>
      </c>
      <c r="D1446" s="6" t="s">
        <v>66</v>
      </c>
      <c r="E1446" t="s">
        <v>44</v>
      </c>
      <c r="F1446" s="4">
        <v>149927.70000000001</v>
      </c>
    </row>
    <row r="1447" spans="1:6" x14ac:dyDescent="0.35">
      <c r="A1447" t="s">
        <v>1492</v>
      </c>
      <c r="B1447" t="s">
        <v>14</v>
      </c>
      <c r="C1447" s="1" t="s">
        <v>20299</v>
      </c>
      <c r="D1447" s="6" t="s">
        <v>20302</v>
      </c>
      <c r="E1447" t="s">
        <v>44</v>
      </c>
      <c r="F1447" s="4">
        <v>40644.35</v>
      </c>
    </row>
    <row r="1448" spans="1:6" x14ac:dyDescent="0.35">
      <c r="A1448" t="s">
        <v>1493</v>
      </c>
      <c r="B1448" t="s">
        <v>8</v>
      </c>
      <c r="C1448" s="1" t="s">
        <v>20240</v>
      </c>
      <c r="D1448" s="6" t="s">
        <v>20273</v>
      </c>
      <c r="E1448" t="s">
        <v>51</v>
      </c>
      <c r="F1448" s="4">
        <v>6039</v>
      </c>
    </row>
    <row r="1449" spans="1:6" x14ac:dyDescent="0.35">
      <c r="A1449" t="s">
        <v>1494</v>
      </c>
      <c r="B1449" t="s">
        <v>11</v>
      </c>
      <c r="C1449" s="1" t="s">
        <v>21215</v>
      </c>
      <c r="D1449" s="6" t="s">
        <v>20400</v>
      </c>
      <c r="E1449" t="s">
        <v>44</v>
      </c>
      <c r="F1449" s="4">
        <v>176390.75</v>
      </c>
    </row>
    <row r="1450" spans="1:6" x14ac:dyDescent="0.35">
      <c r="A1450" t="s">
        <v>1495</v>
      </c>
      <c r="B1450" t="s">
        <v>21</v>
      </c>
      <c r="C1450" s="1" t="s">
        <v>20283</v>
      </c>
      <c r="D1450" s="6" t="s">
        <v>20269</v>
      </c>
      <c r="E1450" t="s">
        <v>44</v>
      </c>
      <c r="F1450" s="4">
        <v>77910.8</v>
      </c>
    </row>
    <row r="1451" spans="1:6" x14ac:dyDescent="0.35">
      <c r="A1451" t="s">
        <v>1496</v>
      </c>
      <c r="B1451" t="s">
        <v>10</v>
      </c>
      <c r="C1451" s="1" t="s">
        <v>20870</v>
      </c>
      <c r="D1451" s="6" t="s">
        <v>20972</v>
      </c>
      <c r="E1451" t="s">
        <v>48</v>
      </c>
      <c r="F1451" s="4">
        <v>73413.899999999994</v>
      </c>
    </row>
    <row r="1452" spans="1:6" x14ac:dyDescent="0.35">
      <c r="A1452" t="s">
        <v>1497</v>
      </c>
      <c r="B1452" t="s">
        <v>17</v>
      </c>
      <c r="C1452" s="1" t="s">
        <v>20251</v>
      </c>
      <c r="D1452" s="6" t="s">
        <v>20347</v>
      </c>
      <c r="E1452" t="s">
        <v>44</v>
      </c>
    </row>
    <row r="1453" spans="1:6" x14ac:dyDescent="0.35">
      <c r="A1453" t="s">
        <v>1498</v>
      </c>
      <c r="B1453" t="s">
        <v>21</v>
      </c>
      <c r="C1453" s="1" t="s">
        <v>19973</v>
      </c>
      <c r="D1453" s="6" t="s">
        <v>20042</v>
      </c>
      <c r="E1453" t="s">
        <v>48</v>
      </c>
      <c r="F1453" s="4">
        <v>167581.70000000001</v>
      </c>
    </row>
    <row r="1454" spans="1:6" x14ac:dyDescent="0.35">
      <c r="A1454" t="s">
        <v>1499</v>
      </c>
      <c r="B1454" t="s">
        <v>20</v>
      </c>
      <c r="C1454" s="1" t="s">
        <v>19878</v>
      </c>
      <c r="D1454" s="6" t="s">
        <v>20059</v>
      </c>
      <c r="E1454" t="s">
        <v>46</v>
      </c>
      <c r="F1454" s="4">
        <v>16799.400000000001</v>
      </c>
    </row>
    <row r="1455" spans="1:6" x14ac:dyDescent="0.35">
      <c r="A1455" t="s">
        <v>1500</v>
      </c>
      <c r="B1455" t="s">
        <v>25</v>
      </c>
      <c r="C1455" s="1" t="s">
        <v>20317</v>
      </c>
      <c r="D1455" s="6" t="s">
        <v>66</v>
      </c>
      <c r="E1455" t="s">
        <v>21308</v>
      </c>
      <c r="F1455" s="4">
        <v>32439.65</v>
      </c>
    </row>
    <row r="1456" spans="1:6" x14ac:dyDescent="0.35">
      <c r="A1456" t="s">
        <v>1501</v>
      </c>
      <c r="B1456" t="s">
        <v>14</v>
      </c>
      <c r="C1456" s="1" t="s">
        <v>20914</v>
      </c>
      <c r="D1456" s="6" t="s">
        <v>20983</v>
      </c>
      <c r="E1456" t="s">
        <v>21281</v>
      </c>
      <c r="F1456" s="4">
        <v>43208.1</v>
      </c>
    </row>
    <row r="1457" spans="1:6" x14ac:dyDescent="0.35">
      <c r="A1457" t="s">
        <v>1502</v>
      </c>
      <c r="B1457" t="s">
        <v>17</v>
      </c>
      <c r="C1457" s="1" t="s">
        <v>21573</v>
      </c>
      <c r="D1457" s="6" t="s">
        <v>21604</v>
      </c>
      <c r="E1457" t="s">
        <v>44</v>
      </c>
      <c r="F1457" s="4">
        <v>79839</v>
      </c>
    </row>
    <row r="1458" spans="1:6" x14ac:dyDescent="0.35">
      <c r="A1458" t="s">
        <v>1503</v>
      </c>
      <c r="B1458" t="s">
        <v>18</v>
      </c>
      <c r="C1458" s="1" t="s">
        <v>20635</v>
      </c>
      <c r="D1458" s="6" t="s">
        <v>20277</v>
      </c>
      <c r="E1458" t="s">
        <v>48</v>
      </c>
      <c r="F1458" s="4">
        <v>77574.149999999994</v>
      </c>
    </row>
    <row r="1459" spans="1:6" x14ac:dyDescent="0.35">
      <c r="A1459" t="s">
        <v>1504</v>
      </c>
      <c r="B1459" t="s">
        <v>16</v>
      </c>
      <c r="C1459" s="1" t="s">
        <v>20195</v>
      </c>
      <c r="D1459" s="6" t="s">
        <v>20138</v>
      </c>
      <c r="E1459" t="s">
        <v>44</v>
      </c>
      <c r="F1459" s="4">
        <v>72694.600000000006</v>
      </c>
    </row>
    <row r="1460" spans="1:6" x14ac:dyDescent="0.35">
      <c r="A1460" t="s">
        <v>1505</v>
      </c>
      <c r="B1460" t="s">
        <v>9</v>
      </c>
      <c r="C1460" s="1" t="s">
        <v>20626</v>
      </c>
      <c r="D1460" s="6" t="s">
        <v>66</v>
      </c>
      <c r="E1460" t="s">
        <v>48</v>
      </c>
      <c r="F1460" s="4">
        <v>52344.75</v>
      </c>
    </row>
    <row r="1461" spans="1:6" x14ac:dyDescent="0.35">
      <c r="A1461" t="s">
        <v>1506</v>
      </c>
      <c r="B1461" t="s">
        <v>25</v>
      </c>
      <c r="C1461" s="1" t="s">
        <v>19866</v>
      </c>
      <c r="D1461" s="6" t="s">
        <v>20058</v>
      </c>
      <c r="E1461" t="s">
        <v>51</v>
      </c>
      <c r="F1461" s="4">
        <v>190524.2</v>
      </c>
    </row>
    <row r="1462" spans="1:6" x14ac:dyDescent="0.35">
      <c r="A1462" t="s">
        <v>1507</v>
      </c>
      <c r="B1462" t="s">
        <v>21</v>
      </c>
      <c r="C1462" s="1" t="s">
        <v>20479</v>
      </c>
      <c r="D1462" s="6" t="s">
        <v>20636</v>
      </c>
      <c r="E1462" t="s">
        <v>48</v>
      </c>
      <c r="F1462" s="4">
        <v>138896.75</v>
      </c>
    </row>
    <row r="1463" spans="1:6" x14ac:dyDescent="0.35">
      <c r="A1463" t="s">
        <v>1508</v>
      </c>
      <c r="B1463" t="s">
        <v>16</v>
      </c>
      <c r="C1463" s="1" t="s">
        <v>21148</v>
      </c>
      <c r="D1463" s="6" t="s">
        <v>66</v>
      </c>
      <c r="E1463" t="s">
        <v>48</v>
      </c>
    </row>
    <row r="1464" spans="1:6" x14ac:dyDescent="0.35">
      <c r="A1464" t="s">
        <v>1509</v>
      </c>
      <c r="B1464" t="s">
        <v>25</v>
      </c>
      <c r="C1464" s="1" t="s">
        <v>20973</v>
      </c>
      <c r="D1464" s="6" t="s">
        <v>20932</v>
      </c>
      <c r="E1464" t="s">
        <v>21265</v>
      </c>
      <c r="F1464" s="4">
        <v>83763.7</v>
      </c>
    </row>
    <row r="1465" spans="1:6" x14ac:dyDescent="0.35">
      <c r="A1465" t="s">
        <v>1510</v>
      </c>
      <c r="B1465" t="s">
        <v>18</v>
      </c>
      <c r="C1465" s="1" t="s">
        <v>20535</v>
      </c>
      <c r="D1465" s="6" t="s">
        <v>21530</v>
      </c>
      <c r="E1465" t="s">
        <v>51</v>
      </c>
      <c r="F1465" s="4">
        <v>73761.25</v>
      </c>
    </row>
    <row r="1466" spans="1:6" x14ac:dyDescent="0.35">
      <c r="A1466" t="s">
        <v>1511</v>
      </c>
      <c r="B1466" t="s">
        <v>17</v>
      </c>
      <c r="C1466" s="1" t="s">
        <v>19955</v>
      </c>
      <c r="D1466" s="6" t="s">
        <v>20056</v>
      </c>
      <c r="E1466" t="s">
        <v>21265</v>
      </c>
      <c r="F1466" s="4">
        <v>76816.899999999994</v>
      </c>
    </row>
    <row r="1467" spans="1:6" x14ac:dyDescent="0.35">
      <c r="A1467" t="s">
        <v>1512</v>
      </c>
      <c r="B1467" t="s">
        <v>21</v>
      </c>
      <c r="C1467" s="1" t="s">
        <v>20215</v>
      </c>
      <c r="D1467" s="6" t="s">
        <v>66</v>
      </c>
      <c r="E1467" t="s">
        <v>46</v>
      </c>
      <c r="F1467" s="4">
        <v>34340.400000000001</v>
      </c>
    </row>
    <row r="1468" spans="1:6" x14ac:dyDescent="0.35">
      <c r="A1468" t="s">
        <v>1513</v>
      </c>
      <c r="B1468" t="s">
        <v>10</v>
      </c>
      <c r="C1468" s="1" t="s">
        <v>21518</v>
      </c>
      <c r="D1468" s="6" t="s">
        <v>20593</v>
      </c>
      <c r="E1468" t="s">
        <v>46</v>
      </c>
      <c r="F1468" s="4">
        <v>50183</v>
      </c>
    </row>
    <row r="1469" spans="1:6" x14ac:dyDescent="0.35">
      <c r="A1469" t="s">
        <v>1514</v>
      </c>
      <c r="B1469" t="s">
        <v>6</v>
      </c>
      <c r="C1469" s="1" t="s">
        <v>20940</v>
      </c>
      <c r="D1469" s="6" t="s">
        <v>21383</v>
      </c>
      <c r="E1469" t="s">
        <v>48</v>
      </c>
      <c r="F1469" s="4">
        <v>63191.7</v>
      </c>
    </row>
    <row r="1470" spans="1:6" x14ac:dyDescent="0.35">
      <c r="A1470" t="s">
        <v>1515</v>
      </c>
      <c r="B1470" t="s">
        <v>16</v>
      </c>
      <c r="C1470" s="1" t="s">
        <v>20469</v>
      </c>
      <c r="D1470" s="6" t="s">
        <v>21226</v>
      </c>
      <c r="E1470" t="s">
        <v>51</v>
      </c>
      <c r="F1470" s="4">
        <v>131959.25</v>
      </c>
    </row>
    <row r="1471" spans="1:6" x14ac:dyDescent="0.35">
      <c r="A1471" t="s">
        <v>1516</v>
      </c>
      <c r="B1471" t="s">
        <v>21</v>
      </c>
      <c r="C1471" s="1" t="s">
        <v>20991</v>
      </c>
      <c r="D1471" s="6" t="s">
        <v>21079</v>
      </c>
      <c r="E1471" t="s">
        <v>51</v>
      </c>
      <c r="F1471" s="4">
        <v>9154</v>
      </c>
    </row>
    <row r="1472" spans="1:6" x14ac:dyDescent="0.35">
      <c r="A1472" t="s">
        <v>1517</v>
      </c>
      <c r="B1472" t="s">
        <v>20</v>
      </c>
      <c r="C1472" s="1" t="s">
        <v>20659</v>
      </c>
      <c r="D1472" s="6" t="s">
        <v>20569</v>
      </c>
      <c r="E1472" t="s">
        <v>46</v>
      </c>
      <c r="F1472" s="4">
        <v>94574.3</v>
      </c>
    </row>
    <row r="1473" spans="1:6" x14ac:dyDescent="0.35">
      <c r="A1473" t="s">
        <v>1518</v>
      </c>
      <c r="B1473" t="s">
        <v>11</v>
      </c>
      <c r="C1473" s="1" t="s">
        <v>20978</v>
      </c>
      <c r="D1473" s="6" t="s">
        <v>21338</v>
      </c>
      <c r="E1473" t="s">
        <v>46</v>
      </c>
      <c r="F1473" s="4">
        <v>200052.25</v>
      </c>
    </row>
    <row r="1474" spans="1:6" x14ac:dyDescent="0.35">
      <c r="A1474" t="s">
        <v>1519</v>
      </c>
      <c r="B1474" t="s">
        <v>18</v>
      </c>
      <c r="C1474" s="1" t="s">
        <v>20293</v>
      </c>
      <c r="D1474" s="6" t="s">
        <v>20397</v>
      </c>
      <c r="E1474" t="s">
        <v>44</v>
      </c>
      <c r="F1474" s="4">
        <v>78008.95</v>
      </c>
    </row>
    <row r="1475" spans="1:6" x14ac:dyDescent="0.35">
      <c r="A1475" t="s">
        <v>1520</v>
      </c>
      <c r="B1475" t="s">
        <v>24</v>
      </c>
      <c r="C1475" s="1" t="s">
        <v>20732</v>
      </c>
      <c r="D1475" s="6" t="s">
        <v>20845</v>
      </c>
      <c r="E1475" t="s">
        <v>21332</v>
      </c>
      <c r="F1475" s="4">
        <v>36275</v>
      </c>
    </row>
    <row r="1476" spans="1:6" x14ac:dyDescent="0.35">
      <c r="A1476" t="s">
        <v>1521</v>
      </c>
      <c r="B1476" t="s">
        <v>18</v>
      </c>
      <c r="C1476" s="1" t="s">
        <v>21220</v>
      </c>
      <c r="D1476" s="6" t="s">
        <v>21605</v>
      </c>
      <c r="E1476" t="s">
        <v>46</v>
      </c>
      <c r="F1476" s="4">
        <v>46641.8</v>
      </c>
    </row>
    <row r="1477" spans="1:6" x14ac:dyDescent="0.35">
      <c r="A1477" t="s">
        <v>1522</v>
      </c>
      <c r="B1477" t="s">
        <v>22</v>
      </c>
      <c r="C1477" s="1" t="s">
        <v>20719</v>
      </c>
      <c r="D1477" s="6" t="s">
        <v>21427</v>
      </c>
      <c r="E1477" t="s">
        <v>21265</v>
      </c>
      <c r="F1477" s="4">
        <v>20870</v>
      </c>
    </row>
    <row r="1478" spans="1:6" x14ac:dyDescent="0.35">
      <c r="A1478" t="s">
        <v>1523</v>
      </c>
      <c r="B1478" t="s">
        <v>22</v>
      </c>
      <c r="C1478" s="1" t="s">
        <v>21598</v>
      </c>
      <c r="D1478" s="6" t="s">
        <v>20846</v>
      </c>
      <c r="E1478" t="s">
        <v>51</v>
      </c>
    </row>
    <row r="1479" spans="1:6" x14ac:dyDescent="0.35">
      <c r="A1479" t="s">
        <v>1524</v>
      </c>
      <c r="B1479" t="s">
        <v>10</v>
      </c>
      <c r="C1479" s="1" t="s">
        <v>21384</v>
      </c>
      <c r="D1479" s="6" t="s">
        <v>66</v>
      </c>
      <c r="E1479" t="s">
        <v>46</v>
      </c>
      <c r="F1479" s="4">
        <v>147438.6</v>
      </c>
    </row>
    <row r="1480" spans="1:6" x14ac:dyDescent="0.35">
      <c r="A1480" t="s">
        <v>1525</v>
      </c>
      <c r="B1480" t="s">
        <v>20</v>
      </c>
      <c r="C1480" s="1" t="s">
        <v>20080</v>
      </c>
      <c r="D1480" s="6" t="s">
        <v>20084</v>
      </c>
      <c r="E1480" t="s">
        <v>48</v>
      </c>
      <c r="F1480" s="4">
        <v>175597.85</v>
      </c>
    </row>
    <row r="1481" spans="1:6" x14ac:dyDescent="0.35">
      <c r="A1481" t="s">
        <v>1526</v>
      </c>
      <c r="B1481" t="s">
        <v>8</v>
      </c>
      <c r="C1481" s="1" t="s">
        <v>20758</v>
      </c>
      <c r="D1481" s="6" t="s">
        <v>66</v>
      </c>
      <c r="E1481" t="s">
        <v>44</v>
      </c>
      <c r="F1481" s="4">
        <v>25938.7</v>
      </c>
    </row>
    <row r="1482" spans="1:6" x14ac:dyDescent="0.35">
      <c r="A1482" t="s">
        <v>1527</v>
      </c>
      <c r="B1482" t="s">
        <v>17</v>
      </c>
      <c r="C1482" s="1" t="s">
        <v>20732</v>
      </c>
      <c r="D1482" s="6" t="s">
        <v>20760</v>
      </c>
      <c r="E1482" t="s">
        <v>44</v>
      </c>
      <c r="F1482" s="4">
        <v>32006.65</v>
      </c>
    </row>
    <row r="1483" spans="1:6" x14ac:dyDescent="0.35">
      <c r="A1483" t="s">
        <v>1528</v>
      </c>
      <c r="B1483" t="s">
        <v>9</v>
      </c>
      <c r="C1483" s="1" t="s">
        <v>20018</v>
      </c>
      <c r="D1483" s="6" t="s">
        <v>20065</v>
      </c>
      <c r="E1483" t="s">
        <v>21281</v>
      </c>
      <c r="F1483" s="4">
        <v>63121</v>
      </c>
    </row>
    <row r="1484" spans="1:6" x14ac:dyDescent="0.35">
      <c r="A1484" t="s">
        <v>1529</v>
      </c>
      <c r="B1484" t="s">
        <v>13</v>
      </c>
      <c r="C1484" s="1" t="s">
        <v>21319</v>
      </c>
      <c r="D1484" s="6" t="s">
        <v>20910</v>
      </c>
      <c r="E1484" t="s">
        <v>48</v>
      </c>
      <c r="F1484" s="4">
        <v>28728</v>
      </c>
    </row>
    <row r="1485" spans="1:6" x14ac:dyDescent="0.35">
      <c r="A1485" t="s">
        <v>1530</v>
      </c>
      <c r="B1485" t="s">
        <v>8</v>
      </c>
      <c r="C1485" s="1" t="s">
        <v>20572</v>
      </c>
      <c r="D1485" s="6" t="s">
        <v>20635</v>
      </c>
      <c r="E1485" t="s">
        <v>21265</v>
      </c>
      <c r="F1485" s="4">
        <v>8619</v>
      </c>
    </row>
    <row r="1486" spans="1:6" x14ac:dyDescent="0.35">
      <c r="A1486" t="s">
        <v>1531</v>
      </c>
      <c r="B1486" t="s">
        <v>22</v>
      </c>
      <c r="C1486" s="1" t="s">
        <v>21243</v>
      </c>
      <c r="D1486" s="6" t="s">
        <v>20967</v>
      </c>
      <c r="E1486" t="s">
        <v>44</v>
      </c>
    </row>
    <row r="1487" spans="1:6" x14ac:dyDescent="0.35">
      <c r="A1487" t="s">
        <v>1532</v>
      </c>
      <c r="B1487" t="s">
        <v>16</v>
      </c>
      <c r="C1487" s="1" t="s">
        <v>20704</v>
      </c>
      <c r="D1487" s="6" t="s">
        <v>66</v>
      </c>
      <c r="E1487" t="s">
        <v>44</v>
      </c>
      <c r="F1487" s="4">
        <v>227109</v>
      </c>
    </row>
    <row r="1488" spans="1:6" x14ac:dyDescent="0.35">
      <c r="A1488" t="s">
        <v>1533</v>
      </c>
      <c r="B1488" t="s">
        <v>21</v>
      </c>
      <c r="C1488" s="1" t="s">
        <v>20756</v>
      </c>
      <c r="D1488" s="6" t="s">
        <v>21377</v>
      </c>
      <c r="E1488" t="s">
        <v>46</v>
      </c>
      <c r="F1488" s="4">
        <v>68964.850000000006</v>
      </c>
    </row>
    <row r="1489" spans="1:6" x14ac:dyDescent="0.35">
      <c r="A1489" t="s">
        <v>1534</v>
      </c>
      <c r="B1489" t="s">
        <v>24</v>
      </c>
      <c r="C1489" s="1" t="s">
        <v>20031</v>
      </c>
      <c r="D1489" s="6" t="s">
        <v>20101</v>
      </c>
      <c r="E1489" t="s">
        <v>51</v>
      </c>
      <c r="F1489" s="4">
        <v>99987.8</v>
      </c>
    </row>
    <row r="1490" spans="1:6" x14ac:dyDescent="0.35">
      <c r="A1490" t="s">
        <v>1535</v>
      </c>
      <c r="B1490" t="s">
        <v>22</v>
      </c>
      <c r="C1490" s="1" t="s">
        <v>21247</v>
      </c>
      <c r="D1490" s="6" t="s">
        <v>20803</v>
      </c>
      <c r="E1490" t="s">
        <v>46</v>
      </c>
      <c r="F1490" s="4">
        <v>202095.5</v>
      </c>
    </row>
    <row r="1491" spans="1:6" x14ac:dyDescent="0.35">
      <c r="A1491" t="s">
        <v>1536</v>
      </c>
      <c r="B1491" t="s">
        <v>10</v>
      </c>
      <c r="C1491" s="1" t="s">
        <v>20599</v>
      </c>
      <c r="D1491" s="6" t="s">
        <v>20652</v>
      </c>
      <c r="E1491" t="s">
        <v>46</v>
      </c>
      <c r="F1491" s="4">
        <v>158074.45000000001</v>
      </c>
    </row>
    <row r="1492" spans="1:6" x14ac:dyDescent="0.35">
      <c r="A1492" t="s">
        <v>1537</v>
      </c>
      <c r="B1492" t="s">
        <v>24</v>
      </c>
      <c r="C1492" s="1" t="s">
        <v>20321</v>
      </c>
      <c r="D1492" s="6" t="s">
        <v>20342</v>
      </c>
      <c r="E1492" t="s">
        <v>44</v>
      </c>
      <c r="F1492" s="4">
        <v>43858.3</v>
      </c>
    </row>
    <row r="1493" spans="1:6" x14ac:dyDescent="0.35">
      <c r="A1493" t="s">
        <v>1538</v>
      </c>
      <c r="B1493" t="s">
        <v>21</v>
      </c>
      <c r="C1493" s="1" t="s">
        <v>20197</v>
      </c>
      <c r="D1493" s="6" t="s">
        <v>21311</v>
      </c>
      <c r="E1493" t="s">
        <v>51</v>
      </c>
      <c r="F1493" s="4">
        <v>18775.8</v>
      </c>
    </row>
    <row r="1494" spans="1:6" x14ac:dyDescent="0.35">
      <c r="A1494" t="s">
        <v>1539</v>
      </c>
      <c r="B1494" t="s">
        <v>8</v>
      </c>
      <c r="C1494" s="1" t="s">
        <v>21391</v>
      </c>
      <c r="D1494" s="6" t="s">
        <v>66</v>
      </c>
      <c r="E1494" t="s">
        <v>46</v>
      </c>
      <c r="F1494" s="4">
        <v>134818.85</v>
      </c>
    </row>
    <row r="1495" spans="1:6" x14ac:dyDescent="0.35">
      <c r="A1495" t="s">
        <v>1540</v>
      </c>
      <c r="B1495" t="s">
        <v>14</v>
      </c>
      <c r="C1495" s="1" t="s">
        <v>21606</v>
      </c>
      <c r="D1495" s="6" t="s">
        <v>20202</v>
      </c>
      <c r="E1495" t="s">
        <v>46</v>
      </c>
      <c r="F1495" s="4">
        <v>22831</v>
      </c>
    </row>
    <row r="1496" spans="1:6" x14ac:dyDescent="0.35">
      <c r="A1496" t="s">
        <v>1541</v>
      </c>
      <c r="B1496" t="s">
        <v>9</v>
      </c>
      <c r="C1496" s="1" t="s">
        <v>20871</v>
      </c>
      <c r="D1496" s="6" t="s">
        <v>20953</v>
      </c>
      <c r="E1496" t="s">
        <v>48</v>
      </c>
      <c r="F1496" s="4">
        <v>52438.45</v>
      </c>
    </row>
    <row r="1497" spans="1:6" x14ac:dyDescent="0.35">
      <c r="A1497" t="s">
        <v>1542</v>
      </c>
      <c r="B1497" t="s">
        <v>9</v>
      </c>
      <c r="C1497" s="1" t="s">
        <v>21352</v>
      </c>
      <c r="D1497" s="6" t="s">
        <v>20042</v>
      </c>
      <c r="E1497" t="s">
        <v>51</v>
      </c>
      <c r="F1497" s="4">
        <v>68768.75</v>
      </c>
    </row>
    <row r="1498" spans="1:6" x14ac:dyDescent="0.35">
      <c r="A1498" t="s">
        <v>1543</v>
      </c>
      <c r="B1498" t="s">
        <v>20</v>
      </c>
      <c r="C1498" s="1" t="s">
        <v>20141</v>
      </c>
      <c r="D1498" s="6" t="s">
        <v>21435</v>
      </c>
      <c r="E1498" t="s">
        <v>46</v>
      </c>
      <c r="F1498" s="4">
        <v>53006</v>
      </c>
    </row>
    <row r="1499" spans="1:6" x14ac:dyDescent="0.35">
      <c r="A1499" t="s">
        <v>1544</v>
      </c>
      <c r="B1499" t="s">
        <v>17</v>
      </c>
      <c r="C1499" s="1" t="s">
        <v>19882</v>
      </c>
      <c r="D1499" s="6" t="s">
        <v>19983</v>
      </c>
      <c r="E1499" t="s">
        <v>44</v>
      </c>
      <c r="F1499" s="4">
        <v>140363.20000000001</v>
      </c>
    </row>
    <row r="1500" spans="1:6" x14ac:dyDescent="0.35">
      <c r="A1500" t="s">
        <v>1545</v>
      </c>
      <c r="B1500" t="s">
        <v>17</v>
      </c>
      <c r="C1500" s="1" t="s">
        <v>20379</v>
      </c>
      <c r="D1500" s="6" t="s">
        <v>21122</v>
      </c>
      <c r="E1500" t="s">
        <v>21282</v>
      </c>
      <c r="F1500" s="4">
        <v>4316.3999999999996</v>
      </c>
    </row>
    <row r="1501" spans="1:6" x14ac:dyDescent="0.35">
      <c r="A1501" t="s">
        <v>1546</v>
      </c>
      <c r="B1501" t="s">
        <v>25</v>
      </c>
      <c r="C1501" s="1" t="s">
        <v>21234</v>
      </c>
      <c r="D1501" s="6" t="s">
        <v>21323</v>
      </c>
      <c r="E1501" t="s">
        <v>46</v>
      </c>
    </row>
    <row r="1502" spans="1:6" x14ac:dyDescent="0.35">
      <c r="A1502" t="s">
        <v>1547</v>
      </c>
      <c r="B1502" t="s">
        <v>20</v>
      </c>
      <c r="C1502" s="1" t="s">
        <v>20312</v>
      </c>
      <c r="D1502" s="6" t="s">
        <v>21211</v>
      </c>
      <c r="E1502" t="s">
        <v>44</v>
      </c>
      <c r="F1502" s="4">
        <v>43081.8</v>
      </c>
    </row>
    <row r="1503" spans="1:6" x14ac:dyDescent="0.35">
      <c r="A1503" t="s">
        <v>1548</v>
      </c>
      <c r="B1503" t="s">
        <v>17</v>
      </c>
      <c r="C1503" s="1" t="s">
        <v>20253</v>
      </c>
      <c r="D1503" s="6" t="s">
        <v>21109</v>
      </c>
      <c r="E1503" t="s">
        <v>46</v>
      </c>
      <c r="F1503" s="4">
        <v>83291</v>
      </c>
    </row>
    <row r="1504" spans="1:6" x14ac:dyDescent="0.35">
      <c r="A1504" t="s">
        <v>1549</v>
      </c>
      <c r="B1504" t="s">
        <v>14</v>
      </c>
      <c r="C1504" s="1" t="s">
        <v>20574</v>
      </c>
      <c r="D1504" s="6" t="s">
        <v>20763</v>
      </c>
      <c r="E1504" t="s">
        <v>21282</v>
      </c>
      <c r="F1504" s="4">
        <v>250371.5</v>
      </c>
    </row>
    <row r="1505" spans="1:6" x14ac:dyDescent="0.35">
      <c r="A1505" t="s">
        <v>1550</v>
      </c>
      <c r="B1505" t="s">
        <v>22</v>
      </c>
      <c r="C1505" s="1" t="s">
        <v>20886</v>
      </c>
      <c r="D1505" s="6" t="s">
        <v>21607</v>
      </c>
      <c r="E1505" t="s">
        <v>44</v>
      </c>
      <c r="F1505" s="4">
        <v>52355.65</v>
      </c>
    </row>
    <row r="1506" spans="1:6" x14ac:dyDescent="0.35">
      <c r="A1506" t="s">
        <v>1551</v>
      </c>
      <c r="B1506" t="s">
        <v>24</v>
      </c>
      <c r="C1506" s="1" t="s">
        <v>20222</v>
      </c>
      <c r="D1506" s="6" t="s">
        <v>20320</v>
      </c>
      <c r="E1506" t="s">
        <v>46</v>
      </c>
    </row>
    <row r="1507" spans="1:6" x14ac:dyDescent="0.35">
      <c r="A1507" t="s">
        <v>1552</v>
      </c>
      <c r="B1507" t="s">
        <v>16</v>
      </c>
      <c r="C1507" s="1" t="s">
        <v>19959</v>
      </c>
      <c r="D1507" s="6" t="s">
        <v>66</v>
      </c>
      <c r="E1507" t="s">
        <v>46</v>
      </c>
      <c r="F1507" s="4">
        <v>263848.7</v>
      </c>
    </row>
    <row r="1508" spans="1:6" x14ac:dyDescent="0.35">
      <c r="A1508" t="s">
        <v>1553</v>
      </c>
      <c r="B1508" t="s">
        <v>8</v>
      </c>
      <c r="C1508" s="1" t="s">
        <v>20499</v>
      </c>
      <c r="D1508" s="6" t="s">
        <v>20377</v>
      </c>
      <c r="E1508" t="s">
        <v>46</v>
      </c>
      <c r="F1508" s="4">
        <v>231717.3</v>
      </c>
    </row>
    <row r="1509" spans="1:6" x14ac:dyDescent="0.35">
      <c r="A1509" t="s">
        <v>1554</v>
      </c>
      <c r="B1509" t="s">
        <v>16</v>
      </c>
      <c r="C1509" s="1" t="s">
        <v>20533</v>
      </c>
      <c r="D1509" s="6" t="s">
        <v>20458</v>
      </c>
      <c r="E1509" t="s">
        <v>51</v>
      </c>
      <c r="F1509" s="4">
        <v>152356.1</v>
      </c>
    </row>
    <row r="1510" spans="1:6" x14ac:dyDescent="0.35">
      <c r="A1510" t="s">
        <v>1555</v>
      </c>
      <c r="B1510" t="s">
        <v>25</v>
      </c>
      <c r="C1510" s="1" t="s">
        <v>20496</v>
      </c>
      <c r="D1510" s="6" t="s">
        <v>20622</v>
      </c>
      <c r="E1510" t="s">
        <v>46</v>
      </c>
      <c r="F1510" s="4">
        <v>12537</v>
      </c>
    </row>
    <row r="1511" spans="1:6" x14ac:dyDescent="0.35">
      <c r="A1511" t="s">
        <v>1556</v>
      </c>
      <c r="B1511" t="s">
        <v>13</v>
      </c>
      <c r="C1511" s="1" t="s">
        <v>20557</v>
      </c>
      <c r="D1511" s="6" t="s">
        <v>20717</v>
      </c>
      <c r="E1511" t="s">
        <v>21265</v>
      </c>
      <c r="F1511" s="4">
        <v>88508.25</v>
      </c>
    </row>
    <row r="1512" spans="1:6" x14ac:dyDescent="0.35">
      <c r="A1512" t="s">
        <v>1557</v>
      </c>
      <c r="B1512" t="s">
        <v>20</v>
      </c>
      <c r="C1512" s="1" t="s">
        <v>21568</v>
      </c>
      <c r="D1512" s="6" t="s">
        <v>21579</v>
      </c>
      <c r="E1512" t="s">
        <v>51</v>
      </c>
      <c r="F1512" s="4">
        <v>145114.85</v>
      </c>
    </row>
    <row r="1513" spans="1:6" x14ac:dyDescent="0.35">
      <c r="A1513" t="s">
        <v>1558</v>
      </c>
      <c r="B1513" t="s">
        <v>17</v>
      </c>
      <c r="C1513" s="1" t="s">
        <v>19838</v>
      </c>
      <c r="D1513" s="6" t="s">
        <v>19932</v>
      </c>
      <c r="E1513" t="s">
        <v>46</v>
      </c>
      <c r="F1513" s="4">
        <v>113903.7</v>
      </c>
    </row>
    <row r="1514" spans="1:6" x14ac:dyDescent="0.35">
      <c r="A1514" t="s">
        <v>1559</v>
      </c>
      <c r="B1514" t="s">
        <v>9</v>
      </c>
      <c r="C1514" s="1" t="s">
        <v>20126</v>
      </c>
      <c r="D1514" s="6" t="s">
        <v>21328</v>
      </c>
      <c r="E1514" t="s">
        <v>51</v>
      </c>
      <c r="F1514" s="4">
        <v>15458.1</v>
      </c>
    </row>
    <row r="1515" spans="1:6" x14ac:dyDescent="0.35">
      <c r="A1515" t="s">
        <v>1560</v>
      </c>
      <c r="B1515" t="s">
        <v>22</v>
      </c>
      <c r="C1515" s="1" t="s">
        <v>21226</v>
      </c>
      <c r="D1515" s="6" t="s">
        <v>20599</v>
      </c>
      <c r="E1515" t="s">
        <v>48</v>
      </c>
      <c r="F1515" s="4">
        <v>37758</v>
      </c>
    </row>
    <row r="1516" spans="1:6" x14ac:dyDescent="0.35">
      <c r="A1516" t="s">
        <v>1561</v>
      </c>
      <c r="B1516" t="s">
        <v>8</v>
      </c>
      <c r="C1516" s="1" t="s">
        <v>20656</v>
      </c>
      <c r="D1516" s="6" t="s">
        <v>20710</v>
      </c>
      <c r="E1516" t="s">
        <v>51</v>
      </c>
      <c r="F1516" s="4">
        <v>148115.75</v>
      </c>
    </row>
    <row r="1517" spans="1:6" x14ac:dyDescent="0.35">
      <c r="A1517" t="s">
        <v>1562</v>
      </c>
      <c r="B1517" t="s">
        <v>21</v>
      </c>
      <c r="C1517" s="1" t="s">
        <v>20709</v>
      </c>
      <c r="D1517" s="6" t="s">
        <v>20717</v>
      </c>
      <c r="E1517" t="s">
        <v>44</v>
      </c>
      <c r="F1517" s="4">
        <v>37809</v>
      </c>
    </row>
    <row r="1518" spans="1:6" x14ac:dyDescent="0.35">
      <c r="A1518" t="s">
        <v>1563</v>
      </c>
      <c r="B1518" t="s">
        <v>11</v>
      </c>
      <c r="C1518" s="1" t="s">
        <v>20272</v>
      </c>
      <c r="D1518" s="6" t="s">
        <v>21494</v>
      </c>
      <c r="E1518" t="s">
        <v>21265</v>
      </c>
      <c r="F1518" s="4">
        <v>64368.35</v>
      </c>
    </row>
    <row r="1519" spans="1:6" x14ac:dyDescent="0.35">
      <c r="A1519" t="s">
        <v>1564</v>
      </c>
      <c r="B1519" t="s">
        <v>10</v>
      </c>
      <c r="C1519" s="1" t="s">
        <v>20178</v>
      </c>
      <c r="D1519" s="6" t="s">
        <v>66</v>
      </c>
      <c r="E1519" t="s">
        <v>46</v>
      </c>
      <c r="F1519" s="4">
        <v>213612.35</v>
      </c>
    </row>
    <row r="1520" spans="1:6" x14ac:dyDescent="0.35">
      <c r="A1520" t="s">
        <v>1565</v>
      </c>
      <c r="B1520" t="s">
        <v>9</v>
      </c>
      <c r="C1520" s="1" t="s">
        <v>20022</v>
      </c>
      <c r="D1520" s="6" t="s">
        <v>66</v>
      </c>
      <c r="E1520" t="s">
        <v>51</v>
      </c>
      <c r="F1520" s="4">
        <v>74259.8</v>
      </c>
    </row>
    <row r="1521" spans="1:6" x14ac:dyDescent="0.35">
      <c r="A1521" t="s">
        <v>1566</v>
      </c>
      <c r="B1521" t="s">
        <v>9</v>
      </c>
      <c r="C1521" s="1" t="s">
        <v>19833</v>
      </c>
      <c r="D1521" s="6" t="s">
        <v>19837</v>
      </c>
      <c r="E1521" t="s">
        <v>44</v>
      </c>
      <c r="F1521" s="4">
        <v>54197</v>
      </c>
    </row>
    <row r="1522" spans="1:6" x14ac:dyDescent="0.35">
      <c r="A1522" t="s">
        <v>1567</v>
      </c>
      <c r="B1522" t="s">
        <v>17</v>
      </c>
      <c r="C1522" s="1" t="s">
        <v>21079</v>
      </c>
      <c r="D1522" s="6" t="s">
        <v>21296</v>
      </c>
      <c r="E1522" t="s">
        <v>48</v>
      </c>
      <c r="F1522" s="4">
        <v>77622.55</v>
      </c>
    </row>
    <row r="1523" spans="1:6" x14ac:dyDescent="0.35">
      <c r="A1523" t="s">
        <v>1568</v>
      </c>
      <c r="B1523" t="s">
        <v>22</v>
      </c>
      <c r="C1523" s="1" t="s">
        <v>20814</v>
      </c>
      <c r="D1523" s="6" t="s">
        <v>21608</v>
      </c>
      <c r="E1523" t="s">
        <v>44</v>
      </c>
      <c r="F1523" s="4">
        <v>75847</v>
      </c>
    </row>
    <row r="1524" spans="1:6" x14ac:dyDescent="0.35">
      <c r="A1524" t="s">
        <v>1569</v>
      </c>
      <c r="B1524" t="s">
        <v>6</v>
      </c>
      <c r="C1524" s="1" t="s">
        <v>21609</v>
      </c>
      <c r="D1524" s="6" t="s">
        <v>21610</v>
      </c>
      <c r="E1524" t="s">
        <v>44</v>
      </c>
      <c r="F1524" s="4">
        <v>100656.1</v>
      </c>
    </row>
    <row r="1525" spans="1:6" x14ac:dyDescent="0.35">
      <c r="A1525" t="s">
        <v>1570</v>
      </c>
      <c r="B1525" t="s">
        <v>21</v>
      </c>
      <c r="C1525" s="1" t="s">
        <v>20985</v>
      </c>
      <c r="D1525" s="6" t="s">
        <v>20986</v>
      </c>
      <c r="E1525" t="s">
        <v>21282</v>
      </c>
      <c r="F1525" s="4">
        <v>73139</v>
      </c>
    </row>
    <row r="1526" spans="1:6" x14ac:dyDescent="0.35">
      <c r="A1526" t="s">
        <v>1571</v>
      </c>
      <c r="B1526" t="s">
        <v>9</v>
      </c>
      <c r="C1526" s="1" t="s">
        <v>20543</v>
      </c>
      <c r="D1526" s="6" t="s">
        <v>20548</v>
      </c>
      <c r="E1526" t="s">
        <v>48</v>
      </c>
      <c r="F1526" s="4">
        <v>2377.3000000000002</v>
      </c>
    </row>
    <row r="1527" spans="1:6" x14ac:dyDescent="0.35">
      <c r="A1527" t="s">
        <v>1572</v>
      </c>
      <c r="B1527" t="s">
        <v>25</v>
      </c>
      <c r="C1527" s="1" t="s">
        <v>21301</v>
      </c>
      <c r="D1527" s="6" t="s">
        <v>66</v>
      </c>
      <c r="E1527" t="s">
        <v>48</v>
      </c>
      <c r="F1527" s="4">
        <v>5725</v>
      </c>
    </row>
    <row r="1528" spans="1:6" x14ac:dyDescent="0.35">
      <c r="A1528" t="s">
        <v>1573</v>
      </c>
      <c r="B1528" t="s">
        <v>9</v>
      </c>
      <c r="C1528" s="1" t="s">
        <v>20053</v>
      </c>
      <c r="D1528" s="6" t="s">
        <v>21206</v>
      </c>
      <c r="E1528" t="s">
        <v>21278</v>
      </c>
      <c r="F1528" s="4">
        <v>58381.65</v>
      </c>
    </row>
    <row r="1529" spans="1:6" x14ac:dyDescent="0.35">
      <c r="A1529" t="s">
        <v>1574</v>
      </c>
      <c r="B1529" t="s">
        <v>11</v>
      </c>
      <c r="C1529" s="1" t="s">
        <v>21177</v>
      </c>
      <c r="D1529" s="6" t="s">
        <v>21515</v>
      </c>
      <c r="E1529" t="s">
        <v>21265</v>
      </c>
      <c r="F1529" s="4">
        <v>180553.35</v>
      </c>
    </row>
    <row r="1530" spans="1:6" x14ac:dyDescent="0.35">
      <c r="A1530" t="s">
        <v>1575</v>
      </c>
      <c r="B1530" t="s">
        <v>16</v>
      </c>
      <c r="C1530" s="1" t="s">
        <v>21103</v>
      </c>
      <c r="D1530" s="6" t="s">
        <v>21611</v>
      </c>
      <c r="E1530" t="s">
        <v>48</v>
      </c>
      <c r="F1530" s="4">
        <v>55146.85</v>
      </c>
    </row>
    <row r="1531" spans="1:6" x14ac:dyDescent="0.35">
      <c r="A1531" t="s">
        <v>1576</v>
      </c>
      <c r="B1531" t="s">
        <v>6</v>
      </c>
      <c r="C1531" s="1" t="s">
        <v>21149</v>
      </c>
      <c r="D1531" s="6" t="s">
        <v>21102</v>
      </c>
      <c r="E1531" t="s">
        <v>48</v>
      </c>
      <c r="F1531" s="4">
        <v>78691</v>
      </c>
    </row>
    <row r="1532" spans="1:6" x14ac:dyDescent="0.35">
      <c r="A1532" t="s">
        <v>1577</v>
      </c>
      <c r="B1532" t="s">
        <v>13</v>
      </c>
      <c r="C1532" s="1" t="s">
        <v>20713</v>
      </c>
      <c r="D1532" s="6" t="s">
        <v>20191</v>
      </c>
      <c r="E1532" t="s">
        <v>51</v>
      </c>
      <c r="F1532" s="4">
        <v>187283.20000000001</v>
      </c>
    </row>
    <row r="1533" spans="1:6" x14ac:dyDescent="0.35">
      <c r="A1533" t="s">
        <v>1578</v>
      </c>
      <c r="B1533" t="s">
        <v>13</v>
      </c>
      <c r="C1533" s="1" t="s">
        <v>21478</v>
      </c>
      <c r="D1533" s="6" t="s">
        <v>66</v>
      </c>
      <c r="E1533" t="s">
        <v>44</v>
      </c>
      <c r="F1533" s="4">
        <v>72031.199999999997</v>
      </c>
    </row>
    <row r="1534" spans="1:6" x14ac:dyDescent="0.35">
      <c r="A1534" t="s">
        <v>1579</v>
      </c>
      <c r="B1534" t="s">
        <v>17</v>
      </c>
      <c r="C1534" s="1" t="s">
        <v>20495</v>
      </c>
      <c r="D1534" s="6" t="s">
        <v>20535</v>
      </c>
      <c r="E1534" t="s">
        <v>44</v>
      </c>
      <c r="F1534" s="4">
        <v>86510.25</v>
      </c>
    </row>
    <row r="1535" spans="1:6" x14ac:dyDescent="0.35">
      <c r="A1535" t="s">
        <v>1580</v>
      </c>
      <c r="B1535" t="s">
        <v>17</v>
      </c>
      <c r="C1535" s="1" t="s">
        <v>21211</v>
      </c>
      <c r="D1535" s="6" t="s">
        <v>20412</v>
      </c>
      <c r="E1535" t="s">
        <v>44</v>
      </c>
      <c r="F1535" s="4">
        <v>85902.05</v>
      </c>
    </row>
    <row r="1536" spans="1:6" x14ac:dyDescent="0.35">
      <c r="A1536" t="s">
        <v>1581</v>
      </c>
      <c r="B1536" t="s">
        <v>14</v>
      </c>
      <c r="C1536" s="1" t="s">
        <v>20378</v>
      </c>
      <c r="D1536" s="6" t="s">
        <v>66</v>
      </c>
      <c r="E1536" t="s">
        <v>46</v>
      </c>
      <c r="F1536" s="4">
        <v>4953.6000000000004</v>
      </c>
    </row>
    <row r="1537" spans="1:6" x14ac:dyDescent="0.35">
      <c r="A1537" t="s">
        <v>1582</v>
      </c>
      <c r="B1537" t="s">
        <v>13</v>
      </c>
      <c r="C1537" s="1" t="s">
        <v>21385</v>
      </c>
      <c r="D1537" s="6" t="s">
        <v>21579</v>
      </c>
      <c r="E1537" t="s">
        <v>21308</v>
      </c>
      <c r="F1537" s="4">
        <v>43702.95</v>
      </c>
    </row>
    <row r="1538" spans="1:6" x14ac:dyDescent="0.35">
      <c r="A1538" t="s">
        <v>1583</v>
      </c>
      <c r="B1538" t="s">
        <v>10</v>
      </c>
      <c r="C1538" s="1" t="s">
        <v>19992</v>
      </c>
      <c r="D1538" s="6" t="s">
        <v>20745</v>
      </c>
      <c r="E1538" t="s">
        <v>21278</v>
      </c>
      <c r="F1538" s="4">
        <v>54150.400000000001</v>
      </c>
    </row>
    <row r="1539" spans="1:6" x14ac:dyDescent="0.35">
      <c r="A1539" t="s">
        <v>1584</v>
      </c>
      <c r="B1539" t="s">
        <v>14</v>
      </c>
      <c r="C1539" s="1" t="s">
        <v>20301</v>
      </c>
      <c r="D1539" s="6" t="s">
        <v>21470</v>
      </c>
      <c r="E1539" t="s">
        <v>51</v>
      </c>
      <c r="F1539" s="4">
        <v>146813.1</v>
      </c>
    </row>
    <row r="1540" spans="1:6" x14ac:dyDescent="0.35">
      <c r="A1540" t="s">
        <v>1585</v>
      </c>
      <c r="B1540" t="s">
        <v>9</v>
      </c>
      <c r="C1540" s="1" t="s">
        <v>20701</v>
      </c>
      <c r="D1540" s="6" t="s">
        <v>21266</v>
      </c>
      <c r="E1540" t="s">
        <v>51</v>
      </c>
      <c r="F1540" s="4">
        <v>212390.6</v>
      </c>
    </row>
    <row r="1541" spans="1:6" x14ac:dyDescent="0.35">
      <c r="A1541" t="s">
        <v>1586</v>
      </c>
      <c r="B1541" t="s">
        <v>16</v>
      </c>
      <c r="C1541" s="1" t="s">
        <v>21380</v>
      </c>
      <c r="D1541" s="6" t="s">
        <v>21160</v>
      </c>
      <c r="E1541" t="s">
        <v>51</v>
      </c>
      <c r="F1541" s="4">
        <v>129132</v>
      </c>
    </row>
    <row r="1542" spans="1:6" x14ac:dyDescent="0.35">
      <c r="A1542" t="s">
        <v>1587</v>
      </c>
      <c r="B1542" t="s">
        <v>18</v>
      </c>
      <c r="C1542" s="1" t="s">
        <v>20270</v>
      </c>
      <c r="D1542" s="6" t="s">
        <v>66</v>
      </c>
      <c r="E1542" t="s">
        <v>44</v>
      </c>
      <c r="F1542" s="4">
        <v>85590.15</v>
      </c>
    </row>
    <row r="1543" spans="1:6" x14ac:dyDescent="0.35">
      <c r="A1543" t="s">
        <v>1588</v>
      </c>
      <c r="B1543" t="s">
        <v>9</v>
      </c>
      <c r="C1543" s="1" t="s">
        <v>20474</v>
      </c>
      <c r="D1543" s="6" t="s">
        <v>66</v>
      </c>
      <c r="E1543" t="s">
        <v>51</v>
      </c>
      <c r="F1543" s="4">
        <v>126278.3</v>
      </c>
    </row>
    <row r="1544" spans="1:6" x14ac:dyDescent="0.35">
      <c r="A1544" t="s">
        <v>1589</v>
      </c>
      <c r="B1544" t="s">
        <v>10</v>
      </c>
      <c r="C1544" s="1" t="s">
        <v>21161</v>
      </c>
      <c r="D1544" s="6" t="s">
        <v>21612</v>
      </c>
      <c r="E1544" t="s">
        <v>44</v>
      </c>
      <c r="F1544" s="4">
        <v>7950.05</v>
      </c>
    </row>
    <row r="1545" spans="1:6" x14ac:dyDescent="0.35">
      <c r="A1545" t="s">
        <v>1590</v>
      </c>
      <c r="B1545" t="s">
        <v>21</v>
      </c>
      <c r="C1545" s="1" t="s">
        <v>21560</v>
      </c>
      <c r="D1545" s="6" t="s">
        <v>21394</v>
      </c>
      <c r="E1545" t="s">
        <v>21282</v>
      </c>
      <c r="F1545" s="4">
        <v>116426.6</v>
      </c>
    </row>
    <row r="1546" spans="1:6" x14ac:dyDescent="0.35">
      <c r="A1546" t="s">
        <v>1591</v>
      </c>
      <c r="B1546" t="s">
        <v>10</v>
      </c>
      <c r="C1546" s="1" t="s">
        <v>20080</v>
      </c>
      <c r="D1546" s="6" t="s">
        <v>21357</v>
      </c>
      <c r="E1546" t="s">
        <v>21265</v>
      </c>
      <c r="F1546" s="4">
        <v>139481.15</v>
      </c>
    </row>
    <row r="1547" spans="1:6" x14ac:dyDescent="0.35">
      <c r="A1547" t="s">
        <v>1592</v>
      </c>
      <c r="B1547" t="s">
        <v>16</v>
      </c>
      <c r="C1547" s="1" t="s">
        <v>21485</v>
      </c>
      <c r="D1547" s="6" t="s">
        <v>20227</v>
      </c>
      <c r="E1547" t="s">
        <v>21332</v>
      </c>
      <c r="F1547" s="4">
        <v>136007.65</v>
      </c>
    </row>
    <row r="1548" spans="1:6" x14ac:dyDescent="0.35">
      <c r="A1548" t="s">
        <v>1593</v>
      </c>
      <c r="B1548" t="s">
        <v>22</v>
      </c>
      <c r="C1548" s="1" t="s">
        <v>20586</v>
      </c>
      <c r="D1548" s="6" t="s">
        <v>21564</v>
      </c>
      <c r="E1548" t="s">
        <v>46</v>
      </c>
      <c r="F1548" s="4">
        <v>49465.3</v>
      </c>
    </row>
    <row r="1549" spans="1:6" x14ac:dyDescent="0.35">
      <c r="A1549" t="s">
        <v>1594</v>
      </c>
      <c r="B1549" t="s">
        <v>9</v>
      </c>
      <c r="C1549" s="1" t="s">
        <v>21044</v>
      </c>
      <c r="D1549" s="6" t="s">
        <v>20993</v>
      </c>
      <c r="E1549" t="s">
        <v>46</v>
      </c>
    </row>
    <row r="1550" spans="1:6" x14ac:dyDescent="0.35">
      <c r="A1550" t="s">
        <v>1595</v>
      </c>
      <c r="B1550" t="s">
        <v>22</v>
      </c>
      <c r="C1550" s="1" t="s">
        <v>19884</v>
      </c>
      <c r="D1550" s="6" t="s">
        <v>19996</v>
      </c>
      <c r="E1550" t="s">
        <v>51</v>
      </c>
      <c r="F1550" s="4">
        <v>112041</v>
      </c>
    </row>
    <row r="1551" spans="1:6" x14ac:dyDescent="0.35">
      <c r="A1551" t="s">
        <v>1596</v>
      </c>
      <c r="B1551" t="s">
        <v>11</v>
      </c>
      <c r="C1551" s="1" t="s">
        <v>19838</v>
      </c>
      <c r="D1551" s="6" t="s">
        <v>19864</v>
      </c>
      <c r="E1551" t="s">
        <v>51</v>
      </c>
    </row>
    <row r="1552" spans="1:6" x14ac:dyDescent="0.35">
      <c r="A1552" t="s">
        <v>1597</v>
      </c>
      <c r="B1552" t="s">
        <v>22</v>
      </c>
      <c r="C1552" s="1" t="s">
        <v>20544</v>
      </c>
      <c r="D1552" s="6" t="s">
        <v>20725</v>
      </c>
      <c r="E1552" t="s">
        <v>21265</v>
      </c>
      <c r="F1552" s="4">
        <v>17727.599999999999</v>
      </c>
    </row>
    <row r="1553" spans="1:6" x14ac:dyDescent="0.35">
      <c r="A1553" t="s">
        <v>1598</v>
      </c>
      <c r="B1553" t="s">
        <v>18</v>
      </c>
      <c r="C1553" s="1" t="s">
        <v>20674</v>
      </c>
      <c r="D1553" s="6" t="s">
        <v>66</v>
      </c>
      <c r="E1553" t="s">
        <v>44</v>
      </c>
      <c r="F1553" s="4">
        <v>77872.7</v>
      </c>
    </row>
    <row r="1554" spans="1:6" x14ac:dyDescent="0.35">
      <c r="A1554" t="s">
        <v>1599</v>
      </c>
      <c r="B1554" t="s">
        <v>8</v>
      </c>
      <c r="C1554" s="1" t="s">
        <v>20256</v>
      </c>
      <c r="D1554" s="6" t="s">
        <v>20380</v>
      </c>
      <c r="E1554" t="s">
        <v>46</v>
      </c>
      <c r="F1554" s="4">
        <v>82184.649999999994</v>
      </c>
    </row>
    <row r="1555" spans="1:6" x14ac:dyDescent="0.35">
      <c r="A1555" t="s">
        <v>1600</v>
      </c>
      <c r="B1555" t="s">
        <v>16</v>
      </c>
      <c r="C1555" s="1" t="s">
        <v>20749</v>
      </c>
      <c r="D1555" s="6" t="s">
        <v>66</v>
      </c>
      <c r="E1555" t="s">
        <v>48</v>
      </c>
      <c r="F1555" s="4">
        <v>23420.1</v>
      </c>
    </row>
    <row r="1556" spans="1:6" x14ac:dyDescent="0.35">
      <c r="A1556" t="s">
        <v>1601</v>
      </c>
      <c r="B1556" t="s">
        <v>21</v>
      </c>
      <c r="C1556" s="1" t="s">
        <v>20737</v>
      </c>
      <c r="D1556" s="6" t="s">
        <v>20734</v>
      </c>
      <c r="E1556" t="s">
        <v>48</v>
      </c>
      <c r="F1556" s="4">
        <v>31377</v>
      </c>
    </row>
    <row r="1557" spans="1:6" x14ac:dyDescent="0.35">
      <c r="A1557" t="s">
        <v>1602</v>
      </c>
      <c r="B1557" t="s">
        <v>24</v>
      </c>
      <c r="C1557" s="1" t="s">
        <v>20238</v>
      </c>
      <c r="D1557" s="6" t="s">
        <v>19894</v>
      </c>
      <c r="E1557" t="s">
        <v>44</v>
      </c>
    </row>
    <row r="1558" spans="1:6" x14ac:dyDescent="0.35">
      <c r="A1558" t="s">
        <v>1603</v>
      </c>
      <c r="B1558" t="s">
        <v>13</v>
      </c>
      <c r="C1558" s="1" t="s">
        <v>19996</v>
      </c>
      <c r="D1558" s="6" t="s">
        <v>20148</v>
      </c>
      <c r="E1558" t="s">
        <v>46</v>
      </c>
      <c r="F1558" s="4">
        <v>163158.45000000001</v>
      </c>
    </row>
    <row r="1559" spans="1:6" x14ac:dyDescent="0.35">
      <c r="A1559" t="s">
        <v>1604</v>
      </c>
      <c r="B1559" t="s">
        <v>14</v>
      </c>
      <c r="C1559" s="1" t="s">
        <v>20227</v>
      </c>
      <c r="D1559" s="6" t="s">
        <v>20283</v>
      </c>
      <c r="E1559" t="s">
        <v>44</v>
      </c>
      <c r="F1559" s="4">
        <v>131148</v>
      </c>
    </row>
    <row r="1560" spans="1:6" x14ac:dyDescent="0.35">
      <c r="A1560" t="s">
        <v>1605</v>
      </c>
      <c r="B1560" t="s">
        <v>11</v>
      </c>
      <c r="C1560" s="1" t="s">
        <v>21074</v>
      </c>
      <c r="D1560" s="6" t="s">
        <v>21303</v>
      </c>
      <c r="E1560" t="s">
        <v>48</v>
      </c>
      <c r="F1560" s="4">
        <v>166014.9</v>
      </c>
    </row>
    <row r="1561" spans="1:6" x14ac:dyDescent="0.35">
      <c r="A1561" t="s">
        <v>1606</v>
      </c>
      <c r="B1561" t="s">
        <v>8</v>
      </c>
      <c r="C1561" s="1" t="s">
        <v>20852</v>
      </c>
      <c r="D1561" s="6" t="s">
        <v>20908</v>
      </c>
      <c r="E1561" t="s">
        <v>46</v>
      </c>
      <c r="F1561" s="4">
        <v>103864.25</v>
      </c>
    </row>
    <row r="1562" spans="1:6" x14ac:dyDescent="0.35">
      <c r="A1562" t="s">
        <v>1607</v>
      </c>
      <c r="B1562" t="s">
        <v>10</v>
      </c>
      <c r="C1562" s="1" t="s">
        <v>20824</v>
      </c>
      <c r="D1562" s="6" t="s">
        <v>20852</v>
      </c>
      <c r="E1562" t="s">
        <v>48</v>
      </c>
      <c r="F1562" s="4">
        <v>204547.45</v>
      </c>
    </row>
    <row r="1563" spans="1:6" x14ac:dyDescent="0.35">
      <c r="A1563" t="s">
        <v>1608</v>
      </c>
      <c r="B1563" t="s">
        <v>24</v>
      </c>
      <c r="C1563" s="1" t="s">
        <v>20498</v>
      </c>
      <c r="D1563" s="6" t="s">
        <v>21613</v>
      </c>
      <c r="E1563" t="s">
        <v>44</v>
      </c>
      <c r="F1563" s="4">
        <v>11687</v>
      </c>
    </row>
    <row r="1564" spans="1:6" x14ac:dyDescent="0.35">
      <c r="A1564" t="s">
        <v>1609</v>
      </c>
      <c r="B1564" t="s">
        <v>16</v>
      </c>
      <c r="C1564" s="1" t="s">
        <v>20197</v>
      </c>
      <c r="D1564" s="6" t="s">
        <v>20218</v>
      </c>
      <c r="E1564" t="s">
        <v>46</v>
      </c>
      <c r="F1564" s="4">
        <v>138654.15</v>
      </c>
    </row>
    <row r="1565" spans="1:6" x14ac:dyDescent="0.35">
      <c r="A1565" t="s">
        <v>1610</v>
      </c>
      <c r="B1565" t="s">
        <v>11</v>
      </c>
      <c r="C1565" s="1" t="s">
        <v>21003</v>
      </c>
      <c r="D1565" s="6" t="s">
        <v>21125</v>
      </c>
      <c r="E1565" t="s">
        <v>21308</v>
      </c>
    </row>
    <row r="1566" spans="1:6" x14ac:dyDescent="0.35">
      <c r="A1566" t="s">
        <v>1611</v>
      </c>
      <c r="B1566" t="s">
        <v>10</v>
      </c>
      <c r="C1566" s="1" t="s">
        <v>21109</v>
      </c>
      <c r="D1566" s="6" t="s">
        <v>21292</v>
      </c>
      <c r="E1566" t="s">
        <v>48</v>
      </c>
      <c r="F1566" s="4">
        <v>17157</v>
      </c>
    </row>
    <row r="1567" spans="1:6" x14ac:dyDescent="0.35">
      <c r="A1567" t="s">
        <v>1612</v>
      </c>
      <c r="B1567" t="s">
        <v>21</v>
      </c>
      <c r="C1567" s="1" t="s">
        <v>19912</v>
      </c>
      <c r="D1567" s="6" t="s">
        <v>21614</v>
      </c>
      <c r="E1567" t="s">
        <v>48</v>
      </c>
      <c r="F1567" s="4">
        <v>65471</v>
      </c>
    </row>
    <row r="1568" spans="1:6" x14ac:dyDescent="0.35">
      <c r="A1568" t="s">
        <v>1613</v>
      </c>
      <c r="B1568" t="s">
        <v>11</v>
      </c>
      <c r="C1568" s="1" t="s">
        <v>20943</v>
      </c>
      <c r="D1568" s="6" t="s">
        <v>21326</v>
      </c>
      <c r="E1568" t="s">
        <v>46</v>
      </c>
      <c r="F1568" s="4">
        <v>200930.45</v>
      </c>
    </row>
    <row r="1569" spans="1:6" x14ac:dyDescent="0.35">
      <c r="A1569" t="s">
        <v>1614</v>
      </c>
      <c r="B1569" t="s">
        <v>9</v>
      </c>
      <c r="C1569" s="1" t="s">
        <v>20793</v>
      </c>
      <c r="D1569" s="6" t="s">
        <v>21610</v>
      </c>
      <c r="E1569" t="s">
        <v>44</v>
      </c>
      <c r="F1569" s="4">
        <v>207275.3</v>
      </c>
    </row>
    <row r="1570" spans="1:6" x14ac:dyDescent="0.35">
      <c r="A1570" t="s">
        <v>1615</v>
      </c>
      <c r="B1570" t="s">
        <v>16</v>
      </c>
      <c r="C1570" s="1" t="s">
        <v>19878</v>
      </c>
      <c r="D1570" s="6" t="s">
        <v>21346</v>
      </c>
      <c r="E1570" t="s">
        <v>46</v>
      </c>
      <c r="F1570" s="4">
        <v>313932.34999999998</v>
      </c>
    </row>
    <row r="1571" spans="1:6" x14ac:dyDescent="0.35">
      <c r="A1571" t="s">
        <v>1616</v>
      </c>
      <c r="B1571" t="s">
        <v>9</v>
      </c>
      <c r="C1571" s="1" t="s">
        <v>21042</v>
      </c>
      <c r="D1571" s="6" t="s">
        <v>21151</v>
      </c>
      <c r="E1571" t="s">
        <v>46</v>
      </c>
      <c r="F1571" s="4">
        <v>18821</v>
      </c>
    </row>
    <row r="1572" spans="1:6" x14ac:dyDescent="0.35">
      <c r="A1572" t="s">
        <v>1617</v>
      </c>
      <c r="B1572" t="s">
        <v>14</v>
      </c>
      <c r="C1572" s="1" t="s">
        <v>21021</v>
      </c>
      <c r="D1572" s="6" t="s">
        <v>21032</v>
      </c>
      <c r="E1572" t="s">
        <v>46</v>
      </c>
      <c r="F1572" s="4">
        <v>70450.7</v>
      </c>
    </row>
    <row r="1573" spans="1:6" x14ac:dyDescent="0.35">
      <c r="A1573" t="s">
        <v>1618</v>
      </c>
      <c r="B1573" t="s">
        <v>11</v>
      </c>
      <c r="C1573" s="1" t="s">
        <v>21599</v>
      </c>
      <c r="D1573" s="6" t="s">
        <v>21158</v>
      </c>
      <c r="E1573" t="s">
        <v>44</v>
      </c>
      <c r="F1573" s="4">
        <v>79416.149999999994</v>
      </c>
    </row>
    <row r="1574" spans="1:6" x14ac:dyDescent="0.35">
      <c r="A1574" t="s">
        <v>1619</v>
      </c>
      <c r="B1574" t="s">
        <v>16</v>
      </c>
      <c r="C1574" s="1" t="s">
        <v>21105</v>
      </c>
      <c r="D1574" s="6" t="s">
        <v>21118</v>
      </c>
      <c r="E1574" t="s">
        <v>44</v>
      </c>
      <c r="F1574" s="4">
        <v>55122.15</v>
      </c>
    </row>
    <row r="1575" spans="1:6" x14ac:dyDescent="0.35">
      <c r="A1575" t="s">
        <v>1620</v>
      </c>
      <c r="B1575" t="s">
        <v>21</v>
      </c>
      <c r="C1575" s="1" t="s">
        <v>21615</v>
      </c>
      <c r="D1575" s="6" t="s">
        <v>20551</v>
      </c>
      <c r="E1575" t="s">
        <v>51</v>
      </c>
      <c r="F1575" s="4">
        <v>74123</v>
      </c>
    </row>
    <row r="1576" spans="1:6" x14ac:dyDescent="0.35">
      <c r="A1576" t="s">
        <v>1621</v>
      </c>
      <c r="B1576" t="s">
        <v>16</v>
      </c>
      <c r="C1576" s="1" t="s">
        <v>20005</v>
      </c>
      <c r="D1576" s="6" t="s">
        <v>20121</v>
      </c>
      <c r="E1576" t="s">
        <v>46</v>
      </c>
      <c r="F1576" s="4">
        <v>137107.79999999999</v>
      </c>
    </row>
    <row r="1577" spans="1:6" x14ac:dyDescent="0.35">
      <c r="A1577" t="s">
        <v>1622</v>
      </c>
      <c r="B1577" t="s">
        <v>9</v>
      </c>
      <c r="C1577" s="1" t="s">
        <v>20045</v>
      </c>
      <c r="D1577" s="6" t="s">
        <v>20192</v>
      </c>
      <c r="E1577" t="s">
        <v>21288</v>
      </c>
    </row>
    <row r="1578" spans="1:6" x14ac:dyDescent="0.35">
      <c r="A1578" t="s">
        <v>1623</v>
      </c>
      <c r="B1578" t="s">
        <v>9</v>
      </c>
      <c r="C1578" s="1" t="s">
        <v>21015</v>
      </c>
      <c r="D1578" s="6" t="s">
        <v>20992</v>
      </c>
      <c r="E1578" t="s">
        <v>48</v>
      </c>
      <c r="F1578" s="4">
        <v>139531.4</v>
      </c>
    </row>
    <row r="1579" spans="1:6" x14ac:dyDescent="0.35">
      <c r="A1579" t="s">
        <v>1624</v>
      </c>
      <c r="B1579" t="s">
        <v>10</v>
      </c>
      <c r="C1579" s="1" t="s">
        <v>20437</v>
      </c>
      <c r="D1579" s="6" t="s">
        <v>20467</v>
      </c>
      <c r="E1579" t="s">
        <v>51</v>
      </c>
      <c r="F1579" s="4">
        <v>40446</v>
      </c>
    </row>
    <row r="1580" spans="1:6" x14ac:dyDescent="0.35">
      <c r="A1580" t="s">
        <v>1625</v>
      </c>
      <c r="B1580" t="s">
        <v>24</v>
      </c>
      <c r="C1580" s="1" t="s">
        <v>20925</v>
      </c>
      <c r="D1580" s="6" t="s">
        <v>21338</v>
      </c>
      <c r="E1580" t="s">
        <v>48</v>
      </c>
      <c r="F1580" s="4">
        <v>135254.39999999999</v>
      </c>
    </row>
    <row r="1581" spans="1:6" x14ac:dyDescent="0.35">
      <c r="A1581" t="s">
        <v>1626</v>
      </c>
      <c r="B1581" t="s">
        <v>25</v>
      </c>
      <c r="C1581" s="1" t="s">
        <v>20783</v>
      </c>
      <c r="D1581" s="6" t="s">
        <v>20791</v>
      </c>
      <c r="E1581" t="s">
        <v>48</v>
      </c>
      <c r="F1581" s="4">
        <v>5649.95</v>
      </c>
    </row>
    <row r="1582" spans="1:6" x14ac:dyDescent="0.35">
      <c r="A1582" t="s">
        <v>1627</v>
      </c>
      <c r="B1582" t="s">
        <v>10</v>
      </c>
      <c r="C1582" s="1" t="s">
        <v>21467</v>
      </c>
      <c r="D1582" s="6" t="s">
        <v>20088</v>
      </c>
      <c r="E1582" t="s">
        <v>21265</v>
      </c>
      <c r="F1582" s="4">
        <v>15399.45</v>
      </c>
    </row>
    <row r="1583" spans="1:6" x14ac:dyDescent="0.35">
      <c r="A1583" t="s">
        <v>1628</v>
      </c>
      <c r="B1583" t="s">
        <v>18</v>
      </c>
      <c r="C1583" s="1" t="s">
        <v>21509</v>
      </c>
      <c r="D1583" s="6" t="s">
        <v>21616</v>
      </c>
      <c r="E1583" t="s">
        <v>46</v>
      </c>
      <c r="F1583" s="4">
        <v>24271</v>
      </c>
    </row>
    <row r="1584" spans="1:6" x14ac:dyDescent="0.35">
      <c r="A1584" t="s">
        <v>1629</v>
      </c>
      <c r="B1584" t="s">
        <v>16</v>
      </c>
      <c r="C1584" s="1" t="s">
        <v>20283</v>
      </c>
      <c r="D1584" s="6" t="s">
        <v>20345</v>
      </c>
      <c r="E1584" t="s">
        <v>51</v>
      </c>
      <c r="F1584" s="4">
        <v>223763</v>
      </c>
    </row>
    <row r="1585" spans="1:6" x14ac:dyDescent="0.35">
      <c r="A1585" t="s">
        <v>1630</v>
      </c>
      <c r="B1585" t="s">
        <v>17</v>
      </c>
      <c r="C1585" s="1" t="s">
        <v>20381</v>
      </c>
      <c r="D1585" s="6" t="s">
        <v>21493</v>
      </c>
      <c r="E1585" t="s">
        <v>44</v>
      </c>
      <c r="F1585" s="4">
        <v>102869.1</v>
      </c>
    </row>
    <row r="1586" spans="1:6" x14ac:dyDescent="0.35">
      <c r="A1586" t="s">
        <v>1631</v>
      </c>
      <c r="B1586" t="s">
        <v>18</v>
      </c>
      <c r="C1586" s="1" t="s">
        <v>19836</v>
      </c>
      <c r="D1586" s="6" t="s">
        <v>19839</v>
      </c>
      <c r="E1586" t="s">
        <v>48</v>
      </c>
      <c r="F1586" s="4">
        <v>154692.15</v>
      </c>
    </row>
    <row r="1587" spans="1:6" x14ac:dyDescent="0.35">
      <c r="A1587" t="s">
        <v>1632</v>
      </c>
      <c r="B1587" t="s">
        <v>17</v>
      </c>
      <c r="C1587" s="1" t="s">
        <v>19832</v>
      </c>
      <c r="D1587" s="6" t="s">
        <v>19926</v>
      </c>
      <c r="E1587" t="s">
        <v>51</v>
      </c>
      <c r="F1587" s="4">
        <v>56510.6</v>
      </c>
    </row>
    <row r="1588" spans="1:6" x14ac:dyDescent="0.35">
      <c r="A1588" t="s">
        <v>1633</v>
      </c>
      <c r="B1588" t="s">
        <v>14</v>
      </c>
      <c r="C1588" s="1" t="s">
        <v>20482</v>
      </c>
      <c r="D1588" s="6" t="s">
        <v>21539</v>
      </c>
      <c r="E1588" t="s">
        <v>46</v>
      </c>
      <c r="F1588" s="4">
        <v>38124.1</v>
      </c>
    </row>
    <row r="1589" spans="1:6" x14ac:dyDescent="0.35">
      <c r="A1589" t="s">
        <v>1634</v>
      </c>
      <c r="B1589" t="s">
        <v>17</v>
      </c>
      <c r="C1589" s="1" t="s">
        <v>20514</v>
      </c>
      <c r="D1589" s="6" t="s">
        <v>20478</v>
      </c>
      <c r="E1589" t="s">
        <v>44</v>
      </c>
      <c r="F1589" s="4">
        <v>152857.75</v>
      </c>
    </row>
    <row r="1590" spans="1:6" x14ac:dyDescent="0.35">
      <c r="A1590" t="s">
        <v>1635</v>
      </c>
      <c r="B1590" t="s">
        <v>17</v>
      </c>
      <c r="C1590" s="1" t="s">
        <v>20112</v>
      </c>
      <c r="D1590" s="6" t="s">
        <v>21563</v>
      </c>
      <c r="E1590" t="s">
        <v>46</v>
      </c>
      <c r="F1590" s="4">
        <v>79238.45</v>
      </c>
    </row>
    <row r="1591" spans="1:6" x14ac:dyDescent="0.35">
      <c r="A1591" t="s">
        <v>1636</v>
      </c>
      <c r="B1591" t="s">
        <v>21</v>
      </c>
      <c r="C1591" s="1" t="s">
        <v>20093</v>
      </c>
      <c r="D1591" s="6" t="s">
        <v>20209</v>
      </c>
      <c r="E1591" t="s">
        <v>51</v>
      </c>
    </row>
    <row r="1592" spans="1:6" x14ac:dyDescent="0.35">
      <c r="A1592" t="s">
        <v>1637</v>
      </c>
      <c r="B1592" t="s">
        <v>16</v>
      </c>
      <c r="C1592" s="1" t="s">
        <v>19958</v>
      </c>
      <c r="D1592" s="6" t="s">
        <v>19831</v>
      </c>
      <c r="E1592" t="s">
        <v>48</v>
      </c>
      <c r="F1592" s="4">
        <v>58104</v>
      </c>
    </row>
    <row r="1593" spans="1:6" x14ac:dyDescent="0.35">
      <c r="A1593" t="s">
        <v>1638</v>
      </c>
      <c r="B1593" t="s">
        <v>24</v>
      </c>
      <c r="C1593" s="1" t="s">
        <v>20295</v>
      </c>
      <c r="D1593" s="6" t="s">
        <v>20341</v>
      </c>
      <c r="E1593" t="s">
        <v>21282</v>
      </c>
      <c r="F1593" s="4">
        <v>74655.95</v>
      </c>
    </row>
    <row r="1594" spans="1:6" x14ac:dyDescent="0.35">
      <c r="A1594" t="s">
        <v>1639</v>
      </c>
      <c r="B1594" t="s">
        <v>10</v>
      </c>
      <c r="C1594" s="1" t="s">
        <v>20198</v>
      </c>
      <c r="D1594" s="6" t="s">
        <v>20801</v>
      </c>
      <c r="E1594" t="s">
        <v>44</v>
      </c>
      <c r="F1594" s="4">
        <v>129053.2</v>
      </c>
    </row>
    <row r="1595" spans="1:6" x14ac:dyDescent="0.35">
      <c r="A1595" t="s">
        <v>1640</v>
      </c>
      <c r="B1595" t="s">
        <v>16</v>
      </c>
      <c r="C1595" s="1" t="s">
        <v>19982</v>
      </c>
      <c r="D1595" s="6" t="s">
        <v>19963</v>
      </c>
      <c r="E1595" t="s">
        <v>48</v>
      </c>
      <c r="F1595" s="4">
        <v>46916.65</v>
      </c>
    </row>
    <row r="1596" spans="1:6" x14ac:dyDescent="0.35">
      <c r="A1596" t="s">
        <v>1641</v>
      </c>
      <c r="B1596" t="s">
        <v>21</v>
      </c>
      <c r="C1596" s="1" t="s">
        <v>19931</v>
      </c>
      <c r="D1596" s="6" t="s">
        <v>21617</v>
      </c>
      <c r="E1596" t="s">
        <v>46</v>
      </c>
      <c r="F1596" s="4">
        <v>59023</v>
      </c>
    </row>
    <row r="1597" spans="1:6" x14ac:dyDescent="0.35">
      <c r="A1597" t="s">
        <v>1642</v>
      </c>
      <c r="B1597" t="s">
        <v>20</v>
      </c>
      <c r="C1597" s="1" t="s">
        <v>20267</v>
      </c>
      <c r="D1597" s="6" t="s">
        <v>20300</v>
      </c>
      <c r="E1597" t="s">
        <v>48</v>
      </c>
      <c r="F1597" s="4">
        <v>85817.75</v>
      </c>
    </row>
    <row r="1598" spans="1:6" x14ac:dyDescent="0.35">
      <c r="A1598" t="s">
        <v>1643</v>
      </c>
      <c r="B1598" t="s">
        <v>18</v>
      </c>
      <c r="C1598" s="1" t="s">
        <v>20809</v>
      </c>
      <c r="D1598" s="6" t="s">
        <v>21320</v>
      </c>
      <c r="E1598" t="s">
        <v>51</v>
      </c>
      <c r="F1598" s="4">
        <v>14642.1</v>
      </c>
    </row>
    <row r="1599" spans="1:6" x14ac:dyDescent="0.35">
      <c r="A1599" t="s">
        <v>1644</v>
      </c>
      <c r="B1599" t="s">
        <v>25</v>
      </c>
      <c r="C1599" s="1" t="s">
        <v>19932</v>
      </c>
      <c r="D1599" s="6" t="s">
        <v>20010</v>
      </c>
      <c r="E1599" t="s">
        <v>46</v>
      </c>
    </row>
    <row r="1600" spans="1:6" x14ac:dyDescent="0.35">
      <c r="A1600" t="s">
        <v>1645</v>
      </c>
      <c r="B1600" t="s">
        <v>10</v>
      </c>
      <c r="C1600" s="1" t="s">
        <v>20327</v>
      </c>
      <c r="D1600" s="6" t="s">
        <v>20334</v>
      </c>
      <c r="E1600" t="s">
        <v>46</v>
      </c>
    </row>
    <row r="1601" spans="1:6" x14ac:dyDescent="0.35">
      <c r="A1601" t="s">
        <v>1646</v>
      </c>
      <c r="B1601" t="s">
        <v>13</v>
      </c>
      <c r="C1601" s="1" t="s">
        <v>20561</v>
      </c>
      <c r="D1601" s="6" t="s">
        <v>21234</v>
      </c>
      <c r="E1601" t="s">
        <v>44</v>
      </c>
    </row>
    <row r="1602" spans="1:6" x14ac:dyDescent="0.35">
      <c r="A1602" t="s">
        <v>1647</v>
      </c>
      <c r="B1602" t="s">
        <v>10</v>
      </c>
      <c r="C1602" s="1" t="s">
        <v>21181</v>
      </c>
      <c r="D1602" s="6" t="s">
        <v>21418</v>
      </c>
      <c r="E1602" t="s">
        <v>21308</v>
      </c>
      <c r="F1602" s="4">
        <v>6183</v>
      </c>
    </row>
    <row r="1603" spans="1:6" x14ac:dyDescent="0.35">
      <c r="A1603" t="s">
        <v>1648</v>
      </c>
      <c r="B1603" t="s">
        <v>18</v>
      </c>
      <c r="C1603" s="1" t="s">
        <v>21509</v>
      </c>
      <c r="D1603" s="6" t="s">
        <v>20349</v>
      </c>
      <c r="E1603" t="s">
        <v>51</v>
      </c>
      <c r="F1603" s="4">
        <v>57573</v>
      </c>
    </row>
    <row r="1604" spans="1:6" x14ac:dyDescent="0.35">
      <c r="A1604" t="s">
        <v>1649</v>
      </c>
      <c r="B1604" t="s">
        <v>18</v>
      </c>
      <c r="C1604" s="1" t="s">
        <v>19875</v>
      </c>
      <c r="D1604" s="6" t="s">
        <v>21572</v>
      </c>
      <c r="E1604" t="s">
        <v>44</v>
      </c>
      <c r="F1604" s="4">
        <v>49271</v>
      </c>
    </row>
    <row r="1605" spans="1:6" x14ac:dyDescent="0.35">
      <c r="A1605" t="s">
        <v>1650</v>
      </c>
      <c r="B1605" t="s">
        <v>22</v>
      </c>
      <c r="C1605" s="1" t="s">
        <v>20062</v>
      </c>
      <c r="D1605" s="6" t="s">
        <v>20031</v>
      </c>
      <c r="E1605" t="s">
        <v>46</v>
      </c>
      <c r="F1605" s="4">
        <v>116607.45</v>
      </c>
    </row>
    <row r="1606" spans="1:6" x14ac:dyDescent="0.35">
      <c r="A1606" t="s">
        <v>1651</v>
      </c>
      <c r="B1606" t="s">
        <v>9</v>
      </c>
      <c r="C1606" s="1" t="s">
        <v>20016</v>
      </c>
      <c r="D1606" s="6" t="s">
        <v>19970</v>
      </c>
      <c r="E1606" t="s">
        <v>21265</v>
      </c>
      <c r="F1606" s="4">
        <v>100833.65</v>
      </c>
    </row>
    <row r="1607" spans="1:6" x14ac:dyDescent="0.35">
      <c r="A1607" t="s">
        <v>1652</v>
      </c>
      <c r="B1607" t="s">
        <v>16</v>
      </c>
      <c r="C1607" s="1" t="s">
        <v>20960</v>
      </c>
      <c r="D1607" s="6" t="s">
        <v>21010</v>
      </c>
      <c r="E1607" t="s">
        <v>48</v>
      </c>
      <c r="F1607" s="4">
        <v>71573.100000000006</v>
      </c>
    </row>
    <row r="1608" spans="1:6" x14ac:dyDescent="0.35">
      <c r="A1608" t="s">
        <v>1653</v>
      </c>
      <c r="B1608" t="s">
        <v>24</v>
      </c>
      <c r="C1608" s="1" t="s">
        <v>19949</v>
      </c>
      <c r="D1608" s="6" t="s">
        <v>20028</v>
      </c>
      <c r="E1608" t="s">
        <v>46</v>
      </c>
      <c r="F1608" s="4">
        <v>160893.1</v>
      </c>
    </row>
    <row r="1609" spans="1:6" x14ac:dyDescent="0.35">
      <c r="A1609" t="s">
        <v>1654</v>
      </c>
      <c r="B1609" t="s">
        <v>10</v>
      </c>
      <c r="C1609" s="1" t="s">
        <v>19894</v>
      </c>
      <c r="D1609" s="6" t="s">
        <v>20358</v>
      </c>
      <c r="E1609" t="s">
        <v>44</v>
      </c>
      <c r="F1609" s="4">
        <v>31293</v>
      </c>
    </row>
    <row r="1610" spans="1:6" x14ac:dyDescent="0.35">
      <c r="A1610" t="s">
        <v>1655</v>
      </c>
      <c r="B1610" t="s">
        <v>17</v>
      </c>
      <c r="C1610" s="1" t="s">
        <v>20864</v>
      </c>
      <c r="D1610" s="6" t="s">
        <v>20799</v>
      </c>
      <c r="E1610" t="s">
        <v>44</v>
      </c>
      <c r="F1610" s="4">
        <v>82997.149999999994</v>
      </c>
    </row>
    <row r="1611" spans="1:6" x14ac:dyDescent="0.35">
      <c r="A1611" t="s">
        <v>1656</v>
      </c>
      <c r="B1611" t="s">
        <v>8</v>
      </c>
      <c r="C1611" s="1" t="s">
        <v>21618</v>
      </c>
      <c r="D1611" s="6" t="s">
        <v>20840</v>
      </c>
      <c r="E1611" t="s">
        <v>48</v>
      </c>
    </row>
    <row r="1612" spans="1:6" x14ac:dyDescent="0.35">
      <c r="A1612" t="s">
        <v>1657</v>
      </c>
      <c r="B1612" t="s">
        <v>20</v>
      </c>
      <c r="C1612" s="1" t="s">
        <v>19916</v>
      </c>
      <c r="D1612" s="6" t="s">
        <v>19847</v>
      </c>
      <c r="E1612" t="s">
        <v>21318</v>
      </c>
      <c r="F1612" s="4">
        <v>52302</v>
      </c>
    </row>
    <row r="1613" spans="1:6" x14ac:dyDescent="0.35">
      <c r="A1613" t="s">
        <v>1658</v>
      </c>
      <c r="B1613" t="s">
        <v>8</v>
      </c>
      <c r="C1613" s="1" t="s">
        <v>20349</v>
      </c>
      <c r="D1613" s="6" t="s">
        <v>20388</v>
      </c>
      <c r="E1613" t="s">
        <v>46</v>
      </c>
      <c r="F1613" s="4">
        <v>171752.2</v>
      </c>
    </row>
    <row r="1614" spans="1:6" x14ac:dyDescent="0.35">
      <c r="A1614" t="s">
        <v>1659</v>
      </c>
      <c r="B1614" t="s">
        <v>8</v>
      </c>
      <c r="C1614" s="1" t="s">
        <v>20622</v>
      </c>
      <c r="D1614" s="6" t="s">
        <v>20571</v>
      </c>
      <c r="E1614" t="s">
        <v>44</v>
      </c>
      <c r="F1614" s="4">
        <v>26528.1</v>
      </c>
    </row>
    <row r="1615" spans="1:6" x14ac:dyDescent="0.35">
      <c r="A1615" t="s">
        <v>1660</v>
      </c>
      <c r="B1615" t="s">
        <v>17</v>
      </c>
      <c r="C1615" s="1" t="s">
        <v>20670</v>
      </c>
      <c r="D1615" s="6" t="s">
        <v>21545</v>
      </c>
      <c r="E1615" t="s">
        <v>21332</v>
      </c>
      <c r="F1615" s="4">
        <v>137397.35</v>
      </c>
    </row>
    <row r="1616" spans="1:6" x14ac:dyDescent="0.35">
      <c r="A1616" t="s">
        <v>1661</v>
      </c>
      <c r="B1616" t="s">
        <v>21</v>
      </c>
      <c r="C1616" s="1" t="s">
        <v>19972</v>
      </c>
      <c r="D1616" s="6" t="s">
        <v>20121</v>
      </c>
      <c r="E1616" t="s">
        <v>51</v>
      </c>
      <c r="F1616" s="4">
        <v>51296.95</v>
      </c>
    </row>
    <row r="1617" spans="1:6" x14ac:dyDescent="0.35">
      <c r="A1617" t="s">
        <v>1662</v>
      </c>
      <c r="B1617" t="s">
        <v>8</v>
      </c>
      <c r="C1617" s="1" t="s">
        <v>21214</v>
      </c>
      <c r="D1617" s="6" t="s">
        <v>20282</v>
      </c>
      <c r="E1617" t="s">
        <v>51</v>
      </c>
      <c r="F1617" s="4">
        <v>68581.45</v>
      </c>
    </row>
    <row r="1618" spans="1:6" x14ac:dyDescent="0.35">
      <c r="A1618" t="s">
        <v>1663</v>
      </c>
      <c r="B1618" t="s">
        <v>14</v>
      </c>
      <c r="C1618" s="1" t="s">
        <v>20281</v>
      </c>
      <c r="D1618" s="6" t="s">
        <v>66</v>
      </c>
      <c r="E1618" t="s">
        <v>46</v>
      </c>
      <c r="F1618" s="4">
        <v>299765.05</v>
      </c>
    </row>
    <row r="1619" spans="1:6" x14ac:dyDescent="0.35">
      <c r="A1619" t="s">
        <v>1664</v>
      </c>
      <c r="B1619" t="s">
        <v>16</v>
      </c>
      <c r="C1619" s="1" t="s">
        <v>21248</v>
      </c>
      <c r="D1619" s="6" t="s">
        <v>20378</v>
      </c>
      <c r="E1619" t="s">
        <v>44</v>
      </c>
      <c r="F1619" s="4">
        <v>60159</v>
      </c>
    </row>
    <row r="1620" spans="1:6" x14ac:dyDescent="0.35">
      <c r="A1620" t="s">
        <v>1665</v>
      </c>
      <c r="B1620" t="s">
        <v>10</v>
      </c>
      <c r="C1620" s="1" t="s">
        <v>21619</v>
      </c>
      <c r="D1620" s="6" t="s">
        <v>21556</v>
      </c>
      <c r="E1620" t="s">
        <v>46</v>
      </c>
      <c r="F1620" s="4">
        <v>64901.65</v>
      </c>
    </row>
    <row r="1621" spans="1:6" x14ac:dyDescent="0.35">
      <c r="A1621" t="s">
        <v>1666</v>
      </c>
      <c r="B1621" t="s">
        <v>13</v>
      </c>
      <c r="C1621" s="1" t="s">
        <v>20654</v>
      </c>
      <c r="D1621" s="6" t="s">
        <v>20657</v>
      </c>
      <c r="E1621" t="s">
        <v>46</v>
      </c>
      <c r="F1621" s="4">
        <v>18293</v>
      </c>
    </row>
    <row r="1622" spans="1:6" x14ac:dyDescent="0.35">
      <c r="A1622" t="s">
        <v>1667</v>
      </c>
      <c r="B1622" t="s">
        <v>18</v>
      </c>
      <c r="C1622" s="1" t="s">
        <v>19833</v>
      </c>
      <c r="D1622" s="6" t="s">
        <v>21201</v>
      </c>
      <c r="E1622" t="s">
        <v>21265</v>
      </c>
      <c r="F1622" s="4">
        <v>211894</v>
      </c>
    </row>
    <row r="1623" spans="1:6" x14ac:dyDescent="0.35">
      <c r="A1623" t="s">
        <v>1668</v>
      </c>
      <c r="B1623" t="s">
        <v>14</v>
      </c>
      <c r="C1623" s="1" t="s">
        <v>21193</v>
      </c>
      <c r="D1623" s="6" t="s">
        <v>21121</v>
      </c>
      <c r="E1623" t="s">
        <v>44</v>
      </c>
      <c r="F1623" s="4">
        <v>78852</v>
      </c>
    </row>
    <row r="1624" spans="1:6" x14ac:dyDescent="0.35">
      <c r="A1624" t="s">
        <v>1669</v>
      </c>
      <c r="B1624" t="s">
        <v>22</v>
      </c>
      <c r="C1624" s="1" t="s">
        <v>19907</v>
      </c>
      <c r="D1624" s="6" t="s">
        <v>19871</v>
      </c>
      <c r="E1624" t="s">
        <v>44</v>
      </c>
      <c r="F1624" s="4">
        <v>126813.5</v>
      </c>
    </row>
    <row r="1625" spans="1:6" x14ac:dyDescent="0.35">
      <c r="A1625" t="s">
        <v>1670</v>
      </c>
      <c r="B1625" t="s">
        <v>14</v>
      </c>
      <c r="C1625" s="1" t="s">
        <v>21587</v>
      </c>
      <c r="D1625" s="6" t="s">
        <v>21125</v>
      </c>
      <c r="E1625" t="s">
        <v>51</v>
      </c>
      <c r="F1625" s="4">
        <v>137079.65</v>
      </c>
    </row>
    <row r="1626" spans="1:6" x14ac:dyDescent="0.35">
      <c r="A1626" t="s">
        <v>1671</v>
      </c>
      <c r="B1626" t="s">
        <v>25</v>
      </c>
      <c r="C1626" s="1" t="s">
        <v>20018</v>
      </c>
      <c r="D1626" s="6" t="s">
        <v>20138</v>
      </c>
      <c r="E1626" t="s">
        <v>46</v>
      </c>
      <c r="F1626" s="4">
        <v>103475.2</v>
      </c>
    </row>
    <row r="1627" spans="1:6" x14ac:dyDescent="0.35">
      <c r="A1627" t="s">
        <v>1672</v>
      </c>
      <c r="B1627" t="s">
        <v>16</v>
      </c>
      <c r="C1627" s="1" t="s">
        <v>20693</v>
      </c>
      <c r="D1627" s="6" t="s">
        <v>20712</v>
      </c>
      <c r="E1627" t="s">
        <v>44</v>
      </c>
      <c r="F1627" s="4">
        <v>104333.4</v>
      </c>
    </row>
    <row r="1628" spans="1:6" x14ac:dyDescent="0.35">
      <c r="A1628" t="s">
        <v>1673</v>
      </c>
      <c r="B1628" t="s">
        <v>14</v>
      </c>
      <c r="C1628" s="1" t="s">
        <v>21583</v>
      </c>
      <c r="D1628" s="6" t="s">
        <v>21588</v>
      </c>
      <c r="E1628" t="s">
        <v>46</v>
      </c>
      <c r="F1628" s="4">
        <v>148338.9</v>
      </c>
    </row>
    <row r="1629" spans="1:6" x14ac:dyDescent="0.35">
      <c r="A1629" t="s">
        <v>1674</v>
      </c>
      <c r="B1629" t="s">
        <v>25</v>
      </c>
      <c r="C1629" s="1" t="s">
        <v>20598</v>
      </c>
      <c r="D1629" s="6" t="s">
        <v>20669</v>
      </c>
      <c r="E1629" t="s">
        <v>51</v>
      </c>
      <c r="F1629" s="4">
        <v>61612.95</v>
      </c>
    </row>
    <row r="1630" spans="1:6" x14ac:dyDescent="0.35">
      <c r="A1630" t="s">
        <v>1675</v>
      </c>
      <c r="B1630" t="s">
        <v>11</v>
      </c>
      <c r="C1630" s="1" t="s">
        <v>21560</v>
      </c>
      <c r="D1630" s="6" t="s">
        <v>21460</v>
      </c>
      <c r="E1630" t="s">
        <v>48</v>
      </c>
    </row>
    <row r="1631" spans="1:6" x14ac:dyDescent="0.35">
      <c r="A1631" t="s">
        <v>1676</v>
      </c>
      <c r="B1631" t="s">
        <v>17</v>
      </c>
      <c r="C1631" s="1" t="s">
        <v>20715</v>
      </c>
      <c r="D1631" s="6" t="s">
        <v>21358</v>
      </c>
      <c r="E1631" t="s">
        <v>48</v>
      </c>
      <c r="F1631" s="4">
        <v>246029.2</v>
      </c>
    </row>
    <row r="1632" spans="1:6" x14ac:dyDescent="0.35">
      <c r="A1632" t="s">
        <v>1677</v>
      </c>
      <c r="B1632" t="s">
        <v>13</v>
      </c>
      <c r="C1632" s="1" t="s">
        <v>20992</v>
      </c>
      <c r="D1632" s="6" t="s">
        <v>66</v>
      </c>
      <c r="E1632" t="s">
        <v>48</v>
      </c>
      <c r="F1632" s="4">
        <v>13193.7</v>
      </c>
    </row>
    <row r="1633" spans="1:6" x14ac:dyDescent="0.35">
      <c r="A1633" t="s">
        <v>1678</v>
      </c>
      <c r="B1633" t="s">
        <v>17</v>
      </c>
      <c r="C1633" s="1" t="s">
        <v>20804</v>
      </c>
      <c r="D1633" s="6" t="s">
        <v>20777</v>
      </c>
      <c r="E1633" t="s">
        <v>44</v>
      </c>
    </row>
    <row r="1634" spans="1:6" x14ac:dyDescent="0.35">
      <c r="A1634" t="s">
        <v>1679</v>
      </c>
      <c r="B1634" t="s">
        <v>22</v>
      </c>
      <c r="C1634" s="1" t="s">
        <v>20069</v>
      </c>
      <c r="D1634" s="6" t="s">
        <v>20038</v>
      </c>
      <c r="E1634" t="s">
        <v>46</v>
      </c>
      <c r="F1634" s="4">
        <v>133013.04999999999</v>
      </c>
    </row>
    <row r="1635" spans="1:6" x14ac:dyDescent="0.35">
      <c r="A1635" t="s">
        <v>1680</v>
      </c>
      <c r="B1635" t="s">
        <v>18</v>
      </c>
      <c r="C1635" s="1" t="s">
        <v>20291</v>
      </c>
      <c r="D1635" s="6" t="s">
        <v>20969</v>
      </c>
      <c r="E1635" t="s">
        <v>44</v>
      </c>
      <c r="F1635" s="4">
        <v>4830.8999999999996</v>
      </c>
    </row>
    <row r="1636" spans="1:6" x14ac:dyDescent="0.35">
      <c r="A1636" t="s">
        <v>1681</v>
      </c>
      <c r="B1636" t="s">
        <v>17</v>
      </c>
      <c r="C1636" s="1" t="s">
        <v>21134</v>
      </c>
      <c r="D1636" s="6" t="s">
        <v>21100</v>
      </c>
      <c r="E1636" t="s">
        <v>46</v>
      </c>
      <c r="F1636" s="4">
        <v>16587.099999999999</v>
      </c>
    </row>
    <row r="1637" spans="1:6" x14ac:dyDescent="0.35">
      <c r="A1637" t="s">
        <v>1682</v>
      </c>
      <c r="B1637" t="s">
        <v>22</v>
      </c>
      <c r="C1637" s="1" t="s">
        <v>20365</v>
      </c>
      <c r="D1637" s="6" t="s">
        <v>20364</v>
      </c>
      <c r="E1637" t="s">
        <v>46</v>
      </c>
      <c r="F1637" s="4">
        <v>123153.60000000001</v>
      </c>
    </row>
    <row r="1638" spans="1:6" x14ac:dyDescent="0.35">
      <c r="A1638" t="s">
        <v>1683</v>
      </c>
      <c r="B1638" t="s">
        <v>8</v>
      </c>
      <c r="C1638" s="1" t="s">
        <v>20831</v>
      </c>
      <c r="D1638" s="6" t="s">
        <v>66</v>
      </c>
      <c r="E1638" t="s">
        <v>51</v>
      </c>
      <c r="F1638" s="4">
        <v>20227.5</v>
      </c>
    </row>
    <row r="1639" spans="1:6" x14ac:dyDescent="0.35">
      <c r="A1639" t="s">
        <v>1684</v>
      </c>
      <c r="B1639" t="s">
        <v>13</v>
      </c>
      <c r="C1639" s="1" t="s">
        <v>20977</v>
      </c>
      <c r="D1639" s="6" t="s">
        <v>19838</v>
      </c>
      <c r="E1639" t="s">
        <v>48</v>
      </c>
      <c r="F1639" s="4">
        <v>35993.65</v>
      </c>
    </row>
    <row r="1640" spans="1:6" x14ac:dyDescent="0.35">
      <c r="A1640" t="s">
        <v>1685</v>
      </c>
      <c r="B1640" t="s">
        <v>11</v>
      </c>
      <c r="C1640" s="1" t="s">
        <v>20501</v>
      </c>
      <c r="D1640" s="6" t="s">
        <v>20657</v>
      </c>
      <c r="E1640" t="s">
        <v>46</v>
      </c>
      <c r="F1640" s="4">
        <v>1798</v>
      </c>
    </row>
    <row r="1641" spans="1:6" x14ac:dyDescent="0.35">
      <c r="A1641" t="s">
        <v>1686</v>
      </c>
      <c r="B1641" t="s">
        <v>18</v>
      </c>
      <c r="C1641" s="1" t="s">
        <v>20871</v>
      </c>
      <c r="D1641" s="6" t="s">
        <v>20908</v>
      </c>
      <c r="E1641" t="s">
        <v>46</v>
      </c>
      <c r="F1641" s="4">
        <v>98139.35</v>
      </c>
    </row>
    <row r="1642" spans="1:6" x14ac:dyDescent="0.35">
      <c r="A1642" t="s">
        <v>1687</v>
      </c>
      <c r="B1642" t="s">
        <v>9</v>
      </c>
      <c r="C1642" s="1" t="s">
        <v>20681</v>
      </c>
      <c r="D1642" s="6" t="s">
        <v>20697</v>
      </c>
      <c r="E1642" t="s">
        <v>46</v>
      </c>
      <c r="F1642" s="4">
        <v>47321</v>
      </c>
    </row>
    <row r="1643" spans="1:6" x14ac:dyDescent="0.35">
      <c r="A1643" t="s">
        <v>1688</v>
      </c>
      <c r="B1643" t="s">
        <v>17</v>
      </c>
      <c r="C1643" s="1" t="s">
        <v>20086</v>
      </c>
      <c r="D1643" s="6" t="s">
        <v>21447</v>
      </c>
      <c r="E1643" t="s">
        <v>48</v>
      </c>
      <c r="F1643" s="4">
        <v>12716</v>
      </c>
    </row>
    <row r="1644" spans="1:6" x14ac:dyDescent="0.35">
      <c r="A1644" t="s">
        <v>1689</v>
      </c>
      <c r="B1644" t="s">
        <v>16</v>
      </c>
      <c r="C1644" s="1" t="s">
        <v>21572</v>
      </c>
      <c r="D1644" s="6" t="s">
        <v>20038</v>
      </c>
      <c r="E1644" t="s">
        <v>46</v>
      </c>
      <c r="F1644" s="4">
        <v>24291.3</v>
      </c>
    </row>
    <row r="1645" spans="1:6" x14ac:dyDescent="0.35">
      <c r="A1645" t="s">
        <v>1690</v>
      </c>
      <c r="B1645" t="s">
        <v>14</v>
      </c>
      <c r="C1645" s="1" t="s">
        <v>20387</v>
      </c>
      <c r="D1645" s="6" t="s">
        <v>20329</v>
      </c>
      <c r="E1645" t="s">
        <v>46</v>
      </c>
      <c r="F1645" s="4">
        <v>50692</v>
      </c>
    </row>
    <row r="1646" spans="1:6" x14ac:dyDescent="0.35">
      <c r="A1646" t="s">
        <v>1691</v>
      </c>
      <c r="B1646" t="s">
        <v>11</v>
      </c>
      <c r="C1646" s="1" t="s">
        <v>21043</v>
      </c>
      <c r="D1646" s="6" t="s">
        <v>21014</v>
      </c>
      <c r="E1646" t="s">
        <v>46</v>
      </c>
      <c r="F1646" s="4">
        <v>82747.8</v>
      </c>
    </row>
    <row r="1647" spans="1:6" x14ac:dyDescent="0.35">
      <c r="A1647" t="s">
        <v>1692</v>
      </c>
      <c r="B1647" t="s">
        <v>25</v>
      </c>
      <c r="C1647" s="1" t="s">
        <v>20905</v>
      </c>
      <c r="D1647" s="6" t="s">
        <v>20989</v>
      </c>
      <c r="E1647" t="s">
        <v>46</v>
      </c>
      <c r="F1647" s="4">
        <v>14036</v>
      </c>
    </row>
    <row r="1648" spans="1:6" x14ac:dyDescent="0.35">
      <c r="A1648" t="s">
        <v>1693</v>
      </c>
      <c r="B1648" t="s">
        <v>21</v>
      </c>
      <c r="C1648" s="1" t="s">
        <v>20036</v>
      </c>
      <c r="D1648" s="6" t="s">
        <v>21348</v>
      </c>
      <c r="E1648" t="s">
        <v>48</v>
      </c>
    </row>
    <row r="1649" spans="1:6" x14ac:dyDescent="0.35">
      <c r="A1649" t="s">
        <v>1694</v>
      </c>
      <c r="B1649" t="s">
        <v>18</v>
      </c>
      <c r="C1649" s="1" t="s">
        <v>20118</v>
      </c>
      <c r="D1649" s="6" t="s">
        <v>66</v>
      </c>
      <c r="E1649" t="s">
        <v>21265</v>
      </c>
      <c r="F1649" s="4">
        <v>163007.65</v>
      </c>
    </row>
    <row r="1650" spans="1:6" x14ac:dyDescent="0.35">
      <c r="A1650" t="s">
        <v>1695</v>
      </c>
      <c r="B1650" t="s">
        <v>16</v>
      </c>
      <c r="C1650" s="1" t="s">
        <v>21100</v>
      </c>
      <c r="D1650" s="6" t="s">
        <v>21161</v>
      </c>
      <c r="E1650" t="s">
        <v>46</v>
      </c>
      <c r="F1650" s="4">
        <v>68650.95</v>
      </c>
    </row>
    <row r="1651" spans="1:6" x14ac:dyDescent="0.35">
      <c r="A1651" t="s">
        <v>1696</v>
      </c>
      <c r="B1651" t="s">
        <v>22</v>
      </c>
      <c r="C1651" s="1" t="s">
        <v>20741</v>
      </c>
      <c r="D1651" s="6" t="s">
        <v>20593</v>
      </c>
      <c r="E1651" t="s">
        <v>44</v>
      </c>
      <c r="F1651" s="4">
        <v>83383.149999999994</v>
      </c>
    </row>
    <row r="1652" spans="1:6" x14ac:dyDescent="0.35">
      <c r="A1652" t="s">
        <v>1697</v>
      </c>
      <c r="B1652" t="s">
        <v>22</v>
      </c>
      <c r="C1652" s="1" t="s">
        <v>20351</v>
      </c>
      <c r="D1652" s="6" t="s">
        <v>66</v>
      </c>
      <c r="E1652" t="s">
        <v>46</v>
      </c>
      <c r="F1652" s="4">
        <v>40847.599999999999</v>
      </c>
    </row>
    <row r="1653" spans="1:6" x14ac:dyDescent="0.35">
      <c r="A1653" t="s">
        <v>1698</v>
      </c>
      <c r="B1653" t="s">
        <v>18</v>
      </c>
      <c r="C1653" s="1" t="s">
        <v>21564</v>
      </c>
      <c r="D1653" s="6" t="s">
        <v>20668</v>
      </c>
      <c r="E1653" t="s">
        <v>21282</v>
      </c>
      <c r="F1653" s="4">
        <v>259702.2</v>
      </c>
    </row>
    <row r="1654" spans="1:6" x14ac:dyDescent="0.35">
      <c r="A1654" t="s">
        <v>1699</v>
      </c>
      <c r="B1654" t="s">
        <v>17</v>
      </c>
      <c r="C1654" s="1" t="s">
        <v>20681</v>
      </c>
      <c r="D1654" s="6" t="s">
        <v>20673</v>
      </c>
      <c r="E1654" t="s">
        <v>48</v>
      </c>
      <c r="F1654" s="4">
        <v>53779.35</v>
      </c>
    </row>
    <row r="1655" spans="1:6" x14ac:dyDescent="0.35">
      <c r="A1655" t="s">
        <v>1700</v>
      </c>
      <c r="B1655" t="s">
        <v>8</v>
      </c>
      <c r="C1655" s="1" t="s">
        <v>20630</v>
      </c>
      <c r="D1655" s="6" t="s">
        <v>20745</v>
      </c>
      <c r="E1655" t="s">
        <v>48</v>
      </c>
      <c r="F1655" s="4">
        <v>71964</v>
      </c>
    </row>
    <row r="1656" spans="1:6" x14ac:dyDescent="0.35">
      <c r="A1656" t="s">
        <v>1701</v>
      </c>
      <c r="B1656" t="s">
        <v>18</v>
      </c>
      <c r="C1656" s="1" t="s">
        <v>20681</v>
      </c>
      <c r="D1656" s="6" t="s">
        <v>20784</v>
      </c>
      <c r="E1656" t="s">
        <v>46</v>
      </c>
      <c r="F1656" s="4">
        <v>136707.9</v>
      </c>
    </row>
    <row r="1657" spans="1:6" x14ac:dyDescent="0.35">
      <c r="A1657" t="s">
        <v>1702</v>
      </c>
      <c r="B1657" t="s">
        <v>22</v>
      </c>
      <c r="C1657" s="1" t="s">
        <v>21377</v>
      </c>
      <c r="D1657" s="6" t="s">
        <v>20851</v>
      </c>
      <c r="E1657" t="s">
        <v>46</v>
      </c>
      <c r="F1657" s="4">
        <v>8188.05</v>
      </c>
    </row>
    <row r="1658" spans="1:6" x14ac:dyDescent="0.35">
      <c r="A1658" t="s">
        <v>1703</v>
      </c>
      <c r="B1658" t="s">
        <v>21</v>
      </c>
      <c r="C1658" s="1" t="s">
        <v>21618</v>
      </c>
      <c r="D1658" s="6" t="s">
        <v>20449</v>
      </c>
      <c r="E1658" t="s">
        <v>46</v>
      </c>
      <c r="F1658" s="4">
        <v>104534.65</v>
      </c>
    </row>
    <row r="1659" spans="1:6" x14ac:dyDescent="0.35">
      <c r="A1659" t="s">
        <v>1704</v>
      </c>
      <c r="B1659" t="s">
        <v>18</v>
      </c>
      <c r="C1659" s="1" t="s">
        <v>20250</v>
      </c>
      <c r="D1659" s="6" t="s">
        <v>21402</v>
      </c>
      <c r="E1659" t="s">
        <v>51</v>
      </c>
      <c r="F1659" s="4">
        <v>76745.25</v>
      </c>
    </row>
    <row r="1660" spans="1:6" x14ac:dyDescent="0.35">
      <c r="A1660" t="s">
        <v>1705</v>
      </c>
      <c r="B1660" t="s">
        <v>21</v>
      </c>
      <c r="C1660" s="1" t="s">
        <v>20594</v>
      </c>
      <c r="D1660" s="6" t="s">
        <v>21503</v>
      </c>
      <c r="E1660" t="s">
        <v>44</v>
      </c>
      <c r="F1660" s="4">
        <v>16779</v>
      </c>
    </row>
    <row r="1661" spans="1:6" x14ac:dyDescent="0.35">
      <c r="A1661" t="s">
        <v>1706</v>
      </c>
      <c r="B1661" t="s">
        <v>22</v>
      </c>
      <c r="C1661" s="1" t="s">
        <v>20504</v>
      </c>
      <c r="D1661" s="6" t="s">
        <v>21436</v>
      </c>
      <c r="E1661" t="s">
        <v>21318</v>
      </c>
      <c r="F1661" s="4">
        <v>50280</v>
      </c>
    </row>
    <row r="1662" spans="1:6" x14ac:dyDescent="0.35">
      <c r="A1662" t="s">
        <v>1707</v>
      </c>
      <c r="B1662" t="s">
        <v>24</v>
      </c>
      <c r="C1662" s="1" t="s">
        <v>20184</v>
      </c>
      <c r="D1662" s="6" t="s">
        <v>21455</v>
      </c>
      <c r="E1662" t="s">
        <v>46</v>
      </c>
    </row>
    <row r="1663" spans="1:6" x14ac:dyDescent="0.35">
      <c r="A1663" t="s">
        <v>1708</v>
      </c>
      <c r="B1663" t="s">
        <v>22</v>
      </c>
      <c r="C1663" s="1" t="s">
        <v>20657</v>
      </c>
      <c r="D1663" s="6" t="s">
        <v>20569</v>
      </c>
      <c r="E1663" t="s">
        <v>48</v>
      </c>
      <c r="F1663" s="4">
        <v>7326.15</v>
      </c>
    </row>
    <row r="1664" spans="1:6" x14ac:dyDescent="0.35">
      <c r="A1664" t="s">
        <v>1709</v>
      </c>
      <c r="B1664" t="s">
        <v>16</v>
      </c>
      <c r="C1664" s="1" t="s">
        <v>20459</v>
      </c>
      <c r="D1664" s="6" t="s">
        <v>20595</v>
      </c>
      <c r="E1664" t="s">
        <v>46</v>
      </c>
      <c r="F1664" s="4">
        <v>112169.25</v>
      </c>
    </row>
    <row r="1665" spans="1:6" x14ac:dyDescent="0.35">
      <c r="A1665" t="s">
        <v>1710</v>
      </c>
      <c r="B1665" t="s">
        <v>22</v>
      </c>
      <c r="C1665" s="1" t="s">
        <v>21470</v>
      </c>
      <c r="D1665" s="6" t="s">
        <v>20617</v>
      </c>
      <c r="E1665" t="s">
        <v>48</v>
      </c>
      <c r="F1665" s="4">
        <v>103648.15</v>
      </c>
    </row>
    <row r="1666" spans="1:6" x14ac:dyDescent="0.35">
      <c r="A1666" t="s">
        <v>1711</v>
      </c>
      <c r="B1666" t="s">
        <v>11</v>
      </c>
      <c r="C1666" s="1" t="s">
        <v>19913</v>
      </c>
      <c r="D1666" s="6" t="s">
        <v>20036</v>
      </c>
      <c r="E1666" t="s">
        <v>51</v>
      </c>
      <c r="F1666" s="4">
        <v>56458.85</v>
      </c>
    </row>
    <row r="1667" spans="1:6" x14ac:dyDescent="0.35">
      <c r="A1667" t="s">
        <v>1712</v>
      </c>
      <c r="B1667" t="s">
        <v>25</v>
      </c>
      <c r="C1667" s="1" t="s">
        <v>19978</v>
      </c>
      <c r="D1667" s="6" t="s">
        <v>19996</v>
      </c>
      <c r="E1667" t="s">
        <v>46</v>
      </c>
      <c r="F1667" s="4">
        <v>129976.6</v>
      </c>
    </row>
    <row r="1668" spans="1:6" x14ac:dyDescent="0.35">
      <c r="A1668" t="s">
        <v>1713</v>
      </c>
      <c r="B1668" t="s">
        <v>18</v>
      </c>
      <c r="C1668" s="1" t="s">
        <v>20547</v>
      </c>
      <c r="D1668" s="6" t="s">
        <v>20713</v>
      </c>
      <c r="E1668" t="s">
        <v>21288</v>
      </c>
      <c r="F1668" s="4">
        <v>105587.8</v>
      </c>
    </row>
    <row r="1669" spans="1:6" x14ac:dyDescent="0.35">
      <c r="A1669" t="s">
        <v>1714</v>
      </c>
      <c r="B1669" t="s">
        <v>6</v>
      </c>
      <c r="C1669" s="1" t="s">
        <v>20160</v>
      </c>
      <c r="D1669" s="6" t="s">
        <v>19867</v>
      </c>
      <c r="E1669" t="s">
        <v>46</v>
      </c>
      <c r="F1669" s="4">
        <v>25157</v>
      </c>
    </row>
    <row r="1670" spans="1:6" x14ac:dyDescent="0.35">
      <c r="A1670" t="s">
        <v>1715</v>
      </c>
      <c r="B1670" t="s">
        <v>25</v>
      </c>
      <c r="C1670" s="1" t="s">
        <v>21419</v>
      </c>
      <c r="D1670" s="6" t="s">
        <v>21475</v>
      </c>
      <c r="E1670" t="s">
        <v>44</v>
      </c>
      <c r="F1670" s="4">
        <v>166706.85</v>
      </c>
    </row>
    <row r="1671" spans="1:6" x14ac:dyDescent="0.35">
      <c r="A1671" t="s">
        <v>1716</v>
      </c>
      <c r="B1671" t="s">
        <v>9</v>
      </c>
      <c r="C1671" s="1" t="s">
        <v>19923</v>
      </c>
      <c r="D1671" s="6" t="s">
        <v>20071</v>
      </c>
      <c r="E1671" t="s">
        <v>51</v>
      </c>
      <c r="F1671" s="4">
        <v>156493.70000000001</v>
      </c>
    </row>
    <row r="1672" spans="1:6" x14ac:dyDescent="0.35">
      <c r="A1672" t="s">
        <v>1717</v>
      </c>
      <c r="B1672" t="s">
        <v>25</v>
      </c>
      <c r="C1672" s="1" t="s">
        <v>21157</v>
      </c>
      <c r="D1672" s="6" t="s">
        <v>21620</v>
      </c>
      <c r="E1672" t="s">
        <v>48</v>
      </c>
      <c r="F1672" s="4">
        <v>179.1</v>
      </c>
    </row>
    <row r="1673" spans="1:6" x14ac:dyDescent="0.35">
      <c r="A1673" t="s">
        <v>1718</v>
      </c>
      <c r="B1673" t="s">
        <v>22</v>
      </c>
      <c r="C1673" s="1" t="s">
        <v>20468</v>
      </c>
      <c r="D1673" s="6" t="s">
        <v>20559</v>
      </c>
      <c r="E1673" t="s">
        <v>46</v>
      </c>
      <c r="F1673" s="4">
        <v>226093.15</v>
      </c>
    </row>
    <row r="1674" spans="1:6" x14ac:dyDescent="0.35">
      <c r="A1674" t="s">
        <v>1719</v>
      </c>
      <c r="B1674" t="s">
        <v>25</v>
      </c>
      <c r="C1674" s="1" t="s">
        <v>20745</v>
      </c>
      <c r="D1674" s="6" t="s">
        <v>20692</v>
      </c>
      <c r="E1674" t="s">
        <v>48</v>
      </c>
      <c r="F1674" s="4">
        <v>132168.6</v>
      </c>
    </row>
    <row r="1675" spans="1:6" x14ac:dyDescent="0.35">
      <c r="A1675" t="s">
        <v>1720</v>
      </c>
      <c r="B1675" t="s">
        <v>20</v>
      </c>
      <c r="C1675" s="1" t="s">
        <v>20765</v>
      </c>
      <c r="D1675" s="6" t="s">
        <v>21384</v>
      </c>
      <c r="E1675" t="s">
        <v>51</v>
      </c>
      <c r="F1675" s="4">
        <v>68651.8</v>
      </c>
    </row>
    <row r="1676" spans="1:6" x14ac:dyDescent="0.35">
      <c r="A1676" t="s">
        <v>1721</v>
      </c>
      <c r="B1676" t="s">
        <v>24</v>
      </c>
      <c r="C1676" s="1" t="s">
        <v>19896</v>
      </c>
      <c r="D1676" s="6" t="s">
        <v>66</v>
      </c>
      <c r="E1676" t="s">
        <v>51</v>
      </c>
      <c r="F1676" s="4">
        <v>24295.1</v>
      </c>
    </row>
    <row r="1677" spans="1:6" x14ac:dyDescent="0.35">
      <c r="A1677" t="s">
        <v>1722</v>
      </c>
      <c r="B1677" t="s">
        <v>16</v>
      </c>
      <c r="C1677" s="1" t="s">
        <v>20001</v>
      </c>
      <c r="D1677" s="6" t="s">
        <v>20055</v>
      </c>
      <c r="E1677" t="s">
        <v>51</v>
      </c>
      <c r="F1677" s="4">
        <v>29838.15</v>
      </c>
    </row>
    <row r="1678" spans="1:6" x14ac:dyDescent="0.35">
      <c r="A1678" t="s">
        <v>1723</v>
      </c>
      <c r="B1678" t="s">
        <v>8</v>
      </c>
      <c r="C1678" s="1" t="s">
        <v>20179</v>
      </c>
      <c r="D1678" s="6" t="s">
        <v>20896</v>
      </c>
      <c r="E1678" t="s">
        <v>44</v>
      </c>
      <c r="F1678" s="4">
        <v>381181.5</v>
      </c>
    </row>
    <row r="1679" spans="1:6" x14ac:dyDescent="0.35">
      <c r="A1679" t="s">
        <v>1724</v>
      </c>
      <c r="B1679" t="s">
        <v>13</v>
      </c>
      <c r="C1679" s="1" t="s">
        <v>20670</v>
      </c>
      <c r="D1679" s="6" t="s">
        <v>21621</v>
      </c>
      <c r="E1679" t="s">
        <v>51</v>
      </c>
      <c r="F1679" s="4">
        <v>58374.6</v>
      </c>
    </row>
    <row r="1680" spans="1:6" x14ac:dyDescent="0.35">
      <c r="A1680" t="s">
        <v>1725</v>
      </c>
      <c r="B1680" t="s">
        <v>16</v>
      </c>
      <c r="C1680" s="1" t="s">
        <v>20654</v>
      </c>
      <c r="D1680" s="6" t="s">
        <v>20663</v>
      </c>
      <c r="E1680" t="s">
        <v>21281</v>
      </c>
      <c r="F1680" s="4">
        <v>78869.75</v>
      </c>
    </row>
    <row r="1681" spans="1:6" x14ac:dyDescent="0.35">
      <c r="A1681" t="s">
        <v>1726</v>
      </c>
      <c r="B1681" t="s">
        <v>24</v>
      </c>
      <c r="C1681" s="1" t="s">
        <v>21525</v>
      </c>
      <c r="D1681" s="6" t="s">
        <v>21232</v>
      </c>
      <c r="E1681" t="s">
        <v>48</v>
      </c>
      <c r="F1681" s="4">
        <v>45849</v>
      </c>
    </row>
    <row r="1682" spans="1:6" x14ac:dyDescent="0.35">
      <c r="A1682" t="s">
        <v>1727</v>
      </c>
      <c r="B1682" t="s">
        <v>25</v>
      </c>
      <c r="C1682" s="1" t="s">
        <v>20588</v>
      </c>
      <c r="D1682" s="6" t="s">
        <v>21454</v>
      </c>
      <c r="E1682" t="s">
        <v>46</v>
      </c>
      <c r="F1682" s="4">
        <v>143237.65</v>
      </c>
    </row>
    <row r="1683" spans="1:6" x14ac:dyDescent="0.35">
      <c r="A1683" t="s">
        <v>1728</v>
      </c>
      <c r="B1683" t="s">
        <v>8</v>
      </c>
      <c r="C1683" s="1" t="s">
        <v>20824</v>
      </c>
      <c r="D1683" s="6" t="s">
        <v>20769</v>
      </c>
      <c r="E1683" t="s">
        <v>46</v>
      </c>
      <c r="F1683" s="4">
        <v>74942</v>
      </c>
    </row>
    <row r="1684" spans="1:6" x14ac:dyDescent="0.35">
      <c r="A1684" t="s">
        <v>1729</v>
      </c>
      <c r="B1684" t="s">
        <v>17</v>
      </c>
      <c r="C1684" s="1" t="s">
        <v>20801</v>
      </c>
      <c r="D1684" s="6" t="s">
        <v>20890</v>
      </c>
      <c r="E1684" t="s">
        <v>46</v>
      </c>
      <c r="F1684" s="4">
        <v>226586.45</v>
      </c>
    </row>
    <row r="1685" spans="1:6" x14ac:dyDescent="0.35">
      <c r="A1685" t="s">
        <v>1730</v>
      </c>
      <c r="B1685" t="s">
        <v>22</v>
      </c>
      <c r="C1685" s="1" t="s">
        <v>21058</v>
      </c>
      <c r="D1685" s="6" t="s">
        <v>66</v>
      </c>
      <c r="E1685" t="s">
        <v>44</v>
      </c>
      <c r="F1685" s="4">
        <v>41175</v>
      </c>
    </row>
    <row r="1686" spans="1:6" x14ac:dyDescent="0.35">
      <c r="A1686" t="s">
        <v>1731</v>
      </c>
      <c r="B1686" t="s">
        <v>25</v>
      </c>
      <c r="C1686" s="1" t="s">
        <v>21452</v>
      </c>
      <c r="D1686" s="6" t="s">
        <v>19970</v>
      </c>
      <c r="E1686" t="s">
        <v>51</v>
      </c>
      <c r="F1686" s="4">
        <v>106008.9</v>
      </c>
    </row>
    <row r="1687" spans="1:6" x14ac:dyDescent="0.35">
      <c r="A1687" t="s">
        <v>1732</v>
      </c>
      <c r="B1687" t="s">
        <v>8</v>
      </c>
      <c r="C1687" s="1" t="s">
        <v>21177</v>
      </c>
      <c r="D1687" s="6" t="s">
        <v>21622</v>
      </c>
      <c r="E1687" t="s">
        <v>46</v>
      </c>
      <c r="F1687" s="4">
        <v>204382.8</v>
      </c>
    </row>
    <row r="1688" spans="1:6" x14ac:dyDescent="0.35">
      <c r="A1688" t="s">
        <v>1733</v>
      </c>
      <c r="B1688" t="s">
        <v>13</v>
      </c>
      <c r="C1688" s="1" t="s">
        <v>19992</v>
      </c>
      <c r="D1688" s="6" t="s">
        <v>21367</v>
      </c>
      <c r="E1688" t="s">
        <v>44</v>
      </c>
      <c r="F1688" s="4">
        <v>93975</v>
      </c>
    </row>
    <row r="1689" spans="1:6" x14ac:dyDescent="0.35">
      <c r="A1689" t="s">
        <v>1734</v>
      </c>
      <c r="B1689" t="s">
        <v>11</v>
      </c>
      <c r="C1689" s="1" t="s">
        <v>21375</v>
      </c>
      <c r="D1689" s="6" t="s">
        <v>21431</v>
      </c>
      <c r="E1689" t="s">
        <v>48</v>
      </c>
      <c r="F1689" s="4">
        <v>35214.699999999997</v>
      </c>
    </row>
    <row r="1690" spans="1:6" x14ac:dyDescent="0.35">
      <c r="A1690" t="s">
        <v>1735</v>
      </c>
      <c r="B1690" t="s">
        <v>17</v>
      </c>
      <c r="C1690" s="1" t="s">
        <v>20258</v>
      </c>
      <c r="D1690" s="6" t="s">
        <v>20222</v>
      </c>
      <c r="E1690" t="s">
        <v>44</v>
      </c>
      <c r="F1690" s="4">
        <v>43617.45</v>
      </c>
    </row>
    <row r="1691" spans="1:6" x14ac:dyDescent="0.35">
      <c r="A1691" t="s">
        <v>1736</v>
      </c>
      <c r="B1691" t="s">
        <v>16</v>
      </c>
      <c r="C1691" s="1" t="s">
        <v>20063</v>
      </c>
      <c r="D1691" s="6" t="s">
        <v>21317</v>
      </c>
      <c r="E1691" t="s">
        <v>44</v>
      </c>
      <c r="F1691" s="4">
        <v>11980</v>
      </c>
    </row>
    <row r="1692" spans="1:6" x14ac:dyDescent="0.35">
      <c r="A1692" t="s">
        <v>1737</v>
      </c>
      <c r="B1692" t="s">
        <v>13</v>
      </c>
      <c r="C1692" s="1" t="s">
        <v>20622</v>
      </c>
      <c r="D1692" s="6" t="s">
        <v>20572</v>
      </c>
      <c r="E1692" t="s">
        <v>48</v>
      </c>
      <c r="F1692" s="4">
        <v>62144.3</v>
      </c>
    </row>
    <row r="1693" spans="1:6" x14ac:dyDescent="0.35">
      <c r="A1693" t="s">
        <v>1738</v>
      </c>
      <c r="B1693" t="s">
        <v>11</v>
      </c>
      <c r="C1693" s="1" t="s">
        <v>20468</v>
      </c>
      <c r="D1693" s="6" t="s">
        <v>20659</v>
      </c>
      <c r="E1693" t="s">
        <v>46</v>
      </c>
      <c r="F1693" s="4">
        <v>92846</v>
      </c>
    </row>
    <row r="1694" spans="1:6" x14ac:dyDescent="0.35">
      <c r="A1694" t="s">
        <v>1739</v>
      </c>
      <c r="B1694" t="s">
        <v>21</v>
      </c>
      <c r="C1694" s="1" t="s">
        <v>19831</v>
      </c>
      <c r="D1694" s="6" t="s">
        <v>19889</v>
      </c>
      <c r="E1694" t="s">
        <v>21318</v>
      </c>
      <c r="F1694" s="4">
        <v>45729</v>
      </c>
    </row>
    <row r="1695" spans="1:6" x14ac:dyDescent="0.35">
      <c r="A1695" t="s">
        <v>1740</v>
      </c>
      <c r="B1695" t="s">
        <v>6</v>
      </c>
      <c r="C1695" s="1" t="s">
        <v>21317</v>
      </c>
      <c r="D1695" s="6" t="s">
        <v>20105</v>
      </c>
      <c r="E1695" t="s">
        <v>48</v>
      </c>
      <c r="F1695" s="4">
        <v>10782</v>
      </c>
    </row>
    <row r="1696" spans="1:6" x14ac:dyDescent="0.35">
      <c r="A1696" t="s">
        <v>1741</v>
      </c>
      <c r="B1696" t="s">
        <v>10</v>
      </c>
      <c r="C1696" s="1" t="s">
        <v>21084</v>
      </c>
      <c r="D1696" s="6" t="s">
        <v>21350</v>
      </c>
      <c r="E1696" t="s">
        <v>44</v>
      </c>
      <c r="F1696" s="4">
        <v>34490.949999999997</v>
      </c>
    </row>
    <row r="1697" spans="1:6" x14ac:dyDescent="0.35">
      <c r="A1697" t="s">
        <v>1742</v>
      </c>
      <c r="B1697" t="s">
        <v>25</v>
      </c>
      <c r="C1697" s="1" t="s">
        <v>21019</v>
      </c>
      <c r="D1697" s="6" t="s">
        <v>21259</v>
      </c>
      <c r="E1697" t="s">
        <v>51</v>
      </c>
      <c r="F1697" s="4">
        <v>315540.40000000002</v>
      </c>
    </row>
    <row r="1698" spans="1:6" x14ac:dyDescent="0.35">
      <c r="A1698" t="s">
        <v>1743</v>
      </c>
      <c r="B1698" t="s">
        <v>21</v>
      </c>
      <c r="C1698" s="1" t="s">
        <v>20512</v>
      </c>
      <c r="D1698" s="6" t="s">
        <v>20301</v>
      </c>
      <c r="E1698" t="s">
        <v>48</v>
      </c>
      <c r="F1698" s="4">
        <v>109667.2</v>
      </c>
    </row>
    <row r="1699" spans="1:6" x14ac:dyDescent="0.35">
      <c r="A1699" t="s">
        <v>1744</v>
      </c>
      <c r="B1699" t="s">
        <v>11</v>
      </c>
      <c r="C1699" s="1" t="s">
        <v>21441</v>
      </c>
      <c r="D1699" s="6" t="s">
        <v>21604</v>
      </c>
      <c r="E1699" t="s">
        <v>44</v>
      </c>
      <c r="F1699" s="4">
        <v>55309</v>
      </c>
    </row>
    <row r="1700" spans="1:6" x14ac:dyDescent="0.35">
      <c r="A1700" t="s">
        <v>1745</v>
      </c>
      <c r="B1700" t="s">
        <v>24</v>
      </c>
      <c r="C1700" s="1" t="s">
        <v>20836</v>
      </c>
      <c r="D1700" s="6" t="s">
        <v>66</v>
      </c>
      <c r="E1700" t="s">
        <v>44</v>
      </c>
      <c r="F1700" s="4">
        <v>79071.600000000006</v>
      </c>
    </row>
    <row r="1701" spans="1:6" x14ac:dyDescent="0.35">
      <c r="A1701" t="s">
        <v>1746</v>
      </c>
      <c r="B1701" t="s">
        <v>11</v>
      </c>
      <c r="C1701" s="1" t="s">
        <v>21251</v>
      </c>
      <c r="D1701" s="6" t="s">
        <v>20904</v>
      </c>
      <c r="E1701" t="s">
        <v>46</v>
      </c>
      <c r="F1701" s="4">
        <v>20875.150000000001</v>
      </c>
    </row>
    <row r="1702" spans="1:6" x14ac:dyDescent="0.35">
      <c r="A1702" t="s">
        <v>1747</v>
      </c>
      <c r="B1702" t="s">
        <v>10</v>
      </c>
      <c r="C1702" s="1" t="s">
        <v>21186</v>
      </c>
      <c r="D1702" s="6" t="s">
        <v>21623</v>
      </c>
      <c r="E1702" t="s">
        <v>46</v>
      </c>
      <c r="F1702" s="4">
        <v>141112.4</v>
      </c>
    </row>
    <row r="1703" spans="1:6" x14ac:dyDescent="0.35">
      <c r="A1703" t="s">
        <v>1748</v>
      </c>
      <c r="B1703" t="s">
        <v>25</v>
      </c>
      <c r="C1703" s="1" t="s">
        <v>21624</v>
      </c>
      <c r="D1703" s="6" t="s">
        <v>21257</v>
      </c>
      <c r="E1703" t="s">
        <v>48</v>
      </c>
      <c r="F1703" s="4">
        <v>2947.8</v>
      </c>
    </row>
    <row r="1704" spans="1:6" x14ac:dyDescent="0.35">
      <c r="A1704" t="s">
        <v>1749</v>
      </c>
      <c r="B1704" t="s">
        <v>8</v>
      </c>
      <c r="C1704" s="1" t="s">
        <v>21007</v>
      </c>
      <c r="D1704" s="6" t="s">
        <v>21081</v>
      </c>
      <c r="E1704" t="s">
        <v>44</v>
      </c>
      <c r="F1704" s="4">
        <v>59202.3</v>
      </c>
    </row>
    <row r="1705" spans="1:6" x14ac:dyDescent="0.35">
      <c r="A1705" t="s">
        <v>1750</v>
      </c>
      <c r="B1705" t="s">
        <v>22</v>
      </c>
      <c r="C1705" s="1" t="s">
        <v>21211</v>
      </c>
      <c r="D1705" s="6" t="s">
        <v>20323</v>
      </c>
      <c r="E1705" t="s">
        <v>51</v>
      </c>
      <c r="F1705" s="4">
        <v>2696.4</v>
      </c>
    </row>
    <row r="1706" spans="1:6" x14ac:dyDescent="0.35">
      <c r="A1706" t="s">
        <v>1751</v>
      </c>
      <c r="B1706" t="s">
        <v>14</v>
      </c>
      <c r="C1706" s="1" t="s">
        <v>21408</v>
      </c>
      <c r="D1706" s="6" t="s">
        <v>21379</v>
      </c>
      <c r="E1706" t="s">
        <v>46</v>
      </c>
      <c r="F1706" s="4">
        <v>70246</v>
      </c>
    </row>
    <row r="1707" spans="1:6" x14ac:dyDescent="0.35">
      <c r="A1707" t="s">
        <v>1752</v>
      </c>
      <c r="B1707" t="s">
        <v>14</v>
      </c>
      <c r="C1707" s="1" t="s">
        <v>20141</v>
      </c>
      <c r="D1707" s="6" t="s">
        <v>21373</v>
      </c>
      <c r="E1707" t="s">
        <v>48</v>
      </c>
      <c r="F1707" s="4">
        <v>109629</v>
      </c>
    </row>
    <row r="1708" spans="1:6" x14ac:dyDescent="0.35">
      <c r="A1708" t="s">
        <v>1753</v>
      </c>
      <c r="B1708" t="s">
        <v>9</v>
      </c>
      <c r="C1708" s="1" t="s">
        <v>19969</v>
      </c>
      <c r="D1708" s="6" t="s">
        <v>19986</v>
      </c>
      <c r="E1708" t="s">
        <v>51</v>
      </c>
      <c r="F1708" s="4">
        <v>25529.7</v>
      </c>
    </row>
    <row r="1709" spans="1:6" x14ac:dyDescent="0.35">
      <c r="A1709" t="s">
        <v>1754</v>
      </c>
      <c r="B1709" t="s">
        <v>20</v>
      </c>
      <c r="C1709" s="1" t="s">
        <v>19890</v>
      </c>
      <c r="D1709" s="6" t="s">
        <v>20027</v>
      </c>
      <c r="E1709" t="s">
        <v>46</v>
      </c>
      <c r="F1709" s="4">
        <v>109472.7</v>
      </c>
    </row>
    <row r="1710" spans="1:6" x14ac:dyDescent="0.35">
      <c r="A1710" t="s">
        <v>1755</v>
      </c>
      <c r="B1710" t="s">
        <v>10</v>
      </c>
      <c r="C1710" s="1" t="s">
        <v>20468</v>
      </c>
      <c r="D1710" s="6" t="s">
        <v>66</v>
      </c>
      <c r="E1710" t="s">
        <v>44</v>
      </c>
      <c r="F1710" s="4">
        <v>206648.95</v>
      </c>
    </row>
    <row r="1711" spans="1:6" x14ac:dyDescent="0.35">
      <c r="A1711" t="s">
        <v>1756</v>
      </c>
      <c r="B1711" t="s">
        <v>10</v>
      </c>
      <c r="C1711" s="1" t="s">
        <v>20767</v>
      </c>
      <c r="D1711" s="6" t="s">
        <v>21369</v>
      </c>
      <c r="E1711" t="s">
        <v>51</v>
      </c>
      <c r="F1711" s="4">
        <v>119428.75</v>
      </c>
    </row>
    <row r="1712" spans="1:6" x14ac:dyDescent="0.35">
      <c r="A1712" t="s">
        <v>1757</v>
      </c>
      <c r="B1712" t="s">
        <v>18</v>
      </c>
      <c r="C1712" s="1" t="s">
        <v>21625</v>
      </c>
      <c r="D1712" s="6" t="s">
        <v>21058</v>
      </c>
      <c r="E1712" t="s">
        <v>48</v>
      </c>
      <c r="F1712" s="4">
        <v>17507.900000000001</v>
      </c>
    </row>
    <row r="1713" spans="1:6" x14ac:dyDescent="0.35">
      <c r="A1713" t="s">
        <v>1758</v>
      </c>
      <c r="B1713" t="s">
        <v>18</v>
      </c>
      <c r="C1713" s="1" t="s">
        <v>20476</v>
      </c>
      <c r="D1713" s="6" t="s">
        <v>20451</v>
      </c>
      <c r="E1713" t="s">
        <v>46</v>
      </c>
      <c r="F1713" s="4">
        <v>52850.7</v>
      </c>
    </row>
    <row r="1714" spans="1:6" x14ac:dyDescent="0.35">
      <c r="A1714" t="s">
        <v>1759</v>
      </c>
      <c r="B1714" t="s">
        <v>13</v>
      </c>
      <c r="C1714" s="1" t="s">
        <v>20715</v>
      </c>
      <c r="D1714" s="6" t="s">
        <v>21245</v>
      </c>
      <c r="E1714" t="s">
        <v>46</v>
      </c>
      <c r="F1714" s="4">
        <v>206213.7</v>
      </c>
    </row>
    <row r="1715" spans="1:6" x14ac:dyDescent="0.35">
      <c r="A1715" t="s">
        <v>1760</v>
      </c>
      <c r="B1715" t="s">
        <v>8</v>
      </c>
      <c r="C1715" s="1" t="s">
        <v>21488</v>
      </c>
      <c r="D1715" s="6" t="s">
        <v>20315</v>
      </c>
      <c r="E1715" t="s">
        <v>46</v>
      </c>
      <c r="F1715" s="4">
        <v>48323</v>
      </c>
    </row>
    <row r="1716" spans="1:6" x14ac:dyDescent="0.35">
      <c r="A1716" t="s">
        <v>1761</v>
      </c>
      <c r="B1716" t="s">
        <v>20</v>
      </c>
      <c r="C1716" s="1" t="s">
        <v>20826</v>
      </c>
      <c r="D1716" s="6" t="s">
        <v>21268</v>
      </c>
      <c r="E1716" t="s">
        <v>44</v>
      </c>
      <c r="F1716" s="4">
        <v>61001.65</v>
      </c>
    </row>
    <row r="1717" spans="1:6" x14ac:dyDescent="0.35">
      <c r="A1717" t="s">
        <v>1762</v>
      </c>
      <c r="B1717" t="s">
        <v>22</v>
      </c>
      <c r="C1717" s="1" t="s">
        <v>21134</v>
      </c>
      <c r="D1717" s="6" t="s">
        <v>21127</v>
      </c>
      <c r="E1717" t="s">
        <v>48</v>
      </c>
      <c r="F1717" s="4">
        <v>46665</v>
      </c>
    </row>
    <row r="1718" spans="1:6" x14ac:dyDescent="0.35">
      <c r="A1718" t="s">
        <v>1763</v>
      </c>
      <c r="B1718" t="s">
        <v>13</v>
      </c>
      <c r="C1718" s="1" t="s">
        <v>21377</v>
      </c>
      <c r="D1718" s="6" t="s">
        <v>66</v>
      </c>
      <c r="E1718" t="s">
        <v>46</v>
      </c>
      <c r="F1718" s="4">
        <v>7225</v>
      </c>
    </row>
    <row r="1719" spans="1:6" x14ac:dyDescent="0.35">
      <c r="A1719" t="s">
        <v>1764</v>
      </c>
      <c r="B1719" t="s">
        <v>17</v>
      </c>
      <c r="C1719" s="1" t="s">
        <v>20901</v>
      </c>
      <c r="D1719" s="6" t="s">
        <v>21005</v>
      </c>
      <c r="E1719" t="s">
        <v>46</v>
      </c>
      <c r="F1719" s="4">
        <v>2704</v>
      </c>
    </row>
    <row r="1720" spans="1:6" x14ac:dyDescent="0.35">
      <c r="A1720" t="s">
        <v>1765</v>
      </c>
      <c r="B1720" t="s">
        <v>25</v>
      </c>
      <c r="C1720" s="1" t="s">
        <v>19981</v>
      </c>
      <c r="D1720" s="6" t="s">
        <v>66</v>
      </c>
      <c r="E1720" t="s">
        <v>44</v>
      </c>
      <c r="F1720" s="4">
        <v>193972.7</v>
      </c>
    </row>
    <row r="1721" spans="1:6" x14ac:dyDescent="0.35">
      <c r="A1721" t="s">
        <v>1766</v>
      </c>
      <c r="B1721" t="s">
        <v>24</v>
      </c>
      <c r="C1721" s="1" t="s">
        <v>20015</v>
      </c>
      <c r="D1721" s="6" t="s">
        <v>19985</v>
      </c>
      <c r="E1721" t="s">
        <v>48</v>
      </c>
      <c r="F1721" s="4">
        <v>10613.4</v>
      </c>
    </row>
    <row r="1722" spans="1:6" x14ac:dyDescent="0.35">
      <c r="A1722" t="s">
        <v>1767</v>
      </c>
      <c r="B1722" t="s">
        <v>25</v>
      </c>
      <c r="C1722" s="1" t="s">
        <v>21626</v>
      </c>
      <c r="D1722" s="6" t="s">
        <v>20814</v>
      </c>
      <c r="E1722" t="s">
        <v>46</v>
      </c>
      <c r="F1722" s="4">
        <v>38027.699999999997</v>
      </c>
    </row>
    <row r="1723" spans="1:6" x14ac:dyDescent="0.35">
      <c r="A1723" t="s">
        <v>1768</v>
      </c>
      <c r="B1723" t="s">
        <v>25</v>
      </c>
      <c r="C1723" s="1" t="s">
        <v>21358</v>
      </c>
      <c r="D1723" s="6" t="s">
        <v>21312</v>
      </c>
      <c r="E1723" t="s">
        <v>48</v>
      </c>
      <c r="F1723" s="4">
        <v>45628.05</v>
      </c>
    </row>
    <row r="1724" spans="1:6" x14ac:dyDescent="0.35">
      <c r="A1724" t="s">
        <v>1769</v>
      </c>
      <c r="B1724" t="s">
        <v>13</v>
      </c>
      <c r="C1724" s="1" t="s">
        <v>21186</v>
      </c>
      <c r="D1724" s="6" t="s">
        <v>21627</v>
      </c>
      <c r="E1724" t="s">
        <v>51</v>
      </c>
      <c r="F1724" s="4">
        <v>124411.6</v>
      </c>
    </row>
    <row r="1725" spans="1:6" x14ac:dyDescent="0.35">
      <c r="A1725" t="s">
        <v>1770</v>
      </c>
      <c r="B1725" t="s">
        <v>14</v>
      </c>
      <c r="C1725" s="1" t="s">
        <v>21418</v>
      </c>
      <c r="D1725" s="6" t="s">
        <v>21628</v>
      </c>
      <c r="E1725" t="s">
        <v>46</v>
      </c>
      <c r="F1725" s="4">
        <v>188995</v>
      </c>
    </row>
    <row r="1726" spans="1:6" x14ac:dyDescent="0.35">
      <c r="A1726" t="s">
        <v>1771</v>
      </c>
      <c r="B1726" t="s">
        <v>17</v>
      </c>
      <c r="C1726" s="1" t="s">
        <v>19969</v>
      </c>
      <c r="D1726" s="6" t="s">
        <v>66</v>
      </c>
      <c r="E1726" t="s">
        <v>21265</v>
      </c>
      <c r="F1726" s="4">
        <v>107815</v>
      </c>
    </row>
    <row r="1727" spans="1:6" x14ac:dyDescent="0.35">
      <c r="A1727" t="s">
        <v>1772</v>
      </c>
      <c r="B1727" t="s">
        <v>18</v>
      </c>
      <c r="C1727" s="1" t="s">
        <v>21629</v>
      </c>
      <c r="D1727" s="6" t="s">
        <v>21615</v>
      </c>
      <c r="E1727" t="s">
        <v>48</v>
      </c>
      <c r="F1727" s="4">
        <v>101509.2</v>
      </c>
    </row>
    <row r="1728" spans="1:6" x14ac:dyDescent="0.35">
      <c r="A1728" t="s">
        <v>1773</v>
      </c>
      <c r="B1728" t="s">
        <v>13</v>
      </c>
      <c r="C1728" s="1" t="s">
        <v>21575</v>
      </c>
      <c r="D1728" s="6" t="s">
        <v>21473</v>
      </c>
      <c r="E1728" t="s">
        <v>44</v>
      </c>
      <c r="F1728" s="4">
        <v>53044.4</v>
      </c>
    </row>
    <row r="1729" spans="1:6" x14ac:dyDescent="0.35">
      <c r="A1729" t="s">
        <v>1774</v>
      </c>
      <c r="B1729" t="s">
        <v>9</v>
      </c>
      <c r="C1729" s="1" t="s">
        <v>21245</v>
      </c>
      <c r="D1729" s="6" t="s">
        <v>21630</v>
      </c>
      <c r="E1729" t="s">
        <v>51</v>
      </c>
      <c r="F1729" s="4">
        <v>76175.600000000006</v>
      </c>
    </row>
    <row r="1730" spans="1:6" x14ac:dyDescent="0.35">
      <c r="A1730" t="s">
        <v>1775</v>
      </c>
      <c r="B1730" t="s">
        <v>18</v>
      </c>
      <c r="C1730" s="1" t="s">
        <v>19921</v>
      </c>
      <c r="D1730" s="6" t="s">
        <v>66</v>
      </c>
      <c r="E1730" t="s">
        <v>46</v>
      </c>
      <c r="F1730" s="4">
        <v>5490</v>
      </c>
    </row>
    <row r="1731" spans="1:6" x14ac:dyDescent="0.35">
      <c r="A1731" t="s">
        <v>1776</v>
      </c>
      <c r="B1731" t="s">
        <v>13</v>
      </c>
      <c r="C1731" s="1" t="s">
        <v>21418</v>
      </c>
      <c r="D1731" s="6" t="s">
        <v>21561</v>
      </c>
      <c r="E1731" t="s">
        <v>46</v>
      </c>
      <c r="F1731" s="4">
        <v>127673.7</v>
      </c>
    </row>
    <row r="1732" spans="1:6" x14ac:dyDescent="0.35">
      <c r="A1732" t="s">
        <v>1777</v>
      </c>
      <c r="B1732" t="s">
        <v>13</v>
      </c>
      <c r="C1732" s="1" t="s">
        <v>20666</v>
      </c>
      <c r="D1732" s="6" t="s">
        <v>20748</v>
      </c>
      <c r="E1732" t="s">
        <v>46</v>
      </c>
      <c r="F1732" s="4">
        <v>1352</v>
      </c>
    </row>
    <row r="1733" spans="1:6" x14ac:dyDescent="0.35">
      <c r="A1733" t="s">
        <v>1778</v>
      </c>
      <c r="B1733" t="s">
        <v>11</v>
      </c>
      <c r="C1733" s="1" t="s">
        <v>21375</v>
      </c>
      <c r="D1733" s="6" t="s">
        <v>19989</v>
      </c>
      <c r="E1733" t="s">
        <v>44</v>
      </c>
      <c r="F1733" s="4">
        <v>9584</v>
      </c>
    </row>
    <row r="1734" spans="1:6" x14ac:dyDescent="0.35">
      <c r="A1734" t="s">
        <v>1779</v>
      </c>
      <c r="B1734" t="s">
        <v>9</v>
      </c>
      <c r="C1734" s="1" t="s">
        <v>20835</v>
      </c>
      <c r="D1734" s="6" t="s">
        <v>66</v>
      </c>
      <c r="E1734" t="s">
        <v>44</v>
      </c>
      <c r="F1734" s="4">
        <v>8985</v>
      </c>
    </row>
    <row r="1735" spans="1:6" x14ac:dyDescent="0.35">
      <c r="A1735" t="s">
        <v>1780</v>
      </c>
      <c r="B1735" t="s">
        <v>24</v>
      </c>
      <c r="C1735" s="1" t="s">
        <v>20020</v>
      </c>
      <c r="D1735" s="6" t="s">
        <v>20182</v>
      </c>
      <c r="E1735" t="s">
        <v>46</v>
      </c>
      <c r="F1735" s="4">
        <v>42039.85</v>
      </c>
    </row>
    <row r="1736" spans="1:6" x14ac:dyDescent="0.35">
      <c r="A1736" t="s">
        <v>1781</v>
      </c>
      <c r="B1736" t="s">
        <v>10</v>
      </c>
      <c r="C1736" s="1" t="s">
        <v>20509</v>
      </c>
      <c r="D1736" s="6" t="s">
        <v>20638</v>
      </c>
      <c r="E1736" t="s">
        <v>46</v>
      </c>
      <c r="F1736" s="4">
        <v>95753.45</v>
      </c>
    </row>
    <row r="1737" spans="1:6" x14ac:dyDescent="0.35">
      <c r="A1737" t="s">
        <v>1782</v>
      </c>
      <c r="B1737" t="s">
        <v>13</v>
      </c>
      <c r="C1737" s="1" t="s">
        <v>20762</v>
      </c>
      <c r="D1737" s="6" t="s">
        <v>20780</v>
      </c>
      <c r="E1737" t="s">
        <v>46</v>
      </c>
      <c r="F1737" s="4">
        <v>40620.800000000003</v>
      </c>
    </row>
    <row r="1738" spans="1:6" x14ac:dyDescent="0.35">
      <c r="A1738" t="s">
        <v>1783</v>
      </c>
      <c r="B1738" t="s">
        <v>16</v>
      </c>
      <c r="C1738" s="1" t="s">
        <v>20452</v>
      </c>
      <c r="D1738" s="6" t="s">
        <v>20617</v>
      </c>
      <c r="E1738" t="s">
        <v>21332</v>
      </c>
      <c r="F1738" s="4">
        <v>229688.05</v>
      </c>
    </row>
    <row r="1739" spans="1:6" x14ac:dyDescent="0.35">
      <c r="A1739" t="s">
        <v>1784</v>
      </c>
      <c r="B1739" t="s">
        <v>21</v>
      </c>
      <c r="C1739" s="1" t="s">
        <v>20811</v>
      </c>
      <c r="D1739" s="6" t="s">
        <v>20895</v>
      </c>
      <c r="E1739" t="s">
        <v>46</v>
      </c>
      <c r="F1739" s="4">
        <v>175407.85</v>
      </c>
    </row>
    <row r="1740" spans="1:6" x14ac:dyDescent="0.35">
      <c r="A1740" t="s">
        <v>1785</v>
      </c>
      <c r="B1740" t="s">
        <v>24</v>
      </c>
      <c r="C1740" s="1" t="s">
        <v>20387</v>
      </c>
      <c r="D1740" s="6" t="s">
        <v>20372</v>
      </c>
      <c r="E1740" t="s">
        <v>51</v>
      </c>
    </row>
    <row r="1741" spans="1:6" x14ac:dyDescent="0.35">
      <c r="A1741" t="s">
        <v>1786</v>
      </c>
      <c r="B1741" t="s">
        <v>6</v>
      </c>
      <c r="C1741" s="1" t="s">
        <v>19892</v>
      </c>
      <c r="D1741" s="6" t="s">
        <v>19902</v>
      </c>
      <c r="E1741" t="s">
        <v>46</v>
      </c>
      <c r="F1741" s="4">
        <v>46957</v>
      </c>
    </row>
    <row r="1742" spans="1:6" x14ac:dyDescent="0.35">
      <c r="A1742" t="s">
        <v>1787</v>
      </c>
      <c r="B1742" t="s">
        <v>14</v>
      </c>
      <c r="C1742" s="1" t="s">
        <v>20701</v>
      </c>
      <c r="D1742" s="6" t="s">
        <v>20814</v>
      </c>
      <c r="E1742" t="s">
        <v>21318</v>
      </c>
      <c r="F1742" s="4">
        <v>64053.75</v>
      </c>
    </row>
    <row r="1743" spans="1:6" x14ac:dyDescent="0.35">
      <c r="A1743" t="s">
        <v>1788</v>
      </c>
      <c r="B1743" t="s">
        <v>11</v>
      </c>
      <c r="C1743" s="1" t="s">
        <v>20818</v>
      </c>
      <c r="D1743" s="6" t="s">
        <v>20921</v>
      </c>
      <c r="E1743" t="s">
        <v>51</v>
      </c>
      <c r="F1743" s="4">
        <v>102681.2</v>
      </c>
    </row>
    <row r="1744" spans="1:6" x14ac:dyDescent="0.35">
      <c r="A1744" t="s">
        <v>1789</v>
      </c>
      <c r="B1744" t="s">
        <v>11</v>
      </c>
      <c r="C1744" s="1" t="s">
        <v>21592</v>
      </c>
      <c r="D1744" s="6" t="s">
        <v>20503</v>
      </c>
      <c r="E1744" t="s">
        <v>48</v>
      </c>
      <c r="F1744" s="4">
        <v>124868.55</v>
      </c>
    </row>
    <row r="1745" spans="1:6" x14ac:dyDescent="0.35">
      <c r="A1745" t="s">
        <v>1790</v>
      </c>
      <c r="B1745" t="s">
        <v>25</v>
      </c>
      <c r="C1745" s="1" t="s">
        <v>21358</v>
      </c>
      <c r="D1745" s="6" t="s">
        <v>20847</v>
      </c>
      <c r="E1745" t="s">
        <v>46</v>
      </c>
      <c r="F1745" s="4">
        <v>97689.7</v>
      </c>
    </row>
    <row r="1746" spans="1:6" x14ac:dyDescent="0.35">
      <c r="A1746" t="s">
        <v>1791</v>
      </c>
      <c r="B1746" t="s">
        <v>22</v>
      </c>
      <c r="C1746" s="1" t="s">
        <v>20593</v>
      </c>
      <c r="D1746" s="6" t="s">
        <v>20945</v>
      </c>
      <c r="E1746" t="s">
        <v>46</v>
      </c>
      <c r="F1746" s="4">
        <v>55071</v>
      </c>
    </row>
    <row r="1747" spans="1:6" x14ac:dyDescent="0.35">
      <c r="A1747" t="s">
        <v>1792</v>
      </c>
      <c r="B1747" t="s">
        <v>11</v>
      </c>
      <c r="C1747" s="1" t="s">
        <v>21048</v>
      </c>
      <c r="D1747" s="6" t="s">
        <v>21023</v>
      </c>
      <c r="E1747" t="s">
        <v>48</v>
      </c>
      <c r="F1747" s="4">
        <v>2748</v>
      </c>
    </row>
    <row r="1748" spans="1:6" x14ac:dyDescent="0.35">
      <c r="A1748" t="s">
        <v>1793</v>
      </c>
      <c r="B1748" t="s">
        <v>16</v>
      </c>
      <c r="C1748" s="1" t="s">
        <v>21062</v>
      </c>
      <c r="D1748" s="6" t="s">
        <v>21051</v>
      </c>
      <c r="E1748" t="s">
        <v>48</v>
      </c>
      <c r="F1748" s="4">
        <v>85247</v>
      </c>
    </row>
    <row r="1749" spans="1:6" x14ac:dyDescent="0.35">
      <c r="A1749" t="s">
        <v>1794</v>
      </c>
      <c r="B1749" t="s">
        <v>16</v>
      </c>
      <c r="C1749" s="1" t="s">
        <v>21182</v>
      </c>
      <c r="D1749" s="6" t="s">
        <v>21593</v>
      </c>
      <c r="E1749" t="s">
        <v>48</v>
      </c>
      <c r="F1749" s="4">
        <v>72978.649999999994</v>
      </c>
    </row>
    <row r="1750" spans="1:6" x14ac:dyDescent="0.35">
      <c r="A1750" t="s">
        <v>1795</v>
      </c>
      <c r="B1750" t="s">
        <v>24</v>
      </c>
      <c r="C1750" s="1" t="s">
        <v>20532</v>
      </c>
      <c r="D1750" s="6" t="s">
        <v>20527</v>
      </c>
      <c r="E1750" t="s">
        <v>46</v>
      </c>
      <c r="F1750" s="4">
        <v>30879.65</v>
      </c>
    </row>
    <row r="1751" spans="1:6" x14ac:dyDescent="0.35">
      <c r="A1751" t="s">
        <v>1796</v>
      </c>
      <c r="B1751" t="s">
        <v>14</v>
      </c>
      <c r="C1751" s="1" t="s">
        <v>19925</v>
      </c>
      <c r="D1751" s="6" t="s">
        <v>19831</v>
      </c>
      <c r="E1751" t="s">
        <v>46</v>
      </c>
      <c r="F1751" s="4">
        <v>202610.15</v>
      </c>
    </row>
    <row r="1752" spans="1:6" x14ac:dyDescent="0.35">
      <c r="A1752" t="s">
        <v>1797</v>
      </c>
      <c r="B1752" t="s">
        <v>14</v>
      </c>
      <c r="C1752" s="1" t="s">
        <v>20483</v>
      </c>
      <c r="D1752" s="6" t="s">
        <v>20629</v>
      </c>
      <c r="E1752" t="s">
        <v>51</v>
      </c>
    </row>
    <row r="1753" spans="1:6" x14ac:dyDescent="0.35">
      <c r="A1753" t="s">
        <v>1798</v>
      </c>
      <c r="B1753" t="s">
        <v>8</v>
      </c>
      <c r="C1753" s="1" t="s">
        <v>20928</v>
      </c>
      <c r="D1753" s="6" t="s">
        <v>21060</v>
      </c>
      <c r="E1753" t="s">
        <v>44</v>
      </c>
      <c r="F1753" s="4">
        <v>96640.4</v>
      </c>
    </row>
    <row r="1754" spans="1:6" x14ac:dyDescent="0.35">
      <c r="A1754" t="s">
        <v>1799</v>
      </c>
      <c r="B1754" t="s">
        <v>18</v>
      </c>
      <c r="C1754" s="1" t="s">
        <v>20871</v>
      </c>
      <c r="D1754" s="6" t="s">
        <v>66</v>
      </c>
      <c r="E1754" t="s">
        <v>46</v>
      </c>
      <c r="F1754" s="4">
        <v>16915.25</v>
      </c>
    </row>
    <row r="1755" spans="1:6" x14ac:dyDescent="0.35">
      <c r="A1755" t="s">
        <v>1800</v>
      </c>
      <c r="B1755" t="s">
        <v>11</v>
      </c>
      <c r="C1755" s="1" t="s">
        <v>21324</v>
      </c>
      <c r="D1755" s="6" t="s">
        <v>20745</v>
      </c>
      <c r="E1755" t="s">
        <v>21332</v>
      </c>
    </row>
    <row r="1756" spans="1:6" x14ac:dyDescent="0.35">
      <c r="A1756" t="s">
        <v>1801</v>
      </c>
      <c r="B1756" t="s">
        <v>20</v>
      </c>
      <c r="C1756" s="1" t="s">
        <v>20204</v>
      </c>
      <c r="D1756" s="6" t="s">
        <v>20214</v>
      </c>
      <c r="E1756" t="s">
        <v>21265</v>
      </c>
      <c r="F1756" s="4">
        <v>56191.9</v>
      </c>
    </row>
    <row r="1757" spans="1:6" x14ac:dyDescent="0.35">
      <c r="A1757" t="s">
        <v>1802</v>
      </c>
      <c r="B1757" t="s">
        <v>17</v>
      </c>
      <c r="C1757" s="1" t="s">
        <v>20300</v>
      </c>
      <c r="D1757" s="6" t="s">
        <v>21211</v>
      </c>
      <c r="E1757" t="s">
        <v>21332</v>
      </c>
      <c r="F1757" s="4">
        <v>143362.5</v>
      </c>
    </row>
    <row r="1758" spans="1:6" x14ac:dyDescent="0.35">
      <c r="A1758" t="s">
        <v>1803</v>
      </c>
      <c r="B1758" t="s">
        <v>24</v>
      </c>
      <c r="C1758" s="1" t="s">
        <v>19955</v>
      </c>
      <c r="D1758" s="6" t="s">
        <v>20032</v>
      </c>
      <c r="E1758" t="s">
        <v>48</v>
      </c>
      <c r="F1758" s="4">
        <v>35304.300000000003</v>
      </c>
    </row>
    <row r="1759" spans="1:6" x14ac:dyDescent="0.35">
      <c r="A1759" t="s">
        <v>1804</v>
      </c>
      <c r="B1759" t="s">
        <v>8</v>
      </c>
      <c r="C1759" s="1" t="s">
        <v>20558</v>
      </c>
      <c r="D1759" s="6" t="s">
        <v>21474</v>
      </c>
      <c r="E1759" t="s">
        <v>46</v>
      </c>
      <c r="F1759" s="4">
        <v>126413.75</v>
      </c>
    </row>
    <row r="1760" spans="1:6" x14ac:dyDescent="0.35">
      <c r="A1760" t="s">
        <v>1805</v>
      </c>
      <c r="B1760" t="s">
        <v>16</v>
      </c>
      <c r="C1760" s="1" t="s">
        <v>20339</v>
      </c>
      <c r="D1760" s="6" t="s">
        <v>20420</v>
      </c>
      <c r="E1760" t="s">
        <v>48</v>
      </c>
      <c r="F1760" s="4">
        <v>219738.85</v>
      </c>
    </row>
    <row r="1761" spans="1:6" x14ac:dyDescent="0.35">
      <c r="A1761" t="s">
        <v>1806</v>
      </c>
      <c r="B1761" t="s">
        <v>6</v>
      </c>
      <c r="C1761" s="1" t="s">
        <v>21000</v>
      </c>
      <c r="D1761" s="6" t="s">
        <v>66</v>
      </c>
      <c r="E1761" t="s">
        <v>44</v>
      </c>
      <c r="F1761" s="4">
        <v>57493.599999999999</v>
      </c>
    </row>
    <row r="1762" spans="1:6" x14ac:dyDescent="0.35">
      <c r="A1762" t="s">
        <v>1807</v>
      </c>
      <c r="B1762" t="s">
        <v>18</v>
      </c>
      <c r="C1762" s="1" t="s">
        <v>20181</v>
      </c>
      <c r="D1762" s="6" t="s">
        <v>20128</v>
      </c>
      <c r="E1762" t="s">
        <v>51</v>
      </c>
      <c r="F1762" s="4">
        <v>18217.2</v>
      </c>
    </row>
    <row r="1763" spans="1:6" x14ac:dyDescent="0.35">
      <c r="A1763" t="s">
        <v>1808</v>
      </c>
      <c r="B1763" t="s">
        <v>6</v>
      </c>
      <c r="C1763" s="1" t="s">
        <v>20632</v>
      </c>
      <c r="D1763" s="6" t="s">
        <v>20727</v>
      </c>
      <c r="E1763" t="s">
        <v>46</v>
      </c>
    </row>
    <row r="1764" spans="1:6" x14ac:dyDescent="0.35">
      <c r="A1764" t="s">
        <v>1809</v>
      </c>
      <c r="B1764" t="s">
        <v>20</v>
      </c>
      <c r="C1764" s="1" t="s">
        <v>19857</v>
      </c>
      <c r="D1764" s="6" t="s">
        <v>66</v>
      </c>
      <c r="E1764" t="s">
        <v>44</v>
      </c>
      <c r="F1764" s="4">
        <v>144872.65</v>
      </c>
    </row>
    <row r="1765" spans="1:6" x14ac:dyDescent="0.35">
      <c r="A1765" t="s">
        <v>1810</v>
      </c>
      <c r="B1765" t="s">
        <v>24</v>
      </c>
      <c r="C1765" s="1" t="s">
        <v>20205</v>
      </c>
      <c r="D1765" s="6" t="s">
        <v>20397</v>
      </c>
      <c r="E1765" t="s">
        <v>46</v>
      </c>
      <c r="F1765" s="4">
        <v>68809.899999999994</v>
      </c>
    </row>
    <row r="1766" spans="1:6" x14ac:dyDescent="0.35">
      <c r="A1766" t="s">
        <v>1811</v>
      </c>
      <c r="B1766" t="s">
        <v>25</v>
      </c>
      <c r="C1766" s="1" t="s">
        <v>21345</v>
      </c>
      <c r="D1766" s="6" t="s">
        <v>66</v>
      </c>
      <c r="E1766" t="s">
        <v>51</v>
      </c>
      <c r="F1766" s="4">
        <v>71555.899999999994</v>
      </c>
    </row>
    <row r="1767" spans="1:6" x14ac:dyDescent="0.35">
      <c r="A1767" t="s">
        <v>1812</v>
      </c>
      <c r="B1767" t="s">
        <v>18</v>
      </c>
      <c r="C1767" s="1" t="s">
        <v>20879</v>
      </c>
      <c r="D1767" s="6" t="s">
        <v>21021</v>
      </c>
      <c r="E1767" t="s">
        <v>21288</v>
      </c>
      <c r="F1767" s="4">
        <v>8159</v>
      </c>
    </row>
    <row r="1768" spans="1:6" x14ac:dyDescent="0.35">
      <c r="A1768" t="s">
        <v>1813</v>
      </c>
      <c r="B1768" t="s">
        <v>22</v>
      </c>
      <c r="C1768" s="1" t="s">
        <v>20709</v>
      </c>
      <c r="D1768" s="6" t="s">
        <v>20824</v>
      </c>
      <c r="E1768" t="s">
        <v>44</v>
      </c>
      <c r="F1768" s="4">
        <v>168650.4</v>
      </c>
    </row>
    <row r="1769" spans="1:6" x14ac:dyDescent="0.35">
      <c r="A1769" t="s">
        <v>1814</v>
      </c>
      <c r="B1769" t="s">
        <v>16</v>
      </c>
      <c r="C1769" s="1" t="s">
        <v>19864</v>
      </c>
      <c r="D1769" s="6" t="s">
        <v>20019</v>
      </c>
      <c r="E1769" t="s">
        <v>51</v>
      </c>
      <c r="F1769" s="4">
        <v>173643.9</v>
      </c>
    </row>
    <row r="1770" spans="1:6" x14ac:dyDescent="0.35">
      <c r="A1770" t="s">
        <v>1815</v>
      </c>
      <c r="B1770" t="s">
        <v>22</v>
      </c>
      <c r="C1770" s="1" t="s">
        <v>21384</v>
      </c>
      <c r="D1770" s="6" t="s">
        <v>20803</v>
      </c>
      <c r="E1770" t="s">
        <v>51</v>
      </c>
      <c r="F1770" s="4">
        <v>121823.1</v>
      </c>
    </row>
    <row r="1771" spans="1:6" x14ac:dyDescent="0.35">
      <c r="A1771" t="s">
        <v>1816</v>
      </c>
      <c r="B1771" t="s">
        <v>18</v>
      </c>
      <c r="C1771" s="1" t="s">
        <v>20445</v>
      </c>
      <c r="D1771" s="6" t="s">
        <v>21615</v>
      </c>
      <c r="E1771" t="s">
        <v>48</v>
      </c>
      <c r="F1771" s="4">
        <v>122691.25</v>
      </c>
    </row>
    <row r="1772" spans="1:6" x14ac:dyDescent="0.35">
      <c r="A1772" t="s">
        <v>1817</v>
      </c>
      <c r="B1772" t="s">
        <v>17</v>
      </c>
      <c r="C1772" s="1" t="s">
        <v>19983</v>
      </c>
      <c r="D1772" s="6" t="s">
        <v>21631</v>
      </c>
      <c r="E1772" t="s">
        <v>48</v>
      </c>
      <c r="F1772" s="4">
        <v>28657.8</v>
      </c>
    </row>
    <row r="1773" spans="1:6" x14ac:dyDescent="0.35">
      <c r="A1773" t="s">
        <v>1818</v>
      </c>
      <c r="B1773" t="s">
        <v>9</v>
      </c>
      <c r="C1773" s="1" t="s">
        <v>20031</v>
      </c>
      <c r="D1773" s="6" t="s">
        <v>20137</v>
      </c>
      <c r="E1773" t="s">
        <v>48</v>
      </c>
      <c r="F1773" s="4">
        <v>68452.95</v>
      </c>
    </row>
    <row r="1774" spans="1:6" x14ac:dyDescent="0.35">
      <c r="A1774" t="s">
        <v>1819</v>
      </c>
      <c r="B1774" t="s">
        <v>9</v>
      </c>
      <c r="C1774" s="1" t="s">
        <v>20652</v>
      </c>
      <c r="D1774" s="6" t="s">
        <v>20574</v>
      </c>
      <c r="E1774" t="s">
        <v>46</v>
      </c>
      <c r="F1774" s="4">
        <v>38040.85</v>
      </c>
    </row>
    <row r="1775" spans="1:6" x14ac:dyDescent="0.35">
      <c r="A1775" t="s">
        <v>1820</v>
      </c>
      <c r="B1775" t="s">
        <v>20</v>
      </c>
      <c r="C1775" s="1" t="s">
        <v>21257</v>
      </c>
      <c r="D1775" s="6" t="s">
        <v>21021</v>
      </c>
      <c r="E1775" t="s">
        <v>48</v>
      </c>
      <c r="F1775" s="4">
        <v>47696.9</v>
      </c>
    </row>
    <row r="1776" spans="1:6" x14ac:dyDescent="0.35">
      <c r="A1776" t="s">
        <v>1821</v>
      </c>
      <c r="B1776" t="s">
        <v>9</v>
      </c>
      <c r="C1776" s="1" t="s">
        <v>20542</v>
      </c>
      <c r="D1776" s="6" t="s">
        <v>20721</v>
      </c>
      <c r="E1776" t="s">
        <v>48</v>
      </c>
      <c r="F1776" s="4">
        <v>116472.2</v>
      </c>
    </row>
    <row r="1777" spans="1:6" x14ac:dyDescent="0.35">
      <c r="A1777" t="s">
        <v>1822</v>
      </c>
      <c r="B1777" t="s">
        <v>9</v>
      </c>
      <c r="C1777" s="1" t="s">
        <v>20574</v>
      </c>
      <c r="D1777" s="6" t="s">
        <v>21377</v>
      </c>
      <c r="E1777" t="s">
        <v>44</v>
      </c>
      <c r="F1777" s="4">
        <v>107560.75</v>
      </c>
    </row>
    <row r="1778" spans="1:6" x14ac:dyDescent="0.35">
      <c r="A1778" t="s">
        <v>1823</v>
      </c>
      <c r="B1778" t="s">
        <v>10</v>
      </c>
      <c r="C1778" s="1" t="s">
        <v>20506</v>
      </c>
      <c r="D1778" s="6" t="s">
        <v>19834</v>
      </c>
      <c r="E1778" t="s">
        <v>44</v>
      </c>
      <c r="F1778" s="4">
        <v>38709.25</v>
      </c>
    </row>
    <row r="1779" spans="1:6" x14ac:dyDescent="0.35">
      <c r="A1779" t="s">
        <v>1824</v>
      </c>
      <c r="B1779" t="s">
        <v>20</v>
      </c>
      <c r="C1779" s="1" t="s">
        <v>20470</v>
      </c>
      <c r="D1779" s="6" t="s">
        <v>20621</v>
      </c>
      <c r="E1779" t="s">
        <v>46</v>
      </c>
      <c r="F1779" s="4">
        <v>104859</v>
      </c>
    </row>
    <row r="1780" spans="1:6" x14ac:dyDescent="0.35">
      <c r="A1780" t="s">
        <v>1825</v>
      </c>
      <c r="B1780" t="s">
        <v>10</v>
      </c>
      <c r="C1780" s="1" t="s">
        <v>21241</v>
      </c>
      <c r="D1780" s="6" t="s">
        <v>20449</v>
      </c>
      <c r="E1780" t="s">
        <v>48</v>
      </c>
      <c r="F1780" s="4">
        <v>23581.05</v>
      </c>
    </row>
    <row r="1781" spans="1:6" x14ac:dyDescent="0.35">
      <c r="A1781" t="s">
        <v>1826</v>
      </c>
      <c r="B1781" t="s">
        <v>20</v>
      </c>
      <c r="C1781" s="1" t="s">
        <v>21489</v>
      </c>
      <c r="D1781" s="6" t="s">
        <v>20175</v>
      </c>
      <c r="E1781" t="s">
        <v>44</v>
      </c>
      <c r="F1781" s="4">
        <v>37786.5</v>
      </c>
    </row>
    <row r="1782" spans="1:6" x14ac:dyDescent="0.35">
      <c r="A1782" t="s">
        <v>1827</v>
      </c>
      <c r="B1782" t="s">
        <v>20</v>
      </c>
      <c r="C1782" s="1" t="s">
        <v>20117</v>
      </c>
      <c r="D1782" s="6" t="s">
        <v>21632</v>
      </c>
      <c r="E1782" t="s">
        <v>51</v>
      </c>
      <c r="F1782" s="4">
        <v>137420.9</v>
      </c>
    </row>
    <row r="1783" spans="1:6" x14ac:dyDescent="0.35">
      <c r="A1783" t="s">
        <v>1828</v>
      </c>
      <c r="B1783" t="s">
        <v>13</v>
      </c>
      <c r="C1783" s="1" t="s">
        <v>19936</v>
      </c>
      <c r="D1783" s="6" t="s">
        <v>21614</v>
      </c>
      <c r="E1783" t="s">
        <v>46</v>
      </c>
      <c r="F1783" s="4">
        <v>63776.35</v>
      </c>
    </row>
    <row r="1784" spans="1:6" x14ac:dyDescent="0.35">
      <c r="A1784" t="s">
        <v>1829</v>
      </c>
      <c r="B1784" t="s">
        <v>9</v>
      </c>
      <c r="C1784" s="1" t="s">
        <v>20568</v>
      </c>
      <c r="D1784" s="6" t="s">
        <v>20582</v>
      </c>
      <c r="E1784" t="s">
        <v>46</v>
      </c>
      <c r="F1784" s="4">
        <v>70830</v>
      </c>
    </row>
    <row r="1785" spans="1:6" x14ac:dyDescent="0.35">
      <c r="A1785" t="s">
        <v>1830</v>
      </c>
      <c r="B1785" t="s">
        <v>10</v>
      </c>
      <c r="C1785" s="1" t="s">
        <v>21451</v>
      </c>
      <c r="D1785" s="6" t="s">
        <v>20404</v>
      </c>
      <c r="E1785" t="s">
        <v>51</v>
      </c>
      <c r="F1785" s="4">
        <v>41981.45</v>
      </c>
    </row>
    <row r="1786" spans="1:6" x14ac:dyDescent="0.35">
      <c r="A1786" t="s">
        <v>1831</v>
      </c>
      <c r="B1786" t="s">
        <v>25</v>
      </c>
      <c r="C1786" s="1" t="s">
        <v>21027</v>
      </c>
      <c r="D1786" s="6" t="s">
        <v>21410</v>
      </c>
      <c r="E1786" t="s">
        <v>48</v>
      </c>
      <c r="F1786" s="4">
        <v>35652.400000000001</v>
      </c>
    </row>
    <row r="1787" spans="1:6" x14ac:dyDescent="0.35">
      <c r="A1787" t="s">
        <v>1832</v>
      </c>
      <c r="B1787" t="s">
        <v>10</v>
      </c>
      <c r="C1787" s="1" t="s">
        <v>20817</v>
      </c>
      <c r="D1787" s="6" t="s">
        <v>21633</v>
      </c>
      <c r="E1787" t="s">
        <v>44</v>
      </c>
      <c r="F1787" s="4">
        <v>101015.6</v>
      </c>
    </row>
    <row r="1788" spans="1:6" x14ac:dyDescent="0.35">
      <c r="A1788" t="s">
        <v>1833</v>
      </c>
      <c r="B1788" t="s">
        <v>8</v>
      </c>
      <c r="C1788" s="1" t="s">
        <v>21294</v>
      </c>
      <c r="D1788" s="6" t="s">
        <v>20766</v>
      </c>
      <c r="E1788" t="s">
        <v>51</v>
      </c>
      <c r="F1788" s="4">
        <v>130656.4</v>
      </c>
    </row>
    <row r="1789" spans="1:6" x14ac:dyDescent="0.35">
      <c r="A1789" t="s">
        <v>1834</v>
      </c>
      <c r="B1789" t="s">
        <v>13</v>
      </c>
      <c r="C1789" s="1" t="s">
        <v>21562</v>
      </c>
      <c r="D1789" s="6" t="s">
        <v>21210</v>
      </c>
      <c r="E1789" t="s">
        <v>46</v>
      </c>
      <c r="F1789" s="4">
        <v>24692</v>
      </c>
    </row>
    <row r="1790" spans="1:6" x14ac:dyDescent="0.35">
      <c r="A1790" t="s">
        <v>1835</v>
      </c>
      <c r="B1790" t="s">
        <v>11</v>
      </c>
      <c r="C1790" s="1" t="s">
        <v>21061</v>
      </c>
      <c r="D1790" s="6" t="s">
        <v>21023</v>
      </c>
      <c r="E1790" t="s">
        <v>21332</v>
      </c>
      <c r="F1790" s="4">
        <v>220446.75</v>
      </c>
    </row>
    <row r="1791" spans="1:6" x14ac:dyDescent="0.35">
      <c r="A1791" t="s">
        <v>1836</v>
      </c>
      <c r="B1791" t="s">
        <v>6</v>
      </c>
      <c r="C1791" s="1" t="s">
        <v>20827</v>
      </c>
      <c r="D1791" s="6" t="s">
        <v>66</v>
      </c>
      <c r="E1791" t="s">
        <v>46</v>
      </c>
      <c r="F1791" s="4">
        <v>104676.3</v>
      </c>
    </row>
    <row r="1792" spans="1:6" x14ac:dyDescent="0.35">
      <c r="A1792" t="s">
        <v>1837</v>
      </c>
      <c r="B1792" t="s">
        <v>18</v>
      </c>
      <c r="C1792" s="1" t="s">
        <v>20674</v>
      </c>
      <c r="D1792" s="6" t="s">
        <v>20704</v>
      </c>
      <c r="E1792" t="s">
        <v>21308</v>
      </c>
      <c r="F1792" s="4">
        <v>12352.5</v>
      </c>
    </row>
    <row r="1793" spans="1:6" x14ac:dyDescent="0.35">
      <c r="A1793" t="s">
        <v>1838</v>
      </c>
      <c r="B1793" t="s">
        <v>10</v>
      </c>
      <c r="C1793" s="1" t="s">
        <v>21228</v>
      </c>
      <c r="D1793" s="6" t="s">
        <v>20559</v>
      </c>
      <c r="E1793" t="s">
        <v>21281</v>
      </c>
      <c r="F1793" s="4">
        <v>156851</v>
      </c>
    </row>
    <row r="1794" spans="1:6" x14ac:dyDescent="0.35">
      <c r="A1794" t="s">
        <v>1839</v>
      </c>
      <c r="B1794" t="s">
        <v>24</v>
      </c>
      <c r="C1794" s="1" t="s">
        <v>21503</v>
      </c>
      <c r="D1794" s="6" t="s">
        <v>20747</v>
      </c>
      <c r="E1794" t="s">
        <v>46</v>
      </c>
      <c r="F1794" s="4">
        <v>42792.4</v>
      </c>
    </row>
    <row r="1795" spans="1:6" x14ac:dyDescent="0.35">
      <c r="A1795" t="s">
        <v>1840</v>
      </c>
      <c r="B1795" t="s">
        <v>22</v>
      </c>
      <c r="C1795" s="1" t="s">
        <v>21002</v>
      </c>
      <c r="D1795" s="6" t="s">
        <v>21310</v>
      </c>
      <c r="E1795" t="s">
        <v>46</v>
      </c>
      <c r="F1795" s="4">
        <v>18626.5</v>
      </c>
    </row>
    <row r="1796" spans="1:6" x14ac:dyDescent="0.35">
      <c r="A1796" t="s">
        <v>1841</v>
      </c>
      <c r="B1796" t="s">
        <v>24</v>
      </c>
      <c r="C1796" s="1" t="s">
        <v>20466</v>
      </c>
      <c r="D1796" s="6" t="s">
        <v>20483</v>
      </c>
      <c r="E1796" t="s">
        <v>44</v>
      </c>
      <c r="F1796" s="4">
        <v>40435.4</v>
      </c>
    </row>
    <row r="1797" spans="1:6" x14ac:dyDescent="0.35">
      <c r="A1797" t="s">
        <v>1842</v>
      </c>
      <c r="B1797" t="s">
        <v>22</v>
      </c>
      <c r="C1797" s="1" t="s">
        <v>20187</v>
      </c>
      <c r="D1797" s="6" t="s">
        <v>20274</v>
      </c>
      <c r="E1797" t="s">
        <v>21278</v>
      </c>
    </row>
    <row r="1798" spans="1:6" x14ac:dyDescent="0.35">
      <c r="A1798" t="s">
        <v>1843</v>
      </c>
      <c r="B1798" t="s">
        <v>20</v>
      </c>
      <c r="C1798" s="1" t="s">
        <v>21105</v>
      </c>
      <c r="D1798" s="6" t="s">
        <v>21561</v>
      </c>
      <c r="E1798" t="s">
        <v>46</v>
      </c>
      <c r="F1798" s="4">
        <v>99472</v>
      </c>
    </row>
    <row r="1799" spans="1:6" x14ac:dyDescent="0.35">
      <c r="A1799" t="s">
        <v>1844</v>
      </c>
      <c r="B1799" t="s">
        <v>11</v>
      </c>
      <c r="C1799" s="1" t="s">
        <v>20698</v>
      </c>
      <c r="D1799" s="6" t="s">
        <v>20867</v>
      </c>
      <c r="E1799" t="s">
        <v>48</v>
      </c>
      <c r="F1799" s="4">
        <v>34389.9</v>
      </c>
    </row>
    <row r="1800" spans="1:6" x14ac:dyDescent="0.35">
      <c r="A1800" t="s">
        <v>1845</v>
      </c>
      <c r="B1800" t="s">
        <v>11</v>
      </c>
      <c r="C1800" s="1" t="s">
        <v>20027</v>
      </c>
      <c r="D1800" s="6" t="s">
        <v>21210</v>
      </c>
      <c r="E1800" t="s">
        <v>46</v>
      </c>
    </row>
    <row r="1801" spans="1:6" x14ac:dyDescent="0.35">
      <c r="A1801" t="s">
        <v>1846</v>
      </c>
      <c r="B1801" t="s">
        <v>11</v>
      </c>
      <c r="C1801" s="1" t="s">
        <v>20994</v>
      </c>
      <c r="D1801" s="6" t="s">
        <v>21457</v>
      </c>
      <c r="E1801" t="s">
        <v>44</v>
      </c>
      <c r="F1801" s="4">
        <v>149233.20000000001</v>
      </c>
    </row>
    <row r="1802" spans="1:6" x14ac:dyDescent="0.35">
      <c r="A1802" t="s">
        <v>1480</v>
      </c>
      <c r="B1802" t="s">
        <v>24</v>
      </c>
      <c r="C1802" s="1" t="s">
        <v>20404</v>
      </c>
      <c r="D1802" s="6" t="s">
        <v>21602</v>
      </c>
      <c r="E1802" t="s">
        <v>51</v>
      </c>
      <c r="F1802" s="4">
        <v>33163</v>
      </c>
    </row>
    <row r="1803" spans="1:6" x14ac:dyDescent="0.35">
      <c r="A1803" t="s">
        <v>1103</v>
      </c>
      <c r="B1803" t="s">
        <v>18</v>
      </c>
      <c r="C1803" s="1" t="s">
        <v>20207</v>
      </c>
      <c r="D1803" s="6" t="s">
        <v>20223</v>
      </c>
      <c r="E1803" t="s">
        <v>48</v>
      </c>
      <c r="F1803" s="4">
        <v>53948.7</v>
      </c>
    </row>
    <row r="1804" spans="1:6" x14ac:dyDescent="0.35">
      <c r="A1804" t="s">
        <v>1056</v>
      </c>
      <c r="B1804" t="s">
        <v>9</v>
      </c>
      <c r="C1804" s="1" t="s">
        <v>20059</v>
      </c>
      <c r="D1804" s="6" t="s">
        <v>20055</v>
      </c>
      <c r="E1804" t="s">
        <v>44</v>
      </c>
      <c r="F1804" s="4">
        <v>799</v>
      </c>
    </row>
    <row r="1805" spans="1:6" x14ac:dyDescent="0.35">
      <c r="A1805" t="s">
        <v>776</v>
      </c>
      <c r="B1805" t="s">
        <v>10</v>
      </c>
      <c r="C1805" s="1" t="s">
        <v>21416</v>
      </c>
      <c r="D1805" s="6" t="s">
        <v>20850</v>
      </c>
      <c r="E1805" t="s">
        <v>46</v>
      </c>
      <c r="F1805" s="4">
        <v>148464.25</v>
      </c>
    </row>
    <row r="1806" spans="1:6" x14ac:dyDescent="0.35">
      <c r="A1806" t="s">
        <v>1656</v>
      </c>
      <c r="B1806" t="s">
        <v>8</v>
      </c>
      <c r="C1806" s="1" t="s">
        <v>21618</v>
      </c>
      <c r="D1806" s="6" t="s">
        <v>20840</v>
      </c>
      <c r="E1806" t="s">
        <v>48</v>
      </c>
    </row>
    <row r="1807" spans="1:6" x14ac:dyDescent="0.35">
      <c r="A1807" t="s">
        <v>477</v>
      </c>
      <c r="B1807" t="s">
        <v>9</v>
      </c>
      <c r="C1807" s="1" t="s">
        <v>21248</v>
      </c>
      <c r="D1807" s="6" t="s">
        <v>21424</v>
      </c>
      <c r="E1807" t="s">
        <v>48</v>
      </c>
      <c r="F1807" s="4">
        <v>323596.05</v>
      </c>
    </row>
    <row r="1808" spans="1:6" x14ac:dyDescent="0.35">
      <c r="A1808" t="s">
        <v>1359</v>
      </c>
      <c r="B1808" t="s">
        <v>8</v>
      </c>
      <c r="C1808" s="1" t="s">
        <v>21296</v>
      </c>
      <c r="D1808" s="6" t="s">
        <v>21044</v>
      </c>
      <c r="E1808" t="s">
        <v>51</v>
      </c>
    </row>
    <row r="1809" spans="1:6" x14ac:dyDescent="0.35">
      <c r="A1809" t="s">
        <v>1638</v>
      </c>
      <c r="B1809" t="s">
        <v>24</v>
      </c>
      <c r="C1809" s="1" t="s">
        <v>20295</v>
      </c>
      <c r="D1809" s="6" t="s">
        <v>20341</v>
      </c>
      <c r="E1809" t="s">
        <v>21282</v>
      </c>
      <c r="F1809" s="4">
        <v>74655.95</v>
      </c>
    </row>
    <row r="1810" spans="1:6" x14ac:dyDescent="0.35">
      <c r="A1810" t="s">
        <v>1440</v>
      </c>
      <c r="B1810" t="s">
        <v>18</v>
      </c>
      <c r="C1810" s="1" t="s">
        <v>19945</v>
      </c>
      <c r="D1810" s="6" t="s">
        <v>19854</v>
      </c>
      <c r="E1810" t="s">
        <v>48</v>
      </c>
    </row>
    <row r="1811" spans="1:6" x14ac:dyDescent="0.35">
      <c r="A1811" t="s">
        <v>1655</v>
      </c>
      <c r="B1811" t="s">
        <v>17</v>
      </c>
      <c r="C1811" s="1" t="s">
        <v>20864</v>
      </c>
      <c r="D1811" s="6" t="s">
        <v>20799</v>
      </c>
      <c r="E1811" t="s">
        <v>44</v>
      </c>
      <c r="F1811" s="4">
        <v>82997.149999999994</v>
      </c>
    </row>
    <row r="1812" spans="1:6" x14ac:dyDescent="0.35">
      <c r="A1812" t="s">
        <v>583</v>
      </c>
      <c r="B1812" t="s">
        <v>21</v>
      </c>
      <c r="C1812" s="1" t="s">
        <v>20087</v>
      </c>
      <c r="D1812" s="6" t="s">
        <v>21453</v>
      </c>
      <c r="E1812" t="s">
        <v>48</v>
      </c>
      <c r="F1812" s="4">
        <v>6293</v>
      </c>
    </row>
    <row r="1813" spans="1:6" x14ac:dyDescent="0.35">
      <c r="A1813" t="s">
        <v>412</v>
      </c>
      <c r="B1813" t="s">
        <v>6</v>
      </c>
      <c r="C1813" s="1" t="s">
        <v>20670</v>
      </c>
      <c r="D1813" s="6" t="s">
        <v>66</v>
      </c>
      <c r="E1813" t="s">
        <v>46</v>
      </c>
    </row>
    <row r="1814" spans="1:6" x14ac:dyDescent="0.35">
      <c r="A1814" t="s">
        <v>197</v>
      </c>
      <c r="B1814" t="s">
        <v>11</v>
      </c>
      <c r="C1814" s="1" t="s">
        <v>21317</v>
      </c>
      <c r="D1814" s="6" t="s">
        <v>21331</v>
      </c>
      <c r="E1814" t="s">
        <v>46</v>
      </c>
      <c r="F1814" s="4">
        <v>76216</v>
      </c>
    </row>
    <row r="1815" spans="1:6" x14ac:dyDescent="0.35">
      <c r="A1815" t="s">
        <v>664</v>
      </c>
      <c r="B1815" t="s">
        <v>20</v>
      </c>
      <c r="C1815" s="1" t="s">
        <v>21391</v>
      </c>
      <c r="D1815" s="6" t="s">
        <v>20056</v>
      </c>
      <c r="E1815" t="s">
        <v>21318</v>
      </c>
      <c r="F1815" s="4">
        <v>100957</v>
      </c>
    </row>
    <row r="1816" spans="1:6" x14ac:dyDescent="0.35">
      <c r="A1816" t="s">
        <v>635</v>
      </c>
      <c r="B1816" t="s">
        <v>14</v>
      </c>
      <c r="C1816" s="1" t="s">
        <v>20166</v>
      </c>
      <c r="D1816" s="6" t="s">
        <v>20104</v>
      </c>
      <c r="E1816" t="s">
        <v>44</v>
      </c>
      <c r="F1816" s="4">
        <v>1399.95</v>
      </c>
    </row>
    <row r="1817" spans="1:6" x14ac:dyDescent="0.35">
      <c r="A1817" t="s">
        <v>1556</v>
      </c>
      <c r="B1817" t="s">
        <v>13</v>
      </c>
      <c r="C1817" s="1" t="s">
        <v>20557</v>
      </c>
      <c r="D1817" s="6" t="s">
        <v>20717</v>
      </c>
      <c r="E1817" t="s">
        <v>21265</v>
      </c>
      <c r="F1817" s="4">
        <v>88508.25</v>
      </c>
    </row>
    <row r="1818" spans="1:6" x14ac:dyDescent="0.35">
      <c r="A1818" t="s">
        <v>1094</v>
      </c>
      <c r="B1818" t="s">
        <v>8</v>
      </c>
      <c r="C1818" s="1" t="s">
        <v>20160</v>
      </c>
      <c r="D1818" s="6" t="s">
        <v>20102</v>
      </c>
      <c r="E1818" t="s">
        <v>46</v>
      </c>
      <c r="F1818" s="4">
        <v>30318</v>
      </c>
    </row>
    <row r="1819" spans="1:6" x14ac:dyDescent="0.35">
      <c r="A1819" t="s">
        <v>486</v>
      </c>
      <c r="B1819" t="s">
        <v>8</v>
      </c>
      <c r="C1819" s="1" t="s">
        <v>21427</v>
      </c>
      <c r="D1819" s="6" t="s">
        <v>66</v>
      </c>
      <c r="E1819" t="s">
        <v>44</v>
      </c>
      <c r="F1819" s="4">
        <v>111525</v>
      </c>
    </row>
    <row r="1820" spans="1:6" x14ac:dyDescent="0.35">
      <c r="A1820" t="s">
        <v>1735</v>
      </c>
      <c r="B1820" t="s">
        <v>17</v>
      </c>
      <c r="C1820" s="1" t="s">
        <v>20258</v>
      </c>
      <c r="D1820" s="6" t="s">
        <v>20222</v>
      </c>
      <c r="E1820" t="s">
        <v>44</v>
      </c>
      <c r="F1820" s="4">
        <v>43617.45</v>
      </c>
    </row>
    <row r="1821" spans="1:6" x14ac:dyDescent="0.35">
      <c r="A1821" t="s">
        <v>1670</v>
      </c>
      <c r="B1821" t="s">
        <v>14</v>
      </c>
      <c r="C1821" s="1" t="s">
        <v>21587</v>
      </c>
      <c r="D1821" s="6" t="s">
        <v>21125</v>
      </c>
      <c r="E1821" t="s">
        <v>51</v>
      </c>
      <c r="F1821" s="4">
        <v>137079.65</v>
      </c>
    </row>
    <row r="1822" spans="1:6" x14ac:dyDescent="0.35">
      <c r="A1822" t="s">
        <v>734</v>
      </c>
      <c r="B1822" t="s">
        <v>14</v>
      </c>
      <c r="C1822" s="1" t="s">
        <v>20603</v>
      </c>
      <c r="D1822" s="6" t="s">
        <v>21342</v>
      </c>
      <c r="E1822" t="s">
        <v>46</v>
      </c>
      <c r="F1822" s="4">
        <v>202791.4</v>
      </c>
    </row>
    <row r="1823" spans="1:6" x14ac:dyDescent="0.35">
      <c r="A1823" t="s">
        <v>637</v>
      </c>
      <c r="B1823" t="s">
        <v>16</v>
      </c>
      <c r="C1823" s="1" t="s">
        <v>20837</v>
      </c>
      <c r="D1823" s="6" t="s">
        <v>20782</v>
      </c>
      <c r="E1823" t="s">
        <v>51</v>
      </c>
      <c r="F1823" s="4">
        <v>4854.6000000000004</v>
      </c>
    </row>
    <row r="1824" spans="1:6" x14ac:dyDescent="0.35">
      <c r="A1824" t="s">
        <v>1431</v>
      </c>
      <c r="B1824" t="s">
        <v>24</v>
      </c>
      <c r="C1824" s="1" t="s">
        <v>19973</v>
      </c>
      <c r="D1824" s="6" t="s">
        <v>20080</v>
      </c>
      <c r="E1824" t="s">
        <v>51</v>
      </c>
      <c r="F1824" s="4">
        <v>147477.54999999999</v>
      </c>
    </row>
    <row r="1825" spans="1:6" x14ac:dyDescent="0.35">
      <c r="A1825" t="s">
        <v>1635</v>
      </c>
      <c r="B1825" t="s">
        <v>17</v>
      </c>
      <c r="C1825" s="1" t="s">
        <v>20112</v>
      </c>
      <c r="D1825" s="6" t="s">
        <v>21563</v>
      </c>
      <c r="E1825" t="s">
        <v>46</v>
      </c>
      <c r="F1825" s="4">
        <v>79238.45</v>
      </c>
    </row>
    <row r="1826" spans="1:6" x14ac:dyDescent="0.35">
      <c r="A1826" t="s">
        <v>1599</v>
      </c>
      <c r="B1826" t="s">
        <v>8</v>
      </c>
      <c r="C1826" s="1" t="s">
        <v>20256</v>
      </c>
      <c r="D1826" s="6" t="s">
        <v>20380</v>
      </c>
      <c r="E1826" t="s">
        <v>46</v>
      </c>
      <c r="F1826" s="4">
        <v>82184.649999999994</v>
      </c>
    </row>
    <row r="1827" spans="1:6" x14ac:dyDescent="0.35">
      <c r="A1827" t="s">
        <v>726</v>
      </c>
      <c r="B1827" t="s">
        <v>17</v>
      </c>
      <c r="C1827" s="1" t="s">
        <v>21482</v>
      </c>
      <c r="D1827" s="6" t="s">
        <v>21383</v>
      </c>
      <c r="E1827" t="s">
        <v>48</v>
      </c>
      <c r="F1827" s="4">
        <v>41360</v>
      </c>
    </row>
    <row r="1828" spans="1:6" x14ac:dyDescent="0.35">
      <c r="A1828" t="s">
        <v>1592</v>
      </c>
      <c r="B1828" t="s">
        <v>16</v>
      </c>
      <c r="C1828" s="1" t="s">
        <v>21485</v>
      </c>
      <c r="D1828" s="6" t="s">
        <v>20227</v>
      </c>
      <c r="E1828" t="s">
        <v>21332</v>
      </c>
      <c r="F1828" s="4">
        <v>136007.65</v>
      </c>
    </row>
    <row r="1829" spans="1:6" x14ac:dyDescent="0.35">
      <c r="A1829" t="s">
        <v>1652</v>
      </c>
      <c r="B1829" t="s">
        <v>16</v>
      </c>
      <c r="C1829" s="1" t="s">
        <v>20960</v>
      </c>
      <c r="D1829" s="6" t="s">
        <v>21010</v>
      </c>
      <c r="E1829" t="s">
        <v>48</v>
      </c>
      <c r="F1829" s="4">
        <v>71573.100000000006</v>
      </c>
    </row>
    <row r="1830" spans="1:6" x14ac:dyDescent="0.35">
      <c r="A1830" t="s">
        <v>976</v>
      </c>
      <c r="B1830" t="s">
        <v>24</v>
      </c>
      <c r="C1830" s="1" t="s">
        <v>21465</v>
      </c>
      <c r="D1830" s="6" t="s">
        <v>21528</v>
      </c>
      <c r="E1830" t="s">
        <v>44</v>
      </c>
      <c r="F1830" s="4">
        <v>7751.7</v>
      </c>
    </row>
    <row r="1831" spans="1:6" x14ac:dyDescent="0.35">
      <c r="A1831" t="s">
        <v>1201</v>
      </c>
      <c r="B1831" t="s">
        <v>24</v>
      </c>
      <c r="C1831" s="1" t="s">
        <v>21191</v>
      </c>
      <c r="D1831" s="6" t="s">
        <v>66</v>
      </c>
      <c r="E1831" t="s">
        <v>44</v>
      </c>
      <c r="F1831" s="4">
        <v>213809.3</v>
      </c>
    </row>
    <row r="1832" spans="1:6" x14ac:dyDescent="0.35">
      <c r="A1832" t="s">
        <v>1084</v>
      </c>
      <c r="B1832" t="s">
        <v>6</v>
      </c>
      <c r="C1832" s="1" t="s">
        <v>19925</v>
      </c>
      <c r="D1832" s="6" t="s">
        <v>19941</v>
      </c>
      <c r="E1832" t="s">
        <v>21288</v>
      </c>
      <c r="F1832" s="4">
        <v>143.65</v>
      </c>
    </row>
    <row r="1833" spans="1:6" x14ac:dyDescent="0.35">
      <c r="A1833" t="s">
        <v>1125</v>
      </c>
      <c r="B1833" t="s">
        <v>25</v>
      </c>
      <c r="C1833" s="1" t="s">
        <v>21556</v>
      </c>
      <c r="D1833" s="6" t="s">
        <v>21260</v>
      </c>
      <c r="E1833" t="s">
        <v>46</v>
      </c>
      <c r="F1833" s="4">
        <v>94911.1</v>
      </c>
    </row>
    <row r="1834" spans="1:6" x14ac:dyDescent="0.35">
      <c r="A1834" t="s">
        <v>1505</v>
      </c>
      <c r="B1834" t="s">
        <v>9</v>
      </c>
      <c r="C1834" s="1" t="s">
        <v>20626</v>
      </c>
      <c r="D1834" s="6" t="s">
        <v>66</v>
      </c>
      <c r="E1834" t="s">
        <v>48</v>
      </c>
      <c r="F1834" s="4">
        <v>52344.75</v>
      </c>
    </row>
    <row r="1835" spans="1:6" x14ac:dyDescent="0.35">
      <c r="A1835" t="s">
        <v>1334</v>
      </c>
      <c r="B1835" t="s">
        <v>22</v>
      </c>
      <c r="C1835" s="1" t="s">
        <v>20482</v>
      </c>
      <c r="D1835" s="6" t="s">
        <v>20563</v>
      </c>
      <c r="E1835" t="s">
        <v>21288</v>
      </c>
      <c r="F1835" s="4">
        <v>145862.54999999999</v>
      </c>
    </row>
    <row r="1836" spans="1:6" x14ac:dyDescent="0.35">
      <c r="A1836" t="s">
        <v>520</v>
      </c>
      <c r="B1836" t="s">
        <v>25</v>
      </c>
      <c r="C1836" s="1" t="s">
        <v>20449</v>
      </c>
      <c r="D1836" s="6" t="s">
        <v>19970</v>
      </c>
      <c r="E1836" t="s">
        <v>44</v>
      </c>
      <c r="F1836" s="4">
        <v>111688.6</v>
      </c>
    </row>
    <row r="1837" spans="1:6" x14ac:dyDescent="0.35">
      <c r="A1837" t="s">
        <v>1313</v>
      </c>
      <c r="B1837" t="s">
        <v>14</v>
      </c>
      <c r="C1837" s="1" t="s">
        <v>20867</v>
      </c>
      <c r="D1837" s="6" t="s">
        <v>21458</v>
      </c>
      <c r="E1837" t="s">
        <v>44</v>
      </c>
      <c r="F1837" s="4">
        <v>161133.70000000001</v>
      </c>
    </row>
    <row r="1838" spans="1:6" x14ac:dyDescent="0.35">
      <c r="A1838" t="s">
        <v>917</v>
      </c>
      <c r="B1838" t="s">
        <v>11</v>
      </c>
      <c r="C1838" s="1" t="s">
        <v>21437</v>
      </c>
      <c r="D1838" s="6" t="s">
        <v>20392</v>
      </c>
      <c r="E1838" t="s">
        <v>44</v>
      </c>
      <c r="F1838" s="4">
        <v>94027.4</v>
      </c>
    </row>
    <row r="1839" spans="1:6" x14ac:dyDescent="0.35">
      <c r="A1839" t="s">
        <v>1112</v>
      </c>
      <c r="B1839" t="s">
        <v>17</v>
      </c>
      <c r="C1839" s="1" t="s">
        <v>20379</v>
      </c>
      <c r="D1839" s="6" t="s">
        <v>21197</v>
      </c>
      <c r="E1839" t="s">
        <v>46</v>
      </c>
      <c r="F1839" s="4">
        <v>53954.55</v>
      </c>
    </row>
    <row r="1840" spans="1:6" x14ac:dyDescent="0.35">
      <c r="A1840" t="s">
        <v>457</v>
      </c>
      <c r="B1840" t="s">
        <v>21</v>
      </c>
      <c r="C1840" s="1" t="s">
        <v>19960</v>
      </c>
      <c r="D1840" s="6" t="s">
        <v>20184</v>
      </c>
      <c r="E1840" t="s">
        <v>48</v>
      </c>
      <c r="F1840" s="4">
        <v>12096.35</v>
      </c>
    </row>
    <row r="1841" spans="1:6" x14ac:dyDescent="0.35">
      <c r="A1841" t="s">
        <v>1197</v>
      </c>
      <c r="B1841" t="s">
        <v>11</v>
      </c>
      <c r="C1841" s="1" t="s">
        <v>20195</v>
      </c>
      <c r="D1841" s="6" t="s">
        <v>21566</v>
      </c>
      <c r="E1841" t="s">
        <v>46</v>
      </c>
      <c r="F1841" s="4">
        <v>36254.75</v>
      </c>
    </row>
    <row r="1842" spans="1:6" x14ac:dyDescent="0.35">
      <c r="A1842" t="s">
        <v>1466</v>
      </c>
      <c r="B1842" t="s">
        <v>13</v>
      </c>
      <c r="C1842" s="1" t="s">
        <v>20332</v>
      </c>
      <c r="D1842" s="6" t="s">
        <v>20438</v>
      </c>
      <c r="E1842" t="s">
        <v>46</v>
      </c>
      <c r="F1842" s="4">
        <v>193545.65</v>
      </c>
    </row>
    <row r="1843" spans="1:6" x14ac:dyDescent="0.35">
      <c r="A1843" t="s">
        <v>307</v>
      </c>
      <c r="B1843" t="s">
        <v>18</v>
      </c>
      <c r="C1843" s="1" t="s">
        <v>20948</v>
      </c>
      <c r="D1843" s="6" t="s">
        <v>20527</v>
      </c>
      <c r="E1843" t="s">
        <v>44</v>
      </c>
      <c r="F1843" s="4">
        <v>29227.5</v>
      </c>
    </row>
    <row r="1844" spans="1:6" x14ac:dyDescent="0.35">
      <c r="A1844" t="s">
        <v>788</v>
      </c>
      <c r="B1844" t="s">
        <v>14</v>
      </c>
      <c r="C1844" s="1" t="s">
        <v>20235</v>
      </c>
      <c r="D1844" s="6" t="s">
        <v>20409</v>
      </c>
      <c r="E1844" t="s">
        <v>46</v>
      </c>
      <c r="F1844" s="4">
        <v>6863.75</v>
      </c>
    </row>
    <row r="1845" spans="1:6" x14ac:dyDescent="0.35">
      <c r="A1845" t="s">
        <v>355</v>
      </c>
      <c r="B1845" t="s">
        <v>25</v>
      </c>
      <c r="C1845" s="1" t="s">
        <v>20391</v>
      </c>
      <c r="D1845" s="6" t="s">
        <v>20477</v>
      </c>
      <c r="E1845" t="s">
        <v>44</v>
      </c>
      <c r="F1845" s="4">
        <v>44552.9</v>
      </c>
    </row>
    <row r="1846" spans="1:6" x14ac:dyDescent="0.35">
      <c r="A1846" t="s">
        <v>808</v>
      </c>
      <c r="B1846" t="s">
        <v>8</v>
      </c>
      <c r="C1846" s="1" t="s">
        <v>21165</v>
      </c>
      <c r="D1846" s="6" t="s">
        <v>21481</v>
      </c>
      <c r="E1846" t="s">
        <v>51</v>
      </c>
      <c r="F1846" s="4">
        <v>359.1</v>
      </c>
    </row>
    <row r="1847" spans="1:6" x14ac:dyDescent="0.35">
      <c r="A1847" t="s">
        <v>1823</v>
      </c>
      <c r="B1847" t="s">
        <v>10</v>
      </c>
      <c r="C1847" s="1" t="s">
        <v>20506</v>
      </c>
      <c r="D1847" s="6" t="s">
        <v>19834</v>
      </c>
      <c r="E1847" t="s">
        <v>44</v>
      </c>
      <c r="F1847" s="4">
        <v>38709.25</v>
      </c>
    </row>
    <row r="1848" spans="1:6" x14ac:dyDescent="0.35">
      <c r="A1848" t="s">
        <v>633</v>
      </c>
      <c r="B1848" t="s">
        <v>9</v>
      </c>
      <c r="C1848" s="1" t="s">
        <v>19989</v>
      </c>
      <c r="D1848" s="6" t="s">
        <v>20110</v>
      </c>
      <c r="E1848" t="s">
        <v>44</v>
      </c>
      <c r="F1848" s="4">
        <v>189328.1</v>
      </c>
    </row>
    <row r="1849" spans="1:6" x14ac:dyDescent="0.35">
      <c r="A1849" t="s">
        <v>487</v>
      </c>
      <c r="B1849" t="s">
        <v>18</v>
      </c>
      <c r="C1849" s="1" t="s">
        <v>20091</v>
      </c>
      <c r="D1849" s="6" t="s">
        <v>66</v>
      </c>
      <c r="E1849" t="s">
        <v>21281</v>
      </c>
      <c r="F1849" s="4">
        <v>19211.849999999999</v>
      </c>
    </row>
    <row r="1850" spans="1:6" x14ac:dyDescent="0.35">
      <c r="A1850" t="s">
        <v>120</v>
      </c>
      <c r="B1850" t="s">
        <v>10</v>
      </c>
      <c r="C1850" s="1" t="s">
        <v>20071</v>
      </c>
      <c r="D1850" s="6" t="s">
        <v>20024</v>
      </c>
      <c r="E1850" t="s">
        <v>44</v>
      </c>
      <c r="F1850" s="4">
        <v>200372.25</v>
      </c>
    </row>
    <row r="1851" spans="1:6" x14ac:dyDescent="0.35">
      <c r="A1851" t="s">
        <v>1323</v>
      </c>
      <c r="B1851" t="s">
        <v>18</v>
      </c>
      <c r="C1851" s="1" t="s">
        <v>20283</v>
      </c>
      <c r="D1851" s="6" t="s">
        <v>20992</v>
      </c>
      <c r="E1851" t="s">
        <v>44</v>
      </c>
      <c r="F1851" s="4">
        <v>11184.3</v>
      </c>
    </row>
    <row r="1852" spans="1:6" x14ac:dyDescent="0.35">
      <c r="A1852" t="s">
        <v>1802</v>
      </c>
      <c r="B1852" t="s">
        <v>17</v>
      </c>
      <c r="C1852" s="1" t="s">
        <v>20300</v>
      </c>
      <c r="D1852" s="6" t="s">
        <v>21211</v>
      </c>
      <c r="E1852" t="s">
        <v>21332</v>
      </c>
      <c r="F1852" s="4">
        <v>143362.5</v>
      </c>
    </row>
    <row r="1853" spans="1:6" x14ac:dyDescent="0.35">
      <c r="A1853" t="s">
        <v>440</v>
      </c>
      <c r="B1853" t="s">
        <v>17</v>
      </c>
      <c r="C1853" s="1" t="s">
        <v>20872</v>
      </c>
      <c r="D1853" s="6" t="s">
        <v>20808</v>
      </c>
      <c r="E1853" t="s">
        <v>44</v>
      </c>
      <c r="F1853" s="4">
        <v>33071.5</v>
      </c>
    </row>
    <row r="1854" spans="1:6" x14ac:dyDescent="0.35">
      <c r="A1854" t="s">
        <v>746</v>
      </c>
      <c r="B1854" t="s">
        <v>18</v>
      </c>
      <c r="C1854" s="1" t="s">
        <v>20354</v>
      </c>
      <c r="D1854" s="6" t="s">
        <v>21489</v>
      </c>
      <c r="E1854" t="s">
        <v>46</v>
      </c>
      <c r="F1854" s="4">
        <v>211547.3</v>
      </c>
    </row>
    <row r="1855" spans="1:6" x14ac:dyDescent="0.35">
      <c r="A1855" t="s">
        <v>1458</v>
      </c>
      <c r="B1855" t="s">
        <v>10</v>
      </c>
      <c r="C1855" s="1" t="s">
        <v>20264</v>
      </c>
      <c r="D1855" s="6" t="s">
        <v>20327</v>
      </c>
      <c r="E1855" t="s">
        <v>46</v>
      </c>
      <c r="F1855" s="4">
        <v>229082.4</v>
      </c>
    </row>
    <row r="1856" spans="1:6" x14ac:dyDescent="0.35">
      <c r="A1856" t="s">
        <v>556</v>
      </c>
      <c r="B1856" t="s">
        <v>13</v>
      </c>
      <c r="C1856" s="1" t="s">
        <v>21197</v>
      </c>
      <c r="D1856" s="6" t="s">
        <v>21444</v>
      </c>
      <c r="E1856" t="s">
        <v>21332</v>
      </c>
      <c r="F1856" s="4">
        <v>6564.05</v>
      </c>
    </row>
    <row r="1857" spans="1:6" x14ac:dyDescent="0.35">
      <c r="A1857" t="s">
        <v>1594</v>
      </c>
      <c r="B1857" t="s">
        <v>9</v>
      </c>
      <c r="C1857" s="1" t="s">
        <v>21044</v>
      </c>
      <c r="D1857" s="6" t="s">
        <v>20993</v>
      </c>
      <c r="E1857" t="s">
        <v>46</v>
      </c>
    </row>
    <row r="1858" spans="1:6" x14ac:dyDescent="0.35">
      <c r="A1858" t="s">
        <v>742</v>
      </c>
      <c r="B1858" t="s">
        <v>24</v>
      </c>
      <c r="C1858" s="1" t="s">
        <v>20979</v>
      </c>
      <c r="D1858" s="6" t="s">
        <v>20941</v>
      </c>
      <c r="E1858" t="s">
        <v>48</v>
      </c>
      <c r="F1858" s="4">
        <v>15946.7</v>
      </c>
    </row>
    <row r="1859" spans="1:6" x14ac:dyDescent="0.35">
      <c r="A1859" t="s">
        <v>401</v>
      </c>
      <c r="B1859" t="s">
        <v>17</v>
      </c>
      <c r="C1859" s="1" t="s">
        <v>21399</v>
      </c>
      <c r="D1859" s="6" t="s">
        <v>21235</v>
      </c>
      <c r="E1859" t="s">
        <v>46</v>
      </c>
      <c r="F1859" s="4">
        <v>73989.75</v>
      </c>
    </row>
    <row r="1860" spans="1:6" x14ac:dyDescent="0.35">
      <c r="A1860" t="s">
        <v>178</v>
      </c>
      <c r="B1860" t="s">
        <v>14</v>
      </c>
      <c r="C1860" s="1" t="s">
        <v>20541</v>
      </c>
      <c r="D1860" s="6" t="s">
        <v>21323</v>
      </c>
      <c r="E1860" t="s">
        <v>44</v>
      </c>
      <c r="F1860" s="4">
        <v>64778.45</v>
      </c>
    </row>
    <row r="1861" spans="1:6" x14ac:dyDescent="0.35">
      <c r="A1861" t="s">
        <v>767</v>
      </c>
      <c r="B1861" t="s">
        <v>24</v>
      </c>
      <c r="C1861" s="1" t="s">
        <v>21423</v>
      </c>
      <c r="D1861" s="6" t="s">
        <v>20045</v>
      </c>
      <c r="E1861" t="s">
        <v>51</v>
      </c>
      <c r="F1861" s="4">
        <v>52726.35</v>
      </c>
    </row>
    <row r="1862" spans="1:6" x14ac:dyDescent="0.35">
      <c r="A1862" t="s">
        <v>176</v>
      </c>
      <c r="B1862" t="s">
        <v>20</v>
      </c>
      <c r="C1862" s="1" t="s">
        <v>20694</v>
      </c>
      <c r="D1862" s="6" t="s">
        <v>20225</v>
      </c>
      <c r="E1862" t="s">
        <v>51</v>
      </c>
      <c r="F1862" s="4">
        <v>139903.25</v>
      </c>
    </row>
    <row r="1863" spans="1:6" x14ac:dyDescent="0.35">
      <c r="A1863" t="s">
        <v>1050</v>
      </c>
      <c r="B1863" t="s">
        <v>10</v>
      </c>
      <c r="C1863" s="1" t="s">
        <v>19965</v>
      </c>
      <c r="D1863" s="6" t="s">
        <v>19950</v>
      </c>
      <c r="E1863" t="s">
        <v>48</v>
      </c>
    </row>
    <row r="1864" spans="1:6" x14ac:dyDescent="0.35">
      <c r="A1864" t="s">
        <v>447</v>
      </c>
      <c r="B1864" t="s">
        <v>17</v>
      </c>
      <c r="C1864" s="1" t="s">
        <v>21296</v>
      </c>
      <c r="D1864" s="6" t="s">
        <v>21197</v>
      </c>
      <c r="E1864" t="s">
        <v>46</v>
      </c>
      <c r="F1864" s="4">
        <v>7980.65</v>
      </c>
    </row>
    <row r="1865" spans="1:6" x14ac:dyDescent="0.35">
      <c r="A1865" t="s">
        <v>1664</v>
      </c>
      <c r="B1865" t="s">
        <v>16</v>
      </c>
      <c r="C1865" s="1" t="s">
        <v>21248</v>
      </c>
      <c r="D1865" s="6" t="s">
        <v>20378</v>
      </c>
      <c r="E1865" t="s">
        <v>44</v>
      </c>
      <c r="F1865" s="4">
        <v>60159</v>
      </c>
    </row>
    <row r="1866" spans="1:6" x14ac:dyDescent="0.35">
      <c r="A1866" t="s">
        <v>824</v>
      </c>
      <c r="B1866" t="s">
        <v>10</v>
      </c>
      <c r="C1866" s="1" t="s">
        <v>20927</v>
      </c>
      <c r="D1866" s="6" t="s">
        <v>66</v>
      </c>
      <c r="E1866" t="s">
        <v>44</v>
      </c>
      <c r="F1866" s="4">
        <v>105513.3</v>
      </c>
    </row>
    <row r="1867" spans="1:6" x14ac:dyDescent="0.35">
      <c r="A1867" t="s">
        <v>907</v>
      </c>
      <c r="B1867" t="s">
        <v>22</v>
      </c>
      <c r="C1867" s="1" t="s">
        <v>20179</v>
      </c>
      <c r="D1867" s="6" t="s">
        <v>20938</v>
      </c>
      <c r="E1867" t="s">
        <v>46</v>
      </c>
      <c r="F1867" s="4">
        <v>136032.04999999999</v>
      </c>
    </row>
    <row r="1868" spans="1:6" x14ac:dyDescent="0.35">
      <c r="A1868" t="s">
        <v>1787</v>
      </c>
      <c r="B1868" t="s">
        <v>14</v>
      </c>
      <c r="C1868" s="1" t="s">
        <v>20701</v>
      </c>
      <c r="D1868" s="6" t="s">
        <v>20814</v>
      </c>
      <c r="E1868" t="s">
        <v>21318</v>
      </c>
      <c r="F1868" s="4">
        <v>64053.75</v>
      </c>
    </row>
    <row r="1869" spans="1:6" x14ac:dyDescent="0.35">
      <c r="A1869" t="s">
        <v>90</v>
      </c>
      <c r="B1869" t="s">
        <v>16</v>
      </c>
      <c r="C1869" s="1" t="s">
        <v>21285</v>
      </c>
      <c r="D1869" s="6" t="s">
        <v>20643</v>
      </c>
      <c r="E1869" t="s">
        <v>48</v>
      </c>
      <c r="F1869" s="4">
        <v>60585.7</v>
      </c>
    </row>
    <row r="1870" spans="1:6" x14ac:dyDescent="0.35">
      <c r="A1870" t="s">
        <v>1657</v>
      </c>
      <c r="B1870" t="s">
        <v>20</v>
      </c>
      <c r="C1870" s="1" t="s">
        <v>19916</v>
      </c>
      <c r="D1870" s="6" t="s">
        <v>19847</v>
      </c>
      <c r="E1870" t="s">
        <v>21318</v>
      </c>
      <c r="F1870" s="4">
        <v>52302</v>
      </c>
    </row>
    <row r="1871" spans="1:6" x14ac:dyDescent="0.35">
      <c r="A1871" t="s">
        <v>932</v>
      </c>
      <c r="B1871" t="s">
        <v>11</v>
      </c>
      <c r="C1871" s="1" t="s">
        <v>21520</v>
      </c>
      <c r="D1871" s="6" t="s">
        <v>20395</v>
      </c>
      <c r="E1871" t="s">
        <v>48</v>
      </c>
      <c r="F1871" s="4">
        <v>31842</v>
      </c>
    </row>
    <row r="1872" spans="1:6" x14ac:dyDescent="0.35">
      <c r="A1872" t="s">
        <v>1137</v>
      </c>
      <c r="B1872" t="s">
        <v>8</v>
      </c>
      <c r="C1872" s="1" t="s">
        <v>21388</v>
      </c>
      <c r="D1872" s="6" t="s">
        <v>21226</v>
      </c>
      <c r="E1872" t="s">
        <v>44</v>
      </c>
      <c r="F1872" s="4">
        <v>70013.7</v>
      </c>
    </row>
    <row r="1873" spans="1:6" x14ac:dyDescent="0.35">
      <c r="A1873" t="s">
        <v>1529</v>
      </c>
      <c r="B1873" t="s">
        <v>13</v>
      </c>
      <c r="C1873" s="1" t="s">
        <v>21319</v>
      </c>
      <c r="D1873" s="6" t="s">
        <v>20910</v>
      </c>
      <c r="E1873" t="s">
        <v>48</v>
      </c>
      <c r="F1873" s="4">
        <v>28728</v>
      </c>
    </row>
    <row r="1874" spans="1:6" x14ac:dyDescent="0.35">
      <c r="A1874" t="s">
        <v>1222</v>
      </c>
      <c r="B1874" t="s">
        <v>22</v>
      </c>
      <c r="C1874" s="1" t="s">
        <v>19864</v>
      </c>
      <c r="D1874" s="6" t="s">
        <v>20041</v>
      </c>
      <c r="E1874" t="s">
        <v>21282</v>
      </c>
      <c r="F1874" s="4">
        <v>42826.400000000001</v>
      </c>
    </row>
    <row r="1875" spans="1:6" x14ac:dyDescent="0.35">
      <c r="A1875" t="s">
        <v>1358</v>
      </c>
      <c r="B1875" t="s">
        <v>22</v>
      </c>
      <c r="C1875" s="1" t="s">
        <v>21334</v>
      </c>
      <c r="D1875" s="6" t="s">
        <v>21553</v>
      </c>
      <c r="E1875" t="s">
        <v>46</v>
      </c>
      <c r="F1875" s="4">
        <v>192900.95</v>
      </c>
    </row>
    <row r="1876" spans="1:6" x14ac:dyDescent="0.35">
      <c r="A1876" t="s">
        <v>1204</v>
      </c>
      <c r="B1876" t="s">
        <v>8</v>
      </c>
      <c r="C1876" s="1" t="s">
        <v>19916</v>
      </c>
      <c r="D1876" s="6" t="s">
        <v>66</v>
      </c>
      <c r="E1876" t="s">
        <v>44</v>
      </c>
      <c r="F1876" s="4">
        <v>66526</v>
      </c>
    </row>
    <row r="1877" spans="1:6" x14ac:dyDescent="0.35">
      <c r="A1877" t="s">
        <v>1704</v>
      </c>
      <c r="B1877" t="s">
        <v>18</v>
      </c>
      <c r="C1877" s="1" t="s">
        <v>20250</v>
      </c>
      <c r="D1877" s="6" t="s">
        <v>21402</v>
      </c>
      <c r="E1877" t="s">
        <v>51</v>
      </c>
      <c r="F1877" s="4">
        <v>76745.25</v>
      </c>
    </row>
    <row r="1878" spans="1:6" x14ac:dyDescent="0.35">
      <c r="A1878" t="s">
        <v>1506</v>
      </c>
      <c r="B1878" t="s">
        <v>25</v>
      </c>
      <c r="C1878" s="1" t="s">
        <v>19866</v>
      </c>
      <c r="D1878" s="6" t="s">
        <v>20058</v>
      </c>
      <c r="E1878" t="s">
        <v>51</v>
      </c>
      <c r="F1878" s="4">
        <v>190524.2</v>
      </c>
    </row>
    <row r="1879" spans="1:6" x14ac:dyDescent="0.35">
      <c r="A1879" t="s">
        <v>1552</v>
      </c>
      <c r="B1879" t="s">
        <v>16</v>
      </c>
      <c r="C1879" s="1" t="s">
        <v>19959</v>
      </c>
      <c r="D1879" s="6" t="s">
        <v>66</v>
      </c>
      <c r="E1879" t="s">
        <v>46</v>
      </c>
      <c r="F1879" s="4">
        <v>263848.7</v>
      </c>
    </row>
    <row r="1880" spans="1:6" x14ac:dyDescent="0.35">
      <c r="A1880" t="s">
        <v>357</v>
      </c>
      <c r="B1880" t="s">
        <v>22</v>
      </c>
      <c r="C1880" s="1" t="s">
        <v>19906</v>
      </c>
      <c r="D1880" s="6" t="s">
        <v>21387</v>
      </c>
      <c r="E1880" t="s">
        <v>46</v>
      </c>
      <c r="F1880" s="4">
        <v>146584.70000000001</v>
      </c>
    </row>
    <row r="1881" spans="1:6" x14ac:dyDescent="0.35">
      <c r="A1881" t="s">
        <v>1580</v>
      </c>
      <c r="B1881" t="s">
        <v>17</v>
      </c>
      <c r="C1881" s="1" t="s">
        <v>21211</v>
      </c>
      <c r="D1881" s="6" t="s">
        <v>20412</v>
      </c>
      <c r="E1881" t="s">
        <v>44</v>
      </c>
      <c r="F1881" s="4">
        <v>85902.05</v>
      </c>
    </row>
    <row r="1882" spans="1:6" x14ac:dyDescent="0.35">
      <c r="A1882" t="s">
        <v>570</v>
      </c>
      <c r="B1882" t="s">
        <v>22</v>
      </c>
      <c r="C1882" s="1" t="s">
        <v>20444</v>
      </c>
      <c r="D1882" s="6" t="s">
        <v>20187</v>
      </c>
      <c r="E1882" t="s">
        <v>46</v>
      </c>
      <c r="F1882" s="4">
        <v>78738</v>
      </c>
    </row>
    <row r="1883" spans="1:6" x14ac:dyDescent="0.35">
      <c r="A1883" t="s">
        <v>1010</v>
      </c>
      <c r="B1883" t="s">
        <v>10</v>
      </c>
      <c r="C1883" s="1" t="s">
        <v>20535</v>
      </c>
      <c r="D1883" s="6" t="s">
        <v>20613</v>
      </c>
      <c r="E1883" t="s">
        <v>44</v>
      </c>
      <c r="F1883" s="4">
        <v>133534.39999999999</v>
      </c>
    </row>
    <row r="1884" spans="1:6" x14ac:dyDescent="0.35">
      <c r="A1884" t="s">
        <v>255</v>
      </c>
      <c r="B1884" t="s">
        <v>17</v>
      </c>
      <c r="C1884" s="1" t="s">
        <v>21353</v>
      </c>
      <c r="D1884" s="6" t="s">
        <v>20991</v>
      </c>
      <c r="E1884" t="s">
        <v>46</v>
      </c>
      <c r="F1884" s="4">
        <v>202119.85</v>
      </c>
    </row>
    <row r="1885" spans="1:6" x14ac:dyDescent="0.35">
      <c r="A1885" t="s">
        <v>780</v>
      </c>
      <c r="B1885" t="s">
        <v>10</v>
      </c>
      <c r="C1885" s="1" t="s">
        <v>20176</v>
      </c>
      <c r="D1885" s="6" t="s">
        <v>20088</v>
      </c>
      <c r="E1885" t="s">
        <v>48</v>
      </c>
      <c r="F1885" s="4">
        <v>54778.3</v>
      </c>
    </row>
    <row r="1886" spans="1:6" x14ac:dyDescent="0.35">
      <c r="A1886" t="s">
        <v>1021</v>
      </c>
      <c r="B1886" t="s">
        <v>20</v>
      </c>
      <c r="C1886" s="1" t="s">
        <v>21440</v>
      </c>
      <c r="D1886" s="6" t="s">
        <v>20737</v>
      </c>
      <c r="E1886" t="s">
        <v>46</v>
      </c>
      <c r="F1886" s="4">
        <v>63837.65</v>
      </c>
    </row>
    <row r="1887" spans="1:6" x14ac:dyDescent="0.35">
      <c r="A1887" t="s">
        <v>1643</v>
      </c>
      <c r="B1887" t="s">
        <v>18</v>
      </c>
      <c r="C1887" s="1" t="s">
        <v>20809</v>
      </c>
      <c r="D1887" s="6" t="s">
        <v>21320</v>
      </c>
      <c r="E1887" t="s">
        <v>51</v>
      </c>
      <c r="F1887" s="4">
        <v>14642.1</v>
      </c>
    </row>
    <row r="1888" spans="1:6" x14ac:dyDescent="0.35">
      <c r="A1888" t="s">
        <v>704</v>
      </c>
      <c r="B1888" t="s">
        <v>10</v>
      </c>
      <c r="C1888" s="1" t="s">
        <v>21272</v>
      </c>
      <c r="D1888" s="6" t="s">
        <v>20293</v>
      </c>
      <c r="E1888" t="s">
        <v>46</v>
      </c>
      <c r="F1888" s="4">
        <v>134429.1</v>
      </c>
    </row>
    <row r="1889" spans="1:6" x14ac:dyDescent="0.35">
      <c r="A1889" t="s">
        <v>897</v>
      </c>
      <c r="B1889" t="s">
        <v>25</v>
      </c>
      <c r="C1889" s="1" t="s">
        <v>21492</v>
      </c>
      <c r="D1889" s="6" t="s">
        <v>66</v>
      </c>
      <c r="E1889" t="s">
        <v>44</v>
      </c>
      <c r="F1889" s="4">
        <v>43238</v>
      </c>
    </row>
    <row r="1890" spans="1:6" x14ac:dyDescent="0.35">
      <c r="A1890" t="s">
        <v>262</v>
      </c>
      <c r="B1890" t="s">
        <v>8</v>
      </c>
      <c r="C1890" s="1" t="s">
        <v>20764</v>
      </c>
      <c r="D1890" s="6" t="s">
        <v>20671</v>
      </c>
      <c r="E1890" t="s">
        <v>21278</v>
      </c>
      <c r="F1890" s="4">
        <v>35427</v>
      </c>
    </row>
    <row r="1891" spans="1:6" x14ac:dyDescent="0.35">
      <c r="A1891" t="s">
        <v>82</v>
      </c>
      <c r="B1891" t="s">
        <v>10</v>
      </c>
      <c r="C1891" s="1" t="s">
        <v>19853</v>
      </c>
      <c r="D1891" s="6" t="s">
        <v>19982</v>
      </c>
      <c r="E1891" t="s">
        <v>46</v>
      </c>
    </row>
    <row r="1892" spans="1:6" x14ac:dyDescent="0.35">
      <c r="A1892" t="s">
        <v>1164</v>
      </c>
      <c r="B1892" t="s">
        <v>25</v>
      </c>
      <c r="C1892" s="1" t="s">
        <v>20924</v>
      </c>
      <c r="D1892" s="6" t="s">
        <v>66</v>
      </c>
      <c r="E1892" t="s">
        <v>46</v>
      </c>
      <c r="F1892" s="4">
        <v>198224.1</v>
      </c>
    </row>
    <row r="1893" spans="1:6" x14ac:dyDescent="0.35">
      <c r="A1893" t="s">
        <v>142</v>
      </c>
      <c r="B1893" t="s">
        <v>20</v>
      </c>
      <c r="C1893" s="1" t="s">
        <v>19858</v>
      </c>
      <c r="D1893" s="6" t="s">
        <v>20041</v>
      </c>
      <c r="E1893" t="s">
        <v>51</v>
      </c>
      <c r="F1893" s="4">
        <v>27195.75</v>
      </c>
    </row>
    <row r="1894" spans="1:6" x14ac:dyDescent="0.35">
      <c r="A1894" t="s">
        <v>1407</v>
      </c>
      <c r="B1894" t="s">
        <v>11</v>
      </c>
      <c r="C1894" s="1" t="s">
        <v>20799</v>
      </c>
      <c r="D1894" s="6" t="s">
        <v>21253</v>
      </c>
      <c r="E1894" t="s">
        <v>46</v>
      </c>
      <c r="F1894" s="4">
        <v>122242.95</v>
      </c>
    </row>
    <row r="1895" spans="1:6" x14ac:dyDescent="0.35">
      <c r="A1895" t="s">
        <v>204</v>
      </c>
      <c r="B1895" t="s">
        <v>18</v>
      </c>
      <c r="C1895" s="1" t="s">
        <v>20343</v>
      </c>
      <c r="D1895" s="6" t="s">
        <v>20482</v>
      </c>
      <c r="E1895" t="s">
        <v>46</v>
      </c>
    </row>
    <row r="1896" spans="1:6" x14ac:dyDescent="0.35">
      <c r="A1896" t="s">
        <v>126</v>
      </c>
      <c r="B1896" t="s">
        <v>11</v>
      </c>
      <c r="C1896" s="1" t="s">
        <v>19957</v>
      </c>
      <c r="D1896" s="6" t="s">
        <v>21303</v>
      </c>
      <c r="E1896" t="s">
        <v>46</v>
      </c>
      <c r="F1896" s="4">
        <v>63741.4</v>
      </c>
    </row>
    <row r="1897" spans="1:6" x14ac:dyDescent="0.35">
      <c r="A1897" t="s">
        <v>1687</v>
      </c>
      <c r="B1897" t="s">
        <v>9</v>
      </c>
      <c r="C1897" s="1" t="s">
        <v>20681</v>
      </c>
      <c r="D1897" s="6" t="s">
        <v>20697</v>
      </c>
      <c r="E1897" t="s">
        <v>46</v>
      </c>
      <c r="F1897" s="4">
        <v>47321</v>
      </c>
    </row>
    <row r="1898" spans="1:6" x14ac:dyDescent="0.35">
      <c r="A1898" t="s">
        <v>483</v>
      </c>
      <c r="B1898" t="s">
        <v>22</v>
      </c>
      <c r="C1898" s="1" t="s">
        <v>20748</v>
      </c>
      <c r="D1898" s="6" t="s">
        <v>20798</v>
      </c>
      <c r="E1898" t="s">
        <v>46</v>
      </c>
      <c r="F1898" s="4">
        <v>112182.45</v>
      </c>
    </row>
    <row r="1899" spans="1:6" x14ac:dyDescent="0.35">
      <c r="A1899" t="s">
        <v>1724</v>
      </c>
      <c r="B1899" t="s">
        <v>13</v>
      </c>
      <c r="C1899" s="1" t="s">
        <v>20670</v>
      </c>
      <c r="D1899" s="6" t="s">
        <v>21621</v>
      </c>
      <c r="E1899" t="s">
        <v>51</v>
      </c>
      <c r="F1899" s="4">
        <v>58374.6</v>
      </c>
    </row>
    <row r="1900" spans="1:6" x14ac:dyDescent="0.35">
      <c r="A1900" t="s">
        <v>88</v>
      </c>
      <c r="B1900" t="s">
        <v>18</v>
      </c>
      <c r="C1900" s="1" t="s">
        <v>20905</v>
      </c>
      <c r="D1900" s="6" t="s">
        <v>66</v>
      </c>
      <c r="E1900" t="s">
        <v>46</v>
      </c>
      <c r="F1900" s="4">
        <v>66328.7</v>
      </c>
    </row>
    <row r="1901" spans="1:6" x14ac:dyDescent="0.35">
      <c r="A1901" t="s">
        <v>379</v>
      </c>
      <c r="B1901" t="s">
        <v>9</v>
      </c>
      <c r="C1901" s="1" t="s">
        <v>21008</v>
      </c>
      <c r="D1901" s="6" t="s">
        <v>66</v>
      </c>
      <c r="E1901" t="s">
        <v>46</v>
      </c>
      <c r="F1901" s="4">
        <v>118560.4</v>
      </c>
    </row>
    <row r="1902" spans="1:6" x14ac:dyDescent="0.35">
      <c r="A1902" t="s">
        <v>414</v>
      </c>
      <c r="B1902" t="s">
        <v>25</v>
      </c>
      <c r="C1902" s="1" t="s">
        <v>20173</v>
      </c>
      <c r="D1902" s="6" t="s">
        <v>19984</v>
      </c>
      <c r="E1902" t="s">
        <v>44</v>
      </c>
      <c r="F1902" s="4">
        <v>48179.7</v>
      </c>
    </row>
    <row r="1903" spans="1:6" x14ac:dyDescent="0.35">
      <c r="A1903" t="s">
        <v>257</v>
      </c>
      <c r="B1903" t="s">
        <v>6</v>
      </c>
      <c r="C1903" s="1" t="s">
        <v>20965</v>
      </c>
      <c r="D1903" s="6" t="s">
        <v>66</v>
      </c>
      <c r="E1903" t="s">
        <v>48</v>
      </c>
      <c r="F1903" s="4">
        <v>83227.75</v>
      </c>
    </row>
    <row r="1904" spans="1:6" x14ac:dyDescent="0.35">
      <c r="A1904" t="s">
        <v>1512</v>
      </c>
      <c r="B1904" t="s">
        <v>21</v>
      </c>
      <c r="C1904" s="1" t="s">
        <v>20215</v>
      </c>
      <c r="D1904" s="6" t="s">
        <v>66</v>
      </c>
      <c r="E1904" t="s">
        <v>46</v>
      </c>
      <c r="F1904" s="4">
        <v>34340.400000000001</v>
      </c>
    </row>
    <row r="1905" spans="1:6" x14ac:dyDescent="0.35">
      <c r="A1905" t="s">
        <v>333</v>
      </c>
      <c r="B1905" t="s">
        <v>24</v>
      </c>
      <c r="C1905" s="1" t="s">
        <v>20294</v>
      </c>
      <c r="D1905" s="6" t="s">
        <v>19956</v>
      </c>
      <c r="E1905" t="s">
        <v>21281</v>
      </c>
      <c r="F1905" s="4">
        <v>8828.9500000000007</v>
      </c>
    </row>
    <row r="1906" spans="1:6" x14ac:dyDescent="0.35">
      <c r="A1906" t="s">
        <v>476</v>
      </c>
      <c r="B1906" t="s">
        <v>6</v>
      </c>
      <c r="C1906" s="1" t="s">
        <v>20639</v>
      </c>
      <c r="D1906" s="6" t="s">
        <v>20641</v>
      </c>
      <c r="E1906" t="s">
        <v>48</v>
      </c>
      <c r="F1906" s="4">
        <v>33882.300000000003</v>
      </c>
    </row>
    <row r="1907" spans="1:6" x14ac:dyDescent="0.35">
      <c r="A1907" t="s">
        <v>1239</v>
      </c>
      <c r="B1907" t="s">
        <v>20</v>
      </c>
      <c r="C1907" s="1" t="s">
        <v>20804</v>
      </c>
      <c r="D1907" s="6" t="s">
        <v>20966</v>
      </c>
      <c r="E1907" t="s">
        <v>44</v>
      </c>
      <c r="F1907" s="4">
        <v>72420</v>
      </c>
    </row>
    <row r="1908" spans="1:6" x14ac:dyDescent="0.35">
      <c r="A1908" t="s">
        <v>739</v>
      </c>
      <c r="B1908" t="s">
        <v>17</v>
      </c>
      <c r="C1908" s="1" t="s">
        <v>21487</v>
      </c>
      <c r="D1908" s="6" t="s">
        <v>20421</v>
      </c>
      <c r="E1908" t="s">
        <v>21288</v>
      </c>
      <c r="F1908" s="4">
        <v>138029.85</v>
      </c>
    </row>
    <row r="1909" spans="1:6" x14ac:dyDescent="0.35">
      <c r="A1909" t="s">
        <v>791</v>
      </c>
      <c r="B1909" t="s">
        <v>18</v>
      </c>
      <c r="C1909" s="1" t="s">
        <v>20978</v>
      </c>
      <c r="D1909" s="6" t="s">
        <v>21016</v>
      </c>
      <c r="E1909" t="s">
        <v>51</v>
      </c>
      <c r="F1909" s="4">
        <v>97784.5</v>
      </c>
    </row>
    <row r="1910" spans="1:6" x14ac:dyDescent="0.35">
      <c r="A1910" t="s">
        <v>265</v>
      </c>
      <c r="B1910" t="s">
        <v>8</v>
      </c>
      <c r="C1910" s="1" t="s">
        <v>21020</v>
      </c>
      <c r="D1910" s="6" t="s">
        <v>21179</v>
      </c>
      <c r="E1910" t="s">
        <v>46</v>
      </c>
      <c r="F1910" s="4">
        <v>68365.8</v>
      </c>
    </row>
    <row r="1911" spans="1:6" x14ac:dyDescent="0.35">
      <c r="A1911" t="s">
        <v>413</v>
      </c>
      <c r="B1911" t="s">
        <v>24</v>
      </c>
      <c r="C1911" s="1" t="s">
        <v>21040</v>
      </c>
      <c r="D1911" s="6" t="s">
        <v>21110</v>
      </c>
      <c r="E1911" t="s">
        <v>21281</v>
      </c>
      <c r="F1911" s="4">
        <v>72941.850000000006</v>
      </c>
    </row>
    <row r="1912" spans="1:6" x14ac:dyDescent="0.35">
      <c r="A1912" t="s">
        <v>244</v>
      </c>
      <c r="B1912" t="s">
        <v>11</v>
      </c>
      <c r="C1912" s="1" t="s">
        <v>21350</v>
      </c>
      <c r="D1912" s="6" t="s">
        <v>21351</v>
      </c>
      <c r="E1912" t="s">
        <v>46</v>
      </c>
      <c r="F1912" s="4">
        <v>76020.95</v>
      </c>
    </row>
    <row r="1913" spans="1:6" x14ac:dyDescent="0.35">
      <c r="A1913" t="s">
        <v>1808</v>
      </c>
      <c r="B1913" t="s">
        <v>6</v>
      </c>
      <c r="C1913" s="1" t="s">
        <v>20632</v>
      </c>
      <c r="D1913" s="6" t="s">
        <v>20727</v>
      </c>
      <c r="E1913" t="s">
        <v>46</v>
      </c>
    </row>
    <row r="1914" spans="1:6" x14ac:dyDescent="0.35">
      <c r="A1914" t="s">
        <v>1712</v>
      </c>
      <c r="B1914" t="s">
        <v>25</v>
      </c>
      <c r="C1914" s="1" t="s">
        <v>19978</v>
      </c>
      <c r="D1914" s="6" t="s">
        <v>19996</v>
      </c>
      <c r="E1914" t="s">
        <v>46</v>
      </c>
      <c r="F1914" s="4">
        <v>129976.6</v>
      </c>
    </row>
    <row r="1915" spans="1:6" x14ac:dyDescent="0.35">
      <c r="A1915" t="s">
        <v>902</v>
      </c>
      <c r="B1915" t="s">
        <v>16</v>
      </c>
      <c r="C1915" s="1" t="s">
        <v>21516</v>
      </c>
      <c r="D1915" s="6" t="s">
        <v>20921</v>
      </c>
      <c r="E1915" t="s">
        <v>51</v>
      </c>
      <c r="F1915" s="4">
        <v>109961.1</v>
      </c>
    </row>
    <row r="1916" spans="1:6" x14ac:dyDescent="0.35">
      <c r="A1916" t="s">
        <v>1268</v>
      </c>
      <c r="B1916" t="s">
        <v>6</v>
      </c>
      <c r="C1916" s="1" t="s">
        <v>20579</v>
      </c>
      <c r="D1916" s="6" t="s">
        <v>20601</v>
      </c>
      <c r="E1916" t="s">
        <v>44</v>
      </c>
      <c r="F1916" s="4">
        <v>19987.8</v>
      </c>
    </row>
    <row r="1917" spans="1:6" x14ac:dyDescent="0.35">
      <c r="A1917" t="s">
        <v>1095</v>
      </c>
      <c r="B1917" t="s">
        <v>14</v>
      </c>
      <c r="C1917" s="1" t="s">
        <v>21547</v>
      </c>
      <c r="D1917" s="6" t="s">
        <v>21548</v>
      </c>
      <c r="E1917" t="s">
        <v>21265</v>
      </c>
      <c r="F1917" s="4">
        <v>158444.75</v>
      </c>
    </row>
    <row r="1918" spans="1:6" x14ac:dyDescent="0.35">
      <c r="A1918" t="s">
        <v>506</v>
      </c>
      <c r="B1918" t="s">
        <v>6</v>
      </c>
      <c r="C1918" s="1" t="s">
        <v>20064</v>
      </c>
      <c r="D1918" s="6" t="s">
        <v>20099</v>
      </c>
      <c r="E1918" t="s">
        <v>46</v>
      </c>
      <c r="F1918" s="4">
        <v>197107</v>
      </c>
    </row>
    <row r="1919" spans="1:6" x14ac:dyDescent="0.35">
      <c r="A1919" t="s">
        <v>326</v>
      </c>
      <c r="B1919" t="s">
        <v>17</v>
      </c>
      <c r="C1919" s="1" t="s">
        <v>20514</v>
      </c>
      <c r="D1919" s="6" t="s">
        <v>20507</v>
      </c>
      <c r="E1919" t="s">
        <v>46</v>
      </c>
      <c r="F1919" s="4">
        <v>101335.6</v>
      </c>
    </row>
    <row r="1920" spans="1:6" x14ac:dyDescent="0.35">
      <c r="A1920" t="s">
        <v>438</v>
      </c>
      <c r="B1920" t="s">
        <v>18</v>
      </c>
      <c r="C1920" s="1" t="s">
        <v>20075</v>
      </c>
      <c r="D1920" s="6" t="s">
        <v>66</v>
      </c>
      <c r="E1920" t="s">
        <v>44</v>
      </c>
      <c r="F1920" s="4">
        <v>86431.8</v>
      </c>
    </row>
    <row r="1921" spans="1:6" x14ac:dyDescent="0.35">
      <c r="A1921" t="s">
        <v>360</v>
      </c>
      <c r="B1921" t="s">
        <v>21</v>
      </c>
      <c r="C1921" s="1" t="s">
        <v>19952</v>
      </c>
      <c r="D1921" s="6" t="s">
        <v>66</v>
      </c>
      <c r="E1921" t="s">
        <v>44</v>
      </c>
      <c r="F1921" s="4">
        <v>14980</v>
      </c>
    </row>
    <row r="1922" spans="1:6" x14ac:dyDescent="0.35">
      <c r="A1922" t="s">
        <v>1184</v>
      </c>
      <c r="B1922" t="s">
        <v>22</v>
      </c>
      <c r="C1922" s="1" t="s">
        <v>20143</v>
      </c>
      <c r="D1922" s="6" t="s">
        <v>66</v>
      </c>
      <c r="E1922" t="s">
        <v>21318</v>
      </c>
      <c r="F1922" s="4">
        <v>55015.199999999997</v>
      </c>
    </row>
    <row r="1923" spans="1:6" x14ac:dyDescent="0.35">
      <c r="A1923" t="s">
        <v>774</v>
      </c>
      <c r="B1923" t="s">
        <v>9</v>
      </c>
      <c r="C1923" s="1" t="s">
        <v>21298</v>
      </c>
      <c r="D1923" s="6" t="s">
        <v>20700</v>
      </c>
      <c r="E1923" t="s">
        <v>46</v>
      </c>
      <c r="F1923" s="4">
        <v>5234</v>
      </c>
    </row>
    <row r="1924" spans="1:6" x14ac:dyDescent="0.35">
      <c r="A1924" t="s">
        <v>578</v>
      </c>
      <c r="B1924" t="s">
        <v>21</v>
      </c>
      <c r="C1924" s="1" t="s">
        <v>21452</v>
      </c>
      <c r="D1924" s="6" t="s">
        <v>19852</v>
      </c>
      <c r="E1924" t="s">
        <v>46</v>
      </c>
    </row>
    <row r="1925" spans="1:6" x14ac:dyDescent="0.35">
      <c r="A1925" t="s">
        <v>249</v>
      </c>
      <c r="B1925" t="s">
        <v>14</v>
      </c>
      <c r="C1925" s="1" t="s">
        <v>21002</v>
      </c>
      <c r="D1925" s="6" t="s">
        <v>21081</v>
      </c>
      <c r="E1925" t="s">
        <v>21318</v>
      </c>
      <c r="F1925" s="4">
        <v>25458</v>
      </c>
    </row>
    <row r="1926" spans="1:6" x14ac:dyDescent="0.35">
      <c r="A1926" t="s">
        <v>306</v>
      </c>
      <c r="B1926" t="s">
        <v>18</v>
      </c>
      <c r="C1926" s="1" t="s">
        <v>20920</v>
      </c>
      <c r="D1926" s="6" t="s">
        <v>66</v>
      </c>
      <c r="E1926" t="s">
        <v>48</v>
      </c>
      <c r="F1926" s="4">
        <v>54184.15</v>
      </c>
    </row>
    <row r="1927" spans="1:6" x14ac:dyDescent="0.35">
      <c r="A1927" t="s">
        <v>383</v>
      </c>
      <c r="B1927" t="s">
        <v>9</v>
      </c>
      <c r="C1927" s="1" t="s">
        <v>20725</v>
      </c>
      <c r="D1927" s="6" t="s">
        <v>20716</v>
      </c>
      <c r="E1927" t="s">
        <v>48</v>
      </c>
      <c r="F1927" s="4">
        <v>130778.65</v>
      </c>
    </row>
    <row r="1928" spans="1:6" x14ac:dyDescent="0.35">
      <c r="A1928" t="s">
        <v>885</v>
      </c>
      <c r="B1928" t="s">
        <v>20</v>
      </c>
      <c r="C1928" s="1" t="s">
        <v>20571</v>
      </c>
      <c r="D1928" s="6" t="s">
        <v>21239</v>
      </c>
      <c r="E1928" t="s">
        <v>46</v>
      </c>
      <c r="F1928" s="4">
        <v>25272.95</v>
      </c>
    </row>
    <row r="1929" spans="1:6" x14ac:dyDescent="0.35">
      <c r="A1929" t="s">
        <v>1723</v>
      </c>
      <c r="B1929" t="s">
        <v>8</v>
      </c>
      <c r="C1929" s="1" t="s">
        <v>20179</v>
      </c>
      <c r="D1929" s="6" t="s">
        <v>20896</v>
      </c>
      <c r="E1929" t="s">
        <v>44</v>
      </c>
      <c r="F1929" s="4">
        <v>381181.5</v>
      </c>
    </row>
    <row r="1930" spans="1:6" x14ac:dyDescent="0.35">
      <c r="A1930" t="s">
        <v>519</v>
      </c>
      <c r="B1930" t="s">
        <v>17</v>
      </c>
      <c r="C1930" s="1" t="s">
        <v>20216</v>
      </c>
      <c r="D1930" s="6" t="s">
        <v>20256</v>
      </c>
      <c r="E1930" t="s">
        <v>46</v>
      </c>
      <c r="F1930" s="4">
        <v>160307.54999999999</v>
      </c>
    </row>
    <row r="1931" spans="1:6" x14ac:dyDescent="0.35">
      <c r="A1931" t="s">
        <v>1332</v>
      </c>
      <c r="B1931" t="s">
        <v>16</v>
      </c>
      <c r="C1931" s="1" t="s">
        <v>20688</v>
      </c>
      <c r="D1931" s="6" t="s">
        <v>20449</v>
      </c>
      <c r="E1931" t="s">
        <v>46</v>
      </c>
    </row>
    <row r="1932" spans="1:6" x14ac:dyDescent="0.35">
      <c r="A1932" t="s">
        <v>319</v>
      </c>
      <c r="B1932" t="s">
        <v>8</v>
      </c>
      <c r="C1932" s="1" t="s">
        <v>20869</v>
      </c>
      <c r="D1932" s="6" t="s">
        <v>21343</v>
      </c>
      <c r="E1932" t="s">
        <v>44</v>
      </c>
      <c r="F1932" s="4">
        <v>67281.899999999994</v>
      </c>
    </row>
    <row r="1933" spans="1:6" x14ac:dyDescent="0.35">
      <c r="A1933" t="s">
        <v>891</v>
      </c>
      <c r="B1933" t="s">
        <v>9</v>
      </c>
      <c r="C1933" s="1" t="s">
        <v>21071</v>
      </c>
      <c r="D1933" s="6" t="s">
        <v>66</v>
      </c>
      <c r="E1933" t="s">
        <v>44</v>
      </c>
      <c r="F1933" s="4">
        <v>43146</v>
      </c>
    </row>
    <row r="1934" spans="1:6" x14ac:dyDescent="0.35">
      <c r="A1934" t="s">
        <v>1570</v>
      </c>
      <c r="B1934" t="s">
        <v>21</v>
      </c>
      <c r="C1934" s="1" t="s">
        <v>20985</v>
      </c>
      <c r="D1934" s="6" t="s">
        <v>20986</v>
      </c>
      <c r="E1934" t="s">
        <v>21282</v>
      </c>
      <c r="F1934" s="4">
        <v>73139</v>
      </c>
    </row>
    <row r="1935" spans="1:6" x14ac:dyDescent="0.35">
      <c r="A1935" t="s">
        <v>1575</v>
      </c>
      <c r="B1935" t="s">
        <v>16</v>
      </c>
      <c r="C1935" s="1" t="s">
        <v>21103</v>
      </c>
      <c r="D1935" s="6" t="s">
        <v>21611</v>
      </c>
      <c r="E1935" t="s">
        <v>48</v>
      </c>
      <c r="F1935" s="4">
        <v>55146.85</v>
      </c>
    </row>
    <row r="1936" spans="1:6" x14ac:dyDescent="0.35">
      <c r="A1936" t="s">
        <v>308</v>
      </c>
      <c r="B1936" t="s">
        <v>10</v>
      </c>
      <c r="C1936" s="1" t="s">
        <v>20339</v>
      </c>
      <c r="D1936" s="6" t="s">
        <v>66</v>
      </c>
      <c r="E1936" t="s">
        <v>51</v>
      </c>
    </row>
    <row r="1937" spans="1:6" x14ac:dyDescent="0.35">
      <c r="A1937" t="s">
        <v>280</v>
      </c>
      <c r="B1937" t="s">
        <v>14</v>
      </c>
      <c r="C1937" s="1" t="s">
        <v>20632</v>
      </c>
      <c r="D1937" s="6" t="s">
        <v>20730</v>
      </c>
      <c r="E1937" t="s">
        <v>46</v>
      </c>
      <c r="F1937" s="4">
        <v>5202</v>
      </c>
    </row>
    <row r="1938" spans="1:6" x14ac:dyDescent="0.35">
      <c r="A1938" t="s">
        <v>651</v>
      </c>
      <c r="B1938" t="s">
        <v>13</v>
      </c>
      <c r="C1938" s="1" t="s">
        <v>20302</v>
      </c>
      <c r="D1938" s="6" t="s">
        <v>20332</v>
      </c>
      <c r="E1938" t="s">
        <v>44</v>
      </c>
      <c r="F1938" s="4">
        <v>202931.85</v>
      </c>
    </row>
    <row r="1939" spans="1:6" x14ac:dyDescent="0.35">
      <c r="A1939" t="s">
        <v>587</v>
      </c>
      <c r="B1939" t="s">
        <v>13</v>
      </c>
      <c r="C1939" s="1" t="s">
        <v>20817</v>
      </c>
      <c r="D1939" s="6" t="s">
        <v>21143</v>
      </c>
      <c r="E1939" t="s">
        <v>21288</v>
      </c>
      <c r="F1939" s="4">
        <v>124292.75</v>
      </c>
    </row>
    <row r="1940" spans="1:6" x14ac:dyDescent="0.35">
      <c r="A1940" t="s">
        <v>701</v>
      </c>
      <c r="B1940" t="s">
        <v>10</v>
      </c>
      <c r="C1940" s="1" t="s">
        <v>19953</v>
      </c>
      <c r="D1940" s="6" t="s">
        <v>20047</v>
      </c>
      <c r="E1940" t="s">
        <v>48</v>
      </c>
    </row>
    <row r="1941" spans="1:6" x14ac:dyDescent="0.35">
      <c r="A1941" t="s">
        <v>462</v>
      </c>
      <c r="B1941" t="s">
        <v>9</v>
      </c>
      <c r="C1941" s="1" t="s">
        <v>20617</v>
      </c>
      <c r="D1941" s="6" t="s">
        <v>20581</v>
      </c>
      <c r="E1941" t="s">
        <v>21282</v>
      </c>
      <c r="F1941" s="4">
        <v>109405.7</v>
      </c>
    </row>
    <row r="1942" spans="1:6" x14ac:dyDescent="0.35">
      <c r="A1942" t="s">
        <v>1019</v>
      </c>
      <c r="B1942" t="s">
        <v>17</v>
      </c>
      <c r="C1942" s="1" t="s">
        <v>20061</v>
      </c>
      <c r="D1942" s="6" t="s">
        <v>20002</v>
      </c>
      <c r="E1942" t="s">
        <v>51</v>
      </c>
      <c r="F1942" s="4">
        <v>88332</v>
      </c>
    </row>
    <row r="1943" spans="1:6" x14ac:dyDescent="0.35">
      <c r="A1943" t="s">
        <v>264</v>
      </c>
      <c r="B1943" t="s">
        <v>16</v>
      </c>
      <c r="C1943" s="1" t="s">
        <v>21356</v>
      </c>
      <c r="D1943" s="6" t="s">
        <v>20842</v>
      </c>
      <c r="E1943" t="s">
        <v>21282</v>
      </c>
      <c r="F1943" s="4">
        <v>17895.900000000001</v>
      </c>
    </row>
    <row r="1944" spans="1:6" x14ac:dyDescent="0.35">
      <c r="A1944" t="s">
        <v>735</v>
      </c>
      <c r="B1944" t="s">
        <v>11</v>
      </c>
      <c r="C1944" s="1" t="s">
        <v>21399</v>
      </c>
      <c r="D1944" s="6" t="s">
        <v>21228</v>
      </c>
      <c r="E1944" t="s">
        <v>21332</v>
      </c>
      <c r="F1944" s="4">
        <v>79538.7</v>
      </c>
    </row>
    <row r="1945" spans="1:6" x14ac:dyDescent="0.35">
      <c r="A1945" t="s">
        <v>1370</v>
      </c>
      <c r="B1945" t="s">
        <v>20</v>
      </c>
      <c r="C1945" s="1" t="s">
        <v>20612</v>
      </c>
      <c r="D1945" s="6" t="s">
        <v>20664</v>
      </c>
      <c r="E1945" t="s">
        <v>48</v>
      </c>
      <c r="F1945" s="4">
        <v>99345.1</v>
      </c>
    </row>
    <row r="1946" spans="1:6" x14ac:dyDescent="0.35">
      <c r="A1946" t="s">
        <v>121</v>
      </c>
      <c r="B1946" t="s">
        <v>25</v>
      </c>
      <c r="C1946" s="1" t="s">
        <v>20397</v>
      </c>
      <c r="D1946" s="6" t="s">
        <v>20352</v>
      </c>
      <c r="E1946" t="s">
        <v>46</v>
      </c>
      <c r="F1946" s="4">
        <v>68550.55</v>
      </c>
    </row>
    <row r="1947" spans="1:6" x14ac:dyDescent="0.35">
      <c r="A1947" t="s">
        <v>593</v>
      </c>
      <c r="B1947" t="s">
        <v>11</v>
      </c>
      <c r="C1947" s="1" t="s">
        <v>20917</v>
      </c>
      <c r="D1947" s="6" t="s">
        <v>20987</v>
      </c>
      <c r="E1947" t="s">
        <v>46</v>
      </c>
      <c r="F1947" s="4">
        <v>66566.7</v>
      </c>
    </row>
    <row r="1948" spans="1:6" x14ac:dyDescent="0.35">
      <c r="A1948" t="s">
        <v>706</v>
      </c>
      <c r="B1948" t="s">
        <v>14</v>
      </c>
      <c r="C1948" s="1" t="s">
        <v>20261</v>
      </c>
      <c r="D1948" s="6" t="s">
        <v>20322</v>
      </c>
      <c r="E1948" t="s">
        <v>51</v>
      </c>
      <c r="F1948" s="4">
        <v>92029.75</v>
      </c>
    </row>
    <row r="1949" spans="1:6" x14ac:dyDescent="0.35">
      <c r="A1949" t="s">
        <v>302</v>
      </c>
      <c r="B1949" t="s">
        <v>9</v>
      </c>
      <c r="C1949" s="1" t="s">
        <v>21370</v>
      </c>
      <c r="D1949" s="6" t="s">
        <v>20175</v>
      </c>
      <c r="E1949" t="s">
        <v>46</v>
      </c>
      <c r="F1949" s="4">
        <v>133933</v>
      </c>
    </row>
    <row r="1950" spans="1:6" x14ac:dyDescent="0.35">
      <c r="A1950" t="s">
        <v>1756</v>
      </c>
      <c r="B1950" t="s">
        <v>10</v>
      </c>
      <c r="C1950" s="1" t="s">
        <v>20767</v>
      </c>
      <c r="D1950" s="6" t="s">
        <v>21369</v>
      </c>
      <c r="E1950" t="s">
        <v>51</v>
      </c>
      <c r="F1950" s="4">
        <v>119428.75</v>
      </c>
    </row>
    <row r="1951" spans="1:6" x14ac:dyDescent="0.35">
      <c r="A1951" t="s">
        <v>1312</v>
      </c>
      <c r="B1951" t="s">
        <v>13</v>
      </c>
      <c r="C1951" s="1" t="s">
        <v>20164</v>
      </c>
      <c r="D1951" s="6" t="s">
        <v>20244</v>
      </c>
      <c r="E1951" t="s">
        <v>51</v>
      </c>
      <c r="F1951" s="4">
        <v>94740.1</v>
      </c>
    </row>
    <row r="1952" spans="1:6" x14ac:dyDescent="0.35">
      <c r="A1952" t="s">
        <v>851</v>
      </c>
      <c r="B1952" t="s">
        <v>10</v>
      </c>
      <c r="C1952" s="1" t="s">
        <v>20156</v>
      </c>
      <c r="D1952" s="6" t="s">
        <v>20947</v>
      </c>
      <c r="E1952" t="s">
        <v>44</v>
      </c>
      <c r="F1952" s="4">
        <v>92366.65</v>
      </c>
    </row>
    <row r="1953" spans="1:6" x14ac:dyDescent="0.35">
      <c r="A1953" t="s">
        <v>1047</v>
      </c>
      <c r="B1953" t="s">
        <v>9</v>
      </c>
      <c r="C1953" s="1" t="s">
        <v>21535</v>
      </c>
      <c r="D1953" s="6" t="s">
        <v>21215</v>
      </c>
      <c r="E1953" t="s">
        <v>21332</v>
      </c>
      <c r="F1953" s="4">
        <v>7686</v>
      </c>
    </row>
    <row r="1954" spans="1:6" x14ac:dyDescent="0.35">
      <c r="A1954" t="s">
        <v>1160</v>
      </c>
      <c r="B1954" t="s">
        <v>13</v>
      </c>
      <c r="C1954" s="1" t="s">
        <v>20633</v>
      </c>
      <c r="D1954" s="6" t="s">
        <v>66</v>
      </c>
      <c r="E1954" t="s">
        <v>51</v>
      </c>
      <c r="F1954" s="4">
        <v>132995.45000000001</v>
      </c>
    </row>
    <row r="1955" spans="1:6" x14ac:dyDescent="0.35">
      <c r="A1955" t="s">
        <v>1812</v>
      </c>
      <c r="B1955" t="s">
        <v>18</v>
      </c>
      <c r="C1955" s="1" t="s">
        <v>20879</v>
      </c>
      <c r="D1955" s="6" t="s">
        <v>21021</v>
      </c>
      <c r="E1955" t="s">
        <v>21288</v>
      </c>
      <c r="F1955" s="4">
        <v>8159</v>
      </c>
    </row>
    <row r="1956" spans="1:6" x14ac:dyDescent="0.35">
      <c r="A1956" t="s">
        <v>949</v>
      </c>
      <c r="B1956" t="s">
        <v>6</v>
      </c>
      <c r="C1956" s="1" t="s">
        <v>21523</v>
      </c>
      <c r="D1956" s="6" t="s">
        <v>19986</v>
      </c>
      <c r="E1956" t="s">
        <v>21281</v>
      </c>
      <c r="F1956" s="4">
        <v>54071.9</v>
      </c>
    </row>
    <row r="1957" spans="1:6" x14ac:dyDescent="0.35">
      <c r="A1957" t="s">
        <v>1058</v>
      </c>
      <c r="B1957" t="s">
        <v>22</v>
      </c>
      <c r="C1957" s="1" t="s">
        <v>21310</v>
      </c>
      <c r="D1957" s="6" t="s">
        <v>21345</v>
      </c>
      <c r="E1957" t="s">
        <v>44</v>
      </c>
      <c r="F1957" s="4">
        <v>146432.79999999999</v>
      </c>
    </row>
    <row r="1958" spans="1:6" x14ac:dyDescent="0.35">
      <c r="A1958" t="s">
        <v>1174</v>
      </c>
      <c r="B1958" t="s">
        <v>18</v>
      </c>
      <c r="C1958" s="1" t="s">
        <v>21376</v>
      </c>
      <c r="D1958" s="6" t="s">
        <v>21255</v>
      </c>
      <c r="E1958" t="s">
        <v>48</v>
      </c>
      <c r="F1958" s="4">
        <v>48533.599999999999</v>
      </c>
    </row>
    <row r="1959" spans="1:6" x14ac:dyDescent="0.35">
      <c r="A1959" t="s">
        <v>1071</v>
      </c>
      <c r="B1959" t="s">
        <v>24</v>
      </c>
      <c r="C1959" s="1" t="s">
        <v>21097</v>
      </c>
      <c r="D1959" s="6" t="s">
        <v>21161</v>
      </c>
      <c r="E1959" t="s">
        <v>46</v>
      </c>
      <c r="F1959" s="4">
        <v>214939.65</v>
      </c>
    </row>
    <row r="1960" spans="1:6" x14ac:dyDescent="0.35">
      <c r="A1960" t="s">
        <v>1705</v>
      </c>
      <c r="B1960" t="s">
        <v>21</v>
      </c>
      <c r="C1960" s="1" t="s">
        <v>20594</v>
      </c>
      <c r="D1960" s="6" t="s">
        <v>21503</v>
      </c>
      <c r="E1960" t="s">
        <v>44</v>
      </c>
      <c r="F1960" s="4">
        <v>16779</v>
      </c>
    </row>
    <row r="1961" spans="1:6" x14ac:dyDescent="0.35">
      <c r="A1961" t="s">
        <v>113</v>
      </c>
      <c r="B1961" t="s">
        <v>11</v>
      </c>
      <c r="C1961" s="1" t="s">
        <v>20889</v>
      </c>
      <c r="D1961" s="6" t="s">
        <v>21295</v>
      </c>
      <c r="E1961" t="s">
        <v>44</v>
      </c>
      <c r="F1961" s="4">
        <v>176824.8</v>
      </c>
    </row>
    <row r="1962" spans="1:6" x14ac:dyDescent="0.35">
      <c r="A1962" t="s">
        <v>1615</v>
      </c>
      <c r="B1962" t="s">
        <v>16</v>
      </c>
      <c r="C1962" s="1" t="s">
        <v>19878</v>
      </c>
      <c r="D1962" s="6" t="s">
        <v>21346</v>
      </c>
      <c r="E1962" t="s">
        <v>46</v>
      </c>
      <c r="F1962" s="4">
        <v>313932.34999999998</v>
      </c>
    </row>
    <row r="1963" spans="1:6" x14ac:dyDescent="0.35">
      <c r="A1963" t="s">
        <v>1746</v>
      </c>
      <c r="B1963" t="s">
        <v>11</v>
      </c>
      <c r="C1963" s="1" t="s">
        <v>21251</v>
      </c>
      <c r="D1963" s="6" t="s">
        <v>20904</v>
      </c>
      <c r="E1963" t="s">
        <v>46</v>
      </c>
      <c r="F1963" s="4">
        <v>20875.150000000001</v>
      </c>
    </row>
    <row r="1964" spans="1:6" x14ac:dyDescent="0.35">
      <c r="A1964" t="s">
        <v>207</v>
      </c>
      <c r="B1964" t="s">
        <v>13</v>
      </c>
      <c r="C1964" s="1" t="s">
        <v>21033</v>
      </c>
      <c r="D1964" s="6" t="s">
        <v>21056</v>
      </c>
      <c r="E1964" t="s">
        <v>44</v>
      </c>
      <c r="F1964" s="4">
        <v>5423</v>
      </c>
    </row>
    <row r="1965" spans="1:6" x14ac:dyDescent="0.35">
      <c r="A1965" t="s">
        <v>1437</v>
      </c>
      <c r="B1965" t="s">
        <v>16</v>
      </c>
      <c r="C1965" s="1" t="s">
        <v>21307</v>
      </c>
      <c r="D1965" s="6" t="s">
        <v>21375</v>
      </c>
      <c r="E1965" t="s">
        <v>51</v>
      </c>
      <c r="F1965" s="4">
        <v>46939.55</v>
      </c>
    </row>
    <row r="1966" spans="1:6" x14ac:dyDescent="0.35">
      <c r="A1966" t="s">
        <v>1355</v>
      </c>
      <c r="B1966" t="s">
        <v>16</v>
      </c>
      <c r="C1966" s="1" t="s">
        <v>19833</v>
      </c>
      <c r="D1966" s="6" t="s">
        <v>19889</v>
      </c>
      <c r="E1966" t="s">
        <v>21318</v>
      </c>
      <c r="F1966" s="4">
        <v>20246.099999999999</v>
      </c>
    </row>
    <row r="1967" spans="1:6" x14ac:dyDescent="0.35">
      <c r="A1967" t="s">
        <v>769</v>
      </c>
      <c r="B1967" t="s">
        <v>6</v>
      </c>
      <c r="C1967" s="1" t="s">
        <v>21051</v>
      </c>
      <c r="D1967" s="6" t="s">
        <v>21001</v>
      </c>
      <c r="E1967" t="s">
        <v>48</v>
      </c>
      <c r="F1967" s="4">
        <v>37819.050000000003</v>
      </c>
    </row>
    <row r="1968" spans="1:6" x14ac:dyDescent="0.35">
      <c r="A1968" t="s">
        <v>1606</v>
      </c>
      <c r="B1968" t="s">
        <v>8</v>
      </c>
      <c r="C1968" s="1" t="s">
        <v>20852</v>
      </c>
      <c r="D1968" s="6" t="s">
        <v>20908</v>
      </c>
      <c r="E1968" t="s">
        <v>46</v>
      </c>
      <c r="F1968" s="4">
        <v>103864.25</v>
      </c>
    </row>
    <row r="1969" spans="1:6" x14ac:dyDescent="0.35">
      <c r="A1969" t="s">
        <v>1287</v>
      </c>
      <c r="B1969" t="s">
        <v>6</v>
      </c>
      <c r="C1969" s="1" t="s">
        <v>21473</v>
      </c>
      <c r="D1969" s="6" t="s">
        <v>21088</v>
      </c>
      <c r="E1969" t="s">
        <v>21308</v>
      </c>
      <c r="F1969" s="4">
        <v>84132.9</v>
      </c>
    </row>
    <row r="1970" spans="1:6" x14ac:dyDescent="0.35">
      <c r="A1970" t="s">
        <v>252</v>
      </c>
      <c r="B1970" t="s">
        <v>10</v>
      </c>
      <c r="C1970" s="1" t="s">
        <v>20925</v>
      </c>
      <c r="D1970" s="6" t="s">
        <v>21337</v>
      </c>
      <c r="E1970" t="s">
        <v>48</v>
      </c>
      <c r="F1970" s="4">
        <v>41613.300000000003</v>
      </c>
    </row>
    <row r="1971" spans="1:6" x14ac:dyDescent="0.35">
      <c r="A1971" t="s">
        <v>473</v>
      </c>
      <c r="B1971" t="s">
        <v>9</v>
      </c>
      <c r="C1971" s="1" t="s">
        <v>21422</v>
      </c>
      <c r="D1971" s="6" t="s">
        <v>20816</v>
      </c>
      <c r="E1971" t="s">
        <v>21318</v>
      </c>
      <c r="F1971" s="4">
        <v>90100.9</v>
      </c>
    </row>
    <row r="1972" spans="1:6" x14ac:dyDescent="0.35">
      <c r="A1972" t="s">
        <v>912</v>
      </c>
      <c r="B1972" t="s">
        <v>17</v>
      </c>
      <c r="C1972" s="1" t="s">
        <v>21406</v>
      </c>
      <c r="D1972" s="6" t="s">
        <v>20229</v>
      </c>
      <c r="E1972" t="s">
        <v>46</v>
      </c>
      <c r="F1972" s="4">
        <v>163598.9</v>
      </c>
    </row>
    <row r="1973" spans="1:6" x14ac:dyDescent="0.35">
      <c r="A1973" t="s">
        <v>1146</v>
      </c>
      <c r="B1973" t="s">
        <v>21</v>
      </c>
      <c r="C1973" s="1" t="s">
        <v>21560</v>
      </c>
      <c r="D1973" s="6" t="s">
        <v>21561</v>
      </c>
      <c r="E1973" t="s">
        <v>44</v>
      </c>
    </row>
    <row r="1974" spans="1:6" x14ac:dyDescent="0.35">
      <c r="A1974" t="s">
        <v>658</v>
      </c>
      <c r="B1974" t="s">
        <v>8</v>
      </c>
      <c r="C1974" s="1" t="s">
        <v>20957</v>
      </c>
      <c r="D1974" s="6" t="s">
        <v>20934</v>
      </c>
      <c r="E1974" t="s">
        <v>46</v>
      </c>
      <c r="F1974" s="4">
        <v>39784.65</v>
      </c>
    </row>
    <row r="1975" spans="1:6" x14ac:dyDescent="0.35">
      <c r="A1975" t="s">
        <v>428</v>
      </c>
      <c r="B1975" t="s">
        <v>24</v>
      </c>
      <c r="C1975" s="1" t="s">
        <v>20106</v>
      </c>
      <c r="D1975" s="6" t="s">
        <v>21406</v>
      </c>
      <c r="E1975" t="s">
        <v>48</v>
      </c>
      <c r="F1975" s="4">
        <v>99145.3</v>
      </c>
    </row>
    <row r="1976" spans="1:6" x14ac:dyDescent="0.35">
      <c r="A1976" t="s">
        <v>405</v>
      </c>
      <c r="B1976" t="s">
        <v>20</v>
      </c>
      <c r="C1976" s="1" t="s">
        <v>21401</v>
      </c>
      <c r="D1976" s="6" t="s">
        <v>20480</v>
      </c>
      <c r="E1976" t="s">
        <v>51</v>
      </c>
      <c r="F1976" s="4">
        <v>31618.400000000001</v>
      </c>
    </row>
    <row r="1977" spans="1:6" x14ac:dyDescent="0.35">
      <c r="A1977" t="s">
        <v>1493</v>
      </c>
      <c r="B1977" t="s">
        <v>8</v>
      </c>
      <c r="C1977" s="1" t="s">
        <v>20240</v>
      </c>
      <c r="D1977" s="6" t="s">
        <v>20273</v>
      </c>
      <c r="E1977" t="s">
        <v>51</v>
      </c>
      <c r="F1977" s="4">
        <v>6039</v>
      </c>
    </row>
    <row r="1978" spans="1:6" x14ac:dyDescent="0.35">
      <c r="A1978" t="s">
        <v>1452</v>
      </c>
      <c r="B1978" t="s">
        <v>11</v>
      </c>
      <c r="C1978" s="1" t="s">
        <v>20516</v>
      </c>
      <c r="D1978" s="6" t="s">
        <v>21544</v>
      </c>
      <c r="E1978" t="s">
        <v>46</v>
      </c>
      <c r="F1978" s="4">
        <v>134281.29999999999</v>
      </c>
    </row>
    <row r="1979" spans="1:6" x14ac:dyDescent="0.35">
      <c r="A1979" t="s">
        <v>852</v>
      </c>
      <c r="B1979" t="s">
        <v>24</v>
      </c>
      <c r="C1979" s="1" t="s">
        <v>20904</v>
      </c>
      <c r="D1979" s="6" t="s">
        <v>21096</v>
      </c>
      <c r="E1979" t="s">
        <v>46</v>
      </c>
    </row>
    <row r="1980" spans="1:6" x14ac:dyDescent="0.35">
      <c r="A1980" t="s">
        <v>436</v>
      </c>
      <c r="B1980" t="s">
        <v>8</v>
      </c>
      <c r="C1980" s="1" t="s">
        <v>20247</v>
      </c>
      <c r="D1980" s="6" t="s">
        <v>20336</v>
      </c>
      <c r="E1980" t="s">
        <v>21288</v>
      </c>
      <c r="F1980" s="4">
        <v>10915.2</v>
      </c>
    </row>
    <row r="1981" spans="1:6" x14ac:dyDescent="0.35">
      <c r="A1981" t="s">
        <v>738</v>
      </c>
      <c r="B1981" t="s">
        <v>14</v>
      </c>
      <c r="C1981" s="1" t="s">
        <v>21328</v>
      </c>
      <c r="D1981" s="6" t="s">
        <v>20302</v>
      </c>
      <c r="E1981" t="s">
        <v>46</v>
      </c>
      <c r="F1981" s="4">
        <v>130125.5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49AB-F3EE-4C38-8247-3143CD503DE8}">
  <dimension ref="A1:G5468"/>
  <sheetViews>
    <sheetView topLeftCell="D1" workbookViewId="0">
      <selection activeCell="E15" sqref="E15"/>
    </sheetView>
  </sheetViews>
  <sheetFormatPr defaultRowHeight="19.05" x14ac:dyDescent="0.35"/>
  <cols>
    <col min="1" max="1" width="11.90625" bestFit="1" customWidth="1"/>
    <col min="2" max="2" width="12.7265625" bestFit="1" customWidth="1"/>
    <col min="3" max="3" width="10.26953125" bestFit="1" customWidth="1"/>
    <col min="4" max="4" width="26.54296875" bestFit="1" customWidth="1"/>
    <col min="5" max="5" width="9.26953125" bestFit="1" customWidth="1"/>
    <col min="6" max="6" width="11" bestFit="1" customWidth="1"/>
    <col min="7" max="7" width="9.26953125" bestFit="1" customWidth="1"/>
  </cols>
  <sheetData>
    <row r="1" spans="1:7" x14ac:dyDescent="0.35">
      <c r="A1" t="s">
        <v>1847</v>
      </c>
      <c r="B1" t="s">
        <v>37</v>
      </c>
      <c r="C1" t="s">
        <v>2</v>
      </c>
      <c r="D1" t="s">
        <v>1848</v>
      </c>
      <c r="E1" t="s">
        <v>4</v>
      </c>
      <c r="F1" t="s">
        <v>1849</v>
      </c>
      <c r="G1" t="s">
        <v>5</v>
      </c>
    </row>
    <row r="2" spans="1:7" x14ac:dyDescent="0.35">
      <c r="A2" t="s">
        <v>1850</v>
      </c>
      <c r="B2" t="s">
        <v>42</v>
      </c>
      <c r="C2" t="s">
        <v>28</v>
      </c>
      <c r="D2" t="s">
        <v>1851</v>
      </c>
      <c r="E2" s="4">
        <v>29</v>
      </c>
      <c r="F2" s="4" t="s">
        <v>21634</v>
      </c>
      <c r="G2" s="4">
        <v>0</v>
      </c>
    </row>
    <row r="3" spans="1:7" x14ac:dyDescent="0.35">
      <c r="A3" t="s">
        <v>1852</v>
      </c>
      <c r="B3" t="s">
        <v>42</v>
      </c>
      <c r="C3" t="s">
        <v>19</v>
      </c>
      <c r="D3" t="s">
        <v>66</v>
      </c>
      <c r="E3" s="4">
        <v>70</v>
      </c>
      <c r="F3" s="4" t="s">
        <v>21635</v>
      </c>
      <c r="G3" s="4">
        <v>0</v>
      </c>
    </row>
    <row r="4" spans="1:7" x14ac:dyDescent="0.35">
      <c r="A4" t="s">
        <v>1853</v>
      </c>
      <c r="B4" t="s">
        <v>42</v>
      </c>
      <c r="C4" t="s">
        <v>34</v>
      </c>
      <c r="D4" t="s">
        <v>1854</v>
      </c>
      <c r="E4" s="4">
        <v>5</v>
      </c>
      <c r="F4" s="4" t="s">
        <v>21636</v>
      </c>
      <c r="G4" s="4">
        <v>0</v>
      </c>
    </row>
    <row r="5" spans="1:7" x14ac:dyDescent="0.35">
      <c r="A5" t="s">
        <v>1855</v>
      </c>
      <c r="B5" t="s">
        <v>43</v>
      </c>
      <c r="C5" t="s">
        <v>32</v>
      </c>
      <c r="D5" t="s">
        <v>21637</v>
      </c>
      <c r="E5" s="4">
        <v>78</v>
      </c>
      <c r="F5" s="4" t="s">
        <v>21638</v>
      </c>
      <c r="G5" s="4">
        <v>0</v>
      </c>
    </row>
    <row r="6" spans="1:7" x14ac:dyDescent="0.35">
      <c r="A6" t="s">
        <v>1856</v>
      </c>
      <c r="B6" t="s">
        <v>43</v>
      </c>
      <c r="C6" t="s">
        <v>12</v>
      </c>
      <c r="D6" t="s">
        <v>1857</v>
      </c>
      <c r="E6" s="4">
        <v>59</v>
      </c>
      <c r="F6" s="4" t="s">
        <v>21639</v>
      </c>
      <c r="G6" s="4">
        <v>0.1</v>
      </c>
    </row>
    <row r="7" spans="1:7" x14ac:dyDescent="0.35">
      <c r="A7" t="s">
        <v>1858</v>
      </c>
      <c r="B7" t="s">
        <v>43</v>
      </c>
      <c r="C7" t="s">
        <v>19</v>
      </c>
      <c r="D7" t="s">
        <v>1859</v>
      </c>
      <c r="E7" s="4">
        <v>49</v>
      </c>
      <c r="F7" s="4" t="s">
        <v>21635</v>
      </c>
      <c r="G7" s="4">
        <v>0</v>
      </c>
    </row>
    <row r="8" spans="1:7" x14ac:dyDescent="0.35">
      <c r="A8" t="s">
        <v>1860</v>
      </c>
      <c r="B8" t="s">
        <v>45</v>
      </c>
      <c r="C8" t="s">
        <v>26</v>
      </c>
      <c r="D8" t="s">
        <v>1861</v>
      </c>
      <c r="E8" s="4">
        <v>69</v>
      </c>
      <c r="F8" s="4" t="s">
        <v>21640</v>
      </c>
      <c r="G8" s="4">
        <v>0.15</v>
      </c>
    </row>
    <row r="9" spans="1:7" x14ac:dyDescent="0.35">
      <c r="A9" t="s">
        <v>1862</v>
      </c>
      <c r="B9" t="s">
        <v>47</v>
      </c>
      <c r="C9" t="s">
        <v>33</v>
      </c>
      <c r="D9" t="s">
        <v>1863</v>
      </c>
      <c r="E9" s="4">
        <v>35</v>
      </c>
      <c r="F9" s="4" t="s">
        <v>21641</v>
      </c>
      <c r="G9" s="4">
        <v>0</v>
      </c>
    </row>
    <row r="10" spans="1:7" x14ac:dyDescent="0.35">
      <c r="A10" t="s">
        <v>1864</v>
      </c>
      <c r="B10" t="s">
        <v>47</v>
      </c>
      <c r="C10" t="s">
        <v>27</v>
      </c>
      <c r="D10" t="s">
        <v>1865</v>
      </c>
      <c r="E10" s="4">
        <v>73</v>
      </c>
      <c r="F10" s="4" t="s">
        <v>21642</v>
      </c>
      <c r="G10" s="4">
        <v>0.15</v>
      </c>
    </row>
    <row r="11" spans="1:7" x14ac:dyDescent="0.35">
      <c r="A11" t="s">
        <v>1866</v>
      </c>
      <c r="B11" t="s">
        <v>47</v>
      </c>
      <c r="C11" t="s">
        <v>31</v>
      </c>
      <c r="D11" t="s">
        <v>1867</v>
      </c>
      <c r="E11" s="4">
        <v>28</v>
      </c>
      <c r="F11" s="4" t="s">
        <v>21643</v>
      </c>
      <c r="G11" s="4">
        <v>0.15</v>
      </c>
    </row>
    <row r="12" spans="1:7" x14ac:dyDescent="0.35">
      <c r="A12" t="s">
        <v>1868</v>
      </c>
      <c r="B12" t="s">
        <v>49</v>
      </c>
      <c r="C12" t="s">
        <v>33</v>
      </c>
      <c r="D12" t="s">
        <v>1863</v>
      </c>
      <c r="E12" s="4">
        <v>49</v>
      </c>
      <c r="F12" s="4" t="s">
        <v>21644</v>
      </c>
      <c r="G12" s="4">
        <v>0.1</v>
      </c>
    </row>
    <row r="13" spans="1:7" x14ac:dyDescent="0.35">
      <c r="A13" t="s">
        <v>1869</v>
      </c>
      <c r="B13" t="s">
        <v>50</v>
      </c>
      <c r="C13" t="s">
        <v>34</v>
      </c>
      <c r="D13" t="s">
        <v>1854</v>
      </c>
      <c r="E13" s="4">
        <v>21</v>
      </c>
      <c r="F13" s="4" t="s">
        <v>21645</v>
      </c>
      <c r="G13" s="4">
        <v>0.05</v>
      </c>
    </row>
    <row r="14" spans="1:7" x14ac:dyDescent="0.35">
      <c r="A14" t="s">
        <v>1870</v>
      </c>
      <c r="B14" t="s">
        <v>50</v>
      </c>
      <c r="C14" t="s">
        <v>7</v>
      </c>
      <c r="D14" t="s">
        <v>1871</v>
      </c>
      <c r="E14" s="4">
        <v>34</v>
      </c>
      <c r="F14" s="4" t="s">
        <v>21646</v>
      </c>
      <c r="G14" s="4">
        <v>0.1</v>
      </c>
    </row>
    <row r="15" spans="1:7" x14ac:dyDescent="0.35">
      <c r="A15" t="s">
        <v>1872</v>
      </c>
      <c r="B15" t="s">
        <v>50</v>
      </c>
      <c r="C15" t="s">
        <v>26</v>
      </c>
      <c r="D15" t="s">
        <v>1861</v>
      </c>
      <c r="E15" s="4">
        <v>65</v>
      </c>
      <c r="F15" s="4" t="s">
        <v>21647</v>
      </c>
      <c r="G15" s="4">
        <v>0</v>
      </c>
    </row>
    <row r="16" spans="1:7" x14ac:dyDescent="0.35">
      <c r="A16" t="s">
        <v>1873</v>
      </c>
      <c r="B16" t="s">
        <v>52</v>
      </c>
      <c r="C16" t="s">
        <v>15</v>
      </c>
      <c r="D16" t="s">
        <v>1874</v>
      </c>
      <c r="E16" s="4">
        <v>69</v>
      </c>
      <c r="F16" s="4" t="s">
        <v>21648</v>
      </c>
      <c r="G16" s="4">
        <v>0</v>
      </c>
    </row>
    <row r="17" spans="1:7" x14ac:dyDescent="0.35">
      <c r="A17" t="s">
        <v>1875</v>
      </c>
      <c r="B17" t="s">
        <v>52</v>
      </c>
      <c r="C17" t="s">
        <v>23</v>
      </c>
      <c r="D17" t="s">
        <v>1876</v>
      </c>
      <c r="E17" s="4">
        <v>61</v>
      </c>
      <c r="F17" s="4" t="s">
        <v>21649</v>
      </c>
      <c r="G17" s="4">
        <v>0.1</v>
      </c>
    </row>
    <row r="18" spans="1:7" x14ac:dyDescent="0.35">
      <c r="A18" t="s">
        <v>1877</v>
      </c>
      <c r="B18" t="s">
        <v>52</v>
      </c>
      <c r="C18" t="s">
        <v>26</v>
      </c>
      <c r="D18" t="s">
        <v>1861</v>
      </c>
      <c r="E18" s="4">
        <v>34</v>
      </c>
      <c r="F18" s="4" t="s">
        <v>21650</v>
      </c>
      <c r="G18" s="4">
        <v>0.1</v>
      </c>
    </row>
    <row r="19" spans="1:7" x14ac:dyDescent="0.35">
      <c r="A19" t="s">
        <v>1878</v>
      </c>
      <c r="B19" t="s">
        <v>52</v>
      </c>
      <c r="C19" t="s">
        <v>34</v>
      </c>
      <c r="D19" t="s">
        <v>21651</v>
      </c>
      <c r="E19" s="4">
        <v>28</v>
      </c>
      <c r="F19" s="4" t="s">
        <v>21652</v>
      </c>
      <c r="G19" s="4">
        <v>0.1</v>
      </c>
    </row>
    <row r="20" spans="1:7" x14ac:dyDescent="0.35">
      <c r="A20" t="s">
        <v>1879</v>
      </c>
      <c r="B20" t="s">
        <v>53</v>
      </c>
      <c r="C20" t="s">
        <v>28</v>
      </c>
      <c r="D20" t="s">
        <v>21653</v>
      </c>
      <c r="E20" s="4">
        <v>61</v>
      </c>
      <c r="F20" s="4" t="s">
        <v>21654</v>
      </c>
      <c r="G20" s="4">
        <v>0.05</v>
      </c>
    </row>
    <row r="21" spans="1:7" x14ac:dyDescent="0.35">
      <c r="A21" t="s">
        <v>1880</v>
      </c>
      <c r="B21" t="s">
        <v>53</v>
      </c>
      <c r="C21" t="s">
        <v>27</v>
      </c>
      <c r="D21" t="s">
        <v>21655</v>
      </c>
      <c r="E21" s="4">
        <v>13</v>
      </c>
      <c r="F21" s="4" t="s">
        <v>21656</v>
      </c>
      <c r="G21" s="4">
        <v>0</v>
      </c>
    </row>
    <row r="22" spans="1:7" x14ac:dyDescent="0.35">
      <c r="A22" t="s">
        <v>1881</v>
      </c>
      <c r="B22" t="s">
        <v>53</v>
      </c>
      <c r="C22" t="s">
        <v>34</v>
      </c>
      <c r="D22" t="s">
        <v>1854</v>
      </c>
      <c r="E22" s="4">
        <v>46</v>
      </c>
      <c r="F22" s="4" t="s">
        <v>21645</v>
      </c>
      <c r="G22" s="4">
        <v>0.05</v>
      </c>
    </row>
    <row r="23" spans="1:7" x14ac:dyDescent="0.35">
      <c r="A23" t="s">
        <v>1882</v>
      </c>
      <c r="B23" t="s">
        <v>53</v>
      </c>
      <c r="C23" t="s">
        <v>34</v>
      </c>
      <c r="D23" t="s">
        <v>1854</v>
      </c>
      <c r="E23" s="4">
        <v>60</v>
      </c>
      <c r="F23" s="4" t="s">
        <v>21657</v>
      </c>
      <c r="G23" s="4">
        <v>0.15</v>
      </c>
    </row>
    <row r="24" spans="1:7" x14ac:dyDescent="0.35">
      <c r="A24" t="s">
        <v>1883</v>
      </c>
      <c r="B24" t="s">
        <v>54</v>
      </c>
      <c r="C24" t="s">
        <v>27</v>
      </c>
      <c r="D24" t="s">
        <v>1865</v>
      </c>
      <c r="E24" s="4">
        <v>52</v>
      </c>
      <c r="F24" s="4" t="s">
        <v>21656</v>
      </c>
      <c r="G24" s="4">
        <v>0</v>
      </c>
    </row>
    <row r="25" spans="1:7" x14ac:dyDescent="0.35">
      <c r="A25" t="s">
        <v>1884</v>
      </c>
      <c r="B25" t="s">
        <v>54</v>
      </c>
      <c r="C25" t="s">
        <v>26</v>
      </c>
      <c r="D25" t="s">
        <v>1861</v>
      </c>
      <c r="E25" s="4">
        <v>49</v>
      </c>
      <c r="F25" s="4" t="s">
        <v>21647</v>
      </c>
      <c r="G25" s="4">
        <v>0</v>
      </c>
    </row>
    <row r="26" spans="1:7" x14ac:dyDescent="0.35">
      <c r="A26" t="s">
        <v>1885</v>
      </c>
      <c r="B26" t="s">
        <v>54</v>
      </c>
      <c r="C26" t="s">
        <v>33</v>
      </c>
      <c r="D26" t="s">
        <v>1863</v>
      </c>
      <c r="E26" s="4">
        <v>34</v>
      </c>
      <c r="F26" s="4" t="s">
        <v>21658</v>
      </c>
      <c r="G26" s="4">
        <v>0.05</v>
      </c>
    </row>
    <row r="27" spans="1:7" x14ac:dyDescent="0.35">
      <c r="A27" t="s">
        <v>1886</v>
      </c>
      <c r="B27" t="s">
        <v>54</v>
      </c>
      <c r="C27" t="s">
        <v>30</v>
      </c>
      <c r="D27" t="s">
        <v>1887</v>
      </c>
      <c r="E27" s="4">
        <v>55</v>
      </c>
      <c r="F27" s="4" t="s">
        <v>21659</v>
      </c>
      <c r="G27" s="4">
        <v>0.15</v>
      </c>
    </row>
    <row r="28" spans="1:7" x14ac:dyDescent="0.35">
      <c r="A28" t="s">
        <v>1888</v>
      </c>
      <c r="B28" t="s">
        <v>55</v>
      </c>
      <c r="C28" t="s">
        <v>15</v>
      </c>
      <c r="D28" t="s">
        <v>1874</v>
      </c>
      <c r="E28" s="4">
        <v>54</v>
      </c>
      <c r="F28" s="4" t="s">
        <v>21660</v>
      </c>
      <c r="G28" s="4">
        <v>0.15</v>
      </c>
    </row>
    <row r="29" spans="1:7" x14ac:dyDescent="0.35">
      <c r="A29" t="s">
        <v>1889</v>
      </c>
      <c r="B29" t="s">
        <v>55</v>
      </c>
      <c r="C29" t="s">
        <v>31</v>
      </c>
      <c r="D29" t="s">
        <v>21661</v>
      </c>
      <c r="E29" s="4">
        <v>34</v>
      </c>
      <c r="F29" s="4" t="s">
        <v>21662</v>
      </c>
      <c r="G29" s="4">
        <v>0</v>
      </c>
    </row>
    <row r="30" spans="1:7" x14ac:dyDescent="0.35">
      <c r="A30" t="s">
        <v>1890</v>
      </c>
      <c r="B30" t="s">
        <v>55</v>
      </c>
      <c r="C30" t="s">
        <v>31</v>
      </c>
      <c r="D30" t="s">
        <v>1867</v>
      </c>
      <c r="E30" s="4">
        <v>31</v>
      </c>
      <c r="F30" s="4" t="s">
        <v>21662</v>
      </c>
      <c r="G30" s="4">
        <v>0</v>
      </c>
    </row>
    <row r="31" spans="1:7" x14ac:dyDescent="0.35">
      <c r="A31" t="s">
        <v>1891</v>
      </c>
      <c r="B31" t="s">
        <v>55</v>
      </c>
      <c r="C31" t="s">
        <v>33</v>
      </c>
      <c r="D31" t="s">
        <v>1863</v>
      </c>
      <c r="E31" s="4">
        <v>17</v>
      </c>
      <c r="F31" s="4" t="s">
        <v>21663</v>
      </c>
      <c r="G31" s="4">
        <v>0.15</v>
      </c>
    </row>
    <row r="32" spans="1:7" x14ac:dyDescent="0.35">
      <c r="A32" t="s">
        <v>1892</v>
      </c>
      <c r="B32" t="s">
        <v>55</v>
      </c>
      <c r="C32" t="s">
        <v>30</v>
      </c>
      <c r="D32" t="s">
        <v>21664</v>
      </c>
      <c r="E32" s="4">
        <v>59</v>
      </c>
      <c r="F32" s="4" t="s">
        <v>21665</v>
      </c>
      <c r="G32" s="4">
        <v>0</v>
      </c>
    </row>
    <row r="33" spans="1:7" x14ac:dyDescent="0.35">
      <c r="A33" t="s">
        <v>1893</v>
      </c>
      <c r="B33" t="s">
        <v>56</v>
      </c>
      <c r="C33" t="s">
        <v>30</v>
      </c>
      <c r="D33" t="s">
        <v>1887</v>
      </c>
      <c r="E33" s="4">
        <v>78</v>
      </c>
      <c r="F33" s="4" t="s">
        <v>21665</v>
      </c>
      <c r="G33" s="4">
        <v>0</v>
      </c>
    </row>
    <row r="34" spans="1:7" x14ac:dyDescent="0.35">
      <c r="A34" t="s">
        <v>1894</v>
      </c>
      <c r="B34" t="s">
        <v>56</v>
      </c>
      <c r="C34" t="s">
        <v>31</v>
      </c>
      <c r="D34" t="s">
        <v>1867</v>
      </c>
      <c r="E34" s="4">
        <v>27</v>
      </c>
      <c r="F34" s="4" t="s">
        <v>21643</v>
      </c>
      <c r="G34" s="4">
        <v>0.15</v>
      </c>
    </row>
    <row r="35" spans="1:7" x14ac:dyDescent="0.35">
      <c r="A35" t="s">
        <v>1895</v>
      </c>
      <c r="B35" t="s">
        <v>56</v>
      </c>
      <c r="C35" t="s">
        <v>29</v>
      </c>
      <c r="D35" t="s">
        <v>1896</v>
      </c>
      <c r="E35" s="4">
        <v>65</v>
      </c>
      <c r="F35" s="4" t="s">
        <v>21666</v>
      </c>
      <c r="G35" s="4">
        <v>0.05</v>
      </c>
    </row>
    <row r="36" spans="1:7" x14ac:dyDescent="0.35">
      <c r="A36" t="s">
        <v>1897</v>
      </c>
      <c r="B36" t="s">
        <v>57</v>
      </c>
      <c r="C36" t="s">
        <v>34</v>
      </c>
      <c r="D36" t="s">
        <v>1854</v>
      </c>
      <c r="E36" s="4">
        <v>17</v>
      </c>
      <c r="F36" s="4" t="s">
        <v>21636</v>
      </c>
      <c r="G36" s="4">
        <v>0</v>
      </c>
    </row>
    <row r="37" spans="1:7" x14ac:dyDescent="0.35">
      <c r="A37" t="s">
        <v>1898</v>
      </c>
      <c r="B37" t="s">
        <v>57</v>
      </c>
      <c r="C37" t="s">
        <v>30</v>
      </c>
      <c r="D37" t="s">
        <v>21667</v>
      </c>
      <c r="E37" s="4">
        <v>47</v>
      </c>
      <c r="F37" s="4" t="s">
        <v>21665</v>
      </c>
      <c r="G37" s="4">
        <v>0</v>
      </c>
    </row>
    <row r="38" spans="1:7" x14ac:dyDescent="0.35">
      <c r="A38" t="s">
        <v>1899</v>
      </c>
      <c r="B38" t="s">
        <v>58</v>
      </c>
      <c r="C38" t="s">
        <v>34</v>
      </c>
      <c r="D38" t="s">
        <v>21651</v>
      </c>
      <c r="E38" s="4">
        <v>32</v>
      </c>
      <c r="F38" s="4" t="s">
        <v>21636</v>
      </c>
      <c r="G38" s="4">
        <v>0</v>
      </c>
    </row>
    <row r="39" spans="1:7" x14ac:dyDescent="0.35">
      <c r="A39" t="s">
        <v>1900</v>
      </c>
      <c r="B39" t="s">
        <v>58</v>
      </c>
      <c r="C39" t="s">
        <v>26</v>
      </c>
      <c r="D39" t="s">
        <v>1861</v>
      </c>
      <c r="E39" s="4">
        <v>14</v>
      </c>
      <c r="F39" s="4" t="s">
        <v>21668</v>
      </c>
      <c r="G39" s="4">
        <v>0.05</v>
      </c>
    </row>
    <row r="40" spans="1:7" x14ac:dyDescent="0.35">
      <c r="A40" t="s">
        <v>1901</v>
      </c>
      <c r="B40" t="s">
        <v>58</v>
      </c>
      <c r="C40" t="s">
        <v>12</v>
      </c>
      <c r="D40" t="s">
        <v>1857</v>
      </c>
      <c r="E40" s="4">
        <v>61</v>
      </c>
      <c r="F40" s="4" t="s">
        <v>21669</v>
      </c>
      <c r="G40" s="4">
        <v>0</v>
      </c>
    </row>
    <row r="41" spans="1:7" x14ac:dyDescent="0.35">
      <c r="A41" t="s">
        <v>1902</v>
      </c>
      <c r="B41" t="s">
        <v>59</v>
      </c>
      <c r="C41" t="s">
        <v>12</v>
      </c>
      <c r="D41" t="s">
        <v>1857</v>
      </c>
      <c r="E41" s="4">
        <v>14</v>
      </c>
      <c r="F41" s="4" t="s">
        <v>21639</v>
      </c>
      <c r="G41" s="4">
        <v>0.1</v>
      </c>
    </row>
    <row r="42" spans="1:7" x14ac:dyDescent="0.35">
      <c r="A42" t="s">
        <v>1903</v>
      </c>
      <c r="B42" t="s">
        <v>59</v>
      </c>
      <c r="C42" t="s">
        <v>34</v>
      </c>
      <c r="D42" t="s">
        <v>1854</v>
      </c>
      <c r="E42" s="4">
        <v>45</v>
      </c>
      <c r="F42" s="4" t="s">
        <v>21657</v>
      </c>
      <c r="G42" s="4">
        <v>0.15</v>
      </c>
    </row>
    <row r="43" spans="1:7" x14ac:dyDescent="0.35">
      <c r="A43" t="s">
        <v>1904</v>
      </c>
      <c r="B43" t="s">
        <v>59</v>
      </c>
      <c r="C43" t="s">
        <v>31</v>
      </c>
      <c r="D43" t="s">
        <v>1867</v>
      </c>
      <c r="E43" s="4">
        <v>56</v>
      </c>
      <c r="F43" s="4" t="s">
        <v>21670</v>
      </c>
      <c r="G43" s="4">
        <v>0.1</v>
      </c>
    </row>
    <row r="44" spans="1:7" x14ac:dyDescent="0.35">
      <c r="A44" t="s">
        <v>1905</v>
      </c>
      <c r="B44" t="s">
        <v>60</v>
      </c>
      <c r="C44" t="s">
        <v>34</v>
      </c>
      <c r="D44" t="s">
        <v>21671</v>
      </c>
      <c r="E44" s="4">
        <v>42</v>
      </c>
      <c r="F44" s="4" t="s">
        <v>21645</v>
      </c>
      <c r="G44" s="4">
        <v>0.05</v>
      </c>
    </row>
    <row r="45" spans="1:7" x14ac:dyDescent="0.35">
      <c r="A45" t="s">
        <v>1906</v>
      </c>
      <c r="B45" t="s">
        <v>60</v>
      </c>
      <c r="C45" t="s">
        <v>30</v>
      </c>
      <c r="D45" t="s">
        <v>1887</v>
      </c>
      <c r="E45" s="4">
        <v>71</v>
      </c>
      <c r="F45" s="4" t="s">
        <v>21665</v>
      </c>
      <c r="G45" s="4">
        <v>0</v>
      </c>
    </row>
    <row r="46" spans="1:7" x14ac:dyDescent="0.35">
      <c r="A46" t="s">
        <v>1907</v>
      </c>
      <c r="B46" t="s">
        <v>60</v>
      </c>
      <c r="C46" t="s">
        <v>27</v>
      </c>
      <c r="D46" t="s">
        <v>1865</v>
      </c>
      <c r="E46" s="4">
        <v>54</v>
      </c>
      <c r="F46" s="4" t="s">
        <v>21642</v>
      </c>
      <c r="G46" s="4">
        <v>0.15</v>
      </c>
    </row>
    <row r="47" spans="1:7" x14ac:dyDescent="0.35">
      <c r="A47" t="s">
        <v>1908</v>
      </c>
      <c r="B47" t="s">
        <v>61</v>
      </c>
      <c r="C47" t="s">
        <v>31</v>
      </c>
      <c r="D47" t="s">
        <v>21661</v>
      </c>
      <c r="E47" s="4">
        <v>12</v>
      </c>
      <c r="F47" s="4" t="s">
        <v>21662</v>
      </c>
      <c r="G47" s="4">
        <v>0</v>
      </c>
    </row>
    <row r="48" spans="1:7" x14ac:dyDescent="0.35">
      <c r="A48" t="s">
        <v>1909</v>
      </c>
      <c r="B48" t="s">
        <v>61</v>
      </c>
      <c r="C48" t="s">
        <v>30</v>
      </c>
      <c r="D48" t="s">
        <v>1887</v>
      </c>
      <c r="E48" s="4">
        <v>29</v>
      </c>
      <c r="F48" s="4" t="s">
        <v>21665</v>
      </c>
      <c r="G48" s="4">
        <v>0</v>
      </c>
    </row>
    <row r="49" spans="1:7" x14ac:dyDescent="0.35">
      <c r="A49" t="s">
        <v>1910</v>
      </c>
      <c r="B49" t="s">
        <v>61</v>
      </c>
      <c r="C49" t="s">
        <v>23</v>
      </c>
      <c r="D49" t="s">
        <v>21672</v>
      </c>
      <c r="E49" s="4">
        <v>4</v>
      </c>
      <c r="F49" s="4" t="s">
        <v>21673</v>
      </c>
      <c r="G49" s="4">
        <v>0</v>
      </c>
    </row>
    <row r="50" spans="1:7" x14ac:dyDescent="0.35">
      <c r="A50" t="s">
        <v>1911</v>
      </c>
      <c r="B50" t="s">
        <v>61</v>
      </c>
      <c r="C50" t="s">
        <v>28</v>
      </c>
      <c r="D50" t="s">
        <v>1851</v>
      </c>
      <c r="E50" s="4">
        <v>61</v>
      </c>
      <c r="F50" s="4" t="s">
        <v>21674</v>
      </c>
      <c r="G50" s="4">
        <v>0.1</v>
      </c>
    </row>
    <row r="51" spans="1:7" x14ac:dyDescent="0.35">
      <c r="A51" t="s">
        <v>1912</v>
      </c>
      <c r="B51" t="s">
        <v>61</v>
      </c>
      <c r="C51" t="s">
        <v>15</v>
      </c>
      <c r="D51" t="s">
        <v>1874</v>
      </c>
      <c r="E51" s="4">
        <v>59</v>
      </c>
      <c r="F51" s="4" t="s">
        <v>21675</v>
      </c>
      <c r="G51" s="4">
        <v>0.05</v>
      </c>
    </row>
    <row r="52" spans="1:7" x14ac:dyDescent="0.35">
      <c r="A52" t="s">
        <v>1913</v>
      </c>
      <c r="B52" t="s">
        <v>62</v>
      </c>
      <c r="C52" t="s">
        <v>35</v>
      </c>
      <c r="D52" t="s">
        <v>21676</v>
      </c>
      <c r="E52" s="4">
        <v>21</v>
      </c>
      <c r="F52" s="4" t="s">
        <v>21642</v>
      </c>
      <c r="G52" s="4">
        <v>0.15</v>
      </c>
    </row>
    <row r="53" spans="1:7" x14ac:dyDescent="0.35">
      <c r="A53" t="s">
        <v>1914</v>
      </c>
      <c r="B53" t="s">
        <v>62</v>
      </c>
      <c r="C53" t="s">
        <v>36</v>
      </c>
      <c r="D53" t="s">
        <v>1915</v>
      </c>
      <c r="E53" s="4">
        <v>58</v>
      </c>
      <c r="F53" s="4" t="s">
        <v>21677</v>
      </c>
      <c r="G53" s="4">
        <v>0</v>
      </c>
    </row>
    <row r="54" spans="1:7" x14ac:dyDescent="0.35">
      <c r="A54" t="s">
        <v>1916</v>
      </c>
      <c r="B54" t="s">
        <v>62</v>
      </c>
      <c r="C54" t="s">
        <v>28</v>
      </c>
      <c r="D54" t="s">
        <v>1851</v>
      </c>
      <c r="E54" s="4">
        <v>36</v>
      </c>
      <c r="F54" s="4" t="s">
        <v>21674</v>
      </c>
      <c r="G54" s="4">
        <v>0.1</v>
      </c>
    </row>
    <row r="55" spans="1:7" x14ac:dyDescent="0.35">
      <c r="A55" t="s">
        <v>1917</v>
      </c>
      <c r="B55" t="s">
        <v>62</v>
      </c>
      <c r="C55" t="s">
        <v>36</v>
      </c>
      <c r="D55" t="s">
        <v>21678</v>
      </c>
      <c r="E55" s="4">
        <v>31</v>
      </c>
      <c r="F55" s="4" t="s">
        <v>21677</v>
      </c>
      <c r="G55" s="4">
        <v>0</v>
      </c>
    </row>
    <row r="56" spans="1:7" x14ac:dyDescent="0.35">
      <c r="A56" t="s">
        <v>1918</v>
      </c>
      <c r="B56" t="s">
        <v>62</v>
      </c>
      <c r="C56" t="s">
        <v>35</v>
      </c>
      <c r="D56" t="s">
        <v>1919</v>
      </c>
      <c r="E56" s="4">
        <v>10</v>
      </c>
      <c r="F56" s="4" t="s">
        <v>21642</v>
      </c>
      <c r="G56" s="4">
        <v>0.15</v>
      </c>
    </row>
    <row r="57" spans="1:7" x14ac:dyDescent="0.35">
      <c r="A57" t="s">
        <v>1920</v>
      </c>
      <c r="B57" t="s">
        <v>63</v>
      </c>
      <c r="C57" t="s">
        <v>28</v>
      </c>
      <c r="D57" t="s">
        <v>21679</v>
      </c>
      <c r="E57" s="4">
        <v>63</v>
      </c>
      <c r="F57" s="4" t="s">
        <v>21634</v>
      </c>
      <c r="G57" s="4">
        <v>0</v>
      </c>
    </row>
    <row r="58" spans="1:7" x14ac:dyDescent="0.35">
      <c r="A58" t="s">
        <v>1921</v>
      </c>
      <c r="B58" t="s">
        <v>63</v>
      </c>
      <c r="C58" t="s">
        <v>29</v>
      </c>
      <c r="D58" t="s">
        <v>21680</v>
      </c>
      <c r="E58" s="4">
        <v>56</v>
      </c>
      <c r="F58" s="4" t="s">
        <v>21666</v>
      </c>
      <c r="G58" s="4">
        <v>0.05</v>
      </c>
    </row>
    <row r="59" spans="1:7" x14ac:dyDescent="0.35">
      <c r="A59" t="s">
        <v>1922</v>
      </c>
      <c r="B59" t="s">
        <v>63</v>
      </c>
      <c r="C59" t="s">
        <v>7</v>
      </c>
      <c r="D59" t="s">
        <v>1871</v>
      </c>
      <c r="E59" s="4">
        <v>50</v>
      </c>
      <c r="F59" s="4" t="s">
        <v>21681</v>
      </c>
      <c r="G59" s="4">
        <v>0</v>
      </c>
    </row>
    <row r="60" spans="1:7" x14ac:dyDescent="0.35">
      <c r="A60" t="s">
        <v>1923</v>
      </c>
      <c r="B60" t="s">
        <v>63</v>
      </c>
      <c r="C60" t="s">
        <v>33</v>
      </c>
      <c r="D60" t="s">
        <v>21682</v>
      </c>
      <c r="E60" s="4">
        <v>22</v>
      </c>
      <c r="F60" s="4" t="s">
        <v>21658</v>
      </c>
      <c r="G60" s="4">
        <v>0.05</v>
      </c>
    </row>
    <row r="61" spans="1:7" x14ac:dyDescent="0.35">
      <c r="A61" t="s">
        <v>1924</v>
      </c>
      <c r="B61" t="s">
        <v>63</v>
      </c>
      <c r="C61" t="s">
        <v>23</v>
      </c>
      <c r="D61" t="s">
        <v>1876</v>
      </c>
      <c r="E61" s="4">
        <v>80</v>
      </c>
      <c r="F61" s="4" t="s">
        <v>21649</v>
      </c>
      <c r="G61" s="4">
        <v>0.1</v>
      </c>
    </row>
    <row r="62" spans="1:7" x14ac:dyDescent="0.35">
      <c r="A62" t="s">
        <v>1925</v>
      </c>
      <c r="B62" t="s">
        <v>64</v>
      </c>
      <c r="C62" t="s">
        <v>23</v>
      </c>
      <c r="D62" t="s">
        <v>1876</v>
      </c>
      <c r="E62" s="4">
        <v>31</v>
      </c>
      <c r="F62" s="4" t="s">
        <v>21673</v>
      </c>
      <c r="G62" s="4">
        <v>0</v>
      </c>
    </row>
    <row r="63" spans="1:7" x14ac:dyDescent="0.35">
      <c r="A63" t="s">
        <v>1926</v>
      </c>
      <c r="B63" t="s">
        <v>65</v>
      </c>
      <c r="C63" t="s">
        <v>7</v>
      </c>
      <c r="D63" t="s">
        <v>21683</v>
      </c>
      <c r="E63" s="4">
        <v>40</v>
      </c>
      <c r="F63" s="4" t="s">
        <v>21646</v>
      </c>
      <c r="G63" s="4">
        <v>0.1</v>
      </c>
    </row>
    <row r="64" spans="1:7" x14ac:dyDescent="0.35">
      <c r="A64" t="s">
        <v>1927</v>
      </c>
      <c r="B64" t="s">
        <v>67</v>
      </c>
      <c r="C64" t="s">
        <v>32</v>
      </c>
      <c r="D64" t="s">
        <v>1928</v>
      </c>
      <c r="E64" s="4">
        <v>69</v>
      </c>
      <c r="F64" s="4" t="s">
        <v>21684</v>
      </c>
      <c r="G64" s="4">
        <v>0.05</v>
      </c>
    </row>
    <row r="65" spans="1:7" x14ac:dyDescent="0.35">
      <c r="A65" t="s">
        <v>1929</v>
      </c>
      <c r="B65" t="s">
        <v>68</v>
      </c>
      <c r="C65" t="s">
        <v>26</v>
      </c>
      <c r="D65" t="s">
        <v>66</v>
      </c>
      <c r="E65" s="4">
        <v>67</v>
      </c>
      <c r="F65" s="4" t="s">
        <v>21640</v>
      </c>
      <c r="G65" s="4">
        <v>0.15</v>
      </c>
    </row>
    <row r="66" spans="1:7" x14ac:dyDescent="0.35">
      <c r="A66" t="s">
        <v>1930</v>
      </c>
      <c r="B66" t="s">
        <v>68</v>
      </c>
      <c r="C66" t="s">
        <v>29</v>
      </c>
      <c r="D66" t="s">
        <v>21680</v>
      </c>
      <c r="E66" s="4">
        <v>79</v>
      </c>
      <c r="F66" s="4" t="s">
        <v>21685</v>
      </c>
      <c r="G66" s="4">
        <v>0.1</v>
      </c>
    </row>
    <row r="67" spans="1:7" x14ac:dyDescent="0.35">
      <c r="A67" t="s">
        <v>1931</v>
      </c>
      <c r="B67" t="s">
        <v>68</v>
      </c>
      <c r="C67" t="s">
        <v>36</v>
      </c>
      <c r="D67" t="s">
        <v>1915</v>
      </c>
      <c r="E67" s="4">
        <v>60</v>
      </c>
      <c r="F67" s="4" t="s">
        <v>21686</v>
      </c>
      <c r="G67" s="4">
        <v>0.05</v>
      </c>
    </row>
    <row r="68" spans="1:7" x14ac:dyDescent="0.35">
      <c r="A68" t="s">
        <v>1932</v>
      </c>
      <c r="B68" t="s">
        <v>68</v>
      </c>
      <c r="C68" t="s">
        <v>29</v>
      </c>
      <c r="D68" t="s">
        <v>1896</v>
      </c>
      <c r="E68" s="4">
        <v>42</v>
      </c>
      <c r="F68" s="4" t="s">
        <v>21687</v>
      </c>
      <c r="G68" s="4">
        <v>0</v>
      </c>
    </row>
    <row r="69" spans="1:7" x14ac:dyDescent="0.35">
      <c r="A69" t="s">
        <v>1933</v>
      </c>
      <c r="B69" t="s">
        <v>69</v>
      </c>
      <c r="C69" t="s">
        <v>36</v>
      </c>
      <c r="D69" t="s">
        <v>1915</v>
      </c>
      <c r="E69" s="4">
        <v>58</v>
      </c>
      <c r="F69" s="4" t="s">
        <v>21677</v>
      </c>
      <c r="G69" s="4">
        <v>0</v>
      </c>
    </row>
    <row r="70" spans="1:7" x14ac:dyDescent="0.35">
      <c r="A70" t="s">
        <v>1934</v>
      </c>
      <c r="B70" t="s">
        <v>69</v>
      </c>
      <c r="C70" t="s">
        <v>15</v>
      </c>
      <c r="D70" t="s">
        <v>21688</v>
      </c>
      <c r="E70" s="4">
        <v>38</v>
      </c>
      <c r="F70" s="4" t="s">
        <v>21648</v>
      </c>
      <c r="G70" s="4">
        <v>0</v>
      </c>
    </row>
    <row r="71" spans="1:7" x14ac:dyDescent="0.35">
      <c r="A71" t="s">
        <v>1935</v>
      </c>
      <c r="B71" t="s">
        <v>69</v>
      </c>
      <c r="C71" t="s">
        <v>33</v>
      </c>
      <c r="D71" t="s">
        <v>21689</v>
      </c>
      <c r="E71" s="4">
        <v>32</v>
      </c>
      <c r="F71" s="4" t="s">
        <v>21641</v>
      </c>
      <c r="G71" s="4">
        <v>0</v>
      </c>
    </row>
    <row r="72" spans="1:7" x14ac:dyDescent="0.35">
      <c r="A72" t="s">
        <v>1936</v>
      </c>
      <c r="B72" t="s">
        <v>69</v>
      </c>
      <c r="C72" t="s">
        <v>32</v>
      </c>
      <c r="D72" t="s">
        <v>1928</v>
      </c>
      <c r="E72" s="4">
        <v>61</v>
      </c>
      <c r="F72" s="4" t="s">
        <v>21690</v>
      </c>
      <c r="G72" s="4">
        <v>0.1</v>
      </c>
    </row>
    <row r="73" spans="1:7" x14ac:dyDescent="0.35">
      <c r="A73" t="s">
        <v>1937</v>
      </c>
      <c r="B73" t="s">
        <v>70</v>
      </c>
      <c r="C73" t="s">
        <v>30</v>
      </c>
      <c r="D73" t="s">
        <v>1887</v>
      </c>
      <c r="E73" s="4">
        <v>2</v>
      </c>
      <c r="F73" s="4" t="s">
        <v>21659</v>
      </c>
      <c r="G73" s="4">
        <v>0.15</v>
      </c>
    </row>
    <row r="74" spans="1:7" x14ac:dyDescent="0.35">
      <c r="A74" t="s">
        <v>1938</v>
      </c>
      <c r="B74" t="s">
        <v>70</v>
      </c>
      <c r="C74" t="s">
        <v>23</v>
      </c>
      <c r="D74" t="s">
        <v>1876</v>
      </c>
      <c r="E74" s="4">
        <v>36</v>
      </c>
      <c r="F74" s="4" t="s">
        <v>21673</v>
      </c>
      <c r="G74" s="4">
        <v>0</v>
      </c>
    </row>
    <row r="75" spans="1:7" x14ac:dyDescent="0.35">
      <c r="A75" t="s">
        <v>1939</v>
      </c>
      <c r="B75" t="s">
        <v>71</v>
      </c>
      <c r="C75" t="s">
        <v>33</v>
      </c>
      <c r="D75" t="s">
        <v>1863</v>
      </c>
      <c r="E75" s="4">
        <v>63</v>
      </c>
      <c r="F75" s="4" t="s">
        <v>21641</v>
      </c>
      <c r="G75" s="4">
        <v>0</v>
      </c>
    </row>
    <row r="76" spans="1:7" x14ac:dyDescent="0.35">
      <c r="A76" t="s">
        <v>1940</v>
      </c>
      <c r="B76" t="s">
        <v>72</v>
      </c>
      <c r="C76" t="s">
        <v>33</v>
      </c>
      <c r="D76" t="s">
        <v>21682</v>
      </c>
      <c r="E76" s="4">
        <v>58</v>
      </c>
      <c r="F76" s="4" t="s">
        <v>21658</v>
      </c>
      <c r="G76" s="4">
        <v>0.05</v>
      </c>
    </row>
    <row r="77" spans="1:7" x14ac:dyDescent="0.35">
      <c r="A77" t="s">
        <v>1941</v>
      </c>
      <c r="B77" t="s">
        <v>72</v>
      </c>
      <c r="C77" t="s">
        <v>30</v>
      </c>
      <c r="D77" t="s">
        <v>21667</v>
      </c>
      <c r="E77" s="4">
        <v>76</v>
      </c>
      <c r="F77" s="4" t="s">
        <v>21691</v>
      </c>
      <c r="G77" s="4">
        <v>0.05</v>
      </c>
    </row>
    <row r="78" spans="1:7" x14ac:dyDescent="0.35">
      <c r="A78" t="s">
        <v>1942</v>
      </c>
      <c r="B78" t="s">
        <v>72</v>
      </c>
      <c r="C78" t="s">
        <v>30</v>
      </c>
      <c r="D78" t="s">
        <v>1887</v>
      </c>
      <c r="E78" s="4">
        <v>73</v>
      </c>
      <c r="F78" s="4" t="s">
        <v>21692</v>
      </c>
      <c r="G78" s="4">
        <v>0.1</v>
      </c>
    </row>
    <row r="79" spans="1:7" x14ac:dyDescent="0.35">
      <c r="A79" t="s">
        <v>1943</v>
      </c>
      <c r="B79" t="s">
        <v>72</v>
      </c>
      <c r="C79" t="s">
        <v>12</v>
      </c>
      <c r="D79" t="s">
        <v>1857</v>
      </c>
      <c r="E79" s="4">
        <v>79</v>
      </c>
      <c r="F79" s="4" t="s">
        <v>21693</v>
      </c>
      <c r="G79" s="4">
        <v>0.15</v>
      </c>
    </row>
    <row r="80" spans="1:7" x14ac:dyDescent="0.35">
      <c r="A80" t="s">
        <v>1944</v>
      </c>
      <c r="B80" t="s">
        <v>72</v>
      </c>
      <c r="C80" t="s">
        <v>19</v>
      </c>
      <c r="D80" t="s">
        <v>1859</v>
      </c>
      <c r="E80" s="4">
        <v>27</v>
      </c>
      <c r="F80" s="4" t="s">
        <v>21694</v>
      </c>
      <c r="G80" s="4">
        <v>0.15</v>
      </c>
    </row>
    <row r="81" spans="1:7" x14ac:dyDescent="0.35">
      <c r="A81" t="s">
        <v>1945</v>
      </c>
      <c r="B81" t="s">
        <v>73</v>
      </c>
      <c r="C81" t="s">
        <v>30</v>
      </c>
      <c r="D81" t="s">
        <v>1887</v>
      </c>
      <c r="E81" s="4">
        <v>57</v>
      </c>
      <c r="F81" s="4" t="s">
        <v>21695</v>
      </c>
      <c r="G81" s="4">
        <v>0</v>
      </c>
    </row>
    <row r="82" spans="1:7" x14ac:dyDescent="0.35">
      <c r="A82" t="s">
        <v>1946</v>
      </c>
      <c r="B82" t="s">
        <v>73</v>
      </c>
      <c r="C82" t="s">
        <v>35</v>
      </c>
      <c r="D82" t="s">
        <v>1919</v>
      </c>
      <c r="E82" s="4">
        <v>39</v>
      </c>
      <c r="F82" s="4" t="s">
        <v>21642</v>
      </c>
      <c r="G82" s="4">
        <v>0.15</v>
      </c>
    </row>
    <row r="83" spans="1:7" x14ac:dyDescent="0.35">
      <c r="A83" t="s">
        <v>1947</v>
      </c>
      <c r="B83" t="s">
        <v>73</v>
      </c>
      <c r="C83" t="s">
        <v>33</v>
      </c>
      <c r="D83" t="s">
        <v>21689</v>
      </c>
      <c r="E83" s="4">
        <v>35</v>
      </c>
      <c r="F83" s="4" t="s">
        <v>21644</v>
      </c>
      <c r="G83" s="4">
        <v>0.1</v>
      </c>
    </row>
    <row r="84" spans="1:7" x14ac:dyDescent="0.35">
      <c r="A84" t="s">
        <v>1948</v>
      </c>
      <c r="B84" t="s">
        <v>73</v>
      </c>
      <c r="C84" t="s">
        <v>36</v>
      </c>
      <c r="D84" t="s">
        <v>1915</v>
      </c>
      <c r="E84" s="4">
        <v>57</v>
      </c>
      <c r="F84" s="4" t="s">
        <v>21677</v>
      </c>
      <c r="G84" s="4">
        <v>0</v>
      </c>
    </row>
    <row r="85" spans="1:7" x14ac:dyDescent="0.35">
      <c r="A85" t="s">
        <v>1949</v>
      </c>
      <c r="B85" t="s">
        <v>73</v>
      </c>
      <c r="C85" t="s">
        <v>12</v>
      </c>
      <c r="D85" t="s">
        <v>1857</v>
      </c>
      <c r="E85" s="4">
        <v>56</v>
      </c>
      <c r="F85" s="4" t="s">
        <v>21693</v>
      </c>
      <c r="G85" s="4">
        <v>0.15</v>
      </c>
    </row>
    <row r="86" spans="1:7" x14ac:dyDescent="0.35">
      <c r="A86" t="s">
        <v>1950</v>
      </c>
      <c r="B86" t="s">
        <v>74</v>
      </c>
      <c r="C86" t="s">
        <v>30</v>
      </c>
      <c r="D86" t="s">
        <v>1887</v>
      </c>
      <c r="E86" s="4">
        <v>52</v>
      </c>
      <c r="F86" s="4" t="s">
        <v>21692</v>
      </c>
      <c r="G86" s="4">
        <v>0.1</v>
      </c>
    </row>
    <row r="87" spans="1:7" x14ac:dyDescent="0.35">
      <c r="A87" t="s">
        <v>1951</v>
      </c>
      <c r="B87" t="s">
        <v>74</v>
      </c>
      <c r="C87" t="s">
        <v>12</v>
      </c>
      <c r="D87" t="s">
        <v>1857</v>
      </c>
      <c r="E87" s="4">
        <v>59</v>
      </c>
      <c r="F87" s="4" t="s">
        <v>21669</v>
      </c>
      <c r="G87" s="4">
        <v>0</v>
      </c>
    </row>
    <row r="88" spans="1:7" x14ac:dyDescent="0.35">
      <c r="A88" t="s">
        <v>1952</v>
      </c>
      <c r="B88" t="s">
        <v>74</v>
      </c>
      <c r="C88" t="s">
        <v>31</v>
      </c>
      <c r="D88" t="s">
        <v>21696</v>
      </c>
      <c r="E88" s="4">
        <v>33</v>
      </c>
      <c r="F88" s="4" t="s">
        <v>21662</v>
      </c>
      <c r="G88" s="4">
        <v>0</v>
      </c>
    </row>
    <row r="89" spans="1:7" x14ac:dyDescent="0.35">
      <c r="A89" t="s">
        <v>1953</v>
      </c>
      <c r="B89" t="s">
        <v>74</v>
      </c>
      <c r="C89" t="s">
        <v>19</v>
      </c>
      <c r="D89" t="s">
        <v>21697</v>
      </c>
      <c r="E89" s="4">
        <v>52</v>
      </c>
      <c r="F89" s="4" t="s">
        <v>21698</v>
      </c>
      <c r="G89" s="4">
        <v>0.1</v>
      </c>
    </row>
    <row r="90" spans="1:7" x14ac:dyDescent="0.35">
      <c r="A90" t="s">
        <v>1954</v>
      </c>
      <c r="B90" t="s">
        <v>75</v>
      </c>
      <c r="C90" t="s">
        <v>23</v>
      </c>
      <c r="D90" t="s">
        <v>1876</v>
      </c>
      <c r="E90" s="4">
        <v>64</v>
      </c>
      <c r="F90" s="4" t="s">
        <v>21699</v>
      </c>
      <c r="G90" s="4">
        <v>0.15</v>
      </c>
    </row>
    <row r="91" spans="1:7" x14ac:dyDescent="0.35">
      <c r="A91" t="s">
        <v>1955</v>
      </c>
      <c r="B91" t="s">
        <v>76</v>
      </c>
      <c r="C91" t="s">
        <v>29</v>
      </c>
      <c r="D91" t="s">
        <v>1896</v>
      </c>
      <c r="E91" s="4">
        <v>54</v>
      </c>
      <c r="F91" s="4" t="s">
        <v>21687</v>
      </c>
      <c r="G91" s="4">
        <v>0</v>
      </c>
    </row>
    <row r="92" spans="1:7" x14ac:dyDescent="0.35">
      <c r="A92" t="s">
        <v>1956</v>
      </c>
      <c r="B92" t="s">
        <v>77</v>
      </c>
      <c r="C92" t="s">
        <v>33</v>
      </c>
      <c r="D92" t="s">
        <v>21682</v>
      </c>
      <c r="E92" s="4">
        <v>59</v>
      </c>
      <c r="F92" s="4" t="s">
        <v>21641</v>
      </c>
      <c r="G92" s="4">
        <v>0</v>
      </c>
    </row>
    <row r="93" spans="1:7" x14ac:dyDescent="0.35">
      <c r="A93" t="s">
        <v>1957</v>
      </c>
      <c r="B93" t="s">
        <v>77</v>
      </c>
      <c r="C93" t="s">
        <v>27</v>
      </c>
      <c r="D93" t="s">
        <v>21700</v>
      </c>
      <c r="E93" s="4">
        <v>31</v>
      </c>
      <c r="F93" s="4" t="s">
        <v>21701</v>
      </c>
      <c r="G93" s="4">
        <v>0.1</v>
      </c>
    </row>
    <row r="94" spans="1:7" x14ac:dyDescent="0.35">
      <c r="A94" t="s">
        <v>1958</v>
      </c>
      <c r="B94" t="s">
        <v>77</v>
      </c>
      <c r="C94" t="s">
        <v>33</v>
      </c>
      <c r="D94" t="s">
        <v>21682</v>
      </c>
      <c r="E94" s="4">
        <v>30</v>
      </c>
      <c r="F94" s="4" t="s">
        <v>21658</v>
      </c>
      <c r="G94" s="4">
        <v>0.05</v>
      </c>
    </row>
    <row r="95" spans="1:7" x14ac:dyDescent="0.35">
      <c r="A95" t="s">
        <v>1959</v>
      </c>
      <c r="B95" t="s">
        <v>77</v>
      </c>
      <c r="C95" t="s">
        <v>12</v>
      </c>
      <c r="D95" t="s">
        <v>1857</v>
      </c>
      <c r="E95" s="4">
        <v>41</v>
      </c>
      <c r="F95" s="4" t="s">
        <v>21693</v>
      </c>
      <c r="G95" s="4">
        <v>0.15</v>
      </c>
    </row>
    <row r="96" spans="1:7" x14ac:dyDescent="0.35">
      <c r="A96" t="s">
        <v>1960</v>
      </c>
      <c r="B96" t="s">
        <v>77</v>
      </c>
      <c r="C96" t="s">
        <v>36</v>
      </c>
      <c r="D96" t="s">
        <v>1915</v>
      </c>
      <c r="E96" s="4">
        <v>49</v>
      </c>
      <c r="F96" s="4" t="s">
        <v>21702</v>
      </c>
      <c r="G96" s="4">
        <v>0.05</v>
      </c>
    </row>
    <row r="97" spans="1:7" x14ac:dyDescent="0.35">
      <c r="A97" t="s">
        <v>1961</v>
      </c>
      <c r="B97" t="s">
        <v>78</v>
      </c>
      <c r="C97" t="s">
        <v>15</v>
      </c>
      <c r="D97" t="s">
        <v>1874</v>
      </c>
      <c r="E97" s="4">
        <v>31</v>
      </c>
      <c r="F97" s="4" t="s">
        <v>21660</v>
      </c>
      <c r="G97" s="4">
        <v>0.15</v>
      </c>
    </row>
    <row r="98" spans="1:7" x14ac:dyDescent="0.35">
      <c r="A98" t="s">
        <v>1962</v>
      </c>
      <c r="B98" t="s">
        <v>78</v>
      </c>
      <c r="C98" t="s">
        <v>30</v>
      </c>
      <c r="D98" t="s">
        <v>1887</v>
      </c>
      <c r="E98" s="4">
        <v>30</v>
      </c>
      <c r="F98" s="4" t="s">
        <v>21659</v>
      </c>
      <c r="G98" s="4">
        <v>0.15</v>
      </c>
    </row>
    <row r="99" spans="1:7" x14ac:dyDescent="0.35">
      <c r="A99" t="s">
        <v>1963</v>
      </c>
      <c r="B99" t="s">
        <v>78</v>
      </c>
      <c r="C99" t="s">
        <v>15</v>
      </c>
      <c r="D99" t="s">
        <v>1874</v>
      </c>
      <c r="E99" s="4">
        <v>56</v>
      </c>
      <c r="F99" s="4" t="s">
        <v>21648</v>
      </c>
      <c r="G99" s="4">
        <v>0</v>
      </c>
    </row>
    <row r="100" spans="1:7" x14ac:dyDescent="0.35">
      <c r="A100" t="s">
        <v>1964</v>
      </c>
      <c r="B100" t="s">
        <v>78</v>
      </c>
      <c r="C100" t="s">
        <v>19</v>
      </c>
      <c r="D100" t="s">
        <v>1859</v>
      </c>
      <c r="E100" s="4">
        <v>57</v>
      </c>
      <c r="F100" s="4" t="s">
        <v>21635</v>
      </c>
      <c r="G100" s="4">
        <v>0</v>
      </c>
    </row>
    <row r="101" spans="1:7" x14ac:dyDescent="0.35">
      <c r="A101" t="s">
        <v>1965</v>
      </c>
      <c r="B101" t="s">
        <v>78</v>
      </c>
      <c r="C101" t="s">
        <v>30</v>
      </c>
      <c r="D101" t="s">
        <v>1887</v>
      </c>
      <c r="E101" s="4">
        <v>4</v>
      </c>
      <c r="F101" s="4" t="s">
        <v>21665</v>
      </c>
      <c r="G101" s="4">
        <v>0</v>
      </c>
    </row>
    <row r="102" spans="1:7" x14ac:dyDescent="0.35">
      <c r="A102" t="s">
        <v>1966</v>
      </c>
      <c r="B102" t="s">
        <v>79</v>
      </c>
      <c r="C102" t="s">
        <v>35</v>
      </c>
      <c r="D102" t="s">
        <v>1919</v>
      </c>
      <c r="E102" s="4">
        <v>39</v>
      </c>
      <c r="F102" s="4" t="s">
        <v>21656</v>
      </c>
      <c r="G102" s="4">
        <v>0</v>
      </c>
    </row>
    <row r="103" spans="1:7" x14ac:dyDescent="0.35">
      <c r="A103" t="s">
        <v>1967</v>
      </c>
      <c r="B103" t="s">
        <v>79</v>
      </c>
      <c r="C103" t="s">
        <v>33</v>
      </c>
      <c r="D103" t="s">
        <v>66</v>
      </c>
      <c r="E103" s="4">
        <v>62</v>
      </c>
      <c r="F103" s="4" t="s">
        <v>21641</v>
      </c>
      <c r="G103" s="4">
        <v>0</v>
      </c>
    </row>
    <row r="104" spans="1:7" x14ac:dyDescent="0.35">
      <c r="A104" t="s">
        <v>1968</v>
      </c>
      <c r="B104" t="s">
        <v>79</v>
      </c>
      <c r="C104" t="s">
        <v>28</v>
      </c>
      <c r="D104" t="s">
        <v>1851</v>
      </c>
      <c r="E104" s="4">
        <v>49</v>
      </c>
      <c r="F104" s="4" t="s">
        <v>21674</v>
      </c>
      <c r="G104" s="4">
        <v>0.1</v>
      </c>
    </row>
    <row r="105" spans="1:7" x14ac:dyDescent="0.35">
      <c r="A105" t="s">
        <v>1969</v>
      </c>
      <c r="B105" t="s">
        <v>80</v>
      </c>
      <c r="C105" t="s">
        <v>29</v>
      </c>
      <c r="D105" t="s">
        <v>1896</v>
      </c>
      <c r="E105" s="4">
        <v>18</v>
      </c>
      <c r="F105" s="4" t="s">
        <v>21703</v>
      </c>
      <c r="G105" s="4">
        <v>0.15</v>
      </c>
    </row>
    <row r="106" spans="1:7" x14ac:dyDescent="0.35">
      <c r="A106" t="s">
        <v>1970</v>
      </c>
      <c r="B106" t="s">
        <v>80</v>
      </c>
      <c r="C106" t="s">
        <v>19</v>
      </c>
      <c r="D106" t="s">
        <v>1859</v>
      </c>
      <c r="E106" s="4">
        <v>6</v>
      </c>
      <c r="F106" s="4" t="s">
        <v>21635</v>
      </c>
      <c r="G106" s="4">
        <v>0</v>
      </c>
    </row>
    <row r="107" spans="1:7" x14ac:dyDescent="0.35">
      <c r="A107" t="s">
        <v>1971</v>
      </c>
      <c r="B107" t="s">
        <v>81</v>
      </c>
      <c r="C107" t="s">
        <v>30</v>
      </c>
      <c r="D107" t="s">
        <v>21667</v>
      </c>
      <c r="E107" s="4">
        <v>44</v>
      </c>
      <c r="F107" s="4" t="s">
        <v>21665</v>
      </c>
      <c r="G107" s="4">
        <v>0</v>
      </c>
    </row>
    <row r="108" spans="1:7" x14ac:dyDescent="0.35">
      <c r="A108" t="s">
        <v>1972</v>
      </c>
      <c r="B108" t="s">
        <v>81</v>
      </c>
      <c r="C108" t="s">
        <v>35</v>
      </c>
      <c r="D108" t="s">
        <v>1919</v>
      </c>
      <c r="E108" s="4">
        <v>10</v>
      </c>
      <c r="F108" s="4" t="s">
        <v>21656</v>
      </c>
      <c r="G108" s="4">
        <v>0</v>
      </c>
    </row>
    <row r="109" spans="1:7" x14ac:dyDescent="0.35">
      <c r="A109" t="s">
        <v>1973</v>
      </c>
      <c r="B109" t="s">
        <v>81</v>
      </c>
      <c r="C109" t="s">
        <v>28</v>
      </c>
      <c r="D109" t="s">
        <v>1851</v>
      </c>
      <c r="E109" s="4">
        <v>51</v>
      </c>
      <c r="F109" s="4" t="s">
        <v>21674</v>
      </c>
      <c r="G109" s="4">
        <v>0.1</v>
      </c>
    </row>
    <row r="110" spans="1:7" x14ac:dyDescent="0.35">
      <c r="A110" t="s">
        <v>1974</v>
      </c>
      <c r="B110" t="s">
        <v>81</v>
      </c>
      <c r="C110" t="s">
        <v>32</v>
      </c>
      <c r="D110" t="s">
        <v>1928</v>
      </c>
      <c r="E110" s="4">
        <v>12</v>
      </c>
      <c r="F110" s="4" t="s">
        <v>21684</v>
      </c>
      <c r="G110" s="4">
        <v>0.05</v>
      </c>
    </row>
    <row r="111" spans="1:7" x14ac:dyDescent="0.35">
      <c r="A111" t="s">
        <v>1975</v>
      </c>
      <c r="B111" t="s">
        <v>82</v>
      </c>
      <c r="C111" t="s">
        <v>19</v>
      </c>
      <c r="D111" t="s">
        <v>1859</v>
      </c>
      <c r="E111" s="4">
        <v>13</v>
      </c>
      <c r="F111" s="4" t="s">
        <v>21635</v>
      </c>
      <c r="G111" s="4">
        <v>0</v>
      </c>
    </row>
    <row r="112" spans="1:7" x14ac:dyDescent="0.35">
      <c r="A112" t="s">
        <v>1976</v>
      </c>
      <c r="B112" t="s">
        <v>82</v>
      </c>
      <c r="C112" t="s">
        <v>23</v>
      </c>
      <c r="D112" t="s">
        <v>21672</v>
      </c>
      <c r="E112" s="4">
        <v>50</v>
      </c>
      <c r="F112" s="4" t="s">
        <v>21704</v>
      </c>
      <c r="G112" s="4">
        <v>0.05</v>
      </c>
    </row>
    <row r="113" spans="1:7" x14ac:dyDescent="0.35">
      <c r="A113" t="s">
        <v>1977</v>
      </c>
      <c r="B113" t="s">
        <v>82</v>
      </c>
      <c r="C113" t="s">
        <v>32</v>
      </c>
      <c r="D113" t="s">
        <v>1928</v>
      </c>
      <c r="E113" s="4">
        <v>70</v>
      </c>
      <c r="F113" s="4" t="s">
        <v>21684</v>
      </c>
      <c r="G113" s="4">
        <v>0.05</v>
      </c>
    </row>
    <row r="114" spans="1:7" x14ac:dyDescent="0.35">
      <c r="A114" t="s">
        <v>1978</v>
      </c>
      <c r="B114" t="s">
        <v>82</v>
      </c>
      <c r="C114" t="s">
        <v>23</v>
      </c>
      <c r="D114" t="s">
        <v>1876</v>
      </c>
      <c r="E114" s="4">
        <v>54</v>
      </c>
      <c r="F114" s="4" t="s">
        <v>21699</v>
      </c>
      <c r="G114" s="4">
        <v>0.15</v>
      </c>
    </row>
    <row r="115" spans="1:7" x14ac:dyDescent="0.35">
      <c r="A115" t="s">
        <v>1979</v>
      </c>
      <c r="B115" t="s">
        <v>83</v>
      </c>
      <c r="C115" t="s">
        <v>28</v>
      </c>
      <c r="D115" t="s">
        <v>1851</v>
      </c>
      <c r="E115" s="4">
        <v>17</v>
      </c>
      <c r="F115" s="4" t="s">
        <v>21674</v>
      </c>
      <c r="G115" s="4">
        <v>0.1</v>
      </c>
    </row>
    <row r="116" spans="1:7" x14ac:dyDescent="0.35">
      <c r="A116" t="s">
        <v>1980</v>
      </c>
      <c r="B116" t="s">
        <v>83</v>
      </c>
      <c r="C116" t="s">
        <v>27</v>
      </c>
      <c r="D116" t="s">
        <v>21700</v>
      </c>
      <c r="E116" s="4">
        <v>9</v>
      </c>
      <c r="F116" s="4" t="s">
        <v>21701</v>
      </c>
      <c r="G116" s="4">
        <v>0.1</v>
      </c>
    </row>
    <row r="117" spans="1:7" x14ac:dyDescent="0.35">
      <c r="A117" t="s">
        <v>1981</v>
      </c>
      <c r="B117" t="s">
        <v>83</v>
      </c>
      <c r="C117" t="s">
        <v>27</v>
      </c>
      <c r="D117" t="s">
        <v>1865</v>
      </c>
      <c r="E117" s="4">
        <v>76</v>
      </c>
      <c r="F117" s="4" t="s">
        <v>21705</v>
      </c>
      <c r="G117" s="4">
        <v>0</v>
      </c>
    </row>
    <row r="118" spans="1:7" x14ac:dyDescent="0.35">
      <c r="A118" t="s">
        <v>1982</v>
      </c>
      <c r="B118" t="s">
        <v>84</v>
      </c>
      <c r="C118" t="s">
        <v>19</v>
      </c>
      <c r="D118" t="s">
        <v>1859</v>
      </c>
      <c r="E118" s="4">
        <v>9</v>
      </c>
      <c r="F118" s="4" t="s">
        <v>21706</v>
      </c>
      <c r="G118" s="4">
        <v>0.05</v>
      </c>
    </row>
    <row r="119" spans="1:7" x14ac:dyDescent="0.35">
      <c r="A119" t="s">
        <v>1983</v>
      </c>
      <c r="B119" t="s">
        <v>84</v>
      </c>
      <c r="C119" t="s">
        <v>35</v>
      </c>
      <c r="D119" t="s">
        <v>1919</v>
      </c>
      <c r="E119" s="4">
        <v>47</v>
      </c>
      <c r="F119" s="4" t="s">
        <v>21701</v>
      </c>
      <c r="G119" s="4">
        <v>0.1</v>
      </c>
    </row>
    <row r="120" spans="1:7" x14ac:dyDescent="0.35">
      <c r="A120" t="s">
        <v>1984</v>
      </c>
      <c r="B120" t="s">
        <v>84</v>
      </c>
      <c r="C120" t="s">
        <v>19</v>
      </c>
      <c r="D120" t="s">
        <v>21697</v>
      </c>
      <c r="E120" s="4">
        <v>58</v>
      </c>
      <c r="F120" s="4" t="s">
        <v>21698</v>
      </c>
      <c r="G120" s="4">
        <v>0.1</v>
      </c>
    </row>
    <row r="121" spans="1:7" x14ac:dyDescent="0.35">
      <c r="A121" t="s">
        <v>1985</v>
      </c>
      <c r="B121" t="s">
        <v>84</v>
      </c>
      <c r="C121" t="s">
        <v>28</v>
      </c>
      <c r="D121" t="s">
        <v>1851</v>
      </c>
      <c r="E121" s="4">
        <v>79</v>
      </c>
      <c r="F121" s="4" t="s">
        <v>21634</v>
      </c>
      <c r="G121" s="4">
        <v>0</v>
      </c>
    </row>
    <row r="122" spans="1:7" x14ac:dyDescent="0.35">
      <c r="A122" t="s">
        <v>1986</v>
      </c>
      <c r="B122" t="s">
        <v>85</v>
      </c>
      <c r="C122" t="s">
        <v>27</v>
      </c>
      <c r="D122" t="s">
        <v>21655</v>
      </c>
      <c r="E122" s="4">
        <v>56</v>
      </c>
      <c r="F122" s="4" t="s">
        <v>21707</v>
      </c>
      <c r="G122" s="4">
        <v>0.05</v>
      </c>
    </row>
    <row r="123" spans="1:7" x14ac:dyDescent="0.35">
      <c r="A123" t="s">
        <v>1987</v>
      </c>
      <c r="B123" t="s">
        <v>86</v>
      </c>
      <c r="C123" t="s">
        <v>15</v>
      </c>
      <c r="D123" t="s">
        <v>1874</v>
      </c>
      <c r="E123" s="4">
        <v>12</v>
      </c>
      <c r="F123" s="4" t="s">
        <v>21675</v>
      </c>
      <c r="G123" s="4">
        <v>0.05</v>
      </c>
    </row>
    <row r="124" spans="1:7" x14ac:dyDescent="0.35">
      <c r="A124" t="s">
        <v>1988</v>
      </c>
      <c r="B124" t="s">
        <v>87</v>
      </c>
      <c r="C124" t="s">
        <v>30</v>
      </c>
      <c r="D124" t="s">
        <v>1887</v>
      </c>
      <c r="E124" s="4">
        <v>77</v>
      </c>
      <c r="F124" s="4" t="s">
        <v>21665</v>
      </c>
      <c r="G124" s="4">
        <v>0</v>
      </c>
    </row>
    <row r="125" spans="1:7" x14ac:dyDescent="0.35">
      <c r="A125" t="s">
        <v>1989</v>
      </c>
      <c r="B125" t="s">
        <v>88</v>
      </c>
      <c r="C125" t="s">
        <v>7</v>
      </c>
      <c r="D125" t="s">
        <v>21683</v>
      </c>
      <c r="E125" s="4">
        <v>78</v>
      </c>
      <c r="F125" s="4" t="s">
        <v>21708</v>
      </c>
      <c r="G125" s="4">
        <v>0.15</v>
      </c>
    </row>
    <row r="126" spans="1:7" x14ac:dyDescent="0.35">
      <c r="A126" t="s">
        <v>1990</v>
      </c>
      <c r="B126" t="s">
        <v>88</v>
      </c>
      <c r="C126" t="s">
        <v>29</v>
      </c>
      <c r="D126" t="s">
        <v>21709</v>
      </c>
      <c r="E126" s="4">
        <v>4</v>
      </c>
      <c r="F126" s="4" t="s">
        <v>21687</v>
      </c>
      <c r="G126" s="4">
        <v>0</v>
      </c>
    </row>
    <row r="127" spans="1:7" x14ac:dyDescent="0.35">
      <c r="A127" t="s">
        <v>1991</v>
      </c>
      <c r="B127" t="s">
        <v>88</v>
      </c>
      <c r="C127" t="s">
        <v>29</v>
      </c>
      <c r="D127" t="s">
        <v>1896</v>
      </c>
      <c r="E127" s="4">
        <v>40</v>
      </c>
      <c r="F127" s="4" t="s">
        <v>21687</v>
      </c>
      <c r="G127" s="4">
        <v>0</v>
      </c>
    </row>
    <row r="128" spans="1:7" x14ac:dyDescent="0.35">
      <c r="A128" t="s">
        <v>1992</v>
      </c>
      <c r="B128" t="s">
        <v>88</v>
      </c>
      <c r="C128" t="s">
        <v>32</v>
      </c>
      <c r="D128" t="s">
        <v>21637</v>
      </c>
      <c r="E128" s="4">
        <v>1</v>
      </c>
      <c r="F128" s="4" t="s">
        <v>21638</v>
      </c>
      <c r="G128" s="4">
        <v>0</v>
      </c>
    </row>
    <row r="129" spans="1:7" x14ac:dyDescent="0.35">
      <c r="A129" t="s">
        <v>1993</v>
      </c>
      <c r="B129" t="s">
        <v>89</v>
      </c>
      <c r="C129" t="s">
        <v>27</v>
      </c>
      <c r="D129" t="s">
        <v>21710</v>
      </c>
      <c r="E129" s="4">
        <v>66</v>
      </c>
      <c r="F129" s="4" t="s">
        <v>21656</v>
      </c>
      <c r="G129" s="4">
        <v>0</v>
      </c>
    </row>
    <row r="130" spans="1:7" x14ac:dyDescent="0.35">
      <c r="A130" t="s">
        <v>1994</v>
      </c>
      <c r="B130" t="s">
        <v>89</v>
      </c>
      <c r="C130" t="s">
        <v>32</v>
      </c>
      <c r="D130" t="s">
        <v>21711</v>
      </c>
      <c r="E130" s="4">
        <v>56</v>
      </c>
      <c r="F130" s="4" t="s">
        <v>21638</v>
      </c>
      <c r="G130" s="4">
        <v>0</v>
      </c>
    </row>
    <row r="131" spans="1:7" x14ac:dyDescent="0.35">
      <c r="A131" t="s">
        <v>1995</v>
      </c>
      <c r="B131" t="s">
        <v>89</v>
      </c>
      <c r="C131" t="s">
        <v>30</v>
      </c>
      <c r="D131" t="s">
        <v>21712</v>
      </c>
      <c r="E131" s="4">
        <v>76</v>
      </c>
      <c r="F131" s="4" t="s">
        <v>21691</v>
      </c>
      <c r="G131" s="4">
        <v>0.05</v>
      </c>
    </row>
    <row r="132" spans="1:7" x14ac:dyDescent="0.35">
      <c r="A132" t="s">
        <v>1996</v>
      </c>
      <c r="B132" t="s">
        <v>90</v>
      </c>
      <c r="C132" t="s">
        <v>12</v>
      </c>
      <c r="D132" t="s">
        <v>1857</v>
      </c>
      <c r="E132" s="4">
        <v>56</v>
      </c>
      <c r="F132" s="4" t="s">
        <v>21669</v>
      </c>
      <c r="G132" s="4">
        <v>0</v>
      </c>
    </row>
    <row r="133" spans="1:7" x14ac:dyDescent="0.35">
      <c r="A133" t="s">
        <v>1997</v>
      </c>
      <c r="B133" t="s">
        <v>90</v>
      </c>
      <c r="C133" t="s">
        <v>35</v>
      </c>
      <c r="D133" t="s">
        <v>1919</v>
      </c>
      <c r="E133" s="4">
        <v>10</v>
      </c>
      <c r="F133" s="4" t="s">
        <v>21656</v>
      </c>
      <c r="G133" s="4">
        <v>0</v>
      </c>
    </row>
    <row r="134" spans="1:7" x14ac:dyDescent="0.35">
      <c r="A134" t="s">
        <v>1998</v>
      </c>
      <c r="B134" t="s">
        <v>90</v>
      </c>
      <c r="C134" t="s">
        <v>34</v>
      </c>
      <c r="D134" t="s">
        <v>1854</v>
      </c>
      <c r="E134" s="4">
        <v>74</v>
      </c>
      <c r="F134" s="4" t="s">
        <v>21645</v>
      </c>
      <c r="G134" s="4">
        <v>0.05</v>
      </c>
    </row>
    <row r="135" spans="1:7" x14ac:dyDescent="0.35">
      <c r="A135" t="s">
        <v>1999</v>
      </c>
      <c r="B135" t="s">
        <v>90</v>
      </c>
      <c r="C135" t="s">
        <v>34</v>
      </c>
      <c r="D135" t="s">
        <v>1854</v>
      </c>
      <c r="E135" s="4">
        <v>38</v>
      </c>
      <c r="F135" s="4" t="s">
        <v>21636</v>
      </c>
      <c r="G135" s="4">
        <v>0</v>
      </c>
    </row>
    <row r="136" spans="1:7" x14ac:dyDescent="0.35">
      <c r="A136" t="s">
        <v>2000</v>
      </c>
      <c r="B136" t="s">
        <v>91</v>
      </c>
      <c r="C136" t="s">
        <v>28</v>
      </c>
      <c r="D136" t="s">
        <v>1851</v>
      </c>
      <c r="E136" s="4">
        <v>14</v>
      </c>
      <c r="F136" s="4" t="s">
        <v>21634</v>
      </c>
      <c r="G136" s="4">
        <v>0</v>
      </c>
    </row>
    <row r="137" spans="1:7" x14ac:dyDescent="0.35">
      <c r="A137" t="s">
        <v>2001</v>
      </c>
      <c r="B137" t="s">
        <v>91</v>
      </c>
      <c r="C137" t="s">
        <v>29</v>
      </c>
      <c r="D137" t="s">
        <v>1896</v>
      </c>
      <c r="E137" s="4">
        <v>26</v>
      </c>
      <c r="F137" s="4" t="s">
        <v>21687</v>
      </c>
      <c r="G137" s="4">
        <v>0</v>
      </c>
    </row>
    <row r="138" spans="1:7" x14ac:dyDescent="0.35">
      <c r="A138" t="s">
        <v>2002</v>
      </c>
      <c r="B138" t="s">
        <v>92</v>
      </c>
      <c r="C138" t="s">
        <v>15</v>
      </c>
      <c r="D138" t="s">
        <v>1874</v>
      </c>
      <c r="E138" s="4">
        <v>61</v>
      </c>
      <c r="F138" s="4" t="s">
        <v>21675</v>
      </c>
      <c r="G138" s="4">
        <v>0.05</v>
      </c>
    </row>
    <row r="139" spans="1:7" x14ac:dyDescent="0.35">
      <c r="A139" t="s">
        <v>2003</v>
      </c>
      <c r="B139" t="s">
        <v>92</v>
      </c>
      <c r="C139" t="s">
        <v>30</v>
      </c>
      <c r="D139" t="s">
        <v>1887</v>
      </c>
      <c r="E139" s="4">
        <v>36</v>
      </c>
      <c r="F139" s="4" t="s">
        <v>21692</v>
      </c>
      <c r="G139" s="4">
        <v>0.1</v>
      </c>
    </row>
    <row r="140" spans="1:7" x14ac:dyDescent="0.35">
      <c r="A140" t="s">
        <v>2004</v>
      </c>
      <c r="B140" t="s">
        <v>92</v>
      </c>
      <c r="C140" t="s">
        <v>12</v>
      </c>
      <c r="D140" t="s">
        <v>1857</v>
      </c>
      <c r="E140" s="4">
        <v>46</v>
      </c>
      <c r="F140" s="4" t="s">
        <v>21639</v>
      </c>
      <c r="G140" s="4">
        <v>0.1</v>
      </c>
    </row>
    <row r="141" spans="1:7" x14ac:dyDescent="0.35">
      <c r="A141" t="s">
        <v>2005</v>
      </c>
      <c r="B141" t="s">
        <v>92</v>
      </c>
      <c r="C141" t="s">
        <v>15</v>
      </c>
      <c r="D141" t="s">
        <v>1874</v>
      </c>
      <c r="E141" s="4">
        <v>40</v>
      </c>
      <c r="F141" s="4" t="s">
        <v>21675</v>
      </c>
      <c r="G141" s="4">
        <v>0.05</v>
      </c>
    </row>
    <row r="142" spans="1:7" x14ac:dyDescent="0.35">
      <c r="A142" t="s">
        <v>2006</v>
      </c>
      <c r="B142" t="s">
        <v>93</v>
      </c>
      <c r="C142" t="s">
        <v>26</v>
      </c>
      <c r="D142" t="s">
        <v>21713</v>
      </c>
      <c r="E142" s="4">
        <v>6</v>
      </c>
      <c r="F142" s="4" t="s">
        <v>21647</v>
      </c>
      <c r="G142" s="4">
        <v>0</v>
      </c>
    </row>
    <row r="143" spans="1:7" x14ac:dyDescent="0.35">
      <c r="A143" t="s">
        <v>2007</v>
      </c>
      <c r="B143" t="s">
        <v>94</v>
      </c>
      <c r="C143" t="s">
        <v>15</v>
      </c>
      <c r="D143" t="s">
        <v>21714</v>
      </c>
      <c r="E143" s="4">
        <v>43</v>
      </c>
      <c r="F143" s="4" t="s">
        <v>21648</v>
      </c>
      <c r="G143" s="4">
        <v>0</v>
      </c>
    </row>
    <row r="144" spans="1:7" x14ac:dyDescent="0.35">
      <c r="A144" t="s">
        <v>2008</v>
      </c>
      <c r="B144" t="s">
        <v>94</v>
      </c>
      <c r="C144" t="s">
        <v>33</v>
      </c>
      <c r="D144" t="s">
        <v>1863</v>
      </c>
      <c r="E144" s="4">
        <v>37</v>
      </c>
      <c r="F144" s="4" t="s">
        <v>21641</v>
      </c>
      <c r="G144" s="4">
        <v>0</v>
      </c>
    </row>
    <row r="145" spans="1:7" x14ac:dyDescent="0.35">
      <c r="A145" t="s">
        <v>2009</v>
      </c>
      <c r="B145" t="s">
        <v>94</v>
      </c>
      <c r="C145" t="s">
        <v>23</v>
      </c>
      <c r="D145" t="s">
        <v>1876</v>
      </c>
      <c r="E145" s="4">
        <v>43</v>
      </c>
      <c r="F145" s="4" t="s">
        <v>21673</v>
      </c>
      <c r="G145" s="4">
        <v>0</v>
      </c>
    </row>
    <row r="146" spans="1:7" x14ac:dyDescent="0.35">
      <c r="A146" t="s">
        <v>2010</v>
      </c>
      <c r="B146" t="s">
        <v>95</v>
      </c>
      <c r="C146" t="s">
        <v>7</v>
      </c>
      <c r="D146" t="s">
        <v>1871</v>
      </c>
      <c r="E146" s="4">
        <v>47</v>
      </c>
      <c r="F146" s="4" t="s">
        <v>21681</v>
      </c>
      <c r="G146" s="4">
        <v>0</v>
      </c>
    </row>
    <row r="147" spans="1:7" x14ac:dyDescent="0.35">
      <c r="A147" t="s">
        <v>2011</v>
      </c>
      <c r="B147" t="s">
        <v>95</v>
      </c>
      <c r="C147" t="s">
        <v>26</v>
      </c>
      <c r="D147" t="s">
        <v>1861</v>
      </c>
      <c r="E147" s="4">
        <v>28</v>
      </c>
      <c r="F147" s="4" t="s">
        <v>21647</v>
      </c>
      <c r="G147" s="4">
        <v>0</v>
      </c>
    </row>
    <row r="148" spans="1:7" x14ac:dyDescent="0.35">
      <c r="A148" t="s">
        <v>2012</v>
      </c>
      <c r="B148" t="s">
        <v>95</v>
      </c>
      <c r="C148" t="s">
        <v>36</v>
      </c>
      <c r="D148" t="s">
        <v>21715</v>
      </c>
      <c r="E148" s="4">
        <v>25</v>
      </c>
      <c r="F148" s="4" t="s">
        <v>21677</v>
      </c>
      <c r="G148" s="4">
        <v>0</v>
      </c>
    </row>
    <row r="149" spans="1:7" x14ac:dyDescent="0.35">
      <c r="A149" t="s">
        <v>2013</v>
      </c>
      <c r="B149" t="s">
        <v>96</v>
      </c>
      <c r="C149" t="s">
        <v>32</v>
      </c>
      <c r="D149" t="s">
        <v>1928</v>
      </c>
      <c r="E149" s="4">
        <v>31</v>
      </c>
      <c r="F149" s="4" t="s">
        <v>21684</v>
      </c>
      <c r="G149" s="4">
        <v>0.05</v>
      </c>
    </row>
    <row r="150" spans="1:7" x14ac:dyDescent="0.35">
      <c r="A150" t="s">
        <v>2014</v>
      </c>
      <c r="B150" t="s">
        <v>96</v>
      </c>
      <c r="C150" t="s">
        <v>30</v>
      </c>
      <c r="D150" t="s">
        <v>1887</v>
      </c>
      <c r="E150" s="4">
        <v>58</v>
      </c>
      <c r="F150" s="4" t="s">
        <v>21665</v>
      </c>
      <c r="G150" s="4">
        <v>0</v>
      </c>
    </row>
    <row r="151" spans="1:7" x14ac:dyDescent="0.35">
      <c r="A151" t="s">
        <v>2015</v>
      </c>
      <c r="B151" t="s">
        <v>96</v>
      </c>
      <c r="C151" t="s">
        <v>28</v>
      </c>
      <c r="D151" t="s">
        <v>1851</v>
      </c>
      <c r="E151" s="4">
        <v>40</v>
      </c>
      <c r="F151" s="4" t="s">
        <v>21654</v>
      </c>
      <c r="G151" s="4">
        <v>0.05</v>
      </c>
    </row>
    <row r="152" spans="1:7" x14ac:dyDescent="0.35">
      <c r="A152" t="s">
        <v>2016</v>
      </c>
      <c r="B152" t="s">
        <v>96</v>
      </c>
      <c r="C152" t="s">
        <v>27</v>
      </c>
      <c r="D152" t="s">
        <v>21700</v>
      </c>
      <c r="E152" s="4">
        <v>48</v>
      </c>
      <c r="F152" s="4" t="s">
        <v>21642</v>
      </c>
      <c r="G152" s="4">
        <v>0.15</v>
      </c>
    </row>
    <row r="153" spans="1:7" x14ac:dyDescent="0.35">
      <c r="A153" t="s">
        <v>2017</v>
      </c>
      <c r="B153" t="s">
        <v>97</v>
      </c>
      <c r="C153" t="s">
        <v>35</v>
      </c>
      <c r="D153" t="s">
        <v>21716</v>
      </c>
      <c r="E153" s="4">
        <v>45</v>
      </c>
      <c r="F153" s="4" t="s">
        <v>21656</v>
      </c>
      <c r="G153" s="4">
        <v>0</v>
      </c>
    </row>
    <row r="154" spans="1:7" x14ac:dyDescent="0.35">
      <c r="A154" t="s">
        <v>2018</v>
      </c>
      <c r="B154" t="s">
        <v>97</v>
      </c>
      <c r="C154" t="s">
        <v>34</v>
      </c>
      <c r="D154" t="s">
        <v>66</v>
      </c>
      <c r="E154" s="4">
        <v>7</v>
      </c>
      <c r="F154" s="4" t="s">
        <v>21645</v>
      </c>
      <c r="G154" s="4">
        <v>0.05</v>
      </c>
    </row>
    <row r="155" spans="1:7" x14ac:dyDescent="0.35">
      <c r="A155" t="s">
        <v>2019</v>
      </c>
      <c r="B155" t="s">
        <v>98</v>
      </c>
      <c r="C155" t="s">
        <v>35</v>
      </c>
      <c r="D155" t="s">
        <v>1919</v>
      </c>
      <c r="E155" s="4">
        <v>79</v>
      </c>
      <c r="F155" s="4" t="s">
        <v>21656</v>
      </c>
      <c r="G155" s="4">
        <v>0</v>
      </c>
    </row>
    <row r="156" spans="1:7" x14ac:dyDescent="0.35">
      <c r="A156" t="s">
        <v>2020</v>
      </c>
      <c r="B156" t="s">
        <v>98</v>
      </c>
      <c r="C156" t="s">
        <v>15</v>
      </c>
      <c r="D156" t="s">
        <v>21717</v>
      </c>
      <c r="E156" s="4">
        <v>3</v>
      </c>
      <c r="F156" s="4" t="s">
        <v>21648</v>
      </c>
      <c r="G156" s="4">
        <v>0</v>
      </c>
    </row>
    <row r="157" spans="1:7" x14ac:dyDescent="0.35">
      <c r="A157" t="s">
        <v>2021</v>
      </c>
      <c r="B157" t="s">
        <v>98</v>
      </c>
      <c r="C157" t="s">
        <v>27</v>
      </c>
      <c r="D157" t="s">
        <v>1865</v>
      </c>
      <c r="E157" s="4">
        <v>20</v>
      </c>
      <c r="F157" s="4" t="s">
        <v>21701</v>
      </c>
      <c r="G157" s="4">
        <v>0.1</v>
      </c>
    </row>
    <row r="158" spans="1:7" x14ac:dyDescent="0.35">
      <c r="A158" t="s">
        <v>2022</v>
      </c>
      <c r="B158" t="s">
        <v>98</v>
      </c>
      <c r="C158" t="s">
        <v>34</v>
      </c>
      <c r="D158" t="s">
        <v>1854</v>
      </c>
      <c r="E158" s="4">
        <v>15</v>
      </c>
      <c r="F158" s="4" t="s">
        <v>21636</v>
      </c>
      <c r="G158" s="4">
        <v>0</v>
      </c>
    </row>
    <row r="159" spans="1:7" x14ac:dyDescent="0.35">
      <c r="A159" t="s">
        <v>2023</v>
      </c>
      <c r="B159" t="s">
        <v>99</v>
      </c>
      <c r="C159" t="s">
        <v>7</v>
      </c>
      <c r="D159" t="s">
        <v>1871</v>
      </c>
      <c r="E159" s="4">
        <v>50</v>
      </c>
      <c r="F159" s="4" t="s">
        <v>21718</v>
      </c>
      <c r="G159" s="4">
        <v>0.05</v>
      </c>
    </row>
    <row r="160" spans="1:7" x14ac:dyDescent="0.35">
      <c r="A160" t="s">
        <v>2024</v>
      </c>
      <c r="B160" t="s">
        <v>99</v>
      </c>
      <c r="C160" t="s">
        <v>12</v>
      </c>
      <c r="D160" t="s">
        <v>21719</v>
      </c>
      <c r="E160" s="4">
        <v>50</v>
      </c>
      <c r="F160" s="4" t="s">
        <v>21669</v>
      </c>
      <c r="G160" s="4">
        <v>0</v>
      </c>
    </row>
    <row r="161" spans="1:7" x14ac:dyDescent="0.35">
      <c r="A161" t="s">
        <v>2025</v>
      </c>
      <c r="B161" t="s">
        <v>99</v>
      </c>
      <c r="C161" t="s">
        <v>29</v>
      </c>
      <c r="D161" t="s">
        <v>21720</v>
      </c>
      <c r="E161" s="4">
        <v>3</v>
      </c>
      <c r="F161" s="4" t="s">
        <v>21687</v>
      </c>
      <c r="G161" s="4">
        <v>0</v>
      </c>
    </row>
    <row r="162" spans="1:7" x14ac:dyDescent="0.35">
      <c r="A162" t="s">
        <v>2026</v>
      </c>
      <c r="B162" t="s">
        <v>99</v>
      </c>
      <c r="C162" t="s">
        <v>15</v>
      </c>
      <c r="D162" t="s">
        <v>21688</v>
      </c>
      <c r="E162" s="4">
        <v>45</v>
      </c>
      <c r="F162" s="4" t="s">
        <v>21648</v>
      </c>
      <c r="G162" s="4">
        <v>0</v>
      </c>
    </row>
    <row r="163" spans="1:7" x14ac:dyDescent="0.35">
      <c r="A163" t="s">
        <v>2027</v>
      </c>
      <c r="B163" t="s">
        <v>99</v>
      </c>
      <c r="C163" t="s">
        <v>19</v>
      </c>
      <c r="D163" t="s">
        <v>66</v>
      </c>
      <c r="E163" s="4">
        <v>75</v>
      </c>
      <c r="F163" s="4" t="s">
        <v>21694</v>
      </c>
      <c r="G163" s="4">
        <v>0.15</v>
      </c>
    </row>
    <row r="164" spans="1:7" x14ac:dyDescent="0.35">
      <c r="A164" t="s">
        <v>2028</v>
      </c>
      <c r="B164" t="s">
        <v>100</v>
      </c>
      <c r="C164" t="s">
        <v>29</v>
      </c>
      <c r="D164" t="s">
        <v>21720</v>
      </c>
      <c r="E164" s="4">
        <v>16</v>
      </c>
      <c r="F164" s="4" t="s">
        <v>21687</v>
      </c>
      <c r="G164" s="4">
        <v>0</v>
      </c>
    </row>
    <row r="165" spans="1:7" x14ac:dyDescent="0.35">
      <c r="A165" t="s">
        <v>2029</v>
      </c>
      <c r="B165" t="s">
        <v>100</v>
      </c>
      <c r="C165" t="s">
        <v>34</v>
      </c>
      <c r="D165" t="s">
        <v>21721</v>
      </c>
      <c r="E165" s="4">
        <v>52</v>
      </c>
      <c r="F165" s="4" t="s">
        <v>21657</v>
      </c>
      <c r="G165" s="4">
        <v>0.15</v>
      </c>
    </row>
    <row r="166" spans="1:7" x14ac:dyDescent="0.35">
      <c r="A166" t="s">
        <v>2030</v>
      </c>
      <c r="B166" t="s">
        <v>100</v>
      </c>
      <c r="C166" t="s">
        <v>35</v>
      </c>
      <c r="D166" t="s">
        <v>21716</v>
      </c>
      <c r="E166" s="4">
        <v>50</v>
      </c>
      <c r="F166" s="4" t="s">
        <v>21656</v>
      </c>
      <c r="G166" s="4">
        <v>0</v>
      </c>
    </row>
    <row r="167" spans="1:7" x14ac:dyDescent="0.35">
      <c r="A167" t="s">
        <v>2031</v>
      </c>
      <c r="B167" t="s">
        <v>101</v>
      </c>
      <c r="C167" t="s">
        <v>32</v>
      </c>
      <c r="D167" t="s">
        <v>1928</v>
      </c>
      <c r="E167" s="4">
        <v>79</v>
      </c>
      <c r="F167" s="4" t="s">
        <v>21722</v>
      </c>
      <c r="G167" s="4">
        <v>0.05</v>
      </c>
    </row>
    <row r="168" spans="1:7" x14ac:dyDescent="0.35">
      <c r="A168" t="s">
        <v>2032</v>
      </c>
      <c r="B168" t="s">
        <v>102</v>
      </c>
      <c r="C168" t="s">
        <v>12</v>
      </c>
      <c r="D168" t="s">
        <v>1857</v>
      </c>
      <c r="E168" s="4">
        <v>17</v>
      </c>
      <c r="F168" s="4" t="s">
        <v>21669</v>
      </c>
      <c r="G168" s="4">
        <v>0</v>
      </c>
    </row>
    <row r="169" spans="1:7" x14ac:dyDescent="0.35">
      <c r="A169" t="s">
        <v>2033</v>
      </c>
      <c r="B169" t="s">
        <v>102</v>
      </c>
      <c r="C169" t="s">
        <v>28</v>
      </c>
      <c r="D169" t="s">
        <v>1851</v>
      </c>
      <c r="E169" s="4">
        <v>47</v>
      </c>
      <c r="F169" s="4" t="s">
        <v>21634</v>
      </c>
      <c r="G169" s="4">
        <v>0</v>
      </c>
    </row>
    <row r="170" spans="1:7" x14ac:dyDescent="0.35">
      <c r="A170" t="s">
        <v>2034</v>
      </c>
      <c r="B170" t="s">
        <v>102</v>
      </c>
      <c r="C170" t="s">
        <v>33</v>
      </c>
      <c r="D170" t="s">
        <v>21723</v>
      </c>
      <c r="E170" s="4">
        <v>73</v>
      </c>
      <c r="F170" s="4" t="s">
        <v>21641</v>
      </c>
      <c r="G170" s="4">
        <v>0</v>
      </c>
    </row>
    <row r="171" spans="1:7" x14ac:dyDescent="0.35">
      <c r="A171" t="s">
        <v>2035</v>
      </c>
      <c r="B171" t="s">
        <v>102</v>
      </c>
      <c r="C171" t="s">
        <v>23</v>
      </c>
      <c r="D171" t="s">
        <v>1876</v>
      </c>
      <c r="E171" s="4">
        <v>58</v>
      </c>
      <c r="F171" s="4" t="s">
        <v>21673</v>
      </c>
      <c r="G171" s="4">
        <v>0</v>
      </c>
    </row>
    <row r="172" spans="1:7" x14ac:dyDescent="0.35">
      <c r="A172" t="s">
        <v>2036</v>
      </c>
      <c r="B172" t="s">
        <v>103</v>
      </c>
      <c r="C172" t="s">
        <v>15</v>
      </c>
      <c r="D172" t="s">
        <v>1874</v>
      </c>
      <c r="E172" s="4">
        <v>41</v>
      </c>
      <c r="F172" s="4" t="s">
        <v>21660</v>
      </c>
      <c r="G172" s="4">
        <v>0.15</v>
      </c>
    </row>
    <row r="173" spans="1:7" x14ac:dyDescent="0.35">
      <c r="A173" t="s">
        <v>2037</v>
      </c>
      <c r="B173" t="s">
        <v>103</v>
      </c>
      <c r="C173" t="s">
        <v>32</v>
      </c>
      <c r="D173" t="s">
        <v>21724</v>
      </c>
      <c r="E173" s="4">
        <v>9</v>
      </c>
      <c r="F173" s="4" t="s">
        <v>21690</v>
      </c>
      <c r="G173" s="4">
        <v>0.1</v>
      </c>
    </row>
    <row r="174" spans="1:7" x14ac:dyDescent="0.35">
      <c r="A174" t="s">
        <v>2038</v>
      </c>
      <c r="B174" t="s">
        <v>103</v>
      </c>
      <c r="C174" t="s">
        <v>30</v>
      </c>
      <c r="D174" t="s">
        <v>1887</v>
      </c>
      <c r="E174" s="4">
        <v>39</v>
      </c>
      <c r="F174" s="4" t="s">
        <v>21665</v>
      </c>
      <c r="G174" s="4">
        <v>0</v>
      </c>
    </row>
    <row r="175" spans="1:7" x14ac:dyDescent="0.35">
      <c r="A175" t="s">
        <v>2039</v>
      </c>
      <c r="B175" t="s">
        <v>103</v>
      </c>
      <c r="C175" t="s">
        <v>26</v>
      </c>
      <c r="D175" t="s">
        <v>1861</v>
      </c>
      <c r="E175" s="4">
        <v>47</v>
      </c>
      <c r="F175" s="4" t="s">
        <v>21650</v>
      </c>
      <c r="G175" s="4">
        <v>0.1</v>
      </c>
    </row>
    <row r="176" spans="1:7" x14ac:dyDescent="0.35">
      <c r="A176" t="s">
        <v>2040</v>
      </c>
      <c r="B176" t="s">
        <v>104</v>
      </c>
      <c r="C176" t="s">
        <v>23</v>
      </c>
      <c r="D176" t="s">
        <v>1876</v>
      </c>
      <c r="E176" s="4">
        <v>71</v>
      </c>
      <c r="F176" s="4" t="s">
        <v>21699</v>
      </c>
      <c r="G176" s="4">
        <v>0.15</v>
      </c>
    </row>
    <row r="177" spans="1:7" x14ac:dyDescent="0.35">
      <c r="A177" t="s">
        <v>2041</v>
      </c>
      <c r="B177" t="s">
        <v>104</v>
      </c>
      <c r="C177" t="s">
        <v>26</v>
      </c>
      <c r="D177" t="s">
        <v>21725</v>
      </c>
      <c r="E177" s="4">
        <v>17</v>
      </c>
      <c r="F177" s="4" t="s">
        <v>21668</v>
      </c>
      <c r="G177" s="4">
        <v>0.05</v>
      </c>
    </row>
    <row r="178" spans="1:7" x14ac:dyDescent="0.35">
      <c r="A178" t="s">
        <v>2042</v>
      </c>
      <c r="B178" t="s">
        <v>104</v>
      </c>
      <c r="C178" t="s">
        <v>12</v>
      </c>
      <c r="D178" t="s">
        <v>1857</v>
      </c>
      <c r="E178" s="4">
        <v>16</v>
      </c>
      <c r="F178" s="4" t="s">
        <v>21639</v>
      </c>
      <c r="G178" s="4">
        <v>0.1</v>
      </c>
    </row>
    <row r="179" spans="1:7" x14ac:dyDescent="0.35">
      <c r="A179" t="s">
        <v>2043</v>
      </c>
      <c r="B179" t="s">
        <v>105</v>
      </c>
      <c r="C179" t="s">
        <v>31</v>
      </c>
      <c r="D179" t="s">
        <v>21726</v>
      </c>
      <c r="E179" s="4">
        <v>73</v>
      </c>
      <c r="F179" s="4" t="s">
        <v>21662</v>
      </c>
      <c r="G179" s="4">
        <v>0</v>
      </c>
    </row>
    <row r="180" spans="1:7" x14ac:dyDescent="0.35">
      <c r="A180" t="s">
        <v>2044</v>
      </c>
      <c r="B180" t="s">
        <v>105</v>
      </c>
      <c r="C180" t="s">
        <v>7</v>
      </c>
      <c r="D180" t="s">
        <v>1871</v>
      </c>
      <c r="E180" s="4">
        <v>11</v>
      </c>
      <c r="F180" s="4" t="s">
        <v>21681</v>
      </c>
      <c r="G180" s="4">
        <v>0</v>
      </c>
    </row>
    <row r="181" spans="1:7" x14ac:dyDescent="0.35">
      <c r="A181" t="s">
        <v>2045</v>
      </c>
      <c r="B181" t="s">
        <v>105</v>
      </c>
      <c r="C181" t="s">
        <v>29</v>
      </c>
      <c r="D181" t="s">
        <v>1896</v>
      </c>
      <c r="E181" s="4">
        <v>27</v>
      </c>
      <c r="F181" s="4" t="s">
        <v>21685</v>
      </c>
      <c r="G181" s="4">
        <v>0.1</v>
      </c>
    </row>
    <row r="182" spans="1:7" x14ac:dyDescent="0.35">
      <c r="A182" t="s">
        <v>2046</v>
      </c>
      <c r="B182" t="s">
        <v>105</v>
      </c>
      <c r="C182" t="s">
        <v>34</v>
      </c>
      <c r="D182" t="s">
        <v>21721</v>
      </c>
      <c r="E182" s="4">
        <v>80</v>
      </c>
      <c r="F182" s="4" t="s">
        <v>21657</v>
      </c>
      <c r="G182" s="4">
        <v>0.15</v>
      </c>
    </row>
    <row r="183" spans="1:7" x14ac:dyDescent="0.35">
      <c r="A183" t="s">
        <v>2047</v>
      </c>
      <c r="B183" t="s">
        <v>105</v>
      </c>
      <c r="C183" t="s">
        <v>7</v>
      </c>
      <c r="D183" t="s">
        <v>1871</v>
      </c>
      <c r="E183" s="4">
        <v>64</v>
      </c>
      <c r="F183" s="4" t="s">
        <v>21708</v>
      </c>
      <c r="G183" s="4">
        <v>0.15</v>
      </c>
    </row>
    <row r="184" spans="1:7" x14ac:dyDescent="0.35">
      <c r="A184" t="s">
        <v>2048</v>
      </c>
      <c r="B184" t="s">
        <v>106</v>
      </c>
      <c r="C184" t="s">
        <v>34</v>
      </c>
      <c r="D184" t="s">
        <v>1854</v>
      </c>
      <c r="E184" s="4">
        <v>32</v>
      </c>
      <c r="F184" s="4" t="s">
        <v>21636</v>
      </c>
      <c r="G184" s="4">
        <v>0</v>
      </c>
    </row>
    <row r="185" spans="1:7" x14ac:dyDescent="0.35">
      <c r="A185" t="s">
        <v>2049</v>
      </c>
      <c r="B185" t="s">
        <v>106</v>
      </c>
      <c r="C185" t="s">
        <v>31</v>
      </c>
      <c r="D185" t="s">
        <v>1867</v>
      </c>
      <c r="E185" s="4">
        <v>74</v>
      </c>
      <c r="F185" s="4" t="s">
        <v>21643</v>
      </c>
      <c r="G185" s="4">
        <v>0.15</v>
      </c>
    </row>
    <row r="186" spans="1:7" x14ac:dyDescent="0.35">
      <c r="A186" t="s">
        <v>2050</v>
      </c>
      <c r="B186" t="s">
        <v>106</v>
      </c>
      <c r="C186" t="s">
        <v>31</v>
      </c>
      <c r="D186" t="s">
        <v>1867</v>
      </c>
      <c r="E186" s="4">
        <v>25</v>
      </c>
      <c r="F186" s="4" t="s">
        <v>21662</v>
      </c>
      <c r="G186" s="4">
        <v>0</v>
      </c>
    </row>
    <row r="187" spans="1:7" x14ac:dyDescent="0.35">
      <c r="A187" t="s">
        <v>2051</v>
      </c>
      <c r="B187" t="s">
        <v>106</v>
      </c>
      <c r="C187" t="s">
        <v>36</v>
      </c>
      <c r="D187" t="s">
        <v>1915</v>
      </c>
      <c r="E187" s="4">
        <v>66</v>
      </c>
      <c r="F187" s="4" t="s">
        <v>21702</v>
      </c>
      <c r="G187" s="4">
        <v>0.05</v>
      </c>
    </row>
    <row r="188" spans="1:7" x14ac:dyDescent="0.35">
      <c r="A188" t="s">
        <v>2052</v>
      </c>
      <c r="B188" t="s">
        <v>106</v>
      </c>
      <c r="C188" t="s">
        <v>36</v>
      </c>
      <c r="D188" t="s">
        <v>1915</v>
      </c>
      <c r="E188" s="4">
        <v>40</v>
      </c>
      <c r="F188" s="4" t="s">
        <v>21702</v>
      </c>
      <c r="G188" s="4">
        <v>0.05</v>
      </c>
    </row>
    <row r="189" spans="1:7" x14ac:dyDescent="0.35">
      <c r="A189" t="s">
        <v>2053</v>
      </c>
      <c r="B189" t="s">
        <v>107</v>
      </c>
      <c r="C189" t="s">
        <v>19</v>
      </c>
      <c r="D189" t="s">
        <v>1859</v>
      </c>
      <c r="E189" s="4">
        <v>17</v>
      </c>
      <c r="F189" s="4" t="s">
        <v>21635</v>
      </c>
      <c r="G189" s="4">
        <v>0</v>
      </c>
    </row>
    <row r="190" spans="1:7" x14ac:dyDescent="0.35">
      <c r="A190" t="s">
        <v>2054</v>
      </c>
      <c r="B190" t="s">
        <v>107</v>
      </c>
      <c r="C190" t="s">
        <v>33</v>
      </c>
      <c r="D190" t="s">
        <v>1863</v>
      </c>
      <c r="E190" s="4">
        <v>48</v>
      </c>
      <c r="F190" s="4" t="s">
        <v>21641</v>
      </c>
      <c r="G190" s="4">
        <v>0</v>
      </c>
    </row>
    <row r="191" spans="1:7" x14ac:dyDescent="0.35">
      <c r="A191" t="s">
        <v>2055</v>
      </c>
      <c r="B191" t="s">
        <v>107</v>
      </c>
      <c r="C191" t="s">
        <v>32</v>
      </c>
      <c r="D191" t="s">
        <v>1928</v>
      </c>
      <c r="E191" s="4">
        <v>19</v>
      </c>
      <c r="F191" s="4" t="s">
        <v>21638</v>
      </c>
      <c r="G191" s="4">
        <v>0</v>
      </c>
    </row>
    <row r="192" spans="1:7" x14ac:dyDescent="0.35">
      <c r="A192" t="s">
        <v>2056</v>
      </c>
      <c r="B192" t="s">
        <v>107</v>
      </c>
      <c r="C192" t="s">
        <v>33</v>
      </c>
      <c r="D192" t="s">
        <v>1863</v>
      </c>
      <c r="E192" s="4">
        <v>65</v>
      </c>
      <c r="F192" s="4" t="s">
        <v>21641</v>
      </c>
      <c r="G192" s="4">
        <v>0</v>
      </c>
    </row>
    <row r="193" spans="1:7" x14ac:dyDescent="0.35">
      <c r="A193" t="s">
        <v>2057</v>
      </c>
      <c r="B193" t="s">
        <v>107</v>
      </c>
      <c r="C193" t="s">
        <v>12</v>
      </c>
      <c r="D193" t="s">
        <v>1857</v>
      </c>
      <c r="E193" s="4">
        <v>5</v>
      </c>
      <c r="F193" s="4" t="s">
        <v>21669</v>
      </c>
      <c r="G193" s="4">
        <v>0</v>
      </c>
    </row>
    <row r="194" spans="1:7" x14ac:dyDescent="0.35">
      <c r="A194" t="s">
        <v>2058</v>
      </c>
      <c r="B194" t="s">
        <v>108</v>
      </c>
      <c r="C194" t="s">
        <v>28</v>
      </c>
      <c r="D194" t="s">
        <v>1851</v>
      </c>
      <c r="E194" s="4">
        <v>7</v>
      </c>
      <c r="F194" s="4" t="s">
        <v>21674</v>
      </c>
      <c r="G194" s="4">
        <v>0.1</v>
      </c>
    </row>
    <row r="195" spans="1:7" x14ac:dyDescent="0.35">
      <c r="A195" t="s">
        <v>2059</v>
      </c>
      <c r="B195" t="s">
        <v>108</v>
      </c>
      <c r="C195" t="s">
        <v>36</v>
      </c>
      <c r="D195" t="s">
        <v>21678</v>
      </c>
      <c r="E195" s="4">
        <v>22</v>
      </c>
      <c r="F195" s="4" t="s">
        <v>21727</v>
      </c>
      <c r="G195" s="4">
        <v>0.1</v>
      </c>
    </row>
    <row r="196" spans="1:7" x14ac:dyDescent="0.35">
      <c r="A196" t="s">
        <v>2060</v>
      </c>
      <c r="B196" t="s">
        <v>108</v>
      </c>
      <c r="C196" t="s">
        <v>33</v>
      </c>
      <c r="D196" t="s">
        <v>1863</v>
      </c>
      <c r="E196" s="4">
        <v>19</v>
      </c>
      <c r="F196" s="4" t="s">
        <v>21663</v>
      </c>
      <c r="G196" s="4">
        <v>0.15</v>
      </c>
    </row>
    <row r="197" spans="1:7" x14ac:dyDescent="0.35">
      <c r="A197" t="s">
        <v>2061</v>
      </c>
      <c r="B197" t="s">
        <v>108</v>
      </c>
      <c r="C197" t="s">
        <v>28</v>
      </c>
      <c r="D197" t="s">
        <v>1851</v>
      </c>
      <c r="E197" s="4">
        <v>5</v>
      </c>
      <c r="F197" s="4" t="s">
        <v>21674</v>
      </c>
      <c r="G197" s="4">
        <v>0.1</v>
      </c>
    </row>
    <row r="198" spans="1:7" x14ac:dyDescent="0.35">
      <c r="A198" t="s">
        <v>2062</v>
      </c>
      <c r="B198" t="s">
        <v>108</v>
      </c>
      <c r="C198" t="s">
        <v>19</v>
      </c>
      <c r="D198" t="s">
        <v>1859</v>
      </c>
      <c r="E198" s="4">
        <v>25</v>
      </c>
      <c r="F198" s="4" t="s">
        <v>21635</v>
      </c>
      <c r="G198" s="4">
        <v>0</v>
      </c>
    </row>
    <row r="199" spans="1:7" x14ac:dyDescent="0.35">
      <c r="A199" t="s">
        <v>2063</v>
      </c>
      <c r="B199" t="s">
        <v>109</v>
      </c>
      <c r="C199" t="s">
        <v>30</v>
      </c>
      <c r="D199" t="s">
        <v>1887</v>
      </c>
      <c r="E199" s="4">
        <v>29</v>
      </c>
      <c r="F199" s="4" t="s">
        <v>21665</v>
      </c>
      <c r="G199" s="4">
        <v>0</v>
      </c>
    </row>
    <row r="200" spans="1:7" x14ac:dyDescent="0.35">
      <c r="A200" t="s">
        <v>2064</v>
      </c>
      <c r="B200" t="s">
        <v>109</v>
      </c>
      <c r="C200" t="s">
        <v>30</v>
      </c>
      <c r="D200" t="s">
        <v>21664</v>
      </c>
      <c r="E200" s="4">
        <v>27</v>
      </c>
      <c r="F200" s="4" t="s">
        <v>21659</v>
      </c>
      <c r="G200" s="4">
        <v>0.15</v>
      </c>
    </row>
    <row r="201" spans="1:7" x14ac:dyDescent="0.35">
      <c r="A201" t="s">
        <v>2065</v>
      </c>
      <c r="B201" t="s">
        <v>109</v>
      </c>
      <c r="C201" t="s">
        <v>36</v>
      </c>
      <c r="D201" t="s">
        <v>21728</v>
      </c>
      <c r="E201" s="4">
        <v>41</v>
      </c>
      <c r="F201" s="4" t="s">
        <v>21702</v>
      </c>
      <c r="G201" s="4">
        <v>0.05</v>
      </c>
    </row>
    <row r="202" spans="1:7" x14ac:dyDescent="0.35">
      <c r="A202" t="s">
        <v>2066</v>
      </c>
      <c r="B202" t="s">
        <v>109</v>
      </c>
      <c r="C202" t="s">
        <v>32</v>
      </c>
      <c r="D202" t="s">
        <v>21711</v>
      </c>
      <c r="E202" s="4">
        <v>72</v>
      </c>
      <c r="F202" s="4" t="s">
        <v>21729</v>
      </c>
      <c r="G202" s="4">
        <v>0.15</v>
      </c>
    </row>
    <row r="203" spans="1:7" x14ac:dyDescent="0.35">
      <c r="A203" t="s">
        <v>2067</v>
      </c>
      <c r="B203" t="s">
        <v>109</v>
      </c>
      <c r="C203" t="s">
        <v>29</v>
      </c>
      <c r="D203" t="s">
        <v>21720</v>
      </c>
      <c r="E203" s="4">
        <v>37</v>
      </c>
      <c r="F203" s="4" t="s">
        <v>21687</v>
      </c>
      <c r="G203" s="4">
        <v>0</v>
      </c>
    </row>
    <row r="204" spans="1:7" x14ac:dyDescent="0.35">
      <c r="A204" t="s">
        <v>2068</v>
      </c>
      <c r="B204" t="s">
        <v>110</v>
      </c>
      <c r="C204" t="s">
        <v>19</v>
      </c>
      <c r="D204" t="s">
        <v>66</v>
      </c>
      <c r="E204" s="4">
        <v>18</v>
      </c>
      <c r="F204" s="4" t="s">
        <v>21635</v>
      </c>
      <c r="G204" s="4">
        <v>0</v>
      </c>
    </row>
    <row r="205" spans="1:7" x14ac:dyDescent="0.35">
      <c r="A205" t="s">
        <v>2069</v>
      </c>
      <c r="B205" t="s">
        <v>110</v>
      </c>
      <c r="C205" t="s">
        <v>26</v>
      </c>
      <c r="D205" t="s">
        <v>1861</v>
      </c>
      <c r="E205" s="4">
        <v>53</v>
      </c>
      <c r="F205" s="4" t="s">
        <v>21730</v>
      </c>
      <c r="G205" s="4">
        <v>0.15</v>
      </c>
    </row>
    <row r="206" spans="1:7" x14ac:dyDescent="0.35">
      <c r="A206" t="s">
        <v>2070</v>
      </c>
      <c r="B206" t="s">
        <v>110</v>
      </c>
      <c r="C206" t="s">
        <v>36</v>
      </c>
      <c r="D206" t="s">
        <v>1915</v>
      </c>
      <c r="E206" s="4">
        <v>62</v>
      </c>
      <c r="F206" s="4" t="s">
        <v>21731</v>
      </c>
      <c r="G206" s="4">
        <v>0.15</v>
      </c>
    </row>
    <row r="207" spans="1:7" x14ac:dyDescent="0.35">
      <c r="A207" t="s">
        <v>2071</v>
      </c>
      <c r="B207" t="s">
        <v>110</v>
      </c>
      <c r="C207" t="s">
        <v>27</v>
      </c>
      <c r="D207" t="s">
        <v>1865</v>
      </c>
      <c r="E207" s="4">
        <v>37</v>
      </c>
      <c r="F207" s="4" t="s">
        <v>21705</v>
      </c>
      <c r="G207" s="4">
        <v>0</v>
      </c>
    </row>
    <row r="208" spans="1:7" x14ac:dyDescent="0.35">
      <c r="A208" t="s">
        <v>2072</v>
      </c>
      <c r="B208" t="s">
        <v>111</v>
      </c>
      <c r="C208" t="s">
        <v>31</v>
      </c>
      <c r="D208" t="s">
        <v>21726</v>
      </c>
      <c r="E208" s="4">
        <v>37</v>
      </c>
      <c r="F208" s="4" t="s">
        <v>21732</v>
      </c>
      <c r="G208" s="4">
        <v>0.05</v>
      </c>
    </row>
    <row r="209" spans="1:7" x14ac:dyDescent="0.35">
      <c r="A209" t="s">
        <v>2073</v>
      </c>
      <c r="B209" t="s">
        <v>112</v>
      </c>
      <c r="C209" t="s">
        <v>7</v>
      </c>
      <c r="D209" t="s">
        <v>1871</v>
      </c>
      <c r="E209" s="4">
        <v>44</v>
      </c>
      <c r="F209" s="4" t="s">
        <v>21733</v>
      </c>
      <c r="G209" s="4">
        <v>0</v>
      </c>
    </row>
    <row r="210" spans="1:7" x14ac:dyDescent="0.35">
      <c r="A210" t="s">
        <v>2074</v>
      </c>
      <c r="B210" t="s">
        <v>112</v>
      </c>
      <c r="C210" t="s">
        <v>27</v>
      </c>
      <c r="D210" t="s">
        <v>1865</v>
      </c>
      <c r="E210" s="4">
        <v>23</v>
      </c>
      <c r="F210" s="4" t="s">
        <v>21701</v>
      </c>
      <c r="G210" s="4">
        <v>0.1</v>
      </c>
    </row>
    <row r="211" spans="1:7" x14ac:dyDescent="0.35">
      <c r="A211" t="s">
        <v>2075</v>
      </c>
      <c r="B211" t="s">
        <v>113</v>
      </c>
      <c r="C211" t="s">
        <v>32</v>
      </c>
      <c r="D211" t="s">
        <v>21734</v>
      </c>
      <c r="E211" s="4">
        <v>31</v>
      </c>
      <c r="F211" s="4" t="s">
        <v>21638</v>
      </c>
      <c r="G211" s="4">
        <v>0</v>
      </c>
    </row>
    <row r="212" spans="1:7" x14ac:dyDescent="0.35">
      <c r="A212" t="s">
        <v>2076</v>
      </c>
      <c r="B212" t="s">
        <v>113</v>
      </c>
      <c r="C212" t="s">
        <v>19</v>
      </c>
      <c r="D212" t="s">
        <v>1859</v>
      </c>
      <c r="E212" s="4">
        <v>60</v>
      </c>
      <c r="F212" s="4" t="s">
        <v>21635</v>
      </c>
      <c r="G212" s="4">
        <v>0</v>
      </c>
    </row>
    <row r="213" spans="1:7" x14ac:dyDescent="0.35">
      <c r="A213" t="s">
        <v>2077</v>
      </c>
      <c r="B213" t="s">
        <v>113</v>
      </c>
      <c r="C213" t="s">
        <v>26</v>
      </c>
      <c r="D213" t="s">
        <v>1861</v>
      </c>
      <c r="E213" s="4">
        <v>52</v>
      </c>
      <c r="F213" s="4" t="s">
        <v>21640</v>
      </c>
      <c r="G213" s="4">
        <v>0.15</v>
      </c>
    </row>
    <row r="214" spans="1:7" x14ac:dyDescent="0.35">
      <c r="A214" t="s">
        <v>2078</v>
      </c>
      <c r="B214" t="s">
        <v>114</v>
      </c>
      <c r="C214" t="s">
        <v>35</v>
      </c>
      <c r="D214" t="s">
        <v>21735</v>
      </c>
      <c r="E214" s="4">
        <v>68</v>
      </c>
      <c r="F214" s="4" t="s">
        <v>21642</v>
      </c>
      <c r="G214" s="4">
        <v>0.15</v>
      </c>
    </row>
    <row r="215" spans="1:7" x14ac:dyDescent="0.35">
      <c r="A215" t="s">
        <v>2079</v>
      </c>
      <c r="B215" t="s">
        <v>115</v>
      </c>
      <c r="C215" t="s">
        <v>36</v>
      </c>
      <c r="D215" t="s">
        <v>1915</v>
      </c>
      <c r="E215" s="4">
        <v>12</v>
      </c>
      <c r="F215" s="4" t="s">
        <v>21727</v>
      </c>
      <c r="G215" s="4">
        <v>0.1</v>
      </c>
    </row>
    <row r="216" spans="1:7" x14ac:dyDescent="0.35">
      <c r="A216" t="s">
        <v>2080</v>
      </c>
      <c r="B216" t="s">
        <v>115</v>
      </c>
      <c r="C216" t="s">
        <v>35</v>
      </c>
      <c r="D216" t="s">
        <v>1919</v>
      </c>
      <c r="E216" s="4">
        <v>8</v>
      </c>
      <c r="F216" s="4" t="s">
        <v>21707</v>
      </c>
      <c r="G216" s="4">
        <v>0.05</v>
      </c>
    </row>
    <row r="217" spans="1:7" x14ac:dyDescent="0.35">
      <c r="A217" t="s">
        <v>2081</v>
      </c>
      <c r="B217" t="s">
        <v>116</v>
      </c>
      <c r="C217" t="s">
        <v>36</v>
      </c>
      <c r="D217" t="s">
        <v>1915</v>
      </c>
      <c r="E217" s="4">
        <v>5</v>
      </c>
      <c r="F217" s="4" t="s">
        <v>21677</v>
      </c>
      <c r="G217" s="4">
        <v>0</v>
      </c>
    </row>
    <row r="218" spans="1:7" x14ac:dyDescent="0.35">
      <c r="A218" t="s">
        <v>2082</v>
      </c>
      <c r="B218" t="s">
        <v>117</v>
      </c>
      <c r="C218" t="s">
        <v>23</v>
      </c>
      <c r="D218" t="s">
        <v>66</v>
      </c>
      <c r="E218" s="4">
        <v>45</v>
      </c>
      <c r="F218" s="4" t="s">
        <v>21673</v>
      </c>
      <c r="G218" s="4">
        <v>0</v>
      </c>
    </row>
    <row r="219" spans="1:7" x14ac:dyDescent="0.35">
      <c r="A219" t="s">
        <v>2083</v>
      </c>
      <c r="B219" t="s">
        <v>118</v>
      </c>
      <c r="C219" t="s">
        <v>28</v>
      </c>
      <c r="D219" t="s">
        <v>66</v>
      </c>
      <c r="E219" s="4">
        <v>32</v>
      </c>
      <c r="F219" s="4" t="s">
        <v>21654</v>
      </c>
      <c r="G219" s="4">
        <v>0.05</v>
      </c>
    </row>
    <row r="220" spans="1:7" x14ac:dyDescent="0.35">
      <c r="A220" t="s">
        <v>2084</v>
      </c>
      <c r="B220" t="s">
        <v>118</v>
      </c>
      <c r="C220" t="s">
        <v>32</v>
      </c>
      <c r="D220" t="s">
        <v>21734</v>
      </c>
      <c r="E220" s="4">
        <v>20</v>
      </c>
      <c r="F220" s="4" t="s">
        <v>21638</v>
      </c>
      <c r="G220" s="4">
        <v>0</v>
      </c>
    </row>
    <row r="221" spans="1:7" x14ac:dyDescent="0.35">
      <c r="A221" t="s">
        <v>2085</v>
      </c>
      <c r="B221" t="s">
        <v>118</v>
      </c>
      <c r="C221" t="s">
        <v>27</v>
      </c>
      <c r="D221" t="s">
        <v>1865</v>
      </c>
      <c r="E221" s="4">
        <v>15</v>
      </c>
      <c r="F221" s="4" t="s">
        <v>21656</v>
      </c>
      <c r="G221" s="4">
        <v>0</v>
      </c>
    </row>
    <row r="222" spans="1:7" x14ac:dyDescent="0.35">
      <c r="A222" t="s">
        <v>2086</v>
      </c>
      <c r="B222" t="s">
        <v>118</v>
      </c>
      <c r="C222" t="s">
        <v>34</v>
      </c>
      <c r="D222" t="s">
        <v>21671</v>
      </c>
      <c r="E222" s="4">
        <v>79</v>
      </c>
      <c r="F222" s="4" t="s">
        <v>21636</v>
      </c>
      <c r="G222" s="4">
        <v>0</v>
      </c>
    </row>
    <row r="223" spans="1:7" x14ac:dyDescent="0.35">
      <c r="A223" t="s">
        <v>2087</v>
      </c>
      <c r="B223" t="s">
        <v>119</v>
      </c>
      <c r="C223" t="s">
        <v>28</v>
      </c>
      <c r="D223" t="s">
        <v>21653</v>
      </c>
      <c r="E223" s="4">
        <v>53</v>
      </c>
      <c r="F223" s="4" t="s">
        <v>21634</v>
      </c>
      <c r="G223" s="4">
        <v>0</v>
      </c>
    </row>
    <row r="224" spans="1:7" x14ac:dyDescent="0.35">
      <c r="A224" t="s">
        <v>2088</v>
      </c>
      <c r="B224" t="s">
        <v>119</v>
      </c>
      <c r="C224" t="s">
        <v>29</v>
      </c>
      <c r="D224" t="s">
        <v>1896</v>
      </c>
      <c r="E224" s="4">
        <v>8</v>
      </c>
      <c r="F224" s="4" t="s">
        <v>21685</v>
      </c>
      <c r="G224" s="4">
        <v>0.1</v>
      </c>
    </row>
    <row r="225" spans="1:7" x14ac:dyDescent="0.35">
      <c r="A225" t="s">
        <v>2089</v>
      </c>
      <c r="B225" t="s">
        <v>119</v>
      </c>
      <c r="C225" t="s">
        <v>26</v>
      </c>
      <c r="D225" t="s">
        <v>1861</v>
      </c>
      <c r="E225" s="4">
        <v>55</v>
      </c>
      <c r="F225" s="4" t="s">
        <v>21650</v>
      </c>
      <c r="G225" s="4">
        <v>0.1</v>
      </c>
    </row>
    <row r="226" spans="1:7" x14ac:dyDescent="0.35">
      <c r="A226" t="s">
        <v>2090</v>
      </c>
      <c r="B226" t="s">
        <v>119</v>
      </c>
      <c r="C226" t="s">
        <v>36</v>
      </c>
      <c r="D226" t="s">
        <v>21678</v>
      </c>
      <c r="E226" s="4">
        <v>7</v>
      </c>
      <c r="F226" s="4" t="s">
        <v>21677</v>
      </c>
      <c r="G226" s="4">
        <v>0</v>
      </c>
    </row>
    <row r="227" spans="1:7" x14ac:dyDescent="0.35">
      <c r="A227" t="s">
        <v>2091</v>
      </c>
      <c r="B227" t="s">
        <v>119</v>
      </c>
      <c r="C227" t="s">
        <v>33</v>
      </c>
      <c r="D227" t="s">
        <v>1863</v>
      </c>
      <c r="E227" s="4">
        <v>68</v>
      </c>
      <c r="F227" s="4" t="s">
        <v>21641</v>
      </c>
      <c r="G227" s="4">
        <v>0</v>
      </c>
    </row>
    <row r="228" spans="1:7" x14ac:dyDescent="0.35">
      <c r="A228" t="s">
        <v>2092</v>
      </c>
      <c r="B228" t="s">
        <v>120</v>
      </c>
      <c r="C228" t="s">
        <v>27</v>
      </c>
      <c r="D228" t="s">
        <v>21710</v>
      </c>
      <c r="E228" s="4">
        <v>62</v>
      </c>
      <c r="F228" s="4" t="s">
        <v>21656</v>
      </c>
      <c r="G228" s="4">
        <v>0</v>
      </c>
    </row>
    <row r="229" spans="1:7" x14ac:dyDescent="0.35">
      <c r="A229" t="s">
        <v>2093</v>
      </c>
      <c r="B229" t="s">
        <v>120</v>
      </c>
      <c r="C229" t="s">
        <v>31</v>
      </c>
      <c r="D229" t="s">
        <v>1867</v>
      </c>
      <c r="E229" s="4">
        <v>39</v>
      </c>
      <c r="F229" s="4" t="s">
        <v>21662</v>
      </c>
      <c r="G229" s="4">
        <v>0</v>
      </c>
    </row>
    <row r="230" spans="1:7" x14ac:dyDescent="0.35">
      <c r="A230" t="s">
        <v>2094</v>
      </c>
      <c r="B230" t="s">
        <v>120</v>
      </c>
      <c r="C230" t="s">
        <v>27</v>
      </c>
      <c r="D230" t="s">
        <v>1865</v>
      </c>
      <c r="E230" s="4">
        <v>25</v>
      </c>
      <c r="F230" s="4" t="s">
        <v>21642</v>
      </c>
      <c r="G230" s="4">
        <v>0.15</v>
      </c>
    </row>
    <row r="231" spans="1:7" x14ac:dyDescent="0.35">
      <c r="A231" t="s">
        <v>2095</v>
      </c>
      <c r="B231" t="s">
        <v>120</v>
      </c>
      <c r="C231" t="s">
        <v>19</v>
      </c>
      <c r="D231" t="s">
        <v>21697</v>
      </c>
      <c r="E231" s="4">
        <v>62</v>
      </c>
      <c r="F231" s="4" t="s">
        <v>21635</v>
      </c>
      <c r="G231" s="4">
        <v>0</v>
      </c>
    </row>
    <row r="232" spans="1:7" x14ac:dyDescent="0.35">
      <c r="A232" t="s">
        <v>2096</v>
      </c>
      <c r="B232" t="s">
        <v>120</v>
      </c>
      <c r="C232" t="s">
        <v>27</v>
      </c>
      <c r="D232" t="s">
        <v>1865</v>
      </c>
      <c r="E232" s="4">
        <v>51</v>
      </c>
      <c r="F232" s="4" t="s">
        <v>21656</v>
      </c>
      <c r="G232" s="4">
        <v>0</v>
      </c>
    </row>
    <row r="233" spans="1:7" x14ac:dyDescent="0.35">
      <c r="A233" t="s">
        <v>2097</v>
      </c>
      <c r="B233" t="s">
        <v>121</v>
      </c>
      <c r="C233" t="s">
        <v>31</v>
      </c>
      <c r="D233" t="s">
        <v>66</v>
      </c>
      <c r="E233" s="4">
        <v>33</v>
      </c>
      <c r="F233" s="4" t="s">
        <v>21732</v>
      </c>
      <c r="G233" s="4">
        <v>0.05</v>
      </c>
    </row>
    <row r="234" spans="1:7" x14ac:dyDescent="0.35">
      <c r="A234" t="s">
        <v>2098</v>
      </c>
      <c r="B234" t="s">
        <v>121</v>
      </c>
      <c r="C234" t="s">
        <v>36</v>
      </c>
      <c r="D234" t="s">
        <v>1915</v>
      </c>
      <c r="E234" s="4">
        <v>59</v>
      </c>
      <c r="F234" s="4" t="s">
        <v>21677</v>
      </c>
      <c r="G234" s="4">
        <v>0</v>
      </c>
    </row>
    <row r="235" spans="1:7" x14ac:dyDescent="0.35">
      <c r="A235" t="s">
        <v>2099</v>
      </c>
      <c r="B235" t="s">
        <v>121</v>
      </c>
      <c r="C235" t="s">
        <v>32</v>
      </c>
      <c r="D235" t="s">
        <v>66</v>
      </c>
      <c r="E235" s="4">
        <v>22</v>
      </c>
      <c r="F235" s="4" t="s">
        <v>21736</v>
      </c>
      <c r="G235" s="4">
        <v>0</v>
      </c>
    </row>
    <row r="236" spans="1:7" x14ac:dyDescent="0.35">
      <c r="A236" t="s">
        <v>2100</v>
      </c>
      <c r="B236" t="s">
        <v>121</v>
      </c>
      <c r="C236" t="s">
        <v>36</v>
      </c>
      <c r="D236" t="s">
        <v>1915</v>
      </c>
      <c r="E236" s="4">
        <v>24</v>
      </c>
      <c r="F236" s="4" t="s">
        <v>21737</v>
      </c>
      <c r="G236" s="4">
        <v>0.1</v>
      </c>
    </row>
    <row r="237" spans="1:7" x14ac:dyDescent="0.35">
      <c r="A237" t="s">
        <v>2101</v>
      </c>
      <c r="B237" t="s">
        <v>121</v>
      </c>
      <c r="C237" t="s">
        <v>12</v>
      </c>
      <c r="D237" t="s">
        <v>1857</v>
      </c>
      <c r="E237" s="4">
        <v>68</v>
      </c>
      <c r="F237" s="4" t="s">
        <v>21669</v>
      </c>
      <c r="G237" s="4">
        <v>0</v>
      </c>
    </row>
    <row r="238" spans="1:7" x14ac:dyDescent="0.35">
      <c r="A238" t="s">
        <v>2102</v>
      </c>
      <c r="B238" t="s">
        <v>122</v>
      </c>
      <c r="C238" t="s">
        <v>28</v>
      </c>
      <c r="D238" t="s">
        <v>1851</v>
      </c>
      <c r="E238" s="4">
        <v>25</v>
      </c>
      <c r="F238" s="4" t="s">
        <v>21674</v>
      </c>
      <c r="G238" s="4">
        <v>0.1</v>
      </c>
    </row>
    <row r="239" spans="1:7" x14ac:dyDescent="0.35">
      <c r="A239" t="s">
        <v>2103</v>
      </c>
      <c r="B239" t="s">
        <v>122</v>
      </c>
      <c r="C239" t="s">
        <v>29</v>
      </c>
      <c r="D239" t="s">
        <v>1896</v>
      </c>
      <c r="E239" s="4">
        <v>46</v>
      </c>
      <c r="F239" s="4" t="s">
        <v>21738</v>
      </c>
      <c r="G239" s="4">
        <v>0</v>
      </c>
    </row>
    <row r="240" spans="1:7" x14ac:dyDescent="0.35">
      <c r="A240" t="s">
        <v>2104</v>
      </c>
      <c r="B240" t="s">
        <v>123</v>
      </c>
      <c r="C240" t="s">
        <v>36</v>
      </c>
      <c r="D240" t="s">
        <v>1915</v>
      </c>
      <c r="E240" s="4">
        <v>8</v>
      </c>
      <c r="F240" s="4" t="s">
        <v>21739</v>
      </c>
      <c r="G240" s="4">
        <v>0.15</v>
      </c>
    </row>
    <row r="241" spans="1:7" x14ac:dyDescent="0.35">
      <c r="A241" t="s">
        <v>2105</v>
      </c>
      <c r="B241" t="s">
        <v>123</v>
      </c>
      <c r="C241" t="s">
        <v>7</v>
      </c>
      <c r="D241" t="s">
        <v>1871</v>
      </c>
      <c r="E241" s="4">
        <v>22</v>
      </c>
      <c r="F241" s="4" t="s">
        <v>21681</v>
      </c>
      <c r="G241" s="4">
        <v>0</v>
      </c>
    </row>
    <row r="242" spans="1:7" x14ac:dyDescent="0.35">
      <c r="A242" t="s">
        <v>2106</v>
      </c>
      <c r="B242" t="s">
        <v>123</v>
      </c>
      <c r="C242" t="s">
        <v>36</v>
      </c>
      <c r="D242" t="s">
        <v>1915</v>
      </c>
      <c r="E242" s="4">
        <v>56</v>
      </c>
      <c r="F242" s="4" t="s">
        <v>21731</v>
      </c>
      <c r="G242" s="4">
        <v>0.15</v>
      </c>
    </row>
    <row r="243" spans="1:7" x14ac:dyDescent="0.35">
      <c r="A243" t="s">
        <v>2107</v>
      </c>
      <c r="B243" t="s">
        <v>123</v>
      </c>
      <c r="C243" t="s">
        <v>31</v>
      </c>
      <c r="D243" t="s">
        <v>21696</v>
      </c>
      <c r="E243" s="4">
        <v>73</v>
      </c>
      <c r="F243" s="4" t="s">
        <v>21662</v>
      </c>
      <c r="G243" s="4">
        <v>0</v>
      </c>
    </row>
    <row r="244" spans="1:7" x14ac:dyDescent="0.35">
      <c r="A244" t="s">
        <v>2108</v>
      </c>
      <c r="B244" t="s">
        <v>123</v>
      </c>
      <c r="C244" t="s">
        <v>12</v>
      </c>
      <c r="D244" t="s">
        <v>1857</v>
      </c>
      <c r="E244" s="4">
        <v>30</v>
      </c>
      <c r="F244" s="4" t="s">
        <v>21669</v>
      </c>
      <c r="G244" s="4">
        <v>0</v>
      </c>
    </row>
    <row r="245" spans="1:7" x14ac:dyDescent="0.35">
      <c r="A245" t="s">
        <v>2109</v>
      </c>
      <c r="B245" t="s">
        <v>124</v>
      </c>
      <c r="C245" t="s">
        <v>12</v>
      </c>
      <c r="D245" t="s">
        <v>21719</v>
      </c>
      <c r="E245" s="4">
        <v>13</v>
      </c>
      <c r="F245" s="4" t="s">
        <v>21740</v>
      </c>
      <c r="G245" s="4">
        <v>0.05</v>
      </c>
    </row>
    <row r="246" spans="1:7" x14ac:dyDescent="0.35">
      <c r="A246" t="s">
        <v>2110</v>
      </c>
      <c r="B246" t="s">
        <v>124</v>
      </c>
      <c r="C246" t="s">
        <v>28</v>
      </c>
      <c r="D246" t="s">
        <v>21741</v>
      </c>
      <c r="E246" s="4">
        <v>10</v>
      </c>
      <c r="F246" s="4" t="s">
        <v>21634</v>
      </c>
      <c r="G246" s="4">
        <v>0</v>
      </c>
    </row>
    <row r="247" spans="1:7" x14ac:dyDescent="0.35">
      <c r="A247" t="s">
        <v>2111</v>
      </c>
      <c r="B247" t="s">
        <v>124</v>
      </c>
      <c r="C247" t="s">
        <v>33</v>
      </c>
      <c r="D247" t="s">
        <v>1863</v>
      </c>
      <c r="E247" s="4">
        <v>42</v>
      </c>
      <c r="F247" s="4" t="s">
        <v>21641</v>
      </c>
      <c r="G247" s="4">
        <v>0</v>
      </c>
    </row>
    <row r="248" spans="1:7" x14ac:dyDescent="0.35">
      <c r="A248" t="s">
        <v>2112</v>
      </c>
      <c r="B248" t="s">
        <v>125</v>
      </c>
      <c r="C248" t="s">
        <v>30</v>
      </c>
      <c r="D248" t="s">
        <v>1887</v>
      </c>
      <c r="E248" s="4">
        <v>57</v>
      </c>
      <c r="F248" s="4" t="s">
        <v>21665</v>
      </c>
      <c r="G248" s="4">
        <v>0</v>
      </c>
    </row>
    <row r="249" spans="1:7" x14ac:dyDescent="0.35">
      <c r="A249" t="s">
        <v>2113</v>
      </c>
      <c r="B249" t="s">
        <v>126</v>
      </c>
      <c r="C249" t="s">
        <v>33</v>
      </c>
      <c r="D249" t="s">
        <v>21682</v>
      </c>
      <c r="E249" s="4">
        <v>2</v>
      </c>
      <c r="F249" s="4" t="s">
        <v>21641</v>
      </c>
      <c r="G249" s="4">
        <v>0</v>
      </c>
    </row>
    <row r="250" spans="1:7" x14ac:dyDescent="0.35">
      <c r="A250" t="s">
        <v>2114</v>
      </c>
      <c r="B250" t="s">
        <v>126</v>
      </c>
      <c r="C250" t="s">
        <v>34</v>
      </c>
      <c r="D250" t="s">
        <v>21651</v>
      </c>
      <c r="E250" s="4">
        <v>50</v>
      </c>
      <c r="F250" s="4" t="s">
        <v>21636</v>
      </c>
      <c r="G250" s="4">
        <v>0</v>
      </c>
    </row>
    <row r="251" spans="1:7" x14ac:dyDescent="0.35">
      <c r="A251" t="s">
        <v>2115</v>
      </c>
      <c r="B251" t="s">
        <v>126</v>
      </c>
      <c r="C251" t="s">
        <v>28</v>
      </c>
      <c r="D251" t="s">
        <v>1851</v>
      </c>
      <c r="E251" s="4">
        <v>74</v>
      </c>
      <c r="F251" s="4" t="s">
        <v>21674</v>
      </c>
      <c r="G251" s="4">
        <v>0.1</v>
      </c>
    </row>
    <row r="252" spans="1:7" x14ac:dyDescent="0.35">
      <c r="A252" t="s">
        <v>2116</v>
      </c>
      <c r="B252" t="s">
        <v>127</v>
      </c>
      <c r="C252" t="s">
        <v>33</v>
      </c>
      <c r="D252" t="s">
        <v>1863</v>
      </c>
      <c r="E252" s="4">
        <v>43</v>
      </c>
      <c r="F252" s="4" t="s">
        <v>21658</v>
      </c>
      <c r="G252" s="4">
        <v>0.05</v>
      </c>
    </row>
    <row r="253" spans="1:7" x14ac:dyDescent="0.35">
      <c r="A253" t="s">
        <v>2117</v>
      </c>
      <c r="B253" t="s">
        <v>127</v>
      </c>
      <c r="C253" t="s">
        <v>31</v>
      </c>
      <c r="D253" t="s">
        <v>1867</v>
      </c>
      <c r="E253" s="4">
        <v>56</v>
      </c>
      <c r="F253" s="4" t="s">
        <v>21643</v>
      </c>
      <c r="G253" s="4">
        <v>0.15</v>
      </c>
    </row>
    <row r="254" spans="1:7" x14ac:dyDescent="0.35">
      <c r="A254" t="s">
        <v>2118</v>
      </c>
      <c r="B254" t="s">
        <v>127</v>
      </c>
      <c r="C254" t="s">
        <v>23</v>
      </c>
      <c r="D254" t="s">
        <v>1876</v>
      </c>
      <c r="E254" s="4">
        <v>39</v>
      </c>
      <c r="F254" s="4" t="s">
        <v>21673</v>
      </c>
      <c r="G254" s="4">
        <v>0</v>
      </c>
    </row>
    <row r="255" spans="1:7" x14ac:dyDescent="0.35">
      <c r="A255" t="s">
        <v>2119</v>
      </c>
      <c r="B255" t="s">
        <v>127</v>
      </c>
      <c r="C255" t="s">
        <v>27</v>
      </c>
      <c r="D255" t="s">
        <v>1865</v>
      </c>
      <c r="E255" s="4">
        <v>62</v>
      </c>
      <c r="F255" s="4" t="s">
        <v>21656</v>
      </c>
      <c r="G255" s="4">
        <v>0</v>
      </c>
    </row>
    <row r="256" spans="1:7" x14ac:dyDescent="0.35">
      <c r="A256" t="s">
        <v>2120</v>
      </c>
      <c r="B256" t="s">
        <v>127</v>
      </c>
      <c r="C256" t="s">
        <v>26</v>
      </c>
      <c r="D256" t="s">
        <v>1861</v>
      </c>
      <c r="E256" s="4">
        <v>51</v>
      </c>
      <c r="F256" s="4" t="s">
        <v>21647</v>
      </c>
      <c r="G256" s="4">
        <v>0</v>
      </c>
    </row>
    <row r="257" spans="1:7" x14ac:dyDescent="0.35">
      <c r="A257" t="s">
        <v>2121</v>
      </c>
      <c r="B257" t="s">
        <v>128</v>
      </c>
      <c r="C257" t="s">
        <v>15</v>
      </c>
      <c r="D257" t="s">
        <v>21717</v>
      </c>
      <c r="E257" s="4">
        <v>58</v>
      </c>
      <c r="F257" s="4" t="s">
        <v>21742</v>
      </c>
      <c r="G257" s="4">
        <v>0.1</v>
      </c>
    </row>
    <row r="258" spans="1:7" x14ac:dyDescent="0.35">
      <c r="A258" t="s">
        <v>2122</v>
      </c>
      <c r="B258" t="s">
        <v>128</v>
      </c>
      <c r="C258" t="s">
        <v>36</v>
      </c>
      <c r="D258" t="s">
        <v>1915</v>
      </c>
      <c r="E258" s="4">
        <v>75</v>
      </c>
      <c r="F258" s="4" t="s">
        <v>21743</v>
      </c>
      <c r="G258" s="4">
        <v>0.05</v>
      </c>
    </row>
    <row r="259" spans="1:7" x14ac:dyDescent="0.35">
      <c r="A259" t="s">
        <v>2123</v>
      </c>
      <c r="B259" t="s">
        <v>128</v>
      </c>
      <c r="C259" t="s">
        <v>34</v>
      </c>
      <c r="D259" t="s">
        <v>21744</v>
      </c>
      <c r="E259" s="4">
        <v>70</v>
      </c>
      <c r="F259" s="4" t="s">
        <v>21636</v>
      </c>
      <c r="G259" s="4">
        <v>0</v>
      </c>
    </row>
    <row r="260" spans="1:7" x14ac:dyDescent="0.35">
      <c r="A260" t="s">
        <v>2124</v>
      </c>
      <c r="B260" t="s">
        <v>128</v>
      </c>
      <c r="C260" t="s">
        <v>32</v>
      </c>
      <c r="D260" t="s">
        <v>1928</v>
      </c>
      <c r="E260" s="4">
        <v>69</v>
      </c>
      <c r="F260" s="4" t="s">
        <v>21690</v>
      </c>
      <c r="G260" s="4">
        <v>0.1</v>
      </c>
    </row>
    <row r="261" spans="1:7" x14ac:dyDescent="0.35">
      <c r="A261" t="s">
        <v>2125</v>
      </c>
      <c r="B261" t="s">
        <v>129</v>
      </c>
      <c r="C261" t="s">
        <v>32</v>
      </c>
      <c r="D261" t="s">
        <v>1928</v>
      </c>
      <c r="E261" s="4">
        <v>4</v>
      </c>
      <c r="F261" s="4" t="s">
        <v>21684</v>
      </c>
      <c r="G261" s="4">
        <v>0.05</v>
      </c>
    </row>
    <row r="262" spans="1:7" x14ac:dyDescent="0.35">
      <c r="A262" t="s">
        <v>2126</v>
      </c>
      <c r="B262" t="s">
        <v>129</v>
      </c>
      <c r="C262" t="s">
        <v>19</v>
      </c>
      <c r="D262" t="s">
        <v>1859</v>
      </c>
      <c r="E262" s="4">
        <v>38</v>
      </c>
      <c r="F262" s="4" t="s">
        <v>21706</v>
      </c>
      <c r="G262" s="4">
        <v>0.05</v>
      </c>
    </row>
    <row r="263" spans="1:7" x14ac:dyDescent="0.35">
      <c r="A263" t="s">
        <v>2127</v>
      </c>
      <c r="B263" t="s">
        <v>130</v>
      </c>
      <c r="C263" t="s">
        <v>26</v>
      </c>
      <c r="D263" t="s">
        <v>1861</v>
      </c>
      <c r="E263" s="4">
        <v>32</v>
      </c>
      <c r="F263" s="4" t="s">
        <v>21650</v>
      </c>
      <c r="G263" s="4">
        <v>0.1</v>
      </c>
    </row>
    <row r="264" spans="1:7" x14ac:dyDescent="0.35">
      <c r="A264" t="s">
        <v>2128</v>
      </c>
      <c r="B264" t="s">
        <v>131</v>
      </c>
      <c r="C264" t="s">
        <v>27</v>
      </c>
      <c r="D264" t="s">
        <v>1865</v>
      </c>
      <c r="E264" s="4">
        <v>58</v>
      </c>
      <c r="F264" s="4" t="s">
        <v>21701</v>
      </c>
      <c r="G264" s="4">
        <v>0.1</v>
      </c>
    </row>
    <row r="265" spans="1:7" x14ac:dyDescent="0.35">
      <c r="A265" t="s">
        <v>2129</v>
      </c>
      <c r="B265" t="s">
        <v>131</v>
      </c>
      <c r="C265" t="s">
        <v>34</v>
      </c>
      <c r="D265" t="s">
        <v>1854</v>
      </c>
      <c r="E265" s="4">
        <v>50</v>
      </c>
      <c r="F265" s="4" t="s">
        <v>21636</v>
      </c>
      <c r="G265" s="4">
        <v>0</v>
      </c>
    </row>
    <row r="266" spans="1:7" x14ac:dyDescent="0.35">
      <c r="A266" t="s">
        <v>2130</v>
      </c>
      <c r="B266" t="s">
        <v>131</v>
      </c>
      <c r="C266" t="s">
        <v>27</v>
      </c>
      <c r="D266" t="s">
        <v>1865</v>
      </c>
      <c r="E266" s="4">
        <v>27</v>
      </c>
      <c r="F266" s="4" t="s">
        <v>21656</v>
      </c>
      <c r="G266" s="4">
        <v>0</v>
      </c>
    </row>
    <row r="267" spans="1:7" x14ac:dyDescent="0.35">
      <c r="A267" t="s">
        <v>2131</v>
      </c>
      <c r="B267" t="s">
        <v>131</v>
      </c>
      <c r="C267" t="s">
        <v>15</v>
      </c>
      <c r="D267" t="s">
        <v>21714</v>
      </c>
      <c r="E267" s="4">
        <v>74</v>
      </c>
      <c r="F267" s="4" t="s">
        <v>21648</v>
      </c>
      <c r="G267" s="4">
        <v>0</v>
      </c>
    </row>
    <row r="268" spans="1:7" x14ac:dyDescent="0.35">
      <c r="A268" t="s">
        <v>2132</v>
      </c>
      <c r="B268" t="s">
        <v>131</v>
      </c>
      <c r="C268" t="s">
        <v>26</v>
      </c>
      <c r="D268" t="s">
        <v>1861</v>
      </c>
      <c r="E268" s="4">
        <v>47</v>
      </c>
      <c r="F268" s="4" t="s">
        <v>21647</v>
      </c>
      <c r="G268" s="4">
        <v>0</v>
      </c>
    </row>
    <row r="269" spans="1:7" x14ac:dyDescent="0.35">
      <c r="A269" t="s">
        <v>2133</v>
      </c>
      <c r="B269" t="s">
        <v>132</v>
      </c>
      <c r="C269" t="s">
        <v>26</v>
      </c>
      <c r="D269" t="s">
        <v>1861</v>
      </c>
      <c r="E269" s="4">
        <v>72</v>
      </c>
      <c r="F269" s="4" t="s">
        <v>21647</v>
      </c>
      <c r="G269" s="4">
        <v>0</v>
      </c>
    </row>
    <row r="270" spans="1:7" x14ac:dyDescent="0.35">
      <c r="A270" t="s">
        <v>2134</v>
      </c>
      <c r="B270" t="s">
        <v>132</v>
      </c>
      <c r="C270" t="s">
        <v>36</v>
      </c>
      <c r="D270" t="s">
        <v>1915</v>
      </c>
      <c r="E270" s="4">
        <v>37</v>
      </c>
      <c r="F270" s="4" t="s">
        <v>21745</v>
      </c>
      <c r="G270" s="4">
        <v>0</v>
      </c>
    </row>
    <row r="271" spans="1:7" x14ac:dyDescent="0.35">
      <c r="A271" t="s">
        <v>2135</v>
      </c>
      <c r="B271" t="s">
        <v>132</v>
      </c>
      <c r="C271" t="s">
        <v>26</v>
      </c>
      <c r="D271" t="s">
        <v>1861</v>
      </c>
      <c r="E271" s="4">
        <v>41</v>
      </c>
      <c r="F271" s="4" t="s">
        <v>21668</v>
      </c>
      <c r="G271" s="4">
        <v>0.05</v>
      </c>
    </row>
    <row r="272" spans="1:7" x14ac:dyDescent="0.35">
      <c r="A272" t="s">
        <v>2136</v>
      </c>
      <c r="B272" t="s">
        <v>132</v>
      </c>
      <c r="C272" t="s">
        <v>12</v>
      </c>
      <c r="D272" t="s">
        <v>21719</v>
      </c>
      <c r="E272" s="4">
        <v>46</v>
      </c>
      <c r="F272" s="4" t="s">
        <v>21669</v>
      </c>
      <c r="G272" s="4">
        <v>0</v>
      </c>
    </row>
    <row r="273" spans="1:7" x14ac:dyDescent="0.35">
      <c r="A273" t="s">
        <v>2137</v>
      </c>
      <c r="B273" t="s">
        <v>133</v>
      </c>
      <c r="C273" t="s">
        <v>19</v>
      </c>
      <c r="D273" t="s">
        <v>21746</v>
      </c>
      <c r="E273" s="4">
        <v>35</v>
      </c>
      <c r="F273" s="4" t="s">
        <v>21698</v>
      </c>
      <c r="G273" s="4">
        <v>0.1</v>
      </c>
    </row>
    <row r="274" spans="1:7" x14ac:dyDescent="0.35">
      <c r="A274" t="s">
        <v>2138</v>
      </c>
      <c r="B274" t="s">
        <v>133</v>
      </c>
      <c r="C274" t="s">
        <v>32</v>
      </c>
      <c r="D274" t="s">
        <v>1928</v>
      </c>
      <c r="E274" s="4">
        <v>70</v>
      </c>
      <c r="F274" s="4" t="s">
        <v>21638</v>
      </c>
      <c r="G274" s="4">
        <v>0</v>
      </c>
    </row>
    <row r="275" spans="1:7" x14ac:dyDescent="0.35">
      <c r="A275" t="s">
        <v>2139</v>
      </c>
      <c r="B275" t="s">
        <v>133</v>
      </c>
      <c r="C275" t="s">
        <v>35</v>
      </c>
      <c r="D275" t="s">
        <v>1919</v>
      </c>
      <c r="E275" s="4">
        <v>70</v>
      </c>
      <c r="F275" s="4" t="s">
        <v>21656</v>
      </c>
      <c r="G275" s="4">
        <v>0</v>
      </c>
    </row>
    <row r="276" spans="1:7" x14ac:dyDescent="0.35">
      <c r="A276" t="s">
        <v>2140</v>
      </c>
      <c r="B276" t="s">
        <v>133</v>
      </c>
      <c r="C276" t="s">
        <v>34</v>
      </c>
      <c r="D276" t="s">
        <v>1854</v>
      </c>
      <c r="E276" s="4">
        <v>14</v>
      </c>
      <c r="F276" s="4" t="s">
        <v>21657</v>
      </c>
      <c r="G276" s="4">
        <v>0.15</v>
      </c>
    </row>
    <row r="277" spans="1:7" x14ac:dyDescent="0.35">
      <c r="A277" t="s">
        <v>2141</v>
      </c>
      <c r="B277" t="s">
        <v>133</v>
      </c>
      <c r="C277" t="s">
        <v>28</v>
      </c>
      <c r="D277" t="s">
        <v>1851</v>
      </c>
      <c r="E277" s="4">
        <v>39</v>
      </c>
      <c r="F277" s="4" t="s">
        <v>21634</v>
      </c>
      <c r="G277" s="4">
        <v>0</v>
      </c>
    </row>
    <row r="278" spans="1:7" x14ac:dyDescent="0.35">
      <c r="A278" t="s">
        <v>2142</v>
      </c>
      <c r="B278" t="s">
        <v>134</v>
      </c>
      <c r="C278" t="s">
        <v>23</v>
      </c>
      <c r="D278" t="s">
        <v>1876</v>
      </c>
      <c r="E278" s="4">
        <v>53</v>
      </c>
      <c r="F278" s="4" t="s">
        <v>21673</v>
      </c>
      <c r="G278" s="4">
        <v>0</v>
      </c>
    </row>
    <row r="279" spans="1:7" x14ac:dyDescent="0.35">
      <c r="A279" t="s">
        <v>2143</v>
      </c>
      <c r="B279" t="s">
        <v>135</v>
      </c>
      <c r="C279" t="s">
        <v>35</v>
      </c>
      <c r="D279" t="s">
        <v>1919</v>
      </c>
      <c r="E279" s="4">
        <v>10</v>
      </c>
      <c r="F279" s="4" t="s">
        <v>21642</v>
      </c>
      <c r="G279" s="4">
        <v>0.15</v>
      </c>
    </row>
    <row r="280" spans="1:7" x14ac:dyDescent="0.35">
      <c r="A280" t="s">
        <v>2144</v>
      </c>
      <c r="B280" t="s">
        <v>135</v>
      </c>
      <c r="C280" t="s">
        <v>15</v>
      </c>
      <c r="D280" t="s">
        <v>1874</v>
      </c>
      <c r="E280" s="4">
        <v>52</v>
      </c>
      <c r="F280" s="4" t="s">
        <v>21742</v>
      </c>
      <c r="G280" s="4">
        <v>0.1</v>
      </c>
    </row>
    <row r="281" spans="1:7" x14ac:dyDescent="0.35">
      <c r="A281" t="s">
        <v>2145</v>
      </c>
      <c r="B281" t="s">
        <v>135</v>
      </c>
      <c r="C281" t="s">
        <v>29</v>
      </c>
      <c r="D281" t="s">
        <v>21709</v>
      </c>
      <c r="E281" s="4">
        <v>48</v>
      </c>
      <c r="F281" s="4" t="s">
        <v>21666</v>
      </c>
      <c r="G281" s="4">
        <v>0.05</v>
      </c>
    </row>
    <row r="282" spans="1:7" x14ac:dyDescent="0.35">
      <c r="A282" t="s">
        <v>2146</v>
      </c>
      <c r="B282" t="s">
        <v>135</v>
      </c>
      <c r="C282" t="s">
        <v>36</v>
      </c>
      <c r="D282" t="s">
        <v>66</v>
      </c>
      <c r="E282" s="4">
        <v>42</v>
      </c>
      <c r="F282" s="4" t="s">
        <v>21727</v>
      </c>
      <c r="G282" s="4">
        <v>0.1</v>
      </c>
    </row>
    <row r="283" spans="1:7" x14ac:dyDescent="0.35">
      <c r="A283" t="s">
        <v>2147</v>
      </c>
      <c r="B283" t="s">
        <v>136</v>
      </c>
      <c r="C283" t="s">
        <v>35</v>
      </c>
      <c r="D283" t="s">
        <v>1919</v>
      </c>
      <c r="E283" s="4">
        <v>59</v>
      </c>
      <c r="F283" s="4" t="s">
        <v>21656</v>
      </c>
      <c r="G283" s="4">
        <v>0</v>
      </c>
    </row>
    <row r="284" spans="1:7" x14ac:dyDescent="0.35">
      <c r="A284" t="s">
        <v>2148</v>
      </c>
      <c r="B284" t="s">
        <v>136</v>
      </c>
      <c r="C284" t="s">
        <v>34</v>
      </c>
      <c r="D284" t="s">
        <v>21651</v>
      </c>
      <c r="E284" s="4">
        <v>26</v>
      </c>
      <c r="F284" s="4" t="s">
        <v>21657</v>
      </c>
      <c r="G284" s="4">
        <v>0.15</v>
      </c>
    </row>
    <row r="285" spans="1:7" x14ac:dyDescent="0.35">
      <c r="A285" t="s">
        <v>2149</v>
      </c>
      <c r="B285" t="s">
        <v>137</v>
      </c>
      <c r="C285" t="s">
        <v>7</v>
      </c>
      <c r="D285" t="s">
        <v>1871</v>
      </c>
      <c r="E285" s="4">
        <v>28</v>
      </c>
      <c r="F285" s="4" t="s">
        <v>21718</v>
      </c>
      <c r="G285" s="4">
        <v>0.05</v>
      </c>
    </row>
    <row r="286" spans="1:7" x14ac:dyDescent="0.35">
      <c r="A286" t="s">
        <v>2150</v>
      </c>
      <c r="B286" t="s">
        <v>138</v>
      </c>
      <c r="C286" t="s">
        <v>33</v>
      </c>
      <c r="D286" t="s">
        <v>1863</v>
      </c>
      <c r="E286" s="4">
        <v>12</v>
      </c>
      <c r="F286" s="4" t="s">
        <v>21663</v>
      </c>
      <c r="G286" s="4">
        <v>0.15</v>
      </c>
    </row>
    <row r="287" spans="1:7" x14ac:dyDescent="0.35">
      <c r="A287" t="s">
        <v>2151</v>
      </c>
      <c r="B287" t="s">
        <v>138</v>
      </c>
      <c r="C287" t="s">
        <v>19</v>
      </c>
      <c r="D287" t="s">
        <v>1859</v>
      </c>
      <c r="E287" s="4">
        <v>14</v>
      </c>
      <c r="F287" s="4" t="s">
        <v>21635</v>
      </c>
      <c r="G287" s="4">
        <v>0</v>
      </c>
    </row>
    <row r="288" spans="1:7" x14ac:dyDescent="0.35">
      <c r="A288" t="s">
        <v>2152</v>
      </c>
      <c r="B288" t="s">
        <v>139</v>
      </c>
      <c r="C288" t="s">
        <v>35</v>
      </c>
      <c r="D288" t="s">
        <v>21747</v>
      </c>
      <c r="E288" s="4">
        <v>28</v>
      </c>
      <c r="F288" s="4" t="s">
        <v>21656</v>
      </c>
      <c r="G288" s="4">
        <v>0</v>
      </c>
    </row>
    <row r="289" spans="1:7" x14ac:dyDescent="0.35">
      <c r="A289" t="s">
        <v>2153</v>
      </c>
      <c r="B289" t="s">
        <v>139</v>
      </c>
      <c r="C289" t="s">
        <v>19</v>
      </c>
      <c r="D289" t="s">
        <v>1859</v>
      </c>
      <c r="E289" s="4">
        <v>18</v>
      </c>
      <c r="F289" s="4" t="s">
        <v>21635</v>
      </c>
      <c r="G289" s="4">
        <v>0</v>
      </c>
    </row>
    <row r="290" spans="1:7" x14ac:dyDescent="0.35">
      <c r="A290" t="s">
        <v>2154</v>
      </c>
      <c r="B290" t="s">
        <v>139</v>
      </c>
      <c r="C290" t="s">
        <v>33</v>
      </c>
      <c r="D290" t="s">
        <v>1863</v>
      </c>
      <c r="E290" s="4">
        <v>45</v>
      </c>
      <c r="F290" s="4" t="s">
        <v>21658</v>
      </c>
      <c r="G290" s="4">
        <v>0.05</v>
      </c>
    </row>
    <row r="291" spans="1:7" x14ac:dyDescent="0.35">
      <c r="A291" t="s">
        <v>2155</v>
      </c>
      <c r="B291" t="s">
        <v>139</v>
      </c>
      <c r="C291" t="s">
        <v>31</v>
      </c>
      <c r="D291" t="s">
        <v>21748</v>
      </c>
      <c r="E291" s="4">
        <v>18</v>
      </c>
      <c r="F291" s="4" t="s">
        <v>21662</v>
      </c>
      <c r="G291" s="4">
        <v>0</v>
      </c>
    </row>
    <row r="292" spans="1:7" x14ac:dyDescent="0.35">
      <c r="A292" t="s">
        <v>2156</v>
      </c>
      <c r="B292" t="s">
        <v>139</v>
      </c>
      <c r="C292" t="s">
        <v>29</v>
      </c>
      <c r="D292" t="s">
        <v>21720</v>
      </c>
      <c r="E292" s="4">
        <v>11</v>
      </c>
      <c r="F292" s="4" t="s">
        <v>21687</v>
      </c>
      <c r="G292" s="4">
        <v>0</v>
      </c>
    </row>
    <row r="293" spans="1:7" x14ac:dyDescent="0.35">
      <c r="A293" t="s">
        <v>2157</v>
      </c>
      <c r="B293" t="s">
        <v>140</v>
      </c>
      <c r="C293" t="s">
        <v>26</v>
      </c>
      <c r="D293" t="s">
        <v>1861</v>
      </c>
      <c r="E293" s="4">
        <v>61</v>
      </c>
      <c r="F293" s="4" t="s">
        <v>21647</v>
      </c>
      <c r="G293" s="4">
        <v>0</v>
      </c>
    </row>
    <row r="294" spans="1:7" x14ac:dyDescent="0.35">
      <c r="A294" t="s">
        <v>2158</v>
      </c>
      <c r="B294" t="s">
        <v>140</v>
      </c>
      <c r="C294" t="s">
        <v>7</v>
      </c>
      <c r="D294" t="s">
        <v>1871</v>
      </c>
      <c r="E294" s="4">
        <v>76</v>
      </c>
      <c r="F294" s="4" t="s">
        <v>21681</v>
      </c>
      <c r="G294" s="4">
        <v>0</v>
      </c>
    </row>
    <row r="295" spans="1:7" x14ac:dyDescent="0.35">
      <c r="A295" t="s">
        <v>2159</v>
      </c>
      <c r="B295" t="s">
        <v>140</v>
      </c>
      <c r="C295" t="s">
        <v>7</v>
      </c>
      <c r="D295" t="s">
        <v>21749</v>
      </c>
      <c r="E295" s="4">
        <v>34</v>
      </c>
      <c r="F295" s="4" t="s">
        <v>21681</v>
      </c>
      <c r="G295" s="4">
        <v>0</v>
      </c>
    </row>
    <row r="296" spans="1:7" x14ac:dyDescent="0.35">
      <c r="A296" t="s">
        <v>2160</v>
      </c>
      <c r="B296" t="s">
        <v>141</v>
      </c>
      <c r="C296" t="s">
        <v>30</v>
      </c>
      <c r="D296" t="s">
        <v>1887</v>
      </c>
      <c r="E296" s="4">
        <v>56</v>
      </c>
      <c r="F296" s="4" t="s">
        <v>21659</v>
      </c>
      <c r="G296" s="4">
        <v>0.15</v>
      </c>
    </row>
    <row r="297" spans="1:7" x14ac:dyDescent="0.35">
      <c r="A297" t="s">
        <v>2161</v>
      </c>
      <c r="B297" t="s">
        <v>142</v>
      </c>
      <c r="C297" t="s">
        <v>7</v>
      </c>
      <c r="D297" t="s">
        <v>1871</v>
      </c>
      <c r="E297" s="4">
        <v>21</v>
      </c>
      <c r="F297" s="4" t="s">
        <v>21750</v>
      </c>
      <c r="G297" s="4">
        <v>0.05</v>
      </c>
    </row>
    <row r="298" spans="1:7" x14ac:dyDescent="0.35">
      <c r="A298" t="s">
        <v>2162</v>
      </c>
      <c r="B298" t="s">
        <v>142</v>
      </c>
      <c r="C298" t="s">
        <v>32</v>
      </c>
      <c r="D298" t="s">
        <v>1928</v>
      </c>
      <c r="E298" s="4">
        <v>67</v>
      </c>
      <c r="F298" s="4" t="s">
        <v>21690</v>
      </c>
      <c r="G298" s="4">
        <v>0.1</v>
      </c>
    </row>
    <row r="299" spans="1:7" x14ac:dyDescent="0.35">
      <c r="A299" t="s">
        <v>2163</v>
      </c>
      <c r="B299" t="s">
        <v>143</v>
      </c>
      <c r="C299" t="s">
        <v>35</v>
      </c>
      <c r="D299" t="s">
        <v>21747</v>
      </c>
      <c r="E299" s="4">
        <v>66</v>
      </c>
      <c r="F299" s="4" t="s">
        <v>21656</v>
      </c>
      <c r="G299" s="4">
        <v>0</v>
      </c>
    </row>
    <row r="300" spans="1:7" x14ac:dyDescent="0.35">
      <c r="A300" t="s">
        <v>2164</v>
      </c>
      <c r="B300" t="s">
        <v>143</v>
      </c>
      <c r="C300" t="s">
        <v>12</v>
      </c>
      <c r="D300" t="s">
        <v>66</v>
      </c>
      <c r="E300" s="4">
        <v>64</v>
      </c>
      <c r="F300" s="4" t="s">
        <v>21639</v>
      </c>
      <c r="G300" s="4">
        <v>0.1</v>
      </c>
    </row>
    <row r="301" spans="1:7" x14ac:dyDescent="0.35">
      <c r="A301" t="s">
        <v>2165</v>
      </c>
      <c r="B301" t="s">
        <v>143</v>
      </c>
      <c r="C301" t="s">
        <v>26</v>
      </c>
      <c r="D301" t="s">
        <v>1861</v>
      </c>
      <c r="E301" s="4">
        <v>48</v>
      </c>
      <c r="F301" s="4" t="s">
        <v>21647</v>
      </c>
      <c r="G301" s="4">
        <v>0</v>
      </c>
    </row>
    <row r="302" spans="1:7" x14ac:dyDescent="0.35">
      <c r="A302" t="s">
        <v>2166</v>
      </c>
      <c r="B302" t="s">
        <v>143</v>
      </c>
      <c r="C302" t="s">
        <v>29</v>
      </c>
      <c r="D302" t="s">
        <v>21751</v>
      </c>
      <c r="E302" s="4">
        <v>14</v>
      </c>
      <c r="F302" s="4" t="s">
        <v>21685</v>
      </c>
      <c r="G302" s="4">
        <v>0.1</v>
      </c>
    </row>
    <row r="303" spans="1:7" x14ac:dyDescent="0.35">
      <c r="A303" t="s">
        <v>2167</v>
      </c>
      <c r="B303" t="s">
        <v>144</v>
      </c>
      <c r="C303" t="s">
        <v>12</v>
      </c>
      <c r="D303" t="s">
        <v>1857</v>
      </c>
      <c r="E303" s="4">
        <v>52</v>
      </c>
      <c r="F303" s="4" t="s">
        <v>21669</v>
      </c>
      <c r="G303" s="4">
        <v>0</v>
      </c>
    </row>
    <row r="304" spans="1:7" x14ac:dyDescent="0.35">
      <c r="A304" t="s">
        <v>2168</v>
      </c>
      <c r="B304" t="s">
        <v>144</v>
      </c>
      <c r="C304" t="s">
        <v>35</v>
      </c>
      <c r="D304" t="s">
        <v>1919</v>
      </c>
      <c r="E304" s="4">
        <v>37</v>
      </c>
      <c r="F304" s="4" t="s">
        <v>21656</v>
      </c>
      <c r="G304" s="4">
        <v>0</v>
      </c>
    </row>
    <row r="305" spans="1:7" x14ac:dyDescent="0.35">
      <c r="A305" t="s">
        <v>2169</v>
      </c>
      <c r="B305" t="s">
        <v>145</v>
      </c>
      <c r="C305" t="s">
        <v>34</v>
      </c>
      <c r="D305" t="s">
        <v>1854</v>
      </c>
      <c r="E305" s="4">
        <v>4</v>
      </c>
      <c r="F305" s="4" t="s">
        <v>21636</v>
      </c>
      <c r="G305" s="4">
        <v>0</v>
      </c>
    </row>
    <row r="306" spans="1:7" x14ac:dyDescent="0.35">
      <c r="A306" t="s">
        <v>2170</v>
      </c>
      <c r="B306" t="s">
        <v>146</v>
      </c>
      <c r="C306" t="s">
        <v>23</v>
      </c>
      <c r="D306" t="s">
        <v>1876</v>
      </c>
      <c r="E306" s="4">
        <v>36</v>
      </c>
      <c r="F306" s="4" t="s">
        <v>21673</v>
      </c>
      <c r="G306" s="4">
        <v>0</v>
      </c>
    </row>
    <row r="307" spans="1:7" x14ac:dyDescent="0.35">
      <c r="A307" t="s">
        <v>2171</v>
      </c>
      <c r="B307" t="s">
        <v>147</v>
      </c>
      <c r="C307" t="s">
        <v>12</v>
      </c>
      <c r="D307" t="s">
        <v>21752</v>
      </c>
      <c r="E307" s="4">
        <v>56</v>
      </c>
      <c r="F307" s="4" t="s">
        <v>21693</v>
      </c>
      <c r="G307" s="4">
        <v>0.15</v>
      </c>
    </row>
    <row r="308" spans="1:7" x14ac:dyDescent="0.35">
      <c r="A308" t="s">
        <v>2172</v>
      </c>
      <c r="B308" t="s">
        <v>147</v>
      </c>
      <c r="C308" t="s">
        <v>23</v>
      </c>
      <c r="D308" t="s">
        <v>1876</v>
      </c>
      <c r="E308" s="4">
        <v>31</v>
      </c>
      <c r="F308" s="4" t="s">
        <v>21673</v>
      </c>
      <c r="G308" s="4">
        <v>0</v>
      </c>
    </row>
    <row r="309" spans="1:7" x14ac:dyDescent="0.35">
      <c r="A309" t="s">
        <v>2173</v>
      </c>
      <c r="B309" t="s">
        <v>147</v>
      </c>
      <c r="C309" t="s">
        <v>29</v>
      </c>
      <c r="D309" t="s">
        <v>1896</v>
      </c>
      <c r="E309" s="4">
        <v>41</v>
      </c>
      <c r="F309" s="4" t="s">
        <v>21666</v>
      </c>
      <c r="G309" s="4">
        <v>0.05</v>
      </c>
    </row>
    <row r="310" spans="1:7" x14ac:dyDescent="0.35">
      <c r="A310" t="s">
        <v>2174</v>
      </c>
      <c r="B310" t="s">
        <v>147</v>
      </c>
      <c r="C310" t="s">
        <v>31</v>
      </c>
      <c r="D310" t="s">
        <v>21748</v>
      </c>
      <c r="E310" s="4">
        <v>41</v>
      </c>
      <c r="F310" s="4" t="s">
        <v>21732</v>
      </c>
      <c r="G310" s="4">
        <v>0.05</v>
      </c>
    </row>
    <row r="311" spans="1:7" x14ac:dyDescent="0.35">
      <c r="A311" t="s">
        <v>2175</v>
      </c>
      <c r="B311" t="s">
        <v>147</v>
      </c>
      <c r="C311" t="s">
        <v>29</v>
      </c>
      <c r="D311" t="s">
        <v>1896</v>
      </c>
      <c r="E311" s="4">
        <v>30</v>
      </c>
      <c r="F311" s="4" t="s">
        <v>21687</v>
      </c>
      <c r="G311" s="4">
        <v>0</v>
      </c>
    </row>
    <row r="312" spans="1:7" x14ac:dyDescent="0.35">
      <c r="A312" t="s">
        <v>2176</v>
      </c>
      <c r="B312" t="s">
        <v>148</v>
      </c>
      <c r="C312" t="s">
        <v>35</v>
      </c>
      <c r="D312" t="s">
        <v>1919</v>
      </c>
      <c r="E312" s="4">
        <v>72</v>
      </c>
      <c r="F312" s="4" t="s">
        <v>21642</v>
      </c>
      <c r="G312" s="4">
        <v>0.15</v>
      </c>
    </row>
    <row r="313" spans="1:7" x14ac:dyDescent="0.35">
      <c r="A313" t="s">
        <v>2177</v>
      </c>
      <c r="B313" t="s">
        <v>148</v>
      </c>
      <c r="C313" t="s">
        <v>28</v>
      </c>
      <c r="D313" t="s">
        <v>21753</v>
      </c>
      <c r="E313" s="4">
        <v>13</v>
      </c>
      <c r="F313" s="4" t="s">
        <v>21654</v>
      </c>
      <c r="G313" s="4">
        <v>0.05</v>
      </c>
    </row>
    <row r="314" spans="1:7" x14ac:dyDescent="0.35">
      <c r="A314" t="s">
        <v>2178</v>
      </c>
      <c r="B314" t="s">
        <v>148</v>
      </c>
      <c r="C314" t="s">
        <v>19</v>
      </c>
      <c r="D314" t="s">
        <v>1859</v>
      </c>
      <c r="E314" s="4">
        <v>18</v>
      </c>
      <c r="F314" s="4" t="s">
        <v>21635</v>
      </c>
      <c r="G314" s="4">
        <v>0</v>
      </c>
    </row>
    <row r="315" spans="1:7" x14ac:dyDescent="0.35">
      <c r="A315" t="s">
        <v>2179</v>
      </c>
      <c r="B315" t="s">
        <v>148</v>
      </c>
      <c r="C315" t="s">
        <v>7</v>
      </c>
      <c r="D315" t="s">
        <v>1871</v>
      </c>
      <c r="E315" s="4">
        <v>8</v>
      </c>
      <c r="F315" s="4" t="s">
        <v>21681</v>
      </c>
      <c r="G315" s="4">
        <v>0</v>
      </c>
    </row>
    <row r="316" spans="1:7" x14ac:dyDescent="0.35">
      <c r="A316" t="s">
        <v>2180</v>
      </c>
      <c r="B316" t="s">
        <v>149</v>
      </c>
      <c r="C316" t="s">
        <v>34</v>
      </c>
      <c r="D316" t="s">
        <v>21651</v>
      </c>
      <c r="E316" s="4">
        <v>23</v>
      </c>
      <c r="F316" s="4" t="s">
        <v>21636</v>
      </c>
      <c r="G316" s="4">
        <v>0</v>
      </c>
    </row>
    <row r="317" spans="1:7" x14ac:dyDescent="0.35">
      <c r="A317" t="s">
        <v>2181</v>
      </c>
      <c r="B317" t="s">
        <v>149</v>
      </c>
      <c r="C317" t="s">
        <v>27</v>
      </c>
      <c r="D317" t="s">
        <v>1865</v>
      </c>
      <c r="E317" s="4">
        <v>24</v>
      </c>
      <c r="F317" s="4" t="s">
        <v>21656</v>
      </c>
      <c r="G317" s="4">
        <v>0</v>
      </c>
    </row>
    <row r="318" spans="1:7" x14ac:dyDescent="0.35">
      <c r="A318" t="s">
        <v>2182</v>
      </c>
      <c r="B318" t="s">
        <v>149</v>
      </c>
      <c r="C318" t="s">
        <v>29</v>
      </c>
      <c r="D318" t="s">
        <v>21720</v>
      </c>
      <c r="E318" s="4">
        <v>58</v>
      </c>
      <c r="F318" s="4" t="s">
        <v>21687</v>
      </c>
      <c r="G318" s="4">
        <v>0</v>
      </c>
    </row>
    <row r="319" spans="1:7" x14ac:dyDescent="0.35">
      <c r="A319" t="s">
        <v>2183</v>
      </c>
      <c r="B319" t="s">
        <v>149</v>
      </c>
      <c r="C319" t="s">
        <v>12</v>
      </c>
      <c r="D319" t="s">
        <v>1857</v>
      </c>
      <c r="E319" s="4">
        <v>79</v>
      </c>
      <c r="F319" s="4" t="s">
        <v>21639</v>
      </c>
      <c r="G319" s="4">
        <v>0.1</v>
      </c>
    </row>
    <row r="320" spans="1:7" x14ac:dyDescent="0.35">
      <c r="A320" t="s">
        <v>2184</v>
      </c>
      <c r="B320" t="s">
        <v>150</v>
      </c>
      <c r="C320" t="s">
        <v>28</v>
      </c>
      <c r="D320" t="s">
        <v>1851</v>
      </c>
      <c r="E320" s="4">
        <v>4</v>
      </c>
      <c r="F320" s="4" t="s">
        <v>21634</v>
      </c>
      <c r="G320" s="4">
        <v>0</v>
      </c>
    </row>
    <row r="321" spans="1:7" x14ac:dyDescent="0.35">
      <c r="A321" t="s">
        <v>2185</v>
      </c>
      <c r="B321" t="s">
        <v>150</v>
      </c>
      <c r="C321" t="s">
        <v>12</v>
      </c>
      <c r="D321" t="s">
        <v>1857</v>
      </c>
      <c r="E321" s="4">
        <v>61</v>
      </c>
      <c r="F321" s="4" t="s">
        <v>21639</v>
      </c>
      <c r="G321" s="4">
        <v>0.1</v>
      </c>
    </row>
    <row r="322" spans="1:7" x14ac:dyDescent="0.35">
      <c r="A322" t="s">
        <v>2186</v>
      </c>
      <c r="B322" t="s">
        <v>150</v>
      </c>
      <c r="C322" t="s">
        <v>32</v>
      </c>
      <c r="D322" t="s">
        <v>1928</v>
      </c>
      <c r="E322" s="4">
        <v>75</v>
      </c>
      <c r="F322" s="4" t="s">
        <v>21638</v>
      </c>
      <c r="G322" s="4">
        <v>0</v>
      </c>
    </row>
    <row r="323" spans="1:7" x14ac:dyDescent="0.35">
      <c r="A323" t="s">
        <v>2187</v>
      </c>
      <c r="B323" t="s">
        <v>151</v>
      </c>
      <c r="C323" t="s">
        <v>32</v>
      </c>
      <c r="D323" t="s">
        <v>1928</v>
      </c>
      <c r="E323" s="4">
        <v>73</v>
      </c>
      <c r="F323" s="4" t="s">
        <v>21754</v>
      </c>
      <c r="G323" s="4">
        <v>0.1</v>
      </c>
    </row>
    <row r="324" spans="1:7" x14ac:dyDescent="0.35">
      <c r="A324" t="s">
        <v>2188</v>
      </c>
      <c r="B324" t="s">
        <v>152</v>
      </c>
      <c r="C324" t="s">
        <v>7</v>
      </c>
      <c r="D324" t="s">
        <v>66</v>
      </c>
      <c r="E324" s="4">
        <v>68</v>
      </c>
      <c r="F324" s="4" t="s">
        <v>21718</v>
      </c>
      <c r="G324" s="4">
        <v>0.05</v>
      </c>
    </row>
    <row r="325" spans="1:7" x14ac:dyDescent="0.35">
      <c r="A325" t="s">
        <v>2189</v>
      </c>
      <c r="B325" t="s">
        <v>152</v>
      </c>
      <c r="C325" t="s">
        <v>7</v>
      </c>
      <c r="D325" t="s">
        <v>1871</v>
      </c>
      <c r="E325" s="4">
        <v>43</v>
      </c>
      <c r="F325" s="4" t="s">
        <v>21646</v>
      </c>
      <c r="G325" s="4">
        <v>0.1</v>
      </c>
    </row>
    <row r="326" spans="1:7" x14ac:dyDescent="0.35">
      <c r="A326" t="s">
        <v>2190</v>
      </c>
      <c r="B326" t="s">
        <v>153</v>
      </c>
      <c r="C326" t="s">
        <v>19</v>
      </c>
      <c r="D326" t="s">
        <v>21755</v>
      </c>
      <c r="E326" s="4">
        <v>44</v>
      </c>
      <c r="F326" s="4" t="s">
        <v>21635</v>
      </c>
      <c r="G326" s="4">
        <v>0</v>
      </c>
    </row>
    <row r="327" spans="1:7" x14ac:dyDescent="0.35">
      <c r="A327" t="s">
        <v>2191</v>
      </c>
      <c r="B327" t="s">
        <v>153</v>
      </c>
      <c r="C327" t="s">
        <v>31</v>
      </c>
      <c r="D327" t="s">
        <v>1867</v>
      </c>
      <c r="E327" s="4">
        <v>18</v>
      </c>
      <c r="F327" s="4" t="s">
        <v>21662</v>
      </c>
      <c r="G327" s="4">
        <v>0</v>
      </c>
    </row>
    <row r="328" spans="1:7" x14ac:dyDescent="0.35">
      <c r="A328" t="s">
        <v>2192</v>
      </c>
      <c r="B328" t="s">
        <v>153</v>
      </c>
      <c r="C328" t="s">
        <v>34</v>
      </c>
      <c r="D328" t="s">
        <v>66</v>
      </c>
      <c r="E328" s="4">
        <v>63</v>
      </c>
      <c r="F328" s="4" t="s">
        <v>21657</v>
      </c>
      <c r="G328" s="4">
        <v>0.15</v>
      </c>
    </row>
    <row r="329" spans="1:7" x14ac:dyDescent="0.35">
      <c r="A329" t="s">
        <v>2193</v>
      </c>
      <c r="B329" t="s">
        <v>153</v>
      </c>
      <c r="C329" t="s">
        <v>31</v>
      </c>
      <c r="D329" t="s">
        <v>1867</v>
      </c>
      <c r="E329" s="4">
        <v>23</v>
      </c>
      <c r="F329" s="4" t="s">
        <v>21643</v>
      </c>
      <c r="G329" s="4">
        <v>0.15</v>
      </c>
    </row>
    <row r="330" spans="1:7" x14ac:dyDescent="0.35">
      <c r="A330" t="s">
        <v>2194</v>
      </c>
      <c r="B330" t="s">
        <v>154</v>
      </c>
      <c r="C330" t="s">
        <v>28</v>
      </c>
      <c r="D330" t="s">
        <v>21753</v>
      </c>
      <c r="E330" s="4">
        <v>45</v>
      </c>
      <c r="F330" s="4" t="s">
        <v>21756</v>
      </c>
      <c r="G330" s="4">
        <v>0</v>
      </c>
    </row>
    <row r="331" spans="1:7" x14ac:dyDescent="0.35">
      <c r="A331" t="s">
        <v>2195</v>
      </c>
      <c r="B331" t="s">
        <v>155</v>
      </c>
      <c r="C331" t="s">
        <v>26</v>
      </c>
      <c r="D331" t="s">
        <v>1861</v>
      </c>
      <c r="E331" s="4">
        <v>53</v>
      </c>
      <c r="F331" s="4" t="s">
        <v>21668</v>
      </c>
      <c r="G331" s="4">
        <v>0.05</v>
      </c>
    </row>
    <row r="332" spans="1:7" x14ac:dyDescent="0.35">
      <c r="A332" t="s">
        <v>2196</v>
      </c>
      <c r="B332" t="s">
        <v>155</v>
      </c>
      <c r="C332" t="s">
        <v>33</v>
      </c>
      <c r="D332" t="s">
        <v>1863</v>
      </c>
      <c r="E332" s="4">
        <v>45</v>
      </c>
      <c r="F332" s="4" t="s">
        <v>21644</v>
      </c>
      <c r="G332" s="4">
        <v>0.1</v>
      </c>
    </row>
    <row r="333" spans="1:7" x14ac:dyDescent="0.35">
      <c r="A333" t="s">
        <v>2197</v>
      </c>
      <c r="B333" t="s">
        <v>155</v>
      </c>
      <c r="C333" t="s">
        <v>33</v>
      </c>
      <c r="D333" t="s">
        <v>1863</v>
      </c>
      <c r="E333" s="4">
        <v>13</v>
      </c>
      <c r="F333" s="4" t="s">
        <v>21658</v>
      </c>
      <c r="G333" s="4">
        <v>0.05</v>
      </c>
    </row>
    <row r="334" spans="1:7" x14ac:dyDescent="0.35">
      <c r="A334" t="s">
        <v>2198</v>
      </c>
      <c r="B334" t="s">
        <v>155</v>
      </c>
      <c r="C334" t="s">
        <v>28</v>
      </c>
      <c r="D334" t="s">
        <v>1851</v>
      </c>
      <c r="E334" s="4">
        <v>21</v>
      </c>
      <c r="F334" s="4" t="s">
        <v>21654</v>
      </c>
      <c r="G334" s="4">
        <v>0.05</v>
      </c>
    </row>
    <row r="335" spans="1:7" x14ac:dyDescent="0.35">
      <c r="A335" t="s">
        <v>2199</v>
      </c>
      <c r="B335" t="s">
        <v>156</v>
      </c>
      <c r="C335" t="s">
        <v>29</v>
      </c>
      <c r="D335" t="s">
        <v>1896</v>
      </c>
      <c r="E335" s="4">
        <v>37</v>
      </c>
      <c r="F335" s="4" t="s">
        <v>21687</v>
      </c>
      <c r="G335" s="4">
        <v>0</v>
      </c>
    </row>
    <row r="336" spans="1:7" x14ac:dyDescent="0.35">
      <c r="A336" t="s">
        <v>2200</v>
      </c>
      <c r="B336" t="s">
        <v>156</v>
      </c>
      <c r="C336" t="s">
        <v>28</v>
      </c>
      <c r="D336" t="s">
        <v>1851</v>
      </c>
      <c r="E336" s="4">
        <v>13</v>
      </c>
      <c r="F336" s="4" t="s">
        <v>21634</v>
      </c>
      <c r="G336" s="4">
        <v>0</v>
      </c>
    </row>
    <row r="337" spans="1:7" x14ac:dyDescent="0.35">
      <c r="A337" t="s">
        <v>2201</v>
      </c>
      <c r="B337" t="s">
        <v>156</v>
      </c>
      <c r="C337" t="s">
        <v>33</v>
      </c>
      <c r="D337" t="s">
        <v>1863</v>
      </c>
      <c r="E337" s="4">
        <v>74</v>
      </c>
      <c r="F337" s="4" t="s">
        <v>21644</v>
      </c>
      <c r="G337" s="4">
        <v>0.1</v>
      </c>
    </row>
    <row r="338" spans="1:7" x14ac:dyDescent="0.35">
      <c r="A338" t="s">
        <v>2202</v>
      </c>
      <c r="B338" t="s">
        <v>156</v>
      </c>
      <c r="C338" t="s">
        <v>36</v>
      </c>
      <c r="D338" t="s">
        <v>66</v>
      </c>
      <c r="E338" s="4">
        <v>20</v>
      </c>
      <c r="F338" s="4" t="s">
        <v>21677</v>
      </c>
      <c r="G338" s="4">
        <v>0</v>
      </c>
    </row>
    <row r="339" spans="1:7" x14ac:dyDescent="0.35">
      <c r="A339" t="s">
        <v>2203</v>
      </c>
      <c r="B339" t="s">
        <v>156</v>
      </c>
      <c r="C339" t="s">
        <v>32</v>
      </c>
      <c r="D339" t="s">
        <v>1928</v>
      </c>
      <c r="E339" s="4">
        <v>1</v>
      </c>
      <c r="F339" s="4" t="s">
        <v>21684</v>
      </c>
      <c r="G339" s="4">
        <v>0.05</v>
      </c>
    </row>
    <row r="340" spans="1:7" x14ac:dyDescent="0.35">
      <c r="A340" t="s">
        <v>2204</v>
      </c>
      <c r="B340" t="s">
        <v>157</v>
      </c>
      <c r="C340" t="s">
        <v>34</v>
      </c>
      <c r="D340" t="s">
        <v>1854</v>
      </c>
      <c r="E340" s="4">
        <v>76</v>
      </c>
      <c r="F340" s="4" t="s">
        <v>21636</v>
      </c>
      <c r="G340" s="4">
        <v>0</v>
      </c>
    </row>
    <row r="341" spans="1:7" x14ac:dyDescent="0.35">
      <c r="A341" t="s">
        <v>2205</v>
      </c>
      <c r="B341" t="s">
        <v>157</v>
      </c>
      <c r="C341" t="s">
        <v>12</v>
      </c>
      <c r="D341" t="s">
        <v>1857</v>
      </c>
      <c r="E341" s="4">
        <v>50</v>
      </c>
      <c r="F341" s="4" t="s">
        <v>21639</v>
      </c>
      <c r="G341" s="4">
        <v>0.1</v>
      </c>
    </row>
    <row r="342" spans="1:7" x14ac:dyDescent="0.35">
      <c r="A342" t="s">
        <v>2206</v>
      </c>
      <c r="B342" t="s">
        <v>157</v>
      </c>
      <c r="C342" t="s">
        <v>34</v>
      </c>
      <c r="D342" t="s">
        <v>21721</v>
      </c>
      <c r="E342" s="4">
        <v>69</v>
      </c>
      <c r="F342" s="4" t="s">
        <v>21657</v>
      </c>
      <c r="G342" s="4">
        <v>0.15</v>
      </c>
    </row>
    <row r="343" spans="1:7" x14ac:dyDescent="0.35">
      <c r="A343" t="s">
        <v>2207</v>
      </c>
      <c r="B343" t="s">
        <v>158</v>
      </c>
      <c r="C343" t="s">
        <v>34</v>
      </c>
      <c r="D343" t="s">
        <v>21651</v>
      </c>
      <c r="E343" s="4">
        <v>26</v>
      </c>
      <c r="F343" s="4" t="s">
        <v>21657</v>
      </c>
      <c r="G343" s="4">
        <v>0.15</v>
      </c>
    </row>
    <row r="344" spans="1:7" x14ac:dyDescent="0.35">
      <c r="A344" t="s">
        <v>2208</v>
      </c>
      <c r="B344" t="s">
        <v>159</v>
      </c>
      <c r="C344" t="s">
        <v>34</v>
      </c>
      <c r="D344" t="s">
        <v>1854</v>
      </c>
      <c r="E344" s="4">
        <v>15</v>
      </c>
      <c r="F344" s="4" t="s">
        <v>21645</v>
      </c>
      <c r="G344" s="4">
        <v>0.05</v>
      </c>
    </row>
    <row r="345" spans="1:7" x14ac:dyDescent="0.35">
      <c r="A345" t="s">
        <v>2209</v>
      </c>
      <c r="B345" t="s">
        <v>160</v>
      </c>
      <c r="C345" t="s">
        <v>33</v>
      </c>
      <c r="D345" t="s">
        <v>21723</v>
      </c>
      <c r="E345" s="4">
        <v>63</v>
      </c>
      <c r="F345" s="4" t="s">
        <v>21644</v>
      </c>
      <c r="G345" s="4">
        <v>0.1</v>
      </c>
    </row>
    <row r="346" spans="1:7" x14ac:dyDescent="0.35">
      <c r="A346" t="s">
        <v>2210</v>
      </c>
      <c r="B346" t="s">
        <v>160</v>
      </c>
      <c r="C346" t="s">
        <v>36</v>
      </c>
      <c r="D346" t="s">
        <v>21678</v>
      </c>
      <c r="E346" s="4">
        <v>5</v>
      </c>
      <c r="F346" s="4" t="s">
        <v>21677</v>
      </c>
      <c r="G346" s="4">
        <v>0</v>
      </c>
    </row>
    <row r="347" spans="1:7" x14ac:dyDescent="0.35">
      <c r="A347" t="s">
        <v>2211</v>
      </c>
      <c r="B347" t="s">
        <v>160</v>
      </c>
      <c r="C347" t="s">
        <v>29</v>
      </c>
      <c r="D347" t="s">
        <v>1896</v>
      </c>
      <c r="E347" s="4">
        <v>52</v>
      </c>
      <c r="F347" s="4" t="s">
        <v>21687</v>
      </c>
      <c r="G347" s="4">
        <v>0</v>
      </c>
    </row>
    <row r="348" spans="1:7" x14ac:dyDescent="0.35">
      <c r="A348" t="s">
        <v>2212</v>
      </c>
      <c r="B348" t="s">
        <v>161</v>
      </c>
      <c r="C348" t="s">
        <v>31</v>
      </c>
      <c r="D348" t="s">
        <v>21726</v>
      </c>
      <c r="E348" s="4">
        <v>35</v>
      </c>
      <c r="F348" s="4" t="s">
        <v>21643</v>
      </c>
      <c r="G348" s="4">
        <v>0.15</v>
      </c>
    </row>
    <row r="349" spans="1:7" x14ac:dyDescent="0.35">
      <c r="A349" t="s">
        <v>2213</v>
      </c>
      <c r="B349" t="s">
        <v>161</v>
      </c>
      <c r="C349" t="s">
        <v>34</v>
      </c>
      <c r="D349" t="s">
        <v>66</v>
      </c>
      <c r="E349" s="4">
        <v>78</v>
      </c>
      <c r="F349" s="4" t="s">
        <v>21657</v>
      </c>
      <c r="G349" s="4">
        <v>0.15</v>
      </c>
    </row>
    <row r="350" spans="1:7" x14ac:dyDescent="0.35">
      <c r="A350" t="s">
        <v>2214</v>
      </c>
      <c r="B350" t="s">
        <v>161</v>
      </c>
      <c r="C350" t="s">
        <v>15</v>
      </c>
      <c r="D350" t="s">
        <v>1874</v>
      </c>
      <c r="E350" s="4">
        <v>25</v>
      </c>
      <c r="F350" s="4" t="s">
        <v>21675</v>
      </c>
      <c r="G350" s="4">
        <v>0.05</v>
      </c>
    </row>
    <row r="351" spans="1:7" x14ac:dyDescent="0.35">
      <c r="A351" t="s">
        <v>2215</v>
      </c>
      <c r="B351" t="s">
        <v>161</v>
      </c>
      <c r="C351" t="s">
        <v>27</v>
      </c>
      <c r="D351" t="s">
        <v>1865</v>
      </c>
      <c r="E351" s="4">
        <v>53</v>
      </c>
      <c r="F351" s="4" t="s">
        <v>21642</v>
      </c>
      <c r="G351" s="4">
        <v>0.15</v>
      </c>
    </row>
    <row r="352" spans="1:7" x14ac:dyDescent="0.35">
      <c r="A352" t="s">
        <v>2216</v>
      </c>
      <c r="B352" t="s">
        <v>162</v>
      </c>
      <c r="C352" t="s">
        <v>28</v>
      </c>
      <c r="D352" t="s">
        <v>1851</v>
      </c>
      <c r="E352" s="4">
        <v>48</v>
      </c>
      <c r="F352" s="4" t="s">
        <v>21654</v>
      </c>
      <c r="G352" s="4">
        <v>0.05</v>
      </c>
    </row>
    <row r="353" spans="1:7" x14ac:dyDescent="0.35">
      <c r="A353" t="s">
        <v>2217</v>
      </c>
      <c r="B353" t="s">
        <v>163</v>
      </c>
      <c r="C353" t="s">
        <v>12</v>
      </c>
      <c r="D353" t="s">
        <v>21757</v>
      </c>
      <c r="E353" s="4">
        <v>21</v>
      </c>
      <c r="F353" s="4" t="s">
        <v>21639</v>
      </c>
      <c r="G353" s="4">
        <v>0.1</v>
      </c>
    </row>
    <row r="354" spans="1:7" x14ac:dyDescent="0.35">
      <c r="A354" t="s">
        <v>2218</v>
      </c>
      <c r="B354" t="s">
        <v>163</v>
      </c>
      <c r="C354" t="s">
        <v>27</v>
      </c>
      <c r="D354" t="s">
        <v>1865</v>
      </c>
      <c r="E354" s="4">
        <v>29</v>
      </c>
      <c r="F354" s="4" t="s">
        <v>21642</v>
      </c>
      <c r="G354" s="4">
        <v>0.15</v>
      </c>
    </row>
    <row r="355" spans="1:7" x14ac:dyDescent="0.35">
      <c r="A355" t="s">
        <v>2219</v>
      </c>
      <c r="B355" t="s">
        <v>163</v>
      </c>
      <c r="C355" t="s">
        <v>28</v>
      </c>
      <c r="D355" t="s">
        <v>21653</v>
      </c>
      <c r="E355" s="4">
        <v>27</v>
      </c>
      <c r="F355" s="4" t="s">
        <v>21634</v>
      </c>
      <c r="G355" s="4">
        <v>0</v>
      </c>
    </row>
    <row r="356" spans="1:7" x14ac:dyDescent="0.35">
      <c r="A356" t="s">
        <v>2220</v>
      </c>
      <c r="B356" t="s">
        <v>163</v>
      </c>
      <c r="C356" t="s">
        <v>34</v>
      </c>
      <c r="D356" t="s">
        <v>1854</v>
      </c>
      <c r="E356" s="4">
        <v>66</v>
      </c>
      <c r="F356" s="4" t="s">
        <v>21636</v>
      </c>
      <c r="G356" s="4">
        <v>0</v>
      </c>
    </row>
    <row r="357" spans="1:7" x14ac:dyDescent="0.35">
      <c r="A357" t="s">
        <v>2221</v>
      </c>
      <c r="B357" t="s">
        <v>164</v>
      </c>
      <c r="C357" t="s">
        <v>30</v>
      </c>
      <c r="D357" t="s">
        <v>1887</v>
      </c>
      <c r="E357" s="4">
        <v>39</v>
      </c>
      <c r="F357" s="4" t="s">
        <v>21659</v>
      </c>
      <c r="G357" s="4">
        <v>0.15</v>
      </c>
    </row>
    <row r="358" spans="1:7" x14ac:dyDescent="0.35">
      <c r="A358" t="s">
        <v>2222</v>
      </c>
      <c r="B358" t="s">
        <v>164</v>
      </c>
      <c r="C358" t="s">
        <v>19</v>
      </c>
      <c r="D358" t="s">
        <v>1859</v>
      </c>
      <c r="E358" s="4">
        <v>62</v>
      </c>
      <c r="F358" s="4" t="s">
        <v>21635</v>
      </c>
      <c r="G358" s="4">
        <v>0</v>
      </c>
    </row>
    <row r="359" spans="1:7" x14ac:dyDescent="0.35">
      <c r="A359" t="s">
        <v>2223</v>
      </c>
      <c r="B359" t="s">
        <v>164</v>
      </c>
      <c r="C359" t="s">
        <v>31</v>
      </c>
      <c r="D359" t="s">
        <v>21661</v>
      </c>
      <c r="E359" s="4">
        <v>36</v>
      </c>
      <c r="F359" s="4" t="s">
        <v>21643</v>
      </c>
      <c r="G359" s="4">
        <v>0.15</v>
      </c>
    </row>
    <row r="360" spans="1:7" x14ac:dyDescent="0.35">
      <c r="A360" t="s">
        <v>2224</v>
      </c>
      <c r="B360" t="s">
        <v>164</v>
      </c>
      <c r="C360" t="s">
        <v>31</v>
      </c>
      <c r="D360" t="s">
        <v>1867</v>
      </c>
      <c r="E360" s="4">
        <v>36</v>
      </c>
      <c r="F360" s="4" t="s">
        <v>21662</v>
      </c>
      <c r="G360" s="4">
        <v>0</v>
      </c>
    </row>
    <row r="361" spans="1:7" x14ac:dyDescent="0.35">
      <c r="A361" t="s">
        <v>2225</v>
      </c>
      <c r="B361" t="s">
        <v>164</v>
      </c>
      <c r="C361" t="s">
        <v>30</v>
      </c>
      <c r="D361" t="s">
        <v>1887</v>
      </c>
      <c r="E361" s="4">
        <v>25</v>
      </c>
      <c r="F361" s="4" t="s">
        <v>21665</v>
      </c>
      <c r="G361" s="4">
        <v>0</v>
      </c>
    </row>
    <row r="362" spans="1:7" x14ac:dyDescent="0.35">
      <c r="A362" t="s">
        <v>2226</v>
      </c>
      <c r="B362" t="s">
        <v>165</v>
      </c>
      <c r="C362" t="s">
        <v>30</v>
      </c>
      <c r="D362" t="s">
        <v>1887</v>
      </c>
      <c r="E362" s="4">
        <v>13</v>
      </c>
      <c r="F362" s="4" t="s">
        <v>21691</v>
      </c>
      <c r="G362" s="4">
        <v>0.05</v>
      </c>
    </row>
    <row r="363" spans="1:7" x14ac:dyDescent="0.35">
      <c r="A363" t="s">
        <v>2227</v>
      </c>
      <c r="B363" t="s">
        <v>165</v>
      </c>
      <c r="C363" t="s">
        <v>23</v>
      </c>
      <c r="D363" t="s">
        <v>1876</v>
      </c>
      <c r="E363" s="4">
        <v>34</v>
      </c>
      <c r="F363" s="4" t="s">
        <v>21699</v>
      </c>
      <c r="G363" s="4">
        <v>0.15</v>
      </c>
    </row>
    <row r="364" spans="1:7" x14ac:dyDescent="0.35">
      <c r="A364" t="s">
        <v>2228</v>
      </c>
      <c r="B364" t="s">
        <v>166</v>
      </c>
      <c r="C364" t="s">
        <v>15</v>
      </c>
      <c r="D364" t="s">
        <v>1874</v>
      </c>
      <c r="E364" s="4">
        <v>61</v>
      </c>
      <c r="F364" s="4" t="s">
        <v>21648</v>
      </c>
      <c r="G364" s="4">
        <v>0</v>
      </c>
    </row>
    <row r="365" spans="1:7" x14ac:dyDescent="0.35">
      <c r="A365" t="s">
        <v>2229</v>
      </c>
      <c r="B365" t="s">
        <v>166</v>
      </c>
      <c r="C365" t="s">
        <v>19</v>
      </c>
      <c r="D365" t="s">
        <v>1859</v>
      </c>
      <c r="E365" s="4">
        <v>49</v>
      </c>
      <c r="F365" s="4" t="s">
        <v>21698</v>
      </c>
      <c r="G365" s="4">
        <v>0.1</v>
      </c>
    </row>
    <row r="366" spans="1:7" x14ac:dyDescent="0.35">
      <c r="A366" t="s">
        <v>2230</v>
      </c>
      <c r="B366" t="s">
        <v>166</v>
      </c>
      <c r="C366" t="s">
        <v>30</v>
      </c>
      <c r="D366" t="s">
        <v>21712</v>
      </c>
      <c r="E366" s="4">
        <v>53</v>
      </c>
      <c r="F366" s="4" t="s">
        <v>21665</v>
      </c>
      <c r="G366" s="4">
        <v>0</v>
      </c>
    </row>
    <row r="367" spans="1:7" x14ac:dyDescent="0.35">
      <c r="A367" t="s">
        <v>2231</v>
      </c>
      <c r="B367" t="s">
        <v>166</v>
      </c>
      <c r="C367" t="s">
        <v>23</v>
      </c>
      <c r="D367" t="s">
        <v>1876</v>
      </c>
      <c r="E367" s="4">
        <v>18</v>
      </c>
      <c r="F367" s="4" t="s">
        <v>21673</v>
      </c>
      <c r="G367" s="4">
        <v>0</v>
      </c>
    </row>
    <row r="368" spans="1:7" x14ac:dyDescent="0.35">
      <c r="A368" t="s">
        <v>2232</v>
      </c>
      <c r="B368" t="s">
        <v>166</v>
      </c>
      <c r="C368" t="s">
        <v>31</v>
      </c>
      <c r="D368" t="s">
        <v>21661</v>
      </c>
      <c r="E368" s="4">
        <v>53</v>
      </c>
      <c r="F368" s="4" t="s">
        <v>21670</v>
      </c>
      <c r="G368" s="4">
        <v>0.1</v>
      </c>
    </row>
    <row r="369" spans="1:7" x14ac:dyDescent="0.35">
      <c r="A369" t="s">
        <v>2233</v>
      </c>
      <c r="B369" t="s">
        <v>167</v>
      </c>
      <c r="C369" t="s">
        <v>27</v>
      </c>
      <c r="D369" t="s">
        <v>1865</v>
      </c>
      <c r="E369" s="4">
        <v>3</v>
      </c>
      <c r="F369" s="4" t="s">
        <v>21642</v>
      </c>
      <c r="G369" s="4">
        <v>0.15</v>
      </c>
    </row>
    <row r="370" spans="1:7" x14ac:dyDescent="0.35">
      <c r="A370" t="s">
        <v>2234</v>
      </c>
      <c r="B370" t="s">
        <v>167</v>
      </c>
      <c r="C370" t="s">
        <v>7</v>
      </c>
      <c r="D370" t="s">
        <v>1871</v>
      </c>
      <c r="E370" s="4">
        <v>32</v>
      </c>
      <c r="F370" s="4" t="s">
        <v>21681</v>
      </c>
      <c r="G370" s="4">
        <v>0</v>
      </c>
    </row>
    <row r="371" spans="1:7" x14ac:dyDescent="0.35">
      <c r="A371" t="s">
        <v>2235</v>
      </c>
      <c r="B371" t="s">
        <v>167</v>
      </c>
      <c r="C371" t="s">
        <v>32</v>
      </c>
      <c r="D371" t="s">
        <v>66</v>
      </c>
      <c r="E371" s="4">
        <v>40</v>
      </c>
      <c r="F371" s="4" t="s">
        <v>21638</v>
      </c>
      <c r="G371" s="4">
        <v>0</v>
      </c>
    </row>
    <row r="372" spans="1:7" x14ac:dyDescent="0.35">
      <c r="A372" t="s">
        <v>2236</v>
      </c>
      <c r="B372" t="s">
        <v>167</v>
      </c>
      <c r="C372" t="s">
        <v>19</v>
      </c>
      <c r="D372" t="s">
        <v>66</v>
      </c>
      <c r="E372" s="4">
        <v>50</v>
      </c>
      <c r="F372" s="4" t="s">
        <v>21698</v>
      </c>
      <c r="G372" s="4">
        <v>0.1</v>
      </c>
    </row>
    <row r="373" spans="1:7" x14ac:dyDescent="0.35">
      <c r="A373" t="s">
        <v>2237</v>
      </c>
      <c r="B373" t="s">
        <v>167</v>
      </c>
      <c r="C373" t="s">
        <v>30</v>
      </c>
      <c r="D373" t="s">
        <v>1887</v>
      </c>
      <c r="E373" s="4">
        <v>22</v>
      </c>
      <c r="F373" s="4" t="s">
        <v>21665</v>
      </c>
      <c r="G373" s="4">
        <v>0</v>
      </c>
    </row>
    <row r="374" spans="1:7" x14ac:dyDescent="0.35">
      <c r="A374" t="s">
        <v>2238</v>
      </c>
      <c r="B374" t="s">
        <v>168</v>
      </c>
      <c r="C374" t="s">
        <v>12</v>
      </c>
      <c r="D374" t="s">
        <v>1857</v>
      </c>
      <c r="E374" s="4">
        <v>14</v>
      </c>
      <c r="F374" s="4" t="s">
        <v>21693</v>
      </c>
      <c r="G374" s="4">
        <v>0.15</v>
      </c>
    </row>
    <row r="375" spans="1:7" x14ac:dyDescent="0.35">
      <c r="A375" t="s">
        <v>2239</v>
      </c>
      <c r="B375" t="s">
        <v>169</v>
      </c>
      <c r="C375" t="s">
        <v>29</v>
      </c>
      <c r="D375" t="s">
        <v>1896</v>
      </c>
      <c r="E375" s="4">
        <v>80</v>
      </c>
      <c r="F375" s="4" t="s">
        <v>21685</v>
      </c>
      <c r="G375" s="4">
        <v>0.1</v>
      </c>
    </row>
    <row r="376" spans="1:7" x14ac:dyDescent="0.35">
      <c r="A376" t="s">
        <v>2240</v>
      </c>
      <c r="B376" t="s">
        <v>170</v>
      </c>
      <c r="C376" t="s">
        <v>34</v>
      </c>
      <c r="D376" t="s">
        <v>1854</v>
      </c>
      <c r="E376" s="4">
        <v>38</v>
      </c>
      <c r="F376" s="4" t="s">
        <v>21636</v>
      </c>
      <c r="G376" s="4">
        <v>0</v>
      </c>
    </row>
    <row r="377" spans="1:7" x14ac:dyDescent="0.35">
      <c r="A377" t="s">
        <v>2241</v>
      </c>
      <c r="B377" t="s">
        <v>170</v>
      </c>
      <c r="C377" t="s">
        <v>12</v>
      </c>
      <c r="D377" t="s">
        <v>1857</v>
      </c>
      <c r="E377" s="4">
        <v>71</v>
      </c>
      <c r="F377" s="4" t="s">
        <v>21740</v>
      </c>
      <c r="G377" s="4">
        <v>0.05</v>
      </c>
    </row>
    <row r="378" spans="1:7" x14ac:dyDescent="0.35">
      <c r="A378" t="s">
        <v>2242</v>
      </c>
      <c r="B378" t="s">
        <v>170</v>
      </c>
      <c r="C378" t="s">
        <v>27</v>
      </c>
      <c r="D378" t="s">
        <v>1865</v>
      </c>
      <c r="E378" s="4">
        <v>62</v>
      </c>
      <c r="F378" s="4" t="s">
        <v>21656</v>
      </c>
      <c r="G378" s="4">
        <v>0</v>
      </c>
    </row>
    <row r="379" spans="1:7" x14ac:dyDescent="0.35">
      <c r="A379" t="s">
        <v>2243</v>
      </c>
      <c r="B379" t="s">
        <v>171</v>
      </c>
      <c r="C379" t="s">
        <v>32</v>
      </c>
      <c r="D379" t="s">
        <v>1928</v>
      </c>
      <c r="E379" s="4">
        <v>41</v>
      </c>
      <c r="F379" s="4" t="s">
        <v>21684</v>
      </c>
      <c r="G379" s="4">
        <v>0.05</v>
      </c>
    </row>
    <row r="380" spans="1:7" x14ac:dyDescent="0.35">
      <c r="A380" t="s">
        <v>2244</v>
      </c>
      <c r="B380" t="s">
        <v>171</v>
      </c>
      <c r="C380" t="s">
        <v>19</v>
      </c>
      <c r="D380" t="s">
        <v>1859</v>
      </c>
      <c r="E380" s="4">
        <v>13</v>
      </c>
      <c r="F380" s="4" t="s">
        <v>21635</v>
      </c>
      <c r="G380" s="4">
        <v>0</v>
      </c>
    </row>
    <row r="381" spans="1:7" x14ac:dyDescent="0.35">
      <c r="A381" t="s">
        <v>2245</v>
      </c>
      <c r="B381" t="s">
        <v>171</v>
      </c>
      <c r="C381" t="s">
        <v>7</v>
      </c>
      <c r="D381" t="s">
        <v>1871</v>
      </c>
      <c r="E381" s="4">
        <v>18</v>
      </c>
      <c r="F381" s="4" t="s">
        <v>21708</v>
      </c>
      <c r="G381" s="4">
        <v>0.15</v>
      </c>
    </row>
    <row r="382" spans="1:7" x14ac:dyDescent="0.35">
      <c r="A382" t="s">
        <v>2246</v>
      </c>
      <c r="B382" t="s">
        <v>172</v>
      </c>
      <c r="C382" t="s">
        <v>26</v>
      </c>
      <c r="D382" t="s">
        <v>66</v>
      </c>
      <c r="E382" s="4">
        <v>14</v>
      </c>
      <c r="F382" s="4" t="s">
        <v>21668</v>
      </c>
      <c r="G382" s="4">
        <v>0.05</v>
      </c>
    </row>
    <row r="383" spans="1:7" x14ac:dyDescent="0.35">
      <c r="A383" t="s">
        <v>2247</v>
      </c>
      <c r="B383" t="s">
        <v>173</v>
      </c>
      <c r="C383" t="s">
        <v>19</v>
      </c>
      <c r="D383" t="s">
        <v>1859</v>
      </c>
      <c r="E383" s="4">
        <v>53</v>
      </c>
      <c r="F383" s="4" t="s">
        <v>21706</v>
      </c>
      <c r="G383" s="4">
        <v>0.05</v>
      </c>
    </row>
    <row r="384" spans="1:7" x14ac:dyDescent="0.35">
      <c r="A384" t="s">
        <v>2248</v>
      </c>
      <c r="B384" t="s">
        <v>173</v>
      </c>
      <c r="C384" t="s">
        <v>12</v>
      </c>
      <c r="D384" t="s">
        <v>1857</v>
      </c>
      <c r="E384" s="4">
        <v>9</v>
      </c>
      <c r="F384" s="4" t="s">
        <v>21758</v>
      </c>
      <c r="G384" s="4">
        <v>0</v>
      </c>
    </row>
    <row r="385" spans="1:7" x14ac:dyDescent="0.35">
      <c r="A385" t="s">
        <v>2249</v>
      </c>
      <c r="B385" t="s">
        <v>173</v>
      </c>
      <c r="C385" t="s">
        <v>31</v>
      </c>
      <c r="D385" t="s">
        <v>1867</v>
      </c>
      <c r="E385" s="4">
        <v>2</v>
      </c>
      <c r="F385" s="4" t="s">
        <v>21643</v>
      </c>
      <c r="G385" s="4">
        <v>0.15</v>
      </c>
    </row>
    <row r="386" spans="1:7" x14ac:dyDescent="0.35">
      <c r="A386" t="s">
        <v>2250</v>
      </c>
      <c r="B386" t="s">
        <v>173</v>
      </c>
      <c r="C386" t="s">
        <v>28</v>
      </c>
      <c r="D386" t="s">
        <v>21679</v>
      </c>
      <c r="E386" s="4">
        <v>44</v>
      </c>
      <c r="F386" s="4" t="s">
        <v>21674</v>
      </c>
      <c r="G386" s="4">
        <v>0.1</v>
      </c>
    </row>
    <row r="387" spans="1:7" x14ac:dyDescent="0.35">
      <c r="A387" t="s">
        <v>2251</v>
      </c>
      <c r="B387" t="s">
        <v>174</v>
      </c>
      <c r="C387" t="s">
        <v>33</v>
      </c>
      <c r="D387" t="s">
        <v>1863</v>
      </c>
      <c r="E387" s="4">
        <v>52</v>
      </c>
      <c r="F387" s="4" t="s">
        <v>21641</v>
      </c>
      <c r="G387" s="4">
        <v>0</v>
      </c>
    </row>
    <row r="388" spans="1:7" x14ac:dyDescent="0.35">
      <c r="A388" t="s">
        <v>2252</v>
      </c>
      <c r="B388" t="s">
        <v>174</v>
      </c>
      <c r="C388" t="s">
        <v>15</v>
      </c>
      <c r="D388" t="s">
        <v>66</v>
      </c>
      <c r="E388" s="4">
        <v>59</v>
      </c>
      <c r="F388" s="4" t="s">
        <v>21675</v>
      </c>
      <c r="G388" s="4">
        <v>0.05</v>
      </c>
    </row>
    <row r="389" spans="1:7" x14ac:dyDescent="0.35">
      <c r="A389" t="s">
        <v>2253</v>
      </c>
      <c r="B389" t="s">
        <v>175</v>
      </c>
      <c r="C389" t="s">
        <v>27</v>
      </c>
      <c r="D389" t="s">
        <v>1865</v>
      </c>
      <c r="E389" s="4">
        <v>59</v>
      </c>
      <c r="F389" s="4" t="s">
        <v>21656</v>
      </c>
      <c r="G389" s="4">
        <v>0</v>
      </c>
    </row>
    <row r="390" spans="1:7" x14ac:dyDescent="0.35">
      <c r="A390" t="s">
        <v>2254</v>
      </c>
      <c r="B390" t="s">
        <v>175</v>
      </c>
      <c r="C390" t="s">
        <v>32</v>
      </c>
      <c r="D390" t="s">
        <v>1928</v>
      </c>
      <c r="E390" s="4">
        <v>7</v>
      </c>
      <c r="F390" s="4" t="s">
        <v>21638</v>
      </c>
      <c r="G390" s="4">
        <v>0</v>
      </c>
    </row>
    <row r="391" spans="1:7" x14ac:dyDescent="0.35">
      <c r="A391" t="s">
        <v>2255</v>
      </c>
      <c r="B391" t="s">
        <v>175</v>
      </c>
      <c r="C391" t="s">
        <v>35</v>
      </c>
      <c r="D391" t="s">
        <v>21735</v>
      </c>
      <c r="E391" s="4">
        <v>43</v>
      </c>
      <c r="F391" s="4" t="s">
        <v>21701</v>
      </c>
      <c r="G391" s="4">
        <v>0.1</v>
      </c>
    </row>
    <row r="392" spans="1:7" x14ac:dyDescent="0.35">
      <c r="A392" t="s">
        <v>2256</v>
      </c>
      <c r="B392" t="s">
        <v>175</v>
      </c>
      <c r="C392" t="s">
        <v>36</v>
      </c>
      <c r="D392" t="s">
        <v>21728</v>
      </c>
      <c r="E392" s="4">
        <v>47</v>
      </c>
      <c r="F392" s="4" t="s">
        <v>21731</v>
      </c>
      <c r="G392" s="4">
        <v>0.15</v>
      </c>
    </row>
    <row r="393" spans="1:7" x14ac:dyDescent="0.35">
      <c r="A393" t="s">
        <v>2257</v>
      </c>
      <c r="B393" t="s">
        <v>175</v>
      </c>
      <c r="C393" t="s">
        <v>35</v>
      </c>
      <c r="D393" t="s">
        <v>66</v>
      </c>
      <c r="E393" s="4">
        <v>15</v>
      </c>
      <c r="F393" s="4" t="s">
        <v>21656</v>
      </c>
      <c r="G393" s="4">
        <v>0</v>
      </c>
    </row>
    <row r="394" spans="1:7" x14ac:dyDescent="0.35">
      <c r="A394" t="s">
        <v>2258</v>
      </c>
      <c r="B394" t="s">
        <v>176</v>
      </c>
      <c r="C394" t="s">
        <v>23</v>
      </c>
      <c r="D394" t="s">
        <v>21759</v>
      </c>
      <c r="E394" s="4">
        <v>64</v>
      </c>
      <c r="F394" s="4" t="s">
        <v>21673</v>
      </c>
      <c r="G394" s="4">
        <v>0</v>
      </c>
    </row>
    <row r="395" spans="1:7" x14ac:dyDescent="0.35">
      <c r="A395" t="s">
        <v>2259</v>
      </c>
      <c r="B395" t="s">
        <v>176</v>
      </c>
      <c r="C395" t="s">
        <v>12</v>
      </c>
      <c r="D395" t="s">
        <v>1857</v>
      </c>
      <c r="E395" s="4">
        <v>71</v>
      </c>
      <c r="F395" s="4" t="s">
        <v>21740</v>
      </c>
      <c r="G395" s="4">
        <v>0.05</v>
      </c>
    </row>
    <row r="396" spans="1:7" x14ac:dyDescent="0.35">
      <c r="A396" t="s">
        <v>2260</v>
      </c>
      <c r="B396" t="s">
        <v>176</v>
      </c>
      <c r="C396" t="s">
        <v>36</v>
      </c>
      <c r="D396" t="s">
        <v>1915</v>
      </c>
      <c r="E396" s="4">
        <v>66</v>
      </c>
      <c r="F396" s="4" t="s">
        <v>21677</v>
      </c>
      <c r="G396" s="4">
        <v>0</v>
      </c>
    </row>
    <row r="397" spans="1:7" x14ac:dyDescent="0.35">
      <c r="A397" t="s">
        <v>2261</v>
      </c>
      <c r="B397" t="s">
        <v>176</v>
      </c>
      <c r="C397" t="s">
        <v>26</v>
      </c>
      <c r="D397" t="s">
        <v>1861</v>
      </c>
      <c r="E397" s="4">
        <v>17</v>
      </c>
      <c r="F397" s="4" t="s">
        <v>21647</v>
      </c>
      <c r="G397" s="4">
        <v>0</v>
      </c>
    </row>
    <row r="398" spans="1:7" x14ac:dyDescent="0.35">
      <c r="A398" t="s">
        <v>2262</v>
      </c>
      <c r="B398" t="s">
        <v>176</v>
      </c>
      <c r="C398" t="s">
        <v>33</v>
      </c>
      <c r="D398" t="s">
        <v>1863</v>
      </c>
      <c r="E398" s="4">
        <v>77</v>
      </c>
      <c r="F398" s="4" t="s">
        <v>21644</v>
      </c>
      <c r="G398" s="4">
        <v>0.1</v>
      </c>
    </row>
    <row r="399" spans="1:7" x14ac:dyDescent="0.35">
      <c r="A399" t="s">
        <v>2263</v>
      </c>
      <c r="B399" t="s">
        <v>177</v>
      </c>
      <c r="C399" t="s">
        <v>31</v>
      </c>
      <c r="D399" t="s">
        <v>21726</v>
      </c>
      <c r="E399" s="4">
        <v>15</v>
      </c>
      <c r="F399" s="4" t="s">
        <v>21662</v>
      </c>
      <c r="G399" s="4">
        <v>0</v>
      </c>
    </row>
    <row r="400" spans="1:7" x14ac:dyDescent="0.35">
      <c r="A400" t="s">
        <v>2264</v>
      </c>
      <c r="B400" t="s">
        <v>177</v>
      </c>
      <c r="C400" t="s">
        <v>36</v>
      </c>
      <c r="D400" t="s">
        <v>21760</v>
      </c>
      <c r="E400" s="4">
        <v>75</v>
      </c>
      <c r="F400" s="4" t="s">
        <v>21761</v>
      </c>
      <c r="G400" s="4">
        <v>0.1</v>
      </c>
    </row>
    <row r="401" spans="1:7" x14ac:dyDescent="0.35">
      <c r="A401" t="s">
        <v>2265</v>
      </c>
      <c r="B401" t="s">
        <v>177</v>
      </c>
      <c r="C401" t="s">
        <v>34</v>
      </c>
      <c r="D401" t="s">
        <v>1854</v>
      </c>
      <c r="E401" s="4">
        <v>69</v>
      </c>
      <c r="F401" s="4" t="s">
        <v>21636</v>
      </c>
      <c r="G401" s="4">
        <v>0</v>
      </c>
    </row>
    <row r="402" spans="1:7" x14ac:dyDescent="0.35">
      <c r="A402" t="s">
        <v>2266</v>
      </c>
      <c r="B402" t="s">
        <v>177</v>
      </c>
      <c r="C402" t="s">
        <v>34</v>
      </c>
      <c r="D402" t="s">
        <v>1854</v>
      </c>
      <c r="E402" s="4">
        <v>2</v>
      </c>
      <c r="F402" s="4" t="s">
        <v>21652</v>
      </c>
      <c r="G402" s="4">
        <v>0.1</v>
      </c>
    </row>
    <row r="403" spans="1:7" x14ac:dyDescent="0.35">
      <c r="A403" t="s">
        <v>2267</v>
      </c>
      <c r="B403" t="s">
        <v>177</v>
      </c>
      <c r="C403" t="s">
        <v>19</v>
      </c>
      <c r="D403" t="s">
        <v>1859</v>
      </c>
      <c r="E403" s="4">
        <v>4</v>
      </c>
      <c r="F403" s="4" t="s">
        <v>21706</v>
      </c>
      <c r="G403" s="4">
        <v>0.05</v>
      </c>
    </row>
    <row r="404" spans="1:7" x14ac:dyDescent="0.35">
      <c r="A404" t="s">
        <v>2268</v>
      </c>
      <c r="B404" t="s">
        <v>178</v>
      </c>
      <c r="C404" t="s">
        <v>31</v>
      </c>
      <c r="D404" t="s">
        <v>21696</v>
      </c>
      <c r="E404" s="4">
        <v>71</v>
      </c>
      <c r="F404" s="4" t="s">
        <v>21662</v>
      </c>
      <c r="G404" s="4">
        <v>0</v>
      </c>
    </row>
    <row r="405" spans="1:7" x14ac:dyDescent="0.35">
      <c r="A405" t="s">
        <v>2269</v>
      </c>
      <c r="B405" t="s">
        <v>178</v>
      </c>
      <c r="C405" t="s">
        <v>7</v>
      </c>
      <c r="D405" t="s">
        <v>1871</v>
      </c>
      <c r="E405" s="4">
        <v>33</v>
      </c>
      <c r="F405" s="4" t="s">
        <v>21681</v>
      </c>
      <c r="G405" s="4">
        <v>0</v>
      </c>
    </row>
    <row r="406" spans="1:7" x14ac:dyDescent="0.35">
      <c r="A406" t="s">
        <v>2270</v>
      </c>
      <c r="B406" t="s">
        <v>178</v>
      </c>
      <c r="C406" t="s">
        <v>35</v>
      </c>
      <c r="D406" t="s">
        <v>21735</v>
      </c>
      <c r="E406" s="4">
        <v>29</v>
      </c>
      <c r="F406" s="4" t="s">
        <v>21642</v>
      </c>
      <c r="G406" s="4">
        <v>0.15</v>
      </c>
    </row>
    <row r="407" spans="1:7" x14ac:dyDescent="0.35">
      <c r="A407" t="s">
        <v>2271</v>
      </c>
      <c r="B407" t="s">
        <v>178</v>
      </c>
      <c r="C407" t="s">
        <v>32</v>
      </c>
      <c r="D407" t="s">
        <v>21724</v>
      </c>
      <c r="E407" s="4">
        <v>76</v>
      </c>
      <c r="F407" s="4" t="s">
        <v>21690</v>
      </c>
      <c r="G407" s="4">
        <v>0.1</v>
      </c>
    </row>
    <row r="408" spans="1:7" x14ac:dyDescent="0.35">
      <c r="A408" t="s">
        <v>2272</v>
      </c>
      <c r="B408" t="s">
        <v>179</v>
      </c>
      <c r="C408" t="s">
        <v>32</v>
      </c>
      <c r="D408" t="s">
        <v>1928</v>
      </c>
      <c r="E408" s="4">
        <v>10</v>
      </c>
      <c r="F408" s="4" t="s">
        <v>21729</v>
      </c>
      <c r="G408" s="4">
        <v>0.15</v>
      </c>
    </row>
    <row r="409" spans="1:7" x14ac:dyDescent="0.35">
      <c r="A409" t="s">
        <v>2273</v>
      </c>
      <c r="B409" t="s">
        <v>179</v>
      </c>
      <c r="C409" t="s">
        <v>31</v>
      </c>
      <c r="D409" t="s">
        <v>1867</v>
      </c>
      <c r="E409" s="4">
        <v>68</v>
      </c>
      <c r="F409" s="4" t="s">
        <v>21662</v>
      </c>
      <c r="G409" s="4">
        <v>0</v>
      </c>
    </row>
    <row r="410" spans="1:7" x14ac:dyDescent="0.35">
      <c r="A410" t="s">
        <v>2274</v>
      </c>
      <c r="B410" t="s">
        <v>179</v>
      </c>
      <c r="C410" t="s">
        <v>26</v>
      </c>
      <c r="D410" t="s">
        <v>21762</v>
      </c>
      <c r="E410" s="4">
        <v>67</v>
      </c>
      <c r="F410" s="4" t="s">
        <v>21647</v>
      </c>
      <c r="G410" s="4">
        <v>0</v>
      </c>
    </row>
    <row r="411" spans="1:7" x14ac:dyDescent="0.35">
      <c r="A411" t="s">
        <v>2275</v>
      </c>
      <c r="B411" t="s">
        <v>179</v>
      </c>
      <c r="C411" t="s">
        <v>26</v>
      </c>
      <c r="D411" t="s">
        <v>1861</v>
      </c>
      <c r="E411" s="4">
        <v>54</v>
      </c>
      <c r="F411" s="4" t="s">
        <v>21763</v>
      </c>
      <c r="G411" s="4">
        <v>0.1</v>
      </c>
    </row>
    <row r="412" spans="1:7" x14ac:dyDescent="0.35">
      <c r="A412" t="s">
        <v>2276</v>
      </c>
      <c r="B412" t="s">
        <v>180</v>
      </c>
      <c r="C412" t="s">
        <v>33</v>
      </c>
      <c r="D412" t="s">
        <v>66</v>
      </c>
      <c r="E412" s="4">
        <v>33</v>
      </c>
      <c r="F412" s="4" t="s">
        <v>21644</v>
      </c>
      <c r="G412" s="4">
        <v>0.1</v>
      </c>
    </row>
    <row r="413" spans="1:7" x14ac:dyDescent="0.35">
      <c r="A413" t="s">
        <v>2277</v>
      </c>
      <c r="B413" t="s">
        <v>181</v>
      </c>
      <c r="C413" t="s">
        <v>7</v>
      </c>
      <c r="D413" t="s">
        <v>21764</v>
      </c>
      <c r="E413" s="4">
        <v>9</v>
      </c>
      <c r="F413" s="4" t="s">
        <v>21681</v>
      </c>
      <c r="G413" s="4">
        <v>0</v>
      </c>
    </row>
    <row r="414" spans="1:7" x14ac:dyDescent="0.35">
      <c r="A414" t="s">
        <v>2278</v>
      </c>
      <c r="B414" t="s">
        <v>181</v>
      </c>
      <c r="C414" t="s">
        <v>27</v>
      </c>
      <c r="D414" t="s">
        <v>21700</v>
      </c>
      <c r="E414" s="4">
        <v>55</v>
      </c>
      <c r="F414" s="4" t="s">
        <v>21656</v>
      </c>
      <c r="G414" s="4">
        <v>0</v>
      </c>
    </row>
    <row r="415" spans="1:7" x14ac:dyDescent="0.35">
      <c r="A415" t="s">
        <v>2279</v>
      </c>
      <c r="B415" t="s">
        <v>182</v>
      </c>
      <c r="C415" t="s">
        <v>35</v>
      </c>
      <c r="D415" t="s">
        <v>21747</v>
      </c>
      <c r="E415" s="4">
        <v>52</v>
      </c>
      <c r="F415" s="4" t="s">
        <v>21707</v>
      </c>
      <c r="G415" s="4">
        <v>0.05</v>
      </c>
    </row>
    <row r="416" spans="1:7" x14ac:dyDescent="0.35">
      <c r="A416" t="s">
        <v>2280</v>
      </c>
      <c r="B416" t="s">
        <v>182</v>
      </c>
      <c r="C416" t="s">
        <v>31</v>
      </c>
      <c r="D416" t="s">
        <v>1867</v>
      </c>
      <c r="E416" s="4">
        <v>3</v>
      </c>
      <c r="F416" s="4" t="s">
        <v>21732</v>
      </c>
      <c r="G416" s="4">
        <v>0.05</v>
      </c>
    </row>
    <row r="417" spans="1:7" x14ac:dyDescent="0.35">
      <c r="A417" t="s">
        <v>2281</v>
      </c>
      <c r="B417" t="s">
        <v>182</v>
      </c>
      <c r="C417" t="s">
        <v>19</v>
      </c>
      <c r="D417" t="s">
        <v>1859</v>
      </c>
      <c r="E417" s="4">
        <v>69</v>
      </c>
      <c r="F417" s="4" t="s">
        <v>21635</v>
      </c>
      <c r="G417" s="4">
        <v>0</v>
      </c>
    </row>
    <row r="418" spans="1:7" x14ac:dyDescent="0.35">
      <c r="A418" t="s">
        <v>2282</v>
      </c>
      <c r="B418" t="s">
        <v>182</v>
      </c>
      <c r="C418" t="s">
        <v>15</v>
      </c>
      <c r="D418" t="s">
        <v>21714</v>
      </c>
      <c r="E418" s="4">
        <v>75</v>
      </c>
      <c r="F418" s="4" t="s">
        <v>21648</v>
      </c>
      <c r="G418" s="4">
        <v>0</v>
      </c>
    </row>
    <row r="419" spans="1:7" x14ac:dyDescent="0.35">
      <c r="A419" t="s">
        <v>2283</v>
      </c>
      <c r="B419" t="s">
        <v>183</v>
      </c>
      <c r="C419" t="s">
        <v>23</v>
      </c>
      <c r="D419" t="s">
        <v>21759</v>
      </c>
      <c r="E419" s="4">
        <v>16</v>
      </c>
      <c r="F419" s="4" t="s">
        <v>21673</v>
      </c>
      <c r="G419" s="4">
        <v>0</v>
      </c>
    </row>
    <row r="420" spans="1:7" x14ac:dyDescent="0.35">
      <c r="A420" t="s">
        <v>2284</v>
      </c>
      <c r="B420" t="s">
        <v>184</v>
      </c>
      <c r="C420" t="s">
        <v>23</v>
      </c>
      <c r="D420" t="s">
        <v>1876</v>
      </c>
      <c r="E420" s="4">
        <v>21</v>
      </c>
      <c r="F420" s="4" t="s">
        <v>21673</v>
      </c>
      <c r="G420" s="4">
        <v>0</v>
      </c>
    </row>
    <row r="421" spans="1:7" x14ac:dyDescent="0.35">
      <c r="A421" t="s">
        <v>2285</v>
      </c>
      <c r="B421" t="s">
        <v>184</v>
      </c>
      <c r="C421" t="s">
        <v>28</v>
      </c>
      <c r="D421" t="s">
        <v>21753</v>
      </c>
      <c r="E421" s="4">
        <v>79</v>
      </c>
      <c r="F421" s="4" t="s">
        <v>21634</v>
      </c>
      <c r="G421" s="4">
        <v>0</v>
      </c>
    </row>
    <row r="422" spans="1:7" x14ac:dyDescent="0.35">
      <c r="A422" t="s">
        <v>2286</v>
      </c>
      <c r="B422" t="s">
        <v>184</v>
      </c>
      <c r="C422" t="s">
        <v>27</v>
      </c>
      <c r="D422" t="s">
        <v>1865</v>
      </c>
      <c r="E422" s="4">
        <v>15</v>
      </c>
      <c r="F422" s="4" t="s">
        <v>21656</v>
      </c>
      <c r="G422" s="4">
        <v>0</v>
      </c>
    </row>
    <row r="423" spans="1:7" x14ac:dyDescent="0.35">
      <c r="A423" t="s">
        <v>2287</v>
      </c>
      <c r="B423" t="s">
        <v>184</v>
      </c>
      <c r="C423" t="s">
        <v>12</v>
      </c>
      <c r="D423" t="s">
        <v>1857</v>
      </c>
      <c r="E423" s="4">
        <v>71</v>
      </c>
      <c r="F423" s="4" t="s">
        <v>21740</v>
      </c>
      <c r="G423" s="4">
        <v>0.05</v>
      </c>
    </row>
    <row r="424" spans="1:7" x14ac:dyDescent="0.35">
      <c r="A424" t="s">
        <v>2288</v>
      </c>
      <c r="B424" t="s">
        <v>184</v>
      </c>
      <c r="C424" t="s">
        <v>15</v>
      </c>
      <c r="D424" t="s">
        <v>1874</v>
      </c>
      <c r="E424" s="4">
        <v>38</v>
      </c>
      <c r="F424" s="4" t="s">
        <v>21660</v>
      </c>
      <c r="G424" s="4">
        <v>0.15</v>
      </c>
    </row>
    <row r="425" spans="1:7" x14ac:dyDescent="0.35">
      <c r="A425" t="s">
        <v>2289</v>
      </c>
      <c r="B425" t="s">
        <v>185</v>
      </c>
      <c r="C425" t="s">
        <v>36</v>
      </c>
      <c r="D425" t="s">
        <v>21728</v>
      </c>
      <c r="E425" s="4">
        <v>60</v>
      </c>
      <c r="F425" s="4" t="s">
        <v>21702</v>
      </c>
      <c r="G425" s="4">
        <v>0.05</v>
      </c>
    </row>
    <row r="426" spans="1:7" x14ac:dyDescent="0.35">
      <c r="A426" t="s">
        <v>2290</v>
      </c>
      <c r="B426" t="s">
        <v>185</v>
      </c>
      <c r="C426" t="s">
        <v>32</v>
      </c>
      <c r="D426" t="s">
        <v>21637</v>
      </c>
      <c r="E426" s="4">
        <v>40</v>
      </c>
      <c r="F426" s="4" t="s">
        <v>21722</v>
      </c>
      <c r="G426" s="4">
        <v>0.05</v>
      </c>
    </row>
    <row r="427" spans="1:7" x14ac:dyDescent="0.35">
      <c r="A427" t="s">
        <v>2291</v>
      </c>
      <c r="B427" t="s">
        <v>185</v>
      </c>
      <c r="C427" t="s">
        <v>19</v>
      </c>
      <c r="D427" t="s">
        <v>1859</v>
      </c>
      <c r="E427" s="4">
        <v>23</v>
      </c>
      <c r="F427" s="4" t="s">
        <v>21694</v>
      </c>
      <c r="G427" s="4">
        <v>0.15</v>
      </c>
    </row>
    <row r="428" spans="1:7" x14ac:dyDescent="0.35">
      <c r="A428" t="s">
        <v>2292</v>
      </c>
      <c r="B428" t="s">
        <v>186</v>
      </c>
      <c r="C428" t="s">
        <v>36</v>
      </c>
      <c r="D428" t="s">
        <v>1915</v>
      </c>
      <c r="E428" s="4">
        <v>20</v>
      </c>
      <c r="F428" s="4" t="s">
        <v>21677</v>
      </c>
      <c r="G428" s="4">
        <v>0</v>
      </c>
    </row>
    <row r="429" spans="1:7" x14ac:dyDescent="0.35">
      <c r="A429" t="s">
        <v>2293</v>
      </c>
      <c r="B429" t="s">
        <v>186</v>
      </c>
      <c r="C429" t="s">
        <v>33</v>
      </c>
      <c r="D429" t="s">
        <v>1863</v>
      </c>
      <c r="E429" s="4">
        <v>29</v>
      </c>
      <c r="F429" s="4" t="s">
        <v>21644</v>
      </c>
      <c r="G429" s="4">
        <v>0.1</v>
      </c>
    </row>
    <row r="430" spans="1:7" x14ac:dyDescent="0.35">
      <c r="A430" t="s">
        <v>2294</v>
      </c>
      <c r="B430" t="s">
        <v>186</v>
      </c>
      <c r="C430" t="s">
        <v>30</v>
      </c>
      <c r="D430" t="s">
        <v>66</v>
      </c>
      <c r="E430" s="4">
        <v>18</v>
      </c>
      <c r="F430" s="4" t="s">
        <v>21691</v>
      </c>
      <c r="G430" s="4">
        <v>0.05</v>
      </c>
    </row>
    <row r="431" spans="1:7" x14ac:dyDescent="0.35">
      <c r="A431" t="s">
        <v>2295</v>
      </c>
      <c r="B431" t="s">
        <v>186</v>
      </c>
      <c r="C431" t="s">
        <v>15</v>
      </c>
      <c r="D431" t="s">
        <v>1874</v>
      </c>
      <c r="E431" s="4">
        <v>51</v>
      </c>
      <c r="F431" s="4" t="s">
        <v>21648</v>
      </c>
      <c r="G431" s="4">
        <v>0</v>
      </c>
    </row>
    <row r="432" spans="1:7" x14ac:dyDescent="0.35">
      <c r="A432" t="s">
        <v>2296</v>
      </c>
      <c r="B432" t="s">
        <v>186</v>
      </c>
      <c r="C432" t="s">
        <v>7</v>
      </c>
      <c r="D432" t="s">
        <v>1871</v>
      </c>
      <c r="E432" s="4">
        <v>31</v>
      </c>
      <c r="F432" s="4" t="s">
        <v>21646</v>
      </c>
      <c r="G432" s="4">
        <v>0.1</v>
      </c>
    </row>
    <row r="433" spans="1:7" x14ac:dyDescent="0.35">
      <c r="A433" t="s">
        <v>2297</v>
      </c>
      <c r="B433" t="s">
        <v>187</v>
      </c>
      <c r="C433" t="s">
        <v>26</v>
      </c>
      <c r="D433" t="s">
        <v>1861</v>
      </c>
      <c r="E433" s="4">
        <v>49</v>
      </c>
      <c r="F433" s="4" t="s">
        <v>21730</v>
      </c>
      <c r="G433" s="4">
        <v>0.15</v>
      </c>
    </row>
    <row r="434" spans="1:7" x14ac:dyDescent="0.35">
      <c r="A434" t="s">
        <v>2298</v>
      </c>
      <c r="B434" t="s">
        <v>187</v>
      </c>
      <c r="C434" t="s">
        <v>33</v>
      </c>
      <c r="D434" t="s">
        <v>1863</v>
      </c>
      <c r="E434" s="4">
        <v>47</v>
      </c>
      <c r="F434" s="4" t="s">
        <v>21644</v>
      </c>
      <c r="G434" s="4">
        <v>0.1</v>
      </c>
    </row>
    <row r="435" spans="1:7" x14ac:dyDescent="0.35">
      <c r="A435" t="s">
        <v>2299</v>
      </c>
      <c r="B435" t="s">
        <v>187</v>
      </c>
      <c r="C435" t="s">
        <v>15</v>
      </c>
      <c r="D435" t="s">
        <v>21688</v>
      </c>
      <c r="E435" s="4">
        <v>67</v>
      </c>
      <c r="F435" s="4" t="s">
        <v>21648</v>
      </c>
      <c r="G435" s="4">
        <v>0</v>
      </c>
    </row>
    <row r="436" spans="1:7" x14ac:dyDescent="0.35">
      <c r="A436" t="s">
        <v>2300</v>
      </c>
      <c r="B436" t="s">
        <v>188</v>
      </c>
      <c r="C436" t="s">
        <v>34</v>
      </c>
      <c r="D436" t="s">
        <v>21744</v>
      </c>
      <c r="E436" s="4">
        <v>43</v>
      </c>
      <c r="F436" s="4" t="s">
        <v>21657</v>
      </c>
      <c r="G436" s="4">
        <v>0.15</v>
      </c>
    </row>
    <row r="437" spans="1:7" x14ac:dyDescent="0.35">
      <c r="A437" t="s">
        <v>2301</v>
      </c>
      <c r="B437" t="s">
        <v>188</v>
      </c>
      <c r="C437" t="s">
        <v>19</v>
      </c>
      <c r="D437" t="s">
        <v>1859</v>
      </c>
      <c r="E437" s="4">
        <v>62</v>
      </c>
      <c r="F437" s="4" t="s">
        <v>21694</v>
      </c>
      <c r="G437" s="4">
        <v>0.15</v>
      </c>
    </row>
    <row r="438" spans="1:7" x14ac:dyDescent="0.35">
      <c r="A438" t="s">
        <v>2302</v>
      </c>
      <c r="B438" t="s">
        <v>189</v>
      </c>
      <c r="C438" t="s">
        <v>7</v>
      </c>
      <c r="D438" t="s">
        <v>1871</v>
      </c>
      <c r="E438" s="4">
        <v>37</v>
      </c>
      <c r="F438" s="4" t="s">
        <v>21681</v>
      </c>
      <c r="G438" s="4">
        <v>0</v>
      </c>
    </row>
    <row r="439" spans="1:7" x14ac:dyDescent="0.35">
      <c r="A439" t="s">
        <v>2303</v>
      </c>
      <c r="B439" t="s">
        <v>189</v>
      </c>
      <c r="C439" t="s">
        <v>27</v>
      </c>
      <c r="D439" t="s">
        <v>1865</v>
      </c>
      <c r="E439" s="4">
        <v>58</v>
      </c>
      <c r="F439" s="4" t="s">
        <v>21765</v>
      </c>
      <c r="G439" s="4">
        <v>0.1</v>
      </c>
    </row>
    <row r="440" spans="1:7" x14ac:dyDescent="0.35">
      <c r="A440" t="s">
        <v>2304</v>
      </c>
      <c r="B440" t="s">
        <v>189</v>
      </c>
      <c r="C440" t="s">
        <v>36</v>
      </c>
      <c r="D440" t="s">
        <v>1915</v>
      </c>
      <c r="E440" s="4">
        <v>62</v>
      </c>
      <c r="F440" s="4" t="s">
        <v>21677</v>
      </c>
      <c r="G440" s="4">
        <v>0</v>
      </c>
    </row>
    <row r="441" spans="1:7" x14ac:dyDescent="0.35">
      <c r="A441" t="s">
        <v>2305</v>
      </c>
      <c r="B441" t="s">
        <v>189</v>
      </c>
      <c r="C441" t="s">
        <v>28</v>
      </c>
      <c r="D441" t="s">
        <v>1851</v>
      </c>
      <c r="E441" s="4">
        <v>53</v>
      </c>
      <c r="F441" s="4" t="s">
        <v>21674</v>
      </c>
      <c r="G441" s="4">
        <v>0.1</v>
      </c>
    </row>
    <row r="442" spans="1:7" x14ac:dyDescent="0.35">
      <c r="A442" t="s">
        <v>2306</v>
      </c>
      <c r="B442" t="s">
        <v>190</v>
      </c>
      <c r="C442" t="s">
        <v>15</v>
      </c>
      <c r="D442" t="s">
        <v>1874</v>
      </c>
      <c r="E442" s="4">
        <v>62</v>
      </c>
      <c r="F442" s="4" t="s">
        <v>21660</v>
      </c>
      <c r="G442" s="4">
        <v>0.15</v>
      </c>
    </row>
    <row r="443" spans="1:7" x14ac:dyDescent="0.35">
      <c r="A443" t="s">
        <v>2307</v>
      </c>
      <c r="B443" t="s">
        <v>191</v>
      </c>
      <c r="C443" t="s">
        <v>33</v>
      </c>
      <c r="D443" t="s">
        <v>1863</v>
      </c>
      <c r="E443" s="4">
        <v>45</v>
      </c>
      <c r="F443" s="4" t="s">
        <v>21766</v>
      </c>
      <c r="G443" s="4">
        <v>0.1</v>
      </c>
    </row>
    <row r="444" spans="1:7" x14ac:dyDescent="0.35">
      <c r="A444" t="s">
        <v>2308</v>
      </c>
      <c r="B444" t="s">
        <v>191</v>
      </c>
      <c r="C444" t="s">
        <v>19</v>
      </c>
      <c r="D444" t="s">
        <v>1859</v>
      </c>
      <c r="E444" s="4">
        <v>55</v>
      </c>
      <c r="F444" s="4" t="s">
        <v>21635</v>
      </c>
      <c r="G444" s="4">
        <v>0</v>
      </c>
    </row>
    <row r="445" spans="1:7" x14ac:dyDescent="0.35">
      <c r="A445" t="s">
        <v>2309</v>
      </c>
      <c r="B445" t="s">
        <v>191</v>
      </c>
      <c r="C445" t="s">
        <v>29</v>
      </c>
      <c r="D445" t="s">
        <v>21709</v>
      </c>
      <c r="E445" s="4">
        <v>62</v>
      </c>
      <c r="F445" s="4" t="s">
        <v>21687</v>
      </c>
      <c r="G445" s="4">
        <v>0</v>
      </c>
    </row>
    <row r="446" spans="1:7" x14ac:dyDescent="0.35">
      <c r="A446" t="s">
        <v>2310</v>
      </c>
      <c r="B446" t="s">
        <v>191</v>
      </c>
      <c r="C446" t="s">
        <v>15</v>
      </c>
      <c r="D446" t="s">
        <v>1874</v>
      </c>
      <c r="E446" s="4">
        <v>37</v>
      </c>
      <c r="F446" s="4" t="s">
        <v>21742</v>
      </c>
      <c r="G446" s="4">
        <v>0.1</v>
      </c>
    </row>
    <row r="447" spans="1:7" x14ac:dyDescent="0.35">
      <c r="A447" t="s">
        <v>2311</v>
      </c>
      <c r="B447" t="s">
        <v>192</v>
      </c>
      <c r="C447" t="s">
        <v>36</v>
      </c>
      <c r="D447" t="s">
        <v>1915</v>
      </c>
      <c r="E447" s="4">
        <v>23</v>
      </c>
      <c r="F447" s="4" t="s">
        <v>21677</v>
      </c>
      <c r="G447" s="4">
        <v>0</v>
      </c>
    </row>
    <row r="448" spans="1:7" x14ac:dyDescent="0.35">
      <c r="A448" t="s">
        <v>2312</v>
      </c>
      <c r="B448" t="s">
        <v>192</v>
      </c>
      <c r="C448" t="s">
        <v>36</v>
      </c>
      <c r="D448" t="s">
        <v>1915</v>
      </c>
      <c r="E448" s="4">
        <v>33</v>
      </c>
      <c r="F448" s="4" t="s">
        <v>21677</v>
      </c>
      <c r="G448" s="4">
        <v>0</v>
      </c>
    </row>
    <row r="449" spans="1:7" x14ac:dyDescent="0.35">
      <c r="A449" t="s">
        <v>2313</v>
      </c>
      <c r="B449" t="s">
        <v>192</v>
      </c>
      <c r="C449" t="s">
        <v>32</v>
      </c>
      <c r="D449" t="s">
        <v>1928</v>
      </c>
      <c r="E449" s="4">
        <v>51</v>
      </c>
      <c r="F449" s="4" t="s">
        <v>21729</v>
      </c>
      <c r="G449" s="4">
        <v>0.15</v>
      </c>
    </row>
    <row r="450" spans="1:7" x14ac:dyDescent="0.35">
      <c r="A450" t="s">
        <v>2314</v>
      </c>
      <c r="B450" t="s">
        <v>192</v>
      </c>
      <c r="C450" t="s">
        <v>23</v>
      </c>
      <c r="D450" t="s">
        <v>1876</v>
      </c>
      <c r="E450" s="4">
        <v>16</v>
      </c>
      <c r="F450" s="4" t="s">
        <v>21699</v>
      </c>
      <c r="G450" s="4">
        <v>0.15</v>
      </c>
    </row>
    <row r="451" spans="1:7" x14ac:dyDescent="0.35">
      <c r="A451" t="s">
        <v>2315</v>
      </c>
      <c r="B451" t="s">
        <v>192</v>
      </c>
      <c r="C451" t="s">
        <v>28</v>
      </c>
      <c r="D451" t="s">
        <v>1851</v>
      </c>
      <c r="E451" s="4">
        <v>58</v>
      </c>
      <c r="F451" s="4" t="s">
        <v>21767</v>
      </c>
      <c r="G451" s="4">
        <v>0.15</v>
      </c>
    </row>
    <row r="452" spans="1:7" x14ac:dyDescent="0.35">
      <c r="A452" t="s">
        <v>2316</v>
      </c>
      <c r="B452" t="s">
        <v>193</v>
      </c>
      <c r="C452" t="s">
        <v>35</v>
      </c>
      <c r="D452" t="s">
        <v>1919</v>
      </c>
      <c r="E452" s="4">
        <v>2</v>
      </c>
      <c r="F452" s="4" t="s">
        <v>21656</v>
      </c>
      <c r="G452" s="4">
        <v>0</v>
      </c>
    </row>
    <row r="453" spans="1:7" x14ac:dyDescent="0.35">
      <c r="A453" t="s">
        <v>2317</v>
      </c>
      <c r="B453" t="s">
        <v>193</v>
      </c>
      <c r="C453" t="s">
        <v>30</v>
      </c>
      <c r="D453" t="s">
        <v>21664</v>
      </c>
      <c r="E453" s="4">
        <v>25</v>
      </c>
      <c r="F453" s="4" t="s">
        <v>21665</v>
      </c>
      <c r="G453" s="4">
        <v>0</v>
      </c>
    </row>
    <row r="454" spans="1:7" x14ac:dyDescent="0.35">
      <c r="A454" t="s">
        <v>2318</v>
      </c>
      <c r="B454" t="s">
        <v>193</v>
      </c>
      <c r="C454" t="s">
        <v>28</v>
      </c>
      <c r="D454" t="s">
        <v>1851</v>
      </c>
      <c r="E454" s="4">
        <v>79</v>
      </c>
      <c r="F454" s="4" t="s">
        <v>21634</v>
      </c>
      <c r="G454" s="4">
        <v>0</v>
      </c>
    </row>
    <row r="455" spans="1:7" x14ac:dyDescent="0.35">
      <c r="A455" t="s">
        <v>2319</v>
      </c>
      <c r="B455" t="s">
        <v>193</v>
      </c>
      <c r="C455" t="s">
        <v>12</v>
      </c>
      <c r="D455" t="s">
        <v>1857</v>
      </c>
      <c r="E455" s="4">
        <v>47</v>
      </c>
      <c r="F455" s="4" t="s">
        <v>21669</v>
      </c>
      <c r="G455" s="4">
        <v>0</v>
      </c>
    </row>
    <row r="456" spans="1:7" x14ac:dyDescent="0.35">
      <c r="A456" t="s">
        <v>2320</v>
      </c>
      <c r="B456" t="s">
        <v>194</v>
      </c>
      <c r="C456" t="s">
        <v>19</v>
      </c>
      <c r="D456" t="s">
        <v>1859</v>
      </c>
      <c r="E456" s="4">
        <v>72</v>
      </c>
      <c r="F456" s="4" t="s">
        <v>21635</v>
      </c>
      <c r="G456" s="4">
        <v>0</v>
      </c>
    </row>
    <row r="457" spans="1:7" x14ac:dyDescent="0.35">
      <c r="A457" t="s">
        <v>2321</v>
      </c>
      <c r="B457" t="s">
        <v>194</v>
      </c>
      <c r="C457" t="s">
        <v>30</v>
      </c>
      <c r="D457" t="s">
        <v>1887</v>
      </c>
      <c r="E457" s="4">
        <v>44</v>
      </c>
      <c r="F457" s="4" t="s">
        <v>21665</v>
      </c>
      <c r="G457" s="4">
        <v>0</v>
      </c>
    </row>
    <row r="458" spans="1:7" x14ac:dyDescent="0.35">
      <c r="A458" t="s">
        <v>2322</v>
      </c>
      <c r="B458" t="s">
        <v>194</v>
      </c>
      <c r="C458" t="s">
        <v>29</v>
      </c>
      <c r="D458" t="s">
        <v>1896</v>
      </c>
      <c r="E458" s="4">
        <v>69</v>
      </c>
      <c r="F458" s="4" t="s">
        <v>21685</v>
      </c>
      <c r="G458" s="4">
        <v>0.1</v>
      </c>
    </row>
    <row r="459" spans="1:7" x14ac:dyDescent="0.35">
      <c r="A459" t="s">
        <v>2323</v>
      </c>
      <c r="B459" t="s">
        <v>194</v>
      </c>
      <c r="C459" t="s">
        <v>29</v>
      </c>
      <c r="D459" t="s">
        <v>1896</v>
      </c>
      <c r="E459" s="4">
        <v>57</v>
      </c>
      <c r="F459" s="4" t="s">
        <v>21666</v>
      </c>
      <c r="G459" s="4">
        <v>0.05</v>
      </c>
    </row>
    <row r="460" spans="1:7" x14ac:dyDescent="0.35">
      <c r="A460" t="s">
        <v>2324</v>
      </c>
      <c r="B460" t="s">
        <v>194</v>
      </c>
      <c r="C460" t="s">
        <v>36</v>
      </c>
      <c r="D460" t="s">
        <v>21760</v>
      </c>
      <c r="E460" s="4">
        <v>32</v>
      </c>
      <c r="F460" s="4" t="s">
        <v>21677</v>
      </c>
      <c r="G460" s="4">
        <v>0</v>
      </c>
    </row>
    <row r="461" spans="1:7" x14ac:dyDescent="0.35">
      <c r="A461" t="s">
        <v>2325</v>
      </c>
      <c r="B461" t="s">
        <v>195</v>
      </c>
      <c r="C461" t="s">
        <v>27</v>
      </c>
      <c r="D461" t="s">
        <v>21700</v>
      </c>
      <c r="E461" s="4">
        <v>31</v>
      </c>
      <c r="F461" s="4" t="s">
        <v>21642</v>
      </c>
      <c r="G461" s="4">
        <v>0.15</v>
      </c>
    </row>
    <row r="462" spans="1:7" x14ac:dyDescent="0.35">
      <c r="A462" t="s">
        <v>2326</v>
      </c>
      <c r="B462" t="s">
        <v>195</v>
      </c>
      <c r="C462" t="s">
        <v>28</v>
      </c>
      <c r="D462" t="s">
        <v>1851</v>
      </c>
      <c r="E462" s="4">
        <v>34</v>
      </c>
      <c r="F462" s="4" t="s">
        <v>21634</v>
      </c>
      <c r="G462" s="4">
        <v>0</v>
      </c>
    </row>
    <row r="463" spans="1:7" x14ac:dyDescent="0.35">
      <c r="A463" t="s">
        <v>2327</v>
      </c>
      <c r="B463" t="s">
        <v>195</v>
      </c>
      <c r="C463" t="s">
        <v>28</v>
      </c>
      <c r="D463" t="s">
        <v>1851</v>
      </c>
      <c r="E463" s="4">
        <v>26</v>
      </c>
      <c r="F463" s="4" t="s">
        <v>21634</v>
      </c>
      <c r="G463" s="4">
        <v>0</v>
      </c>
    </row>
    <row r="464" spans="1:7" x14ac:dyDescent="0.35">
      <c r="A464" t="s">
        <v>2328</v>
      </c>
      <c r="B464" t="s">
        <v>195</v>
      </c>
      <c r="C464" t="s">
        <v>32</v>
      </c>
      <c r="D464" t="s">
        <v>1928</v>
      </c>
      <c r="E464" s="4">
        <v>20</v>
      </c>
      <c r="F464" s="4" t="s">
        <v>21638</v>
      </c>
      <c r="G464" s="4">
        <v>0</v>
      </c>
    </row>
    <row r="465" spans="1:7" x14ac:dyDescent="0.35">
      <c r="A465" t="s">
        <v>2329</v>
      </c>
      <c r="B465" t="s">
        <v>196</v>
      </c>
      <c r="C465" t="s">
        <v>33</v>
      </c>
      <c r="D465" t="s">
        <v>21689</v>
      </c>
      <c r="E465" s="4">
        <v>23</v>
      </c>
      <c r="F465" s="4" t="s">
        <v>21658</v>
      </c>
      <c r="G465" s="4">
        <v>0.05</v>
      </c>
    </row>
    <row r="466" spans="1:7" x14ac:dyDescent="0.35">
      <c r="A466" t="s">
        <v>2330</v>
      </c>
      <c r="B466" t="s">
        <v>196</v>
      </c>
      <c r="C466" t="s">
        <v>19</v>
      </c>
      <c r="D466" t="s">
        <v>1859</v>
      </c>
      <c r="E466" s="4">
        <v>67</v>
      </c>
      <c r="F466" s="4" t="s">
        <v>21706</v>
      </c>
      <c r="G466" s="4">
        <v>0.05</v>
      </c>
    </row>
    <row r="467" spans="1:7" x14ac:dyDescent="0.35">
      <c r="A467" t="s">
        <v>2331</v>
      </c>
      <c r="B467" t="s">
        <v>196</v>
      </c>
      <c r="C467" t="s">
        <v>31</v>
      </c>
      <c r="D467" t="s">
        <v>1867</v>
      </c>
      <c r="E467" s="4">
        <v>2</v>
      </c>
      <c r="F467" s="4" t="s">
        <v>21662</v>
      </c>
      <c r="G467" s="4">
        <v>0</v>
      </c>
    </row>
    <row r="468" spans="1:7" x14ac:dyDescent="0.35">
      <c r="A468" t="s">
        <v>2332</v>
      </c>
      <c r="B468" t="s">
        <v>197</v>
      </c>
      <c r="C468" t="s">
        <v>19</v>
      </c>
      <c r="D468" t="s">
        <v>1859</v>
      </c>
      <c r="E468" s="4">
        <v>35</v>
      </c>
      <c r="F468" s="4" t="s">
        <v>21635</v>
      </c>
      <c r="G468" s="4">
        <v>0</v>
      </c>
    </row>
    <row r="469" spans="1:7" x14ac:dyDescent="0.35">
      <c r="A469" t="s">
        <v>2333</v>
      </c>
      <c r="B469" t="s">
        <v>197</v>
      </c>
      <c r="C469" t="s">
        <v>34</v>
      </c>
      <c r="D469" t="s">
        <v>1854</v>
      </c>
      <c r="E469" s="4">
        <v>49</v>
      </c>
      <c r="F469" s="4" t="s">
        <v>21636</v>
      </c>
      <c r="G469" s="4">
        <v>0</v>
      </c>
    </row>
    <row r="470" spans="1:7" x14ac:dyDescent="0.35">
      <c r="A470" t="s">
        <v>2334</v>
      </c>
      <c r="B470" t="s">
        <v>198</v>
      </c>
      <c r="C470" t="s">
        <v>12</v>
      </c>
      <c r="D470" t="s">
        <v>1857</v>
      </c>
      <c r="E470" s="4">
        <v>28</v>
      </c>
      <c r="F470" s="4" t="s">
        <v>21669</v>
      </c>
      <c r="G470" s="4">
        <v>0</v>
      </c>
    </row>
    <row r="471" spans="1:7" x14ac:dyDescent="0.35">
      <c r="A471" t="s">
        <v>2335</v>
      </c>
      <c r="B471" t="s">
        <v>198</v>
      </c>
      <c r="C471" t="s">
        <v>36</v>
      </c>
      <c r="D471" t="s">
        <v>1915</v>
      </c>
      <c r="E471" s="4">
        <v>13</v>
      </c>
      <c r="F471" s="4" t="s">
        <v>21702</v>
      </c>
      <c r="G471" s="4">
        <v>0.05</v>
      </c>
    </row>
    <row r="472" spans="1:7" x14ac:dyDescent="0.35">
      <c r="A472" t="s">
        <v>2336</v>
      </c>
      <c r="B472" t="s">
        <v>199</v>
      </c>
      <c r="C472" t="s">
        <v>36</v>
      </c>
      <c r="D472" t="s">
        <v>21715</v>
      </c>
      <c r="E472" s="4">
        <v>58</v>
      </c>
      <c r="F472" s="4" t="s">
        <v>21677</v>
      </c>
      <c r="G472" s="4">
        <v>0</v>
      </c>
    </row>
    <row r="473" spans="1:7" x14ac:dyDescent="0.35">
      <c r="A473" t="s">
        <v>2337</v>
      </c>
      <c r="B473" t="s">
        <v>199</v>
      </c>
      <c r="C473" t="s">
        <v>33</v>
      </c>
      <c r="D473" t="s">
        <v>21723</v>
      </c>
      <c r="E473" s="4">
        <v>79</v>
      </c>
      <c r="F473" s="4" t="s">
        <v>21641</v>
      </c>
      <c r="G473" s="4">
        <v>0</v>
      </c>
    </row>
    <row r="474" spans="1:7" x14ac:dyDescent="0.35">
      <c r="A474" t="s">
        <v>2338</v>
      </c>
      <c r="B474" t="s">
        <v>199</v>
      </c>
      <c r="C474" t="s">
        <v>35</v>
      </c>
      <c r="D474" t="s">
        <v>1919</v>
      </c>
      <c r="E474" s="4">
        <v>19</v>
      </c>
      <c r="F474" s="4" t="s">
        <v>21656</v>
      </c>
      <c r="G474" s="4">
        <v>0</v>
      </c>
    </row>
    <row r="475" spans="1:7" x14ac:dyDescent="0.35">
      <c r="A475" t="s">
        <v>2339</v>
      </c>
      <c r="B475" t="s">
        <v>200</v>
      </c>
      <c r="C475" t="s">
        <v>23</v>
      </c>
      <c r="D475" t="s">
        <v>1876</v>
      </c>
      <c r="E475" s="4">
        <v>31</v>
      </c>
      <c r="F475" s="4" t="s">
        <v>21768</v>
      </c>
      <c r="G475" s="4">
        <v>0.15</v>
      </c>
    </row>
    <row r="476" spans="1:7" x14ac:dyDescent="0.35">
      <c r="A476" t="s">
        <v>2340</v>
      </c>
      <c r="B476" t="s">
        <v>201</v>
      </c>
      <c r="C476" t="s">
        <v>19</v>
      </c>
      <c r="D476" t="s">
        <v>1859</v>
      </c>
      <c r="E476" s="4">
        <v>34</v>
      </c>
      <c r="F476" s="4" t="s">
        <v>21698</v>
      </c>
      <c r="G476" s="4">
        <v>0.1</v>
      </c>
    </row>
    <row r="477" spans="1:7" x14ac:dyDescent="0.35">
      <c r="A477" t="s">
        <v>2341</v>
      </c>
      <c r="B477" t="s">
        <v>202</v>
      </c>
      <c r="C477" t="s">
        <v>36</v>
      </c>
      <c r="D477" t="s">
        <v>1915</v>
      </c>
      <c r="E477" s="4">
        <v>60</v>
      </c>
      <c r="F477" s="4" t="s">
        <v>21727</v>
      </c>
      <c r="G477" s="4">
        <v>0.1</v>
      </c>
    </row>
    <row r="478" spans="1:7" x14ac:dyDescent="0.35">
      <c r="A478" t="s">
        <v>2342</v>
      </c>
      <c r="B478" t="s">
        <v>202</v>
      </c>
      <c r="C478" t="s">
        <v>29</v>
      </c>
      <c r="D478" t="s">
        <v>1896</v>
      </c>
      <c r="E478" s="4">
        <v>71</v>
      </c>
      <c r="F478" s="4" t="s">
        <v>21666</v>
      </c>
      <c r="G478" s="4">
        <v>0.05</v>
      </c>
    </row>
    <row r="479" spans="1:7" x14ac:dyDescent="0.35">
      <c r="A479" t="s">
        <v>2343</v>
      </c>
      <c r="B479" t="s">
        <v>202</v>
      </c>
      <c r="C479" t="s">
        <v>23</v>
      </c>
      <c r="D479" t="s">
        <v>21759</v>
      </c>
      <c r="E479" s="4">
        <v>70</v>
      </c>
      <c r="F479" s="4" t="s">
        <v>21769</v>
      </c>
      <c r="G479" s="4">
        <v>0</v>
      </c>
    </row>
    <row r="480" spans="1:7" x14ac:dyDescent="0.35">
      <c r="A480" t="s">
        <v>2344</v>
      </c>
      <c r="B480" t="s">
        <v>203</v>
      </c>
      <c r="C480" t="s">
        <v>36</v>
      </c>
      <c r="D480" t="s">
        <v>1915</v>
      </c>
      <c r="E480" s="4">
        <v>69</v>
      </c>
      <c r="F480" s="4" t="s">
        <v>21677</v>
      </c>
      <c r="G480" s="4">
        <v>0</v>
      </c>
    </row>
    <row r="481" spans="1:7" x14ac:dyDescent="0.35">
      <c r="A481" t="s">
        <v>2345</v>
      </c>
      <c r="B481" t="s">
        <v>203</v>
      </c>
      <c r="C481" t="s">
        <v>36</v>
      </c>
      <c r="D481" t="s">
        <v>1915</v>
      </c>
      <c r="E481" s="4">
        <v>62</v>
      </c>
      <c r="F481" s="4" t="s">
        <v>21677</v>
      </c>
      <c r="G481" s="4">
        <v>0</v>
      </c>
    </row>
    <row r="482" spans="1:7" x14ac:dyDescent="0.35">
      <c r="A482" t="s">
        <v>2346</v>
      </c>
      <c r="B482" t="s">
        <v>203</v>
      </c>
      <c r="C482" t="s">
        <v>7</v>
      </c>
      <c r="D482" t="s">
        <v>1871</v>
      </c>
      <c r="E482" s="4">
        <v>56</v>
      </c>
      <c r="F482" s="4" t="s">
        <v>21681</v>
      </c>
      <c r="G482" s="4">
        <v>0</v>
      </c>
    </row>
    <row r="483" spans="1:7" x14ac:dyDescent="0.35">
      <c r="A483" t="s">
        <v>2347</v>
      </c>
      <c r="B483" t="s">
        <v>204</v>
      </c>
      <c r="C483" t="s">
        <v>29</v>
      </c>
      <c r="D483" t="s">
        <v>1896</v>
      </c>
      <c r="E483" s="4">
        <v>53</v>
      </c>
      <c r="F483" s="4" t="s">
        <v>21687</v>
      </c>
      <c r="G483" s="4">
        <v>0</v>
      </c>
    </row>
    <row r="484" spans="1:7" x14ac:dyDescent="0.35">
      <c r="A484" t="s">
        <v>2348</v>
      </c>
      <c r="B484" t="s">
        <v>204</v>
      </c>
      <c r="C484" t="s">
        <v>15</v>
      </c>
      <c r="D484" t="s">
        <v>21717</v>
      </c>
      <c r="E484" s="4">
        <v>24</v>
      </c>
      <c r="F484" s="4" t="s">
        <v>21770</v>
      </c>
      <c r="G484" s="4">
        <v>0</v>
      </c>
    </row>
    <row r="485" spans="1:7" x14ac:dyDescent="0.35">
      <c r="A485" t="s">
        <v>2349</v>
      </c>
      <c r="B485" t="s">
        <v>204</v>
      </c>
      <c r="C485" t="s">
        <v>30</v>
      </c>
      <c r="D485" t="s">
        <v>21667</v>
      </c>
      <c r="E485" s="4">
        <v>15</v>
      </c>
      <c r="F485" s="4" t="s">
        <v>21659</v>
      </c>
      <c r="G485" s="4">
        <v>0.15</v>
      </c>
    </row>
    <row r="486" spans="1:7" x14ac:dyDescent="0.35">
      <c r="A486" t="s">
        <v>2350</v>
      </c>
      <c r="B486" t="s">
        <v>204</v>
      </c>
      <c r="C486" t="s">
        <v>35</v>
      </c>
      <c r="D486" t="s">
        <v>1919</v>
      </c>
      <c r="E486" s="4">
        <v>80</v>
      </c>
      <c r="F486" s="4" t="s">
        <v>21771</v>
      </c>
      <c r="G486" s="4">
        <v>0.05</v>
      </c>
    </row>
    <row r="487" spans="1:7" x14ac:dyDescent="0.35">
      <c r="A487" t="s">
        <v>2351</v>
      </c>
      <c r="B487" t="s">
        <v>204</v>
      </c>
      <c r="C487" t="s">
        <v>29</v>
      </c>
      <c r="D487" t="s">
        <v>21720</v>
      </c>
      <c r="E487" s="4">
        <v>80</v>
      </c>
      <c r="F487" s="4" t="s">
        <v>21666</v>
      </c>
      <c r="G487" s="4">
        <v>0.05</v>
      </c>
    </row>
    <row r="488" spans="1:7" x14ac:dyDescent="0.35">
      <c r="A488" t="s">
        <v>2352</v>
      </c>
      <c r="B488" t="s">
        <v>205</v>
      </c>
      <c r="C488" t="s">
        <v>26</v>
      </c>
      <c r="D488" t="s">
        <v>1861</v>
      </c>
      <c r="E488" s="4">
        <v>25</v>
      </c>
      <c r="F488" s="4" t="s">
        <v>21647</v>
      </c>
      <c r="G488" s="4">
        <v>0</v>
      </c>
    </row>
    <row r="489" spans="1:7" x14ac:dyDescent="0.35">
      <c r="A489" t="s">
        <v>2353</v>
      </c>
      <c r="B489" t="s">
        <v>205</v>
      </c>
      <c r="C489" t="s">
        <v>33</v>
      </c>
      <c r="D489" t="s">
        <v>1863</v>
      </c>
      <c r="E489" s="4">
        <v>2</v>
      </c>
      <c r="F489" s="4" t="s">
        <v>21641</v>
      </c>
      <c r="G489" s="4">
        <v>0</v>
      </c>
    </row>
    <row r="490" spans="1:7" x14ac:dyDescent="0.35">
      <c r="A490" t="s">
        <v>2354</v>
      </c>
      <c r="B490" t="s">
        <v>205</v>
      </c>
      <c r="C490" t="s">
        <v>28</v>
      </c>
      <c r="D490" t="s">
        <v>21741</v>
      </c>
      <c r="E490" s="4">
        <v>50</v>
      </c>
      <c r="F490" s="4" t="s">
        <v>21654</v>
      </c>
      <c r="G490" s="4">
        <v>0.05</v>
      </c>
    </row>
    <row r="491" spans="1:7" x14ac:dyDescent="0.35">
      <c r="A491" t="s">
        <v>2355</v>
      </c>
      <c r="B491" t="s">
        <v>205</v>
      </c>
      <c r="C491" t="s">
        <v>28</v>
      </c>
      <c r="D491" t="s">
        <v>1851</v>
      </c>
      <c r="E491" s="4">
        <v>5</v>
      </c>
      <c r="F491" s="4" t="s">
        <v>21756</v>
      </c>
      <c r="G491" s="4">
        <v>0</v>
      </c>
    </row>
    <row r="492" spans="1:7" x14ac:dyDescent="0.35">
      <c r="A492" t="s">
        <v>2356</v>
      </c>
      <c r="B492" t="s">
        <v>206</v>
      </c>
      <c r="C492" t="s">
        <v>33</v>
      </c>
      <c r="D492" t="s">
        <v>21723</v>
      </c>
      <c r="E492" s="4">
        <v>32</v>
      </c>
      <c r="F492" s="4" t="s">
        <v>21641</v>
      </c>
      <c r="G492" s="4">
        <v>0</v>
      </c>
    </row>
    <row r="493" spans="1:7" x14ac:dyDescent="0.35">
      <c r="A493" t="s">
        <v>2357</v>
      </c>
      <c r="B493" t="s">
        <v>207</v>
      </c>
      <c r="C493" t="s">
        <v>32</v>
      </c>
      <c r="D493" t="s">
        <v>1928</v>
      </c>
      <c r="E493" s="4">
        <v>20</v>
      </c>
      <c r="F493" s="4" t="s">
        <v>21729</v>
      </c>
      <c r="G493" s="4">
        <v>0.15</v>
      </c>
    </row>
    <row r="494" spans="1:7" x14ac:dyDescent="0.35">
      <c r="A494" t="s">
        <v>2358</v>
      </c>
      <c r="B494" t="s">
        <v>208</v>
      </c>
      <c r="C494" t="s">
        <v>23</v>
      </c>
      <c r="D494" t="s">
        <v>21772</v>
      </c>
      <c r="E494" s="4">
        <v>33</v>
      </c>
      <c r="F494" s="4" t="s">
        <v>21673</v>
      </c>
      <c r="G494" s="4">
        <v>0</v>
      </c>
    </row>
    <row r="495" spans="1:7" x14ac:dyDescent="0.35">
      <c r="A495" t="s">
        <v>2359</v>
      </c>
      <c r="B495" t="s">
        <v>208</v>
      </c>
      <c r="C495" t="s">
        <v>36</v>
      </c>
      <c r="D495" t="s">
        <v>21678</v>
      </c>
      <c r="E495" s="4">
        <v>57</v>
      </c>
      <c r="F495" s="4" t="s">
        <v>21727</v>
      </c>
      <c r="G495" s="4">
        <v>0.1</v>
      </c>
    </row>
    <row r="496" spans="1:7" x14ac:dyDescent="0.35">
      <c r="A496" t="s">
        <v>2360</v>
      </c>
      <c r="B496" t="s">
        <v>208</v>
      </c>
      <c r="C496" t="s">
        <v>30</v>
      </c>
      <c r="D496" t="s">
        <v>66</v>
      </c>
      <c r="E496" s="4">
        <v>70</v>
      </c>
      <c r="F496" s="4" t="s">
        <v>21659</v>
      </c>
      <c r="G496" s="4">
        <v>0.15</v>
      </c>
    </row>
    <row r="497" spans="1:7" x14ac:dyDescent="0.35">
      <c r="A497" t="s">
        <v>2361</v>
      </c>
      <c r="B497" t="s">
        <v>209</v>
      </c>
      <c r="C497" t="s">
        <v>28</v>
      </c>
      <c r="D497" t="s">
        <v>21753</v>
      </c>
      <c r="E497" s="4">
        <v>42</v>
      </c>
      <c r="F497" s="4" t="s">
        <v>21767</v>
      </c>
      <c r="G497" s="4">
        <v>0.15</v>
      </c>
    </row>
    <row r="498" spans="1:7" x14ac:dyDescent="0.35">
      <c r="A498" t="s">
        <v>2362</v>
      </c>
      <c r="B498" t="s">
        <v>209</v>
      </c>
      <c r="C498" t="s">
        <v>15</v>
      </c>
      <c r="D498" t="s">
        <v>21714</v>
      </c>
      <c r="E498" s="4">
        <v>69</v>
      </c>
      <c r="F498" s="4" t="s">
        <v>21675</v>
      </c>
      <c r="G498" s="4">
        <v>0.05</v>
      </c>
    </row>
    <row r="499" spans="1:7" x14ac:dyDescent="0.35">
      <c r="A499" t="s">
        <v>2363</v>
      </c>
      <c r="B499" t="s">
        <v>209</v>
      </c>
      <c r="C499" t="s">
        <v>27</v>
      </c>
      <c r="D499" t="s">
        <v>21700</v>
      </c>
      <c r="E499" s="4">
        <v>68</v>
      </c>
      <c r="F499" s="4" t="s">
        <v>21642</v>
      </c>
      <c r="G499" s="4">
        <v>0.15</v>
      </c>
    </row>
    <row r="500" spans="1:7" x14ac:dyDescent="0.35">
      <c r="A500" t="s">
        <v>2364</v>
      </c>
      <c r="B500" t="s">
        <v>210</v>
      </c>
      <c r="C500" t="s">
        <v>29</v>
      </c>
      <c r="D500" t="s">
        <v>21720</v>
      </c>
      <c r="E500" s="4">
        <v>7</v>
      </c>
      <c r="F500" s="4" t="s">
        <v>21687</v>
      </c>
      <c r="G500" s="4">
        <v>0</v>
      </c>
    </row>
    <row r="501" spans="1:7" x14ac:dyDescent="0.35">
      <c r="A501" t="s">
        <v>2365</v>
      </c>
      <c r="B501" t="s">
        <v>210</v>
      </c>
      <c r="C501" t="s">
        <v>28</v>
      </c>
      <c r="D501" t="s">
        <v>21753</v>
      </c>
      <c r="E501" s="4">
        <v>78</v>
      </c>
      <c r="F501" s="4" t="s">
        <v>21767</v>
      </c>
      <c r="G501" s="4">
        <v>0.15</v>
      </c>
    </row>
    <row r="502" spans="1:7" x14ac:dyDescent="0.35">
      <c r="A502" t="s">
        <v>2366</v>
      </c>
      <c r="B502" t="s">
        <v>210</v>
      </c>
      <c r="C502" t="s">
        <v>15</v>
      </c>
      <c r="D502" t="s">
        <v>1874</v>
      </c>
      <c r="E502" s="4">
        <v>2</v>
      </c>
      <c r="F502" s="4" t="s">
        <v>21648</v>
      </c>
      <c r="G502" s="4">
        <v>0</v>
      </c>
    </row>
    <row r="503" spans="1:7" x14ac:dyDescent="0.35">
      <c r="A503" t="s">
        <v>2367</v>
      </c>
      <c r="B503" t="s">
        <v>210</v>
      </c>
      <c r="C503" t="s">
        <v>36</v>
      </c>
      <c r="D503" t="s">
        <v>1915</v>
      </c>
      <c r="E503" s="4">
        <v>11</v>
      </c>
      <c r="F503" s="4" t="s">
        <v>21702</v>
      </c>
      <c r="G503" s="4">
        <v>0.05</v>
      </c>
    </row>
    <row r="504" spans="1:7" x14ac:dyDescent="0.35">
      <c r="A504" t="s">
        <v>2368</v>
      </c>
      <c r="B504" t="s">
        <v>210</v>
      </c>
      <c r="C504" t="s">
        <v>12</v>
      </c>
      <c r="D504" t="s">
        <v>1857</v>
      </c>
      <c r="E504" s="4">
        <v>47</v>
      </c>
      <c r="F504" s="4" t="s">
        <v>21639</v>
      </c>
      <c r="G504" s="4">
        <v>0.1</v>
      </c>
    </row>
    <row r="505" spans="1:7" x14ac:dyDescent="0.35">
      <c r="A505" t="s">
        <v>2369</v>
      </c>
      <c r="B505" t="s">
        <v>211</v>
      </c>
      <c r="C505" t="s">
        <v>31</v>
      </c>
      <c r="D505" t="s">
        <v>21748</v>
      </c>
      <c r="E505" s="4">
        <v>21</v>
      </c>
      <c r="F505" s="4" t="s">
        <v>21670</v>
      </c>
      <c r="G505" s="4">
        <v>0.1</v>
      </c>
    </row>
    <row r="506" spans="1:7" x14ac:dyDescent="0.35">
      <c r="A506" t="s">
        <v>2370</v>
      </c>
      <c r="B506" t="s">
        <v>211</v>
      </c>
      <c r="C506" t="s">
        <v>35</v>
      </c>
      <c r="D506" t="s">
        <v>1919</v>
      </c>
      <c r="E506" s="4">
        <v>46</v>
      </c>
      <c r="F506" s="4" t="s">
        <v>21656</v>
      </c>
      <c r="G506" s="4">
        <v>0</v>
      </c>
    </row>
    <row r="507" spans="1:7" x14ac:dyDescent="0.35">
      <c r="A507" t="s">
        <v>2371</v>
      </c>
      <c r="B507" t="s">
        <v>211</v>
      </c>
      <c r="C507" t="s">
        <v>31</v>
      </c>
      <c r="D507" t="s">
        <v>1867</v>
      </c>
      <c r="E507" s="4">
        <v>48</v>
      </c>
      <c r="F507" s="4" t="s">
        <v>21732</v>
      </c>
      <c r="G507" s="4">
        <v>0.05</v>
      </c>
    </row>
    <row r="508" spans="1:7" x14ac:dyDescent="0.35">
      <c r="A508" t="s">
        <v>2372</v>
      </c>
      <c r="B508" t="s">
        <v>211</v>
      </c>
      <c r="C508" t="s">
        <v>34</v>
      </c>
      <c r="D508" t="s">
        <v>66</v>
      </c>
      <c r="E508" s="4">
        <v>42</v>
      </c>
      <c r="F508" s="4" t="s">
        <v>21652</v>
      </c>
      <c r="G508" s="4">
        <v>0.1</v>
      </c>
    </row>
    <row r="509" spans="1:7" x14ac:dyDescent="0.35">
      <c r="A509" t="s">
        <v>2373</v>
      </c>
      <c r="B509" t="s">
        <v>212</v>
      </c>
      <c r="C509" t="s">
        <v>23</v>
      </c>
      <c r="D509" t="s">
        <v>21773</v>
      </c>
      <c r="E509" s="4">
        <v>13</v>
      </c>
      <c r="F509" s="4" t="s">
        <v>21673</v>
      </c>
      <c r="G509" s="4">
        <v>0</v>
      </c>
    </row>
    <row r="510" spans="1:7" x14ac:dyDescent="0.35">
      <c r="A510" t="s">
        <v>2374</v>
      </c>
      <c r="B510" t="s">
        <v>212</v>
      </c>
      <c r="C510" t="s">
        <v>35</v>
      </c>
      <c r="D510" t="s">
        <v>1919</v>
      </c>
      <c r="E510" s="4">
        <v>46</v>
      </c>
      <c r="F510" s="4" t="s">
        <v>21656</v>
      </c>
      <c r="G510" s="4">
        <v>0</v>
      </c>
    </row>
    <row r="511" spans="1:7" x14ac:dyDescent="0.35">
      <c r="A511" t="s">
        <v>2375</v>
      </c>
      <c r="B511" t="s">
        <v>212</v>
      </c>
      <c r="C511" t="s">
        <v>23</v>
      </c>
      <c r="D511" t="s">
        <v>1876</v>
      </c>
      <c r="E511" s="4">
        <v>34</v>
      </c>
      <c r="F511" s="4" t="s">
        <v>21673</v>
      </c>
      <c r="G511" s="4">
        <v>0</v>
      </c>
    </row>
    <row r="512" spans="1:7" x14ac:dyDescent="0.35">
      <c r="A512" t="s">
        <v>2376</v>
      </c>
      <c r="B512" t="s">
        <v>212</v>
      </c>
      <c r="C512" t="s">
        <v>28</v>
      </c>
      <c r="D512" t="s">
        <v>1851</v>
      </c>
      <c r="E512" s="4">
        <v>30</v>
      </c>
      <c r="F512" s="4" t="s">
        <v>21634</v>
      </c>
      <c r="G512" s="4">
        <v>0</v>
      </c>
    </row>
    <row r="513" spans="1:7" x14ac:dyDescent="0.35">
      <c r="A513" t="s">
        <v>2377</v>
      </c>
      <c r="B513" t="s">
        <v>212</v>
      </c>
      <c r="C513" t="s">
        <v>30</v>
      </c>
      <c r="D513" t="s">
        <v>1887</v>
      </c>
      <c r="E513" s="4">
        <v>12</v>
      </c>
      <c r="F513" s="4" t="s">
        <v>21692</v>
      </c>
      <c r="G513" s="4">
        <v>0.1</v>
      </c>
    </row>
    <row r="514" spans="1:7" x14ac:dyDescent="0.35">
      <c r="A514" t="s">
        <v>2378</v>
      </c>
      <c r="B514" t="s">
        <v>213</v>
      </c>
      <c r="C514" t="s">
        <v>12</v>
      </c>
      <c r="D514" t="s">
        <v>1857</v>
      </c>
      <c r="E514" s="4">
        <v>40</v>
      </c>
      <c r="F514" s="4" t="s">
        <v>21639</v>
      </c>
      <c r="G514" s="4">
        <v>0.1</v>
      </c>
    </row>
    <row r="515" spans="1:7" x14ac:dyDescent="0.35">
      <c r="A515" t="s">
        <v>2379</v>
      </c>
      <c r="B515" t="s">
        <v>213</v>
      </c>
      <c r="C515" t="s">
        <v>12</v>
      </c>
      <c r="D515" t="s">
        <v>1857</v>
      </c>
      <c r="E515" s="4">
        <v>41</v>
      </c>
      <c r="F515" s="4" t="s">
        <v>21639</v>
      </c>
      <c r="G515" s="4">
        <v>0.1</v>
      </c>
    </row>
    <row r="516" spans="1:7" x14ac:dyDescent="0.35">
      <c r="A516" t="s">
        <v>2380</v>
      </c>
      <c r="B516" t="s">
        <v>213</v>
      </c>
      <c r="C516" t="s">
        <v>23</v>
      </c>
      <c r="D516" t="s">
        <v>1876</v>
      </c>
      <c r="E516" s="4">
        <v>42</v>
      </c>
      <c r="F516" s="4" t="s">
        <v>21649</v>
      </c>
      <c r="G516" s="4">
        <v>0.1</v>
      </c>
    </row>
    <row r="517" spans="1:7" x14ac:dyDescent="0.35">
      <c r="A517" t="s">
        <v>2381</v>
      </c>
      <c r="B517" t="s">
        <v>213</v>
      </c>
      <c r="C517" t="s">
        <v>28</v>
      </c>
      <c r="D517" t="s">
        <v>21679</v>
      </c>
      <c r="E517" s="4">
        <v>20</v>
      </c>
      <c r="F517" s="4" t="s">
        <v>21634</v>
      </c>
      <c r="G517" s="4">
        <v>0</v>
      </c>
    </row>
    <row r="518" spans="1:7" x14ac:dyDescent="0.35">
      <c r="A518" t="s">
        <v>2382</v>
      </c>
      <c r="B518" t="s">
        <v>214</v>
      </c>
      <c r="C518" t="s">
        <v>15</v>
      </c>
      <c r="D518" t="s">
        <v>1874</v>
      </c>
      <c r="E518" s="4">
        <v>35</v>
      </c>
      <c r="F518" s="4" t="s">
        <v>21675</v>
      </c>
      <c r="G518" s="4">
        <v>0.05</v>
      </c>
    </row>
    <row r="519" spans="1:7" x14ac:dyDescent="0.35">
      <c r="A519" t="s">
        <v>2383</v>
      </c>
      <c r="B519" t="s">
        <v>214</v>
      </c>
      <c r="C519" t="s">
        <v>31</v>
      </c>
      <c r="D519" t="s">
        <v>1867</v>
      </c>
      <c r="E519" s="4">
        <v>74</v>
      </c>
      <c r="F519" s="4" t="s">
        <v>21662</v>
      </c>
      <c r="G519" s="4">
        <v>0</v>
      </c>
    </row>
    <row r="520" spans="1:7" x14ac:dyDescent="0.35">
      <c r="A520" t="s">
        <v>2384</v>
      </c>
      <c r="B520" t="s">
        <v>215</v>
      </c>
      <c r="C520" t="s">
        <v>23</v>
      </c>
      <c r="D520" t="s">
        <v>1876</v>
      </c>
      <c r="E520" s="4">
        <v>11</v>
      </c>
      <c r="F520" s="4" t="s">
        <v>21673</v>
      </c>
      <c r="G520" s="4">
        <v>0</v>
      </c>
    </row>
    <row r="521" spans="1:7" x14ac:dyDescent="0.35">
      <c r="A521" t="s">
        <v>2385</v>
      </c>
      <c r="B521" t="s">
        <v>215</v>
      </c>
      <c r="C521" t="s">
        <v>12</v>
      </c>
      <c r="D521" t="s">
        <v>1857</v>
      </c>
      <c r="E521" s="4">
        <v>32</v>
      </c>
      <c r="F521" s="4" t="s">
        <v>21639</v>
      </c>
      <c r="G521" s="4">
        <v>0.1</v>
      </c>
    </row>
    <row r="522" spans="1:7" x14ac:dyDescent="0.35">
      <c r="A522" t="s">
        <v>2386</v>
      </c>
      <c r="B522" t="s">
        <v>215</v>
      </c>
      <c r="C522" t="s">
        <v>23</v>
      </c>
      <c r="D522" t="s">
        <v>21672</v>
      </c>
      <c r="E522" s="4">
        <v>37</v>
      </c>
      <c r="F522" s="4" t="s">
        <v>21673</v>
      </c>
      <c r="G522" s="4">
        <v>0</v>
      </c>
    </row>
    <row r="523" spans="1:7" x14ac:dyDescent="0.35">
      <c r="A523" t="s">
        <v>2387</v>
      </c>
      <c r="B523" t="s">
        <v>216</v>
      </c>
      <c r="C523" t="s">
        <v>29</v>
      </c>
      <c r="D523" t="s">
        <v>21680</v>
      </c>
      <c r="E523" s="4">
        <v>7</v>
      </c>
      <c r="F523" s="4" t="s">
        <v>21666</v>
      </c>
      <c r="G523" s="4">
        <v>0.05</v>
      </c>
    </row>
    <row r="524" spans="1:7" x14ac:dyDescent="0.35">
      <c r="A524" t="s">
        <v>2388</v>
      </c>
      <c r="B524" t="s">
        <v>216</v>
      </c>
      <c r="C524" t="s">
        <v>7</v>
      </c>
      <c r="D524" t="s">
        <v>21774</v>
      </c>
      <c r="E524" s="4">
        <v>9</v>
      </c>
      <c r="F524" s="4" t="s">
        <v>21718</v>
      </c>
      <c r="G524" s="4">
        <v>0.05</v>
      </c>
    </row>
    <row r="525" spans="1:7" x14ac:dyDescent="0.35">
      <c r="A525" t="s">
        <v>2389</v>
      </c>
      <c r="B525" t="s">
        <v>217</v>
      </c>
      <c r="C525" t="s">
        <v>12</v>
      </c>
      <c r="D525" t="s">
        <v>1857</v>
      </c>
      <c r="E525" s="4">
        <v>32</v>
      </c>
      <c r="F525" s="4" t="s">
        <v>21639</v>
      </c>
      <c r="G525" s="4">
        <v>0.1</v>
      </c>
    </row>
    <row r="526" spans="1:7" x14ac:dyDescent="0.35">
      <c r="A526" t="s">
        <v>2390</v>
      </c>
      <c r="B526" t="s">
        <v>218</v>
      </c>
      <c r="C526" t="s">
        <v>29</v>
      </c>
      <c r="D526" t="s">
        <v>21720</v>
      </c>
      <c r="E526" s="4">
        <v>50</v>
      </c>
      <c r="F526" s="4" t="s">
        <v>21687</v>
      </c>
      <c r="G526" s="4">
        <v>0</v>
      </c>
    </row>
    <row r="527" spans="1:7" x14ac:dyDescent="0.35">
      <c r="A527" t="s">
        <v>2391</v>
      </c>
      <c r="B527" t="s">
        <v>219</v>
      </c>
      <c r="C527" t="s">
        <v>28</v>
      </c>
      <c r="D527" t="s">
        <v>1851</v>
      </c>
      <c r="E527" s="4">
        <v>74</v>
      </c>
      <c r="F527" s="4" t="s">
        <v>21634</v>
      </c>
      <c r="G527" s="4">
        <v>0</v>
      </c>
    </row>
    <row r="528" spans="1:7" x14ac:dyDescent="0.35">
      <c r="A528" t="s">
        <v>2392</v>
      </c>
      <c r="B528" t="s">
        <v>219</v>
      </c>
      <c r="C528" t="s">
        <v>34</v>
      </c>
      <c r="D528" t="s">
        <v>1854</v>
      </c>
      <c r="E528" s="4">
        <v>40</v>
      </c>
      <c r="F528" s="4" t="s">
        <v>21652</v>
      </c>
      <c r="G528" s="4">
        <v>0.1</v>
      </c>
    </row>
    <row r="529" spans="1:7" x14ac:dyDescent="0.35">
      <c r="A529" t="s">
        <v>2393</v>
      </c>
      <c r="B529" t="s">
        <v>219</v>
      </c>
      <c r="C529" t="s">
        <v>31</v>
      </c>
      <c r="D529" t="s">
        <v>21696</v>
      </c>
      <c r="E529" s="4">
        <v>58</v>
      </c>
      <c r="F529" s="4" t="s">
        <v>21670</v>
      </c>
      <c r="G529" s="4">
        <v>0.1</v>
      </c>
    </row>
    <row r="530" spans="1:7" x14ac:dyDescent="0.35">
      <c r="A530" t="s">
        <v>2394</v>
      </c>
      <c r="B530" t="s">
        <v>219</v>
      </c>
      <c r="C530" t="s">
        <v>23</v>
      </c>
      <c r="D530" t="s">
        <v>21773</v>
      </c>
      <c r="E530" s="4">
        <v>27</v>
      </c>
      <c r="F530" s="4" t="s">
        <v>21699</v>
      </c>
      <c r="G530" s="4">
        <v>0.15</v>
      </c>
    </row>
    <row r="531" spans="1:7" x14ac:dyDescent="0.35">
      <c r="A531" t="s">
        <v>2395</v>
      </c>
      <c r="B531" t="s">
        <v>220</v>
      </c>
      <c r="C531" t="s">
        <v>35</v>
      </c>
      <c r="D531" t="s">
        <v>1919</v>
      </c>
      <c r="E531" s="4">
        <v>36</v>
      </c>
      <c r="F531" s="4" t="s">
        <v>21656</v>
      </c>
      <c r="G531" s="4">
        <v>0</v>
      </c>
    </row>
    <row r="532" spans="1:7" x14ac:dyDescent="0.35">
      <c r="A532" t="s">
        <v>2396</v>
      </c>
      <c r="B532" t="s">
        <v>220</v>
      </c>
      <c r="C532" t="s">
        <v>27</v>
      </c>
      <c r="D532" t="s">
        <v>1865</v>
      </c>
      <c r="E532" s="4">
        <v>14</v>
      </c>
      <c r="F532" s="4" t="s">
        <v>21656</v>
      </c>
      <c r="G532" s="4">
        <v>0</v>
      </c>
    </row>
    <row r="533" spans="1:7" x14ac:dyDescent="0.35">
      <c r="A533" t="s">
        <v>2397</v>
      </c>
      <c r="B533" t="s">
        <v>220</v>
      </c>
      <c r="C533" t="s">
        <v>26</v>
      </c>
      <c r="D533" t="s">
        <v>1861</v>
      </c>
      <c r="E533" s="4">
        <v>4</v>
      </c>
      <c r="F533" s="4" t="s">
        <v>21650</v>
      </c>
      <c r="G533" s="4">
        <v>0.1</v>
      </c>
    </row>
    <row r="534" spans="1:7" x14ac:dyDescent="0.35">
      <c r="A534" t="s">
        <v>2398</v>
      </c>
      <c r="B534" t="s">
        <v>221</v>
      </c>
      <c r="C534" t="s">
        <v>29</v>
      </c>
      <c r="D534" t="s">
        <v>1896</v>
      </c>
      <c r="E534" s="4">
        <v>53</v>
      </c>
      <c r="F534" s="4" t="s">
        <v>21687</v>
      </c>
      <c r="G534" s="4">
        <v>0</v>
      </c>
    </row>
    <row r="535" spans="1:7" x14ac:dyDescent="0.35">
      <c r="A535" t="s">
        <v>2399</v>
      </c>
      <c r="B535" t="s">
        <v>222</v>
      </c>
      <c r="C535" t="s">
        <v>33</v>
      </c>
      <c r="D535" t="s">
        <v>21682</v>
      </c>
      <c r="E535" s="4">
        <v>41</v>
      </c>
      <c r="F535" s="4" t="s">
        <v>21658</v>
      </c>
      <c r="G535" s="4">
        <v>0.05</v>
      </c>
    </row>
    <row r="536" spans="1:7" x14ac:dyDescent="0.35">
      <c r="A536" t="s">
        <v>2400</v>
      </c>
      <c r="B536" t="s">
        <v>223</v>
      </c>
      <c r="C536" t="s">
        <v>33</v>
      </c>
      <c r="D536" t="s">
        <v>1863</v>
      </c>
      <c r="E536" s="4">
        <v>6</v>
      </c>
      <c r="F536" s="4" t="s">
        <v>21644</v>
      </c>
      <c r="G536" s="4">
        <v>0.1</v>
      </c>
    </row>
    <row r="537" spans="1:7" x14ac:dyDescent="0.35">
      <c r="A537" t="s">
        <v>2401</v>
      </c>
      <c r="B537" t="s">
        <v>223</v>
      </c>
      <c r="C537" t="s">
        <v>33</v>
      </c>
      <c r="D537" t="s">
        <v>21689</v>
      </c>
      <c r="E537" s="4">
        <v>67</v>
      </c>
      <c r="F537" s="4" t="s">
        <v>21663</v>
      </c>
      <c r="G537" s="4">
        <v>0.15</v>
      </c>
    </row>
    <row r="538" spans="1:7" x14ac:dyDescent="0.35">
      <c r="A538" t="s">
        <v>2402</v>
      </c>
      <c r="B538" t="s">
        <v>223</v>
      </c>
      <c r="C538" t="s">
        <v>12</v>
      </c>
      <c r="D538" t="s">
        <v>1857</v>
      </c>
      <c r="E538" s="4">
        <v>25</v>
      </c>
      <c r="F538" s="4" t="s">
        <v>21758</v>
      </c>
      <c r="G538" s="4">
        <v>0</v>
      </c>
    </row>
    <row r="539" spans="1:7" x14ac:dyDescent="0.35">
      <c r="A539" t="s">
        <v>2403</v>
      </c>
      <c r="B539" t="s">
        <v>223</v>
      </c>
      <c r="C539" t="s">
        <v>35</v>
      </c>
      <c r="D539" t="s">
        <v>1919</v>
      </c>
      <c r="E539" s="4">
        <v>51</v>
      </c>
      <c r="F539" s="4" t="s">
        <v>21656</v>
      </c>
      <c r="G539" s="4">
        <v>0</v>
      </c>
    </row>
    <row r="540" spans="1:7" x14ac:dyDescent="0.35">
      <c r="A540" t="s">
        <v>2404</v>
      </c>
      <c r="B540" t="s">
        <v>223</v>
      </c>
      <c r="C540" t="s">
        <v>30</v>
      </c>
      <c r="D540" t="s">
        <v>21664</v>
      </c>
      <c r="E540" s="4">
        <v>60</v>
      </c>
      <c r="F540" s="4" t="s">
        <v>21665</v>
      </c>
      <c r="G540" s="4">
        <v>0</v>
      </c>
    </row>
    <row r="541" spans="1:7" x14ac:dyDescent="0.35">
      <c r="A541" t="s">
        <v>2405</v>
      </c>
      <c r="B541" t="s">
        <v>224</v>
      </c>
      <c r="C541" t="s">
        <v>35</v>
      </c>
      <c r="D541" t="s">
        <v>21747</v>
      </c>
      <c r="E541" s="4">
        <v>47</v>
      </c>
      <c r="F541" s="4" t="s">
        <v>21656</v>
      </c>
      <c r="G541" s="4">
        <v>0</v>
      </c>
    </row>
    <row r="542" spans="1:7" x14ac:dyDescent="0.35">
      <c r="A542" t="s">
        <v>2406</v>
      </c>
      <c r="B542" t="s">
        <v>225</v>
      </c>
      <c r="C542" t="s">
        <v>26</v>
      </c>
      <c r="D542" t="s">
        <v>1861</v>
      </c>
      <c r="E542" s="4">
        <v>7</v>
      </c>
      <c r="F542" s="4" t="s">
        <v>21668</v>
      </c>
      <c r="G542" s="4">
        <v>0.05</v>
      </c>
    </row>
    <row r="543" spans="1:7" x14ac:dyDescent="0.35">
      <c r="A543" t="s">
        <v>2407</v>
      </c>
      <c r="B543" t="s">
        <v>225</v>
      </c>
      <c r="C543" t="s">
        <v>30</v>
      </c>
      <c r="D543" t="s">
        <v>66</v>
      </c>
      <c r="E543" s="4">
        <v>40</v>
      </c>
      <c r="F543" s="4" t="s">
        <v>21659</v>
      </c>
      <c r="G543" s="4">
        <v>0.15</v>
      </c>
    </row>
    <row r="544" spans="1:7" x14ac:dyDescent="0.35">
      <c r="A544" t="s">
        <v>2408</v>
      </c>
      <c r="B544" t="s">
        <v>226</v>
      </c>
      <c r="C544" t="s">
        <v>34</v>
      </c>
      <c r="D544" t="s">
        <v>1854</v>
      </c>
      <c r="E544" s="4">
        <v>57</v>
      </c>
      <c r="F544" s="4" t="s">
        <v>21636</v>
      </c>
      <c r="G544" s="4">
        <v>0</v>
      </c>
    </row>
    <row r="545" spans="1:7" x14ac:dyDescent="0.35">
      <c r="A545" t="s">
        <v>2409</v>
      </c>
      <c r="B545" t="s">
        <v>226</v>
      </c>
      <c r="C545" t="s">
        <v>7</v>
      </c>
      <c r="D545" t="s">
        <v>1871</v>
      </c>
      <c r="E545" s="4">
        <v>32</v>
      </c>
      <c r="F545" s="4" t="s">
        <v>21646</v>
      </c>
      <c r="G545" s="4">
        <v>0.1</v>
      </c>
    </row>
    <row r="546" spans="1:7" x14ac:dyDescent="0.35">
      <c r="A546" t="s">
        <v>2410</v>
      </c>
      <c r="B546" t="s">
        <v>226</v>
      </c>
      <c r="C546" t="s">
        <v>29</v>
      </c>
      <c r="D546" t="s">
        <v>1896</v>
      </c>
      <c r="E546" s="4">
        <v>80</v>
      </c>
      <c r="F546" s="4" t="s">
        <v>21703</v>
      </c>
      <c r="G546" s="4">
        <v>0.15</v>
      </c>
    </row>
    <row r="547" spans="1:7" x14ac:dyDescent="0.35">
      <c r="A547" t="s">
        <v>2411</v>
      </c>
      <c r="B547" t="s">
        <v>226</v>
      </c>
      <c r="C547" t="s">
        <v>27</v>
      </c>
      <c r="D547" t="s">
        <v>1865</v>
      </c>
      <c r="E547" s="4">
        <v>7</v>
      </c>
      <c r="F547" s="4" t="s">
        <v>21656</v>
      </c>
      <c r="G547" s="4">
        <v>0</v>
      </c>
    </row>
    <row r="548" spans="1:7" x14ac:dyDescent="0.35">
      <c r="A548" t="s">
        <v>2412</v>
      </c>
      <c r="B548" t="s">
        <v>227</v>
      </c>
      <c r="C548" t="s">
        <v>15</v>
      </c>
      <c r="D548" t="s">
        <v>1874</v>
      </c>
      <c r="E548" s="4">
        <v>55</v>
      </c>
      <c r="F548" s="4" t="s">
        <v>21742</v>
      </c>
      <c r="G548" s="4">
        <v>0.1</v>
      </c>
    </row>
    <row r="549" spans="1:7" x14ac:dyDescent="0.35">
      <c r="A549" t="s">
        <v>2413</v>
      </c>
      <c r="B549" t="s">
        <v>227</v>
      </c>
      <c r="C549" t="s">
        <v>15</v>
      </c>
      <c r="D549" t="s">
        <v>1874</v>
      </c>
      <c r="E549" s="4">
        <v>38</v>
      </c>
      <c r="F549" s="4" t="s">
        <v>21675</v>
      </c>
      <c r="G549" s="4">
        <v>0.05</v>
      </c>
    </row>
    <row r="550" spans="1:7" x14ac:dyDescent="0.35">
      <c r="A550" t="s">
        <v>2414</v>
      </c>
      <c r="B550" t="s">
        <v>227</v>
      </c>
      <c r="C550" t="s">
        <v>23</v>
      </c>
      <c r="D550" t="s">
        <v>1876</v>
      </c>
      <c r="E550" s="4">
        <v>16</v>
      </c>
      <c r="F550" s="4" t="s">
        <v>21699</v>
      </c>
      <c r="G550" s="4">
        <v>0.15</v>
      </c>
    </row>
    <row r="551" spans="1:7" x14ac:dyDescent="0.35">
      <c r="A551" t="s">
        <v>2415</v>
      </c>
      <c r="B551" t="s">
        <v>227</v>
      </c>
      <c r="C551" t="s">
        <v>29</v>
      </c>
      <c r="D551" t="s">
        <v>1896</v>
      </c>
      <c r="E551" s="4">
        <v>43</v>
      </c>
      <c r="F551" s="4" t="s">
        <v>21685</v>
      </c>
      <c r="G551" s="4">
        <v>0.1</v>
      </c>
    </row>
    <row r="552" spans="1:7" x14ac:dyDescent="0.35">
      <c r="A552" t="s">
        <v>2416</v>
      </c>
      <c r="B552" t="s">
        <v>228</v>
      </c>
      <c r="C552" t="s">
        <v>28</v>
      </c>
      <c r="D552" t="s">
        <v>1851</v>
      </c>
      <c r="E552" s="4">
        <v>38</v>
      </c>
      <c r="F552" s="4" t="s">
        <v>21756</v>
      </c>
      <c r="G552" s="4">
        <v>0</v>
      </c>
    </row>
    <row r="553" spans="1:7" x14ac:dyDescent="0.35">
      <c r="A553" t="s">
        <v>2417</v>
      </c>
      <c r="B553" t="s">
        <v>228</v>
      </c>
      <c r="C553" t="s">
        <v>7</v>
      </c>
      <c r="D553" t="s">
        <v>21749</v>
      </c>
      <c r="E553" s="4">
        <v>16</v>
      </c>
      <c r="F553" s="4" t="s">
        <v>21681</v>
      </c>
      <c r="G553" s="4">
        <v>0</v>
      </c>
    </row>
    <row r="554" spans="1:7" x14ac:dyDescent="0.35">
      <c r="A554" t="s">
        <v>2418</v>
      </c>
      <c r="B554" t="s">
        <v>229</v>
      </c>
      <c r="C554" t="s">
        <v>19</v>
      </c>
      <c r="D554" t="s">
        <v>1859</v>
      </c>
      <c r="E554" s="4">
        <v>43</v>
      </c>
      <c r="F554" s="4" t="s">
        <v>21635</v>
      </c>
      <c r="G554" s="4">
        <v>0</v>
      </c>
    </row>
    <row r="555" spans="1:7" x14ac:dyDescent="0.35">
      <c r="A555" t="s">
        <v>2419</v>
      </c>
      <c r="B555" t="s">
        <v>230</v>
      </c>
      <c r="C555" t="s">
        <v>23</v>
      </c>
      <c r="D555" t="s">
        <v>1876</v>
      </c>
      <c r="E555" s="4">
        <v>59</v>
      </c>
      <c r="F555" s="4" t="s">
        <v>21649</v>
      </c>
      <c r="G555" s="4">
        <v>0.1</v>
      </c>
    </row>
    <row r="556" spans="1:7" x14ac:dyDescent="0.35">
      <c r="A556" t="s">
        <v>2420</v>
      </c>
      <c r="B556" t="s">
        <v>230</v>
      </c>
      <c r="C556" t="s">
        <v>31</v>
      </c>
      <c r="D556" t="s">
        <v>1867</v>
      </c>
      <c r="E556" s="4">
        <v>60</v>
      </c>
      <c r="F556" s="4" t="s">
        <v>21732</v>
      </c>
      <c r="G556" s="4">
        <v>0.05</v>
      </c>
    </row>
    <row r="557" spans="1:7" x14ac:dyDescent="0.35">
      <c r="A557" t="s">
        <v>2421</v>
      </c>
      <c r="B557" t="s">
        <v>230</v>
      </c>
      <c r="C557" t="s">
        <v>12</v>
      </c>
      <c r="D557" t="s">
        <v>1857</v>
      </c>
      <c r="E557" s="4">
        <v>67</v>
      </c>
      <c r="F557" s="4" t="s">
        <v>21669</v>
      </c>
      <c r="G557" s="4">
        <v>0</v>
      </c>
    </row>
    <row r="558" spans="1:7" x14ac:dyDescent="0.35">
      <c r="A558" t="s">
        <v>2422</v>
      </c>
      <c r="B558" t="s">
        <v>230</v>
      </c>
      <c r="C558" t="s">
        <v>31</v>
      </c>
      <c r="D558" t="s">
        <v>1867</v>
      </c>
      <c r="E558" s="4">
        <v>72</v>
      </c>
      <c r="F558" s="4" t="s">
        <v>21775</v>
      </c>
      <c r="G558" s="4">
        <v>0.1</v>
      </c>
    </row>
    <row r="559" spans="1:7" x14ac:dyDescent="0.35">
      <c r="A559" t="s">
        <v>2423</v>
      </c>
      <c r="B559" t="s">
        <v>231</v>
      </c>
      <c r="C559" t="s">
        <v>32</v>
      </c>
      <c r="D559" t="s">
        <v>66</v>
      </c>
      <c r="E559" s="4">
        <v>58</v>
      </c>
      <c r="F559" s="4" t="s">
        <v>21638</v>
      </c>
      <c r="G559" s="4">
        <v>0</v>
      </c>
    </row>
    <row r="560" spans="1:7" x14ac:dyDescent="0.35">
      <c r="A560" t="s">
        <v>2424</v>
      </c>
      <c r="B560" t="s">
        <v>231</v>
      </c>
      <c r="C560" t="s">
        <v>27</v>
      </c>
      <c r="D560" t="s">
        <v>21776</v>
      </c>
      <c r="E560" s="4">
        <v>68</v>
      </c>
      <c r="F560" s="4" t="s">
        <v>21656</v>
      </c>
      <c r="G560" s="4">
        <v>0</v>
      </c>
    </row>
    <row r="561" spans="1:7" x14ac:dyDescent="0.35">
      <c r="A561" t="s">
        <v>2425</v>
      </c>
      <c r="B561" t="s">
        <v>232</v>
      </c>
      <c r="C561" t="s">
        <v>23</v>
      </c>
      <c r="D561" t="s">
        <v>1876</v>
      </c>
      <c r="E561" s="4">
        <v>27</v>
      </c>
      <c r="F561" s="4" t="s">
        <v>21699</v>
      </c>
      <c r="G561" s="4">
        <v>0.15</v>
      </c>
    </row>
    <row r="562" spans="1:7" x14ac:dyDescent="0.35">
      <c r="A562" t="s">
        <v>2426</v>
      </c>
      <c r="B562" t="s">
        <v>233</v>
      </c>
      <c r="C562" t="s">
        <v>30</v>
      </c>
      <c r="D562" t="s">
        <v>21664</v>
      </c>
      <c r="E562" s="4">
        <v>3</v>
      </c>
      <c r="F562" s="4" t="s">
        <v>21692</v>
      </c>
      <c r="G562" s="4">
        <v>0.1</v>
      </c>
    </row>
    <row r="563" spans="1:7" x14ac:dyDescent="0.35">
      <c r="A563" t="s">
        <v>2427</v>
      </c>
      <c r="B563" t="s">
        <v>233</v>
      </c>
      <c r="C563" t="s">
        <v>30</v>
      </c>
      <c r="D563" t="s">
        <v>1887</v>
      </c>
      <c r="E563" s="4">
        <v>27</v>
      </c>
      <c r="F563" s="4" t="s">
        <v>21665</v>
      </c>
      <c r="G563" s="4">
        <v>0</v>
      </c>
    </row>
    <row r="564" spans="1:7" x14ac:dyDescent="0.35">
      <c r="A564" t="s">
        <v>2428</v>
      </c>
      <c r="B564" t="s">
        <v>233</v>
      </c>
      <c r="C564" t="s">
        <v>27</v>
      </c>
      <c r="D564" t="s">
        <v>21655</v>
      </c>
      <c r="E564" s="4">
        <v>25</v>
      </c>
      <c r="F564" s="4" t="s">
        <v>21656</v>
      </c>
      <c r="G564" s="4">
        <v>0</v>
      </c>
    </row>
    <row r="565" spans="1:7" x14ac:dyDescent="0.35">
      <c r="A565" t="s">
        <v>2429</v>
      </c>
      <c r="B565" t="s">
        <v>233</v>
      </c>
      <c r="C565" t="s">
        <v>29</v>
      </c>
      <c r="D565" t="s">
        <v>21720</v>
      </c>
      <c r="E565" s="4">
        <v>69</v>
      </c>
      <c r="F565" s="4" t="s">
        <v>21687</v>
      </c>
      <c r="G565" s="4">
        <v>0</v>
      </c>
    </row>
    <row r="566" spans="1:7" x14ac:dyDescent="0.35">
      <c r="A566" t="s">
        <v>2430</v>
      </c>
      <c r="B566" t="s">
        <v>233</v>
      </c>
      <c r="C566" t="s">
        <v>35</v>
      </c>
      <c r="D566" t="s">
        <v>21747</v>
      </c>
      <c r="E566" s="4">
        <v>16</v>
      </c>
      <c r="F566" s="4" t="s">
        <v>21656</v>
      </c>
      <c r="G566" s="4">
        <v>0</v>
      </c>
    </row>
    <row r="567" spans="1:7" x14ac:dyDescent="0.35">
      <c r="A567" t="s">
        <v>2431</v>
      </c>
      <c r="B567" t="s">
        <v>234</v>
      </c>
      <c r="C567" t="s">
        <v>32</v>
      </c>
      <c r="D567" t="s">
        <v>1928</v>
      </c>
      <c r="E567" s="4">
        <v>40</v>
      </c>
      <c r="F567" s="4" t="s">
        <v>21638</v>
      </c>
      <c r="G567" s="4">
        <v>0</v>
      </c>
    </row>
    <row r="568" spans="1:7" x14ac:dyDescent="0.35">
      <c r="A568" t="s">
        <v>2432</v>
      </c>
      <c r="B568" t="s">
        <v>234</v>
      </c>
      <c r="C568" t="s">
        <v>27</v>
      </c>
      <c r="D568" t="s">
        <v>1865</v>
      </c>
      <c r="E568" s="4">
        <v>69</v>
      </c>
      <c r="F568" s="4" t="s">
        <v>21656</v>
      </c>
      <c r="G568" s="4">
        <v>0</v>
      </c>
    </row>
    <row r="569" spans="1:7" x14ac:dyDescent="0.35">
      <c r="A569" t="s">
        <v>2433</v>
      </c>
      <c r="B569" t="s">
        <v>234</v>
      </c>
      <c r="C569" t="s">
        <v>35</v>
      </c>
      <c r="D569" t="s">
        <v>1919</v>
      </c>
      <c r="E569" s="4">
        <v>73</v>
      </c>
      <c r="F569" s="4" t="s">
        <v>21656</v>
      </c>
      <c r="G569" s="4">
        <v>0</v>
      </c>
    </row>
    <row r="570" spans="1:7" x14ac:dyDescent="0.35">
      <c r="A570" t="s">
        <v>2434</v>
      </c>
      <c r="B570" t="s">
        <v>234</v>
      </c>
      <c r="C570" t="s">
        <v>15</v>
      </c>
      <c r="D570" t="s">
        <v>1874</v>
      </c>
      <c r="E570" s="4">
        <v>60</v>
      </c>
      <c r="F570" s="4" t="s">
        <v>21648</v>
      </c>
      <c r="G570" s="4">
        <v>0</v>
      </c>
    </row>
    <row r="571" spans="1:7" x14ac:dyDescent="0.35">
      <c r="A571" t="s">
        <v>2435</v>
      </c>
      <c r="B571" t="s">
        <v>235</v>
      </c>
      <c r="C571" t="s">
        <v>31</v>
      </c>
      <c r="D571" t="s">
        <v>21748</v>
      </c>
      <c r="E571" s="4">
        <v>72</v>
      </c>
      <c r="F571" s="4" t="s">
        <v>21643</v>
      </c>
      <c r="G571" s="4">
        <v>0.15</v>
      </c>
    </row>
    <row r="572" spans="1:7" x14ac:dyDescent="0.35">
      <c r="A572" t="s">
        <v>2436</v>
      </c>
      <c r="B572" t="s">
        <v>236</v>
      </c>
      <c r="C572" t="s">
        <v>34</v>
      </c>
      <c r="D572" t="s">
        <v>1854</v>
      </c>
      <c r="E572" s="4">
        <v>73</v>
      </c>
      <c r="F572" s="4" t="s">
        <v>21636</v>
      </c>
      <c r="G572" s="4">
        <v>0</v>
      </c>
    </row>
    <row r="573" spans="1:7" x14ac:dyDescent="0.35">
      <c r="A573" t="s">
        <v>2437</v>
      </c>
      <c r="B573" t="s">
        <v>236</v>
      </c>
      <c r="C573" t="s">
        <v>28</v>
      </c>
      <c r="D573" t="s">
        <v>1851</v>
      </c>
      <c r="E573" s="4">
        <v>23</v>
      </c>
      <c r="F573" s="4" t="s">
        <v>21767</v>
      </c>
      <c r="G573" s="4">
        <v>0.15</v>
      </c>
    </row>
    <row r="574" spans="1:7" x14ac:dyDescent="0.35">
      <c r="A574" t="s">
        <v>2438</v>
      </c>
      <c r="B574" t="s">
        <v>236</v>
      </c>
      <c r="C574" t="s">
        <v>15</v>
      </c>
      <c r="D574" t="s">
        <v>21777</v>
      </c>
      <c r="E574" s="4">
        <v>74</v>
      </c>
      <c r="F574" s="4" t="s">
        <v>21675</v>
      </c>
      <c r="G574" s="4">
        <v>0.05</v>
      </c>
    </row>
    <row r="575" spans="1:7" x14ac:dyDescent="0.35">
      <c r="A575" t="s">
        <v>2439</v>
      </c>
      <c r="B575" t="s">
        <v>236</v>
      </c>
      <c r="C575" t="s">
        <v>19</v>
      </c>
      <c r="D575" t="s">
        <v>1859</v>
      </c>
      <c r="E575" s="4">
        <v>76</v>
      </c>
      <c r="F575" s="4" t="s">
        <v>21698</v>
      </c>
      <c r="G575" s="4">
        <v>0.1</v>
      </c>
    </row>
    <row r="576" spans="1:7" x14ac:dyDescent="0.35">
      <c r="A576" t="s">
        <v>2440</v>
      </c>
      <c r="B576" t="s">
        <v>237</v>
      </c>
      <c r="C576" t="s">
        <v>35</v>
      </c>
      <c r="D576" t="s">
        <v>21747</v>
      </c>
      <c r="E576" s="4">
        <v>26</v>
      </c>
      <c r="F576" s="4" t="s">
        <v>21656</v>
      </c>
      <c r="G576" s="4">
        <v>0</v>
      </c>
    </row>
    <row r="577" spans="1:7" x14ac:dyDescent="0.35">
      <c r="A577" t="s">
        <v>2441</v>
      </c>
      <c r="B577" t="s">
        <v>237</v>
      </c>
      <c r="C577" t="s">
        <v>31</v>
      </c>
      <c r="D577" t="s">
        <v>66</v>
      </c>
      <c r="E577" s="4">
        <v>39</v>
      </c>
      <c r="F577" s="4" t="s">
        <v>21670</v>
      </c>
      <c r="G577" s="4">
        <v>0.1</v>
      </c>
    </row>
    <row r="578" spans="1:7" x14ac:dyDescent="0.35">
      <c r="A578" t="s">
        <v>2442</v>
      </c>
      <c r="B578" t="s">
        <v>237</v>
      </c>
      <c r="C578" t="s">
        <v>30</v>
      </c>
      <c r="D578" t="s">
        <v>1887</v>
      </c>
      <c r="E578" s="4">
        <v>56</v>
      </c>
      <c r="F578" s="4" t="s">
        <v>21659</v>
      </c>
      <c r="G578" s="4">
        <v>0.15</v>
      </c>
    </row>
    <row r="579" spans="1:7" x14ac:dyDescent="0.35">
      <c r="A579" t="s">
        <v>2443</v>
      </c>
      <c r="B579" t="s">
        <v>237</v>
      </c>
      <c r="C579" t="s">
        <v>32</v>
      </c>
      <c r="D579" t="s">
        <v>21734</v>
      </c>
      <c r="E579" s="4">
        <v>12</v>
      </c>
      <c r="F579" s="4" t="s">
        <v>21690</v>
      </c>
      <c r="G579" s="4">
        <v>0.1</v>
      </c>
    </row>
    <row r="580" spans="1:7" x14ac:dyDescent="0.35">
      <c r="A580" t="s">
        <v>2444</v>
      </c>
      <c r="B580" t="s">
        <v>237</v>
      </c>
      <c r="C580" t="s">
        <v>7</v>
      </c>
      <c r="D580" t="s">
        <v>1871</v>
      </c>
      <c r="E580" s="4">
        <v>79</v>
      </c>
      <c r="F580" s="4" t="s">
        <v>21646</v>
      </c>
      <c r="G580" s="4">
        <v>0.1</v>
      </c>
    </row>
    <row r="581" spans="1:7" x14ac:dyDescent="0.35">
      <c r="A581" t="s">
        <v>2445</v>
      </c>
      <c r="B581" t="s">
        <v>238</v>
      </c>
      <c r="C581" t="s">
        <v>7</v>
      </c>
      <c r="D581" t="s">
        <v>1871</v>
      </c>
      <c r="E581" s="4">
        <v>10</v>
      </c>
      <c r="F581" s="4" t="s">
        <v>21708</v>
      </c>
      <c r="G581" s="4">
        <v>0.15</v>
      </c>
    </row>
    <row r="582" spans="1:7" x14ac:dyDescent="0.35">
      <c r="A582" t="s">
        <v>2446</v>
      </c>
      <c r="B582" t="s">
        <v>238</v>
      </c>
      <c r="C582" t="s">
        <v>7</v>
      </c>
      <c r="D582" t="s">
        <v>21764</v>
      </c>
      <c r="E582" s="4">
        <v>19</v>
      </c>
      <c r="F582" s="4" t="s">
        <v>21708</v>
      </c>
      <c r="G582" s="4">
        <v>0.15</v>
      </c>
    </row>
    <row r="583" spans="1:7" x14ac:dyDescent="0.35">
      <c r="A583" t="s">
        <v>2447</v>
      </c>
      <c r="B583" t="s">
        <v>239</v>
      </c>
      <c r="C583" t="s">
        <v>7</v>
      </c>
      <c r="D583" t="s">
        <v>21764</v>
      </c>
      <c r="E583" s="4">
        <v>74</v>
      </c>
      <c r="F583" s="4" t="s">
        <v>21718</v>
      </c>
      <c r="G583" s="4">
        <v>0.05</v>
      </c>
    </row>
    <row r="584" spans="1:7" x14ac:dyDescent="0.35">
      <c r="A584" t="s">
        <v>2448</v>
      </c>
      <c r="B584" t="s">
        <v>239</v>
      </c>
      <c r="C584" t="s">
        <v>28</v>
      </c>
      <c r="D584" t="s">
        <v>1851</v>
      </c>
      <c r="E584" s="4">
        <v>65</v>
      </c>
      <c r="F584" s="4" t="s">
        <v>21634</v>
      </c>
      <c r="G584" s="4">
        <v>0</v>
      </c>
    </row>
    <row r="585" spans="1:7" x14ac:dyDescent="0.35">
      <c r="A585" t="s">
        <v>2449</v>
      </c>
      <c r="B585" t="s">
        <v>239</v>
      </c>
      <c r="C585" t="s">
        <v>34</v>
      </c>
      <c r="D585" t="s">
        <v>21651</v>
      </c>
      <c r="E585" s="4">
        <v>70</v>
      </c>
      <c r="F585" s="4" t="s">
        <v>21652</v>
      </c>
      <c r="G585" s="4">
        <v>0.1</v>
      </c>
    </row>
    <row r="586" spans="1:7" x14ac:dyDescent="0.35">
      <c r="A586" t="s">
        <v>2450</v>
      </c>
      <c r="B586" t="s">
        <v>239</v>
      </c>
      <c r="C586" t="s">
        <v>32</v>
      </c>
      <c r="D586" t="s">
        <v>21637</v>
      </c>
      <c r="E586" s="4">
        <v>5</v>
      </c>
      <c r="F586" s="4" t="s">
        <v>21638</v>
      </c>
      <c r="G586" s="4">
        <v>0</v>
      </c>
    </row>
    <row r="587" spans="1:7" x14ac:dyDescent="0.35">
      <c r="A587" t="s">
        <v>2451</v>
      </c>
      <c r="B587" t="s">
        <v>240</v>
      </c>
      <c r="C587" t="s">
        <v>36</v>
      </c>
      <c r="D587" t="s">
        <v>66</v>
      </c>
      <c r="E587" s="4">
        <v>59</v>
      </c>
      <c r="F587" s="4" t="s">
        <v>21727</v>
      </c>
      <c r="G587" s="4">
        <v>0.1</v>
      </c>
    </row>
    <row r="588" spans="1:7" x14ac:dyDescent="0.35">
      <c r="A588" t="s">
        <v>2452</v>
      </c>
      <c r="B588" t="s">
        <v>241</v>
      </c>
      <c r="C588" t="s">
        <v>36</v>
      </c>
      <c r="D588" t="s">
        <v>21678</v>
      </c>
      <c r="E588" s="4">
        <v>75</v>
      </c>
      <c r="F588" s="4" t="s">
        <v>21677</v>
      </c>
      <c r="G588" s="4">
        <v>0</v>
      </c>
    </row>
    <row r="589" spans="1:7" x14ac:dyDescent="0.35">
      <c r="A589" t="s">
        <v>2453</v>
      </c>
      <c r="B589" t="s">
        <v>242</v>
      </c>
      <c r="C589" t="s">
        <v>29</v>
      </c>
      <c r="D589" t="s">
        <v>1896</v>
      </c>
      <c r="E589" s="4">
        <v>2</v>
      </c>
      <c r="F589" s="4" t="s">
        <v>21703</v>
      </c>
      <c r="G589" s="4">
        <v>0.15</v>
      </c>
    </row>
    <row r="590" spans="1:7" x14ac:dyDescent="0.35">
      <c r="A590" t="s">
        <v>2454</v>
      </c>
      <c r="B590" t="s">
        <v>242</v>
      </c>
      <c r="C590" t="s">
        <v>19</v>
      </c>
      <c r="D590" t="s">
        <v>21697</v>
      </c>
      <c r="E590" s="4">
        <v>78</v>
      </c>
      <c r="F590" s="4" t="s">
        <v>21635</v>
      </c>
      <c r="G590" s="4">
        <v>0</v>
      </c>
    </row>
    <row r="591" spans="1:7" x14ac:dyDescent="0.35">
      <c r="A591" t="s">
        <v>2455</v>
      </c>
      <c r="B591" t="s">
        <v>242</v>
      </c>
      <c r="C591" t="s">
        <v>23</v>
      </c>
      <c r="D591" t="s">
        <v>21759</v>
      </c>
      <c r="E591" s="4">
        <v>58</v>
      </c>
      <c r="F591" s="4" t="s">
        <v>21673</v>
      </c>
      <c r="G591" s="4">
        <v>0</v>
      </c>
    </row>
    <row r="592" spans="1:7" x14ac:dyDescent="0.35">
      <c r="A592" t="s">
        <v>2456</v>
      </c>
      <c r="B592" t="s">
        <v>243</v>
      </c>
      <c r="C592" t="s">
        <v>19</v>
      </c>
      <c r="D592" t="s">
        <v>1859</v>
      </c>
      <c r="E592" s="4">
        <v>7</v>
      </c>
      <c r="F592" s="4" t="s">
        <v>21635</v>
      </c>
      <c r="G592" s="4">
        <v>0</v>
      </c>
    </row>
    <row r="593" spans="1:7" x14ac:dyDescent="0.35">
      <c r="A593" t="s">
        <v>2457</v>
      </c>
      <c r="B593" t="s">
        <v>243</v>
      </c>
      <c r="C593" t="s">
        <v>35</v>
      </c>
      <c r="D593" t="s">
        <v>1919</v>
      </c>
      <c r="E593" s="4">
        <v>52</v>
      </c>
      <c r="F593" s="4" t="s">
        <v>21707</v>
      </c>
      <c r="G593" s="4">
        <v>0.05</v>
      </c>
    </row>
    <row r="594" spans="1:7" x14ac:dyDescent="0.35">
      <c r="A594" t="s">
        <v>2458</v>
      </c>
      <c r="B594" t="s">
        <v>243</v>
      </c>
      <c r="C594" t="s">
        <v>30</v>
      </c>
      <c r="D594" t="s">
        <v>21664</v>
      </c>
      <c r="E594" s="4">
        <v>61</v>
      </c>
      <c r="F594" s="4" t="s">
        <v>21659</v>
      </c>
      <c r="G594" s="4">
        <v>0.15</v>
      </c>
    </row>
    <row r="595" spans="1:7" x14ac:dyDescent="0.35">
      <c r="A595" t="s">
        <v>2459</v>
      </c>
      <c r="B595" t="s">
        <v>244</v>
      </c>
      <c r="C595" t="s">
        <v>31</v>
      </c>
      <c r="D595" t="s">
        <v>66</v>
      </c>
      <c r="E595" s="4">
        <v>35</v>
      </c>
      <c r="F595" s="4" t="s">
        <v>21778</v>
      </c>
      <c r="G595" s="4">
        <v>0</v>
      </c>
    </row>
    <row r="596" spans="1:7" x14ac:dyDescent="0.35">
      <c r="A596" t="s">
        <v>2460</v>
      </c>
      <c r="B596" t="s">
        <v>244</v>
      </c>
      <c r="C596" t="s">
        <v>19</v>
      </c>
      <c r="D596" t="s">
        <v>21746</v>
      </c>
      <c r="E596" s="4">
        <v>33</v>
      </c>
      <c r="F596" s="4" t="s">
        <v>21694</v>
      </c>
      <c r="G596" s="4">
        <v>0.15</v>
      </c>
    </row>
    <row r="597" spans="1:7" x14ac:dyDescent="0.35">
      <c r="A597" t="s">
        <v>2461</v>
      </c>
      <c r="B597" t="s">
        <v>244</v>
      </c>
      <c r="C597" t="s">
        <v>33</v>
      </c>
      <c r="D597" t="s">
        <v>1863</v>
      </c>
      <c r="E597" s="4">
        <v>60</v>
      </c>
      <c r="F597" s="4" t="s">
        <v>21663</v>
      </c>
      <c r="G597" s="4">
        <v>0.15</v>
      </c>
    </row>
    <row r="598" spans="1:7" x14ac:dyDescent="0.35">
      <c r="A598" t="s">
        <v>2462</v>
      </c>
      <c r="B598" t="s">
        <v>245</v>
      </c>
      <c r="C598" t="s">
        <v>27</v>
      </c>
      <c r="D598" t="s">
        <v>1865</v>
      </c>
      <c r="E598" s="4">
        <v>77</v>
      </c>
      <c r="F598" s="4" t="s">
        <v>21642</v>
      </c>
      <c r="G598" s="4">
        <v>0.15</v>
      </c>
    </row>
    <row r="599" spans="1:7" x14ac:dyDescent="0.35">
      <c r="A599" t="s">
        <v>2463</v>
      </c>
      <c r="B599" t="s">
        <v>245</v>
      </c>
      <c r="C599" t="s">
        <v>19</v>
      </c>
      <c r="D599" t="s">
        <v>21746</v>
      </c>
      <c r="E599" s="4">
        <v>16</v>
      </c>
      <c r="F599" s="4" t="s">
        <v>21635</v>
      </c>
      <c r="G599" s="4">
        <v>0</v>
      </c>
    </row>
    <row r="600" spans="1:7" x14ac:dyDescent="0.35">
      <c r="A600" t="s">
        <v>2464</v>
      </c>
      <c r="B600" t="s">
        <v>245</v>
      </c>
      <c r="C600" t="s">
        <v>23</v>
      </c>
      <c r="D600" t="s">
        <v>21672</v>
      </c>
      <c r="E600" s="4">
        <v>49</v>
      </c>
      <c r="F600" s="4" t="s">
        <v>21699</v>
      </c>
      <c r="G600" s="4">
        <v>0.15</v>
      </c>
    </row>
    <row r="601" spans="1:7" x14ac:dyDescent="0.35">
      <c r="A601" t="s">
        <v>2465</v>
      </c>
      <c r="B601" t="s">
        <v>245</v>
      </c>
      <c r="C601" t="s">
        <v>26</v>
      </c>
      <c r="D601" t="s">
        <v>1861</v>
      </c>
      <c r="E601" s="4">
        <v>15</v>
      </c>
      <c r="F601" s="4" t="s">
        <v>21640</v>
      </c>
      <c r="G601" s="4">
        <v>0.15</v>
      </c>
    </row>
    <row r="602" spans="1:7" x14ac:dyDescent="0.35">
      <c r="A602" t="s">
        <v>2466</v>
      </c>
      <c r="B602" t="s">
        <v>245</v>
      </c>
      <c r="C602" t="s">
        <v>26</v>
      </c>
      <c r="D602" t="s">
        <v>1861</v>
      </c>
      <c r="E602" s="4">
        <v>33</v>
      </c>
      <c r="F602" s="4" t="s">
        <v>21647</v>
      </c>
      <c r="G602" s="4">
        <v>0</v>
      </c>
    </row>
    <row r="603" spans="1:7" x14ac:dyDescent="0.35">
      <c r="A603" t="s">
        <v>2467</v>
      </c>
      <c r="B603" t="s">
        <v>246</v>
      </c>
      <c r="C603" t="s">
        <v>19</v>
      </c>
      <c r="D603" t="s">
        <v>1859</v>
      </c>
      <c r="E603" s="4">
        <v>5</v>
      </c>
      <c r="F603" s="4" t="s">
        <v>21635</v>
      </c>
      <c r="G603" s="4">
        <v>0</v>
      </c>
    </row>
    <row r="604" spans="1:7" x14ac:dyDescent="0.35">
      <c r="A604" t="s">
        <v>2468</v>
      </c>
      <c r="B604" t="s">
        <v>246</v>
      </c>
      <c r="C604" t="s">
        <v>15</v>
      </c>
      <c r="D604" t="s">
        <v>1874</v>
      </c>
      <c r="E604" s="4">
        <v>74</v>
      </c>
      <c r="F604" s="4" t="s">
        <v>21660</v>
      </c>
      <c r="G604" s="4">
        <v>0.15</v>
      </c>
    </row>
    <row r="605" spans="1:7" x14ac:dyDescent="0.35">
      <c r="A605" t="s">
        <v>2469</v>
      </c>
      <c r="B605" t="s">
        <v>246</v>
      </c>
      <c r="C605" t="s">
        <v>29</v>
      </c>
      <c r="D605" t="s">
        <v>1896</v>
      </c>
      <c r="E605" s="4">
        <v>58</v>
      </c>
      <c r="F605" s="4" t="s">
        <v>21779</v>
      </c>
      <c r="G605" s="4">
        <v>0</v>
      </c>
    </row>
    <row r="606" spans="1:7" x14ac:dyDescent="0.35">
      <c r="A606" t="s">
        <v>2470</v>
      </c>
      <c r="B606" t="s">
        <v>247</v>
      </c>
      <c r="C606" t="s">
        <v>32</v>
      </c>
      <c r="D606" t="s">
        <v>21637</v>
      </c>
      <c r="E606" s="4">
        <v>43</v>
      </c>
      <c r="F606" s="4" t="s">
        <v>21729</v>
      </c>
      <c r="G606" s="4">
        <v>0.15</v>
      </c>
    </row>
    <row r="607" spans="1:7" x14ac:dyDescent="0.35">
      <c r="A607" t="s">
        <v>2471</v>
      </c>
      <c r="B607" t="s">
        <v>247</v>
      </c>
      <c r="C607" t="s">
        <v>30</v>
      </c>
      <c r="D607" t="s">
        <v>1887</v>
      </c>
      <c r="E607" s="4">
        <v>52</v>
      </c>
      <c r="F607" s="4" t="s">
        <v>21695</v>
      </c>
      <c r="G607" s="4">
        <v>0</v>
      </c>
    </row>
    <row r="608" spans="1:7" x14ac:dyDescent="0.35">
      <c r="A608" t="s">
        <v>2472</v>
      </c>
      <c r="B608" t="s">
        <v>247</v>
      </c>
      <c r="C608" t="s">
        <v>15</v>
      </c>
      <c r="D608" t="s">
        <v>21717</v>
      </c>
      <c r="E608" s="4">
        <v>47</v>
      </c>
      <c r="F608" s="4" t="s">
        <v>21742</v>
      </c>
      <c r="G608" s="4">
        <v>0.1</v>
      </c>
    </row>
    <row r="609" spans="1:7" x14ac:dyDescent="0.35">
      <c r="A609" t="s">
        <v>2473</v>
      </c>
      <c r="B609" t="s">
        <v>247</v>
      </c>
      <c r="C609" t="s">
        <v>31</v>
      </c>
      <c r="D609" t="s">
        <v>1867</v>
      </c>
      <c r="E609" s="4">
        <v>11</v>
      </c>
      <c r="F609" s="4" t="s">
        <v>21732</v>
      </c>
      <c r="G609" s="4">
        <v>0.05</v>
      </c>
    </row>
    <row r="610" spans="1:7" x14ac:dyDescent="0.35">
      <c r="A610" t="s">
        <v>2474</v>
      </c>
      <c r="B610" t="s">
        <v>247</v>
      </c>
      <c r="C610" t="s">
        <v>30</v>
      </c>
      <c r="D610" t="s">
        <v>1887</v>
      </c>
      <c r="E610" s="4">
        <v>26</v>
      </c>
      <c r="F610" s="4" t="s">
        <v>21695</v>
      </c>
      <c r="G610" s="4">
        <v>0</v>
      </c>
    </row>
    <row r="611" spans="1:7" x14ac:dyDescent="0.35">
      <c r="A611" t="s">
        <v>2475</v>
      </c>
      <c r="B611" t="s">
        <v>248</v>
      </c>
      <c r="C611" t="s">
        <v>33</v>
      </c>
      <c r="D611" t="s">
        <v>21682</v>
      </c>
      <c r="E611" s="4">
        <v>16</v>
      </c>
      <c r="F611" s="4" t="s">
        <v>21641</v>
      </c>
      <c r="G611" s="4">
        <v>0</v>
      </c>
    </row>
    <row r="612" spans="1:7" x14ac:dyDescent="0.35">
      <c r="A612" t="s">
        <v>2476</v>
      </c>
      <c r="B612" t="s">
        <v>249</v>
      </c>
      <c r="C612" t="s">
        <v>23</v>
      </c>
      <c r="D612" t="s">
        <v>21672</v>
      </c>
      <c r="E612" s="4">
        <v>2</v>
      </c>
      <c r="F612" s="4" t="s">
        <v>21673</v>
      </c>
      <c r="G612" s="4">
        <v>0</v>
      </c>
    </row>
    <row r="613" spans="1:7" x14ac:dyDescent="0.35">
      <c r="A613" t="s">
        <v>2477</v>
      </c>
      <c r="B613" t="s">
        <v>249</v>
      </c>
      <c r="C613" t="s">
        <v>12</v>
      </c>
      <c r="D613" t="s">
        <v>21757</v>
      </c>
      <c r="E613" s="4">
        <v>40</v>
      </c>
      <c r="F613" s="4" t="s">
        <v>21669</v>
      </c>
      <c r="G613" s="4">
        <v>0</v>
      </c>
    </row>
    <row r="614" spans="1:7" x14ac:dyDescent="0.35">
      <c r="A614" t="s">
        <v>2478</v>
      </c>
      <c r="B614" t="s">
        <v>250</v>
      </c>
      <c r="C614" t="s">
        <v>23</v>
      </c>
      <c r="D614" t="s">
        <v>1876</v>
      </c>
      <c r="E614" s="4">
        <v>42</v>
      </c>
      <c r="F614" s="4" t="s">
        <v>21780</v>
      </c>
      <c r="G614" s="4">
        <v>0</v>
      </c>
    </row>
    <row r="615" spans="1:7" x14ac:dyDescent="0.35">
      <c r="A615" t="s">
        <v>2479</v>
      </c>
      <c r="B615" t="s">
        <v>250</v>
      </c>
      <c r="C615" t="s">
        <v>12</v>
      </c>
      <c r="D615" t="s">
        <v>66</v>
      </c>
      <c r="E615" s="4">
        <v>76</v>
      </c>
      <c r="F615" s="4" t="s">
        <v>21669</v>
      </c>
      <c r="G615" s="4">
        <v>0</v>
      </c>
    </row>
    <row r="616" spans="1:7" x14ac:dyDescent="0.35">
      <c r="A616" t="s">
        <v>2480</v>
      </c>
      <c r="B616" t="s">
        <v>250</v>
      </c>
      <c r="C616" t="s">
        <v>31</v>
      </c>
      <c r="D616" t="s">
        <v>1867</v>
      </c>
      <c r="E616" s="4">
        <v>9</v>
      </c>
      <c r="F616" s="4" t="s">
        <v>21662</v>
      </c>
      <c r="G616" s="4">
        <v>0</v>
      </c>
    </row>
    <row r="617" spans="1:7" x14ac:dyDescent="0.35">
      <c r="A617" t="s">
        <v>2481</v>
      </c>
      <c r="B617" t="s">
        <v>250</v>
      </c>
      <c r="C617" t="s">
        <v>29</v>
      </c>
      <c r="D617" t="s">
        <v>1896</v>
      </c>
      <c r="E617" s="4">
        <v>19</v>
      </c>
      <c r="F617" s="4" t="s">
        <v>21666</v>
      </c>
      <c r="G617" s="4">
        <v>0.05</v>
      </c>
    </row>
    <row r="618" spans="1:7" x14ac:dyDescent="0.35">
      <c r="A618" t="s">
        <v>2482</v>
      </c>
      <c r="B618" t="s">
        <v>250</v>
      </c>
      <c r="C618" t="s">
        <v>26</v>
      </c>
      <c r="D618" t="s">
        <v>1861</v>
      </c>
      <c r="E618" s="4">
        <v>48</v>
      </c>
      <c r="F618" s="4" t="s">
        <v>21650</v>
      </c>
      <c r="G618" s="4">
        <v>0.1</v>
      </c>
    </row>
    <row r="619" spans="1:7" x14ac:dyDescent="0.35">
      <c r="A619" t="s">
        <v>2483</v>
      </c>
      <c r="B619" t="s">
        <v>251</v>
      </c>
      <c r="C619" t="s">
        <v>15</v>
      </c>
      <c r="D619" t="s">
        <v>21717</v>
      </c>
      <c r="E619" s="4">
        <v>39</v>
      </c>
      <c r="F619" s="4" t="s">
        <v>21648</v>
      </c>
      <c r="G619" s="4">
        <v>0</v>
      </c>
    </row>
    <row r="620" spans="1:7" x14ac:dyDescent="0.35">
      <c r="A620" t="s">
        <v>2484</v>
      </c>
      <c r="B620" t="s">
        <v>251</v>
      </c>
      <c r="C620" t="s">
        <v>34</v>
      </c>
      <c r="D620" t="s">
        <v>1854</v>
      </c>
      <c r="E620" s="4">
        <v>1</v>
      </c>
      <c r="F620" s="4" t="s">
        <v>21652</v>
      </c>
      <c r="G620" s="4">
        <v>0.1</v>
      </c>
    </row>
    <row r="621" spans="1:7" x14ac:dyDescent="0.35">
      <c r="A621" t="s">
        <v>2485</v>
      </c>
      <c r="B621" t="s">
        <v>251</v>
      </c>
      <c r="C621" t="s">
        <v>28</v>
      </c>
      <c r="D621" t="s">
        <v>21753</v>
      </c>
      <c r="E621" s="4">
        <v>25</v>
      </c>
      <c r="F621" s="4" t="s">
        <v>21634</v>
      </c>
      <c r="G621" s="4">
        <v>0</v>
      </c>
    </row>
    <row r="622" spans="1:7" x14ac:dyDescent="0.35">
      <c r="A622" t="s">
        <v>2486</v>
      </c>
      <c r="B622" t="s">
        <v>251</v>
      </c>
      <c r="C622" t="s">
        <v>19</v>
      </c>
      <c r="D622" t="s">
        <v>1859</v>
      </c>
      <c r="E622" s="4">
        <v>80</v>
      </c>
      <c r="F622" s="4" t="s">
        <v>21635</v>
      </c>
      <c r="G622" s="4">
        <v>0</v>
      </c>
    </row>
    <row r="623" spans="1:7" x14ac:dyDescent="0.35">
      <c r="A623" t="s">
        <v>2487</v>
      </c>
      <c r="B623" t="s">
        <v>252</v>
      </c>
      <c r="C623" t="s">
        <v>7</v>
      </c>
      <c r="D623" t="s">
        <v>1871</v>
      </c>
      <c r="E623" s="4">
        <v>63</v>
      </c>
      <c r="F623" s="4" t="s">
        <v>21646</v>
      </c>
      <c r="G623" s="4">
        <v>0.1</v>
      </c>
    </row>
    <row r="624" spans="1:7" x14ac:dyDescent="0.35">
      <c r="A624" t="s">
        <v>2488</v>
      </c>
      <c r="B624" t="s">
        <v>252</v>
      </c>
      <c r="C624" t="s">
        <v>19</v>
      </c>
      <c r="D624" t="s">
        <v>1859</v>
      </c>
      <c r="E624" s="4">
        <v>10</v>
      </c>
      <c r="F624" s="4" t="s">
        <v>21635</v>
      </c>
      <c r="G624" s="4">
        <v>0</v>
      </c>
    </row>
    <row r="625" spans="1:7" x14ac:dyDescent="0.35">
      <c r="A625" t="s">
        <v>2489</v>
      </c>
      <c r="B625" t="s">
        <v>253</v>
      </c>
      <c r="C625" t="s">
        <v>34</v>
      </c>
      <c r="D625" t="s">
        <v>1854</v>
      </c>
      <c r="E625" s="4">
        <v>19</v>
      </c>
      <c r="F625" s="4" t="s">
        <v>21636</v>
      </c>
      <c r="G625" s="4">
        <v>0</v>
      </c>
    </row>
    <row r="626" spans="1:7" x14ac:dyDescent="0.35">
      <c r="A626" t="s">
        <v>2490</v>
      </c>
      <c r="B626" t="s">
        <v>254</v>
      </c>
      <c r="C626" t="s">
        <v>23</v>
      </c>
      <c r="D626" t="s">
        <v>21759</v>
      </c>
      <c r="E626" s="4">
        <v>15</v>
      </c>
      <c r="F626" s="4" t="s">
        <v>21704</v>
      </c>
      <c r="G626" s="4">
        <v>0.05</v>
      </c>
    </row>
    <row r="627" spans="1:7" x14ac:dyDescent="0.35">
      <c r="A627" t="s">
        <v>2491</v>
      </c>
      <c r="B627" t="s">
        <v>254</v>
      </c>
      <c r="C627" t="s">
        <v>35</v>
      </c>
      <c r="D627" t="s">
        <v>21735</v>
      </c>
      <c r="E627" s="4">
        <v>54</v>
      </c>
      <c r="F627" s="4" t="s">
        <v>21781</v>
      </c>
      <c r="G627" s="4">
        <v>0</v>
      </c>
    </row>
    <row r="628" spans="1:7" x14ac:dyDescent="0.35">
      <c r="A628" t="s">
        <v>2492</v>
      </c>
      <c r="B628" t="s">
        <v>254</v>
      </c>
      <c r="C628" t="s">
        <v>31</v>
      </c>
      <c r="D628" t="s">
        <v>1867</v>
      </c>
      <c r="E628" s="4">
        <v>29</v>
      </c>
      <c r="F628" s="4" t="s">
        <v>21662</v>
      </c>
      <c r="G628" s="4">
        <v>0</v>
      </c>
    </row>
    <row r="629" spans="1:7" x14ac:dyDescent="0.35">
      <c r="A629" t="s">
        <v>2493</v>
      </c>
      <c r="B629" t="s">
        <v>255</v>
      </c>
      <c r="C629" t="s">
        <v>7</v>
      </c>
      <c r="D629" t="s">
        <v>21749</v>
      </c>
      <c r="E629" s="4">
        <v>54</v>
      </c>
      <c r="F629" s="4" t="s">
        <v>21681</v>
      </c>
      <c r="G629" s="4">
        <v>0</v>
      </c>
    </row>
    <row r="630" spans="1:7" x14ac:dyDescent="0.35">
      <c r="A630" t="s">
        <v>2494</v>
      </c>
      <c r="B630" t="s">
        <v>255</v>
      </c>
      <c r="C630" t="s">
        <v>12</v>
      </c>
      <c r="D630" t="s">
        <v>21782</v>
      </c>
      <c r="E630" s="4">
        <v>61</v>
      </c>
      <c r="F630" s="4" t="s">
        <v>21693</v>
      </c>
      <c r="G630" s="4">
        <v>0.15</v>
      </c>
    </row>
    <row r="631" spans="1:7" x14ac:dyDescent="0.35">
      <c r="A631" t="s">
        <v>2495</v>
      </c>
      <c r="B631" t="s">
        <v>255</v>
      </c>
      <c r="C631" t="s">
        <v>12</v>
      </c>
      <c r="D631" t="s">
        <v>1857</v>
      </c>
      <c r="E631" s="4">
        <v>55</v>
      </c>
      <c r="F631" s="4" t="s">
        <v>21639</v>
      </c>
      <c r="G631" s="4">
        <v>0.1</v>
      </c>
    </row>
    <row r="632" spans="1:7" x14ac:dyDescent="0.35">
      <c r="A632" t="s">
        <v>2496</v>
      </c>
      <c r="B632" t="s">
        <v>255</v>
      </c>
      <c r="C632" t="s">
        <v>33</v>
      </c>
      <c r="D632" t="s">
        <v>21689</v>
      </c>
      <c r="E632" s="4">
        <v>62</v>
      </c>
      <c r="F632" s="4" t="s">
        <v>21663</v>
      </c>
      <c r="G632" s="4">
        <v>0.15</v>
      </c>
    </row>
    <row r="633" spans="1:7" x14ac:dyDescent="0.35">
      <c r="A633" t="s">
        <v>2497</v>
      </c>
      <c r="B633" t="s">
        <v>255</v>
      </c>
      <c r="C633" t="s">
        <v>19</v>
      </c>
      <c r="D633" t="s">
        <v>1859</v>
      </c>
      <c r="E633" s="4">
        <v>58</v>
      </c>
      <c r="F633" s="4" t="s">
        <v>21783</v>
      </c>
      <c r="G633" s="4">
        <v>0.05</v>
      </c>
    </row>
    <row r="634" spans="1:7" x14ac:dyDescent="0.35">
      <c r="A634" t="s">
        <v>2498</v>
      </c>
      <c r="B634" t="s">
        <v>256</v>
      </c>
      <c r="C634" t="s">
        <v>12</v>
      </c>
      <c r="D634" t="s">
        <v>21782</v>
      </c>
      <c r="E634" s="4">
        <v>38</v>
      </c>
      <c r="F634" s="4" t="s">
        <v>21740</v>
      </c>
      <c r="G634" s="4">
        <v>0.05</v>
      </c>
    </row>
    <row r="635" spans="1:7" x14ac:dyDescent="0.35">
      <c r="A635" t="s">
        <v>2499</v>
      </c>
      <c r="B635" t="s">
        <v>256</v>
      </c>
      <c r="C635" t="s">
        <v>29</v>
      </c>
      <c r="D635" t="s">
        <v>21709</v>
      </c>
      <c r="E635" s="4">
        <v>79</v>
      </c>
      <c r="F635" s="4" t="s">
        <v>21685</v>
      </c>
      <c r="G635" s="4">
        <v>0.1</v>
      </c>
    </row>
    <row r="636" spans="1:7" x14ac:dyDescent="0.35">
      <c r="A636" t="s">
        <v>2500</v>
      </c>
      <c r="B636" t="s">
        <v>256</v>
      </c>
      <c r="C636" t="s">
        <v>27</v>
      </c>
      <c r="D636" t="s">
        <v>21710</v>
      </c>
      <c r="E636" s="4">
        <v>11</v>
      </c>
      <c r="F636" s="4" t="s">
        <v>21701</v>
      </c>
      <c r="G636" s="4">
        <v>0.1</v>
      </c>
    </row>
    <row r="637" spans="1:7" x14ac:dyDescent="0.35">
      <c r="A637" t="s">
        <v>2501</v>
      </c>
      <c r="B637" t="s">
        <v>257</v>
      </c>
      <c r="C637" t="s">
        <v>28</v>
      </c>
      <c r="D637" t="s">
        <v>1851</v>
      </c>
      <c r="E637" s="4">
        <v>42</v>
      </c>
      <c r="F637" s="4" t="s">
        <v>21634</v>
      </c>
      <c r="G637" s="4">
        <v>0</v>
      </c>
    </row>
    <row r="638" spans="1:7" x14ac:dyDescent="0.35">
      <c r="A638" t="s">
        <v>2502</v>
      </c>
      <c r="B638" t="s">
        <v>257</v>
      </c>
      <c r="C638" t="s">
        <v>29</v>
      </c>
      <c r="D638" t="s">
        <v>1896</v>
      </c>
      <c r="E638" s="4">
        <v>65</v>
      </c>
      <c r="F638" s="4" t="s">
        <v>21703</v>
      </c>
      <c r="G638" s="4">
        <v>0.15</v>
      </c>
    </row>
    <row r="639" spans="1:7" x14ac:dyDescent="0.35">
      <c r="A639" t="s">
        <v>2503</v>
      </c>
      <c r="B639" t="s">
        <v>258</v>
      </c>
      <c r="C639" t="s">
        <v>15</v>
      </c>
      <c r="D639" t="s">
        <v>1874</v>
      </c>
      <c r="E639" s="4">
        <v>11</v>
      </c>
      <c r="F639" s="4" t="s">
        <v>21675</v>
      </c>
      <c r="G639" s="4">
        <v>0.05</v>
      </c>
    </row>
    <row r="640" spans="1:7" x14ac:dyDescent="0.35">
      <c r="A640" t="s">
        <v>2504</v>
      </c>
      <c r="B640" t="s">
        <v>258</v>
      </c>
      <c r="C640" t="s">
        <v>26</v>
      </c>
      <c r="D640" t="s">
        <v>66</v>
      </c>
      <c r="E640" s="4">
        <v>37</v>
      </c>
      <c r="F640" s="4" t="s">
        <v>21647</v>
      </c>
      <c r="G640" s="4">
        <v>0</v>
      </c>
    </row>
    <row r="641" spans="1:7" x14ac:dyDescent="0.35">
      <c r="A641" t="s">
        <v>2505</v>
      </c>
      <c r="B641" t="s">
        <v>258</v>
      </c>
      <c r="C641" t="s">
        <v>19</v>
      </c>
      <c r="D641" t="s">
        <v>1859</v>
      </c>
      <c r="E641" s="4">
        <v>22</v>
      </c>
      <c r="F641" s="4" t="s">
        <v>21635</v>
      </c>
      <c r="G641" s="4">
        <v>0</v>
      </c>
    </row>
    <row r="642" spans="1:7" x14ac:dyDescent="0.35">
      <c r="A642" t="s">
        <v>2506</v>
      </c>
      <c r="B642" t="s">
        <v>258</v>
      </c>
      <c r="C642" t="s">
        <v>19</v>
      </c>
      <c r="D642" t="s">
        <v>1859</v>
      </c>
      <c r="E642" s="4">
        <v>19</v>
      </c>
      <c r="F642" s="4" t="s">
        <v>21706</v>
      </c>
      <c r="G642" s="4">
        <v>0.05</v>
      </c>
    </row>
    <row r="643" spans="1:7" x14ac:dyDescent="0.35">
      <c r="A643" t="s">
        <v>2507</v>
      </c>
      <c r="B643" t="s">
        <v>259</v>
      </c>
      <c r="C643" t="s">
        <v>35</v>
      </c>
      <c r="D643" t="s">
        <v>1919</v>
      </c>
      <c r="E643" s="4">
        <v>59</v>
      </c>
      <c r="F643" s="4" t="s">
        <v>21656</v>
      </c>
      <c r="G643" s="4">
        <v>0</v>
      </c>
    </row>
    <row r="644" spans="1:7" x14ac:dyDescent="0.35">
      <c r="A644" t="s">
        <v>2508</v>
      </c>
      <c r="B644" t="s">
        <v>259</v>
      </c>
      <c r="C644" t="s">
        <v>23</v>
      </c>
      <c r="D644" t="s">
        <v>21773</v>
      </c>
      <c r="E644" s="4">
        <v>40</v>
      </c>
      <c r="F644" s="4" t="s">
        <v>21673</v>
      </c>
      <c r="G644" s="4">
        <v>0</v>
      </c>
    </row>
    <row r="645" spans="1:7" x14ac:dyDescent="0.35">
      <c r="A645" t="s">
        <v>2509</v>
      </c>
      <c r="B645" t="s">
        <v>259</v>
      </c>
      <c r="C645" t="s">
        <v>29</v>
      </c>
      <c r="D645" t="s">
        <v>21709</v>
      </c>
      <c r="E645" s="4">
        <v>30</v>
      </c>
      <c r="F645" s="4" t="s">
        <v>21666</v>
      </c>
      <c r="G645" s="4">
        <v>0.05</v>
      </c>
    </row>
    <row r="646" spans="1:7" x14ac:dyDescent="0.35">
      <c r="A646" t="s">
        <v>2510</v>
      </c>
      <c r="B646" t="s">
        <v>259</v>
      </c>
      <c r="C646" t="s">
        <v>32</v>
      </c>
      <c r="D646" t="s">
        <v>21637</v>
      </c>
      <c r="E646" s="4">
        <v>37</v>
      </c>
      <c r="F646" s="4" t="s">
        <v>21638</v>
      </c>
      <c r="G646" s="4">
        <v>0</v>
      </c>
    </row>
    <row r="647" spans="1:7" x14ac:dyDescent="0.35">
      <c r="A647" t="s">
        <v>2511</v>
      </c>
      <c r="B647" t="s">
        <v>259</v>
      </c>
      <c r="C647" t="s">
        <v>23</v>
      </c>
      <c r="D647" t="s">
        <v>1876</v>
      </c>
      <c r="E647" s="4">
        <v>46</v>
      </c>
      <c r="F647" s="4" t="s">
        <v>21673</v>
      </c>
      <c r="G647" s="4">
        <v>0</v>
      </c>
    </row>
    <row r="648" spans="1:7" x14ac:dyDescent="0.35">
      <c r="A648" t="s">
        <v>2512</v>
      </c>
      <c r="B648" t="s">
        <v>260</v>
      </c>
      <c r="C648" t="s">
        <v>35</v>
      </c>
      <c r="D648" t="s">
        <v>1919</v>
      </c>
      <c r="E648" s="4">
        <v>41</v>
      </c>
      <c r="F648" s="4" t="s">
        <v>21656</v>
      </c>
      <c r="G648" s="4">
        <v>0</v>
      </c>
    </row>
    <row r="649" spans="1:7" x14ac:dyDescent="0.35">
      <c r="A649" t="s">
        <v>2513</v>
      </c>
      <c r="B649" t="s">
        <v>260</v>
      </c>
      <c r="C649" t="s">
        <v>7</v>
      </c>
      <c r="D649" t="s">
        <v>1871</v>
      </c>
      <c r="E649" s="4">
        <v>70</v>
      </c>
      <c r="F649" s="4" t="s">
        <v>21646</v>
      </c>
      <c r="G649" s="4">
        <v>0.1</v>
      </c>
    </row>
    <row r="650" spans="1:7" x14ac:dyDescent="0.35">
      <c r="A650" t="s">
        <v>2514</v>
      </c>
      <c r="B650" t="s">
        <v>261</v>
      </c>
      <c r="C650" t="s">
        <v>19</v>
      </c>
      <c r="D650" t="s">
        <v>1859</v>
      </c>
      <c r="E650" s="4">
        <v>40</v>
      </c>
      <c r="F650" s="4" t="s">
        <v>21635</v>
      </c>
      <c r="G650" s="4">
        <v>0</v>
      </c>
    </row>
    <row r="651" spans="1:7" x14ac:dyDescent="0.35">
      <c r="A651" t="s">
        <v>2515</v>
      </c>
      <c r="B651" t="s">
        <v>261</v>
      </c>
      <c r="C651" t="s">
        <v>33</v>
      </c>
      <c r="D651" t="s">
        <v>21784</v>
      </c>
      <c r="E651" s="4">
        <v>80</v>
      </c>
      <c r="F651" s="4" t="s">
        <v>21641</v>
      </c>
      <c r="G651" s="4">
        <v>0</v>
      </c>
    </row>
    <row r="652" spans="1:7" x14ac:dyDescent="0.35">
      <c r="A652" t="s">
        <v>2516</v>
      </c>
      <c r="B652" t="s">
        <v>261</v>
      </c>
      <c r="C652" t="s">
        <v>35</v>
      </c>
      <c r="D652" t="s">
        <v>1919</v>
      </c>
      <c r="E652" s="4">
        <v>46</v>
      </c>
      <c r="F652" s="4" t="s">
        <v>21656</v>
      </c>
      <c r="G652" s="4">
        <v>0</v>
      </c>
    </row>
    <row r="653" spans="1:7" x14ac:dyDescent="0.35">
      <c r="A653" t="s">
        <v>2517</v>
      </c>
      <c r="B653" t="s">
        <v>261</v>
      </c>
      <c r="C653" t="s">
        <v>31</v>
      </c>
      <c r="D653" t="s">
        <v>1867</v>
      </c>
      <c r="E653" s="4">
        <v>8</v>
      </c>
      <c r="F653" s="4" t="s">
        <v>21670</v>
      </c>
      <c r="G653" s="4">
        <v>0.1</v>
      </c>
    </row>
    <row r="654" spans="1:7" x14ac:dyDescent="0.35">
      <c r="A654" t="s">
        <v>2518</v>
      </c>
      <c r="B654" t="s">
        <v>261</v>
      </c>
      <c r="C654" t="s">
        <v>27</v>
      </c>
      <c r="D654" t="s">
        <v>1865</v>
      </c>
      <c r="E654" s="4">
        <v>75</v>
      </c>
      <c r="F654" s="4" t="s">
        <v>21701</v>
      </c>
      <c r="G654" s="4">
        <v>0.1</v>
      </c>
    </row>
    <row r="655" spans="1:7" x14ac:dyDescent="0.35">
      <c r="A655" t="s">
        <v>2519</v>
      </c>
      <c r="B655" t="s">
        <v>262</v>
      </c>
      <c r="C655" t="s">
        <v>34</v>
      </c>
      <c r="D655" t="s">
        <v>1854</v>
      </c>
      <c r="E655" s="4">
        <v>54</v>
      </c>
      <c r="F655" s="4" t="s">
        <v>21636</v>
      </c>
      <c r="G655" s="4">
        <v>0</v>
      </c>
    </row>
    <row r="656" spans="1:7" x14ac:dyDescent="0.35">
      <c r="A656" t="s">
        <v>2520</v>
      </c>
      <c r="B656" t="s">
        <v>262</v>
      </c>
      <c r="C656" t="s">
        <v>15</v>
      </c>
      <c r="D656" t="s">
        <v>1874</v>
      </c>
      <c r="E656" s="4">
        <v>19</v>
      </c>
      <c r="F656" s="4" t="s">
        <v>21648</v>
      </c>
      <c r="G656" s="4">
        <v>0</v>
      </c>
    </row>
    <row r="657" spans="1:7" x14ac:dyDescent="0.35">
      <c r="A657" t="s">
        <v>2521</v>
      </c>
      <c r="B657" t="s">
        <v>263</v>
      </c>
      <c r="C657" t="s">
        <v>30</v>
      </c>
      <c r="D657" t="s">
        <v>21712</v>
      </c>
      <c r="E657" s="4">
        <v>71</v>
      </c>
      <c r="F657" s="4" t="s">
        <v>21691</v>
      </c>
      <c r="G657" s="4">
        <v>0.05</v>
      </c>
    </row>
    <row r="658" spans="1:7" x14ac:dyDescent="0.35">
      <c r="A658" t="s">
        <v>2522</v>
      </c>
      <c r="B658" t="s">
        <v>263</v>
      </c>
      <c r="C658" t="s">
        <v>12</v>
      </c>
      <c r="D658" t="s">
        <v>1857</v>
      </c>
      <c r="E658" s="4">
        <v>39</v>
      </c>
      <c r="F658" s="4" t="s">
        <v>21785</v>
      </c>
      <c r="G658" s="4">
        <v>0.1</v>
      </c>
    </row>
    <row r="659" spans="1:7" x14ac:dyDescent="0.35">
      <c r="A659" t="s">
        <v>2523</v>
      </c>
      <c r="B659" t="s">
        <v>263</v>
      </c>
      <c r="C659" t="s">
        <v>30</v>
      </c>
      <c r="D659" t="s">
        <v>1887</v>
      </c>
      <c r="E659" s="4">
        <v>64</v>
      </c>
      <c r="F659" s="4" t="s">
        <v>21692</v>
      </c>
      <c r="G659" s="4">
        <v>0.1</v>
      </c>
    </row>
    <row r="660" spans="1:7" x14ac:dyDescent="0.35">
      <c r="A660" t="s">
        <v>2524</v>
      </c>
      <c r="B660" t="s">
        <v>263</v>
      </c>
      <c r="C660" t="s">
        <v>35</v>
      </c>
      <c r="D660" t="s">
        <v>1919</v>
      </c>
      <c r="E660" s="4">
        <v>29</v>
      </c>
      <c r="F660" s="4" t="s">
        <v>21656</v>
      </c>
      <c r="G660" s="4">
        <v>0</v>
      </c>
    </row>
    <row r="661" spans="1:7" x14ac:dyDescent="0.35">
      <c r="A661" t="s">
        <v>2525</v>
      </c>
      <c r="B661" t="s">
        <v>264</v>
      </c>
      <c r="C661" t="s">
        <v>32</v>
      </c>
      <c r="D661" t="s">
        <v>1928</v>
      </c>
      <c r="E661" s="4">
        <v>66</v>
      </c>
      <c r="F661" s="4" t="s">
        <v>21729</v>
      </c>
      <c r="G661" s="4">
        <v>0.15</v>
      </c>
    </row>
    <row r="662" spans="1:7" x14ac:dyDescent="0.35">
      <c r="A662" t="s">
        <v>2526</v>
      </c>
      <c r="B662" t="s">
        <v>265</v>
      </c>
      <c r="C662" t="s">
        <v>30</v>
      </c>
      <c r="D662" t="s">
        <v>1887</v>
      </c>
      <c r="E662" s="4">
        <v>38</v>
      </c>
      <c r="F662" s="4" t="s">
        <v>21692</v>
      </c>
      <c r="G662" s="4">
        <v>0.1</v>
      </c>
    </row>
    <row r="663" spans="1:7" x14ac:dyDescent="0.35">
      <c r="A663" t="s">
        <v>2527</v>
      </c>
      <c r="B663" t="s">
        <v>266</v>
      </c>
      <c r="C663" t="s">
        <v>19</v>
      </c>
      <c r="D663" t="s">
        <v>21697</v>
      </c>
      <c r="E663" s="4">
        <v>69</v>
      </c>
      <c r="F663" s="4" t="s">
        <v>21698</v>
      </c>
      <c r="G663" s="4">
        <v>0.1</v>
      </c>
    </row>
    <row r="664" spans="1:7" x14ac:dyDescent="0.35">
      <c r="A664" t="s">
        <v>2528</v>
      </c>
      <c r="B664" t="s">
        <v>266</v>
      </c>
      <c r="C664" t="s">
        <v>32</v>
      </c>
      <c r="D664" t="s">
        <v>1928</v>
      </c>
      <c r="E664" s="4">
        <v>19</v>
      </c>
      <c r="F664" s="4" t="s">
        <v>21638</v>
      </c>
      <c r="G664" s="4">
        <v>0</v>
      </c>
    </row>
    <row r="665" spans="1:7" x14ac:dyDescent="0.35">
      <c r="A665" t="s">
        <v>2529</v>
      </c>
      <c r="B665" t="s">
        <v>266</v>
      </c>
      <c r="C665" t="s">
        <v>23</v>
      </c>
      <c r="D665" t="s">
        <v>1876</v>
      </c>
      <c r="E665" s="4">
        <v>67</v>
      </c>
      <c r="F665" s="4" t="s">
        <v>21673</v>
      </c>
      <c r="G665" s="4">
        <v>0</v>
      </c>
    </row>
    <row r="666" spans="1:7" x14ac:dyDescent="0.35">
      <c r="A666" t="s">
        <v>2530</v>
      </c>
      <c r="B666" t="s">
        <v>267</v>
      </c>
      <c r="C666" t="s">
        <v>7</v>
      </c>
      <c r="D666" t="s">
        <v>21683</v>
      </c>
      <c r="E666" s="4">
        <v>62</v>
      </c>
      <c r="F666" s="4" t="s">
        <v>21681</v>
      </c>
      <c r="G666" s="4">
        <v>0</v>
      </c>
    </row>
    <row r="667" spans="1:7" x14ac:dyDescent="0.35">
      <c r="A667" t="s">
        <v>2531</v>
      </c>
      <c r="B667" t="s">
        <v>267</v>
      </c>
      <c r="C667" t="s">
        <v>30</v>
      </c>
      <c r="D667" t="s">
        <v>21712</v>
      </c>
      <c r="E667" s="4">
        <v>47</v>
      </c>
      <c r="F667" s="4" t="s">
        <v>21665</v>
      </c>
      <c r="G667" s="4">
        <v>0</v>
      </c>
    </row>
    <row r="668" spans="1:7" x14ac:dyDescent="0.35">
      <c r="A668" t="s">
        <v>2532</v>
      </c>
      <c r="B668" t="s">
        <v>268</v>
      </c>
      <c r="C668" t="s">
        <v>15</v>
      </c>
      <c r="D668" t="s">
        <v>21717</v>
      </c>
      <c r="E668" s="4">
        <v>3</v>
      </c>
      <c r="F668" s="4" t="s">
        <v>21675</v>
      </c>
      <c r="G668" s="4">
        <v>0.05</v>
      </c>
    </row>
    <row r="669" spans="1:7" x14ac:dyDescent="0.35">
      <c r="A669" t="s">
        <v>2533</v>
      </c>
      <c r="B669" t="s">
        <v>269</v>
      </c>
      <c r="C669" t="s">
        <v>19</v>
      </c>
      <c r="D669" t="s">
        <v>1859</v>
      </c>
      <c r="E669" s="4">
        <v>78</v>
      </c>
      <c r="F669" s="4" t="s">
        <v>21635</v>
      </c>
      <c r="G669" s="4">
        <v>0</v>
      </c>
    </row>
    <row r="670" spans="1:7" x14ac:dyDescent="0.35">
      <c r="A670" t="s">
        <v>2534</v>
      </c>
      <c r="B670" t="s">
        <v>270</v>
      </c>
      <c r="C670" t="s">
        <v>28</v>
      </c>
      <c r="D670" t="s">
        <v>21753</v>
      </c>
      <c r="E670" s="4">
        <v>65</v>
      </c>
      <c r="F670" s="4" t="s">
        <v>21674</v>
      </c>
      <c r="G670" s="4">
        <v>0.1</v>
      </c>
    </row>
    <row r="671" spans="1:7" x14ac:dyDescent="0.35">
      <c r="A671" t="s">
        <v>2535</v>
      </c>
      <c r="B671" t="s">
        <v>270</v>
      </c>
      <c r="C671" t="s">
        <v>15</v>
      </c>
      <c r="D671" t="s">
        <v>1874</v>
      </c>
      <c r="E671" s="4">
        <v>13</v>
      </c>
      <c r="F671" s="4" t="s">
        <v>21742</v>
      </c>
      <c r="G671" s="4">
        <v>0.1</v>
      </c>
    </row>
    <row r="672" spans="1:7" x14ac:dyDescent="0.35">
      <c r="A672" t="s">
        <v>2536</v>
      </c>
      <c r="B672" t="s">
        <v>270</v>
      </c>
      <c r="C672" t="s">
        <v>7</v>
      </c>
      <c r="D672" t="s">
        <v>1871</v>
      </c>
      <c r="E672" s="4">
        <v>68</v>
      </c>
      <c r="F672" s="4" t="s">
        <v>21681</v>
      </c>
      <c r="G672" s="4">
        <v>0</v>
      </c>
    </row>
    <row r="673" spans="1:7" x14ac:dyDescent="0.35">
      <c r="A673" t="s">
        <v>2537</v>
      </c>
      <c r="B673" t="s">
        <v>270</v>
      </c>
      <c r="C673" t="s">
        <v>27</v>
      </c>
      <c r="D673" t="s">
        <v>21655</v>
      </c>
      <c r="E673" s="4">
        <v>37</v>
      </c>
      <c r="F673" s="4" t="s">
        <v>21656</v>
      </c>
      <c r="G673" s="4">
        <v>0</v>
      </c>
    </row>
    <row r="674" spans="1:7" x14ac:dyDescent="0.35">
      <c r="A674" t="s">
        <v>2538</v>
      </c>
      <c r="B674" t="s">
        <v>270</v>
      </c>
      <c r="C674" t="s">
        <v>7</v>
      </c>
      <c r="D674" t="s">
        <v>1871</v>
      </c>
      <c r="E674" s="4">
        <v>13</v>
      </c>
      <c r="F674" s="4" t="s">
        <v>21681</v>
      </c>
      <c r="G674" s="4">
        <v>0</v>
      </c>
    </row>
    <row r="675" spans="1:7" x14ac:dyDescent="0.35">
      <c r="A675" t="s">
        <v>2539</v>
      </c>
      <c r="B675" t="s">
        <v>271</v>
      </c>
      <c r="C675" t="s">
        <v>34</v>
      </c>
      <c r="D675" t="s">
        <v>1854</v>
      </c>
      <c r="E675" s="4">
        <v>38</v>
      </c>
      <c r="F675" s="4" t="s">
        <v>21645</v>
      </c>
      <c r="G675" s="4">
        <v>0.05</v>
      </c>
    </row>
    <row r="676" spans="1:7" x14ac:dyDescent="0.35">
      <c r="A676" t="s">
        <v>2540</v>
      </c>
      <c r="B676" t="s">
        <v>271</v>
      </c>
      <c r="C676" t="s">
        <v>27</v>
      </c>
      <c r="D676" t="s">
        <v>21776</v>
      </c>
      <c r="E676" s="4">
        <v>9</v>
      </c>
      <c r="F676" s="4" t="s">
        <v>21707</v>
      </c>
      <c r="G676" s="4">
        <v>0.05</v>
      </c>
    </row>
    <row r="677" spans="1:7" x14ac:dyDescent="0.35">
      <c r="A677" t="s">
        <v>2541</v>
      </c>
      <c r="B677" t="s">
        <v>271</v>
      </c>
      <c r="C677" t="s">
        <v>32</v>
      </c>
      <c r="D677" t="s">
        <v>21734</v>
      </c>
      <c r="E677" s="4">
        <v>23</v>
      </c>
      <c r="F677" s="4" t="s">
        <v>21638</v>
      </c>
      <c r="G677" s="4">
        <v>0</v>
      </c>
    </row>
    <row r="678" spans="1:7" x14ac:dyDescent="0.35">
      <c r="A678" t="s">
        <v>2542</v>
      </c>
      <c r="B678" t="s">
        <v>271</v>
      </c>
      <c r="C678" t="s">
        <v>36</v>
      </c>
      <c r="D678" t="s">
        <v>1915</v>
      </c>
      <c r="E678" s="4">
        <v>14</v>
      </c>
      <c r="F678" s="4" t="s">
        <v>21702</v>
      </c>
      <c r="G678" s="4">
        <v>0.05</v>
      </c>
    </row>
    <row r="679" spans="1:7" x14ac:dyDescent="0.35">
      <c r="A679" t="s">
        <v>2543</v>
      </c>
      <c r="B679" t="s">
        <v>271</v>
      </c>
      <c r="C679" t="s">
        <v>35</v>
      </c>
      <c r="D679" t="s">
        <v>1919</v>
      </c>
      <c r="E679" s="4">
        <v>67</v>
      </c>
      <c r="F679" s="4" t="s">
        <v>21642</v>
      </c>
      <c r="G679" s="4">
        <v>0.15</v>
      </c>
    </row>
    <row r="680" spans="1:7" x14ac:dyDescent="0.35">
      <c r="A680" t="s">
        <v>2544</v>
      </c>
      <c r="B680" t="s">
        <v>272</v>
      </c>
      <c r="C680" t="s">
        <v>35</v>
      </c>
      <c r="D680" t="s">
        <v>1919</v>
      </c>
      <c r="E680" s="4">
        <v>14</v>
      </c>
      <c r="F680" s="4" t="s">
        <v>21656</v>
      </c>
      <c r="G680" s="4">
        <v>0</v>
      </c>
    </row>
    <row r="681" spans="1:7" x14ac:dyDescent="0.35">
      <c r="A681" t="s">
        <v>2545</v>
      </c>
      <c r="B681" t="s">
        <v>272</v>
      </c>
      <c r="C681" t="s">
        <v>29</v>
      </c>
      <c r="D681" t="s">
        <v>21709</v>
      </c>
      <c r="E681" s="4">
        <v>63</v>
      </c>
      <c r="F681" s="4" t="s">
        <v>21666</v>
      </c>
      <c r="G681" s="4">
        <v>0.05</v>
      </c>
    </row>
    <row r="682" spans="1:7" x14ac:dyDescent="0.35">
      <c r="A682" t="s">
        <v>2546</v>
      </c>
      <c r="B682" t="s">
        <v>273</v>
      </c>
      <c r="C682" t="s">
        <v>35</v>
      </c>
      <c r="D682" t="s">
        <v>21747</v>
      </c>
      <c r="E682" s="4">
        <v>26</v>
      </c>
      <c r="F682" s="4" t="s">
        <v>21656</v>
      </c>
      <c r="G682" s="4">
        <v>0</v>
      </c>
    </row>
    <row r="683" spans="1:7" x14ac:dyDescent="0.35">
      <c r="A683" t="s">
        <v>2547</v>
      </c>
      <c r="B683" t="s">
        <v>273</v>
      </c>
      <c r="C683" t="s">
        <v>36</v>
      </c>
      <c r="D683" t="s">
        <v>1915</v>
      </c>
      <c r="E683" s="4">
        <v>63</v>
      </c>
      <c r="F683" s="4" t="s">
        <v>21727</v>
      </c>
      <c r="G683" s="4">
        <v>0.1</v>
      </c>
    </row>
    <row r="684" spans="1:7" x14ac:dyDescent="0.35">
      <c r="A684" t="s">
        <v>2548</v>
      </c>
      <c r="B684" t="s">
        <v>273</v>
      </c>
      <c r="C684" t="s">
        <v>29</v>
      </c>
      <c r="D684" t="s">
        <v>1896</v>
      </c>
      <c r="E684" s="4">
        <v>70</v>
      </c>
      <c r="F684" s="4" t="s">
        <v>21687</v>
      </c>
      <c r="G684" s="4">
        <v>0</v>
      </c>
    </row>
    <row r="685" spans="1:7" x14ac:dyDescent="0.35">
      <c r="A685" t="s">
        <v>2549</v>
      </c>
      <c r="B685" t="s">
        <v>273</v>
      </c>
      <c r="C685" t="s">
        <v>7</v>
      </c>
      <c r="D685" t="s">
        <v>1871</v>
      </c>
      <c r="E685" s="4">
        <v>5</v>
      </c>
      <c r="F685" s="4" t="s">
        <v>21718</v>
      </c>
      <c r="G685" s="4">
        <v>0.05</v>
      </c>
    </row>
    <row r="686" spans="1:7" x14ac:dyDescent="0.35">
      <c r="A686" t="s">
        <v>2550</v>
      </c>
      <c r="B686" t="s">
        <v>274</v>
      </c>
      <c r="C686" t="s">
        <v>36</v>
      </c>
      <c r="D686" t="s">
        <v>1915</v>
      </c>
      <c r="E686" s="4">
        <v>76</v>
      </c>
      <c r="F686" s="4" t="s">
        <v>21702</v>
      </c>
      <c r="G686" s="4">
        <v>0.05</v>
      </c>
    </row>
    <row r="687" spans="1:7" x14ac:dyDescent="0.35">
      <c r="A687" t="s">
        <v>2551</v>
      </c>
      <c r="B687" t="s">
        <v>274</v>
      </c>
      <c r="C687" t="s">
        <v>32</v>
      </c>
      <c r="D687" t="s">
        <v>1928</v>
      </c>
      <c r="E687" s="4">
        <v>37</v>
      </c>
      <c r="F687" s="4" t="s">
        <v>21638</v>
      </c>
      <c r="G687" s="4">
        <v>0</v>
      </c>
    </row>
    <row r="688" spans="1:7" x14ac:dyDescent="0.35">
      <c r="A688" t="s">
        <v>2552</v>
      </c>
      <c r="B688" t="s">
        <v>274</v>
      </c>
      <c r="C688" t="s">
        <v>12</v>
      </c>
      <c r="D688" t="s">
        <v>1857</v>
      </c>
      <c r="E688" s="4">
        <v>4</v>
      </c>
      <c r="F688" s="4" t="s">
        <v>21639</v>
      </c>
      <c r="G688" s="4">
        <v>0.1</v>
      </c>
    </row>
    <row r="689" spans="1:7" x14ac:dyDescent="0.35">
      <c r="A689" t="s">
        <v>2553</v>
      </c>
      <c r="B689" t="s">
        <v>275</v>
      </c>
      <c r="C689" t="s">
        <v>7</v>
      </c>
      <c r="D689" t="s">
        <v>1871</v>
      </c>
      <c r="E689" s="4">
        <v>69</v>
      </c>
      <c r="F689" s="4" t="s">
        <v>21681</v>
      </c>
      <c r="G689" s="4">
        <v>0</v>
      </c>
    </row>
    <row r="690" spans="1:7" x14ac:dyDescent="0.35">
      <c r="A690" t="s">
        <v>2554</v>
      </c>
      <c r="B690" t="s">
        <v>275</v>
      </c>
      <c r="C690" t="s">
        <v>12</v>
      </c>
      <c r="D690" t="s">
        <v>1857</v>
      </c>
      <c r="E690" s="4">
        <v>59</v>
      </c>
      <c r="F690" s="4" t="s">
        <v>21693</v>
      </c>
      <c r="G690" s="4">
        <v>0.15</v>
      </c>
    </row>
    <row r="691" spans="1:7" x14ac:dyDescent="0.35">
      <c r="A691" t="s">
        <v>2555</v>
      </c>
      <c r="B691" t="s">
        <v>276</v>
      </c>
      <c r="C691" t="s">
        <v>26</v>
      </c>
      <c r="D691" t="s">
        <v>21786</v>
      </c>
      <c r="E691" s="4">
        <v>79</v>
      </c>
      <c r="F691" s="4" t="s">
        <v>21647</v>
      </c>
      <c r="G691" s="4">
        <v>0</v>
      </c>
    </row>
    <row r="692" spans="1:7" x14ac:dyDescent="0.35">
      <c r="A692" t="s">
        <v>2556</v>
      </c>
      <c r="B692" t="s">
        <v>276</v>
      </c>
      <c r="C692" t="s">
        <v>32</v>
      </c>
      <c r="D692" t="s">
        <v>21637</v>
      </c>
      <c r="E692" s="4">
        <v>56</v>
      </c>
      <c r="F692" s="4" t="s">
        <v>21638</v>
      </c>
      <c r="G692" s="4">
        <v>0</v>
      </c>
    </row>
    <row r="693" spans="1:7" x14ac:dyDescent="0.35">
      <c r="A693" t="s">
        <v>2557</v>
      </c>
      <c r="B693" t="s">
        <v>276</v>
      </c>
      <c r="C693" t="s">
        <v>36</v>
      </c>
      <c r="D693" t="s">
        <v>1915</v>
      </c>
      <c r="E693" s="4">
        <v>10</v>
      </c>
      <c r="F693" s="4" t="s">
        <v>21727</v>
      </c>
      <c r="G693" s="4">
        <v>0.1</v>
      </c>
    </row>
    <row r="694" spans="1:7" x14ac:dyDescent="0.35">
      <c r="A694" t="s">
        <v>2558</v>
      </c>
      <c r="B694" t="s">
        <v>277</v>
      </c>
      <c r="C694" t="s">
        <v>34</v>
      </c>
      <c r="D694" t="s">
        <v>21721</v>
      </c>
      <c r="E694" s="4">
        <v>70</v>
      </c>
      <c r="F694" s="4" t="s">
        <v>21636</v>
      </c>
      <c r="G694" s="4">
        <v>0</v>
      </c>
    </row>
    <row r="695" spans="1:7" x14ac:dyDescent="0.35">
      <c r="A695" t="s">
        <v>2559</v>
      </c>
      <c r="B695" t="s">
        <v>277</v>
      </c>
      <c r="C695" t="s">
        <v>27</v>
      </c>
      <c r="D695" t="s">
        <v>1865</v>
      </c>
      <c r="E695" s="4">
        <v>54</v>
      </c>
      <c r="F695" s="4" t="s">
        <v>21707</v>
      </c>
      <c r="G695" s="4">
        <v>0.05</v>
      </c>
    </row>
    <row r="696" spans="1:7" x14ac:dyDescent="0.35">
      <c r="A696" t="s">
        <v>2560</v>
      </c>
      <c r="B696" t="s">
        <v>277</v>
      </c>
      <c r="C696" t="s">
        <v>29</v>
      </c>
      <c r="D696" t="s">
        <v>1896</v>
      </c>
      <c r="E696" s="4">
        <v>80</v>
      </c>
      <c r="F696" s="4" t="s">
        <v>21685</v>
      </c>
      <c r="G696" s="4">
        <v>0.1</v>
      </c>
    </row>
    <row r="697" spans="1:7" x14ac:dyDescent="0.35">
      <c r="A697" t="s">
        <v>2561</v>
      </c>
      <c r="B697" t="s">
        <v>278</v>
      </c>
      <c r="C697" t="s">
        <v>35</v>
      </c>
      <c r="D697" t="s">
        <v>1919</v>
      </c>
      <c r="E697" s="4">
        <v>19</v>
      </c>
      <c r="F697" s="4" t="s">
        <v>21656</v>
      </c>
      <c r="G697" s="4">
        <v>0</v>
      </c>
    </row>
    <row r="698" spans="1:7" x14ac:dyDescent="0.35">
      <c r="A698" t="s">
        <v>2562</v>
      </c>
      <c r="B698" t="s">
        <v>278</v>
      </c>
      <c r="C698" t="s">
        <v>23</v>
      </c>
      <c r="D698" t="s">
        <v>21759</v>
      </c>
      <c r="E698" s="4">
        <v>39</v>
      </c>
      <c r="F698" s="4" t="s">
        <v>21704</v>
      </c>
      <c r="G698" s="4">
        <v>0.05</v>
      </c>
    </row>
    <row r="699" spans="1:7" x14ac:dyDescent="0.35">
      <c r="A699" t="s">
        <v>2563</v>
      </c>
      <c r="B699" t="s">
        <v>278</v>
      </c>
      <c r="C699" t="s">
        <v>34</v>
      </c>
      <c r="D699" t="s">
        <v>1854</v>
      </c>
      <c r="E699" s="4">
        <v>41</v>
      </c>
      <c r="F699" s="4" t="s">
        <v>21787</v>
      </c>
      <c r="G699" s="4">
        <v>0</v>
      </c>
    </row>
    <row r="700" spans="1:7" x14ac:dyDescent="0.35">
      <c r="A700" t="s">
        <v>2564</v>
      </c>
      <c r="B700" t="s">
        <v>279</v>
      </c>
      <c r="C700" t="s">
        <v>29</v>
      </c>
      <c r="D700" t="s">
        <v>1896</v>
      </c>
      <c r="E700" s="4">
        <v>36</v>
      </c>
      <c r="F700" s="4" t="s">
        <v>21703</v>
      </c>
      <c r="G700" s="4">
        <v>0.15</v>
      </c>
    </row>
    <row r="701" spans="1:7" x14ac:dyDescent="0.35">
      <c r="A701" t="s">
        <v>2565</v>
      </c>
      <c r="B701" t="s">
        <v>280</v>
      </c>
      <c r="C701" t="s">
        <v>33</v>
      </c>
      <c r="D701" t="s">
        <v>1863</v>
      </c>
      <c r="E701" s="4">
        <v>18</v>
      </c>
      <c r="F701" s="4" t="s">
        <v>21641</v>
      </c>
      <c r="G701" s="4">
        <v>0</v>
      </c>
    </row>
    <row r="702" spans="1:7" x14ac:dyDescent="0.35">
      <c r="A702" t="s">
        <v>2566</v>
      </c>
      <c r="B702" t="s">
        <v>281</v>
      </c>
      <c r="C702" t="s">
        <v>31</v>
      </c>
      <c r="D702" t="s">
        <v>1867</v>
      </c>
      <c r="E702" s="4">
        <v>75</v>
      </c>
      <c r="F702" s="4" t="s">
        <v>21643</v>
      </c>
      <c r="G702" s="4">
        <v>0.15</v>
      </c>
    </row>
    <row r="703" spans="1:7" x14ac:dyDescent="0.35">
      <c r="A703" t="s">
        <v>2567</v>
      </c>
      <c r="B703" t="s">
        <v>281</v>
      </c>
      <c r="C703" t="s">
        <v>33</v>
      </c>
      <c r="D703" t="s">
        <v>1863</v>
      </c>
      <c r="E703" s="4">
        <v>31</v>
      </c>
      <c r="F703" s="4" t="s">
        <v>21658</v>
      </c>
      <c r="G703" s="4">
        <v>0.05</v>
      </c>
    </row>
    <row r="704" spans="1:7" x14ac:dyDescent="0.35">
      <c r="A704" t="s">
        <v>2568</v>
      </c>
      <c r="B704" t="s">
        <v>281</v>
      </c>
      <c r="C704" t="s">
        <v>27</v>
      </c>
      <c r="D704" t="s">
        <v>1865</v>
      </c>
      <c r="E704" s="4">
        <v>19</v>
      </c>
      <c r="F704" s="4" t="s">
        <v>21656</v>
      </c>
      <c r="G704" s="4">
        <v>0</v>
      </c>
    </row>
    <row r="705" spans="1:7" x14ac:dyDescent="0.35">
      <c r="A705" t="s">
        <v>2569</v>
      </c>
      <c r="B705" t="s">
        <v>282</v>
      </c>
      <c r="C705" t="s">
        <v>12</v>
      </c>
      <c r="D705" t="s">
        <v>1857</v>
      </c>
      <c r="E705" s="4">
        <v>31</v>
      </c>
      <c r="F705" s="4" t="s">
        <v>21669</v>
      </c>
      <c r="G705" s="4">
        <v>0</v>
      </c>
    </row>
    <row r="706" spans="1:7" x14ac:dyDescent="0.35">
      <c r="A706" t="s">
        <v>2570</v>
      </c>
      <c r="B706" t="s">
        <v>283</v>
      </c>
      <c r="C706" t="s">
        <v>15</v>
      </c>
      <c r="D706" t="s">
        <v>1874</v>
      </c>
      <c r="E706" s="4">
        <v>31</v>
      </c>
      <c r="F706" s="4" t="s">
        <v>21648</v>
      </c>
      <c r="G706" s="4">
        <v>0</v>
      </c>
    </row>
    <row r="707" spans="1:7" x14ac:dyDescent="0.35">
      <c r="A707" t="s">
        <v>2571</v>
      </c>
      <c r="B707" t="s">
        <v>283</v>
      </c>
      <c r="C707" t="s">
        <v>27</v>
      </c>
      <c r="D707" t="s">
        <v>1865</v>
      </c>
      <c r="E707" s="4">
        <v>21</v>
      </c>
      <c r="F707" s="4" t="s">
        <v>21707</v>
      </c>
      <c r="G707" s="4">
        <v>0.05</v>
      </c>
    </row>
    <row r="708" spans="1:7" x14ac:dyDescent="0.35">
      <c r="A708" t="s">
        <v>2572</v>
      </c>
      <c r="B708" t="s">
        <v>283</v>
      </c>
      <c r="C708" t="s">
        <v>31</v>
      </c>
      <c r="D708" t="s">
        <v>1867</v>
      </c>
      <c r="E708" s="4">
        <v>53</v>
      </c>
      <c r="F708" s="4" t="s">
        <v>21662</v>
      </c>
      <c r="G708" s="4">
        <v>0</v>
      </c>
    </row>
    <row r="709" spans="1:7" x14ac:dyDescent="0.35">
      <c r="A709" t="s">
        <v>2573</v>
      </c>
      <c r="B709" t="s">
        <v>284</v>
      </c>
      <c r="C709" t="s">
        <v>35</v>
      </c>
      <c r="D709" t="s">
        <v>1919</v>
      </c>
      <c r="E709" s="4">
        <v>18</v>
      </c>
      <c r="F709" s="4" t="s">
        <v>21656</v>
      </c>
      <c r="G709" s="4">
        <v>0</v>
      </c>
    </row>
    <row r="710" spans="1:7" x14ac:dyDescent="0.35">
      <c r="A710" t="s">
        <v>2574</v>
      </c>
      <c r="B710" t="s">
        <v>284</v>
      </c>
      <c r="C710" t="s">
        <v>33</v>
      </c>
      <c r="D710" t="s">
        <v>1863</v>
      </c>
      <c r="E710" s="4">
        <v>26</v>
      </c>
      <c r="F710" s="4" t="s">
        <v>21663</v>
      </c>
      <c r="G710" s="4">
        <v>0.15</v>
      </c>
    </row>
    <row r="711" spans="1:7" x14ac:dyDescent="0.35">
      <c r="A711" t="s">
        <v>2575</v>
      </c>
      <c r="B711" t="s">
        <v>285</v>
      </c>
      <c r="C711" t="s">
        <v>31</v>
      </c>
      <c r="D711" t="s">
        <v>1867</v>
      </c>
      <c r="E711" s="4">
        <v>37</v>
      </c>
      <c r="F711" s="4" t="s">
        <v>21662</v>
      </c>
      <c r="G711" s="4">
        <v>0</v>
      </c>
    </row>
    <row r="712" spans="1:7" x14ac:dyDescent="0.35">
      <c r="A712" t="s">
        <v>2576</v>
      </c>
      <c r="B712" t="s">
        <v>285</v>
      </c>
      <c r="C712" t="s">
        <v>15</v>
      </c>
      <c r="D712" t="s">
        <v>1874</v>
      </c>
      <c r="E712" s="4">
        <v>54</v>
      </c>
      <c r="F712" s="4" t="s">
        <v>21648</v>
      </c>
      <c r="G712" s="4">
        <v>0</v>
      </c>
    </row>
    <row r="713" spans="1:7" x14ac:dyDescent="0.35">
      <c r="A713" t="s">
        <v>2577</v>
      </c>
      <c r="B713" t="s">
        <v>286</v>
      </c>
      <c r="C713" t="s">
        <v>34</v>
      </c>
      <c r="D713" t="s">
        <v>1854</v>
      </c>
      <c r="E713" s="4">
        <v>77</v>
      </c>
      <c r="F713" s="4" t="s">
        <v>21636</v>
      </c>
      <c r="G713" s="4">
        <v>0</v>
      </c>
    </row>
    <row r="714" spans="1:7" x14ac:dyDescent="0.35">
      <c r="A714" t="s">
        <v>2578</v>
      </c>
      <c r="B714" t="s">
        <v>286</v>
      </c>
      <c r="C714" t="s">
        <v>23</v>
      </c>
      <c r="D714" t="s">
        <v>21759</v>
      </c>
      <c r="E714" s="4">
        <v>12</v>
      </c>
      <c r="F714" s="4" t="s">
        <v>21673</v>
      </c>
      <c r="G714" s="4">
        <v>0</v>
      </c>
    </row>
    <row r="715" spans="1:7" x14ac:dyDescent="0.35">
      <c r="A715" t="s">
        <v>2579</v>
      </c>
      <c r="B715" t="s">
        <v>286</v>
      </c>
      <c r="C715" t="s">
        <v>26</v>
      </c>
      <c r="D715" t="s">
        <v>21725</v>
      </c>
      <c r="E715" s="4">
        <v>73</v>
      </c>
      <c r="F715" s="4" t="s">
        <v>21788</v>
      </c>
      <c r="G715" s="4">
        <v>0</v>
      </c>
    </row>
    <row r="716" spans="1:7" x14ac:dyDescent="0.35">
      <c r="A716" t="s">
        <v>2580</v>
      </c>
      <c r="B716" t="s">
        <v>286</v>
      </c>
      <c r="C716" t="s">
        <v>7</v>
      </c>
      <c r="D716" t="s">
        <v>1871</v>
      </c>
      <c r="E716" s="4">
        <v>68</v>
      </c>
      <c r="F716" s="4" t="s">
        <v>21718</v>
      </c>
      <c r="G716" s="4">
        <v>0.05</v>
      </c>
    </row>
    <row r="717" spans="1:7" x14ac:dyDescent="0.35">
      <c r="A717" t="s">
        <v>2581</v>
      </c>
      <c r="B717" t="s">
        <v>286</v>
      </c>
      <c r="C717" t="s">
        <v>35</v>
      </c>
      <c r="D717" t="s">
        <v>1919</v>
      </c>
      <c r="E717" s="4">
        <v>64</v>
      </c>
      <c r="F717" s="4" t="s">
        <v>21656</v>
      </c>
      <c r="G717" s="4">
        <v>0</v>
      </c>
    </row>
    <row r="718" spans="1:7" x14ac:dyDescent="0.35">
      <c r="A718" t="s">
        <v>2582</v>
      </c>
      <c r="B718" t="s">
        <v>287</v>
      </c>
      <c r="C718" t="s">
        <v>27</v>
      </c>
      <c r="D718" t="s">
        <v>1865</v>
      </c>
      <c r="E718" s="4">
        <v>50</v>
      </c>
      <c r="F718" s="4" t="s">
        <v>21642</v>
      </c>
      <c r="G718" s="4">
        <v>0.15</v>
      </c>
    </row>
    <row r="719" spans="1:7" x14ac:dyDescent="0.35">
      <c r="A719" t="s">
        <v>2583</v>
      </c>
      <c r="B719" t="s">
        <v>287</v>
      </c>
      <c r="C719" t="s">
        <v>34</v>
      </c>
      <c r="D719" t="s">
        <v>1854</v>
      </c>
      <c r="E719" s="4">
        <v>77</v>
      </c>
      <c r="F719" s="4" t="s">
        <v>21636</v>
      </c>
      <c r="G719" s="4">
        <v>0</v>
      </c>
    </row>
    <row r="720" spans="1:7" x14ac:dyDescent="0.35">
      <c r="A720" t="s">
        <v>2584</v>
      </c>
      <c r="B720" t="s">
        <v>287</v>
      </c>
      <c r="C720" t="s">
        <v>15</v>
      </c>
      <c r="D720" t="s">
        <v>1874</v>
      </c>
      <c r="E720" s="4">
        <v>13</v>
      </c>
      <c r="F720" s="4" t="s">
        <v>21742</v>
      </c>
      <c r="G720" s="4">
        <v>0.1</v>
      </c>
    </row>
    <row r="721" spans="1:7" x14ac:dyDescent="0.35">
      <c r="A721" t="s">
        <v>2585</v>
      </c>
      <c r="B721" t="s">
        <v>287</v>
      </c>
      <c r="C721" t="s">
        <v>12</v>
      </c>
      <c r="D721" t="s">
        <v>1857</v>
      </c>
      <c r="E721" s="4">
        <v>7</v>
      </c>
      <c r="F721" s="4" t="s">
        <v>21669</v>
      </c>
      <c r="G721" s="4">
        <v>0</v>
      </c>
    </row>
    <row r="722" spans="1:7" x14ac:dyDescent="0.35">
      <c r="A722" t="s">
        <v>2586</v>
      </c>
      <c r="B722" t="s">
        <v>288</v>
      </c>
      <c r="C722" t="s">
        <v>23</v>
      </c>
      <c r="D722" t="s">
        <v>1876</v>
      </c>
      <c r="E722" s="4">
        <v>34</v>
      </c>
      <c r="F722" s="4" t="s">
        <v>21673</v>
      </c>
      <c r="G722" s="4">
        <v>0</v>
      </c>
    </row>
    <row r="723" spans="1:7" x14ac:dyDescent="0.35">
      <c r="A723" t="s">
        <v>2587</v>
      </c>
      <c r="B723" t="s">
        <v>288</v>
      </c>
      <c r="C723" t="s">
        <v>31</v>
      </c>
      <c r="D723" t="s">
        <v>1867</v>
      </c>
      <c r="E723" s="4">
        <v>6</v>
      </c>
      <c r="F723" s="4" t="s">
        <v>21662</v>
      </c>
      <c r="G723" s="4">
        <v>0</v>
      </c>
    </row>
    <row r="724" spans="1:7" x14ac:dyDescent="0.35">
      <c r="A724" t="s">
        <v>2588</v>
      </c>
      <c r="B724" t="s">
        <v>288</v>
      </c>
      <c r="C724" t="s">
        <v>36</v>
      </c>
      <c r="D724" t="s">
        <v>21678</v>
      </c>
      <c r="E724" s="4">
        <v>36</v>
      </c>
      <c r="F724" s="4" t="s">
        <v>21731</v>
      </c>
      <c r="G724" s="4">
        <v>0.15</v>
      </c>
    </row>
    <row r="725" spans="1:7" x14ac:dyDescent="0.35">
      <c r="A725" t="s">
        <v>2589</v>
      </c>
      <c r="B725" t="s">
        <v>288</v>
      </c>
      <c r="C725" t="s">
        <v>32</v>
      </c>
      <c r="D725" t="s">
        <v>1928</v>
      </c>
      <c r="E725" s="4">
        <v>56</v>
      </c>
      <c r="F725" s="4" t="s">
        <v>21638</v>
      </c>
      <c r="G725" s="4">
        <v>0</v>
      </c>
    </row>
    <row r="726" spans="1:7" x14ac:dyDescent="0.35">
      <c r="A726" t="s">
        <v>2590</v>
      </c>
      <c r="B726" t="s">
        <v>289</v>
      </c>
      <c r="C726" t="s">
        <v>36</v>
      </c>
      <c r="D726" t="s">
        <v>21715</v>
      </c>
      <c r="E726" s="4">
        <v>59</v>
      </c>
      <c r="F726" s="4" t="s">
        <v>21702</v>
      </c>
      <c r="G726" s="4">
        <v>0.05</v>
      </c>
    </row>
    <row r="727" spans="1:7" x14ac:dyDescent="0.35">
      <c r="A727" t="s">
        <v>2591</v>
      </c>
      <c r="B727" t="s">
        <v>289</v>
      </c>
      <c r="C727" t="s">
        <v>19</v>
      </c>
      <c r="D727" t="s">
        <v>21746</v>
      </c>
      <c r="E727" s="4">
        <v>19</v>
      </c>
      <c r="F727" s="4" t="s">
        <v>21635</v>
      </c>
      <c r="G727" s="4">
        <v>0</v>
      </c>
    </row>
    <row r="728" spans="1:7" x14ac:dyDescent="0.35">
      <c r="A728" t="s">
        <v>2592</v>
      </c>
      <c r="B728" t="s">
        <v>289</v>
      </c>
      <c r="C728" t="s">
        <v>32</v>
      </c>
      <c r="D728" t="s">
        <v>21724</v>
      </c>
      <c r="E728" s="4">
        <v>12</v>
      </c>
      <c r="F728" s="4" t="s">
        <v>21638</v>
      </c>
      <c r="G728" s="4">
        <v>0</v>
      </c>
    </row>
    <row r="729" spans="1:7" x14ac:dyDescent="0.35">
      <c r="A729" t="s">
        <v>2593</v>
      </c>
      <c r="B729" t="s">
        <v>289</v>
      </c>
      <c r="C729" t="s">
        <v>30</v>
      </c>
      <c r="D729" t="s">
        <v>66</v>
      </c>
      <c r="E729" s="4">
        <v>24</v>
      </c>
      <c r="F729" s="4" t="s">
        <v>21665</v>
      </c>
      <c r="G729" s="4">
        <v>0</v>
      </c>
    </row>
    <row r="730" spans="1:7" x14ac:dyDescent="0.35">
      <c r="A730" t="s">
        <v>2594</v>
      </c>
      <c r="B730" t="s">
        <v>289</v>
      </c>
      <c r="C730" t="s">
        <v>29</v>
      </c>
      <c r="D730" t="s">
        <v>1896</v>
      </c>
      <c r="E730" s="4">
        <v>73</v>
      </c>
      <c r="F730" s="4" t="s">
        <v>21703</v>
      </c>
      <c r="G730" s="4">
        <v>0.15</v>
      </c>
    </row>
    <row r="731" spans="1:7" x14ac:dyDescent="0.35">
      <c r="A731" t="s">
        <v>2595</v>
      </c>
      <c r="B731" t="s">
        <v>290</v>
      </c>
      <c r="C731" t="s">
        <v>35</v>
      </c>
      <c r="D731" t="s">
        <v>1919</v>
      </c>
      <c r="E731" s="4">
        <v>42</v>
      </c>
      <c r="F731" s="4" t="s">
        <v>21642</v>
      </c>
      <c r="G731" s="4">
        <v>0.15</v>
      </c>
    </row>
    <row r="732" spans="1:7" x14ac:dyDescent="0.35">
      <c r="A732" t="s">
        <v>2596</v>
      </c>
      <c r="B732" t="s">
        <v>290</v>
      </c>
      <c r="C732" t="s">
        <v>23</v>
      </c>
      <c r="D732" t="s">
        <v>1876</v>
      </c>
      <c r="E732" s="4">
        <v>28</v>
      </c>
      <c r="F732" s="4" t="s">
        <v>21673</v>
      </c>
      <c r="G732" s="4">
        <v>0</v>
      </c>
    </row>
    <row r="733" spans="1:7" x14ac:dyDescent="0.35">
      <c r="A733" t="s">
        <v>2597</v>
      </c>
      <c r="B733" t="s">
        <v>290</v>
      </c>
      <c r="C733" t="s">
        <v>30</v>
      </c>
      <c r="D733" t="s">
        <v>1887</v>
      </c>
      <c r="E733" s="4">
        <v>42</v>
      </c>
      <c r="F733" s="4" t="s">
        <v>21665</v>
      </c>
      <c r="G733" s="4">
        <v>0</v>
      </c>
    </row>
    <row r="734" spans="1:7" x14ac:dyDescent="0.35">
      <c r="A734" t="s">
        <v>2598</v>
      </c>
      <c r="B734" t="s">
        <v>290</v>
      </c>
      <c r="C734" t="s">
        <v>15</v>
      </c>
      <c r="D734" t="s">
        <v>21714</v>
      </c>
      <c r="E734" s="4">
        <v>71</v>
      </c>
      <c r="F734" s="4" t="s">
        <v>21742</v>
      </c>
      <c r="G734" s="4">
        <v>0.1</v>
      </c>
    </row>
    <row r="735" spans="1:7" x14ac:dyDescent="0.35">
      <c r="A735" t="s">
        <v>2599</v>
      </c>
      <c r="B735" t="s">
        <v>290</v>
      </c>
      <c r="C735" t="s">
        <v>33</v>
      </c>
      <c r="D735" t="s">
        <v>1863</v>
      </c>
      <c r="E735" s="4">
        <v>12</v>
      </c>
      <c r="F735" s="4" t="s">
        <v>21658</v>
      </c>
      <c r="G735" s="4">
        <v>0.05</v>
      </c>
    </row>
    <row r="736" spans="1:7" x14ac:dyDescent="0.35">
      <c r="A736" t="s">
        <v>2600</v>
      </c>
      <c r="B736" t="s">
        <v>291</v>
      </c>
      <c r="C736" t="s">
        <v>32</v>
      </c>
      <c r="D736" t="s">
        <v>1928</v>
      </c>
      <c r="E736" s="4">
        <v>79</v>
      </c>
      <c r="F736" s="4" t="s">
        <v>21638</v>
      </c>
      <c r="G736" s="4">
        <v>0</v>
      </c>
    </row>
    <row r="737" spans="1:7" x14ac:dyDescent="0.35">
      <c r="A737" t="s">
        <v>2601</v>
      </c>
      <c r="B737" t="s">
        <v>291</v>
      </c>
      <c r="C737" t="s">
        <v>34</v>
      </c>
      <c r="D737" t="s">
        <v>21721</v>
      </c>
      <c r="E737" s="4">
        <v>55</v>
      </c>
      <c r="F737" s="4" t="s">
        <v>21636</v>
      </c>
      <c r="G737" s="4">
        <v>0</v>
      </c>
    </row>
    <row r="738" spans="1:7" x14ac:dyDescent="0.35">
      <c r="A738" t="s">
        <v>2602</v>
      </c>
      <c r="B738" t="s">
        <v>291</v>
      </c>
      <c r="C738" t="s">
        <v>12</v>
      </c>
      <c r="D738" t="s">
        <v>66</v>
      </c>
      <c r="E738" s="4">
        <v>66</v>
      </c>
      <c r="F738" s="4" t="s">
        <v>21669</v>
      </c>
      <c r="G738" s="4">
        <v>0</v>
      </c>
    </row>
    <row r="739" spans="1:7" x14ac:dyDescent="0.35">
      <c r="A739" t="s">
        <v>2603</v>
      </c>
      <c r="B739" t="s">
        <v>291</v>
      </c>
      <c r="C739" t="s">
        <v>35</v>
      </c>
      <c r="D739" t="s">
        <v>21747</v>
      </c>
      <c r="E739" s="4">
        <v>29</v>
      </c>
      <c r="F739" s="4" t="s">
        <v>21642</v>
      </c>
      <c r="G739" s="4">
        <v>0.15</v>
      </c>
    </row>
    <row r="740" spans="1:7" x14ac:dyDescent="0.35">
      <c r="A740" t="s">
        <v>2604</v>
      </c>
      <c r="B740" t="s">
        <v>292</v>
      </c>
      <c r="C740" t="s">
        <v>15</v>
      </c>
      <c r="D740" t="s">
        <v>1874</v>
      </c>
      <c r="E740" s="4">
        <v>65</v>
      </c>
      <c r="F740" s="4" t="s">
        <v>21648</v>
      </c>
      <c r="G740" s="4">
        <v>0</v>
      </c>
    </row>
    <row r="741" spans="1:7" x14ac:dyDescent="0.35">
      <c r="A741" t="s">
        <v>2605</v>
      </c>
      <c r="B741" t="s">
        <v>292</v>
      </c>
      <c r="C741" t="s">
        <v>19</v>
      </c>
      <c r="D741" t="s">
        <v>1859</v>
      </c>
      <c r="E741" s="4">
        <v>60</v>
      </c>
      <c r="F741" s="4" t="s">
        <v>21635</v>
      </c>
      <c r="G741" s="4">
        <v>0</v>
      </c>
    </row>
    <row r="742" spans="1:7" x14ac:dyDescent="0.35">
      <c r="A742" t="s">
        <v>2606</v>
      </c>
      <c r="B742" t="s">
        <v>292</v>
      </c>
      <c r="C742" t="s">
        <v>26</v>
      </c>
      <c r="D742" t="s">
        <v>21786</v>
      </c>
      <c r="E742" s="4">
        <v>51</v>
      </c>
      <c r="F742" s="4" t="s">
        <v>21789</v>
      </c>
      <c r="G742" s="4">
        <v>0</v>
      </c>
    </row>
    <row r="743" spans="1:7" x14ac:dyDescent="0.35">
      <c r="A743" t="s">
        <v>2607</v>
      </c>
      <c r="B743" t="s">
        <v>293</v>
      </c>
      <c r="C743" t="s">
        <v>36</v>
      </c>
      <c r="D743" t="s">
        <v>1915</v>
      </c>
      <c r="E743" s="4">
        <v>59</v>
      </c>
      <c r="F743" s="4" t="s">
        <v>21731</v>
      </c>
      <c r="G743" s="4">
        <v>0.15</v>
      </c>
    </row>
    <row r="744" spans="1:7" x14ac:dyDescent="0.35">
      <c r="A744" t="s">
        <v>2608</v>
      </c>
      <c r="B744" t="s">
        <v>293</v>
      </c>
      <c r="C744" t="s">
        <v>33</v>
      </c>
      <c r="D744" t="s">
        <v>21689</v>
      </c>
      <c r="E744" s="4">
        <v>78</v>
      </c>
      <c r="F744" s="4" t="s">
        <v>21663</v>
      </c>
      <c r="G744" s="4">
        <v>0.15</v>
      </c>
    </row>
    <row r="745" spans="1:7" x14ac:dyDescent="0.35">
      <c r="A745" t="s">
        <v>2609</v>
      </c>
      <c r="B745" t="s">
        <v>294</v>
      </c>
      <c r="C745" t="s">
        <v>23</v>
      </c>
      <c r="D745" t="s">
        <v>1876</v>
      </c>
      <c r="E745" s="4">
        <v>31</v>
      </c>
      <c r="F745" s="4" t="s">
        <v>21704</v>
      </c>
      <c r="G745" s="4">
        <v>0.05</v>
      </c>
    </row>
    <row r="746" spans="1:7" x14ac:dyDescent="0.35">
      <c r="A746" t="s">
        <v>2610</v>
      </c>
      <c r="B746" t="s">
        <v>294</v>
      </c>
      <c r="C746" t="s">
        <v>27</v>
      </c>
      <c r="D746" t="s">
        <v>66</v>
      </c>
      <c r="E746" s="4">
        <v>12</v>
      </c>
      <c r="F746" s="4" t="s">
        <v>21656</v>
      </c>
      <c r="G746" s="4">
        <v>0</v>
      </c>
    </row>
    <row r="747" spans="1:7" x14ac:dyDescent="0.35">
      <c r="A747" t="s">
        <v>2611</v>
      </c>
      <c r="B747" t="s">
        <v>294</v>
      </c>
      <c r="C747" t="s">
        <v>35</v>
      </c>
      <c r="D747" t="s">
        <v>1919</v>
      </c>
      <c r="E747" s="4">
        <v>19</v>
      </c>
      <c r="F747" s="4" t="s">
        <v>21707</v>
      </c>
      <c r="G747" s="4">
        <v>0.05</v>
      </c>
    </row>
    <row r="748" spans="1:7" x14ac:dyDescent="0.35">
      <c r="A748" t="s">
        <v>2612</v>
      </c>
      <c r="B748" t="s">
        <v>294</v>
      </c>
      <c r="C748" t="s">
        <v>34</v>
      </c>
      <c r="D748" t="s">
        <v>1854</v>
      </c>
      <c r="E748" s="4">
        <v>3</v>
      </c>
      <c r="F748" s="4" t="s">
        <v>21636</v>
      </c>
      <c r="G748" s="4">
        <v>0</v>
      </c>
    </row>
    <row r="749" spans="1:7" x14ac:dyDescent="0.35">
      <c r="A749" t="s">
        <v>2613</v>
      </c>
      <c r="B749" t="s">
        <v>295</v>
      </c>
      <c r="C749" t="s">
        <v>28</v>
      </c>
      <c r="D749" t="s">
        <v>21753</v>
      </c>
      <c r="E749" s="4">
        <v>8</v>
      </c>
      <c r="F749" s="4" t="s">
        <v>21674</v>
      </c>
      <c r="G749" s="4">
        <v>0.1</v>
      </c>
    </row>
    <row r="750" spans="1:7" x14ac:dyDescent="0.35">
      <c r="A750" t="s">
        <v>2614</v>
      </c>
      <c r="B750" t="s">
        <v>295</v>
      </c>
      <c r="C750" t="s">
        <v>7</v>
      </c>
      <c r="D750" t="s">
        <v>21749</v>
      </c>
      <c r="E750" s="4">
        <v>55</v>
      </c>
      <c r="F750" s="4" t="s">
        <v>21646</v>
      </c>
      <c r="G750" s="4">
        <v>0.1</v>
      </c>
    </row>
    <row r="751" spans="1:7" x14ac:dyDescent="0.35">
      <c r="A751" t="s">
        <v>2615</v>
      </c>
      <c r="B751" t="s">
        <v>295</v>
      </c>
      <c r="C751" t="s">
        <v>31</v>
      </c>
      <c r="D751" t="s">
        <v>1867</v>
      </c>
      <c r="E751" s="4">
        <v>71</v>
      </c>
      <c r="F751" s="4" t="s">
        <v>21662</v>
      </c>
      <c r="G751" s="4">
        <v>0</v>
      </c>
    </row>
    <row r="752" spans="1:7" x14ac:dyDescent="0.35">
      <c r="A752" t="s">
        <v>2616</v>
      </c>
      <c r="B752" t="s">
        <v>295</v>
      </c>
      <c r="C752" t="s">
        <v>29</v>
      </c>
      <c r="D752" t="s">
        <v>21751</v>
      </c>
      <c r="E752" s="4">
        <v>54</v>
      </c>
      <c r="F752" s="4" t="s">
        <v>21666</v>
      </c>
      <c r="G752" s="4">
        <v>0.05</v>
      </c>
    </row>
    <row r="753" spans="1:7" x14ac:dyDescent="0.35">
      <c r="A753" t="s">
        <v>2617</v>
      </c>
      <c r="B753" t="s">
        <v>296</v>
      </c>
      <c r="C753" t="s">
        <v>36</v>
      </c>
      <c r="D753" t="s">
        <v>1915</v>
      </c>
      <c r="E753" s="4">
        <v>21</v>
      </c>
      <c r="F753" s="4" t="s">
        <v>21727</v>
      </c>
      <c r="G753" s="4">
        <v>0.1</v>
      </c>
    </row>
    <row r="754" spans="1:7" x14ac:dyDescent="0.35">
      <c r="A754" t="s">
        <v>2618</v>
      </c>
      <c r="B754" t="s">
        <v>296</v>
      </c>
      <c r="C754" t="s">
        <v>27</v>
      </c>
      <c r="D754" t="s">
        <v>21700</v>
      </c>
      <c r="E754" s="4">
        <v>37</v>
      </c>
      <c r="F754" s="4" t="s">
        <v>21642</v>
      </c>
      <c r="G754" s="4">
        <v>0.15</v>
      </c>
    </row>
    <row r="755" spans="1:7" x14ac:dyDescent="0.35">
      <c r="A755" t="s">
        <v>2619</v>
      </c>
      <c r="B755" t="s">
        <v>296</v>
      </c>
      <c r="C755" t="s">
        <v>15</v>
      </c>
      <c r="D755" t="s">
        <v>1874</v>
      </c>
      <c r="E755" s="4">
        <v>62</v>
      </c>
      <c r="F755" s="4" t="s">
        <v>21770</v>
      </c>
      <c r="G755" s="4">
        <v>0</v>
      </c>
    </row>
    <row r="756" spans="1:7" x14ac:dyDescent="0.35">
      <c r="A756" t="s">
        <v>2620</v>
      </c>
      <c r="B756" t="s">
        <v>297</v>
      </c>
      <c r="C756" t="s">
        <v>28</v>
      </c>
      <c r="D756" t="s">
        <v>1851</v>
      </c>
      <c r="E756" s="4">
        <v>16</v>
      </c>
      <c r="F756" s="4" t="s">
        <v>21674</v>
      </c>
      <c r="G756" s="4">
        <v>0.1</v>
      </c>
    </row>
    <row r="757" spans="1:7" x14ac:dyDescent="0.35">
      <c r="A757" t="s">
        <v>2621</v>
      </c>
      <c r="B757" t="s">
        <v>298</v>
      </c>
      <c r="C757" t="s">
        <v>12</v>
      </c>
      <c r="D757" t="s">
        <v>1857</v>
      </c>
      <c r="E757" s="4">
        <v>57</v>
      </c>
      <c r="F757" s="4" t="s">
        <v>21740</v>
      </c>
      <c r="G757" s="4">
        <v>0.05</v>
      </c>
    </row>
    <row r="758" spans="1:7" x14ac:dyDescent="0.35">
      <c r="A758" t="s">
        <v>2622</v>
      </c>
      <c r="B758" t="s">
        <v>299</v>
      </c>
      <c r="C758" t="s">
        <v>35</v>
      </c>
      <c r="D758" t="s">
        <v>1919</v>
      </c>
      <c r="E758" s="4">
        <v>65</v>
      </c>
      <c r="F758" s="4" t="s">
        <v>21707</v>
      </c>
      <c r="G758" s="4">
        <v>0.05</v>
      </c>
    </row>
    <row r="759" spans="1:7" x14ac:dyDescent="0.35">
      <c r="A759" t="s">
        <v>2623</v>
      </c>
      <c r="B759" t="s">
        <v>299</v>
      </c>
      <c r="C759" t="s">
        <v>19</v>
      </c>
      <c r="D759" t="s">
        <v>21790</v>
      </c>
      <c r="E759" s="4">
        <v>20</v>
      </c>
      <c r="F759" s="4" t="s">
        <v>21694</v>
      </c>
      <c r="G759" s="4">
        <v>0.15</v>
      </c>
    </row>
    <row r="760" spans="1:7" x14ac:dyDescent="0.35">
      <c r="A760" t="s">
        <v>2624</v>
      </c>
      <c r="B760" t="s">
        <v>299</v>
      </c>
      <c r="C760" t="s">
        <v>32</v>
      </c>
      <c r="D760" t="s">
        <v>21734</v>
      </c>
      <c r="E760" s="4">
        <v>43</v>
      </c>
      <c r="F760" s="4" t="s">
        <v>21638</v>
      </c>
      <c r="G760" s="4">
        <v>0</v>
      </c>
    </row>
    <row r="761" spans="1:7" x14ac:dyDescent="0.35">
      <c r="A761" t="s">
        <v>2625</v>
      </c>
      <c r="B761" t="s">
        <v>300</v>
      </c>
      <c r="C761" t="s">
        <v>35</v>
      </c>
      <c r="D761" t="s">
        <v>1919</v>
      </c>
      <c r="E761" s="4">
        <v>67</v>
      </c>
      <c r="F761" s="4" t="s">
        <v>21642</v>
      </c>
      <c r="G761" s="4">
        <v>0.15</v>
      </c>
    </row>
    <row r="762" spans="1:7" x14ac:dyDescent="0.35">
      <c r="A762" t="s">
        <v>2626</v>
      </c>
      <c r="B762" t="s">
        <v>300</v>
      </c>
      <c r="C762" t="s">
        <v>32</v>
      </c>
      <c r="D762" t="s">
        <v>1928</v>
      </c>
      <c r="E762" s="4">
        <v>4</v>
      </c>
      <c r="F762" s="4" t="s">
        <v>21684</v>
      </c>
      <c r="G762" s="4">
        <v>0.05</v>
      </c>
    </row>
    <row r="763" spans="1:7" x14ac:dyDescent="0.35">
      <c r="A763" t="s">
        <v>2627</v>
      </c>
      <c r="B763" t="s">
        <v>300</v>
      </c>
      <c r="C763" t="s">
        <v>23</v>
      </c>
      <c r="D763" t="s">
        <v>1876</v>
      </c>
      <c r="E763" s="4">
        <v>2</v>
      </c>
      <c r="F763" s="4" t="s">
        <v>21699</v>
      </c>
      <c r="G763" s="4">
        <v>0.15</v>
      </c>
    </row>
    <row r="764" spans="1:7" x14ac:dyDescent="0.35">
      <c r="A764" t="s">
        <v>2628</v>
      </c>
      <c r="B764" t="s">
        <v>300</v>
      </c>
      <c r="C764" t="s">
        <v>15</v>
      </c>
      <c r="D764" t="s">
        <v>1874</v>
      </c>
      <c r="E764" s="4">
        <v>11</v>
      </c>
      <c r="F764" s="4" t="s">
        <v>21648</v>
      </c>
      <c r="G764" s="4">
        <v>0</v>
      </c>
    </row>
    <row r="765" spans="1:7" x14ac:dyDescent="0.35">
      <c r="A765" t="s">
        <v>2629</v>
      </c>
      <c r="B765" t="s">
        <v>301</v>
      </c>
      <c r="C765" t="s">
        <v>33</v>
      </c>
      <c r="D765" t="s">
        <v>21689</v>
      </c>
      <c r="E765" s="4">
        <v>58</v>
      </c>
      <c r="F765" s="4" t="s">
        <v>21791</v>
      </c>
      <c r="G765" s="4">
        <v>0.15</v>
      </c>
    </row>
    <row r="766" spans="1:7" x14ac:dyDescent="0.35">
      <c r="A766" t="s">
        <v>2630</v>
      </c>
      <c r="B766" t="s">
        <v>301</v>
      </c>
      <c r="C766" t="s">
        <v>27</v>
      </c>
      <c r="D766" t="s">
        <v>1865</v>
      </c>
      <c r="E766" s="4">
        <v>70</v>
      </c>
      <c r="F766" s="4" t="s">
        <v>21701</v>
      </c>
      <c r="G766" s="4">
        <v>0.1</v>
      </c>
    </row>
    <row r="767" spans="1:7" x14ac:dyDescent="0.35">
      <c r="A767" t="s">
        <v>2631</v>
      </c>
      <c r="B767" t="s">
        <v>302</v>
      </c>
      <c r="C767" t="s">
        <v>30</v>
      </c>
      <c r="D767" t="s">
        <v>1887</v>
      </c>
      <c r="E767" s="4">
        <v>67</v>
      </c>
      <c r="F767" s="4" t="s">
        <v>21665</v>
      </c>
      <c r="G767" s="4">
        <v>0</v>
      </c>
    </row>
    <row r="768" spans="1:7" x14ac:dyDescent="0.35">
      <c r="A768" t="s">
        <v>2632</v>
      </c>
      <c r="B768" t="s">
        <v>303</v>
      </c>
      <c r="C768" t="s">
        <v>29</v>
      </c>
      <c r="D768" t="s">
        <v>1896</v>
      </c>
      <c r="E768" s="4">
        <v>65</v>
      </c>
      <c r="F768" s="4" t="s">
        <v>21687</v>
      </c>
      <c r="G768" s="4">
        <v>0</v>
      </c>
    </row>
    <row r="769" spans="1:7" x14ac:dyDescent="0.35">
      <c r="A769" t="s">
        <v>2633</v>
      </c>
      <c r="B769" t="s">
        <v>303</v>
      </c>
      <c r="C769" t="s">
        <v>19</v>
      </c>
      <c r="D769" t="s">
        <v>1859</v>
      </c>
      <c r="E769" s="4">
        <v>7</v>
      </c>
      <c r="F769" s="4" t="s">
        <v>21694</v>
      </c>
      <c r="G769" s="4">
        <v>0.15</v>
      </c>
    </row>
    <row r="770" spans="1:7" x14ac:dyDescent="0.35">
      <c r="A770" t="s">
        <v>2634</v>
      </c>
      <c r="B770" t="s">
        <v>303</v>
      </c>
      <c r="C770" t="s">
        <v>19</v>
      </c>
      <c r="D770" t="s">
        <v>1859</v>
      </c>
      <c r="E770" s="4">
        <v>58</v>
      </c>
      <c r="F770" s="4" t="s">
        <v>21635</v>
      </c>
      <c r="G770" s="4">
        <v>0</v>
      </c>
    </row>
    <row r="771" spans="1:7" x14ac:dyDescent="0.35">
      <c r="A771" t="s">
        <v>2635</v>
      </c>
      <c r="B771" t="s">
        <v>304</v>
      </c>
      <c r="C771" t="s">
        <v>27</v>
      </c>
      <c r="D771" t="s">
        <v>1865</v>
      </c>
      <c r="E771" s="4">
        <v>47</v>
      </c>
      <c r="F771" s="4" t="s">
        <v>21707</v>
      </c>
      <c r="G771" s="4">
        <v>0.05</v>
      </c>
    </row>
    <row r="772" spans="1:7" x14ac:dyDescent="0.35">
      <c r="A772" t="s">
        <v>2636</v>
      </c>
      <c r="B772" t="s">
        <v>304</v>
      </c>
      <c r="C772" t="s">
        <v>19</v>
      </c>
      <c r="D772" t="s">
        <v>1859</v>
      </c>
      <c r="E772" s="4">
        <v>19</v>
      </c>
      <c r="F772" s="4" t="s">
        <v>21694</v>
      </c>
      <c r="G772" s="4">
        <v>0.15</v>
      </c>
    </row>
    <row r="773" spans="1:7" x14ac:dyDescent="0.35">
      <c r="A773" t="s">
        <v>2637</v>
      </c>
      <c r="B773" t="s">
        <v>304</v>
      </c>
      <c r="C773" t="s">
        <v>34</v>
      </c>
      <c r="D773" t="s">
        <v>1854</v>
      </c>
      <c r="E773" s="4">
        <v>53</v>
      </c>
      <c r="F773" s="4" t="s">
        <v>21636</v>
      </c>
      <c r="G773" s="4">
        <v>0</v>
      </c>
    </row>
    <row r="774" spans="1:7" x14ac:dyDescent="0.35">
      <c r="A774" t="s">
        <v>2638</v>
      </c>
      <c r="B774" t="s">
        <v>305</v>
      </c>
      <c r="C774" t="s">
        <v>23</v>
      </c>
      <c r="D774" t="s">
        <v>1876</v>
      </c>
      <c r="E774" s="4">
        <v>63</v>
      </c>
      <c r="F774" s="4" t="s">
        <v>21699</v>
      </c>
      <c r="G774" s="4">
        <v>0.15</v>
      </c>
    </row>
    <row r="775" spans="1:7" x14ac:dyDescent="0.35">
      <c r="A775" t="s">
        <v>2639</v>
      </c>
      <c r="B775" t="s">
        <v>305</v>
      </c>
      <c r="C775" t="s">
        <v>35</v>
      </c>
      <c r="D775" t="s">
        <v>66</v>
      </c>
      <c r="E775" s="4">
        <v>17</v>
      </c>
      <c r="F775" s="4" t="s">
        <v>21642</v>
      </c>
      <c r="G775" s="4">
        <v>0.15</v>
      </c>
    </row>
    <row r="776" spans="1:7" x14ac:dyDescent="0.35">
      <c r="A776" t="s">
        <v>2640</v>
      </c>
      <c r="B776" t="s">
        <v>305</v>
      </c>
      <c r="C776" t="s">
        <v>19</v>
      </c>
      <c r="D776" t="s">
        <v>1859</v>
      </c>
      <c r="E776" s="4">
        <v>28</v>
      </c>
      <c r="F776" s="4" t="s">
        <v>21706</v>
      </c>
      <c r="G776" s="4">
        <v>0.05</v>
      </c>
    </row>
    <row r="777" spans="1:7" x14ac:dyDescent="0.35">
      <c r="A777" t="s">
        <v>2641</v>
      </c>
      <c r="B777" t="s">
        <v>305</v>
      </c>
      <c r="C777" t="s">
        <v>36</v>
      </c>
      <c r="D777" t="s">
        <v>21715</v>
      </c>
      <c r="E777" s="4">
        <v>5</v>
      </c>
      <c r="F777" s="4" t="s">
        <v>21739</v>
      </c>
      <c r="G777" s="4">
        <v>0.15</v>
      </c>
    </row>
    <row r="778" spans="1:7" x14ac:dyDescent="0.35">
      <c r="A778" t="s">
        <v>2642</v>
      </c>
      <c r="B778" t="s">
        <v>305</v>
      </c>
      <c r="C778" t="s">
        <v>26</v>
      </c>
      <c r="D778" t="s">
        <v>1861</v>
      </c>
      <c r="E778" s="4">
        <v>72</v>
      </c>
      <c r="F778" s="4" t="s">
        <v>21647</v>
      </c>
      <c r="G778" s="4">
        <v>0</v>
      </c>
    </row>
    <row r="779" spans="1:7" x14ac:dyDescent="0.35">
      <c r="A779" t="s">
        <v>2643</v>
      </c>
      <c r="B779" t="s">
        <v>306</v>
      </c>
      <c r="C779" t="s">
        <v>33</v>
      </c>
      <c r="D779" t="s">
        <v>1863</v>
      </c>
      <c r="E779" s="4">
        <v>61</v>
      </c>
      <c r="F779" s="4" t="s">
        <v>21663</v>
      </c>
      <c r="G779" s="4">
        <v>0.15</v>
      </c>
    </row>
    <row r="780" spans="1:7" x14ac:dyDescent="0.35">
      <c r="A780" t="s">
        <v>2644</v>
      </c>
      <c r="B780" t="s">
        <v>306</v>
      </c>
      <c r="C780" t="s">
        <v>23</v>
      </c>
      <c r="D780" t="s">
        <v>1876</v>
      </c>
      <c r="E780" s="4">
        <v>18</v>
      </c>
      <c r="F780" s="4" t="s">
        <v>21649</v>
      </c>
      <c r="G780" s="4">
        <v>0.1</v>
      </c>
    </row>
    <row r="781" spans="1:7" x14ac:dyDescent="0.35">
      <c r="A781" t="s">
        <v>2645</v>
      </c>
      <c r="B781" t="s">
        <v>306</v>
      </c>
      <c r="C781" t="s">
        <v>35</v>
      </c>
      <c r="D781" t="s">
        <v>66</v>
      </c>
      <c r="E781" s="4">
        <v>58</v>
      </c>
      <c r="F781" s="4" t="s">
        <v>21642</v>
      </c>
      <c r="G781" s="4">
        <v>0.15</v>
      </c>
    </row>
    <row r="782" spans="1:7" x14ac:dyDescent="0.35">
      <c r="A782" t="s">
        <v>2646</v>
      </c>
      <c r="B782" t="s">
        <v>307</v>
      </c>
      <c r="C782" t="s">
        <v>15</v>
      </c>
      <c r="D782" t="s">
        <v>66</v>
      </c>
      <c r="E782" s="4">
        <v>25</v>
      </c>
      <c r="F782" s="4" t="s">
        <v>21742</v>
      </c>
      <c r="G782" s="4">
        <v>0.1</v>
      </c>
    </row>
    <row r="783" spans="1:7" x14ac:dyDescent="0.35">
      <c r="A783" t="s">
        <v>2647</v>
      </c>
      <c r="B783" t="s">
        <v>308</v>
      </c>
      <c r="C783" t="s">
        <v>28</v>
      </c>
      <c r="D783" t="s">
        <v>1851</v>
      </c>
      <c r="E783" s="4">
        <v>75</v>
      </c>
      <c r="F783" s="4" t="s">
        <v>21654</v>
      </c>
      <c r="G783" s="4">
        <v>0.05</v>
      </c>
    </row>
    <row r="784" spans="1:7" x14ac:dyDescent="0.35">
      <c r="A784" t="s">
        <v>2648</v>
      </c>
      <c r="B784" t="s">
        <v>308</v>
      </c>
      <c r="C784" t="s">
        <v>15</v>
      </c>
      <c r="D784" t="s">
        <v>21777</v>
      </c>
      <c r="E784" s="4">
        <v>69</v>
      </c>
      <c r="F784" s="4" t="s">
        <v>21742</v>
      </c>
      <c r="G784" s="4">
        <v>0.1</v>
      </c>
    </row>
    <row r="785" spans="1:7" x14ac:dyDescent="0.35">
      <c r="A785" t="s">
        <v>2649</v>
      </c>
      <c r="B785" t="s">
        <v>309</v>
      </c>
      <c r="C785" t="s">
        <v>23</v>
      </c>
      <c r="D785" t="s">
        <v>21772</v>
      </c>
      <c r="E785" s="4">
        <v>40</v>
      </c>
      <c r="F785" s="4" t="s">
        <v>21704</v>
      </c>
      <c r="G785" s="4">
        <v>0.05</v>
      </c>
    </row>
    <row r="786" spans="1:7" x14ac:dyDescent="0.35">
      <c r="A786" t="s">
        <v>2650</v>
      </c>
      <c r="B786" t="s">
        <v>310</v>
      </c>
      <c r="C786" t="s">
        <v>12</v>
      </c>
      <c r="D786" t="s">
        <v>21782</v>
      </c>
      <c r="E786" s="4">
        <v>26</v>
      </c>
      <c r="F786" s="4" t="s">
        <v>21669</v>
      </c>
      <c r="G786" s="4">
        <v>0</v>
      </c>
    </row>
    <row r="787" spans="1:7" x14ac:dyDescent="0.35">
      <c r="A787" t="s">
        <v>2651</v>
      </c>
      <c r="B787" t="s">
        <v>311</v>
      </c>
      <c r="C787" t="s">
        <v>7</v>
      </c>
      <c r="D787" t="s">
        <v>21749</v>
      </c>
      <c r="E787" s="4">
        <v>35</v>
      </c>
      <c r="F787" s="4" t="s">
        <v>21646</v>
      </c>
      <c r="G787" s="4">
        <v>0.1</v>
      </c>
    </row>
    <row r="788" spans="1:7" x14ac:dyDescent="0.35">
      <c r="A788" t="s">
        <v>2652</v>
      </c>
      <c r="B788" t="s">
        <v>311</v>
      </c>
      <c r="C788" t="s">
        <v>19</v>
      </c>
      <c r="D788" t="s">
        <v>1859</v>
      </c>
      <c r="E788" s="4">
        <v>32</v>
      </c>
      <c r="F788" s="4" t="s">
        <v>21698</v>
      </c>
      <c r="G788" s="4">
        <v>0.1</v>
      </c>
    </row>
    <row r="789" spans="1:7" x14ac:dyDescent="0.35">
      <c r="A789" t="s">
        <v>2653</v>
      </c>
      <c r="B789" t="s">
        <v>312</v>
      </c>
      <c r="C789" t="s">
        <v>30</v>
      </c>
      <c r="D789" t="s">
        <v>1887</v>
      </c>
      <c r="E789" s="4">
        <v>22</v>
      </c>
      <c r="F789" s="4" t="s">
        <v>21665</v>
      </c>
      <c r="G789" s="4">
        <v>0</v>
      </c>
    </row>
    <row r="790" spans="1:7" x14ac:dyDescent="0.35">
      <c r="A790" t="s">
        <v>2654</v>
      </c>
      <c r="B790" t="s">
        <v>312</v>
      </c>
      <c r="C790" t="s">
        <v>12</v>
      </c>
      <c r="D790" t="s">
        <v>21752</v>
      </c>
      <c r="E790" s="4">
        <v>62</v>
      </c>
      <c r="F790" s="4" t="s">
        <v>21669</v>
      </c>
      <c r="G790" s="4">
        <v>0</v>
      </c>
    </row>
    <row r="791" spans="1:7" x14ac:dyDescent="0.35">
      <c r="A791" t="s">
        <v>2655</v>
      </c>
      <c r="B791" t="s">
        <v>312</v>
      </c>
      <c r="C791" t="s">
        <v>29</v>
      </c>
      <c r="D791" t="s">
        <v>21751</v>
      </c>
      <c r="E791" s="4">
        <v>49</v>
      </c>
      <c r="F791" s="4" t="s">
        <v>21687</v>
      </c>
      <c r="G791" s="4">
        <v>0</v>
      </c>
    </row>
    <row r="792" spans="1:7" x14ac:dyDescent="0.35">
      <c r="A792" t="s">
        <v>2656</v>
      </c>
      <c r="B792" t="s">
        <v>312</v>
      </c>
      <c r="C792" t="s">
        <v>27</v>
      </c>
      <c r="D792" t="s">
        <v>1865</v>
      </c>
      <c r="E792" s="4">
        <v>75</v>
      </c>
      <c r="F792" s="4" t="s">
        <v>21701</v>
      </c>
      <c r="G792" s="4">
        <v>0.1</v>
      </c>
    </row>
    <row r="793" spans="1:7" x14ac:dyDescent="0.35">
      <c r="A793" t="s">
        <v>2657</v>
      </c>
      <c r="B793" t="s">
        <v>313</v>
      </c>
      <c r="C793" t="s">
        <v>31</v>
      </c>
      <c r="D793" t="s">
        <v>1867</v>
      </c>
      <c r="E793" s="4">
        <v>3</v>
      </c>
      <c r="F793" s="4" t="s">
        <v>21643</v>
      </c>
      <c r="G793" s="4">
        <v>0.15</v>
      </c>
    </row>
    <row r="794" spans="1:7" x14ac:dyDescent="0.35">
      <c r="A794" t="s">
        <v>2658</v>
      </c>
      <c r="B794" t="s">
        <v>313</v>
      </c>
      <c r="C794" t="s">
        <v>23</v>
      </c>
      <c r="D794" t="s">
        <v>1876</v>
      </c>
      <c r="E794" s="4">
        <v>1</v>
      </c>
      <c r="F794" s="4" t="s">
        <v>21649</v>
      </c>
      <c r="G794" s="4">
        <v>0.1</v>
      </c>
    </row>
    <row r="795" spans="1:7" x14ac:dyDescent="0.35">
      <c r="A795" t="s">
        <v>2659</v>
      </c>
      <c r="B795" t="s">
        <v>313</v>
      </c>
      <c r="C795" t="s">
        <v>36</v>
      </c>
      <c r="D795" t="s">
        <v>21678</v>
      </c>
      <c r="E795" s="4">
        <v>1</v>
      </c>
      <c r="F795" s="4" t="s">
        <v>21677</v>
      </c>
      <c r="G795" s="4">
        <v>0</v>
      </c>
    </row>
    <row r="796" spans="1:7" x14ac:dyDescent="0.35">
      <c r="A796" t="s">
        <v>2660</v>
      </c>
      <c r="B796" t="s">
        <v>313</v>
      </c>
      <c r="C796" t="s">
        <v>26</v>
      </c>
      <c r="D796" t="s">
        <v>66</v>
      </c>
      <c r="E796" s="4">
        <v>53</v>
      </c>
      <c r="F796" s="4" t="s">
        <v>21650</v>
      </c>
      <c r="G796" s="4">
        <v>0.1</v>
      </c>
    </row>
    <row r="797" spans="1:7" x14ac:dyDescent="0.35">
      <c r="A797" t="s">
        <v>2661</v>
      </c>
      <c r="B797" t="s">
        <v>313</v>
      </c>
      <c r="C797" t="s">
        <v>36</v>
      </c>
      <c r="D797" t="s">
        <v>1915</v>
      </c>
      <c r="E797" s="4">
        <v>51</v>
      </c>
      <c r="F797" s="4" t="s">
        <v>21727</v>
      </c>
      <c r="G797" s="4">
        <v>0.1</v>
      </c>
    </row>
    <row r="798" spans="1:7" x14ac:dyDescent="0.35">
      <c r="A798" t="s">
        <v>2662</v>
      </c>
      <c r="B798" t="s">
        <v>314</v>
      </c>
      <c r="C798" t="s">
        <v>32</v>
      </c>
      <c r="D798" t="s">
        <v>1928</v>
      </c>
      <c r="E798" s="4">
        <v>5</v>
      </c>
      <c r="F798" s="4" t="s">
        <v>21638</v>
      </c>
      <c r="G798" s="4">
        <v>0</v>
      </c>
    </row>
    <row r="799" spans="1:7" x14ac:dyDescent="0.35">
      <c r="A799" t="s">
        <v>2663</v>
      </c>
      <c r="B799" t="s">
        <v>314</v>
      </c>
      <c r="C799" t="s">
        <v>36</v>
      </c>
      <c r="D799" t="s">
        <v>1915</v>
      </c>
      <c r="E799" s="4">
        <v>78</v>
      </c>
      <c r="F799" s="4" t="s">
        <v>21677</v>
      </c>
      <c r="G799" s="4">
        <v>0</v>
      </c>
    </row>
    <row r="800" spans="1:7" x14ac:dyDescent="0.35">
      <c r="A800" t="s">
        <v>2664</v>
      </c>
      <c r="B800" t="s">
        <v>314</v>
      </c>
      <c r="C800" t="s">
        <v>7</v>
      </c>
      <c r="D800" t="s">
        <v>1871</v>
      </c>
      <c r="E800" s="4">
        <v>26</v>
      </c>
      <c r="F800" s="4" t="s">
        <v>21708</v>
      </c>
      <c r="G800" s="4">
        <v>0.15</v>
      </c>
    </row>
    <row r="801" spans="1:7" x14ac:dyDescent="0.35">
      <c r="A801" t="s">
        <v>2665</v>
      </c>
      <c r="B801" t="s">
        <v>314</v>
      </c>
      <c r="C801" t="s">
        <v>33</v>
      </c>
      <c r="D801" t="s">
        <v>21682</v>
      </c>
      <c r="E801" s="4">
        <v>15</v>
      </c>
      <c r="F801" s="4" t="s">
        <v>21641</v>
      </c>
      <c r="G801" s="4">
        <v>0</v>
      </c>
    </row>
    <row r="802" spans="1:7" x14ac:dyDescent="0.35">
      <c r="A802" t="s">
        <v>2666</v>
      </c>
      <c r="B802" t="s">
        <v>315</v>
      </c>
      <c r="C802" t="s">
        <v>34</v>
      </c>
      <c r="D802" t="s">
        <v>66</v>
      </c>
      <c r="E802" s="4">
        <v>7</v>
      </c>
      <c r="F802" s="4" t="s">
        <v>21636</v>
      </c>
      <c r="G802" s="4">
        <v>0</v>
      </c>
    </row>
    <row r="803" spans="1:7" x14ac:dyDescent="0.35">
      <c r="A803" t="s">
        <v>2667</v>
      </c>
      <c r="B803" t="s">
        <v>316</v>
      </c>
      <c r="C803" t="s">
        <v>31</v>
      </c>
      <c r="D803" t="s">
        <v>1867</v>
      </c>
      <c r="E803" s="4">
        <v>1</v>
      </c>
      <c r="F803" s="4" t="s">
        <v>21732</v>
      </c>
      <c r="G803" s="4">
        <v>0.05</v>
      </c>
    </row>
    <row r="804" spans="1:7" x14ac:dyDescent="0.35">
      <c r="A804" t="s">
        <v>2668</v>
      </c>
      <c r="B804" t="s">
        <v>316</v>
      </c>
      <c r="C804" t="s">
        <v>27</v>
      </c>
      <c r="D804" t="s">
        <v>1865</v>
      </c>
      <c r="E804" s="4">
        <v>43</v>
      </c>
      <c r="F804" s="4" t="s">
        <v>21656</v>
      </c>
      <c r="G804" s="4">
        <v>0</v>
      </c>
    </row>
    <row r="805" spans="1:7" x14ac:dyDescent="0.35">
      <c r="A805" t="s">
        <v>2669</v>
      </c>
      <c r="B805" t="s">
        <v>316</v>
      </c>
      <c r="C805" t="s">
        <v>7</v>
      </c>
      <c r="D805" t="s">
        <v>1871</v>
      </c>
      <c r="E805" s="4">
        <v>29</v>
      </c>
      <c r="F805" s="4" t="s">
        <v>21708</v>
      </c>
      <c r="G805" s="4">
        <v>0.15</v>
      </c>
    </row>
    <row r="806" spans="1:7" x14ac:dyDescent="0.35">
      <c r="A806" t="s">
        <v>2670</v>
      </c>
      <c r="B806" t="s">
        <v>316</v>
      </c>
      <c r="C806" t="s">
        <v>34</v>
      </c>
      <c r="D806" t="s">
        <v>1854</v>
      </c>
      <c r="E806" s="4">
        <v>10</v>
      </c>
      <c r="F806" s="4" t="s">
        <v>21636</v>
      </c>
      <c r="G806" s="4">
        <v>0</v>
      </c>
    </row>
    <row r="807" spans="1:7" x14ac:dyDescent="0.35">
      <c r="A807" t="s">
        <v>2671</v>
      </c>
      <c r="B807" t="s">
        <v>317</v>
      </c>
      <c r="C807" t="s">
        <v>15</v>
      </c>
      <c r="D807" t="s">
        <v>21717</v>
      </c>
      <c r="E807" s="4">
        <v>8</v>
      </c>
      <c r="F807" s="4" t="s">
        <v>21648</v>
      </c>
      <c r="G807" s="4">
        <v>0</v>
      </c>
    </row>
    <row r="808" spans="1:7" x14ac:dyDescent="0.35">
      <c r="A808" t="s">
        <v>2672</v>
      </c>
      <c r="B808" t="s">
        <v>318</v>
      </c>
      <c r="C808" t="s">
        <v>33</v>
      </c>
      <c r="D808" t="s">
        <v>1863</v>
      </c>
      <c r="E808" s="4">
        <v>52</v>
      </c>
      <c r="F808" s="4" t="s">
        <v>21641</v>
      </c>
      <c r="G808" s="4">
        <v>0</v>
      </c>
    </row>
    <row r="809" spans="1:7" x14ac:dyDescent="0.35">
      <c r="A809" t="s">
        <v>2673</v>
      </c>
      <c r="B809" t="s">
        <v>318</v>
      </c>
      <c r="C809" t="s">
        <v>34</v>
      </c>
      <c r="D809" t="s">
        <v>21651</v>
      </c>
      <c r="E809" s="4">
        <v>30</v>
      </c>
      <c r="F809" s="4" t="s">
        <v>21652</v>
      </c>
      <c r="G809" s="4">
        <v>0.1</v>
      </c>
    </row>
    <row r="810" spans="1:7" x14ac:dyDescent="0.35">
      <c r="A810" t="s">
        <v>2674</v>
      </c>
      <c r="B810" t="s">
        <v>318</v>
      </c>
      <c r="C810" t="s">
        <v>7</v>
      </c>
      <c r="D810" t="s">
        <v>21764</v>
      </c>
      <c r="E810" s="4">
        <v>59</v>
      </c>
      <c r="F810" s="4" t="s">
        <v>21718</v>
      </c>
      <c r="G810" s="4">
        <v>0.05</v>
      </c>
    </row>
    <row r="811" spans="1:7" x14ac:dyDescent="0.35">
      <c r="A811" t="s">
        <v>2675</v>
      </c>
      <c r="B811" t="s">
        <v>319</v>
      </c>
      <c r="C811" t="s">
        <v>35</v>
      </c>
      <c r="D811" t="s">
        <v>1919</v>
      </c>
      <c r="E811" s="4">
        <v>24</v>
      </c>
      <c r="F811" s="4" t="s">
        <v>21656</v>
      </c>
      <c r="G811" s="4">
        <v>0</v>
      </c>
    </row>
    <row r="812" spans="1:7" x14ac:dyDescent="0.35">
      <c r="A812" t="s">
        <v>2676</v>
      </c>
      <c r="B812" t="s">
        <v>319</v>
      </c>
      <c r="C812" t="s">
        <v>23</v>
      </c>
      <c r="D812" t="s">
        <v>21759</v>
      </c>
      <c r="E812" s="4">
        <v>6</v>
      </c>
      <c r="F812" s="4" t="s">
        <v>21673</v>
      </c>
      <c r="G812" s="4">
        <v>0</v>
      </c>
    </row>
    <row r="813" spans="1:7" x14ac:dyDescent="0.35">
      <c r="A813" t="s">
        <v>2677</v>
      </c>
      <c r="B813" t="s">
        <v>319</v>
      </c>
      <c r="C813" t="s">
        <v>23</v>
      </c>
      <c r="D813" t="s">
        <v>1876</v>
      </c>
      <c r="E813" s="4">
        <v>40</v>
      </c>
      <c r="F813" s="4" t="s">
        <v>21649</v>
      </c>
      <c r="G813" s="4">
        <v>0.1</v>
      </c>
    </row>
    <row r="814" spans="1:7" x14ac:dyDescent="0.35">
      <c r="A814" t="s">
        <v>2678</v>
      </c>
      <c r="B814" t="s">
        <v>319</v>
      </c>
      <c r="C814" t="s">
        <v>34</v>
      </c>
      <c r="D814" t="s">
        <v>21651</v>
      </c>
      <c r="E814" s="4">
        <v>66</v>
      </c>
      <c r="F814" s="4" t="s">
        <v>21657</v>
      </c>
      <c r="G814" s="4">
        <v>0.15</v>
      </c>
    </row>
    <row r="815" spans="1:7" x14ac:dyDescent="0.35">
      <c r="A815" t="s">
        <v>2679</v>
      </c>
      <c r="B815" t="s">
        <v>319</v>
      </c>
      <c r="C815" t="s">
        <v>32</v>
      </c>
      <c r="D815" t="s">
        <v>1928</v>
      </c>
      <c r="E815" s="4">
        <v>40</v>
      </c>
      <c r="F815" s="4" t="s">
        <v>21690</v>
      </c>
      <c r="G815" s="4">
        <v>0.1</v>
      </c>
    </row>
    <row r="816" spans="1:7" x14ac:dyDescent="0.35">
      <c r="A816" t="s">
        <v>2680</v>
      </c>
      <c r="B816" t="s">
        <v>320</v>
      </c>
      <c r="C816" t="s">
        <v>31</v>
      </c>
      <c r="D816" t="s">
        <v>1867</v>
      </c>
      <c r="E816" s="4">
        <v>21</v>
      </c>
      <c r="F816" s="4" t="s">
        <v>21662</v>
      </c>
      <c r="G816" s="4">
        <v>0</v>
      </c>
    </row>
    <row r="817" spans="1:7" x14ac:dyDescent="0.35">
      <c r="A817" t="s">
        <v>2681</v>
      </c>
      <c r="B817" t="s">
        <v>320</v>
      </c>
      <c r="C817" t="s">
        <v>35</v>
      </c>
      <c r="D817" t="s">
        <v>66</v>
      </c>
      <c r="E817" s="4">
        <v>6</v>
      </c>
      <c r="F817" s="4" t="s">
        <v>21707</v>
      </c>
      <c r="G817" s="4">
        <v>0.05</v>
      </c>
    </row>
    <row r="818" spans="1:7" x14ac:dyDescent="0.35">
      <c r="A818" t="s">
        <v>2682</v>
      </c>
      <c r="B818" t="s">
        <v>320</v>
      </c>
      <c r="C818" t="s">
        <v>28</v>
      </c>
      <c r="D818" t="s">
        <v>21679</v>
      </c>
      <c r="E818" s="4">
        <v>1</v>
      </c>
      <c r="F818" s="4" t="s">
        <v>21767</v>
      </c>
      <c r="G818" s="4">
        <v>0.15</v>
      </c>
    </row>
    <row r="819" spans="1:7" x14ac:dyDescent="0.35">
      <c r="A819" t="s">
        <v>2683</v>
      </c>
      <c r="B819" t="s">
        <v>320</v>
      </c>
      <c r="C819" t="s">
        <v>28</v>
      </c>
      <c r="D819" t="s">
        <v>1851</v>
      </c>
      <c r="E819" s="4">
        <v>30</v>
      </c>
      <c r="F819" s="4" t="s">
        <v>21654</v>
      </c>
      <c r="G819" s="4">
        <v>0.05</v>
      </c>
    </row>
    <row r="820" spans="1:7" x14ac:dyDescent="0.35">
      <c r="A820" t="s">
        <v>2684</v>
      </c>
      <c r="B820" t="s">
        <v>321</v>
      </c>
      <c r="C820" t="s">
        <v>31</v>
      </c>
      <c r="D820" t="s">
        <v>1867</v>
      </c>
      <c r="E820" s="4">
        <v>71</v>
      </c>
      <c r="F820" s="4" t="s">
        <v>21662</v>
      </c>
      <c r="G820" s="4">
        <v>0</v>
      </c>
    </row>
    <row r="821" spans="1:7" x14ac:dyDescent="0.35">
      <c r="A821" t="s">
        <v>2685</v>
      </c>
      <c r="B821" t="s">
        <v>321</v>
      </c>
      <c r="C821" t="s">
        <v>26</v>
      </c>
      <c r="D821" t="s">
        <v>21786</v>
      </c>
      <c r="E821" s="4">
        <v>26</v>
      </c>
      <c r="F821" s="4" t="s">
        <v>21647</v>
      </c>
      <c r="G821" s="4">
        <v>0</v>
      </c>
    </row>
    <row r="822" spans="1:7" x14ac:dyDescent="0.35">
      <c r="A822" t="s">
        <v>2686</v>
      </c>
      <c r="B822" t="s">
        <v>322</v>
      </c>
      <c r="C822" t="s">
        <v>19</v>
      </c>
      <c r="D822" t="s">
        <v>1859</v>
      </c>
      <c r="E822" s="4">
        <v>19</v>
      </c>
      <c r="F822" s="4" t="s">
        <v>21635</v>
      </c>
      <c r="G822" s="4">
        <v>0</v>
      </c>
    </row>
    <row r="823" spans="1:7" x14ac:dyDescent="0.35">
      <c r="A823" t="s">
        <v>2687</v>
      </c>
      <c r="B823" t="s">
        <v>323</v>
      </c>
      <c r="C823" t="s">
        <v>31</v>
      </c>
      <c r="D823" t="s">
        <v>1867</v>
      </c>
      <c r="E823" s="4">
        <v>32</v>
      </c>
      <c r="F823" s="4" t="s">
        <v>21662</v>
      </c>
      <c r="G823" s="4">
        <v>0</v>
      </c>
    </row>
    <row r="824" spans="1:7" x14ac:dyDescent="0.35">
      <c r="A824" t="s">
        <v>2688</v>
      </c>
      <c r="B824" t="s">
        <v>323</v>
      </c>
      <c r="C824" t="s">
        <v>29</v>
      </c>
      <c r="D824" t="s">
        <v>1896</v>
      </c>
      <c r="E824" s="4">
        <v>17</v>
      </c>
      <c r="F824" s="4" t="s">
        <v>21685</v>
      </c>
      <c r="G824" s="4">
        <v>0.1</v>
      </c>
    </row>
    <row r="825" spans="1:7" x14ac:dyDescent="0.35">
      <c r="A825" t="s">
        <v>2689</v>
      </c>
      <c r="B825" t="s">
        <v>324</v>
      </c>
      <c r="C825" t="s">
        <v>36</v>
      </c>
      <c r="D825" t="s">
        <v>1915</v>
      </c>
      <c r="E825" s="4">
        <v>61</v>
      </c>
      <c r="F825" s="4" t="s">
        <v>21677</v>
      </c>
      <c r="G825" s="4">
        <v>0</v>
      </c>
    </row>
    <row r="826" spans="1:7" x14ac:dyDescent="0.35">
      <c r="A826" t="s">
        <v>2690</v>
      </c>
      <c r="B826" t="s">
        <v>324</v>
      </c>
      <c r="C826" t="s">
        <v>33</v>
      </c>
      <c r="D826" t="s">
        <v>21784</v>
      </c>
      <c r="E826" s="4">
        <v>75</v>
      </c>
      <c r="F826" s="4" t="s">
        <v>21663</v>
      </c>
      <c r="G826" s="4">
        <v>0.15</v>
      </c>
    </row>
    <row r="827" spans="1:7" x14ac:dyDescent="0.35">
      <c r="A827" t="s">
        <v>2691</v>
      </c>
      <c r="B827" t="s">
        <v>324</v>
      </c>
      <c r="C827" t="s">
        <v>12</v>
      </c>
      <c r="D827" t="s">
        <v>1857</v>
      </c>
      <c r="E827" s="4">
        <v>27</v>
      </c>
      <c r="F827" s="4" t="s">
        <v>21669</v>
      </c>
      <c r="G827" s="4">
        <v>0</v>
      </c>
    </row>
    <row r="828" spans="1:7" x14ac:dyDescent="0.35">
      <c r="A828" t="s">
        <v>2692</v>
      </c>
      <c r="B828" t="s">
        <v>324</v>
      </c>
      <c r="C828" t="s">
        <v>27</v>
      </c>
      <c r="D828" t="s">
        <v>1865</v>
      </c>
      <c r="E828" s="4">
        <v>58</v>
      </c>
      <c r="F828" s="4" t="s">
        <v>21656</v>
      </c>
      <c r="G828" s="4">
        <v>0</v>
      </c>
    </row>
    <row r="829" spans="1:7" x14ac:dyDescent="0.35">
      <c r="A829" t="s">
        <v>2693</v>
      </c>
      <c r="B829" t="s">
        <v>325</v>
      </c>
      <c r="C829" t="s">
        <v>32</v>
      </c>
      <c r="D829" t="s">
        <v>21637</v>
      </c>
      <c r="E829" s="4">
        <v>11</v>
      </c>
      <c r="F829" s="4" t="s">
        <v>21792</v>
      </c>
      <c r="G829" s="4">
        <v>0</v>
      </c>
    </row>
    <row r="830" spans="1:7" x14ac:dyDescent="0.35">
      <c r="A830" t="s">
        <v>2694</v>
      </c>
      <c r="B830" t="s">
        <v>326</v>
      </c>
      <c r="C830" t="s">
        <v>29</v>
      </c>
      <c r="D830" t="s">
        <v>1896</v>
      </c>
      <c r="E830" s="4">
        <v>39</v>
      </c>
      <c r="F830" s="4" t="s">
        <v>21703</v>
      </c>
      <c r="G830" s="4">
        <v>0.15</v>
      </c>
    </row>
    <row r="831" spans="1:7" x14ac:dyDescent="0.35">
      <c r="A831" t="s">
        <v>2695</v>
      </c>
      <c r="B831" t="s">
        <v>326</v>
      </c>
      <c r="C831" t="s">
        <v>29</v>
      </c>
      <c r="D831" t="s">
        <v>1896</v>
      </c>
      <c r="E831" s="4">
        <v>25</v>
      </c>
      <c r="F831" s="4" t="s">
        <v>21703</v>
      </c>
      <c r="G831" s="4">
        <v>0.15</v>
      </c>
    </row>
    <row r="832" spans="1:7" x14ac:dyDescent="0.35">
      <c r="A832" t="s">
        <v>2696</v>
      </c>
      <c r="B832" t="s">
        <v>326</v>
      </c>
      <c r="C832" t="s">
        <v>23</v>
      </c>
      <c r="D832" t="s">
        <v>21759</v>
      </c>
      <c r="E832" s="4">
        <v>70</v>
      </c>
      <c r="F832" s="4" t="s">
        <v>21673</v>
      </c>
      <c r="G832" s="4">
        <v>0</v>
      </c>
    </row>
    <row r="833" spans="1:7" x14ac:dyDescent="0.35">
      <c r="A833" t="s">
        <v>2697</v>
      </c>
      <c r="B833" t="s">
        <v>327</v>
      </c>
      <c r="C833" t="s">
        <v>35</v>
      </c>
      <c r="D833" t="s">
        <v>1919</v>
      </c>
      <c r="E833" s="4">
        <v>44</v>
      </c>
      <c r="F833" s="4" t="s">
        <v>21656</v>
      </c>
      <c r="G833" s="4">
        <v>0</v>
      </c>
    </row>
    <row r="834" spans="1:7" x14ac:dyDescent="0.35">
      <c r="A834" t="s">
        <v>2698</v>
      </c>
      <c r="B834" t="s">
        <v>327</v>
      </c>
      <c r="C834" t="s">
        <v>31</v>
      </c>
      <c r="D834" t="s">
        <v>1867</v>
      </c>
      <c r="E834" s="4">
        <v>25</v>
      </c>
      <c r="F834" s="4" t="s">
        <v>21732</v>
      </c>
      <c r="G834" s="4">
        <v>0.05</v>
      </c>
    </row>
    <row r="835" spans="1:7" x14ac:dyDescent="0.35">
      <c r="A835" t="s">
        <v>2699</v>
      </c>
      <c r="B835" t="s">
        <v>327</v>
      </c>
      <c r="C835" t="s">
        <v>34</v>
      </c>
      <c r="D835" t="s">
        <v>21671</v>
      </c>
      <c r="E835" s="4">
        <v>27</v>
      </c>
      <c r="F835" s="4" t="s">
        <v>21645</v>
      </c>
      <c r="G835" s="4">
        <v>0.05</v>
      </c>
    </row>
    <row r="836" spans="1:7" x14ac:dyDescent="0.35">
      <c r="A836" t="s">
        <v>2700</v>
      </c>
      <c r="B836" t="s">
        <v>327</v>
      </c>
      <c r="C836" t="s">
        <v>35</v>
      </c>
      <c r="D836" t="s">
        <v>21676</v>
      </c>
      <c r="E836" s="4">
        <v>72</v>
      </c>
      <c r="F836" s="4" t="s">
        <v>21656</v>
      </c>
      <c r="G836" s="4">
        <v>0</v>
      </c>
    </row>
    <row r="837" spans="1:7" x14ac:dyDescent="0.35">
      <c r="A837" t="s">
        <v>2701</v>
      </c>
      <c r="B837" t="s">
        <v>328</v>
      </c>
      <c r="C837" t="s">
        <v>33</v>
      </c>
      <c r="D837" t="s">
        <v>21682</v>
      </c>
      <c r="E837" s="4">
        <v>49</v>
      </c>
      <c r="F837" s="4" t="s">
        <v>21641</v>
      </c>
      <c r="G837" s="4">
        <v>0</v>
      </c>
    </row>
    <row r="838" spans="1:7" x14ac:dyDescent="0.35">
      <c r="A838" t="s">
        <v>2702</v>
      </c>
      <c r="B838" t="s">
        <v>328</v>
      </c>
      <c r="C838" t="s">
        <v>33</v>
      </c>
      <c r="D838" t="s">
        <v>21723</v>
      </c>
      <c r="E838" s="4">
        <v>9</v>
      </c>
      <c r="F838" s="4" t="s">
        <v>21644</v>
      </c>
      <c r="G838" s="4">
        <v>0.1</v>
      </c>
    </row>
    <row r="839" spans="1:7" x14ac:dyDescent="0.35">
      <c r="A839" t="s">
        <v>2703</v>
      </c>
      <c r="B839" t="s">
        <v>328</v>
      </c>
      <c r="C839" t="s">
        <v>33</v>
      </c>
      <c r="D839" t="s">
        <v>66</v>
      </c>
      <c r="E839" s="4">
        <v>25</v>
      </c>
      <c r="F839" s="4" t="s">
        <v>21658</v>
      </c>
      <c r="G839" s="4">
        <v>0.05</v>
      </c>
    </row>
    <row r="840" spans="1:7" x14ac:dyDescent="0.35">
      <c r="A840" t="s">
        <v>2704</v>
      </c>
      <c r="B840" t="s">
        <v>328</v>
      </c>
      <c r="C840" t="s">
        <v>19</v>
      </c>
      <c r="D840" t="s">
        <v>1859</v>
      </c>
      <c r="E840" s="4">
        <v>43</v>
      </c>
      <c r="F840" s="4" t="s">
        <v>21698</v>
      </c>
      <c r="G840" s="4">
        <v>0.1</v>
      </c>
    </row>
    <row r="841" spans="1:7" x14ac:dyDescent="0.35">
      <c r="A841" t="s">
        <v>2705</v>
      </c>
      <c r="B841" t="s">
        <v>328</v>
      </c>
      <c r="C841" t="s">
        <v>35</v>
      </c>
      <c r="D841" t="s">
        <v>1919</v>
      </c>
      <c r="E841" s="4">
        <v>39</v>
      </c>
      <c r="F841" s="4" t="s">
        <v>21656</v>
      </c>
      <c r="G841" s="4">
        <v>0</v>
      </c>
    </row>
    <row r="842" spans="1:7" x14ac:dyDescent="0.35">
      <c r="A842" t="s">
        <v>2706</v>
      </c>
      <c r="B842" t="s">
        <v>329</v>
      </c>
      <c r="C842" t="s">
        <v>36</v>
      </c>
      <c r="D842" t="s">
        <v>1915</v>
      </c>
      <c r="E842" s="4">
        <v>21</v>
      </c>
      <c r="F842" s="4" t="s">
        <v>21727</v>
      </c>
      <c r="G842" s="4">
        <v>0.1</v>
      </c>
    </row>
    <row r="843" spans="1:7" x14ac:dyDescent="0.35">
      <c r="A843" t="s">
        <v>2707</v>
      </c>
      <c r="B843" t="s">
        <v>329</v>
      </c>
      <c r="C843" t="s">
        <v>30</v>
      </c>
      <c r="D843" t="s">
        <v>21793</v>
      </c>
      <c r="E843" s="4">
        <v>76</v>
      </c>
      <c r="F843" s="4" t="s">
        <v>21665</v>
      </c>
      <c r="G843" s="4">
        <v>0</v>
      </c>
    </row>
    <row r="844" spans="1:7" x14ac:dyDescent="0.35">
      <c r="A844" t="s">
        <v>2708</v>
      </c>
      <c r="B844" t="s">
        <v>329</v>
      </c>
      <c r="C844" t="s">
        <v>35</v>
      </c>
      <c r="D844" t="s">
        <v>1919</v>
      </c>
      <c r="E844" s="4">
        <v>36</v>
      </c>
      <c r="F844" s="4" t="s">
        <v>21656</v>
      </c>
      <c r="G844" s="4">
        <v>0</v>
      </c>
    </row>
    <row r="845" spans="1:7" x14ac:dyDescent="0.35">
      <c r="A845" t="s">
        <v>2709</v>
      </c>
      <c r="B845" t="s">
        <v>329</v>
      </c>
      <c r="C845" t="s">
        <v>7</v>
      </c>
      <c r="D845" t="s">
        <v>21764</v>
      </c>
      <c r="E845" s="4">
        <v>19</v>
      </c>
      <c r="F845" s="4" t="s">
        <v>21718</v>
      </c>
      <c r="G845" s="4">
        <v>0.05</v>
      </c>
    </row>
    <row r="846" spans="1:7" x14ac:dyDescent="0.35">
      <c r="A846" t="s">
        <v>2710</v>
      </c>
      <c r="B846" t="s">
        <v>330</v>
      </c>
      <c r="C846" t="s">
        <v>19</v>
      </c>
      <c r="D846" t="s">
        <v>1859</v>
      </c>
      <c r="E846" s="4">
        <v>51</v>
      </c>
      <c r="F846" s="4" t="s">
        <v>21694</v>
      </c>
      <c r="G846" s="4">
        <v>0.15</v>
      </c>
    </row>
    <row r="847" spans="1:7" x14ac:dyDescent="0.35">
      <c r="A847" t="s">
        <v>2711</v>
      </c>
      <c r="B847" t="s">
        <v>330</v>
      </c>
      <c r="C847" t="s">
        <v>12</v>
      </c>
      <c r="D847" t="s">
        <v>21719</v>
      </c>
      <c r="E847" s="4">
        <v>31</v>
      </c>
      <c r="F847" s="4" t="s">
        <v>21669</v>
      </c>
      <c r="G847" s="4">
        <v>0</v>
      </c>
    </row>
    <row r="848" spans="1:7" x14ac:dyDescent="0.35">
      <c r="A848" t="s">
        <v>2712</v>
      </c>
      <c r="B848" t="s">
        <v>331</v>
      </c>
      <c r="C848" t="s">
        <v>26</v>
      </c>
      <c r="D848" t="s">
        <v>1861</v>
      </c>
      <c r="E848" s="4">
        <v>33</v>
      </c>
      <c r="F848" s="4" t="s">
        <v>21647</v>
      </c>
      <c r="G848" s="4">
        <v>0</v>
      </c>
    </row>
    <row r="849" spans="1:7" x14ac:dyDescent="0.35">
      <c r="A849" t="s">
        <v>2713</v>
      </c>
      <c r="B849" t="s">
        <v>331</v>
      </c>
      <c r="C849" t="s">
        <v>12</v>
      </c>
      <c r="D849" t="s">
        <v>1857</v>
      </c>
      <c r="E849" s="4">
        <v>60</v>
      </c>
      <c r="F849" s="4" t="s">
        <v>21669</v>
      </c>
      <c r="G849" s="4">
        <v>0</v>
      </c>
    </row>
    <row r="850" spans="1:7" x14ac:dyDescent="0.35">
      <c r="A850" t="s">
        <v>2714</v>
      </c>
      <c r="B850" t="s">
        <v>331</v>
      </c>
      <c r="C850" t="s">
        <v>15</v>
      </c>
      <c r="D850" t="s">
        <v>21688</v>
      </c>
      <c r="E850" s="4">
        <v>60</v>
      </c>
      <c r="F850" s="4" t="s">
        <v>21675</v>
      </c>
      <c r="G850" s="4">
        <v>0.05</v>
      </c>
    </row>
    <row r="851" spans="1:7" x14ac:dyDescent="0.35">
      <c r="A851" t="s">
        <v>2715</v>
      </c>
      <c r="B851" t="s">
        <v>331</v>
      </c>
      <c r="C851" t="s">
        <v>31</v>
      </c>
      <c r="D851" t="s">
        <v>21696</v>
      </c>
      <c r="E851" s="4">
        <v>52</v>
      </c>
      <c r="F851" s="4" t="s">
        <v>21662</v>
      </c>
      <c r="G851" s="4">
        <v>0</v>
      </c>
    </row>
    <row r="852" spans="1:7" x14ac:dyDescent="0.35">
      <c r="A852" t="s">
        <v>2716</v>
      </c>
      <c r="B852" t="s">
        <v>332</v>
      </c>
      <c r="C852" t="s">
        <v>23</v>
      </c>
      <c r="D852" t="s">
        <v>1876</v>
      </c>
      <c r="E852" s="4">
        <v>57</v>
      </c>
      <c r="F852" s="4" t="s">
        <v>21780</v>
      </c>
      <c r="G852" s="4">
        <v>0</v>
      </c>
    </row>
    <row r="853" spans="1:7" x14ac:dyDescent="0.35">
      <c r="A853" t="s">
        <v>2717</v>
      </c>
      <c r="B853" t="s">
        <v>332</v>
      </c>
      <c r="C853" t="s">
        <v>26</v>
      </c>
      <c r="D853" t="s">
        <v>1861</v>
      </c>
      <c r="E853" s="4">
        <v>28</v>
      </c>
      <c r="F853" s="4" t="s">
        <v>21640</v>
      </c>
      <c r="G853" s="4">
        <v>0.15</v>
      </c>
    </row>
    <row r="854" spans="1:7" x14ac:dyDescent="0.35">
      <c r="A854" t="s">
        <v>2718</v>
      </c>
      <c r="B854" t="s">
        <v>332</v>
      </c>
      <c r="C854" t="s">
        <v>12</v>
      </c>
      <c r="D854" t="s">
        <v>21757</v>
      </c>
      <c r="E854" s="4">
        <v>69</v>
      </c>
      <c r="F854" s="4" t="s">
        <v>21669</v>
      </c>
      <c r="G854" s="4">
        <v>0</v>
      </c>
    </row>
    <row r="855" spans="1:7" x14ac:dyDescent="0.35">
      <c r="A855" t="s">
        <v>2719</v>
      </c>
      <c r="B855" t="s">
        <v>333</v>
      </c>
      <c r="C855" t="s">
        <v>28</v>
      </c>
      <c r="D855" t="s">
        <v>1851</v>
      </c>
      <c r="E855" s="4">
        <v>13</v>
      </c>
      <c r="F855" s="4" t="s">
        <v>21767</v>
      </c>
      <c r="G855" s="4">
        <v>0.15</v>
      </c>
    </row>
    <row r="856" spans="1:7" x14ac:dyDescent="0.35">
      <c r="A856" t="s">
        <v>2720</v>
      </c>
      <c r="B856" t="s">
        <v>334</v>
      </c>
      <c r="C856" t="s">
        <v>19</v>
      </c>
      <c r="D856" t="s">
        <v>21755</v>
      </c>
      <c r="E856" s="4">
        <v>46</v>
      </c>
      <c r="F856" s="4" t="s">
        <v>21635</v>
      </c>
      <c r="G856" s="4">
        <v>0</v>
      </c>
    </row>
    <row r="857" spans="1:7" x14ac:dyDescent="0.35">
      <c r="A857" t="s">
        <v>2721</v>
      </c>
      <c r="B857" t="s">
        <v>334</v>
      </c>
      <c r="C857" t="s">
        <v>26</v>
      </c>
      <c r="D857" t="s">
        <v>1861</v>
      </c>
      <c r="E857" s="4">
        <v>2</v>
      </c>
      <c r="F857" s="4" t="s">
        <v>21668</v>
      </c>
      <c r="G857" s="4">
        <v>0.05</v>
      </c>
    </row>
    <row r="858" spans="1:7" x14ac:dyDescent="0.35">
      <c r="A858" t="s">
        <v>2722</v>
      </c>
      <c r="B858" t="s">
        <v>335</v>
      </c>
      <c r="C858" t="s">
        <v>26</v>
      </c>
      <c r="D858" t="s">
        <v>66</v>
      </c>
      <c r="E858" s="4">
        <v>33</v>
      </c>
      <c r="F858" s="4" t="s">
        <v>21788</v>
      </c>
      <c r="G858" s="4">
        <v>0</v>
      </c>
    </row>
    <row r="859" spans="1:7" x14ac:dyDescent="0.35">
      <c r="A859" t="s">
        <v>2723</v>
      </c>
      <c r="B859" t="s">
        <v>335</v>
      </c>
      <c r="C859" t="s">
        <v>31</v>
      </c>
      <c r="D859" t="s">
        <v>1867</v>
      </c>
      <c r="E859" s="4">
        <v>50</v>
      </c>
      <c r="F859" s="4" t="s">
        <v>21643</v>
      </c>
      <c r="G859" s="4">
        <v>0.15</v>
      </c>
    </row>
    <row r="860" spans="1:7" x14ac:dyDescent="0.35">
      <c r="A860" t="s">
        <v>2724</v>
      </c>
      <c r="B860" t="s">
        <v>335</v>
      </c>
      <c r="C860" t="s">
        <v>23</v>
      </c>
      <c r="D860" t="s">
        <v>21759</v>
      </c>
      <c r="E860" s="4">
        <v>43</v>
      </c>
      <c r="F860" s="4" t="s">
        <v>21673</v>
      </c>
      <c r="G860" s="4">
        <v>0</v>
      </c>
    </row>
    <row r="861" spans="1:7" x14ac:dyDescent="0.35">
      <c r="A861" t="s">
        <v>2725</v>
      </c>
      <c r="B861" t="s">
        <v>335</v>
      </c>
      <c r="C861" t="s">
        <v>31</v>
      </c>
      <c r="D861" t="s">
        <v>21748</v>
      </c>
      <c r="E861" s="4">
        <v>62</v>
      </c>
      <c r="F861" s="4" t="s">
        <v>21662</v>
      </c>
      <c r="G861" s="4">
        <v>0</v>
      </c>
    </row>
    <row r="862" spans="1:7" x14ac:dyDescent="0.35">
      <c r="A862" t="s">
        <v>2726</v>
      </c>
      <c r="B862" t="s">
        <v>335</v>
      </c>
      <c r="C862" t="s">
        <v>31</v>
      </c>
      <c r="D862" t="s">
        <v>1867</v>
      </c>
      <c r="E862" s="4">
        <v>3</v>
      </c>
      <c r="F862" s="4" t="s">
        <v>21670</v>
      </c>
      <c r="G862" s="4">
        <v>0.1</v>
      </c>
    </row>
    <row r="863" spans="1:7" x14ac:dyDescent="0.35">
      <c r="A863" t="s">
        <v>2727</v>
      </c>
      <c r="B863" t="s">
        <v>336</v>
      </c>
      <c r="C863" t="s">
        <v>34</v>
      </c>
      <c r="D863" t="s">
        <v>1854</v>
      </c>
      <c r="E863" s="4">
        <v>37</v>
      </c>
      <c r="F863" s="4" t="s">
        <v>21636</v>
      </c>
      <c r="G863" s="4">
        <v>0</v>
      </c>
    </row>
    <row r="864" spans="1:7" x14ac:dyDescent="0.35">
      <c r="A864" t="s">
        <v>2728</v>
      </c>
      <c r="B864" t="s">
        <v>337</v>
      </c>
      <c r="C864" t="s">
        <v>26</v>
      </c>
      <c r="D864" t="s">
        <v>1861</v>
      </c>
      <c r="E864" s="4">
        <v>57</v>
      </c>
      <c r="F864" s="4" t="s">
        <v>21640</v>
      </c>
      <c r="G864" s="4">
        <v>0.15</v>
      </c>
    </row>
    <row r="865" spans="1:7" x14ac:dyDescent="0.35">
      <c r="A865" t="s">
        <v>2729</v>
      </c>
      <c r="B865" t="s">
        <v>337</v>
      </c>
      <c r="C865" t="s">
        <v>7</v>
      </c>
      <c r="D865" t="s">
        <v>21774</v>
      </c>
      <c r="E865" s="4">
        <v>9</v>
      </c>
      <c r="F865" s="4" t="s">
        <v>21718</v>
      </c>
      <c r="G865" s="4">
        <v>0.05</v>
      </c>
    </row>
    <row r="866" spans="1:7" x14ac:dyDescent="0.35">
      <c r="A866" t="s">
        <v>2730</v>
      </c>
      <c r="B866" t="s">
        <v>337</v>
      </c>
      <c r="C866" t="s">
        <v>15</v>
      </c>
      <c r="D866" t="s">
        <v>21777</v>
      </c>
      <c r="E866" s="4">
        <v>25</v>
      </c>
      <c r="F866" s="4" t="s">
        <v>21648</v>
      </c>
      <c r="G866" s="4">
        <v>0</v>
      </c>
    </row>
    <row r="867" spans="1:7" x14ac:dyDescent="0.35">
      <c r="A867" t="s">
        <v>2731</v>
      </c>
      <c r="B867" t="s">
        <v>338</v>
      </c>
      <c r="C867" t="s">
        <v>33</v>
      </c>
      <c r="D867" t="s">
        <v>1863</v>
      </c>
      <c r="E867" s="4">
        <v>49</v>
      </c>
      <c r="F867" s="4" t="s">
        <v>21641</v>
      </c>
      <c r="G867" s="4">
        <v>0</v>
      </c>
    </row>
    <row r="868" spans="1:7" x14ac:dyDescent="0.35">
      <c r="A868" t="s">
        <v>2732</v>
      </c>
      <c r="B868" t="s">
        <v>338</v>
      </c>
      <c r="C868" t="s">
        <v>36</v>
      </c>
      <c r="D868" t="s">
        <v>1915</v>
      </c>
      <c r="E868" s="4">
        <v>57</v>
      </c>
      <c r="F868" s="4" t="s">
        <v>21702</v>
      </c>
      <c r="G868" s="4">
        <v>0.05</v>
      </c>
    </row>
    <row r="869" spans="1:7" x14ac:dyDescent="0.35">
      <c r="A869" t="s">
        <v>2733</v>
      </c>
      <c r="B869" t="s">
        <v>338</v>
      </c>
      <c r="C869" t="s">
        <v>34</v>
      </c>
      <c r="D869" t="s">
        <v>21651</v>
      </c>
      <c r="E869" s="4">
        <v>20</v>
      </c>
      <c r="F869" s="4" t="s">
        <v>21645</v>
      </c>
      <c r="G869" s="4">
        <v>0.05</v>
      </c>
    </row>
    <row r="870" spans="1:7" x14ac:dyDescent="0.35">
      <c r="A870" t="s">
        <v>2734</v>
      </c>
      <c r="B870" t="s">
        <v>339</v>
      </c>
      <c r="C870" t="s">
        <v>32</v>
      </c>
      <c r="D870" t="s">
        <v>1928</v>
      </c>
      <c r="E870" s="4">
        <v>63</v>
      </c>
      <c r="F870" s="4" t="s">
        <v>21684</v>
      </c>
      <c r="G870" s="4">
        <v>0.05</v>
      </c>
    </row>
    <row r="871" spans="1:7" x14ac:dyDescent="0.35">
      <c r="A871" t="s">
        <v>2735</v>
      </c>
      <c r="B871" t="s">
        <v>339</v>
      </c>
      <c r="C871" t="s">
        <v>34</v>
      </c>
      <c r="D871" t="s">
        <v>1854</v>
      </c>
      <c r="E871" s="4">
        <v>51</v>
      </c>
      <c r="F871" s="4" t="s">
        <v>21657</v>
      </c>
      <c r="G871" s="4">
        <v>0.15</v>
      </c>
    </row>
    <row r="872" spans="1:7" x14ac:dyDescent="0.35">
      <c r="A872" t="s">
        <v>2736</v>
      </c>
      <c r="B872" t="s">
        <v>339</v>
      </c>
      <c r="C872" t="s">
        <v>32</v>
      </c>
      <c r="D872" t="s">
        <v>1928</v>
      </c>
      <c r="E872" s="4">
        <v>50</v>
      </c>
      <c r="F872" s="4" t="s">
        <v>21722</v>
      </c>
      <c r="G872" s="4">
        <v>0.05</v>
      </c>
    </row>
    <row r="873" spans="1:7" x14ac:dyDescent="0.35">
      <c r="A873" t="s">
        <v>2737</v>
      </c>
      <c r="B873" t="s">
        <v>339</v>
      </c>
      <c r="C873" t="s">
        <v>30</v>
      </c>
      <c r="D873" t="s">
        <v>1887</v>
      </c>
      <c r="E873" s="4">
        <v>76</v>
      </c>
      <c r="F873" s="4" t="s">
        <v>21665</v>
      </c>
      <c r="G873" s="4">
        <v>0</v>
      </c>
    </row>
    <row r="874" spans="1:7" x14ac:dyDescent="0.35">
      <c r="A874" t="s">
        <v>2738</v>
      </c>
      <c r="B874" t="s">
        <v>339</v>
      </c>
      <c r="C874" t="s">
        <v>34</v>
      </c>
      <c r="D874" t="s">
        <v>1854</v>
      </c>
      <c r="E874" s="4">
        <v>5</v>
      </c>
      <c r="F874" s="4" t="s">
        <v>21636</v>
      </c>
      <c r="G874" s="4">
        <v>0</v>
      </c>
    </row>
    <row r="875" spans="1:7" x14ac:dyDescent="0.35">
      <c r="A875" t="s">
        <v>2739</v>
      </c>
      <c r="B875" t="s">
        <v>340</v>
      </c>
      <c r="C875" t="s">
        <v>26</v>
      </c>
      <c r="D875" t="s">
        <v>1861</v>
      </c>
      <c r="E875" s="4">
        <v>2</v>
      </c>
      <c r="F875" s="4" t="s">
        <v>21647</v>
      </c>
      <c r="G875" s="4">
        <v>0</v>
      </c>
    </row>
    <row r="876" spans="1:7" x14ac:dyDescent="0.35">
      <c r="A876" t="s">
        <v>2740</v>
      </c>
      <c r="B876" t="s">
        <v>340</v>
      </c>
      <c r="C876" t="s">
        <v>15</v>
      </c>
      <c r="D876" t="s">
        <v>1874</v>
      </c>
      <c r="E876" s="4">
        <v>50</v>
      </c>
      <c r="F876" s="4" t="s">
        <v>21675</v>
      </c>
      <c r="G876" s="4">
        <v>0.05</v>
      </c>
    </row>
    <row r="877" spans="1:7" x14ac:dyDescent="0.35">
      <c r="A877" t="s">
        <v>2741</v>
      </c>
      <c r="B877" t="s">
        <v>340</v>
      </c>
      <c r="C877" t="s">
        <v>15</v>
      </c>
      <c r="D877" t="s">
        <v>1874</v>
      </c>
      <c r="E877" s="4">
        <v>67</v>
      </c>
      <c r="F877" s="4" t="s">
        <v>21648</v>
      </c>
      <c r="G877" s="4">
        <v>0</v>
      </c>
    </row>
    <row r="878" spans="1:7" x14ac:dyDescent="0.35">
      <c r="A878" t="s">
        <v>2742</v>
      </c>
      <c r="B878" t="s">
        <v>340</v>
      </c>
      <c r="C878" t="s">
        <v>34</v>
      </c>
      <c r="D878" t="s">
        <v>21651</v>
      </c>
      <c r="E878" s="4">
        <v>22</v>
      </c>
      <c r="F878" s="4" t="s">
        <v>21645</v>
      </c>
      <c r="G878" s="4">
        <v>0.05</v>
      </c>
    </row>
    <row r="879" spans="1:7" x14ac:dyDescent="0.35">
      <c r="A879" t="s">
        <v>2743</v>
      </c>
      <c r="B879" t="s">
        <v>340</v>
      </c>
      <c r="C879" t="s">
        <v>29</v>
      </c>
      <c r="D879" t="s">
        <v>1896</v>
      </c>
      <c r="E879" s="4">
        <v>39</v>
      </c>
      <c r="F879" s="4" t="s">
        <v>21685</v>
      </c>
      <c r="G879" s="4">
        <v>0.1</v>
      </c>
    </row>
    <row r="880" spans="1:7" x14ac:dyDescent="0.35">
      <c r="A880" t="s">
        <v>2744</v>
      </c>
      <c r="B880" t="s">
        <v>341</v>
      </c>
      <c r="C880" t="s">
        <v>26</v>
      </c>
      <c r="D880" t="s">
        <v>21762</v>
      </c>
      <c r="E880" s="4">
        <v>65</v>
      </c>
      <c r="F880" s="4" t="s">
        <v>21647</v>
      </c>
      <c r="G880" s="4">
        <v>0</v>
      </c>
    </row>
    <row r="881" spans="1:7" x14ac:dyDescent="0.35">
      <c r="A881" t="s">
        <v>2745</v>
      </c>
      <c r="B881" t="s">
        <v>341</v>
      </c>
      <c r="C881" t="s">
        <v>35</v>
      </c>
      <c r="D881" t="s">
        <v>21735</v>
      </c>
      <c r="E881" s="4">
        <v>73</v>
      </c>
      <c r="F881" s="4" t="s">
        <v>21781</v>
      </c>
      <c r="G881" s="4">
        <v>0</v>
      </c>
    </row>
    <row r="882" spans="1:7" x14ac:dyDescent="0.35">
      <c r="A882" t="s">
        <v>2746</v>
      </c>
      <c r="B882" t="s">
        <v>341</v>
      </c>
      <c r="C882" t="s">
        <v>26</v>
      </c>
      <c r="D882" t="s">
        <v>21786</v>
      </c>
      <c r="E882" s="4">
        <v>26</v>
      </c>
      <c r="F882" s="4" t="s">
        <v>21647</v>
      </c>
      <c r="G882" s="4">
        <v>0</v>
      </c>
    </row>
    <row r="883" spans="1:7" x14ac:dyDescent="0.35">
      <c r="A883" t="s">
        <v>2747</v>
      </c>
      <c r="B883" t="s">
        <v>341</v>
      </c>
      <c r="C883" t="s">
        <v>26</v>
      </c>
      <c r="D883" t="s">
        <v>21762</v>
      </c>
      <c r="E883" s="4">
        <v>25</v>
      </c>
      <c r="F883" s="4" t="s">
        <v>21647</v>
      </c>
      <c r="G883" s="4">
        <v>0</v>
      </c>
    </row>
    <row r="884" spans="1:7" x14ac:dyDescent="0.35">
      <c r="A884" t="s">
        <v>2748</v>
      </c>
      <c r="B884" t="s">
        <v>342</v>
      </c>
      <c r="C884" t="s">
        <v>31</v>
      </c>
      <c r="D884" t="s">
        <v>1867</v>
      </c>
      <c r="E884" s="4">
        <v>78</v>
      </c>
      <c r="F884" s="4" t="s">
        <v>21732</v>
      </c>
      <c r="G884" s="4">
        <v>0.05</v>
      </c>
    </row>
    <row r="885" spans="1:7" x14ac:dyDescent="0.35">
      <c r="A885" t="s">
        <v>2749</v>
      </c>
      <c r="B885" t="s">
        <v>342</v>
      </c>
      <c r="C885" t="s">
        <v>31</v>
      </c>
      <c r="D885" t="s">
        <v>21661</v>
      </c>
      <c r="E885" s="4">
        <v>48</v>
      </c>
      <c r="F885" s="4" t="s">
        <v>21643</v>
      </c>
      <c r="G885" s="4">
        <v>0.15</v>
      </c>
    </row>
    <row r="886" spans="1:7" x14ac:dyDescent="0.35">
      <c r="A886" t="s">
        <v>2750</v>
      </c>
      <c r="B886" t="s">
        <v>342</v>
      </c>
      <c r="C886" t="s">
        <v>31</v>
      </c>
      <c r="D886" t="s">
        <v>1867</v>
      </c>
      <c r="E886" s="4">
        <v>41</v>
      </c>
      <c r="F886" s="4" t="s">
        <v>21662</v>
      </c>
      <c r="G886" s="4">
        <v>0</v>
      </c>
    </row>
    <row r="887" spans="1:7" x14ac:dyDescent="0.35">
      <c r="A887" t="s">
        <v>2751</v>
      </c>
      <c r="B887" t="s">
        <v>342</v>
      </c>
      <c r="C887" t="s">
        <v>32</v>
      </c>
      <c r="D887" t="s">
        <v>1928</v>
      </c>
      <c r="E887" s="4">
        <v>52</v>
      </c>
      <c r="F887" s="4" t="s">
        <v>21794</v>
      </c>
      <c r="G887" s="4">
        <v>0.05</v>
      </c>
    </row>
    <row r="888" spans="1:7" x14ac:dyDescent="0.35">
      <c r="A888" t="s">
        <v>2752</v>
      </c>
      <c r="B888" t="s">
        <v>343</v>
      </c>
      <c r="C888" t="s">
        <v>12</v>
      </c>
      <c r="D888" t="s">
        <v>1857</v>
      </c>
      <c r="E888" s="4">
        <v>42</v>
      </c>
      <c r="F888" s="4" t="s">
        <v>21693</v>
      </c>
      <c r="G888" s="4">
        <v>0.15</v>
      </c>
    </row>
    <row r="889" spans="1:7" x14ac:dyDescent="0.35">
      <c r="A889" t="s">
        <v>2753</v>
      </c>
      <c r="B889" t="s">
        <v>343</v>
      </c>
      <c r="C889" t="s">
        <v>35</v>
      </c>
      <c r="D889" t="s">
        <v>21716</v>
      </c>
      <c r="E889" s="4">
        <v>30</v>
      </c>
      <c r="F889" s="4" t="s">
        <v>21701</v>
      </c>
      <c r="G889" s="4">
        <v>0.1</v>
      </c>
    </row>
    <row r="890" spans="1:7" x14ac:dyDescent="0.35">
      <c r="A890" t="s">
        <v>2754</v>
      </c>
      <c r="B890" t="s">
        <v>343</v>
      </c>
      <c r="C890" t="s">
        <v>36</v>
      </c>
      <c r="D890" t="s">
        <v>1915</v>
      </c>
      <c r="E890" s="4">
        <v>52</v>
      </c>
      <c r="F890" s="4" t="s">
        <v>21731</v>
      </c>
      <c r="G890" s="4">
        <v>0.15</v>
      </c>
    </row>
    <row r="891" spans="1:7" x14ac:dyDescent="0.35">
      <c r="A891" t="s">
        <v>2755</v>
      </c>
      <c r="B891" t="s">
        <v>344</v>
      </c>
      <c r="C891" t="s">
        <v>35</v>
      </c>
      <c r="D891" t="s">
        <v>1919</v>
      </c>
      <c r="E891" s="4">
        <v>22</v>
      </c>
      <c r="F891" s="4" t="s">
        <v>21707</v>
      </c>
      <c r="G891" s="4">
        <v>0.05</v>
      </c>
    </row>
    <row r="892" spans="1:7" x14ac:dyDescent="0.35">
      <c r="A892" t="s">
        <v>2756</v>
      </c>
      <c r="B892" t="s">
        <v>344</v>
      </c>
      <c r="C892" t="s">
        <v>19</v>
      </c>
      <c r="D892" t="s">
        <v>1859</v>
      </c>
      <c r="E892" s="4">
        <v>62</v>
      </c>
      <c r="F892" s="4" t="s">
        <v>21694</v>
      </c>
      <c r="G892" s="4">
        <v>0.15</v>
      </c>
    </row>
    <row r="893" spans="1:7" x14ac:dyDescent="0.35">
      <c r="A893" t="s">
        <v>2757</v>
      </c>
      <c r="B893" t="s">
        <v>344</v>
      </c>
      <c r="C893" t="s">
        <v>28</v>
      </c>
      <c r="D893" t="s">
        <v>1851</v>
      </c>
      <c r="E893" s="4">
        <v>32</v>
      </c>
      <c r="F893" s="4" t="s">
        <v>21634</v>
      </c>
      <c r="G893" s="4">
        <v>0</v>
      </c>
    </row>
    <row r="894" spans="1:7" x14ac:dyDescent="0.35">
      <c r="A894" t="s">
        <v>2758</v>
      </c>
      <c r="B894" t="s">
        <v>344</v>
      </c>
      <c r="C894" t="s">
        <v>26</v>
      </c>
      <c r="D894" t="s">
        <v>1861</v>
      </c>
      <c r="E894" s="4">
        <v>12</v>
      </c>
      <c r="F894" s="4" t="s">
        <v>21647</v>
      </c>
      <c r="G894" s="4">
        <v>0</v>
      </c>
    </row>
    <row r="895" spans="1:7" x14ac:dyDescent="0.35">
      <c r="A895" t="s">
        <v>2759</v>
      </c>
      <c r="B895" t="s">
        <v>344</v>
      </c>
      <c r="C895" t="s">
        <v>34</v>
      </c>
      <c r="D895" t="s">
        <v>1854</v>
      </c>
      <c r="E895" s="4">
        <v>4</v>
      </c>
      <c r="F895" s="4" t="s">
        <v>21636</v>
      </c>
      <c r="G895" s="4">
        <v>0</v>
      </c>
    </row>
    <row r="896" spans="1:7" x14ac:dyDescent="0.35">
      <c r="A896" t="s">
        <v>2760</v>
      </c>
      <c r="B896" t="s">
        <v>345</v>
      </c>
      <c r="C896" t="s">
        <v>15</v>
      </c>
      <c r="D896" t="s">
        <v>1874</v>
      </c>
      <c r="E896" s="4">
        <v>15</v>
      </c>
      <c r="F896" s="4" t="s">
        <v>21648</v>
      </c>
      <c r="G896" s="4">
        <v>0</v>
      </c>
    </row>
    <row r="897" spans="1:7" x14ac:dyDescent="0.35">
      <c r="A897" t="s">
        <v>2761</v>
      </c>
      <c r="B897" t="s">
        <v>345</v>
      </c>
      <c r="C897" t="s">
        <v>31</v>
      </c>
      <c r="D897" t="s">
        <v>1867</v>
      </c>
      <c r="E897" s="4">
        <v>76</v>
      </c>
      <c r="F897" s="4" t="s">
        <v>21662</v>
      </c>
      <c r="G897" s="4">
        <v>0</v>
      </c>
    </row>
    <row r="898" spans="1:7" x14ac:dyDescent="0.35">
      <c r="A898" t="s">
        <v>2762</v>
      </c>
      <c r="B898" t="s">
        <v>345</v>
      </c>
      <c r="C898" t="s">
        <v>19</v>
      </c>
      <c r="D898" t="s">
        <v>1859</v>
      </c>
      <c r="E898" s="4">
        <v>74</v>
      </c>
      <c r="F898" s="4" t="s">
        <v>21635</v>
      </c>
      <c r="G898" s="4">
        <v>0</v>
      </c>
    </row>
    <row r="899" spans="1:7" x14ac:dyDescent="0.35">
      <c r="A899" t="s">
        <v>2763</v>
      </c>
      <c r="B899" t="s">
        <v>346</v>
      </c>
      <c r="C899" t="s">
        <v>28</v>
      </c>
      <c r="D899" t="s">
        <v>1851</v>
      </c>
      <c r="E899" s="4">
        <v>64</v>
      </c>
      <c r="F899" s="4" t="s">
        <v>21767</v>
      </c>
      <c r="G899" s="4">
        <v>0.15</v>
      </c>
    </row>
    <row r="900" spans="1:7" x14ac:dyDescent="0.35">
      <c r="A900" t="s">
        <v>2764</v>
      </c>
      <c r="B900" t="s">
        <v>346</v>
      </c>
      <c r="C900" t="s">
        <v>35</v>
      </c>
      <c r="D900" t="s">
        <v>1919</v>
      </c>
      <c r="E900" s="4">
        <v>19</v>
      </c>
      <c r="F900" s="4" t="s">
        <v>21701</v>
      </c>
      <c r="G900" s="4">
        <v>0.1</v>
      </c>
    </row>
    <row r="901" spans="1:7" x14ac:dyDescent="0.35">
      <c r="A901" t="s">
        <v>2765</v>
      </c>
      <c r="B901" t="s">
        <v>346</v>
      </c>
      <c r="C901" t="s">
        <v>30</v>
      </c>
      <c r="D901" t="s">
        <v>1887</v>
      </c>
      <c r="E901" s="4">
        <v>19</v>
      </c>
      <c r="F901" s="4" t="s">
        <v>21659</v>
      </c>
      <c r="G901" s="4">
        <v>0.15</v>
      </c>
    </row>
    <row r="902" spans="1:7" x14ac:dyDescent="0.35">
      <c r="A902" t="s">
        <v>2766</v>
      </c>
      <c r="B902" t="s">
        <v>347</v>
      </c>
      <c r="C902" t="s">
        <v>26</v>
      </c>
      <c r="D902" t="s">
        <v>1861</v>
      </c>
      <c r="E902" s="4">
        <v>63</v>
      </c>
      <c r="F902" s="4" t="s">
        <v>21640</v>
      </c>
      <c r="G902" s="4">
        <v>0.15</v>
      </c>
    </row>
    <row r="903" spans="1:7" x14ac:dyDescent="0.35">
      <c r="A903" t="s">
        <v>2767</v>
      </c>
      <c r="B903" t="s">
        <v>348</v>
      </c>
      <c r="C903" t="s">
        <v>33</v>
      </c>
      <c r="D903" t="s">
        <v>1863</v>
      </c>
      <c r="E903" s="4">
        <v>13</v>
      </c>
      <c r="F903" s="4" t="s">
        <v>21641</v>
      </c>
      <c r="G903" s="4">
        <v>0</v>
      </c>
    </row>
    <row r="904" spans="1:7" x14ac:dyDescent="0.35">
      <c r="A904" t="s">
        <v>2768</v>
      </c>
      <c r="B904" t="s">
        <v>348</v>
      </c>
      <c r="C904" t="s">
        <v>31</v>
      </c>
      <c r="D904" t="s">
        <v>1867</v>
      </c>
      <c r="E904" s="4">
        <v>75</v>
      </c>
      <c r="F904" s="4" t="s">
        <v>21662</v>
      </c>
      <c r="G904" s="4">
        <v>0</v>
      </c>
    </row>
    <row r="905" spans="1:7" x14ac:dyDescent="0.35">
      <c r="A905" t="s">
        <v>2769</v>
      </c>
      <c r="B905" t="s">
        <v>349</v>
      </c>
      <c r="C905" t="s">
        <v>26</v>
      </c>
      <c r="D905" t="s">
        <v>1861</v>
      </c>
      <c r="E905" s="4">
        <v>8</v>
      </c>
      <c r="F905" s="4" t="s">
        <v>21647</v>
      </c>
      <c r="G905" s="4">
        <v>0</v>
      </c>
    </row>
    <row r="906" spans="1:7" x14ac:dyDescent="0.35">
      <c r="A906" t="s">
        <v>2770</v>
      </c>
      <c r="B906" t="s">
        <v>349</v>
      </c>
      <c r="C906" t="s">
        <v>32</v>
      </c>
      <c r="D906" t="s">
        <v>1928</v>
      </c>
      <c r="E906" s="4">
        <v>61</v>
      </c>
      <c r="F906" s="4" t="s">
        <v>21638</v>
      </c>
      <c r="G906" s="4">
        <v>0</v>
      </c>
    </row>
    <row r="907" spans="1:7" x14ac:dyDescent="0.35">
      <c r="A907" t="s">
        <v>2771</v>
      </c>
      <c r="B907" t="s">
        <v>349</v>
      </c>
      <c r="C907" t="s">
        <v>12</v>
      </c>
      <c r="D907" t="s">
        <v>1857</v>
      </c>
      <c r="E907" s="4">
        <v>16</v>
      </c>
      <c r="F907" s="4" t="s">
        <v>21639</v>
      </c>
      <c r="G907" s="4">
        <v>0.1</v>
      </c>
    </row>
    <row r="908" spans="1:7" x14ac:dyDescent="0.35">
      <c r="A908" t="s">
        <v>2772</v>
      </c>
      <c r="B908" t="s">
        <v>349</v>
      </c>
      <c r="C908" t="s">
        <v>31</v>
      </c>
      <c r="D908" t="s">
        <v>1867</v>
      </c>
      <c r="E908" s="4">
        <v>76</v>
      </c>
      <c r="F908" s="4" t="s">
        <v>21732</v>
      </c>
      <c r="G908" s="4">
        <v>0.05</v>
      </c>
    </row>
    <row r="909" spans="1:7" x14ac:dyDescent="0.35">
      <c r="A909" t="s">
        <v>2773</v>
      </c>
      <c r="B909" t="s">
        <v>350</v>
      </c>
      <c r="C909" t="s">
        <v>36</v>
      </c>
      <c r="D909" t="s">
        <v>21760</v>
      </c>
      <c r="E909" s="4">
        <v>36</v>
      </c>
      <c r="F909" s="4" t="s">
        <v>21731</v>
      </c>
      <c r="G909" s="4">
        <v>0.15</v>
      </c>
    </row>
    <row r="910" spans="1:7" x14ac:dyDescent="0.35">
      <c r="A910" t="s">
        <v>2774</v>
      </c>
      <c r="B910" t="s">
        <v>351</v>
      </c>
      <c r="C910" t="s">
        <v>7</v>
      </c>
      <c r="D910" t="s">
        <v>1871</v>
      </c>
      <c r="E910" s="4">
        <v>51</v>
      </c>
      <c r="F910" s="4" t="s">
        <v>21646</v>
      </c>
      <c r="G910" s="4">
        <v>0.1</v>
      </c>
    </row>
    <row r="911" spans="1:7" x14ac:dyDescent="0.35">
      <c r="A911" t="s">
        <v>2775</v>
      </c>
      <c r="B911" t="s">
        <v>351</v>
      </c>
      <c r="C911" t="s">
        <v>36</v>
      </c>
      <c r="D911" t="s">
        <v>1915</v>
      </c>
      <c r="E911" s="4">
        <v>9</v>
      </c>
      <c r="F911" s="4" t="s">
        <v>21727</v>
      </c>
      <c r="G911" s="4">
        <v>0.1</v>
      </c>
    </row>
    <row r="912" spans="1:7" x14ac:dyDescent="0.35">
      <c r="A912" t="s">
        <v>2776</v>
      </c>
      <c r="B912" t="s">
        <v>351</v>
      </c>
      <c r="C912" t="s">
        <v>19</v>
      </c>
      <c r="D912" t="s">
        <v>1859</v>
      </c>
      <c r="E912" s="4">
        <v>27</v>
      </c>
      <c r="F912" s="4" t="s">
        <v>21694</v>
      </c>
      <c r="G912" s="4">
        <v>0.15</v>
      </c>
    </row>
    <row r="913" spans="1:7" x14ac:dyDescent="0.35">
      <c r="A913" t="s">
        <v>2777</v>
      </c>
      <c r="B913" t="s">
        <v>351</v>
      </c>
      <c r="C913" t="s">
        <v>19</v>
      </c>
      <c r="D913" t="s">
        <v>66</v>
      </c>
      <c r="E913" s="4">
        <v>24</v>
      </c>
      <c r="F913" s="4" t="s">
        <v>21698</v>
      </c>
      <c r="G913" s="4">
        <v>0.1</v>
      </c>
    </row>
    <row r="914" spans="1:7" x14ac:dyDescent="0.35">
      <c r="A914" t="s">
        <v>2778</v>
      </c>
      <c r="B914" t="s">
        <v>352</v>
      </c>
      <c r="C914" t="s">
        <v>23</v>
      </c>
      <c r="D914" t="s">
        <v>1876</v>
      </c>
      <c r="E914" s="4">
        <v>74</v>
      </c>
      <c r="F914" s="4" t="s">
        <v>21704</v>
      </c>
      <c r="G914" s="4">
        <v>0.05</v>
      </c>
    </row>
    <row r="915" spans="1:7" x14ac:dyDescent="0.35">
      <c r="A915" t="s">
        <v>2779</v>
      </c>
      <c r="B915" t="s">
        <v>352</v>
      </c>
      <c r="C915" t="s">
        <v>31</v>
      </c>
      <c r="D915" t="s">
        <v>1867</v>
      </c>
      <c r="E915" s="4">
        <v>67</v>
      </c>
      <c r="F915" s="4" t="s">
        <v>21662</v>
      </c>
      <c r="G915" s="4">
        <v>0</v>
      </c>
    </row>
    <row r="916" spans="1:7" x14ac:dyDescent="0.35">
      <c r="A916" t="s">
        <v>2780</v>
      </c>
      <c r="B916" t="s">
        <v>352</v>
      </c>
      <c r="C916" t="s">
        <v>27</v>
      </c>
      <c r="D916" t="s">
        <v>21776</v>
      </c>
      <c r="E916" s="4">
        <v>13</v>
      </c>
      <c r="F916" s="4" t="s">
        <v>21642</v>
      </c>
      <c r="G916" s="4">
        <v>0.15</v>
      </c>
    </row>
    <row r="917" spans="1:7" x14ac:dyDescent="0.35">
      <c r="A917" t="s">
        <v>2781</v>
      </c>
      <c r="B917" t="s">
        <v>352</v>
      </c>
      <c r="C917" t="s">
        <v>12</v>
      </c>
      <c r="D917" t="s">
        <v>1857</v>
      </c>
      <c r="E917" s="4">
        <v>31</v>
      </c>
      <c r="F917" s="4" t="s">
        <v>21669</v>
      </c>
      <c r="G917" s="4">
        <v>0</v>
      </c>
    </row>
    <row r="918" spans="1:7" x14ac:dyDescent="0.35">
      <c r="A918" t="s">
        <v>2782</v>
      </c>
      <c r="B918" t="s">
        <v>353</v>
      </c>
      <c r="C918" t="s">
        <v>32</v>
      </c>
      <c r="D918" t="s">
        <v>21724</v>
      </c>
      <c r="E918" s="4">
        <v>73</v>
      </c>
      <c r="F918" s="4" t="s">
        <v>21729</v>
      </c>
      <c r="G918" s="4">
        <v>0.15</v>
      </c>
    </row>
    <row r="919" spans="1:7" x14ac:dyDescent="0.35">
      <c r="A919" t="s">
        <v>2783</v>
      </c>
      <c r="B919" t="s">
        <v>353</v>
      </c>
      <c r="C919" t="s">
        <v>26</v>
      </c>
      <c r="D919" t="s">
        <v>1861</v>
      </c>
      <c r="E919" s="4">
        <v>54</v>
      </c>
      <c r="F919" s="4" t="s">
        <v>21647</v>
      </c>
      <c r="G919" s="4">
        <v>0</v>
      </c>
    </row>
    <row r="920" spans="1:7" x14ac:dyDescent="0.35">
      <c r="A920" t="s">
        <v>2784</v>
      </c>
      <c r="B920" t="s">
        <v>354</v>
      </c>
      <c r="C920" t="s">
        <v>19</v>
      </c>
      <c r="D920" t="s">
        <v>1859</v>
      </c>
      <c r="E920" s="4">
        <v>49</v>
      </c>
      <c r="F920" s="4" t="s">
        <v>21635</v>
      </c>
      <c r="G920" s="4">
        <v>0</v>
      </c>
    </row>
    <row r="921" spans="1:7" x14ac:dyDescent="0.35">
      <c r="A921" t="s">
        <v>2785</v>
      </c>
      <c r="B921" t="s">
        <v>355</v>
      </c>
      <c r="C921" t="s">
        <v>19</v>
      </c>
      <c r="D921" t="s">
        <v>1859</v>
      </c>
      <c r="E921" s="4">
        <v>7</v>
      </c>
      <c r="F921" s="4" t="s">
        <v>21635</v>
      </c>
      <c r="G921" s="4">
        <v>0</v>
      </c>
    </row>
    <row r="922" spans="1:7" x14ac:dyDescent="0.35">
      <c r="A922" t="s">
        <v>2786</v>
      </c>
      <c r="B922" t="s">
        <v>355</v>
      </c>
      <c r="C922" t="s">
        <v>31</v>
      </c>
      <c r="D922" t="s">
        <v>21748</v>
      </c>
      <c r="E922" s="4">
        <v>50</v>
      </c>
      <c r="F922" s="4" t="s">
        <v>21662</v>
      </c>
      <c r="G922" s="4">
        <v>0</v>
      </c>
    </row>
    <row r="923" spans="1:7" x14ac:dyDescent="0.35">
      <c r="A923" t="s">
        <v>2787</v>
      </c>
      <c r="B923" t="s">
        <v>355</v>
      </c>
      <c r="C923" t="s">
        <v>32</v>
      </c>
      <c r="D923" t="s">
        <v>1928</v>
      </c>
      <c r="E923" s="4">
        <v>69</v>
      </c>
      <c r="F923" s="4" t="s">
        <v>21690</v>
      </c>
      <c r="G923" s="4">
        <v>0.1</v>
      </c>
    </row>
    <row r="924" spans="1:7" x14ac:dyDescent="0.35">
      <c r="A924" t="s">
        <v>2788</v>
      </c>
      <c r="B924" t="s">
        <v>356</v>
      </c>
      <c r="C924" t="s">
        <v>30</v>
      </c>
      <c r="D924" t="s">
        <v>1887</v>
      </c>
      <c r="E924" s="4">
        <v>36</v>
      </c>
      <c r="F924" s="4" t="s">
        <v>21691</v>
      </c>
      <c r="G924" s="4">
        <v>0.05</v>
      </c>
    </row>
    <row r="925" spans="1:7" x14ac:dyDescent="0.35">
      <c r="A925" t="s">
        <v>2789</v>
      </c>
      <c r="B925" t="s">
        <v>356</v>
      </c>
      <c r="C925" t="s">
        <v>28</v>
      </c>
      <c r="D925" t="s">
        <v>1851</v>
      </c>
      <c r="E925" s="4">
        <v>40</v>
      </c>
      <c r="F925" s="4" t="s">
        <v>21767</v>
      </c>
      <c r="G925" s="4">
        <v>0.15</v>
      </c>
    </row>
    <row r="926" spans="1:7" x14ac:dyDescent="0.35">
      <c r="A926" t="s">
        <v>2790</v>
      </c>
      <c r="B926" t="s">
        <v>356</v>
      </c>
      <c r="C926" t="s">
        <v>15</v>
      </c>
      <c r="D926" t="s">
        <v>1874</v>
      </c>
      <c r="E926" s="4">
        <v>40</v>
      </c>
      <c r="F926" s="4" t="s">
        <v>21675</v>
      </c>
      <c r="G926" s="4">
        <v>0.05</v>
      </c>
    </row>
    <row r="927" spans="1:7" x14ac:dyDescent="0.35">
      <c r="A927" t="s">
        <v>2791</v>
      </c>
      <c r="B927" t="s">
        <v>356</v>
      </c>
      <c r="C927" t="s">
        <v>31</v>
      </c>
      <c r="D927" t="s">
        <v>1867</v>
      </c>
      <c r="E927" s="4">
        <v>12</v>
      </c>
      <c r="F927" s="4" t="s">
        <v>21643</v>
      </c>
      <c r="G927" s="4">
        <v>0.15</v>
      </c>
    </row>
    <row r="928" spans="1:7" x14ac:dyDescent="0.35">
      <c r="A928" t="s">
        <v>2792</v>
      </c>
      <c r="B928" t="s">
        <v>357</v>
      </c>
      <c r="C928" t="s">
        <v>32</v>
      </c>
      <c r="D928" t="s">
        <v>1928</v>
      </c>
      <c r="E928" s="4">
        <v>32</v>
      </c>
      <c r="F928" s="4" t="s">
        <v>21729</v>
      </c>
      <c r="G928" s="4">
        <v>0.15</v>
      </c>
    </row>
    <row r="929" spans="1:7" x14ac:dyDescent="0.35">
      <c r="A929" t="s">
        <v>2793</v>
      </c>
      <c r="B929" t="s">
        <v>357</v>
      </c>
      <c r="C929" t="s">
        <v>12</v>
      </c>
      <c r="D929" t="s">
        <v>1857</v>
      </c>
      <c r="E929" s="4">
        <v>78</v>
      </c>
      <c r="F929" s="4" t="s">
        <v>21740</v>
      </c>
      <c r="G929" s="4">
        <v>0.05</v>
      </c>
    </row>
    <row r="930" spans="1:7" x14ac:dyDescent="0.35">
      <c r="A930" t="s">
        <v>2794</v>
      </c>
      <c r="B930" t="s">
        <v>357</v>
      </c>
      <c r="C930" t="s">
        <v>26</v>
      </c>
      <c r="D930" t="s">
        <v>21713</v>
      </c>
      <c r="E930" s="4">
        <v>68</v>
      </c>
      <c r="F930" s="4" t="s">
        <v>21647</v>
      </c>
      <c r="G930" s="4">
        <v>0</v>
      </c>
    </row>
    <row r="931" spans="1:7" x14ac:dyDescent="0.35">
      <c r="A931" t="s">
        <v>2795</v>
      </c>
      <c r="B931" t="s">
        <v>357</v>
      </c>
      <c r="C931" t="s">
        <v>26</v>
      </c>
      <c r="D931" t="s">
        <v>21786</v>
      </c>
      <c r="E931" s="4">
        <v>10</v>
      </c>
      <c r="F931" s="4" t="s">
        <v>21647</v>
      </c>
      <c r="G931" s="4">
        <v>0</v>
      </c>
    </row>
    <row r="932" spans="1:7" x14ac:dyDescent="0.35">
      <c r="A932" t="s">
        <v>2796</v>
      </c>
      <c r="B932" t="s">
        <v>358</v>
      </c>
      <c r="C932" t="s">
        <v>36</v>
      </c>
      <c r="D932" t="s">
        <v>21715</v>
      </c>
      <c r="E932" s="4">
        <v>8</v>
      </c>
      <c r="F932" s="4" t="s">
        <v>21677</v>
      </c>
      <c r="G932" s="4">
        <v>0</v>
      </c>
    </row>
    <row r="933" spans="1:7" x14ac:dyDescent="0.35">
      <c r="A933" t="s">
        <v>2797</v>
      </c>
      <c r="B933" t="s">
        <v>358</v>
      </c>
      <c r="C933" t="s">
        <v>7</v>
      </c>
      <c r="D933" t="s">
        <v>1871</v>
      </c>
      <c r="E933" s="4">
        <v>79</v>
      </c>
      <c r="F933" s="4" t="s">
        <v>21718</v>
      </c>
      <c r="G933" s="4">
        <v>0.05</v>
      </c>
    </row>
    <row r="934" spans="1:7" x14ac:dyDescent="0.35">
      <c r="A934" t="s">
        <v>2798</v>
      </c>
      <c r="B934" t="s">
        <v>358</v>
      </c>
      <c r="C934" t="s">
        <v>31</v>
      </c>
      <c r="D934" t="s">
        <v>1867</v>
      </c>
      <c r="E934" s="4">
        <v>39</v>
      </c>
      <c r="F934" s="4" t="s">
        <v>21662</v>
      </c>
      <c r="G934" s="4">
        <v>0</v>
      </c>
    </row>
    <row r="935" spans="1:7" x14ac:dyDescent="0.35">
      <c r="A935" t="s">
        <v>2799</v>
      </c>
      <c r="B935" t="s">
        <v>358</v>
      </c>
      <c r="C935" t="s">
        <v>19</v>
      </c>
      <c r="D935" t="s">
        <v>1859</v>
      </c>
      <c r="E935" s="4">
        <v>1</v>
      </c>
      <c r="F935" s="4" t="s">
        <v>21635</v>
      </c>
      <c r="G935" s="4">
        <v>0</v>
      </c>
    </row>
    <row r="936" spans="1:7" x14ac:dyDescent="0.35">
      <c r="A936" t="s">
        <v>2800</v>
      </c>
      <c r="B936" t="s">
        <v>358</v>
      </c>
      <c r="C936" t="s">
        <v>26</v>
      </c>
      <c r="D936" t="s">
        <v>1861</v>
      </c>
      <c r="E936" s="4">
        <v>52</v>
      </c>
      <c r="F936" s="4" t="s">
        <v>21647</v>
      </c>
      <c r="G936" s="4">
        <v>0</v>
      </c>
    </row>
    <row r="937" spans="1:7" x14ac:dyDescent="0.35">
      <c r="A937" t="s">
        <v>2801</v>
      </c>
      <c r="B937" t="s">
        <v>359</v>
      </c>
      <c r="C937" t="s">
        <v>33</v>
      </c>
      <c r="D937" t="s">
        <v>1863</v>
      </c>
      <c r="E937" s="4">
        <v>54</v>
      </c>
      <c r="F937" s="4" t="s">
        <v>21663</v>
      </c>
      <c r="G937" s="4">
        <v>0.15</v>
      </c>
    </row>
    <row r="938" spans="1:7" x14ac:dyDescent="0.35">
      <c r="A938" t="s">
        <v>2802</v>
      </c>
      <c r="B938" t="s">
        <v>359</v>
      </c>
      <c r="C938" t="s">
        <v>31</v>
      </c>
      <c r="D938" t="s">
        <v>1867</v>
      </c>
      <c r="E938" s="4">
        <v>5</v>
      </c>
      <c r="F938" s="4" t="s">
        <v>21662</v>
      </c>
      <c r="G938" s="4">
        <v>0</v>
      </c>
    </row>
    <row r="939" spans="1:7" x14ac:dyDescent="0.35">
      <c r="A939" t="s">
        <v>2803</v>
      </c>
      <c r="B939" t="s">
        <v>360</v>
      </c>
      <c r="C939" t="s">
        <v>23</v>
      </c>
      <c r="D939" t="s">
        <v>66</v>
      </c>
      <c r="E939" s="4">
        <v>20</v>
      </c>
      <c r="F939" s="4" t="s">
        <v>21673</v>
      </c>
      <c r="G939" s="4">
        <v>0</v>
      </c>
    </row>
    <row r="940" spans="1:7" x14ac:dyDescent="0.35">
      <c r="A940" t="s">
        <v>2804</v>
      </c>
      <c r="B940" t="s">
        <v>361</v>
      </c>
      <c r="C940" t="s">
        <v>23</v>
      </c>
      <c r="D940" t="s">
        <v>1876</v>
      </c>
      <c r="E940" s="4">
        <v>66</v>
      </c>
      <c r="F940" s="4" t="s">
        <v>21673</v>
      </c>
      <c r="G940" s="4">
        <v>0</v>
      </c>
    </row>
    <row r="941" spans="1:7" x14ac:dyDescent="0.35">
      <c r="A941" t="s">
        <v>2805</v>
      </c>
      <c r="B941" t="s">
        <v>361</v>
      </c>
      <c r="C941" t="s">
        <v>28</v>
      </c>
      <c r="D941" t="s">
        <v>21753</v>
      </c>
      <c r="E941" s="4">
        <v>36</v>
      </c>
      <c r="F941" s="4" t="s">
        <v>21634</v>
      </c>
      <c r="G941" s="4">
        <v>0</v>
      </c>
    </row>
    <row r="942" spans="1:7" x14ac:dyDescent="0.35">
      <c r="A942" t="s">
        <v>2806</v>
      </c>
      <c r="B942" t="s">
        <v>361</v>
      </c>
      <c r="C942" t="s">
        <v>29</v>
      </c>
      <c r="D942" t="s">
        <v>1896</v>
      </c>
      <c r="E942" s="4">
        <v>32</v>
      </c>
      <c r="F942" s="4" t="s">
        <v>21703</v>
      </c>
      <c r="G942" s="4">
        <v>0.15</v>
      </c>
    </row>
    <row r="943" spans="1:7" x14ac:dyDescent="0.35">
      <c r="A943" t="s">
        <v>2807</v>
      </c>
      <c r="B943" t="s">
        <v>361</v>
      </c>
      <c r="C943" t="s">
        <v>34</v>
      </c>
      <c r="D943" t="s">
        <v>1854</v>
      </c>
      <c r="E943" s="4">
        <v>26</v>
      </c>
      <c r="F943" s="4" t="s">
        <v>21645</v>
      </c>
      <c r="G943" s="4">
        <v>0.05</v>
      </c>
    </row>
    <row r="944" spans="1:7" x14ac:dyDescent="0.35">
      <c r="A944" t="s">
        <v>2808</v>
      </c>
      <c r="B944" t="s">
        <v>361</v>
      </c>
      <c r="C944" t="s">
        <v>19</v>
      </c>
      <c r="D944" t="s">
        <v>21746</v>
      </c>
      <c r="E944" s="4">
        <v>65</v>
      </c>
      <c r="F944" s="4" t="s">
        <v>21698</v>
      </c>
      <c r="G944" s="4">
        <v>0.1</v>
      </c>
    </row>
    <row r="945" spans="1:7" x14ac:dyDescent="0.35">
      <c r="A945" t="s">
        <v>2809</v>
      </c>
      <c r="B945" t="s">
        <v>362</v>
      </c>
      <c r="C945" t="s">
        <v>12</v>
      </c>
      <c r="D945" t="s">
        <v>1857</v>
      </c>
      <c r="E945" s="4">
        <v>1</v>
      </c>
      <c r="F945" s="4" t="s">
        <v>21795</v>
      </c>
      <c r="G945" s="4">
        <v>0</v>
      </c>
    </row>
    <row r="946" spans="1:7" x14ac:dyDescent="0.35">
      <c r="A946" t="s">
        <v>2810</v>
      </c>
      <c r="B946" t="s">
        <v>362</v>
      </c>
      <c r="C946" t="s">
        <v>31</v>
      </c>
      <c r="D946" t="s">
        <v>1867</v>
      </c>
      <c r="E946" s="4">
        <v>28</v>
      </c>
      <c r="F946" s="4" t="s">
        <v>21662</v>
      </c>
      <c r="G946" s="4">
        <v>0</v>
      </c>
    </row>
    <row r="947" spans="1:7" x14ac:dyDescent="0.35">
      <c r="A947" t="s">
        <v>2811</v>
      </c>
      <c r="B947" t="s">
        <v>363</v>
      </c>
      <c r="C947" t="s">
        <v>32</v>
      </c>
      <c r="D947" t="s">
        <v>1928</v>
      </c>
      <c r="E947" s="4">
        <v>31</v>
      </c>
      <c r="F947" s="4" t="s">
        <v>21729</v>
      </c>
      <c r="G947" s="4">
        <v>0.15</v>
      </c>
    </row>
    <row r="948" spans="1:7" x14ac:dyDescent="0.35">
      <c r="A948" t="s">
        <v>2812</v>
      </c>
      <c r="B948" t="s">
        <v>363</v>
      </c>
      <c r="C948" t="s">
        <v>29</v>
      </c>
      <c r="D948" t="s">
        <v>66</v>
      </c>
      <c r="E948" s="4">
        <v>27</v>
      </c>
      <c r="F948" s="4" t="s">
        <v>21685</v>
      </c>
      <c r="G948" s="4">
        <v>0.1</v>
      </c>
    </row>
    <row r="949" spans="1:7" x14ac:dyDescent="0.35">
      <c r="A949" t="s">
        <v>2813</v>
      </c>
      <c r="B949" t="s">
        <v>363</v>
      </c>
      <c r="C949" t="s">
        <v>33</v>
      </c>
      <c r="D949" t="s">
        <v>21723</v>
      </c>
      <c r="E949" s="4">
        <v>12</v>
      </c>
      <c r="F949" s="4" t="s">
        <v>21641</v>
      </c>
      <c r="G949" s="4">
        <v>0</v>
      </c>
    </row>
    <row r="950" spans="1:7" x14ac:dyDescent="0.35">
      <c r="A950" t="s">
        <v>2814</v>
      </c>
      <c r="B950" t="s">
        <v>363</v>
      </c>
      <c r="C950" t="s">
        <v>23</v>
      </c>
      <c r="D950" t="s">
        <v>1876</v>
      </c>
      <c r="E950" s="4">
        <v>78</v>
      </c>
      <c r="F950" s="4" t="s">
        <v>21673</v>
      </c>
      <c r="G950" s="4">
        <v>0</v>
      </c>
    </row>
    <row r="951" spans="1:7" x14ac:dyDescent="0.35">
      <c r="A951" t="s">
        <v>2815</v>
      </c>
      <c r="B951" t="s">
        <v>363</v>
      </c>
      <c r="C951" t="s">
        <v>12</v>
      </c>
      <c r="D951" t="s">
        <v>1857</v>
      </c>
      <c r="E951" s="4">
        <v>76</v>
      </c>
      <c r="F951" s="4" t="s">
        <v>21693</v>
      </c>
      <c r="G951" s="4">
        <v>0.15</v>
      </c>
    </row>
    <row r="952" spans="1:7" x14ac:dyDescent="0.35">
      <c r="A952" t="s">
        <v>2816</v>
      </c>
      <c r="B952" t="s">
        <v>364</v>
      </c>
      <c r="C952" t="s">
        <v>29</v>
      </c>
      <c r="D952" t="s">
        <v>66</v>
      </c>
      <c r="E952" s="4">
        <v>17</v>
      </c>
      <c r="F952" s="4" t="s">
        <v>21687</v>
      </c>
      <c r="G952" s="4">
        <v>0</v>
      </c>
    </row>
    <row r="953" spans="1:7" x14ac:dyDescent="0.35">
      <c r="A953" t="s">
        <v>2817</v>
      </c>
      <c r="B953" t="s">
        <v>364</v>
      </c>
      <c r="C953" t="s">
        <v>12</v>
      </c>
      <c r="D953" t="s">
        <v>1857</v>
      </c>
      <c r="E953" s="4">
        <v>73</v>
      </c>
      <c r="F953" s="4" t="s">
        <v>21669</v>
      </c>
      <c r="G953" s="4">
        <v>0</v>
      </c>
    </row>
    <row r="954" spans="1:7" x14ac:dyDescent="0.35">
      <c r="A954" t="s">
        <v>2818</v>
      </c>
      <c r="B954" t="s">
        <v>364</v>
      </c>
      <c r="C954" t="s">
        <v>27</v>
      </c>
      <c r="D954" t="s">
        <v>21655</v>
      </c>
      <c r="E954" s="4">
        <v>51</v>
      </c>
      <c r="F954" s="4" t="s">
        <v>21707</v>
      </c>
      <c r="G954" s="4">
        <v>0.05</v>
      </c>
    </row>
    <row r="955" spans="1:7" x14ac:dyDescent="0.35">
      <c r="A955" t="s">
        <v>2819</v>
      </c>
      <c r="B955" t="s">
        <v>364</v>
      </c>
      <c r="C955" t="s">
        <v>15</v>
      </c>
      <c r="D955" t="s">
        <v>1874</v>
      </c>
      <c r="E955" s="4">
        <v>22</v>
      </c>
      <c r="F955" s="4" t="s">
        <v>21675</v>
      </c>
      <c r="G955" s="4">
        <v>0.05</v>
      </c>
    </row>
    <row r="956" spans="1:7" x14ac:dyDescent="0.35">
      <c r="A956" t="s">
        <v>2820</v>
      </c>
      <c r="B956" t="s">
        <v>364</v>
      </c>
      <c r="C956" t="s">
        <v>33</v>
      </c>
      <c r="D956" t="s">
        <v>21784</v>
      </c>
      <c r="E956" s="4">
        <v>72</v>
      </c>
      <c r="F956" s="4" t="s">
        <v>21658</v>
      </c>
      <c r="G956" s="4">
        <v>0.05</v>
      </c>
    </row>
    <row r="957" spans="1:7" x14ac:dyDescent="0.35">
      <c r="A957" t="s">
        <v>2821</v>
      </c>
      <c r="B957" t="s">
        <v>365</v>
      </c>
      <c r="C957" t="s">
        <v>7</v>
      </c>
      <c r="D957" t="s">
        <v>1871</v>
      </c>
      <c r="E957" s="4">
        <v>45</v>
      </c>
      <c r="F957" s="4" t="s">
        <v>21708</v>
      </c>
      <c r="G957" s="4">
        <v>0.15</v>
      </c>
    </row>
    <row r="958" spans="1:7" x14ac:dyDescent="0.35">
      <c r="A958" t="s">
        <v>2822</v>
      </c>
      <c r="B958" t="s">
        <v>366</v>
      </c>
      <c r="C958" t="s">
        <v>32</v>
      </c>
      <c r="D958" t="s">
        <v>1928</v>
      </c>
      <c r="E958" s="4">
        <v>29</v>
      </c>
      <c r="F958" s="4" t="s">
        <v>21729</v>
      </c>
      <c r="G958" s="4">
        <v>0.15</v>
      </c>
    </row>
    <row r="959" spans="1:7" x14ac:dyDescent="0.35">
      <c r="A959" t="s">
        <v>2823</v>
      </c>
      <c r="B959" t="s">
        <v>367</v>
      </c>
      <c r="C959" t="s">
        <v>27</v>
      </c>
      <c r="D959" t="s">
        <v>1865</v>
      </c>
      <c r="E959" s="4">
        <v>57</v>
      </c>
      <c r="F959" s="4" t="s">
        <v>21656</v>
      </c>
      <c r="G959" s="4">
        <v>0</v>
      </c>
    </row>
    <row r="960" spans="1:7" x14ac:dyDescent="0.35">
      <c r="A960" t="s">
        <v>2824</v>
      </c>
      <c r="B960" t="s">
        <v>367</v>
      </c>
      <c r="C960" t="s">
        <v>31</v>
      </c>
      <c r="D960" t="s">
        <v>21696</v>
      </c>
      <c r="E960" s="4">
        <v>35</v>
      </c>
      <c r="F960" s="4" t="s">
        <v>21662</v>
      </c>
      <c r="G960" s="4">
        <v>0</v>
      </c>
    </row>
    <row r="961" spans="1:7" x14ac:dyDescent="0.35">
      <c r="A961" t="s">
        <v>2825</v>
      </c>
      <c r="B961" t="s">
        <v>367</v>
      </c>
      <c r="C961" t="s">
        <v>33</v>
      </c>
      <c r="D961" t="s">
        <v>21682</v>
      </c>
      <c r="E961" s="4">
        <v>20</v>
      </c>
      <c r="F961" s="4" t="s">
        <v>21658</v>
      </c>
      <c r="G961" s="4">
        <v>0.05</v>
      </c>
    </row>
    <row r="962" spans="1:7" x14ac:dyDescent="0.35">
      <c r="A962" t="s">
        <v>2826</v>
      </c>
      <c r="B962" t="s">
        <v>367</v>
      </c>
      <c r="C962" t="s">
        <v>28</v>
      </c>
      <c r="D962" t="s">
        <v>1851</v>
      </c>
      <c r="E962" s="4">
        <v>56</v>
      </c>
      <c r="F962" s="4" t="s">
        <v>21634</v>
      </c>
      <c r="G962" s="4">
        <v>0</v>
      </c>
    </row>
    <row r="963" spans="1:7" x14ac:dyDescent="0.35">
      <c r="A963" t="s">
        <v>2827</v>
      </c>
      <c r="B963" t="s">
        <v>367</v>
      </c>
      <c r="C963" t="s">
        <v>23</v>
      </c>
      <c r="D963" t="s">
        <v>1876</v>
      </c>
      <c r="E963" s="4">
        <v>62</v>
      </c>
      <c r="F963" s="4" t="s">
        <v>21673</v>
      </c>
      <c r="G963" s="4">
        <v>0</v>
      </c>
    </row>
    <row r="964" spans="1:7" x14ac:dyDescent="0.35">
      <c r="A964" t="s">
        <v>2828</v>
      </c>
      <c r="B964" t="s">
        <v>368</v>
      </c>
      <c r="C964" t="s">
        <v>23</v>
      </c>
      <c r="D964" t="s">
        <v>21672</v>
      </c>
      <c r="E964" s="4">
        <v>32</v>
      </c>
      <c r="F964" s="4" t="s">
        <v>21673</v>
      </c>
      <c r="G964" s="4">
        <v>0</v>
      </c>
    </row>
    <row r="965" spans="1:7" x14ac:dyDescent="0.35">
      <c r="A965" t="s">
        <v>2829</v>
      </c>
      <c r="B965" t="s">
        <v>369</v>
      </c>
      <c r="C965" t="s">
        <v>35</v>
      </c>
      <c r="D965" t="s">
        <v>66</v>
      </c>
      <c r="E965" s="4">
        <v>21</v>
      </c>
      <c r="F965" s="4" t="s">
        <v>21656</v>
      </c>
      <c r="G965" s="4">
        <v>0</v>
      </c>
    </row>
    <row r="966" spans="1:7" x14ac:dyDescent="0.35">
      <c r="A966" t="s">
        <v>2830</v>
      </c>
      <c r="B966" t="s">
        <v>369</v>
      </c>
      <c r="C966" t="s">
        <v>31</v>
      </c>
      <c r="D966" t="s">
        <v>1867</v>
      </c>
      <c r="E966" s="4">
        <v>62</v>
      </c>
      <c r="F966" s="4" t="s">
        <v>21662</v>
      </c>
      <c r="G966" s="4">
        <v>0</v>
      </c>
    </row>
    <row r="967" spans="1:7" x14ac:dyDescent="0.35">
      <c r="A967" t="s">
        <v>2831</v>
      </c>
      <c r="B967" t="s">
        <v>369</v>
      </c>
      <c r="C967" t="s">
        <v>28</v>
      </c>
      <c r="D967" t="s">
        <v>1851</v>
      </c>
      <c r="E967" s="4">
        <v>8</v>
      </c>
      <c r="F967" s="4" t="s">
        <v>21674</v>
      </c>
      <c r="G967" s="4">
        <v>0.1</v>
      </c>
    </row>
    <row r="968" spans="1:7" x14ac:dyDescent="0.35">
      <c r="A968" t="s">
        <v>2832</v>
      </c>
      <c r="B968" t="s">
        <v>369</v>
      </c>
      <c r="C968" t="s">
        <v>29</v>
      </c>
      <c r="D968" t="s">
        <v>21720</v>
      </c>
      <c r="E968" s="4">
        <v>70</v>
      </c>
      <c r="F968" s="4" t="s">
        <v>21687</v>
      </c>
      <c r="G968" s="4">
        <v>0</v>
      </c>
    </row>
    <row r="969" spans="1:7" x14ac:dyDescent="0.35">
      <c r="A969" t="s">
        <v>2833</v>
      </c>
      <c r="B969" t="s">
        <v>369</v>
      </c>
      <c r="C969" t="s">
        <v>7</v>
      </c>
      <c r="D969" t="s">
        <v>1871</v>
      </c>
      <c r="E969" s="4">
        <v>6</v>
      </c>
      <c r="F969" s="4" t="s">
        <v>21681</v>
      </c>
      <c r="G969" s="4">
        <v>0</v>
      </c>
    </row>
    <row r="970" spans="1:7" x14ac:dyDescent="0.35">
      <c r="A970" t="s">
        <v>2834</v>
      </c>
      <c r="B970" t="s">
        <v>370</v>
      </c>
      <c r="C970" t="s">
        <v>26</v>
      </c>
      <c r="D970" t="s">
        <v>21713</v>
      </c>
      <c r="E970" s="4">
        <v>55</v>
      </c>
      <c r="F970" s="4" t="s">
        <v>21650</v>
      </c>
      <c r="G970" s="4">
        <v>0.1</v>
      </c>
    </row>
    <row r="971" spans="1:7" x14ac:dyDescent="0.35">
      <c r="A971" t="s">
        <v>2835</v>
      </c>
      <c r="B971" t="s">
        <v>370</v>
      </c>
      <c r="C971" t="s">
        <v>31</v>
      </c>
      <c r="D971" t="s">
        <v>1867</v>
      </c>
      <c r="E971" s="4">
        <v>77</v>
      </c>
      <c r="F971" s="4" t="s">
        <v>21662</v>
      </c>
      <c r="G971" s="4">
        <v>0</v>
      </c>
    </row>
    <row r="972" spans="1:7" x14ac:dyDescent="0.35">
      <c r="A972" t="s">
        <v>2836</v>
      </c>
      <c r="B972" t="s">
        <v>371</v>
      </c>
      <c r="C972" t="s">
        <v>23</v>
      </c>
      <c r="D972" t="s">
        <v>1876</v>
      </c>
      <c r="E972" s="4">
        <v>50</v>
      </c>
      <c r="F972" s="4" t="s">
        <v>21704</v>
      </c>
      <c r="G972" s="4">
        <v>0.05</v>
      </c>
    </row>
    <row r="973" spans="1:7" x14ac:dyDescent="0.35">
      <c r="A973" t="s">
        <v>2837</v>
      </c>
      <c r="B973" t="s">
        <v>371</v>
      </c>
      <c r="C973" t="s">
        <v>36</v>
      </c>
      <c r="D973" t="s">
        <v>1915</v>
      </c>
      <c r="E973" s="4">
        <v>9</v>
      </c>
      <c r="F973" s="4" t="s">
        <v>21677</v>
      </c>
      <c r="G973" s="4">
        <v>0</v>
      </c>
    </row>
    <row r="974" spans="1:7" x14ac:dyDescent="0.35">
      <c r="A974" t="s">
        <v>2838</v>
      </c>
      <c r="B974" t="s">
        <v>371</v>
      </c>
      <c r="C974" t="s">
        <v>34</v>
      </c>
      <c r="D974" t="s">
        <v>1854</v>
      </c>
      <c r="E974" s="4">
        <v>36</v>
      </c>
      <c r="F974" s="4" t="s">
        <v>21636</v>
      </c>
      <c r="G974" s="4">
        <v>0</v>
      </c>
    </row>
    <row r="975" spans="1:7" x14ac:dyDescent="0.35">
      <c r="A975" t="s">
        <v>2839</v>
      </c>
      <c r="B975" t="s">
        <v>372</v>
      </c>
      <c r="C975" t="s">
        <v>34</v>
      </c>
      <c r="D975" t="s">
        <v>1854</v>
      </c>
      <c r="E975" s="4">
        <v>68</v>
      </c>
      <c r="F975" s="4" t="s">
        <v>21652</v>
      </c>
      <c r="G975" s="4">
        <v>0.1</v>
      </c>
    </row>
    <row r="976" spans="1:7" x14ac:dyDescent="0.35">
      <c r="A976" t="s">
        <v>2840</v>
      </c>
      <c r="B976" t="s">
        <v>373</v>
      </c>
      <c r="C976" t="s">
        <v>30</v>
      </c>
      <c r="D976" t="s">
        <v>1887</v>
      </c>
      <c r="E976" s="4">
        <v>59</v>
      </c>
      <c r="F976" s="4" t="s">
        <v>21665</v>
      </c>
      <c r="G976" s="4">
        <v>0</v>
      </c>
    </row>
    <row r="977" spans="1:7" x14ac:dyDescent="0.35">
      <c r="A977" t="s">
        <v>2841</v>
      </c>
      <c r="B977" t="s">
        <v>373</v>
      </c>
      <c r="C977" t="s">
        <v>34</v>
      </c>
      <c r="D977" t="s">
        <v>21651</v>
      </c>
      <c r="E977" s="4">
        <v>32</v>
      </c>
      <c r="F977" s="4" t="s">
        <v>21636</v>
      </c>
      <c r="G977" s="4">
        <v>0</v>
      </c>
    </row>
    <row r="978" spans="1:7" x14ac:dyDescent="0.35">
      <c r="A978" t="s">
        <v>2842</v>
      </c>
      <c r="B978" t="s">
        <v>374</v>
      </c>
      <c r="C978" t="s">
        <v>23</v>
      </c>
      <c r="D978" t="s">
        <v>1876</v>
      </c>
      <c r="E978" s="4">
        <v>11</v>
      </c>
      <c r="F978" s="4" t="s">
        <v>21673</v>
      </c>
      <c r="G978" s="4">
        <v>0</v>
      </c>
    </row>
    <row r="979" spans="1:7" x14ac:dyDescent="0.35">
      <c r="A979" t="s">
        <v>2843</v>
      </c>
      <c r="B979" t="s">
        <v>374</v>
      </c>
      <c r="C979" t="s">
        <v>15</v>
      </c>
      <c r="D979" t="s">
        <v>21714</v>
      </c>
      <c r="E979" s="4">
        <v>2</v>
      </c>
      <c r="F979" s="4" t="s">
        <v>21796</v>
      </c>
      <c r="G979" s="4">
        <v>0.1</v>
      </c>
    </row>
    <row r="980" spans="1:7" x14ac:dyDescent="0.35">
      <c r="A980" t="s">
        <v>2844</v>
      </c>
      <c r="B980" t="s">
        <v>374</v>
      </c>
      <c r="C980" t="s">
        <v>34</v>
      </c>
      <c r="D980" t="s">
        <v>1854</v>
      </c>
      <c r="E980" s="4">
        <v>20</v>
      </c>
      <c r="F980" s="4" t="s">
        <v>21787</v>
      </c>
      <c r="G980" s="4">
        <v>0</v>
      </c>
    </row>
    <row r="981" spans="1:7" x14ac:dyDescent="0.35">
      <c r="A981" t="s">
        <v>2845</v>
      </c>
      <c r="B981" t="s">
        <v>375</v>
      </c>
      <c r="C981" t="s">
        <v>29</v>
      </c>
      <c r="D981" t="s">
        <v>1896</v>
      </c>
      <c r="E981" s="4">
        <v>74</v>
      </c>
      <c r="F981" s="4" t="s">
        <v>21685</v>
      </c>
      <c r="G981" s="4">
        <v>0.1</v>
      </c>
    </row>
    <row r="982" spans="1:7" x14ac:dyDescent="0.35">
      <c r="A982" t="s">
        <v>2846</v>
      </c>
      <c r="B982" t="s">
        <v>375</v>
      </c>
      <c r="C982" t="s">
        <v>30</v>
      </c>
      <c r="D982" t="s">
        <v>1887</v>
      </c>
      <c r="E982" s="4">
        <v>30</v>
      </c>
      <c r="F982" s="4" t="s">
        <v>21691</v>
      </c>
      <c r="G982" s="4">
        <v>0.05</v>
      </c>
    </row>
    <row r="983" spans="1:7" x14ac:dyDescent="0.35">
      <c r="A983" t="s">
        <v>2847</v>
      </c>
      <c r="B983" t="s">
        <v>375</v>
      </c>
      <c r="C983" t="s">
        <v>26</v>
      </c>
      <c r="D983" t="s">
        <v>21762</v>
      </c>
      <c r="E983" s="4">
        <v>35</v>
      </c>
      <c r="F983" s="4" t="s">
        <v>21647</v>
      </c>
      <c r="G983" s="4">
        <v>0</v>
      </c>
    </row>
    <row r="984" spans="1:7" x14ac:dyDescent="0.35">
      <c r="A984" t="s">
        <v>2848</v>
      </c>
      <c r="B984" t="s">
        <v>375</v>
      </c>
      <c r="C984" t="s">
        <v>33</v>
      </c>
      <c r="D984" t="s">
        <v>21682</v>
      </c>
      <c r="E984" s="4">
        <v>17</v>
      </c>
      <c r="F984" s="4" t="s">
        <v>21663</v>
      </c>
      <c r="G984" s="4">
        <v>0.15</v>
      </c>
    </row>
    <row r="985" spans="1:7" x14ac:dyDescent="0.35">
      <c r="A985" t="s">
        <v>2849</v>
      </c>
      <c r="B985" t="s">
        <v>376</v>
      </c>
      <c r="C985" t="s">
        <v>19</v>
      </c>
      <c r="D985" t="s">
        <v>1859</v>
      </c>
      <c r="E985" s="4">
        <v>9</v>
      </c>
      <c r="F985" s="4" t="s">
        <v>21635</v>
      </c>
      <c r="G985" s="4">
        <v>0</v>
      </c>
    </row>
    <row r="986" spans="1:7" x14ac:dyDescent="0.35">
      <c r="A986" t="s">
        <v>2850</v>
      </c>
      <c r="B986" t="s">
        <v>376</v>
      </c>
      <c r="C986" t="s">
        <v>7</v>
      </c>
      <c r="D986" t="s">
        <v>1871</v>
      </c>
      <c r="E986" s="4">
        <v>40</v>
      </c>
      <c r="F986" s="4" t="s">
        <v>21681</v>
      </c>
      <c r="G986" s="4">
        <v>0</v>
      </c>
    </row>
    <row r="987" spans="1:7" x14ac:dyDescent="0.35">
      <c r="A987" t="s">
        <v>2851</v>
      </c>
      <c r="B987" t="s">
        <v>376</v>
      </c>
      <c r="C987" t="s">
        <v>27</v>
      </c>
      <c r="D987" t="s">
        <v>1865</v>
      </c>
      <c r="E987" s="4">
        <v>5</v>
      </c>
      <c r="F987" s="4" t="s">
        <v>21656</v>
      </c>
      <c r="G987" s="4">
        <v>0</v>
      </c>
    </row>
    <row r="988" spans="1:7" x14ac:dyDescent="0.35">
      <c r="A988" t="s">
        <v>2852</v>
      </c>
      <c r="B988" t="s">
        <v>376</v>
      </c>
      <c r="C988" t="s">
        <v>29</v>
      </c>
      <c r="D988" t="s">
        <v>66</v>
      </c>
      <c r="E988" s="4">
        <v>11</v>
      </c>
      <c r="F988" s="4" t="s">
        <v>21685</v>
      </c>
      <c r="G988" s="4">
        <v>0.1</v>
      </c>
    </row>
    <row r="989" spans="1:7" x14ac:dyDescent="0.35">
      <c r="A989" t="s">
        <v>2853</v>
      </c>
      <c r="B989" t="s">
        <v>376</v>
      </c>
      <c r="C989" t="s">
        <v>12</v>
      </c>
      <c r="D989" t="s">
        <v>66</v>
      </c>
      <c r="E989" s="4">
        <v>73</v>
      </c>
      <c r="F989" s="4" t="s">
        <v>21740</v>
      </c>
      <c r="G989" s="4">
        <v>0.05</v>
      </c>
    </row>
    <row r="990" spans="1:7" x14ac:dyDescent="0.35">
      <c r="A990" t="s">
        <v>2854</v>
      </c>
      <c r="B990" t="s">
        <v>377</v>
      </c>
      <c r="C990" t="s">
        <v>27</v>
      </c>
      <c r="D990" t="s">
        <v>1865</v>
      </c>
      <c r="E990" s="4">
        <v>19</v>
      </c>
      <c r="F990" s="4" t="s">
        <v>21642</v>
      </c>
      <c r="G990" s="4">
        <v>0.15</v>
      </c>
    </row>
    <row r="991" spans="1:7" x14ac:dyDescent="0.35">
      <c r="A991" t="s">
        <v>2855</v>
      </c>
      <c r="B991" t="s">
        <v>377</v>
      </c>
      <c r="C991" t="s">
        <v>26</v>
      </c>
      <c r="D991" t="s">
        <v>1861</v>
      </c>
      <c r="E991" s="4">
        <v>65</v>
      </c>
      <c r="F991" s="4" t="s">
        <v>21650</v>
      </c>
      <c r="G991" s="4">
        <v>0.1</v>
      </c>
    </row>
    <row r="992" spans="1:7" x14ac:dyDescent="0.35">
      <c r="A992" t="s">
        <v>2856</v>
      </c>
      <c r="B992" t="s">
        <v>378</v>
      </c>
      <c r="C992" t="s">
        <v>19</v>
      </c>
      <c r="D992" t="s">
        <v>1859</v>
      </c>
      <c r="E992" s="4">
        <v>2</v>
      </c>
      <c r="F992" s="4" t="s">
        <v>21635</v>
      </c>
      <c r="G992" s="4">
        <v>0</v>
      </c>
    </row>
    <row r="993" spans="1:7" x14ac:dyDescent="0.35">
      <c r="A993" t="s">
        <v>2857</v>
      </c>
      <c r="B993" t="s">
        <v>378</v>
      </c>
      <c r="C993" t="s">
        <v>30</v>
      </c>
      <c r="D993" t="s">
        <v>1887</v>
      </c>
      <c r="E993" s="4">
        <v>71</v>
      </c>
      <c r="F993" s="4" t="s">
        <v>21665</v>
      </c>
      <c r="G993" s="4">
        <v>0</v>
      </c>
    </row>
    <row r="994" spans="1:7" x14ac:dyDescent="0.35">
      <c r="A994" t="s">
        <v>2858</v>
      </c>
      <c r="B994" t="s">
        <v>378</v>
      </c>
      <c r="C994" t="s">
        <v>36</v>
      </c>
      <c r="D994" t="s">
        <v>1915</v>
      </c>
      <c r="E994" s="4">
        <v>13</v>
      </c>
      <c r="F994" s="4" t="s">
        <v>21702</v>
      </c>
      <c r="G994" s="4">
        <v>0.05</v>
      </c>
    </row>
    <row r="995" spans="1:7" x14ac:dyDescent="0.35">
      <c r="A995" t="s">
        <v>2859</v>
      </c>
      <c r="B995" t="s">
        <v>378</v>
      </c>
      <c r="C995" t="s">
        <v>31</v>
      </c>
      <c r="D995" t="s">
        <v>1867</v>
      </c>
      <c r="E995" s="4">
        <v>22</v>
      </c>
      <c r="F995" s="4" t="s">
        <v>21662</v>
      </c>
      <c r="G995" s="4">
        <v>0</v>
      </c>
    </row>
    <row r="996" spans="1:7" x14ac:dyDescent="0.35">
      <c r="A996" t="s">
        <v>2860</v>
      </c>
      <c r="B996" t="s">
        <v>379</v>
      </c>
      <c r="C996" t="s">
        <v>15</v>
      </c>
      <c r="D996" t="s">
        <v>21714</v>
      </c>
      <c r="E996" s="4">
        <v>53</v>
      </c>
      <c r="F996" s="4" t="s">
        <v>21742</v>
      </c>
      <c r="G996" s="4">
        <v>0.1</v>
      </c>
    </row>
    <row r="997" spans="1:7" x14ac:dyDescent="0.35">
      <c r="A997" t="s">
        <v>2861</v>
      </c>
      <c r="B997" t="s">
        <v>379</v>
      </c>
      <c r="C997" t="s">
        <v>35</v>
      </c>
      <c r="D997" t="s">
        <v>1919</v>
      </c>
      <c r="E997" s="4">
        <v>34</v>
      </c>
      <c r="F997" s="4" t="s">
        <v>21642</v>
      </c>
      <c r="G997" s="4">
        <v>0.15</v>
      </c>
    </row>
    <row r="998" spans="1:7" x14ac:dyDescent="0.35">
      <c r="A998" t="s">
        <v>2862</v>
      </c>
      <c r="B998" t="s">
        <v>379</v>
      </c>
      <c r="C998" t="s">
        <v>12</v>
      </c>
      <c r="D998" t="s">
        <v>1857</v>
      </c>
      <c r="E998" s="4">
        <v>80</v>
      </c>
      <c r="F998" s="4" t="s">
        <v>21693</v>
      </c>
      <c r="G998" s="4">
        <v>0.15</v>
      </c>
    </row>
    <row r="999" spans="1:7" x14ac:dyDescent="0.35">
      <c r="A999" t="s">
        <v>2863</v>
      </c>
      <c r="B999" t="s">
        <v>380</v>
      </c>
      <c r="C999" t="s">
        <v>27</v>
      </c>
      <c r="D999" t="s">
        <v>66</v>
      </c>
      <c r="E999" s="4">
        <v>52</v>
      </c>
      <c r="F999" s="4" t="s">
        <v>21656</v>
      </c>
      <c r="G999" s="4">
        <v>0</v>
      </c>
    </row>
    <row r="1000" spans="1:7" x14ac:dyDescent="0.35">
      <c r="A1000" t="s">
        <v>2864</v>
      </c>
      <c r="B1000" t="s">
        <v>380</v>
      </c>
      <c r="C1000" t="s">
        <v>15</v>
      </c>
      <c r="D1000" t="s">
        <v>1874</v>
      </c>
      <c r="E1000" s="4">
        <v>41</v>
      </c>
      <c r="F1000" s="4" t="s">
        <v>21648</v>
      </c>
      <c r="G1000" s="4">
        <v>0</v>
      </c>
    </row>
    <row r="1001" spans="1:7" x14ac:dyDescent="0.35">
      <c r="A1001" t="s">
        <v>2865</v>
      </c>
      <c r="B1001" t="s">
        <v>380</v>
      </c>
      <c r="C1001" t="s">
        <v>36</v>
      </c>
      <c r="D1001" t="s">
        <v>21678</v>
      </c>
      <c r="E1001" s="4">
        <v>28</v>
      </c>
      <c r="F1001" s="4" t="s">
        <v>21731</v>
      </c>
      <c r="G1001" s="4">
        <v>0.15</v>
      </c>
    </row>
    <row r="1002" spans="1:7" x14ac:dyDescent="0.35">
      <c r="A1002" t="s">
        <v>2866</v>
      </c>
      <c r="B1002" t="s">
        <v>380</v>
      </c>
      <c r="C1002" t="s">
        <v>36</v>
      </c>
      <c r="D1002" t="s">
        <v>21728</v>
      </c>
      <c r="E1002" s="4">
        <v>15</v>
      </c>
      <c r="F1002" s="4" t="s">
        <v>21677</v>
      </c>
      <c r="G1002" s="4">
        <v>0</v>
      </c>
    </row>
    <row r="1003" spans="1:7" x14ac:dyDescent="0.35">
      <c r="A1003" t="s">
        <v>2867</v>
      </c>
      <c r="B1003" t="s">
        <v>381</v>
      </c>
      <c r="C1003" t="s">
        <v>34</v>
      </c>
      <c r="D1003" t="s">
        <v>1854</v>
      </c>
      <c r="E1003" s="4">
        <v>68</v>
      </c>
      <c r="F1003" s="4" t="s">
        <v>21636</v>
      </c>
      <c r="G1003" s="4">
        <v>0</v>
      </c>
    </row>
    <row r="1004" spans="1:7" x14ac:dyDescent="0.35">
      <c r="A1004" t="s">
        <v>2868</v>
      </c>
      <c r="B1004" t="s">
        <v>381</v>
      </c>
      <c r="C1004" t="s">
        <v>29</v>
      </c>
      <c r="D1004" t="s">
        <v>21720</v>
      </c>
      <c r="E1004" s="4">
        <v>24</v>
      </c>
      <c r="F1004" s="4" t="s">
        <v>21687</v>
      </c>
      <c r="G1004" s="4">
        <v>0</v>
      </c>
    </row>
    <row r="1005" spans="1:7" x14ac:dyDescent="0.35">
      <c r="A1005" t="s">
        <v>2869</v>
      </c>
      <c r="B1005" t="s">
        <v>381</v>
      </c>
      <c r="C1005" t="s">
        <v>15</v>
      </c>
      <c r="D1005" t="s">
        <v>1874</v>
      </c>
      <c r="E1005" s="4">
        <v>55</v>
      </c>
      <c r="F1005" s="4" t="s">
        <v>21648</v>
      </c>
      <c r="G1005" s="4">
        <v>0</v>
      </c>
    </row>
    <row r="1006" spans="1:7" x14ac:dyDescent="0.35">
      <c r="A1006" t="s">
        <v>2870</v>
      </c>
      <c r="B1006" t="s">
        <v>381</v>
      </c>
      <c r="C1006" t="s">
        <v>30</v>
      </c>
      <c r="D1006" t="s">
        <v>1887</v>
      </c>
      <c r="E1006" s="4">
        <v>22</v>
      </c>
      <c r="F1006" s="4" t="s">
        <v>21665</v>
      </c>
      <c r="G1006" s="4">
        <v>0</v>
      </c>
    </row>
    <row r="1007" spans="1:7" x14ac:dyDescent="0.35">
      <c r="A1007" t="s">
        <v>2871</v>
      </c>
      <c r="B1007" t="s">
        <v>382</v>
      </c>
      <c r="C1007" t="s">
        <v>31</v>
      </c>
      <c r="D1007" t="s">
        <v>1867</v>
      </c>
      <c r="E1007" s="4">
        <v>15</v>
      </c>
      <c r="F1007" s="4" t="s">
        <v>21643</v>
      </c>
      <c r="G1007" s="4">
        <v>0.15</v>
      </c>
    </row>
    <row r="1008" spans="1:7" x14ac:dyDescent="0.35">
      <c r="A1008" t="s">
        <v>2872</v>
      </c>
      <c r="B1008" t="s">
        <v>382</v>
      </c>
      <c r="C1008" t="s">
        <v>34</v>
      </c>
      <c r="D1008" t="s">
        <v>66</v>
      </c>
      <c r="E1008" s="4">
        <v>34</v>
      </c>
      <c r="F1008" s="4" t="s">
        <v>21797</v>
      </c>
      <c r="G1008" s="4">
        <v>0.1</v>
      </c>
    </row>
    <row r="1009" spans="1:7" x14ac:dyDescent="0.35">
      <c r="A1009" t="s">
        <v>2873</v>
      </c>
      <c r="B1009" t="s">
        <v>382</v>
      </c>
      <c r="C1009" t="s">
        <v>7</v>
      </c>
      <c r="D1009" t="s">
        <v>1871</v>
      </c>
      <c r="E1009" s="4">
        <v>58</v>
      </c>
      <c r="F1009" s="4" t="s">
        <v>21681</v>
      </c>
      <c r="G1009" s="4">
        <v>0</v>
      </c>
    </row>
    <row r="1010" spans="1:7" x14ac:dyDescent="0.35">
      <c r="A1010" t="s">
        <v>2874</v>
      </c>
      <c r="B1010" t="s">
        <v>382</v>
      </c>
      <c r="C1010" t="s">
        <v>35</v>
      </c>
      <c r="D1010" t="s">
        <v>1919</v>
      </c>
      <c r="E1010" s="4">
        <v>75</v>
      </c>
      <c r="F1010" s="4" t="s">
        <v>21656</v>
      </c>
      <c r="G1010" s="4">
        <v>0</v>
      </c>
    </row>
    <row r="1011" spans="1:7" x14ac:dyDescent="0.35">
      <c r="A1011" t="s">
        <v>2875</v>
      </c>
      <c r="B1011" t="s">
        <v>383</v>
      </c>
      <c r="C1011" t="s">
        <v>19</v>
      </c>
      <c r="D1011" t="s">
        <v>1859</v>
      </c>
      <c r="E1011" s="4">
        <v>23</v>
      </c>
      <c r="F1011" s="4" t="s">
        <v>21706</v>
      </c>
      <c r="G1011" s="4">
        <v>0.05</v>
      </c>
    </row>
    <row r="1012" spans="1:7" x14ac:dyDescent="0.35">
      <c r="A1012" t="s">
        <v>2876</v>
      </c>
      <c r="B1012" t="s">
        <v>383</v>
      </c>
      <c r="C1012" t="s">
        <v>34</v>
      </c>
      <c r="D1012" t="s">
        <v>66</v>
      </c>
      <c r="E1012" s="4">
        <v>48</v>
      </c>
      <c r="F1012" s="4" t="s">
        <v>21636</v>
      </c>
      <c r="G1012" s="4">
        <v>0</v>
      </c>
    </row>
    <row r="1013" spans="1:7" x14ac:dyDescent="0.35">
      <c r="A1013" t="s">
        <v>2877</v>
      </c>
      <c r="B1013" t="s">
        <v>383</v>
      </c>
      <c r="C1013" t="s">
        <v>26</v>
      </c>
      <c r="D1013" t="s">
        <v>1861</v>
      </c>
      <c r="E1013" s="4">
        <v>70</v>
      </c>
      <c r="F1013" s="4" t="s">
        <v>21668</v>
      </c>
      <c r="G1013" s="4">
        <v>0.05</v>
      </c>
    </row>
    <row r="1014" spans="1:7" x14ac:dyDescent="0.35">
      <c r="A1014" t="s">
        <v>2878</v>
      </c>
      <c r="B1014" t="s">
        <v>384</v>
      </c>
      <c r="C1014" t="s">
        <v>30</v>
      </c>
      <c r="D1014" t="s">
        <v>21712</v>
      </c>
      <c r="E1014" s="4">
        <v>54</v>
      </c>
      <c r="F1014" s="4" t="s">
        <v>21665</v>
      </c>
      <c r="G1014" s="4">
        <v>0</v>
      </c>
    </row>
    <row r="1015" spans="1:7" x14ac:dyDescent="0.35">
      <c r="A1015" t="s">
        <v>2879</v>
      </c>
      <c r="B1015" t="s">
        <v>385</v>
      </c>
      <c r="C1015" t="s">
        <v>7</v>
      </c>
      <c r="D1015" t="s">
        <v>1871</v>
      </c>
      <c r="E1015" s="4">
        <v>48</v>
      </c>
      <c r="F1015" s="4" t="s">
        <v>21681</v>
      </c>
      <c r="G1015" s="4">
        <v>0</v>
      </c>
    </row>
    <row r="1016" spans="1:7" x14ac:dyDescent="0.35">
      <c r="A1016" t="s">
        <v>2880</v>
      </c>
      <c r="B1016" t="s">
        <v>385</v>
      </c>
      <c r="C1016" t="s">
        <v>30</v>
      </c>
      <c r="D1016" t="s">
        <v>1887</v>
      </c>
      <c r="E1016" s="4">
        <v>35</v>
      </c>
      <c r="F1016" s="4" t="s">
        <v>21659</v>
      </c>
      <c r="G1016" s="4">
        <v>0.15</v>
      </c>
    </row>
    <row r="1017" spans="1:7" x14ac:dyDescent="0.35">
      <c r="A1017" t="s">
        <v>2881</v>
      </c>
      <c r="B1017" t="s">
        <v>385</v>
      </c>
      <c r="C1017" t="s">
        <v>29</v>
      </c>
      <c r="D1017" t="s">
        <v>1896</v>
      </c>
      <c r="E1017" s="4">
        <v>40</v>
      </c>
      <c r="F1017" s="4" t="s">
        <v>21666</v>
      </c>
      <c r="G1017" s="4">
        <v>0.05</v>
      </c>
    </row>
    <row r="1018" spans="1:7" x14ac:dyDescent="0.35">
      <c r="A1018" t="s">
        <v>2882</v>
      </c>
      <c r="B1018" t="s">
        <v>385</v>
      </c>
      <c r="C1018" t="s">
        <v>28</v>
      </c>
      <c r="D1018" t="s">
        <v>21679</v>
      </c>
      <c r="E1018" s="4">
        <v>1</v>
      </c>
      <c r="F1018" s="4" t="s">
        <v>21654</v>
      </c>
      <c r="G1018" s="4">
        <v>0.05</v>
      </c>
    </row>
    <row r="1019" spans="1:7" x14ac:dyDescent="0.35">
      <c r="A1019" t="s">
        <v>2883</v>
      </c>
      <c r="B1019" t="s">
        <v>386</v>
      </c>
      <c r="C1019" t="s">
        <v>34</v>
      </c>
      <c r="D1019" t="s">
        <v>66</v>
      </c>
      <c r="E1019" s="4">
        <v>30</v>
      </c>
      <c r="F1019" s="4" t="s">
        <v>21787</v>
      </c>
      <c r="G1019" s="4">
        <v>0</v>
      </c>
    </row>
    <row r="1020" spans="1:7" x14ac:dyDescent="0.35">
      <c r="A1020" t="s">
        <v>2884</v>
      </c>
      <c r="B1020" t="s">
        <v>386</v>
      </c>
      <c r="C1020" t="s">
        <v>23</v>
      </c>
      <c r="D1020" t="s">
        <v>1876</v>
      </c>
      <c r="E1020" s="4">
        <v>65</v>
      </c>
      <c r="F1020" s="4" t="s">
        <v>21673</v>
      </c>
      <c r="G1020" s="4">
        <v>0</v>
      </c>
    </row>
    <row r="1021" spans="1:7" x14ac:dyDescent="0.35">
      <c r="A1021" t="s">
        <v>2885</v>
      </c>
      <c r="B1021" t="s">
        <v>387</v>
      </c>
      <c r="C1021" t="s">
        <v>23</v>
      </c>
      <c r="D1021" t="s">
        <v>1876</v>
      </c>
      <c r="E1021" s="4">
        <v>59</v>
      </c>
      <c r="F1021" s="4" t="s">
        <v>21699</v>
      </c>
      <c r="G1021" s="4">
        <v>0.15</v>
      </c>
    </row>
    <row r="1022" spans="1:7" x14ac:dyDescent="0.35">
      <c r="A1022" t="s">
        <v>2886</v>
      </c>
      <c r="B1022" t="s">
        <v>388</v>
      </c>
      <c r="C1022" t="s">
        <v>15</v>
      </c>
      <c r="D1022" t="s">
        <v>1874</v>
      </c>
      <c r="E1022" s="4">
        <v>19</v>
      </c>
      <c r="F1022" s="4" t="s">
        <v>21660</v>
      </c>
      <c r="G1022" s="4">
        <v>0.15</v>
      </c>
    </row>
    <row r="1023" spans="1:7" x14ac:dyDescent="0.35">
      <c r="A1023" t="s">
        <v>2887</v>
      </c>
      <c r="B1023" t="s">
        <v>388</v>
      </c>
      <c r="C1023" t="s">
        <v>7</v>
      </c>
      <c r="D1023" t="s">
        <v>66</v>
      </c>
      <c r="E1023" s="4">
        <v>75</v>
      </c>
      <c r="F1023" s="4" t="s">
        <v>21681</v>
      </c>
      <c r="G1023" s="4">
        <v>0</v>
      </c>
    </row>
    <row r="1024" spans="1:7" x14ac:dyDescent="0.35">
      <c r="A1024" t="s">
        <v>2888</v>
      </c>
      <c r="B1024" t="s">
        <v>388</v>
      </c>
      <c r="C1024" t="s">
        <v>19</v>
      </c>
      <c r="D1024" t="s">
        <v>21746</v>
      </c>
      <c r="E1024" s="4">
        <v>59</v>
      </c>
      <c r="F1024" s="4" t="s">
        <v>21698</v>
      </c>
      <c r="G1024" s="4">
        <v>0.1</v>
      </c>
    </row>
    <row r="1025" spans="1:7" x14ac:dyDescent="0.35">
      <c r="A1025" t="s">
        <v>2889</v>
      </c>
      <c r="B1025" t="s">
        <v>389</v>
      </c>
      <c r="C1025" t="s">
        <v>26</v>
      </c>
      <c r="D1025" t="s">
        <v>1861</v>
      </c>
      <c r="E1025" s="4">
        <v>39</v>
      </c>
      <c r="F1025" s="4" t="s">
        <v>21647</v>
      </c>
      <c r="G1025" s="4">
        <v>0</v>
      </c>
    </row>
    <row r="1026" spans="1:7" x14ac:dyDescent="0.35">
      <c r="A1026" t="s">
        <v>2890</v>
      </c>
      <c r="B1026" t="s">
        <v>389</v>
      </c>
      <c r="C1026" t="s">
        <v>26</v>
      </c>
      <c r="D1026" t="s">
        <v>1861</v>
      </c>
      <c r="E1026" s="4">
        <v>73</v>
      </c>
      <c r="F1026" s="4" t="s">
        <v>21730</v>
      </c>
      <c r="G1026" s="4">
        <v>0.15</v>
      </c>
    </row>
    <row r="1027" spans="1:7" x14ac:dyDescent="0.35">
      <c r="A1027" t="s">
        <v>2891</v>
      </c>
      <c r="B1027" t="s">
        <v>390</v>
      </c>
      <c r="C1027" t="s">
        <v>27</v>
      </c>
      <c r="D1027" t="s">
        <v>1865</v>
      </c>
      <c r="E1027" s="4">
        <v>47</v>
      </c>
      <c r="F1027" s="4" t="s">
        <v>21656</v>
      </c>
      <c r="G1027" s="4">
        <v>0</v>
      </c>
    </row>
    <row r="1028" spans="1:7" x14ac:dyDescent="0.35">
      <c r="A1028" t="s">
        <v>2892</v>
      </c>
      <c r="B1028" t="s">
        <v>390</v>
      </c>
      <c r="C1028" t="s">
        <v>27</v>
      </c>
      <c r="D1028" t="s">
        <v>21655</v>
      </c>
      <c r="E1028" s="4">
        <v>4</v>
      </c>
      <c r="F1028" s="4" t="s">
        <v>21656</v>
      </c>
      <c r="G1028" s="4">
        <v>0</v>
      </c>
    </row>
    <row r="1029" spans="1:7" x14ac:dyDescent="0.35">
      <c r="A1029" t="s">
        <v>2893</v>
      </c>
      <c r="B1029" t="s">
        <v>391</v>
      </c>
      <c r="C1029" t="s">
        <v>27</v>
      </c>
      <c r="D1029" t="s">
        <v>1865</v>
      </c>
      <c r="E1029" s="4">
        <v>36</v>
      </c>
      <c r="F1029" s="4" t="s">
        <v>21707</v>
      </c>
      <c r="G1029" s="4">
        <v>0.05</v>
      </c>
    </row>
    <row r="1030" spans="1:7" x14ac:dyDescent="0.35">
      <c r="A1030" t="s">
        <v>2894</v>
      </c>
      <c r="B1030" t="s">
        <v>391</v>
      </c>
      <c r="C1030" t="s">
        <v>19</v>
      </c>
      <c r="D1030" t="s">
        <v>1859</v>
      </c>
      <c r="E1030" s="4">
        <v>75</v>
      </c>
      <c r="F1030" s="4" t="s">
        <v>21698</v>
      </c>
      <c r="G1030" s="4">
        <v>0.1</v>
      </c>
    </row>
    <row r="1031" spans="1:7" x14ac:dyDescent="0.35">
      <c r="A1031" t="s">
        <v>2895</v>
      </c>
      <c r="B1031" t="s">
        <v>392</v>
      </c>
      <c r="C1031" t="s">
        <v>12</v>
      </c>
      <c r="D1031" t="s">
        <v>1857</v>
      </c>
      <c r="E1031" s="4">
        <v>66</v>
      </c>
      <c r="F1031" s="4" t="s">
        <v>21669</v>
      </c>
      <c r="G1031" s="4">
        <v>0</v>
      </c>
    </row>
    <row r="1032" spans="1:7" x14ac:dyDescent="0.35">
      <c r="A1032" t="s">
        <v>2896</v>
      </c>
      <c r="B1032" t="s">
        <v>392</v>
      </c>
      <c r="C1032" t="s">
        <v>34</v>
      </c>
      <c r="D1032" t="s">
        <v>1854</v>
      </c>
      <c r="E1032" s="4">
        <v>38</v>
      </c>
      <c r="F1032" s="4" t="s">
        <v>21652</v>
      </c>
      <c r="G1032" s="4">
        <v>0.1</v>
      </c>
    </row>
    <row r="1033" spans="1:7" x14ac:dyDescent="0.35">
      <c r="A1033" t="s">
        <v>2897</v>
      </c>
      <c r="B1033" t="s">
        <v>393</v>
      </c>
      <c r="C1033" t="s">
        <v>31</v>
      </c>
      <c r="D1033" t="s">
        <v>21726</v>
      </c>
      <c r="E1033" s="4">
        <v>30</v>
      </c>
      <c r="F1033" s="4" t="s">
        <v>21670</v>
      </c>
      <c r="G1033" s="4">
        <v>0.1</v>
      </c>
    </row>
    <row r="1034" spans="1:7" x14ac:dyDescent="0.35">
      <c r="A1034" t="s">
        <v>2898</v>
      </c>
      <c r="B1034" t="s">
        <v>393</v>
      </c>
      <c r="C1034" t="s">
        <v>15</v>
      </c>
      <c r="D1034" t="s">
        <v>1874</v>
      </c>
      <c r="E1034" s="4">
        <v>50</v>
      </c>
      <c r="F1034" s="4" t="s">
        <v>21648</v>
      </c>
      <c r="G1034" s="4">
        <v>0</v>
      </c>
    </row>
    <row r="1035" spans="1:7" x14ac:dyDescent="0.35">
      <c r="A1035" t="s">
        <v>2899</v>
      </c>
      <c r="B1035" t="s">
        <v>393</v>
      </c>
      <c r="C1035" t="s">
        <v>27</v>
      </c>
      <c r="D1035" t="s">
        <v>21776</v>
      </c>
      <c r="E1035" s="4">
        <v>68</v>
      </c>
      <c r="F1035" s="4" t="s">
        <v>21656</v>
      </c>
      <c r="G1035" s="4">
        <v>0</v>
      </c>
    </row>
    <row r="1036" spans="1:7" x14ac:dyDescent="0.35">
      <c r="A1036" t="s">
        <v>2900</v>
      </c>
      <c r="B1036" t="s">
        <v>393</v>
      </c>
      <c r="C1036" t="s">
        <v>19</v>
      </c>
      <c r="D1036" t="s">
        <v>21755</v>
      </c>
      <c r="E1036" s="4">
        <v>72</v>
      </c>
      <c r="F1036" s="4" t="s">
        <v>21635</v>
      </c>
      <c r="G1036" s="4">
        <v>0</v>
      </c>
    </row>
    <row r="1037" spans="1:7" x14ac:dyDescent="0.35">
      <c r="A1037" t="s">
        <v>2901</v>
      </c>
      <c r="B1037" t="s">
        <v>394</v>
      </c>
      <c r="C1037" t="s">
        <v>33</v>
      </c>
      <c r="D1037" t="s">
        <v>21784</v>
      </c>
      <c r="E1037" s="4">
        <v>5</v>
      </c>
      <c r="F1037" s="4" t="s">
        <v>21644</v>
      </c>
      <c r="G1037" s="4">
        <v>0.1</v>
      </c>
    </row>
    <row r="1038" spans="1:7" x14ac:dyDescent="0.35">
      <c r="A1038" t="s">
        <v>2902</v>
      </c>
      <c r="B1038" t="s">
        <v>394</v>
      </c>
      <c r="C1038" t="s">
        <v>12</v>
      </c>
      <c r="D1038" t="s">
        <v>21752</v>
      </c>
      <c r="E1038" s="4">
        <v>44</v>
      </c>
      <c r="F1038" s="4" t="s">
        <v>21693</v>
      </c>
      <c r="G1038" s="4">
        <v>0.15</v>
      </c>
    </row>
    <row r="1039" spans="1:7" x14ac:dyDescent="0.35">
      <c r="A1039" t="s">
        <v>2903</v>
      </c>
      <c r="B1039" t="s">
        <v>395</v>
      </c>
      <c r="C1039" t="s">
        <v>32</v>
      </c>
      <c r="D1039" t="s">
        <v>1928</v>
      </c>
      <c r="E1039" s="4">
        <v>80</v>
      </c>
      <c r="F1039" s="4" t="s">
        <v>21638</v>
      </c>
      <c r="G1039" s="4">
        <v>0</v>
      </c>
    </row>
    <row r="1040" spans="1:7" x14ac:dyDescent="0.35">
      <c r="A1040" t="s">
        <v>2904</v>
      </c>
      <c r="B1040" t="s">
        <v>396</v>
      </c>
      <c r="C1040" t="s">
        <v>7</v>
      </c>
      <c r="D1040" t="s">
        <v>1871</v>
      </c>
      <c r="E1040" s="4">
        <v>7</v>
      </c>
      <c r="F1040" s="4" t="s">
        <v>21681</v>
      </c>
      <c r="G1040" s="4">
        <v>0</v>
      </c>
    </row>
    <row r="1041" spans="1:7" x14ac:dyDescent="0.35">
      <c r="A1041" t="s">
        <v>2905</v>
      </c>
      <c r="B1041" t="s">
        <v>396</v>
      </c>
      <c r="C1041" t="s">
        <v>12</v>
      </c>
      <c r="D1041" t="s">
        <v>21719</v>
      </c>
      <c r="E1041" s="4">
        <v>15</v>
      </c>
      <c r="F1041" s="4" t="s">
        <v>21669</v>
      </c>
      <c r="G1041" s="4">
        <v>0</v>
      </c>
    </row>
    <row r="1042" spans="1:7" x14ac:dyDescent="0.35">
      <c r="A1042" t="s">
        <v>2906</v>
      </c>
      <c r="B1042" t="s">
        <v>396</v>
      </c>
      <c r="C1042" t="s">
        <v>30</v>
      </c>
      <c r="D1042" t="s">
        <v>1887</v>
      </c>
      <c r="E1042" s="4">
        <v>10</v>
      </c>
      <c r="F1042" s="4" t="s">
        <v>21665</v>
      </c>
      <c r="G1042" s="4">
        <v>0</v>
      </c>
    </row>
    <row r="1043" spans="1:7" x14ac:dyDescent="0.35">
      <c r="A1043" t="s">
        <v>2907</v>
      </c>
      <c r="B1043" t="s">
        <v>396</v>
      </c>
      <c r="C1043" t="s">
        <v>31</v>
      </c>
      <c r="D1043" t="s">
        <v>21748</v>
      </c>
      <c r="E1043" s="4">
        <v>79</v>
      </c>
      <c r="F1043" s="4" t="s">
        <v>21732</v>
      </c>
      <c r="G1043" s="4">
        <v>0.05</v>
      </c>
    </row>
    <row r="1044" spans="1:7" x14ac:dyDescent="0.35">
      <c r="A1044" t="s">
        <v>2908</v>
      </c>
      <c r="B1044" t="s">
        <v>396</v>
      </c>
      <c r="C1044" t="s">
        <v>29</v>
      </c>
      <c r="D1044" t="s">
        <v>1896</v>
      </c>
      <c r="E1044" s="4">
        <v>22</v>
      </c>
      <c r="F1044" s="4" t="s">
        <v>21687</v>
      </c>
      <c r="G1044" s="4">
        <v>0</v>
      </c>
    </row>
    <row r="1045" spans="1:7" x14ac:dyDescent="0.35">
      <c r="A1045" t="s">
        <v>2909</v>
      </c>
      <c r="B1045" t="s">
        <v>397</v>
      </c>
      <c r="C1045" t="s">
        <v>27</v>
      </c>
      <c r="D1045" t="s">
        <v>1865</v>
      </c>
      <c r="E1045" s="4">
        <v>2</v>
      </c>
      <c r="F1045" s="4" t="s">
        <v>21642</v>
      </c>
      <c r="G1045" s="4">
        <v>0.15</v>
      </c>
    </row>
    <row r="1046" spans="1:7" x14ac:dyDescent="0.35">
      <c r="A1046" t="s">
        <v>2910</v>
      </c>
      <c r="B1046" t="s">
        <v>398</v>
      </c>
      <c r="C1046" t="s">
        <v>19</v>
      </c>
      <c r="D1046" t="s">
        <v>21697</v>
      </c>
      <c r="E1046" s="4">
        <v>17</v>
      </c>
      <c r="F1046" s="4" t="s">
        <v>21635</v>
      </c>
      <c r="G1046" s="4">
        <v>0</v>
      </c>
    </row>
    <row r="1047" spans="1:7" x14ac:dyDescent="0.35">
      <c r="A1047" t="s">
        <v>2911</v>
      </c>
      <c r="B1047" t="s">
        <v>398</v>
      </c>
      <c r="C1047" t="s">
        <v>32</v>
      </c>
      <c r="D1047" t="s">
        <v>21724</v>
      </c>
      <c r="E1047" s="4">
        <v>50</v>
      </c>
      <c r="F1047" s="4" t="s">
        <v>21684</v>
      </c>
      <c r="G1047" s="4">
        <v>0.05</v>
      </c>
    </row>
    <row r="1048" spans="1:7" x14ac:dyDescent="0.35">
      <c r="A1048" t="s">
        <v>2912</v>
      </c>
      <c r="B1048" t="s">
        <v>399</v>
      </c>
      <c r="C1048" t="s">
        <v>7</v>
      </c>
      <c r="D1048" t="s">
        <v>21683</v>
      </c>
      <c r="E1048" s="4">
        <v>61</v>
      </c>
      <c r="F1048" s="4" t="s">
        <v>21708</v>
      </c>
      <c r="G1048" s="4">
        <v>0.15</v>
      </c>
    </row>
    <row r="1049" spans="1:7" x14ac:dyDescent="0.35">
      <c r="A1049" t="s">
        <v>2913</v>
      </c>
      <c r="B1049" t="s">
        <v>399</v>
      </c>
      <c r="C1049" t="s">
        <v>35</v>
      </c>
      <c r="D1049" t="s">
        <v>1919</v>
      </c>
      <c r="E1049" s="4">
        <v>46</v>
      </c>
      <c r="F1049" s="4" t="s">
        <v>21656</v>
      </c>
      <c r="G1049" s="4">
        <v>0</v>
      </c>
    </row>
    <row r="1050" spans="1:7" x14ac:dyDescent="0.35">
      <c r="A1050" t="s">
        <v>2914</v>
      </c>
      <c r="B1050" t="s">
        <v>399</v>
      </c>
      <c r="C1050" t="s">
        <v>19</v>
      </c>
      <c r="D1050" t="s">
        <v>1859</v>
      </c>
      <c r="E1050" s="4">
        <v>71</v>
      </c>
      <c r="F1050" s="4" t="s">
        <v>21635</v>
      </c>
      <c r="G1050" s="4">
        <v>0</v>
      </c>
    </row>
    <row r="1051" spans="1:7" x14ac:dyDescent="0.35">
      <c r="A1051" t="s">
        <v>2915</v>
      </c>
      <c r="B1051" t="s">
        <v>400</v>
      </c>
      <c r="C1051" t="s">
        <v>19</v>
      </c>
      <c r="D1051" t="s">
        <v>1859</v>
      </c>
      <c r="E1051" s="4">
        <v>29</v>
      </c>
      <c r="F1051" s="4" t="s">
        <v>21635</v>
      </c>
      <c r="G1051" s="4">
        <v>0</v>
      </c>
    </row>
    <row r="1052" spans="1:7" x14ac:dyDescent="0.35">
      <c r="A1052" t="s">
        <v>2916</v>
      </c>
      <c r="B1052" t="s">
        <v>400</v>
      </c>
      <c r="C1052" t="s">
        <v>12</v>
      </c>
      <c r="D1052" t="s">
        <v>1857</v>
      </c>
      <c r="E1052" s="4">
        <v>5</v>
      </c>
      <c r="F1052" s="4" t="s">
        <v>21639</v>
      </c>
      <c r="G1052" s="4">
        <v>0.1</v>
      </c>
    </row>
    <row r="1053" spans="1:7" x14ac:dyDescent="0.35">
      <c r="A1053" t="s">
        <v>2917</v>
      </c>
      <c r="B1053" t="s">
        <v>401</v>
      </c>
      <c r="C1053" t="s">
        <v>30</v>
      </c>
      <c r="D1053" t="s">
        <v>1887</v>
      </c>
      <c r="E1053" s="4">
        <v>1</v>
      </c>
      <c r="F1053" s="4" t="s">
        <v>21665</v>
      </c>
      <c r="G1053" s="4">
        <v>0</v>
      </c>
    </row>
    <row r="1054" spans="1:7" x14ac:dyDescent="0.35">
      <c r="A1054" t="s">
        <v>2918</v>
      </c>
      <c r="B1054" t="s">
        <v>401</v>
      </c>
      <c r="C1054" t="s">
        <v>26</v>
      </c>
      <c r="D1054" t="s">
        <v>21762</v>
      </c>
      <c r="E1054" s="4">
        <v>65</v>
      </c>
      <c r="F1054" s="4" t="s">
        <v>21640</v>
      </c>
      <c r="G1054" s="4">
        <v>0.15</v>
      </c>
    </row>
    <row r="1055" spans="1:7" x14ac:dyDescent="0.35">
      <c r="A1055" t="s">
        <v>2919</v>
      </c>
      <c r="B1055" t="s">
        <v>401</v>
      </c>
      <c r="C1055" t="s">
        <v>36</v>
      </c>
      <c r="D1055" t="s">
        <v>66</v>
      </c>
      <c r="E1055" s="4">
        <v>40</v>
      </c>
      <c r="F1055" s="4" t="s">
        <v>21731</v>
      </c>
      <c r="G1055" s="4">
        <v>0.15</v>
      </c>
    </row>
    <row r="1056" spans="1:7" x14ac:dyDescent="0.35">
      <c r="A1056" t="s">
        <v>2920</v>
      </c>
      <c r="B1056" t="s">
        <v>402</v>
      </c>
      <c r="C1056" t="s">
        <v>36</v>
      </c>
      <c r="D1056" t="s">
        <v>21678</v>
      </c>
      <c r="E1056" s="4">
        <v>15</v>
      </c>
      <c r="F1056" s="4" t="s">
        <v>21677</v>
      </c>
      <c r="G1056" s="4">
        <v>0</v>
      </c>
    </row>
    <row r="1057" spans="1:7" x14ac:dyDescent="0.35">
      <c r="A1057" t="s">
        <v>2921</v>
      </c>
      <c r="B1057" t="s">
        <v>402</v>
      </c>
      <c r="C1057" t="s">
        <v>7</v>
      </c>
      <c r="D1057" t="s">
        <v>1871</v>
      </c>
      <c r="E1057" s="4">
        <v>73</v>
      </c>
      <c r="F1057" s="4" t="s">
        <v>21708</v>
      </c>
      <c r="G1057" s="4">
        <v>0.15</v>
      </c>
    </row>
    <row r="1058" spans="1:7" x14ac:dyDescent="0.35">
      <c r="A1058" t="s">
        <v>2922</v>
      </c>
      <c r="B1058" t="s">
        <v>403</v>
      </c>
      <c r="C1058" t="s">
        <v>30</v>
      </c>
      <c r="D1058" t="s">
        <v>1887</v>
      </c>
      <c r="E1058" s="4">
        <v>43</v>
      </c>
      <c r="F1058" s="4" t="s">
        <v>21692</v>
      </c>
      <c r="G1058" s="4">
        <v>0.1</v>
      </c>
    </row>
    <row r="1059" spans="1:7" x14ac:dyDescent="0.35">
      <c r="A1059" t="s">
        <v>2923</v>
      </c>
      <c r="B1059" t="s">
        <v>403</v>
      </c>
      <c r="C1059" t="s">
        <v>36</v>
      </c>
      <c r="D1059" t="s">
        <v>1915</v>
      </c>
      <c r="E1059" s="4">
        <v>15</v>
      </c>
      <c r="F1059" s="4" t="s">
        <v>21677</v>
      </c>
      <c r="G1059" s="4">
        <v>0</v>
      </c>
    </row>
    <row r="1060" spans="1:7" x14ac:dyDescent="0.35">
      <c r="A1060" t="s">
        <v>2924</v>
      </c>
      <c r="B1060" t="s">
        <v>403</v>
      </c>
      <c r="C1060" t="s">
        <v>7</v>
      </c>
      <c r="D1060" t="s">
        <v>1871</v>
      </c>
      <c r="E1060" s="4">
        <v>19</v>
      </c>
      <c r="F1060" s="4" t="s">
        <v>21718</v>
      </c>
      <c r="G1060" s="4">
        <v>0.05</v>
      </c>
    </row>
    <row r="1061" spans="1:7" x14ac:dyDescent="0.35">
      <c r="A1061" t="s">
        <v>2925</v>
      </c>
      <c r="B1061" t="s">
        <v>404</v>
      </c>
      <c r="C1061" t="s">
        <v>31</v>
      </c>
      <c r="D1061" t="s">
        <v>1867</v>
      </c>
      <c r="E1061" s="4">
        <v>51</v>
      </c>
      <c r="F1061" s="4" t="s">
        <v>21798</v>
      </c>
      <c r="G1061" s="4">
        <v>0.1</v>
      </c>
    </row>
    <row r="1062" spans="1:7" x14ac:dyDescent="0.35">
      <c r="A1062" t="s">
        <v>2926</v>
      </c>
      <c r="B1062" t="s">
        <v>404</v>
      </c>
      <c r="C1062" t="s">
        <v>34</v>
      </c>
      <c r="D1062" t="s">
        <v>1854</v>
      </c>
      <c r="E1062" s="4">
        <v>36</v>
      </c>
      <c r="F1062" s="4" t="s">
        <v>21636</v>
      </c>
      <c r="G1062" s="4">
        <v>0</v>
      </c>
    </row>
    <row r="1063" spans="1:7" x14ac:dyDescent="0.35">
      <c r="A1063" t="s">
        <v>2927</v>
      </c>
      <c r="B1063" t="s">
        <v>404</v>
      </c>
      <c r="C1063" t="s">
        <v>27</v>
      </c>
      <c r="D1063" t="s">
        <v>21655</v>
      </c>
      <c r="E1063" s="4">
        <v>6</v>
      </c>
      <c r="F1063" s="4" t="s">
        <v>21701</v>
      </c>
      <c r="G1063" s="4">
        <v>0.1</v>
      </c>
    </row>
    <row r="1064" spans="1:7" x14ac:dyDescent="0.35">
      <c r="A1064" t="s">
        <v>2928</v>
      </c>
      <c r="B1064" t="s">
        <v>405</v>
      </c>
      <c r="C1064" t="s">
        <v>12</v>
      </c>
      <c r="D1064" t="s">
        <v>1857</v>
      </c>
      <c r="E1064" s="4">
        <v>28</v>
      </c>
      <c r="F1064" s="4" t="s">
        <v>21669</v>
      </c>
      <c r="G1064" s="4">
        <v>0</v>
      </c>
    </row>
    <row r="1065" spans="1:7" x14ac:dyDescent="0.35">
      <c r="A1065" t="s">
        <v>2929</v>
      </c>
      <c r="B1065" t="s">
        <v>405</v>
      </c>
      <c r="C1065" t="s">
        <v>19</v>
      </c>
      <c r="D1065" t="s">
        <v>21697</v>
      </c>
      <c r="E1065" s="4">
        <v>7</v>
      </c>
      <c r="F1065" s="4" t="s">
        <v>21706</v>
      </c>
      <c r="G1065" s="4">
        <v>0.05</v>
      </c>
    </row>
    <row r="1066" spans="1:7" x14ac:dyDescent="0.35">
      <c r="A1066" t="s">
        <v>2930</v>
      </c>
      <c r="B1066" t="s">
        <v>405</v>
      </c>
      <c r="C1066" t="s">
        <v>30</v>
      </c>
      <c r="D1066" t="s">
        <v>66</v>
      </c>
      <c r="E1066" s="4">
        <v>1</v>
      </c>
      <c r="F1066" s="4" t="s">
        <v>21691</v>
      </c>
      <c r="G1066" s="4">
        <v>0.05</v>
      </c>
    </row>
    <row r="1067" spans="1:7" x14ac:dyDescent="0.35">
      <c r="A1067" t="s">
        <v>2931</v>
      </c>
      <c r="B1067" t="s">
        <v>405</v>
      </c>
      <c r="C1067" t="s">
        <v>32</v>
      </c>
      <c r="D1067" t="s">
        <v>1928</v>
      </c>
      <c r="E1067" s="4">
        <v>1</v>
      </c>
      <c r="F1067" s="4" t="s">
        <v>21638</v>
      </c>
      <c r="G1067" s="4">
        <v>0</v>
      </c>
    </row>
    <row r="1068" spans="1:7" x14ac:dyDescent="0.35">
      <c r="A1068" t="s">
        <v>2932</v>
      </c>
      <c r="B1068" t="s">
        <v>406</v>
      </c>
      <c r="C1068" t="s">
        <v>30</v>
      </c>
      <c r="D1068" t="s">
        <v>1887</v>
      </c>
      <c r="E1068" s="4">
        <v>23</v>
      </c>
      <c r="F1068" s="4" t="s">
        <v>21692</v>
      </c>
      <c r="G1068" s="4">
        <v>0.1</v>
      </c>
    </row>
    <row r="1069" spans="1:7" x14ac:dyDescent="0.35">
      <c r="A1069" t="s">
        <v>2933</v>
      </c>
      <c r="B1069" t="s">
        <v>406</v>
      </c>
      <c r="C1069" t="s">
        <v>34</v>
      </c>
      <c r="D1069" t="s">
        <v>1854</v>
      </c>
      <c r="E1069" s="4">
        <v>42</v>
      </c>
      <c r="F1069" s="4" t="s">
        <v>21652</v>
      </c>
      <c r="G1069" s="4">
        <v>0.1</v>
      </c>
    </row>
    <row r="1070" spans="1:7" x14ac:dyDescent="0.35">
      <c r="A1070" t="s">
        <v>2934</v>
      </c>
      <c r="B1070" t="s">
        <v>406</v>
      </c>
      <c r="C1070" t="s">
        <v>23</v>
      </c>
      <c r="D1070" t="s">
        <v>1876</v>
      </c>
      <c r="E1070" s="4">
        <v>26</v>
      </c>
      <c r="F1070" s="4" t="s">
        <v>21673</v>
      </c>
      <c r="G1070" s="4">
        <v>0</v>
      </c>
    </row>
    <row r="1071" spans="1:7" x14ac:dyDescent="0.35">
      <c r="A1071" t="s">
        <v>2935</v>
      </c>
      <c r="B1071" t="s">
        <v>406</v>
      </c>
      <c r="C1071" t="s">
        <v>23</v>
      </c>
      <c r="D1071" t="s">
        <v>66</v>
      </c>
      <c r="E1071" s="4">
        <v>54</v>
      </c>
      <c r="F1071" s="4" t="s">
        <v>21649</v>
      </c>
      <c r="G1071" s="4">
        <v>0.1</v>
      </c>
    </row>
    <row r="1072" spans="1:7" x14ac:dyDescent="0.35">
      <c r="A1072" t="s">
        <v>2936</v>
      </c>
      <c r="B1072" t="s">
        <v>406</v>
      </c>
      <c r="C1072" t="s">
        <v>27</v>
      </c>
      <c r="D1072" t="s">
        <v>21776</v>
      </c>
      <c r="E1072" s="4">
        <v>39</v>
      </c>
      <c r="F1072" s="4" t="s">
        <v>21656</v>
      </c>
      <c r="G1072" s="4">
        <v>0</v>
      </c>
    </row>
    <row r="1073" spans="1:7" x14ac:dyDescent="0.35">
      <c r="A1073" t="s">
        <v>2937</v>
      </c>
      <c r="B1073" t="s">
        <v>407</v>
      </c>
      <c r="C1073" t="s">
        <v>30</v>
      </c>
      <c r="D1073" t="s">
        <v>1887</v>
      </c>
      <c r="E1073" s="4">
        <v>7</v>
      </c>
      <c r="F1073" s="4" t="s">
        <v>21691</v>
      </c>
      <c r="G1073" s="4">
        <v>0.05</v>
      </c>
    </row>
    <row r="1074" spans="1:7" x14ac:dyDescent="0.35">
      <c r="A1074" t="s">
        <v>2938</v>
      </c>
      <c r="B1074" t="s">
        <v>407</v>
      </c>
      <c r="C1074" t="s">
        <v>23</v>
      </c>
      <c r="D1074" t="s">
        <v>1876</v>
      </c>
      <c r="E1074" s="4">
        <v>52</v>
      </c>
      <c r="F1074" s="4" t="s">
        <v>21699</v>
      </c>
      <c r="G1074" s="4">
        <v>0.15</v>
      </c>
    </row>
    <row r="1075" spans="1:7" x14ac:dyDescent="0.35">
      <c r="A1075" t="s">
        <v>2939</v>
      </c>
      <c r="B1075" t="s">
        <v>407</v>
      </c>
      <c r="C1075" t="s">
        <v>7</v>
      </c>
      <c r="D1075" t="s">
        <v>1871</v>
      </c>
      <c r="E1075" s="4">
        <v>60</v>
      </c>
      <c r="F1075" s="4" t="s">
        <v>21646</v>
      </c>
      <c r="G1075" s="4">
        <v>0.1</v>
      </c>
    </row>
    <row r="1076" spans="1:7" x14ac:dyDescent="0.35">
      <c r="A1076" t="s">
        <v>2940</v>
      </c>
      <c r="B1076" t="s">
        <v>407</v>
      </c>
      <c r="C1076" t="s">
        <v>35</v>
      </c>
      <c r="D1076" t="s">
        <v>1919</v>
      </c>
      <c r="E1076" s="4">
        <v>7</v>
      </c>
      <c r="F1076" s="4" t="s">
        <v>21656</v>
      </c>
      <c r="G1076" s="4">
        <v>0</v>
      </c>
    </row>
    <row r="1077" spans="1:7" x14ac:dyDescent="0.35">
      <c r="A1077" t="s">
        <v>2941</v>
      </c>
      <c r="B1077" t="s">
        <v>407</v>
      </c>
      <c r="C1077" t="s">
        <v>12</v>
      </c>
      <c r="D1077" t="s">
        <v>21782</v>
      </c>
      <c r="E1077" s="4">
        <v>35</v>
      </c>
      <c r="F1077" s="4" t="s">
        <v>21693</v>
      </c>
      <c r="G1077" s="4">
        <v>0.15</v>
      </c>
    </row>
    <row r="1078" spans="1:7" x14ac:dyDescent="0.35">
      <c r="A1078" t="s">
        <v>2942</v>
      </c>
      <c r="B1078" t="s">
        <v>408</v>
      </c>
      <c r="C1078" t="s">
        <v>19</v>
      </c>
      <c r="D1078" t="s">
        <v>21697</v>
      </c>
      <c r="E1078" s="4">
        <v>32</v>
      </c>
      <c r="F1078" s="4" t="s">
        <v>21635</v>
      </c>
      <c r="G1078" s="4">
        <v>0</v>
      </c>
    </row>
    <row r="1079" spans="1:7" x14ac:dyDescent="0.35">
      <c r="A1079" t="s">
        <v>2943</v>
      </c>
      <c r="B1079" t="s">
        <v>409</v>
      </c>
      <c r="C1079" t="s">
        <v>35</v>
      </c>
      <c r="D1079" t="s">
        <v>1919</v>
      </c>
      <c r="E1079" s="4">
        <v>79</v>
      </c>
      <c r="F1079" s="4" t="s">
        <v>21656</v>
      </c>
      <c r="G1079" s="4">
        <v>0</v>
      </c>
    </row>
    <row r="1080" spans="1:7" x14ac:dyDescent="0.35">
      <c r="A1080" t="s">
        <v>2944</v>
      </c>
      <c r="B1080" t="s">
        <v>409</v>
      </c>
      <c r="C1080" t="s">
        <v>34</v>
      </c>
      <c r="D1080" t="s">
        <v>66</v>
      </c>
      <c r="E1080" s="4">
        <v>19</v>
      </c>
      <c r="F1080" s="4" t="s">
        <v>21657</v>
      </c>
      <c r="G1080" s="4">
        <v>0.15</v>
      </c>
    </row>
    <row r="1081" spans="1:7" x14ac:dyDescent="0.35">
      <c r="A1081" t="s">
        <v>2945</v>
      </c>
      <c r="B1081" t="s">
        <v>409</v>
      </c>
      <c r="C1081" t="s">
        <v>7</v>
      </c>
      <c r="D1081" t="s">
        <v>21683</v>
      </c>
      <c r="E1081" s="4">
        <v>24</v>
      </c>
      <c r="F1081" s="4" t="s">
        <v>21681</v>
      </c>
      <c r="G1081" s="4">
        <v>0</v>
      </c>
    </row>
    <row r="1082" spans="1:7" x14ac:dyDescent="0.35">
      <c r="A1082" t="s">
        <v>2946</v>
      </c>
      <c r="B1082" t="s">
        <v>409</v>
      </c>
      <c r="C1082" t="s">
        <v>28</v>
      </c>
      <c r="D1082" t="s">
        <v>66</v>
      </c>
      <c r="E1082" s="4">
        <v>22</v>
      </c>
      <c r="F1082" s="4" t="s">
        <v>21674</v>
      </c>
      <c r="G1082" s="4">
        <v>0.1</v>
      </c>
    </row>
    <row r="1083" spans="1:7" x14ac:dyDescent="0.35">
      <c r="A1083" t="s">
        <v>2947</v>
      </c>
      <c r="B1083" t="s">
        <v>409</v>
      </c>
      <c r="C1083" t="s">
        <v>27</v>
      </c>
      <c r="D1083" t="s">
        <v>1865</v>
      </c>
      <c r="E1083" s="4">
        <v>61</v>
      </c>
      <c r="F1083" s="4" t="s">
        <v>21707</v>
      </c>
      <c r="G1083" s="4">
        <v>0.05</v>
      </c>
    </row>
    <row r="1084" spans="1:7" x14ac:dyDescent="0.35">
      <c r="A1084" t="s">
        <v>2948</v>
      </c>
      <c r="B1084" t="s">
        <v>410</v>
      </c>
      <c r="C1084" t="s">
        <v>27</v>
      </c>
      <c r="D1084" t="s">
        <v>1865</v>
      </c>
      <c r="E1084" s="4">
        <v>45</v>
      </c>
      <c r="F1084" s="4" t="s">
        <v>21642</v>
      </c>
      <c r="G1084" s="4">
        <v>0.15</v>
      </c>
    </row>
    <row r="1085" spans="1:7" x14ac:dyDescent="0.35">
      <c r="A1085" t="s">
        <v>2949</v>
      </c>
      <c r="B1085" t="s">
        <v>410</v>
      </c>
      <c r="C1085" t="s">
        <v>33</v>
      </c>
      <c r="D1085" t="s">
        <v>1863</v>
      </c>
      <c r="E1085" s="4">
        <v>66</v>
      </c>
      <c r="F1085" s="4" t="s">
        <v>21641</v>
      </c>
      <c r="G1085" s="4">
        <v>0</v>
      </c>
    </row>
    <row r="1086" spans="1:7" x14ac:dyDescent="0.35">
      <c r="A1086" t="s">
        <v>2950</v>
      </c>
      <c r="B1086" t="s">
        <v>410</v>
      </c>
      <c r="C1086" t="s">
        <v>26</v>
      </c>
      <c r="D1086" t="s">
        <v>1861</v>
      </c>
      <c r="E1086" s="4">
        <v>20</v>
      </c>
      <c r="F1086" s="4" t="s">
        <v>21647</v>
      </c>
      <c r="G1086" s="4">
        <v>0</v>
      </c>
    </row>
    <row r="1087" spans="1:7" x14ac:dyDescent="0.35">
      <c r="A1087" t="s">
        <v>2951</v>
      </c>
      <c r="B1087" t="s">
        <v>410</v>
      </c>
      <c r="C1087" t="s">
        <v>31</v>
      </c>
      <c r="D1087" t="s">
        <v>21661</v>
      </c>
      <c r="E1087" s="4">
        <v>59</v>
      </c>
      <c r="F1087" s="4" t="s">
        <v>21643</v>
      </c>
      <c r="G1087" s="4">
        <v>0.15</v>
      </c>
    </row>
    <row r="1088" spans="1:7" x14ac:dyDescent="0.35">
      <c r="A1088" t="s">
        <v>2952</v>
      </c>
      <c r="B1088" t="s">
        <v>410</v>
      </c>
      <c r="C1088" t="s">
        <v>23</v>
      </c>
      <c r="D1088" t="s">
        <v>21672</v>
      </c>
      <c r="E1088" s="4">
        <v>36</v>
      </c>
      <c r="F1088" s="4" t="s">
        <v>21699</v>
      </c>
      <c r="G1088" s="4">
        <v>0.15</v>
      </c>
    </row>
    <row r="1089" spans="1:7" x14ac:dyDescent="0.35">
      <c r="A1089" t="s">
        <v>2953</v>
      </c>
      <c r="B1089" t="s">
        <v>411</v>
      </c>
      <c r="C1089" t="s">
        <v>33</v>
      </c>
      <c r="D1089" t="s">
        <v>21682</v>
      </c>
      <c r="E1089" s="4">
        <v>54</v>
      </c>
      <c r="F1089" s="4" t="s">
        <v>21641</v>
      </c>
      <c r="G1089" s="4">
        <v>0</v>
      </c>
    </row>
    <row r="1090" spans="1:7" x14ac:dyDescent="0.35">
      <c r="A1090" t="s">
        <v>2954</v>
      </c>
      <c r="B1090" t="s">
        <v>411</v>
      </c>
      <c r="C1090" t="s">
        <v>12</v>
      </c>
      <c r="D1090" t="s">
        <v>21719</v>
      </c>
      <c r="E1090" s="4">
        <v>79</v>
      </c>
      <c r="F1090" s="4" t="s">
        <v>21669</v>
      </c>
      <c r="G1090" s="4">
        <v>0</v>
      </c>
    </row>
    <row r="1091" spans="1:7" x14ac:dyDescent="0.35">
      <c r="A1091" t="s">
        <v>2955</v>
      </c>
      <c r="B1091" t="s">
        <v>412</v>
      </c>
      <c r="C1091" t="s">
        <v>28</v>
      </c>
      <c r="D1091" t="s">
        <v>1851</v>
      </c>
      <c r="E1091" s="4">
        <v>26</v>
      </c>
      <c r="F1091" s="4" t="s">
        <v>21767</v>
      </c>
      <c r="G1091" s="4">
        <v>0.15</v>
      </c>
    </row>
    <row r="1092" spans="1:7" x14ac:dyDescent="0.35">
      <c r="A1092" t="s">
        <v>2956</v>
      </c>
      <c r="B1092" t="s">
        <v>412</v>
      </c>
      <c r="C1092" t="s">
        <v>26</v>
      </c>
      <c r="D1092" t="s">
        <v>1861</v>
      </c>
      <c r="E1092" s="4">
        <v>56</v>
      </c>
      <c r="F1092" s="4" t="s">
        <v>21650</v>
      </c>
      <c r="G1092" s="4">
        <v>0.1</v>
      </c>
    </row>
    <row r="1093" spans="1:7" x14ac:dyDescent="0.35">
      <c r="A1093" t="s">
        <v>2957</v>
      </c>
      <c r="B1093" t="s">
        <v>412</v>
      </c>
      <c r="C1093" t="s">
        <v>27</v>
      </c>
      <c r="D1093" t="s">
        <v>21776</v>
      </c>
      <c r="E1093" s="4">
        <v>12</v>
      </c>
      <c r="F1093" s="4" t="s">
        <v>21701</v>
      </c>
      <c r="G1093" s="4">
        <v>0.1</v>
      </c>
    </row>
    <row r="1094" spans="1:7" x14ac:dyDescent="0.35">
      <c r="A1094" t="s">
        <v>2958</v>
      </c>
      <c r="B1094" t="s">
        <v>413</v>
      </c>
      <c r="C1094" t="s">
        <v>15</v>
      </c>
      <c r="D1094" t="s">
        <v>1874</v>
      </c>
      <c r="E1094" s="4">
        <v>57</v>
      </c>
      <c r="F1094" s="4" t="s">
        <v>21675</v>
      </c>
      <c r="G1094" s="4">
        <v>0.05</v>
      </c>
    </row>
    <row r="1095" spans="1:7" x14ac:dyDescent="0.35">
      <c r="A1095" t="s">
        <v>2959</v>
      </c>
      <c r="B1095" t="s">
        <v>413</v>
      </c>
      <c r="C1095" t="s">
        <v>33</v>
      </c>
      <c r="D1095" t="s">
        <v>1863</v>
      </c>
      <c r="E1095" s="4">
        <v>10</v>
      </c>
      <c r="F1095" s="4" t="s">
        <v>21644</v>
      </c>
      <c r="G1095" s="4">
        <v>0.1</v>
      </c>
    </row>
    <row r="1096" spans="1:7" x14ac:dyDescent="0.35">
      <c r="A1096" t="s">
        <v>2960</v>
      </c>
      <c r="B1096" t="s">
        <v>414</v>
      </c>
      <c r="C1096" t="s">
        <v>28</v>
      </c>
      <c r="D1096" t="s">
        <v>1851</v>
      </c>
      <c r="E1096" s="4">
        <v>67</v>
      </c>
      <c r="F1096" s="4" t="s">
        <v>21674</v>
      </c>
      <c r="G1096" s="4">
        <v>0.1</v>
      </c>
    </row>
    <row r="1097" spans="1:7" x14ac:dyDescent="0.35">
      <c r="A1097" t="s">
        <v>2961</v>
      </c>
      <c r="B1097" t="s">
        <v>415</v>
      </c>
      <c r="C1097" t="s">
        <v>27</v>
      </c>
      <c r="D1097" t="s">
        <v>21700</v>
      </c>
      <c r="E1097" s="4">
        <v>43</v>
      </c>
      <c r="F1097" s="4" t="s">
        <v>21656</v>
      </c>
      <c r="G1097" s="4">
        <v>0</v>
      </c>
    </row>
    <row r="1098" spans="1:7" x14ac:dyDescent="0.35">
      <c r="A1098" t="s">
        <v>2962</v>
      </c>
      <c r="B1098" t="s">
        <v>415</v>
      </c>
      <c r="C1098" t="s">
        <v>23</v>
      </c>
      <c r="D1098" t="s">
        <v>1876</v>
      </c>
      <c r="E1098" s="4">
        <v>27</v>
      </c>
      <c r="F1098" s="4" t="s">
        <v>21649</v>
      </c>
      <c r="G1098" s="4">
        <v>0.1</v>
      </c>
    </row>
    <row r="1099" spans="1:7" x14ac:dyDescent="0.35">
      <c r="A1099" t="s">
        <v>2963</v>
      </c>
      <c r="B1099" t="s">
        <v>415</v>
      </c>
      <c r="C1099" t="s">
        <v>31</v>
      </c>
      <c r="D1099" t="s">
        <v>66</v>
      </c>
      <c r="E1099" s="4">
        <v>8</v>
      </c>
      <c r="F1099" s="4" t="s">
        <v>21778</v>
      </c>
      <c r="G1099" s="4">
        <v>0</v>
      </c>
    </row>
    <row r="1100" spans="1:7" x14ac:dyDescent="0.35">
      <c r="A1100" t="s">
        <v>2964</v>
      </c>
      <c r="B1100" t="s">
        <v>416</v>
      </c>
      <c r="C1100" t="s">
        <v>34</v>
      </c>
      <c r="D1100" t="s">
        <v>1854</v>
      </c>
      <c r="E1100" s="4">
        <v>62</v>
      </c>
      <c r="F1100" s="4" t="s">
        <v>21636</v>
      </c>
      <c r="G1100" s="4">
        <v>0</v>
      </c>
    </row>
    <row r="1101" spans="1:7" x14ac:dyDescent="0.35">
      <c r="A1101" t="s">
        <v>2965</v>
      </c>
      <c r="B1101" t="s">
        <v>416</v>
      </c>
      <c r="C1101" t="s">
        <v>28</v>
      </c>
      <c r="D1101" t="s">
        <v>1851</v>
      </c>
      <c r="E1101" s="4">
        <v>3</v>
      </c>
      <c r="F1101" s="4" t="s">
        <v>21634</v>
      </c>
      <c r="G1101" s="4">
        <v>0</v>
      </c>
    </row>
    <row r="1102" spans="1:7" x14ac:dyDescent="0.35">
      <c r="A1102" t="s">
        <v>2966</v>
      </c>
      <c r="B1102" t="s">
        <v>416</v>
      </c>
      <c r="C1102" t="s">
        <v>7</v>
      </c>
      <c r="D1102" t="s">
        <v>21764</v>
      </c>
      <c r="E1102" s="4">
        <v>26</v>
      </c>
      <c r="F1102" s="4" t="s">
        <v>21646</v>
      </c>
      <c r="G1102" s="4">
        <v>0.1</v>
      </c>
    </row>
    <row r="1103" spans="1:7" x14ac:dyDescent="0.35">
      <c r="A1103" t="s">
        <v>2967</v>
      </c>
      <c r="B1103" t="s">
        <v>417</v>
      </c>
      <c r="C1103" t="s">
        <v>12</v>
      </c>
      <c r="D1103" t="s">
        <v>1857</v>
      </c>
      <c r="E1103" s="4">
        <v>2</v>
      </c>
      <c r="F1103" s="4" t="s">
        <v>21693</v>
      </c>
      <c r="G1103" s="4">
        <v>0.15</v>
      </c>
    </row>
    <row r="1104" spans="1:7" x14ac:dyDescent="0.35">
      <c r="A1104" t="s">
        <v>2968</v>
      </c>
      <c r="B1104" t="s">
        <v>417</v>
      </c>
      <c r="C1104" t="s">
        <v>28</v>
      </c>
      <c r="D1104" t="s">
        <v>21653</v>
      </c>
      <c r="E1104" s="4">
        <v>8</v>
      </c>
      <c r="F1104" s="4" t="s">
        <v>21634</v>
      </c>
      <c r="G1104" s="4">
        <v>0</v>
      </c>
    </row>
    <row r="1105" spans="1:7" x14ac:dyDescent="0.35">
      <c r="A1105" t="s">
        <v>2969</v>
      </c>
      <c r="B1105" t="s">
        <v>417</v>
      </c>
      <c r="C1105" t="s">
        <v>12</v>
      </c>
      <c r="D1105" t="s">
        <v>1857</v>
      </c>
      <c r="E1105" s="4">
        <v>17</v>
      </c>
      <c r="F1105" s="4" t="s">
        <v>21740</v>
      </c>
      <c r="G1105" s="4">
        <v>0.05</v>
      </c>
    </row>
    <row r="1106" spans="1:7" x14ac:dyDescent="0.35">
      <c r="A1106" t="s">
        <v>2970</v>
      </c>
      <c r="B1106" t="s">
        <v>417</v>
      </c>
      <c r="C1106" t="s">
        <v>26</v>
      </c>
      <c r="D1106" t="s">
        <v>1861</v>
      </c>
      <c r="E1106" s="4">
        <v>37</v>
      </c>
      <c r="F1106" s="4" t="s">
        <v>21647</v>
      </c>
      <c r="G1106" s="4">
        <v>0</v>
      </c>
    </row>
    <row r="1107" spans="1:7" x14ac:dyDescent="0.35">
      <c r="A1107" t="s">
        <v>2971</v>
      </c>
      <c r="B1107" t="s">
        <v>418</v>
      </c>
      <c r="C1107" t="s">
        <v>19</v>
      </c>
      <c r="D1107" t="s">
        <v>1859</v>
      </c>
      <c r="E1107" s="4">
        <v>7</v>
      </c>
      <c r="F1107" s="4" t="s">
        <v>21799</v>
      </c>
      <c r="G1107" s="4">
        <v>0</v>
      </c>
    </row>
    <row r="1108" spans="1:7" x14ac:dyDescent="0.35">
      <c r="A1108" t="s">
        <v>2972</v>
      </c>
      <c r="B1108" t="s">
        <v>418</v>
      </c>
      <c r="C1108" t="s">
        <v>34</v>
      </c>
      <c r="D1108" t="s">
        <v>1854</v>
      </c>
      <c r="E1108" s="4">
        <v>80</v>
      </c>
      <c r="F1108" s="4" t="s">
        <v>21645</v>
      </c>
      <c r="G1108" s="4">
        <v>0.05</v>
      </c>
    </row>
    <row r="1109" spans="1:7" x14ac:dyDescent="0.35">
      <c r="A1109" t="s">
        <v>2973</v>
      </c>
      <c r="B1109" t="s">
        <v>418</v>
      </c>
      <c r="C1109" t="s">
        <v>29</v>
      </c>
      <c r="D1109" t="s">
        <v>1896</v>
      </c>
      <c r="E1109" s="4">
        <v>11</v>
      </c>
      <c r="F1109" s="4" t="s">
        <v>21687</v>
      </c>
      <c r="G1109" s="4">
        <v>0</v>
      </c>
    </row>
    <row r="1110" spans="1:7" x14ac:dyDescent="0.35">
      <c r="A1110" t="s">
        <v>2974</v>
      </c>
      <c r="B1110" t="s">
        <v>418</v>
      </c>
      <c r="C1110" t="s">
        <v>23</v>
      </c>
      <c r="D1110" t="s">
        <v>21672</v>
      </c>
      <c r="E1110" s="4">
        <v>67</v>
      </c>
      <c r="F1110" s="4" t="s">
        <v>21673</v>
      </c>
      <c r="G1110" s="4">
        <v>0</v>
      </c>
    </row>
    <row r="1111" spans="1:7" x14ac:dyDescent="0.35">
      <c r="A1111" t="s">
        <v>2975</v>
      </c>
      <c r="B1111" t="s">
        <v>418</v>
      </c>
      <c r="C1111" t="s">
        <v>30</v>
      </c>
      <c r="D1111" t="s">
        <v>1887</v>
      </c>
      <c r="E1111" s="4">
        <v>71</v>
      </c>
      <c r="F1111" s="4" t="s">
        <v>21665</v>
      </c>
      <c r="G1111" s="4">
        <v>0</v>
      </c>
    </row>
    <row r="1112" spans="1:7" x14ac:dyDescent="0.35">
      <c r="A1112" t="s">
        <v>2976</v>
      </c>
      <c r="B1112" t="s">
        <v>419</v>
      </c>
      <c r="C1112" t="s">
        <v>7</v>
      </c>
      <c r="D1112" t="s">
        <v>1871</v>
      </c>
      <c r="E1112" s="4">
        <v>78</v>
      </c>
      <c r="F1112" s="4" t="s">
        <v>21681</v>
      </c>
      <c r="G1112" s="4">
        <v>0</v>
      </c>
    </row>
    <row r="1113" spans="1:7" x14ac:dyDescent="0.35">
      <c r="A1113" t="s">
        <v>2977</v>
      </c>
      <c r="B1113" t="s">
        <v>419</v>
      </c>
      <c r="C1113" t="s">
        <v>29</v>
      </c>
      <c r="D1113" t="s">
        <v>21751</v>
      </c>
      <c r="E1113" s="4">
        <v>76</v>
      </c>
      <c r="F1113" s="4" t="s">
        <v>21687</v>
      </c>
      <c r="G1113" s="4">
        <v>0</v>
      </c>
    </row>
    <row r="1114" spans="1:7" x14ac:dyDescent="0.35">
      <c r="A1114" t="s">
        <v>2978</v>
      </c>
      <c r="B1114" t="s">
        <v>419</v>
      </c>
      <c r="C1114" t="s">
        <v>7</v>
      </c>
      <c r="D1114" t="s">
        <v>1871</v>
      </c>
      <c r="E1114" s="4">
        <v>44</v>
      </c>
      <c r="F1114" s="4" t="s">
        <v>21708</v>
      </c>
      <c r="G1114" s="4">
        <v>0.15</v>
      </c>
    </row>
    <row r="1115" spans="1:7" x14ac:dyDescent="0.35">
      <c r="A1115" t="s">
        <v>2979</v>
      </c>
      <c r="B1115" t="s">
        <v>420</v>
      </c>
      <c r="C1115" t="s">
        <v>29</v>
      </c>
      <c r="D1115" t="s">
        <v>1896</v>
      </c>
      <c r="E1115" s="4">
        <v>36</v>
      </c>
      <c r="F1115" s="4" t="s">
        <v>21687</v>
      </c>
      <c r="G1115" s="4">
        <v>0</v>
      </c>
    </row>
    <row r="1116" spans="1:7" x14ac:dyDescent="0.35">
      <c r="A1116" t="s">
        <v>2980</v>
      </c>
      <c r="B1116" t="s">
        <v>421</v>
      </c>
      <c r="C1116" t="s">
        <v>31</v>
      </c>
      <c r="D1116" t="s">
        <v>1867</v>
      </c>
      <c r="E1116" s="4">
        <v>34</v>
      </c>
      <c r="F1116" s="4" t="s">
        <v>21662</v>
      </c>
      <c r="G1116" s="4">
        <v>0</v>
      </c>
    </row>
    <row r="1117" spans="1:7" x14ac:dyDescent="0.35">
      <c r="A1117" t="s">
        <v>2981</v>
      </c>
      <c r="B1117" t="s">
        <v>421</v>
      </c>
      <c r="C1117" t="s">
        <v>35</v>
      </c>
      <c r="D1117" t="s">
        <v>1919</v>
      </c>
      <c r="E1117" s="4">
        <v>60</v>
      </c>
      <c r="F1117" s="4" t="s">
        <v>21656</v>
      </c>
      <c r="G1117" s="4">
        <v>0</v>
      </c>
    </row>
    <row r="1118" spans="1:7" x14ac:dyDescent="0.35">
      <c r="A1118" t="s">
        <v>2982</v>
      </c>
      <c r="B1118" t="s">
        <v>421</v>
      </c>
      <c r="C1118" t="s">
        <v>35</v>
      </c>
      <c r="D1118" t="s">
        <v>21735</v>
      </c>
      <c r="E1118" s="4">
        <v>2</v>
      </c>
      <c r="F1118" s="4" t="s">
        <v>21707</v>
      </c>
      <c r="G1118" s="4">
        <v>0.05</v>
      </c>
    </row>
    <row r="1119" spans="1:7" x14ac:dyDescent="0.35">
      <c r="A1119" t="s">
        <v>2983</v>
      </c>
      <c r="B1119" t="s">
        <v>422</v>
      </c>
      <c r="C1119" t="s">
        <v>28</v>
      </c>
      <c r="D1119" t="s">
        <v>1851</v>
      </c>
      <c r="E1119" s="4">
        <v>15</v>
      </c>
      <c r="F1119" s="4" t="s">
        <v>21767</v>
      </c>
      <c r="G1119" s="4">
        <v>0.15</v>
      </c>
    </row>
    <row r="1120" spans="1:7" x14ac:dyDescent="0.35">
      <c r="A1120" t="s">
        <v>2984</v>
      </c>
      <c r="B1120" t="s">
        <v>423</v>
      </c>
      <c r="C1120" t="s">
        <v>12</v>
      </c>
      <c r="D1120" t="s">
        <v>1857</v>
      </c>
      <c r="E1120" s="4">
        <v>77</v>
      </c>
      <c r="F1120" s="4" t="s">
        <v>21669</v>
      </c>
      <c r="G1120" s="4">
        <v>0</v>
      </c>
    </row>
    <row r="1121" spans="1:7" x14ac:dyDescent="0.35">
      <c r="A1121" t="s">
        <v>2985</v>
      </c>
      <c r="B1121" t="s">
        <v>423</v>
      </c>
      <c r="C1121" t="s">
        <v>32</v>
      </c>
      <c r="D1121" t="s">
        <v>1928</v>
      </c>
      <c r="E1121" s="4">
        <v>14</v>
      </c>
      <c r="F1121" s="4" t="s">
        <v>21638</v>
      </c>
      <c r="G1121" s="4">
        <v>0</v>
      </c>
    </row>
    <row r="1122" spans="1:7" x14ac:dyDescent="0.35">
      <c r="A1122" t="s">
        <v>2986</v>
      </c>
      <c r="B1122" t="s">
        <v>423</v>
      </c>
      <c r="C1122" t="s">
        <v>35</v>
      </c>
      <c r="D1122" t="s">
        <v>1919</v>
      </c>
      <c r="E1122" s="4">
        <v>15</v>
      </c>
      <c r="F1122" s="4" t="s">
        <v>21701</v>
      </c>
      <c r="G1122" s="4">
        <v>0.1</v>
      </c>
    </row>
    <row r="1123" spans="1:7" x14ac:dyDescent="0.35">
      <c r="A1123" t="s">
        <v>2987</v>
      </c>
      <c r="B1123" t="s">
        <v>424</v>
      </c>
      <c r="C1123" t="s">
        <v>23</v>
      </c>
      <c r="D1123" t="s">
        <v>1876</v>
      </c>
      <c r="E1123" s="4">
        <v>76</v>
      </c>
      <c r="F1123" s="4" t="s">
        <v>21673</v>
      </c>
      <c r="G1123" s="4">
        <v>0</v>
      </c>
    </row>
    <row r="1124" spans="1:7" x14ac:dyDescent="0.35">
      <c r="A1124" t="s">
        <v>2988</v>
      </c>
      <c r="B1124" t="s">
        <v>424</v>
      </c>
      <c r="C1124" t="s">
        <v>19</v>
      </c>
      <c r="D1124" t="s">
        <v>1859</v>
      </c>
      <c r="E1124" s="4">
        <v>78</v>
      </c>
      <c r="F1124" s="4" t="s">
        <v>21635</v>
      </c>
      <c r="G1124" s="4">
        <v>0</v>
      </c>
    </row>
    <row r="1125" spans="1:7" x14ac:dyDescent="0.35">
      <c r="A1125" t="s">
        <v>2989</v>
      </c>
      <c r="B1125" t="s">
        <v>424</v>
      </c>
      <c r="C1125" t="s">
        <v>31</v>
      </c>
      <c r="D1125" t="s">
        <v>1867</v>
      </c>
      <c r="E1125" s="4">
        <v>66</v>
      </c>
      <c r="F1125" s="4" t="s">
        <v>21643</v>
      </c>
      <c r="G1125" s="4">
        <v>0.15</v>
      </c>
    </row>
    <row r="1126" spans="1:7" x14ac:dyDescent="0.35">
      <c r="A1126" t="s">
        <v>2990</v>
      </c>
      <c r="B1126" t="s">
        <v>425</v>
      </c>
      <c r="C1126" t="s">
        <v>36</v>
      </c>
      <c r="D1126" t="s">
        <v>1915</v>
      </c>
      <c r="E1126" s="4">
        <v>68</v>
      </c>
      <c r="F1126" s="4" t="s">
        <v>21727</v>
      </c>
      <c r="G1126" s="4">
        <v>0.1</v>
      </c>
    </row>
    <row r="1127" spans="1:7" x14ac:dyDescent="0.35">
      <c r="A1127" t="s">
        <v>2991</v>
      </c>
      <c r="B1127" t="s">
        <v>426</v>
      </c>
      <c r="C1127" t="s">
        <v>35</v>
      </c>
      <c r="D1127" t="s">
        <v>1919</v>
      </c>
      <c r="E1127" s="4">
        <v>53</v>
      </c>
      <c r="F1127" s="4" t="s">
        <v>21656</v>
      </c>
      <c r="G1127" s="4">
        <v>0</v>
      </c>
    </row>
    <row r="1128" spans="1:7" x14ac:dyDescent="0.35">
      <c r="A1128" t="s">
        <v>2992</v>
      </c>
      <c r="B1128" t="s">
        <v>426</v>
      </c>
      <c r="C1128" t="s">
        <v>15</v>
      </c>
      <c r="D1128" t="s">
        <v>1874</v>
      </c>
      <c r="E1128" s="4">
        <v>46</v>
      </c>
      <c r="F1128" s="4" t="s">
        <v>21742</v>
      </c>
      <c r="G1128" s="4">
        <v>0.1</v>
      </c>
    </row>
    <row r="1129" spans="1:7" x14ac:dyDescent="0.35">
      <c r="A1129" t="s">
        <v>2993</v>
      </c>
      <c r="B1129" t="s">
        <v>427</v>
      </c>
      <c r="C1129" t="s">
        <v>31</v>
      </c>
      <c r="D1129" t="s">
        <v>1867</v>
      </c>
      <c r="E1129" s="4">
        <v>41</v>
      </c>
      <c r="F1129" s="4" t="s">
        <v>21662</v>
      </c>
      <c r="G1129" s="4">
        <v>0</v>
      </c>
    </row>
    <row r="1130" spans="1:7" x14ac:dyDescent="0.35">
      <c r="A1130" t="s">
        <v>2994</v>
      </c>
      <c r="B1130" t="s">
        <v>427</v>
      </c>
      <c r="C1130" t="s">
        <v>15</v>
      </c>
      <c r="D1130" t="s">
        <v>21717</v>
      </c>
      <c r="E1130" s="4">
        <v>53</v>
      </c>
      <c r="F1130" s="4" t="s">
        <v>21675</v>
      </c>
      <c r="G1130" s="4">
        <v>0.05</v>
      </c>
    </row>
    <row r="1131" spans="1:7" x14ac:dyDescent="0.35">
      <c r="A1131" t="s">
        <v>2995</v>
      </c>
      <c r="B1131" t="s">
        <v>427</v>
      </c>
      <c r="C1131" t="s">
        <v>23</v>
      </c>
      <c r="D1131" t="s">
        <v>21773</v>
      </c>
      <c r="E1131" s="4">
        <v>74</v>
      </c>
      <c r="F1131" s="4" t="s">
        <v>21704</v>
      </c>
      <c r="G1131" s="4">
        <v>0.05</v>
      </c>
    </row>
    <row r="1132" spans="1:7" x14ac:dyDescent="0.35">
      <c r="A1132" t="s">
        <v>2996</v>
      </c>
      <c r="B1132" t="s">
        <v>428</v>
      </c>
      <c r="C1132" t="s">
        <v>28</v>
      </c>
      <c r="D1132" t="s">
        <v>1851</v>
      </c>
      <c r="E1132" s="4">
        <v>38</v>
      </c>
      <c r="F1132" s="4" t="s">
        <v>21800</v>
      </c>
      <c r="G1132" s="4">
        <v>0</v>
      </c>
    </row>
    <row r="1133" spans="1:7" x14ac:dyDescent="0.35">
      <c r="A1133" t="s">
        <v>2997</v>
      </c>
      <c r="B1133" t="s">
        <v>428</v>
      </c>
      <c r="C1133" t="s">
        <v>31</v>
      </c>
      <c r="D1133" t="s">
        <v>1867</v>
      </c>
      <c r="E1133" s="4">
        <v>44</v>
      </c>
      <c r="F1133" s="4" t="s">
        <v>21670</v>
      </c>
      <c r="G1133" s="4">
        <v>0.1</v>
      </c>
    </row>
    <row r="1134" spans="1:7" x14ac:dyDescent="0.35">
      <c r="A1134" t="s">
        <v>2998</v>
      </c>
      <c r="B1134" t="s">
        <v>428</v>
      </c>
      <c r="C1134" t="s">
        <v>19</v>
      </c>
      <c r="D1134" t="s">
        <v>21697</v>
      </c>
      <c r="E1134" s="4">
        <v>6</v>
      </c>
      <c r="F1134" s="4" t="s">
        <v>21635</v>
      </c>
      <c r="G1134" s="4">
        <v>0</v>
      </c>
    </row>
    <row r="1135" spans="1:7" x14ac:dyDescent="0.35">
      <c r="A1135" t="s">
        <v>2999</v>
      </c>
      <c r="B1135" t="s">
        <v>428</v>
      </c>
      <c r="C1135" t="s">
        <v>32</v>
      </c>
      <c r="D1135" t="s">
        <v>21734</v>
      </c>
      <c r="E1135" s="4">
        <v>58</v>
      </c>
      <c r="F1135" s="4" t="s">
        <v>21684</v>
      </c>
      <c r="G1135" s="4">
        <v>0.05</v>
      </c>
    </row>
    <row r="1136" spans="1:7" x14ac:dyDescent="0.35">
      <c r="A1136" t="s">
        <v>3000</v>
      </c>
      <c r="B1136" t="s">
        <v>428</v>
      </c>
      <c r="C1136" t="s">
        <v>35</v>
      </c>
      <c r="D1136" t="s">
        <v>1919</v>
      </c>
      <c r="E1136" s="4">
        <v>56</v>
      </c>
      <c r="F1136" s="4" t="s">
        <v>21656</v>
      </c>
      <c r="G1136" s="4">
        <v>0</v>
      </c>
    </row>
    <row r="1137" spans="1:7" x14ac:dyDescent="0.35">
      <c r="A1137" t="s">
        <v>3001</v>
      </c>
      <c r="B1137" t="s">
        <v>429</v>
      </c>
      <c r="C1137" t="s">
        <v>23</v>
      </c>
      <c r="D1137" t="s">
        <v>21772</v>
      </c>
      <c r="E1137" s="4">
        <v>6</v>
      </c>
      <c r="F1137" s="4" t="s">
        <v>21699</v>
      </c>
      <c r="G1137" s="4">
        <v>0.15</v>
      </c>
    </row>
    <row r="1138" spans="1:7" x14ac:dyDescent="0.35">
      <c r="A1138" t="s">
        <v>3002</v>
      </c>
      <c r="B1138" t="s">
        <v>429</v>
      </c>
      <c r="C1138" t="s">
        <v>27</v>
      </c>
      <c r="D1138" t="s">
        <v>1865</v>
      </c>
      <c r="E1138" s="4">
        <v>56</v>
      </c>
      <c r="F1138" s="4" t="s">
        <v>21701</v>
      </c>
      <c r="G1138" s="4">
        <v>0.1</v>
      </c>
    </row>
    <row r="1139" spans="1:7" x14ac:dyDescent="0.35">
      <c r="A1139" t="s">
        <v>3003</v>
      </c>
      <c r="B1139" t="s">
        <v>430</v>
      </c>
      <c r="C1139" t="s">
        <v>19</v>
      </c>
      <c r="D1139" t="s">
        <v>21746</v>
      </c>
      <c r="E1139" s="4">
        <v>27</v>
      </c>
      <c r="F1139" s="4" t="s">
        <v>21698</v>
      </c>
      <c r="G1139" s="4">
        <v>0.1</v>
      </c>
    </row>
    <row r="1140" spans="1:7" x14ac:dyDescent="0.35">
      <c r="A1140" t="s">
        <v>3004</v>
      </c>
      <c r="B1140" t="s">
        <v>430</v>
      </c>
      <c r="C1140" t="s">
        <v>26</v>
      </c>
      <c r="D1140" t="s">
        <v>1861</v>
      </c>
      <c r="E1140" s="4">
        <v>4</v>
      </c>
      <c r="F1140" s="4" t="s">
        <v>21650</v>
      </c>
      <c r="G1140" s="4">
        <v>0.1</v>
      </c>
    </row>
    <row r="1141" spans="1:7" x14ac:dyDescent="0.35">
      <c r="A1141" t="s">
        <v>3005</v>
      </c>
      <c r="B1141" t="s">
        <v>431</v>
      </c>
      <c r="C1141" t="s">
        <v>35</v>
      </c>
      <c r="D1141" t="s">
        <v>1919</v>
      </c>
      <c r="E1141" s="4">
        <v>56</v>
      </c>
      <c r="F1141" s="4" t="s">
        <v>21707</v>
      </c>
      <c r="G1141" s="4">
        <v>0.05</v>
      </c>
    </row>
    <row r="1142" spans="1:7" x14ac:dyDescent="0.35">
      <c r="A1142" t="s">
        <v>3006</v>
      </c>
      <c r="B1142" t="s">
        <v>432</v>
      </c>
      <c r="C1142" t="s">
        <v>29</v>
      </c>
      <c r="D1142" t="s">
        <v>21720</v>
      </c>
      <c r="E1142" s="4">
        <v>59</v>
      </c>
      <c r="F1142" s="4" t="s">
        <v>21801</v>
      </c>
      <c r="G1142" s="4">
        <v>0.15</v>
      </c>
    </row>
    <row r="1143" spans="1:7" x14ac:dyDescent="0.35">
      <c r="A1143" t="s">
        <v>3007</v>
      </c>
      <c r="B1143" t="s">
        <v>432</v>
      </c>
      <c r="C1143" t="s">
        <v>15</v>
      </c>
      <c r="D1143" t="s">
        <v>21714</v>
      </c>
      <c r="E1143" s="4">
        <v>41</v>
      </c>
      <c r="F1143" s="4" t="s">
        <v>21648</v>
      </c>
      <c r="G1143" s="4">
        <v>0</v>
      </c>
    </row>
    <row r="1144" spans="1:7" x14ac:dyDescent="0.35">
      <c r="A1144" t="s">
        <v>3008</v>
      </c>
      <c r="B1144" t="s">
        <v>432</v>
      </c>
      <c r="C1144" t="s">
        <v>34</v>
      </c>
      <c r="D1144" t="s">
        <v>21744</v>
      </c>
      <c r="E1144" s="4">
        <v>13</v>
      </c>
      <c r="F1144" s="4" t="s">
        <v>21657</v>
      </c>
      <c r="G1144" s="4">
        <v>0.15</v>
      </c>
    </row>
    <row r="1145" spans="1:7" x14ac:dyDescent="0.35">
      <c r="A1145" t="s">
        <v>3009</v>
      </c>
      <c r="B1145" t="s">
        <v>433</v>
      </c>
      <c r="C1145" t="s">
        <v>27</v>
      </c>
      <c r="D1145" t="s">
        <v>1865</v>
      </c>
      <c r="E1145" s="4">
        <v>1</v>
      </c>
      <c r="F1145" s="4" t="s">
        <v>21707</v>
      </c>
      <c r="G1145" s="4">
        <v>0.05</v>
      </c>
    </row>
    <row r="1146" spans="1:7" x14ac:dyDescent="0.35">
      <c r="A1146" t="s">
        <v>3010</v>
      </c>
      <c r="B1146" t="s">
        <v>434</v>
      </c>
      <c r="C1146" t="s">
        <v>30</v>
      </c>
      <c r="D1146" t="s">
        <v>1887</v>
      </c>
      <c r="E1146" s="4">
        <v>30</v>
      </c>
      <c r="F1146" s="4" t="s">
        <v>21665</v>
      </c>
      <c r="G1146" s="4">
        <v>0</v>
      </c>
    </row>
    <row r="1147" spans="1:7" x14ac:dyDescent="0.35">
      <c r="A1147" t="s">
        <v>3011</v>
      </c>
      <c r="B1147" t="s">
        <v>434</v>
      </c>
      <c r="C1147" t="s">
        <v>36</v>
      </c>
      <c r="D1147" t="s">
        <v>1915</v>
      </c>
      <c r="E1147" s="4">
        <v>63</v>
      </c>
      <c r="F1147" s="4" t="s">
        <v>21731</v>
      </c>
      <c r="G1147" s="4">
        <v>0.15</v>
      </c>
    </row>
    <row r="1148" spans="1:7" x14ac:dyDescent="0.35">
      <c r="A1148" t="s">
        <v>3012</v>
      </c>
      <c r="B1148" t="s">
        <v>435</v>
      </c>
      <c r="C1148" t="s">
        <v>33</v>
      </c>
      <c r="D1148" t="s">
        <v>1863</v>
      </c>
      <c r="E1148" s="4">
        <v>17</v>
      </c>
      <c r="F1148" s="4" t="s">
        <v>21658</v>
      </c>
      <c r="G1148" s="4">
        <v>0.05</v>
      </c>
    </row>
    <row r="1149" spans="1:7" x14ac:dyDescent="0.35">
      <c r="A1149" t="s">
        <v>3013</v>
      </c>
      <c r="B1149" t="s">
        <v>435</v>
      </c>
      <c r="C1149" t="s">
        <v>36</v>
      </c>
      <c r="D1149" t="s">
        <v>1915</v>
      </c>
      <c r="E1149" s="4">
        <v>77</v>
      </c>
      <c r="F1149" s="4" t="s">
        <v>21702</v>
      </c>
      <c r="G1149" s="4">
        <v>0.05</v>
      </c>
    </row>
    <row r="1150" spans="1:7" x14ac:dyDescent="0.35">
      <c r="A1150" t="s">
        <v>3014</v>
      </c>
      <c r="B1150" t="s">
        <v>435</v>
      </c>
      <c r="C1150" t="s">
        <v>28</v>
      </c>
      <c r="D1150" t="s">
        <v>1851</v>
      </c>
      <c r="E1150" s="4">
        <v>4</v>
      </c>
      <c r="F1150" s="4" t="s">
        <v>21634</v>
      </c>
      <c r="G1150" s="4">
        <v>0</v>
      </c>
    </row>
    <row r="1151" spans="1:7" x14ac:dyDescent="0.35">
      <c r="A1151" t="s">
        <v>3015</v>
      </c>
      <c r="B1151" t="s">
        <v>436</v>
      </c>
      <c r="C1151" t="s">
        <v>27</v>
      </c>
      <c r="D1151" t="s">
        <v>1865</v>
      </c>
      <c r="E1151" s="4">
        <v>15</v>
      </c>
      <c r="F1151" s="4" t="s">
        <v>21701</v>
      </c>
      <c r="G1151" s="4">
        <v>0.1</v>
      </c>
    </row>
    <row r="1152" spans="1:7" x14ac:dyDescent="0.35">
      <c r="A1152" t="s">
        <v>3016</v>
      </c>
      <c r="B1152" t="s">
        <v>436</v>
      </c>
      <c r="C1152" t="s">
        <v>31</v>
      </c>
      <c r="D1152" t="s">
        <v>1867</v>
      </c>
      <c r="E1152" s="4">
        <v>17</v>
      </c>
      <c r="F1152" s="4" t="s">
        <v>21670</v>
      </c>
      <c r="G1152" s="4">
        <v>0.1</v>
      </c>
    </row>
    <row r="1153" spans="1:7" x14ac:dyDescent="0.35">
      <c r="A1153" t="s">
        <v>3017</v>
      </c>
      <c r="B1153" t="s">
        <v>437</v>
      </c>
      <c r="C1153" t="s">
        <v>30</v>
      </c>
      <c r="D1153" t="s">
        <v>21664</v>
      </c>
      <c r="E1153" s="4">
        <v>21</v>
      </c>
      <c r="F1153" s="4" t="s">
        <v>21665</v>
      </c>
      <c r="G1153" s="4">
        <v>0</v>
      </c>
    </row>
    <row r="1154" spans="1:7" x14ac:dyDescent="0.35">
      <c r="A1154" t="s">
        <v>3018</v>
      </c>
      <c r="B1154" t="s">
        <v>437</v>
      </c>
      <c r="C1154" t="s">
        <v>31</v>
      </c>
      <c r="D1154" t="s">
        <v>21726</v>
      </c>
      <c r="E1154" s="4">
        <v>53</v>
      </c>
      <c r="F1154" s="4" t="s">
        <v>21662</v>
      </c>
      <c r="G1154" s="4">
        <v>0</v>
      </c>
    </row>
    <row r="1155" spans="1:7" x14ac:dyDescent="0.35">
      <c r="A1155" t="s">
        <v>3019</v>
      </c>
      <c r="B1155" t="s">
        <v>438</v>
      </c>
      <c r="C1155" t="s">
        <v>33</v>
      </c>
      <c r="D1155" t="s">
        <v>1863</v>
      </c>
      <c r="E1155" s="4">
        <v>17</v>
      </c>
      <c r="F1155" s="4" t="s">
        <v>21663</v>
      </c>
      <c r="G1155" s="4">
        <v>0.15</v>
      </c>
    </row>
    <row r="1156" spans="1:7" x14ac:dyDescent="0.35">
      <c r="A1156" t="s">
        <v>3020</v>
      </c>
      <c r="B1156" t="s">
        <v>438</v>
      </c>
      <c r="C1156" t="s">
        <v>29</v>
      </c>
      <c r="D1156" t="s">
        <v>1896</v>
      </c>
      <c r="E1156" s="4">
        <v>11</v>
      </c>
      <c r="F1156" s="4" t="s">
        <v>21687</v>
      </c>
      <c r="G1156" s="4">
        <v>0</v>
      </c>
    </row>
    <row r="1157" spans="1:7" x14ac:dyDescent="0.35">
      <c r="A1157" t="s">
        <v>3021</v>
      </c>
      <c r="B1157" t="s">
        <v>438</v>
      </c>
      <c r="C1157" t="s">
        <v>15</v>
      </c>
      <c r="D1157" t="s">
        <v>1874</v>
      </c>
      <c r="E1157" s="4">
        <v>65</v>
      </c>
      <c r="F1157" s="4" t="s">
        <v>21660</v>
      </c>
      <c r="G1157" s="4">
        <v>0.15</v>
      </c>
    </row>
    <row r="1158" spans="1:7" x14ac:dyDescent="0.35">
      <c r="A1158" t="s">
        <v>3022</v>
      </c>
      <c r="B1158" t="s">
        <v>438</v>
      </c>
      <c r="C1158" t="s">
        <v>34</v>
      </c>
      <c r="D1158" t="s">
        <v>21744</v>
      </c>
      <c r="E1158" s="4">
        <v>3</v>
      </c>
      <c r="F1158" s="4" t="s">
        <v>21636</v>
      </c>
      <c r="G1158" s="4">
        <v>0</v>
      </c>
    </row>
    <row r="1159" spans="1:7" x14ac:dyDescent="0.35">
      <c r="A1159" t="s">
        <v>3023</v>
      </c>
      <c r="B1159" t="s">
        <v>439</v>
      </c>
      <c r="C1159" t="s">
        <v>33</v>
      </c>
      <c r="D1159" t="s">
        <v>1863</v>
      </c>
      <c r="E1159" s="4">
        <v>3</v>
      </c>
      <c r="F1159" s="4" t="s">
        <v>21658</v>
      </c>
      <c r="G1159" s="4">
        <v>0.05</v>
      </c>
    </row>
    <row r="1160" spans="1:7" x14ac:dyDescent="0.35">
      <c r="A1160" t="s">
        <v>3024</v>
      </c>
      <c r="B1160" t="s">
        <v>439</v>
      </c>
      <c r="C1160" t="s">
        <v>33</v>
      </c>
      <c r="D1160" t="s">
        <v>21689</v>
      </c>
      <c r="E1160" s="4">
        <v>48</v>
      </c>
      <c r="F1160" s="4" t="s">
        <v>21644</v>
      </c>
      <c r="G1160" s="4">
        <v>0.1</v>
      </c>
    </row>
    <row r="1161" spans="1:7" x14ac:dyDescent="0.35">
      <c r="A1161" t="s">
        <v>3025</v>
      </c>
      <c r="B1161" t="s">
        <v>440</v>
      </c>
      <c r="C1161" t="s">
        <v>15</v>
      </c>
      <c r="D1161" t="s">
        <v>1874</v>
      </c>
      <c r="E1161" s="4">
        <v>19</v>
      </c>
      <c r="F1161" s="4" t="s">
        <v>21675</v>
      </c>
      <c r="G1161" s="4">
        <v>0.05</v>
      </c>
    </row>
    <row r="1162" spans="1:7" x14ac:dyDescent="0.35">
      <c r="A1162" t="s">
        <v>3026</v>
      </c>
      <c r="B1162" t="s">
        <v>440</v>
      </c>
      <c r="C1162" t="s">
        <v>36</v>
      </c>
      <c r="D1162" t="s">
        <v>66</v>
      </c>
      <c r="E1162" s="4">
        <v>67</v>
      </c>
      <c r="F1162" s="4" t="s">
        <v>21731</v>
      </c>
      <c r="G1162" s="4">
        <v>0.15</v>
      </c>
    </row>
    <row r="1163" spans="1:7" x14ac:dyDescent="0.35">
      <c r="A1163" t="s">
        <v>3027</v>
      </c>
      <c r="B1163" t="s">
        <v>441</v>
      </c>
      <c r="C1163" t="s">
        <v>31</v>
      </c>
      <c r="D1163" t="s">
        <v>66</v>
      </c>
      <c r="E1163" s="4">
        <v>31</v>
      </c>
      <c r="F1163" s="4" t="s">
        <v>21662</v>
      </c>
      <c r="G1163" s="4">
        <v>0</v>
      </c>
    </row>
    <row r="1164" spans="1:7" x14ac:dyDescent="0.35">
      <c r="A1164" t="s">
        <v>3028</v>
      </c>
      <c r="B1164" t="s">
        <v>441</v>
      </c>
      <c r="C1164" t="s">
        <v>35</v>
      </c>
      <c r="D1164" t="s">
        <v>1919</v>
      </c>
      <c r="E1164" s="4">
        <v>62</v>
      </c>
      <c r="F1164" s="4" t="s">
        <v>21701</v>
      </c>
      <c r="G1164" s="4">
        <v>0.1</v>
      </c>
    </row>
    <row r="1165" spans="1:7" x14ac:dyDescent="0.35">
      <c r="A1165" t="s">
        <v>3029</v>
      </c>
      <c r="B1165" t="s">
        <v>441</v>
      </c>
      <c r="C1165" t="s">
        <v>15</v>
      </c>
      <c r="D1165" t="s">
        <v>1874</v>
      </c>
      <c r="E1165" s="4">
        <v>14</v>
      </c>
      <c r="F1165" s="4" t="s">
        <v>21675</v>
      </c>
      <c r="G1165" s="4">
        <v>0.05</v>
      </c>
    </row>
    <row r="1166" spans="1:7" x14ac:dyDescent="0.35">
      <c r="A1166" t="s">
        <v>3030</v>
      </c>
      <c r="B1166" t="s">
        <v>441</v>
      </c>
      <c r="C1166" t="s">
        <v>15</v>
      </c>
      <c r="D1166" t="s">
        <v>1874</v>
      </c>
      <c r="E1166" s="4">
        <v>49</v>
      </c>
      <c r="F1166" s="4" t="s">
        <v>21648</v>
      </c>
      <c r="G1166" s="4">
        <v>0</v>
      </c>
    </row>
    <row r="1167" spans="1:7" x14ac:dyDescent="0.35">
      <c r="A1167" t="s">
        <v>3031</v>
      </c>
      <c r="B1167" t="s">
        <v>442</v>
      </c>
      <c r="C1167" t="s">
        <v>23</v>
      </c>
      <c r="D1167" t="s">
        <v>1876</v>
      </c>
      <c r="E1167" s="4">
        <v>38</v>
      </c>
      <c r="F1167" s="4" t="s">
        <v>21649</v>
      </c>
      <c r="G1167" s="4">
        <v>0.1</v>
      </c>
    </row>
    <row r="1168" spans="1:7" x14ac:dyDescent="0.35">
      <c r="A1168" t="s">
        <v>3032</v>
      </c>
      <c r="B1168" t="s">
        <v>442</v>
      </c>
      <c r="C1168" t="s">
        <v>27</v>
      </c>
      <c r="D1168" t="s">
        <v>1865</v>
      </c>
      <c r="E1168" s="4">
        <v>79</v>
      </c>
      <c r="F1168" s="4" t="s">
        <v>21802</v>
      </c>
      <c r="G1168" s="4">
        <v>0.15</v>
      </c>
    </row>
    <row r="1169" spans="1:7" x14ac:dyDescent="0.35">
      <c r="A1169" t="s">
        <v>3033</v>
      </c>
      <c r="B1169" t="s">
        <v>443</v>
      </c>
      <c r="C1169" t="s">
        <v>15</v>
      </c>
      <c r="D1169" t="s">
        <v>21777</v>
      </c>
      <c r="E1169" s="4">
        <v>1</v>
      </c>
      <c r="F1169" s="4" t="s">
        <v>21648</v>
      </c>
      <c r="G1169" s="4">
        <v>0</v>
      </c>
    </row>
    <row r="1170" spans="1:7" x14ac:dyDescent="0.35">
      <c r="A1170" t="s">
        <v>3034</v>
      </c>
      <c r="B1170" t="s">
        <v>443</v>
      </c>
      <c r="C1170" t="s">
        <v>27</v>
      </c>
      <c r="D1170" t="s">
        <v>1865</v>
      </c>
      <c r="E1170" s="4">
        <v>26</v>
      </c>
      <c r="F1170" s="4" t="s">
        <v>21642</v>
      </c>
      <c r="G1170" s="4">
        <v>0.15</v>
      </c>
    </row>
    <row r="1171" spans="1:7" x14ac:dyDescent="0.35">
      <c r="A1171" t="s">
        <v>3035</v>
      </c>
      <c r="B1171" t="s">
        <v>443</v>
      </c>
      <c r="C1171" t="s">
        <v>19</v>
      </c>
      <c r="D1171" t="s">
        <v>1859</v>
      </c>
      <c r="E1171" s="4">
        <v>69</v>
      </c>
      <c r="F1171" s="4" t="s">
        <v>21706</v>
      </c>
      <c r="G1171" s="4">
        <v>0.05</v>
      </c>
    </row>
    <row r="1172" spans="1:7" x14ac:dyDescent="0.35">
      <c r="A1172" t="s">
        <v>3036</v>
      </c>
      <c r="B1172" t="s">
        <v>443</v>
      </c>
      <c r="C1172" t="s">
        <v>31</v>
      </c>
      <c r="D1172" t="s">
        <v>1867</v>
      </c>
      <c r="E1172" s="4">
        <v>13</v>
      </c>
      <c r="F1172" s="4" t="s">
        <v>21662</v>
      </c>
      <c r="G1172" s="4">
        <v>0</v>
      </c>
    </row>
    <row r="1173" spans="1:7" x14ac:dyDescent="0.35">
      <c r="A1173" t="s">
        <v>3037</v>
      </c>
      <c r="B1173" t="s">
        <v>444</v>
      </c>
      <c r="C1173" t="s">
        <v>19</v>
      </c>
      <c r="D1173" t="s">
        <v>21746</v>
      </c>
      <c r="E1173" s="4">
        <v>17</v>
      </c>
      <c r="F1173" s="4" t="s">
        <v>21698</v>
      </c>
      <c r="G1173" s="4">
        <v>0.1</v>
      </c>
    </row>
    <row r="1174" spans="1:7" x14ac:dyDescent="0.35">
      <c r="A1174" t="s">
        <v>3038</v>
      </c>
      <c r="B1174" t="s">
        <v>444</v>
      </c>
      <c r="C1174" t="s">
        <v>33</v>
      </c>
      <c r="D1174" t="s">
        <v>1863</v>
      </c>
      <c r="E1174" s="4">
        <v>43</v>
      </c>
      <c r="F1174" s="4" t="s">
        <v>21644</v>
      </c>
      <c r="G1174" s="4">
        <v>0.1</v>
      </c>
    </row>
    <row r="1175" spans="1:7" x14ac:dyDescent="0.35">
      <c r="A1175" t="s">
        <v>3039</v>
      </c>
      <c r="B1175" t="s">
        <v>444</v>
      </c>
      <c r="C1175" t="s">
        <v>29</v>
      </c>
      <c r="D1175" t="s">
        <v>21680</v>
      </c>
      <c r="E1175" s="4">
        <v>79</v>
      </c>
      <c r="F1175" s="4" t="s">
        <v>21703</v>
      </c>
      <c r="G1175" s="4">
        <v>0.15</v>
      </c>
    </row>
    <row r="1176" spans="1:7" x14ac:dyDescent="0.35">
      <c r="A1176" t="s">
        <v>3040</v>
      </c>
      <c r="B1176" t="s">
        <v>444</v>
      </c>
      <c r="C1176" t="s">
        <v>36</v>
      </c>
      <c r="D1176" t="s">
        <v>1915</v>
      </c>
      <c r="E1176" s="4">
        <v>27</v>
      </c>
      <c r="F1176" s="4" t="s">
        <v>21677</v>
      </c>
      <c r="G1176" s="4">
        <v>0</v>
      </c>
    </row>
    <row r="1177" spans="1:7" x14ac:dyDescent="0.35">
      <c r="A1177" t="s">
        <v>3041</v>
      </c>
      <c r="B1177" t="s">
        <v>444</v>
      </c>
      <c r="C1177" t="s">
        <v>7</v>
      </c>
      <c r="D1177" t="s">
        <v>1871</v>
      </c>
      <c r="E1177" s="4">
        <v>30</v>
      </c>
      <c r="F1177" s="4" t="s">
        <v>21681</v>
      </c>
      <c r="G1177" s="4">
        <v>0</v>
      </c>
    </row>
    <row r="1178" spans="1:7" x14ac:dyDescent="0.35">
      <c r="A1178" t="s">
        <v>3042</v>
      </c>
      <c r="B1178" t="s">
        <v>445</v>
      </c>
      <c r="C1178" t="s">
        <v>35</v>
      </c>
      <c r="D1178" t="s">
        <v>21676</v>
      </c>
      <c r="E1178" s="4">
        <v>63</v>
      </c>
      <c r="F1178" s="4" t="s">
        <v>21642</v>
      </c>
      <c r="G1178" s="4">
        <v>0.15</v>
      </c>
    </row>
    <row r="1179" spans="1:7" x14ac:dyDescent="0.35">
      <c r="A1179" t="s">
        <v>3043</v>
      </c>
      <c r="B1179" t="s">
        <v>445</v>
      </c>
      <c r="C1179" t="s">
        <v>29</v>
      </c>
      <c r="D1179" t="s">
        <v>21709</v>
      </c>
      <c r="E1179" s="4">
        <v>16</v>
      </c>
      <c r="F1179" s="4" t="s">
        <v>21685</v>
      </c>
      <c r="G1179" s="4">
        <v>0.1</v>
      </c>
    </row>
    <row r="1180" spans="1:7" x14ac:dyDescent="0.35">
      <c r="A1180" t="s">
        <v>3044</v>
      </c>
      <c r="B1180" t="s">
        <v>445</v>
      </c>
      <c r="C1180" t="s">
        <v>34</v>
      </c>
      <c r="D1180" t="s">
        <v>1854</v>
      </c>
      <c r="E1180" s="4">
        <v>45</v>
      </c>
      <c r="F1180" s="4" t="s">
        <v>21636</v>
      </c>
      <c r="G1180" s="4">
        <v>0</v>
      </c>
    </row>
    <row r="1181" spans="1:7" x14ac:dyDescent="0.35">
      <c r="A1181" t="s">
        <v>3045</v>
      </c>
      <c r="B1181" t="s">
        <v>445</v>
      </c>
      <c r="C1181" t="s">
        <v>7</v>
      </c>
      <c r="D1181" t="s">
        <v>21683</v>
      </c>
      <c r="E1181" s="4">
        <v>47</v>
      </c>
      <c r="F1181" s="4" t="s">
        <v>21718</v>
      </c>
      <c r="G1181" s="4">
        <v>0.05</v>
      </c>
    </row>
    <row r="1182" spans="1:7" x14ac:dyDescent="0.35">
      <c r="A1182" t="s">
        <v>3046</v>
      </c>
      <c r="B1182" t="s">
        <v>446</v>
      </c>
      <c r="C1182" t="s">
        <v>29</v>
      </c>
      <c r="D1182" t="s">
        <v>21709</v>
      </c>
      <c r="E1182" s="4">
        <v>8</v>
      </c>
      <c r="F1182" s="4" t="s">
        <v>21685</v>
      </c>
      <c r="G1182" s="4">
        <v>0.1</v>
      </c>
    </row>
    <row r="1183" spans="1:7" x14ac:dyDescent="0.35">
      <c r="A1183" t="s">
        <v>3047</v>
      </c>
      <c r="B1183" t="s">
        <v>446</v>
      </c>
      <c r="C1183" t="s">
        <v>7</v>
      </c>
      <c r="D1183" t="s">
        <v>1871</v>
      </c>
      <c r="E1183" s="4">
        <v>61</v>
      </c>
      <c r="F1183" s="4" t="s">
        <v>21646</v>
      </c>
      <c r="G1183" s="4">
        <v>0.1</v>
      </c>
    </row>
    <row r="1184" spans="1:7" x14ac:dyDescent="0.35">
      <c r="A1184" t="s">
        <v>3048</v>
      </c>
      <c r="B1184" t="s">
        <v>446</v>
      </c>
      <c r="C1184" t="s">
        <v>35</v>
      </c>
      <c r="D1184" t="s">
        <v>21747</v>
      </c>
      <c r="E1184" s="4">
        <v>63</v>
      </c>
      <c r="F1184" s="4" t="s">
        <v>21656</v>
      </c>
      <c r="G1184" s="4">
        <v>0</v>
      </c>
    </row>
    <row r="1185" spans="1:7" x14ac:dyDescent="0.35">
      <c r="A1185" t="s">
        <v>3049</v>
      </c>
      <c r="B1185" t="s">
        <v>447</v>
      </c>
      <c r="C1185" t="s">
        <v>31</v>
      </c>
      <c r="D1185" t="s">
        <v>1867</v>
      </c>
      <c r="E1185" s="4">
        <v>41</v>
      </c>
      <c r="F1185" s="4" t="s">
        <v>21643</v>
      </c>
      <c r="G1185" s="4">
        <v>0.15</v>
      </c>
    </row>
    <row r="1186" spans="1:7" x14ac:dyDescent="0.35">
      <c r="A1186" t="s">
        <v>3050</v>
      </c>
      <c r="B1186" t="s">
        <v>448</v>
      </c>
      <c r="C1186" t="s">
        <v>15</v>
      </c>
      <c r="D1186" t="s">
        <v>1874</v>
      </c>
      <c r="E1186" s="4">
        <v>23</v>
      </c>
      <c r="F1186" s="4" t="s">
        <v>21675</v>
      </c>
      <c r="G1186" s="4">
        <v>0.05</v>
      </c>
    </row>
    <row r="1187" spans="1:7" x14ac:dyDescent="0.35">
      <c r="A1187" t="s">
        <v>3051</v>
      </c>
      <c r="B1187" t="s">
        <v>448</v>
      </c>
      <c r="C1187" t="s">
        <v>12</v>
      </c>
      <c r="D1187" t="s">
        <v>21782</v>
      </c>
      <c r="E1187" s="4">
        <v>36</v>
      </c>
      <c r="F1187" s="4" t="s">
        <v>21639</v>
      </c>
      <c r="G1187" s="4">
        <v>0.1</v>
      </c>
    </row>
    <row r="1188" spans="1:7" x14ac:dyDescent="0.35">
      <c r="A1188" t="s">
        <v>3052</v>
      </c>
      <c r="B1188" t="s">
        <v>448</v>
      </c>
      <c r="C1188" t="s">
        <v>27</v>
      </c>
      <c r="D1188" t="s">
        <v>1865</v>
      </c>
      <c r="E1188" s="4">
        <v>65</v>
      </c>
      <c r="F1188" s="4" t="s">
        <v>21707</v>
      </c>
      <c r="G1188" s="4">
        <v>0.05</v>
      </c>
    </row>
    <row r="1189" spans="1:7" x14ac:dyDescent="0.35">
      <c r="A1189" t="s">
        <v>3053</v>
      </c>
      <c r="B1189" t="s">
        <v>449</v>
      </c>
      <c r="C1189" t="s">
        <v>15</v>
      </c>
      <c r="D1189" t="s">
        <v>21714</v>
      </c>
      <c r="E1189" s="4">
        <v>32</v>
      </c>
      <c r="F1189" s="4" t="s">
        <v>21648</v>
      </c>
      <c r="G1189" s="4">
        <v>0</v>
      </c>
    </row>
    <row r="1190" spans="1:7" x14ac:dyDescent="0.35">
      <c r="A1190" t="s">
        <v>3054</v>
      </c>
      <c r="B1190" t="s">
        <v>449</v>
      </c>
      <c r="C1190" t="s">
        <v>27</v>
      </c>
      <c r="D1190" t="s">
        <v>21700</v>
      </c>
      <c r="E1190" s="4">
        <v>17</v>
      </c>
      <c r="F1190" s="4" t="s">
        <v>21656</v>
      </c>
      <c r="G1190" s="4">
        <v>0</v>
      </c>
    </row>
    <row r="1191" spans="1:7" x14ac:dyDescent="0.35">
      <c r="A1191" t="s">
        <v>3055</v>
      </c>
      <c r="B1191" t="s">
        <v>449</v>
      </c>
      <c r="C1191" t="s">
        <v>12</v>
      </c>
      <c r="D1191" t="s">
        <v>1857</v>
      </c>
      <c r="E1191" s="4">
        <v>49</v>
      </c>
      <c r="F1191" s="4" t="s">
        <v>21693</v>
      </c>
      <c r="G1191" s="4">
        <v>0.15</v>
      </c>
    </row>
    <row r="1192" spans="1:7" x14ac:dyDescent="0.35">
      <c r="A1192" t="s">
        <v>3056</v>
      </c>
      <c r="B1192" t="s">
        <v>449</v>
      </c>
      <c r="C1192" t="s">
        <v>30</v>
      </c>
      <c r="D1192" t="s">
        <v>1887</v>
      </c>
      <c r="E1192" s="4">
        <v>23</v>
      </c>
      <c r="F1192" s="4" t="s">
        <v>21665</v>
      </c>
      <c r="G1192" s="4">
        <v>0</v>
      </c>
    </row>
    <row r="1193" spans="1:7" x14ac:dyDescent="0.35">
      <c r="A1193" t="s">
        <v>3057</v>
      </c>
      <c r="B1193" t="s">
        <v>450</v>
      </c>
      <c r="C1193" t="s">
        <v>27</v>
      </c>
      <c r="D1193" t="s">
        <v>1865</v>
      </c>
      <c r="E1193" s="4">
        <v>44</v>
      </c>
      <c r="F1193" s="4" t="s">
        <v>21642</v>
      </c>
      <c r="G1193" s="4">
        <v>0.15</v>
      </c>
    </row>
    <row r="1194" spans="1:7" x14ac:dyDescent="0.35">
      <c r="A1194" t="s">
        <v>3058</v>
      </c>
      <c r="B1194" t="s">
        <v>450</v>
      </c>
      <c r="C1194" t="s">
        <v>29</v>
      </c>
      <c r="D1194" t="s">
        <v>1896</v>
      </c>
      <c r="E1194" s="4">
        <v>12</v>
      </c>
      <c r="F1194" s="4" t="s">
        <v>21685</v>
      </c>
      <c r="G1194" s="4">
        <v>0.1</v>
      </c>
    </row>
    <row r="1195" spans="1:7" x14ac:dyDescent="0.35">
      <c r="A1195" t="s">
        <v>3059</v>
      </c>
      <c r="B1195" t="s">
        <v>450</v>
      </c>
      <c r="C1195" t="s">
        <v>27</v>
      </c>
      <c r="D1195" t="s">
        <v>1865</v>
      </c>
      <c r="E1195" s="4">
        <v>34</v>
      </c>
      <c r="F1195" s="4" t="s">
        <v>21656</v>
      </c>
      <c r="G1195" s="4">
        <v>0</v>
      </c>
    </row>
    <row r="1196" spans="1:7" x14ac:dyDescent="0.35">
      <c r="A1196" t="s">
        <v>3060</v>
      </c>
      <c r="B1196" t="s">
        <v>451</v>
      </c>
      <c r="C1196" t="s">
        <v>32</v>
      </c>
      <c r="D1196" t="s">
        <v>1928</v>
      </c>
      <c r="E1196" s="4">
        <v>40</v>
      </c>
      <c r="F1196" s="4" t="s">
        <v>21638</v>
      </c>
      <c r="G1196" s="4">
        <v>0</v>
      </c>
    </row>
    <row r="1197" spans="1:7" x14ac:dyDescent="0.35">
      <c r="A1197" t="s">
        <v>3061</v>
      </c>
      <c r="B1197" t="s">
        <v>451</v>
      </c>
      <c r="C1197" t="s">
        <v>35</v>
      </c>
      <c r="D1197" t="s">
        <v>1919</v>
      </c>
      <c r="E1197" s="4">
        <v>70</v>
      </c>
      <c r="F1197" s="4" t="s">
        <v>21656</v>
      </c>
      <c r="G1197" s="4">
        <v>0</v>
      </c>
    </row>
    <row r="1198" spans="1:7" x14ac:dyDescent="0.35">
      <c r="A1198" t="s">
        <v>3062</v>
      </c>
      <c r="B1198" t="s">
        <v>452</v>
      </c>
      <c r="C1198" t="s">
        <v>19</v>
      </c>
      <c r="D1198" t="s">
        <v>1859</v>
      </c>
      <c r="E1198" s="4">
        <v>54</v>
      </c>
      <c r="F1198" s="4" t="s">
        <v>21803</v>
      </c>
      <c r="G1198" s="4">
        <v>0.05</v>
      </c>
    </row>
    <row r="1199" spans="1:7" x14ac:dyDescent="0.35">
      <c r="A1199" t="s">
        <v>3063</v>
      </c>
      <c r="B1199" t="s">
        <v>452</v>
      </c>
      <c r="C1199" t="s">
        <v>29</v>
      </c>
      <c r="D1199" t="s">
        <v>21709</v>
      </c>
      <c r="E1199" s="4">
        <v>74</v>
      </c>
      <c r="F1199" s="4" t="s">
        <v>21666</v>
      </c>
      <c r="G1199" s="4">
        <v>0.05</v>
      </c>
    </row>
    <row r="1200" spans="1:7" x14ac:dyDescent="0.35">
      <c r="A1200" t="s">
        <v>3064</v>
      </c>
      <c r="B1200" t="s">
        <v>452</v>
      </c>
      <c r="C1200" t="s">
        <v>7</v>
      </c>
      <c r="D1200" t="s">
        <v>21749</v>
      </c>
      <c r="E1200" s="4">
        <v>21</v>
      </c>
      <c r="F1200" s="4" t="s">
        <v>21646</v>
      </c>
      <c r="G1200" s="4">
        <v>0.1</v>
      </c>
    </row>
    <row r="1201" spans="1:7" x14ac:dyDescent="0.35">
      <c r="A1201" t="s">
        <v>3065</v>
      </c>
      <c r="B1201" t="s">
        <v>452</v>
      </c>
      <c r="C1201" t="s">
        <v>26</v>
      </c>
      <c r="D1201" t="s">
        <v>1861</v>
      </c>
      <c r="E1201" s="4">
        <v>39</v>
      </c>
      <c r="F1201" s="4" t="s">
        <v>21650</v>
      </c>
      <c r="G1201" s="4">
        <v>0.1</v>
      </c>
    </row>
    <row r="1202" spans="1:7" x14ac:dyDescent="0.35">
      <c r="A1202" t="s">
        <v>3066</v>
      </c>
      <c r="B1202" t="s">
        <v>452</v>
      </c>
      <c r="C1202" t="s">
        <v>27</v>
      </c>
      <c r="D1202" t="s">
        <v>1865</v>
      </c>
      <c r="E1202" s="4">
        <v>73</v>
      </c>
      <c r="F1202" s="4" t="s">
        <v>21656</v>
      </c>
      <c r="G1202" s="4">
        <v>0</v>
      </c>
    </row>
    <row r="1203" spans="1:7" x14ac:dyDescent="0.35">
      <c r="A1203" t="s">
        <v>3067</v>
      </c>
      <c r="B1203" t="s">
        <v>453</v>
      </c>
      <c r="C1203" t="s">
        <v>35</v>
      </c>
      <c r="D1203" t="s">
        <v>21747</v>
      </c>
      <c r="E1203" s="4">
        <v>32</v>
      </c>
      <c r="F1203" s="4" t="s">
        <v>21656</v>
      </c>
      <c r="G1203" s="4">
        <v>0</v>
      </c>
    </row>
    <row r="1204" spans="1:7" x14ac:dyDescent="0.35">
      <c r="A1204" t="s">
        <v>3068</v>
      </c>
      <c r="B1204" t="s">
        <v>453</v>
      </c>
      <c r="C1204" t="s">
        <v>33</v>
      </c>
      <c r="D1204" t="s">
        <v>1863</v>
      </c>
      <c r="E1204" s="4">
        <v>17</v>
      </c>
      <c r="F1204" s="4" t="s">
        <v>21804</v>
      </c>
      <c r="G1204" s="4">
        <v>0</v>
      </c>
    </row>
    <row r="1205" spans="1:7" x14ac:dyDescent="0.35">
      <c r="A1205" t="s">
        <v>3069</v>
      </c>
      <c r="B1205" t="s">
        <v>453</v>
      </c>
      <c r="C1205" t="s">
        <v>23</v>
      </c>
      <c r="D1205" t="s">
        <v>1876</v>
      </c>
      <c r="E1205" s="4">
        <v>52</v>
      </c>
      <c r="F1205" s="4" t="s">
        <v>21673</v>
      </c>
      <c r="G1205" s="4">
        <v>0</v>
      </c>
    </row>
    <row r="1206" spans="1:7" x14ac:dyDescent="0.35">
      <c r="A1206" t="s">
        <v>3070</v>
      </c>
      <c r="B1206" t="s">
        <v>453</v>
      </c>
      <c r="C1206" t="s">
        <v>30</v>
      </c>
      <c r="D1206" t="s">
        <v>66</v>
      </c>
      <c r="E1206" s="4">
        <v>55</v>
      </c>
      <c r="F1206" s="4" t="s">
        <v>21692</v>
      </c>
      <c r="G1206" s="4">
        <v>0.1</v>
      </c>
    </row>
    <row r="1207" spans="1:7" x14ac:dyDescent="0.35">
      <c r="A1207" t="s">
        <v>3071</v>
      </c>
      <c r="B1207" t="s">
        <v>454</v>
      </c>
      <c r="C1207" t="s">
        <v>23</v>
      </c>
      <c r="D1207" t="s">
        <v>1876</v>
      </c>
      <c r="E1207" s="4">
        <v>37</v>
      </c>
      <c r="F1207" s="4" t="s">
        <v>21673</v>
      </c>
      <c r="G1207" s="4">
        <v>0</v>
      </c>
    </row>
    <row r="1208" spans="1:7" x14ac:dyDescent="0.35">
      <c r="A1208" t="s">
        <v>3072</v>
      </c>
      <c r="B1208" t="s">
        <v>454</v>
      </c>
      <c r="C1208" t="s">
        <v>33</v>
      </c>
      <c r="D1208" t="s">
        <v>21689</v>
      </c>
      <c r="E1208" s="4">
        <v>62</v>
      </c>
      <c r="F1208" s="4" t="s">
        <v>21805</v>
      </c>
      <c r="G1208" s="4">
        <v>0</v>
      </c>
    </row>
    <row r="1209" spans="1:7" x14ac:dyDescent="0.35">
      <c r="A1209" t="s">
        <v>3073</v>
      </c>
      <c r="B1209" t="s">
        <v>454</v>
      </c>
      <c r="C1209" t="s">
        <v>29</v>
      </c>
      <c r="D1209" t="s">
        <v>1896</v>
      </c>
      <c r="E1209" s="4">
        <v>54</v>
      </c>
      <c r="F1209" s="4" t="s">
        <v>21687</v>
      </c>
      <c r="G1209" s="4">
        <v>0</v>
      </c>
    </row>
    <row r="1210" spans="1:7" x14ac:dyDescent="0.35">
      <c r="A1210" t="s">
        <v>3074</v>
      </c>
      <c r="B1210" t="s">
        <v>454</v>
      </c>
      <c r="C1210" t="s">
        <v>26</v>
      </c>
      <c r="D1210" t="s">
        <v>1861</v>
      </c>
      <c r="E1210" s="4">
        <v>51</v>
      </c>
      <c r="F1210" s="4" t="s">
        <v>21640</v>
      </c>
      <c r="G1210" s="4">
        <v>0.15</v>
      </c>
    </row>
    <row r="1211" spans="1:7" x14ac:dyDescent="0.35">
      <c r="A1211" t="s">
        <v>3075</v>
      </c>
      <c r="B1211" t="s">
        <v>455</v>
      </c>
      <c r="C1211" t="s">
        <v>36</v>
      </c>
      <c r="D1211" t="s">
        <v>21715</v>
      </c>
      <c r="E1211" s="4">
        <v>43</v>
      </c>
      <c r="F1211" s="4" t="s">
        <v>21727</v>
      </c>
      <c r="G1211" s="4">
        <v>0.1</v>
      </c>
    </row>
    <row r="1212" spans="1:7" x14ac:dyDescent="0.35">
      <c r="A1212" t="s">
        <v>3076</v>
      </c>
      <c r="B1212" t="s">
        <v>455</v>
      </c>
      <c r="C1212" t="s">
        <v>32</v>
      </c>
      <c r="D1212" t="s">
        <v>21637</v>
      </c>
      <c r="E1212" s="4">
        <v>15</v>
      </c>
      <c r="F1212" s="4" t="s">
        <v>21638</v>
      </c>
      <c r="G1212" s="4">
        <v>0</v>
      </c>
    </row>
    <row r="1213" spans="1:7" x14ac:dyDescent="0.35">
      <c r="A1213" t="s">
        <v>3077</v>
      </c>
      <c r="B1213" t="s">
        <v>455</v>
      </c>
      <c r="C1213" t="s">
        <v>34</v>
      </c>
      <c r="D1213" t="s">
        <v>1854</v>
      </c>
      <c r="E1213" s="4">
        <v>69</v>
      </c>
      <c r="F1213" s="4" t="s">
        <v>21645</v>
      </c>
      <c r="G1213" s="4">
        <v>0.05</v>
      </c>
    </row>
    <row r="1214" spans="1:7" x14ac:dyDescent="0.35">
      <c r="A1214" t="s">
        <v>3078</v>
      </c>
      <c r="B1214" t="s">
        <v>456</v>
      </c>
      <c r="C1214" t="s">
        <v>29</v>
      </c>
      <c r="D1214" t="s">
        <v>21720</v>
      </c>
      <c r="E1214" s="4">
        <v>23</v>
      </c>
      <c r="F1214" s="4" t="s">
        <v>21687</v>
      </c>
      <c r="G1214" s="4">
        <v>0</v>
      </c>
    </row>
    <row r="1215" spans="1:7" x14ac:dyDescent="0.35">
      <c r="A1215" t="s">
        <v>3079</v>
      </c>
      <c r="B1215" t="s">
        <v>457</v>
      </c>
      <c r="C1215" t="s">
        <v>23</v>
      </c>
      <c r="D1215" t="s">
        <v>1876</v>
      </c>
      <c r="E1215" s="4">
        <v>19</v>
      </c>
      <c r="F1215" s="4" t="s">
        <v>21699</v>
      </c>
      <c r="G1215" s="4">
        <v>0.15</v>
      </c>
    </row>
    <row r="1216" spans="1:7" x14ac:dyDescent="0.35">
      <c r="A1216" t="s">
        <v>3080</v>
      </c>
      <c r="B1216" t="s">
        <v>458</v>
      </c>
      <c r="C1216" t="s">
        <v>31</v>
      </c>
      <c r="D1216" t="s">
        <v>1867</v>
      </c>
      <c r="E1216" s="4">
        <v>48</v>
      </c>
      <c r="F1216" s="4" t="s">
        <v>21662</v>
      </c>
      <c r="G1216" s="4">
        <v>0</v>
      </c>
    </row>
    <row r="1217" spans="1:7" x14ac:dyDescent="0.35">
      <c r="A1217" t="s">
        <v>3081</v>
      </c>
      <c r="B1217" t="s">
        <v>459</v>
      </c>
      <c r="C1217" t="s">
        <v>34</v>
      </c>
      <c r="D1217" t="s">
        <v>66</v>
      </c>
      <c r="E1217" s="4">
        <v>15</v>
      </c>
      <c r="F1217" s="4" t="s">
        <v>21636</v>
      </c>
      <c r="G1217" s="4">
        <v>0</v>
      </c>
    </row>
    <row r="1218" spans="1:7" x14ac:dyDescent="0.35">
      <c r="A1218" t="s">
        <v>3082</v>
      </c>
      <c r="B1218" t="s">
        <v>460</v>
      </c>
      <c r="C1218" t="s">
        <v>29</v>
      </c>
      <c r="D1218" t="s">
        <v>1896</v>
      </c>
      <c r="E1218" s="4">
        <v>65</v>
      </c>
      <c r="F1218" s="4" t="s">
        <v>21703</v>
      </c>
      <c r="G1218" s="4">
        <v>0.15</v>
      </c>
    </row>
    <row r="1219" spans="1:7" x14ac:dyDescent="0.35">
      <c r="A1219" t="s">
        <v>3083</v>
      </c>
      <c r="B1219" t="s">
        <v>460</v>
      </c>
      <c r="C1219" t="s">
        <v>12</v>
      </c>
      <c r="D1219" t="s">
        <v>1857</v>
      </c>
      <c r="E1219" s="4">
        <v>78</v>
      </c>
      <c r="F1219" s="4" t="s">
        <v>21740</v>
      </c>
      <c r="G1219" s="4">
        <v>0.05</v>
      </c>
    </row>
    <row r="1220" spans="1:7" x14ac:dyDescent="0.35">
      <c r="A1220" t="s">
        <v>3084</v>
      </c>
      <c r="B1220" t="s">
        <v>461</v>
      </c>
      <c r="C1220" t="s">
        <v>35</v>
      </c>
      <c r="D1220" t="s">
        <v>1919</v>
      </c>
      <c r="E1220" s="4">
        <v>76</v>
      </c>
      <c r="F1220" s="4" t="s">
        <v>21707</v>
      </c>
      <c r="G1220" s="4">
        <v>0.05</v>
      </c>
    </row>
    <row r="1221" spans="1:7" x14ac:dyDescent="0.35">
      <c r="A1221" t="s">
        <v>3085</v>
      </c>
      <c r="B1221" t="s">
        <v>461</v>
      </c>
      <c r="C1221" t="s">
        <v>31</v>
      </c>
      <c r="D1221" t="s">
        <v>66</v>
      </c>
      <c r="E1221" s="4">
        <v>70</v>
      </c>
      <c r="F1221" s="4" t="s">
        <v>21732</v>
      </c>
      <c r="G1221" s="4">
        <v>0.05</v>
      </c>
    </row>
    <row r="1222" spans="1:7" x14ac:dyDescent="0.35">
      <c r="A1222" t="s">
        <v>3086</v>
      </c>
      <c r="B1222" t="s">
        <v>461</v>
      </c>
      <c r="C1222" t="s">
        <v>36</v>
      </c>
      <c r="D1222" t="s">
        <v>1915</v>
      </c>
      <c r="E1222" s="4">
        <v>72</v>
      </c>
      <c r="F1222" s="4" t="s">
        <v>21677</v>
      </c>
      <c r="G1222" s="4">
        <v>0</v>
      </c>
    </row>
    <row r="1223" spans="1:7" x14ac:dyDescent="0.35">
      <c r="A1223" t="s">
        <v>3087</v>
      </c>
      <c r="B1223" t="s">
        <v>462</v>
      </c>
      <c r="C1223" t="s">
        <v>31</v>
      </c>
      <c r="D1223" t="s">
        <v>1867</v>
      </c>
      <c r="E1223" s="4">
        <v>58</v>
      </c>
      <c r="F1223" s="4" t="s">
        <v>21643</v>
      </c>
      <c r="G1223" s="4">
        <v>0.15</v>
      </c>
    </row>
    <row r="1224" spans="1:7" x14ac:dyDescent="0.35">
      <c r="A1224" t="s">
        <v>3088</v>
      </c>
      <c r="B1224" t="s">
        <v>462</v>
      </c>
      <c r="C1224" t="s">
        <v>35</v>
      </c>
      <c r="D1224" t="s">
        <v>21676</v>
      </c>
      <c r="E1224" s="4">
        <v>4</v>
      </c>
      <c r="F1224" s="4" t="s">
        <v>21656</v>
      </c>
      <c r="G1224" s="4">
        <v>0</v>
      </c>
    </row>
    <row r="1225" spans="1:7" x14ac:dyDescent="0.35">
      <c r="A1225" t="s">
        <v>3089</v>
      </c>
      <c r="B1225" t="s">
        <v>462</v>
      </c>
      <c r="C1225" t="s">
        <v>26</v>
      </c>
      <c r="D1225" t="s">
        <v>21786</v>
      </c>
      <c r="E1225" s="4">
        <v>80</v>
      </c>
      <c r="F1225" s="4" t="s">
        <v>21647</v>
      </c>
      <c r="G1225" s="4">
        <v>0</v>
      </c>
    </row>
    <row r="1226" spans="1:7" x14ac:dyDescent="0.35">
      <c r="A1226" t="s">
        <v>3090</v>
      </c>
      <c r="B1226" t="s">
        <v>463</v>
      </c>
      <c r="C1226" t="s">
        <v>32</v>
      </c>
      <c r="D1226" t="s">
        <v>21724</v>
      </c>
      <c r="E1226" s="4">
        <v>28</v>
      </c>
      <c r="F1226" s="4" t="s">
        <v>21684</v>
      </c>
      <c r="G1226" s="4">
        <v>0.05</v>
      </c>
    </row>
    <row r="1227" spans="1:7" x14ac:dyDescent="0.35">
      <c r="A1227" t="s">
        <v>3091</v>
      </c>
      <c r="B1227" t="s">
        <v>463</v>
      </c>
      <c r="C1227" t="s">
        <v>29</v>
      </c>
      <c r="D1227" t="s">
        <v>1896</v>
      </c>
      <c r="E1227" s="4">
        <v>41</v>
      </c>
      <c r="F1227" s="4" t="s">
        <v>21687</v>
      </c>
      <c r="G1227" s="4">
        <v>0</v>
      </c>
    </row>
    <row r="1228" spans="1:7" x14ac:dyDescent="0.35">
      <c r="A1228" t="s">
        <v>3092</v>
      </c>
      <c r="B1228" t="s">
        <v>463</v>
      </c>
      <c r="C1228" t="s">
        <v>19</v>
      </c>
      <c r="D1228" t="s">
        <v>1859</v>
      </c>
      <c r="E1228" s="4">
        <v>41</v>
      </c>
      <c r="F1228" s="4" t="s">
        <v>21698</v>
      </c>
      <c r="G1228" s="4">
        <v>0.1</v>
      </c>
    </row>
    <row r="1229" spans="1:7" x14ac:dyDescent="0.35">
      <c r="A1229" t="s">
        <v>3093</v>
      </c>
      <c r="B1229" t="s">
        <v>463</v>
      </c>
      <c r="C1229" t="s">
        <v>33</v>
      </c>
      <c r="D1229" t="s">
        <v>1863</v>
      </c>
      <c r="E1229" s="4">
        <v>29</v>
      </c>
      <c r="F1229" s="4" t="s">
        <v>21658</v>
      </c>
      <c r="G1229" s="4">
        <v>0.05</v>
      </c>
    </row>
    <row r="1230" spans="1:7" x14ac:dyDescent="0.35">
      <c r="A1230" t="s">
        <v>3094</v>
      </c>
      <c r="B1230" t="s">
        <v>464</v>
      </c>
      <c r="C1230" t="s">
        <v>7</v>
      </c>
      <c r="D1230" t="s">
        <v>1871</v>
      </c>
      <c r="E1230" s="4">
        <v>42</v>
      </c>
      <c r="F1230" s="4" t="s">
        <v>21646</v>
      </c>
      <c r="G1230" s="4">
        <v>0.1</v>
      </c>
    </row>
    <row r="1231" spans="1:7" x14ac:dyDescent="0.35">
      <c r="A1231" t="s">
        <v>3095</v>
      </c>
      <c r="B1231" t="s">
        <v>464</v>
      </c>
      <c r="C1231" t="s">
        <v>28</v>
      </c>
      <c r="D1231" t="s">
        <v>1851</v>
      </c>
      <c r="E1231" s="4">
        <v>22</v>
      </c>
      <c r="F1231" s="4" t="s">
        <v>21674</v>
      </c>
      <c r="G1231" s="4">
        <v>0.1</v>
      </c>
    </row>
    <row r="1232" spans="1:7" x14ac:dyDescent="0.35">
      <c r="A1232" t="s">
        <v>3096</v>
      </c>
      <c r="B1232" t="s">
        <v>464</v>
      </c>
      <c r="C1232" t="s">
        <v>36</v>
      </c>
      <c r="D1232" t="s">
        <v>21728</v>
      </c>
      <c r="E1232" s="4">
        <v>12</v>
      </c>
      <c r="F1232" s="4" t="s">
        <v>21677</v>
      </c>
      <c r="G1232" s="4">
        <v>0</v>
      </c>
    </row>
    <row r="1233" spans="1:7" x14ac:dyDescent="0.35">
      <c r="A1233" t="s">
        <v>3097</v>
      </c>
      <c r="B1233" t="s">
        <v>464</v>
      </c>
      <c r="C1233" t="s">
        <v>7</v>
      </c>
      <c r="D1233" t="s">
        <v>1871</v>
      </c>
      <c r="E1233" s="4">
        <v>77</v>
      </c>
      <c r="F1233" s="4" t="s">
        <v>21708</v>
      </c>
      <c r="G1233" s="4">
        <v>0.15</v>
      </c>
    </row>
    <row r="1234" spans="1:7" x14ac:dyDescent="0.35">
      <c r="A1234" t="s">
        <v>3098</v>
      </c>
      <c r="B1234" t="s">
        <v>465</v>
      </c>
      <c r="C1234" t="s">
        <v>26</v>
      </c>
      <c r="D1234" t="s">
        <v>1861</v>
      </c>
      <c r="E1234" s="4">
        <v>32</v>
      </c>
      <c r="F1234" s="4" t="s">
        <v>21668</v>
      </c>
      <c r="G1234" s="4">
        <v>0.05</v>
      </c>
    </row>
    <row r="1235" spans="1:7" x14ac:dyDescent="0.35">
      <c r="A1235" t="s">
        <v>3099</v>
      </c>
      <c r="B1235" t="s">
        <v>465</v>
      </c>
      <c r="C1235" t="s">
        <v>15</v>
      </c>
      <c r="D1235" t="s">
        <v>1874</v>
      </c>
      <c r="E1235" s="4">
        <v>1</v>
      </c>
      <c r="F1235" s="4" t="s">
        <v>21660</v>
      </c>
      <c r="G1235" s="4">
        <v>0.15</v>
      </c>
    </row>
    <row r="1236" spans="1:7" x14ac:dyDescent="0.35">
      <c r="A1236" t="s">
        <v>3100</v>
      </c>
      <c r="B1236" t="s">
        <v>465</v>
      </c>
      <c r="C1236" t="s">
        <v>12</v>
      </c>
      <c r="D1236" t="s">
        <v>1857</v>
      </c>
      <c r="E1236" s="4">
        <v>53</v>
      </c>
      <c r="F1236" s="4" t="s">
        <v>21639</v>
      </c>
      <c r="G1236" s="4">
        <v>0.1</v>
      </c>
    </row>
    <row r="1237" spans="1:7" x14ac:dyDescent="0.35">
      <c r="A1237" t="s">
        <v>3101</v>
      </c>
      <c r="B1237" t="s">
        <v>466</v>
      </c>
      <c r="C1237" t="s">
        <v>34</v>
      </c>
      <c r="D1237" t="s">
        <v>1854</v>
      </c>
      <c r="E1237" s="4">
        <v>16</v>
      </c>
      <c r="F1237" s="4" t="s">
        <v>21636</v>
      </c>
      <c r="G1237" s="4">
        <v>0</v>
      </c>
    </row>
    <row r="1238" spans="1:7" x14ac:dyDescent="0.35">
      <c r="A1238" t="s">
        <v>3102</v>
      </c>
      <c r="B1238" t="s">
        <v>466</v>
      </c>
      <c r="C1238" t="s">
        <v>23</v>
      </c>
      <c r="D1238" t="s">
        <v>1876</v>
      </c>
      <c r="E1238" s="4">
        <v>34</v>
      </c>
      <c r="F1238" s="4" t="s">
        <v>21649</v>
      </c>
      <c r="G1238" s="4">
        <v>0.1</v>
      </c>
    </row>
    <row r="1239" spans="1:7" x14ac:dyDescent="0.35">
      <c r="A1239" t="s">
        <v>3103</v>
      </c>
      <c r="B1239" t="s">
        <v>466</v>
      </c>
      <c r="C1239" t="s">
        <v>19</v>
      </c>
      <c r="D1239" t="s">
        <v>21790</v>
      </c>
      <c r="E1239" s="4">
        <v>22</v>
      </c>
      <c r="F1239" s="4" t="s">
        <v>21799</v>
      </c>
      <c r="G1239" s="4">
        <v>0</v>
      </c>
    </row>
    <row r="1240" spans="1:7" x14ac:dyDescent="0.35">
      <c r="A1240" t="s">
        <v>3104</v>
      </c>
      <c r="B1240" t="s">
        <v>466</v>
      </c>
      <c r="C1240" t="s">
        <v>34</v>
      </c>
      <c r="D1240" t="s">
        <v>21721</v>
      </c>
      <c r="E1240" s="4">
        <v>44</v>
      </c>
      <c r="F1240" s="4" t="s">
        <v>21787</v>
      </c>
      <c r="G1240" s="4">
        <v>0</v>
      </c>
    </row>
    <row r="1241" spans="1:7" x14ac:dyDescent="0.35">
      <c r="A1241" t="s">
        <v>3105</v>
      </c>
      <c r="B1241" t="s">
        <v>467</v>
      </c>
      <c r="C1241" t="s">
        <v>30</v>
      </c>
      <c r="D1241" t="s">
        <v>21793</v>
      </c>
      <c r="E1241" s="4">
        <v>40</v>
      </c>
      <c r="F1241" s="4" t="s">
        <v>21659</v>
      </c>
      <c r="G1241" s="4">
        <v>0.15</v>
      </c>
    </row>
    <row r="1242" spans="1:7" x14ac:dyDescent="0.35">
      <c r="A1242" t="s">
        <v>3106</v>
      </c>
      <c r="B1242" t="s">
        <v>467</v>
      </c>
      <c r="C1242" t="s">
        <v>26</v>
      </c>
      <c r="D1242" t="s">
        <v>21786</v>
      </c>
      <c r="E1242" s="4">
        <v>73</v>
      </c>
      <c r="F1242" s="4" t="s">
        <v>21640</v>
      </c>
      <c r="G1242" s="4">
        <v>0.15</v>
      </c>
    </row>
    <row r="1243" spans="1:7" x14ac:dyDescent="0.35">
      <c r="A1243" t="s">
        <v>3107</v>
      </c>
      <c r="B1243" t="s">
        <v>467</v>
      </c>
      <c r="C1243" t="s">
        <v>30</v>
      </c>
      <c r="D1243" t="s">
        <v>1887</v>
      </c>
      <c r="E1243" s="4">
        <v>61</v>
      </c>
      <c r="F1243" s="4" t="s">
        <v>21659</v>
      </c>
      <c r="G1243" s="4">
        <v>0.15</v>
      </c>
    </row>
    <row r="1244" spans="1:7" x14ac:dyDescent="0.35">
      <c r="A1244" t="s">
        <v>3108</v>
      </c>
      <c r="B1244" t="s">
        <v>468</v>
      </c>
      <c r="C1244" t="s">
        <v>31</v>
      </c>
      <c r="D1244" t="s">
        <v>1867</v>
      </c>
      <c r="E1244" s="4">
        <v>67</v>
      </c>
      <c r="F1244" s="4" t="s">
        <v>21662</v>
      </c>
      <c r="G1244" s="4">
        <v>0</v>
      </c>
    </row>
    <row r="1245" spans="1:7" x14ac:dyDescent="0.35">
      <c r="A1245" t="s">
        <v>3109</v>
      </c>
      <c r="B1245" t="s">
        <v>468</v>
      </c>
      <c r="C1245" t="s">
        <v>33</v>
      </c>
      <c r="D1245" t="s">
        <v>21784</v>
      </c>
      <c r="E1245" s="4">
        <v>63</v>
      </c>
      <c r="F1245" s="4" t="s">
        <v>21663</v>
      </c>
      <c r="G1245" s="4">
        <v>0.15</v>
      </c>
    </row>
    <row r="1246" spans="1:7" x14ac:dyDescent="0.35">
      <c r="A1246" t="s">
        <v>3110</v>
      </c>
      <c r="B1246" t="s">
        <v>469</v>
      </c>
      <c r="C1246" t="s">
        <v>7</v>
      </c>
      <c r="D1246" t="s">
        <v>21749</v>
      </c>
      <c r="E1246" s="4">
        <v>68</v>
      </c>
      <c r="F1246" s="4" t="s">
        <v>21681</v>
      </c>
      <c r="G1246" s="4">
        <v>0</v>
      </c>
    </row>
    <row r="1247" spans="1:7" x14ac:dyDescent="0.35">
      <c r="A1247" t="s">
        <v>3111</v>
      </c>
      <c r="B1247" t="s">
        <v>469</v>
      </c>
      <c r="C1247" t="s">
        <v>27</v>
      </c>
      <c r="D1247" t="s">
        <v>1865</v>
      </c>
      <c r="E1247" s="4">
        <v>47</v>
      </c>
      <c r="F1247" s="4" t="s">
        <v>21642</v>
      </c>
      <c r="G1247" s="4">
        <v>0.15</v>
      </c>
    </row>
    <row r="1248" spans="1:7" x14ac:dyDescent="0.35">
      <c r="A1248" t="s">
        <v>3112</v>
      </c>
      <c r="B1248" t="s">
        <v>469</v>
      </c>
      <c r="C1248" t="s">
        <v>12</v>
      </c>
      <c r="D1248" t="s">
        <v>21782</v>
      </c>
      <c r="E1248" s="4">
        <v>52</v>
      </c>
      <c r="F1248" s="4" t="s">
        <v>21693</v>
      </c>
      <c r="G1248" s="4">
        <v>0.15</v>
      </c>
    </row>
    <row r="1249" spans="1:7" x14ac:dyDescent="0.35">
      <c r="A1249" t="s">
        <v>3113</v>
      </c>
      <c r="B1249" t="s">
        <v>469</v>
      </c>
      <c r="C1249" t="s">
        <v>19</v>
      </c>
      <c r="D1249" t="s">
        <v>21697</v>
      </c>
      <c r="E1249" s="4">
        <v>43</v>
      </c>
      <c r="F1249" s="4" t="s">
        <v>21698</v>
      </c>
      <c r="G1249" s="4">
        <v>0.1</v>
      </c>
    </row>
    <row r="1250" spans="1:7" x14ac:dyDescent="0.35">
      <c r="A1250" t="s">
        <v>3114</v>
      </c>
      <c r="B1250" t="s">
        <v>469</v>
      </c>
      <c r="C1250" t="s">
        <v>15</v>
      </c>
      <c r="D1250" t="s">
        <v>1874</v>
      </c>
      <c r="E1250" s="4">
        <v>35</v>
      </c>
      <c r="F1250" s="4" t="s">
        <v>21742</v>
      </c>
      <c r="G1250" s="4">
        <v>0.1</v>
      </c>
    </row>
    <row r="1251" spans="1:7" x14ac:dyDescent="0.35">
      <c r="A1251" t="s">
        <v>3115</v>
      </c>
      <c r="B1251" t="s">
        <v>470</v>
      </c>
      <c r="C1251" t="s">
        <v>12</v>
      </c>
      <c r="D1251" t="s">
        <v>1857</v>
      </c>
      <c r="E1251" s="4">
        <v>41</v>
      </c>
      <c r="F1251" s="4" t="s">
        <v>21693</v>
      </c>
      <c r="G1251" s="4">
        <v>0.15</v>
      </c>
    </row>
    <row r="1252" spans="1:7" x14ac:dyDescent="0.35">
      <c r="A1252" t="s">
        <v>3116</v>
      </c>
      <c r="B1252" t="s">
        <v>471</v>
      </c>
      <c r="C1252" t="s">
        <v>35</v>
      </c>
      <c r="D1252" t="s">
        <v>1919</v>
      </c>
      <c r="E1252" s="4">
        <v>25</v>
      </c>
      <c r="F1252" s="4" t="s">
        <v>21701</v>
      </c>
      <c r="G1252" s="4">
        <v>0.1</v>
      </c>
    </row>
    <row r="1253" spans="1:7" x14ac:dyDescent="0.35">
      <c r="A1253" t="s">
        <v>3117</v>
      </c>
      <c r="B1253" t="s">
        <v>472</v>
      </c>
      <c r="C1253" t="s">
        <v>28</v>
      </c>
      <c r="D1253" t="s">
        <v>1851</v>
      </c>
      <c r="E1253" s="4">
        <v>44</v>
      </c>
      <c r="F1253" s="4" t="s">
        <v>21634</v>
      </c>
      <c r="G1253" s="4">
        <v>0</v>
      </c>
    </row>
    <row r="1254" spans="1:7" x14ac:dyDescent="0.35">
      <c r="A1254" t="s">
        <v>3118</v>
      </c>
      <c r="B1254" t="s">
        <v>472</v>
      </c>
      <c r="C1254" t="s">
        <v>30</v>
      </c>
      <c r="D1254" t="s">
        <v>21667</v>
      </c>
      <c r="E1254" s="4">
        <v>57</v>
      </c>
      <c r="F1254" s="4" t="s">
        <v>21665</v>
      </c>
      <c r="G1254" s="4">
        <v>0</v>
      </c>
    </row>
    <row r="1255" spans="1:7" x14ac:dyDescent="0.35">
      <c r="A1255" t="s">
        <v>3119</v>
      </c>
      <c r="B1255" t="s">
        <v>472</v>
      </c>
      <c r="C1255" t="s">
        <v>26</v>
      </c>
      <c r="D1255" t="s">
        <v>1861</v>
      </c>
      <c r="E1255" s="4">
        <v>63</v>
      </c>
      <c r="F1255" s="4" t="s">
        <v>21647</v>
      </c>
      <c r="G1255" s="4">
        <v>0</v>
      </c>
    </row>
    <row r="1256" spans="1:7" x14ac:dyDescent="0.35">
      <c r="A1256" t="s">
        <v>3120</v>
      </c>
      <c r="B1256" t="s">
        <v>472</v>
      </c>
      <c r="C1256" t="s">
        <v>31</v>
      </c>
      <c r="D1256" t="s">
        <v>1867</v>
      </c>
      <c r="E1256" s="4">
        <v>66</v>
      </c>
      <c r="F1256" s="4" t="s">
        <v>21732</v>
      </c>
      <c r="G1256" s="4">
        <v>0.05</v>
      </c>
    </row>
    <row r="1257" spans="1:7" x14ac:dyDescent="0.35">
      <c r="A1257" t="s">
        <v>3121</v>
      </c>
      <c r="B1257" t="s">
        <v>472</v>
      </c>
      <c r="C1257" t="s">
        <v>36</v>
      </c>
      <c r="D1257" t="s">
        <v>21715</v>
      </c>
      <c r="E1257" s="4">
        <v>21</v>
      </c>
      <c r="F1257" s="4" t="s">
        <v>21677</v>
      </c>
      <c r="G1257" s="4">
        <v>0</v>
      </c>
    </row>
    <row r="1258" spans="1:7" x14ac:dyDescent="0.35">
      <c r="A1258" t="s">
        <v>3122</v>
      </c>
      <c r="B1258" t="s">
        <v>473</v>
      </c>
      <c r="C1258" t="s">
        <v>34</v>
      </c>
      <c r="D1258" t="s">
        <v>21651</v>
      </c>
      <c r="E1258" s="4">
        <v>35</v>
      </c>
      <c r="F1258" s="4" t="s">
        <v>21636</v>
      </c>
      <c r="G1258" s="4">
        <v>0</v>
      </c>
    </row>
    <row r="1259" spans="1:7" x14ac:dyDescent="0.35">
      <c r="A1259" t="s">
        <v>3123</v>
      </c>
      <c r="B1259" t="s">
        <v>473</v>
      </c>
      <c r="C1259" t="s">
        <v>29</v>
      </c>
      <c r="D1259" t="s">
        <v>1896</v>
      </c>
      <c r="E1259" s="4">
        <v>61</v>
      </c>
      <c r="F1259" s="4" t="s">
        <v>21687</v>
      </c>
      <c r="G1259" s="4">
        <v>0</v>
      </c>
    </row>
    <row r="1260" spans="1:7" x14ac:dyDescent="0.35">
      <c r="A1260" t="s">
        <v>3124</v>
      </c>
      <c r="B1260" t="s">
        <v>473</v>
      </c>
      <c r="C1260" t="s">
        <v>32</v>
      </c>
      <c r="D1260" t="s">
        <v>1928</v>
      </c>
      <c r="E1260" s="4">
        <v>19</v>
      </c>
      <c r="F1260" s="4" t="s">
        <v>21638</v>
      </c>
      <c r="G1260" s="4">
        <v>0</v>
      </c>
    </row>
    <row r="1261" spans="1:7" x14ac:dyDescent="0.35">
      <c r="A1261" t="s">
        <v>3125</v>
      </c>
      <c r="B1261" t="s">
        <v>473</v>
      </c>
      <c r="C1261" t="s">
        <v>31</v>
      </c>
      <c r="D1261" t="s">
        <v>1867</v>
      </c>
      <c r="E1261" s="4">
        <v>46</v>
      </c>
      <c r="F1261" s="4" t="s">
        <v>21643</v>
      </c>
      <c r="G1261" s="4">
        <v>0.15</v>
      </c>
    </row>
    <row r="1262" spans="1:7" x14ac:dyDescent="0.35">
      <c r="A1262" t="s">
        <v>3126</v>
      </c>
      <c r="B1262" t="s">
        <v>473</v>
      </c>
      <c r="C1262" t="s">
        <v>31</v>
      </c>
      <c r="D1262" t="s">
        <v>1867</v>
      </c>
      <c r="E1262" s="4">
        <v>58</v>
      </c>
      <c r="F1262" s="4" t="s">
        <v>21662</v>
      </c>
      <c r="G1262" s="4">
        <v>0</v>
      </c>
    </row>
    <row r="1263" spans="1:7" x14ac:dyDescent="0.35">
      <c r="A1263" t="s">
        <v>3127</v>
      </c>
      <c r="B1263" t="s">
        <v>474</v>
      </c>
      <c r="C1263" t="s">
        <v>36</v>
      </c>
      <c r="D1263" t="s">
        <v>1915</v>
      </c>
      <c r="E1263" s="4">
        <v>76</v>
      </c>
      <c r="F1263" s="4" t="s">
        <v>21702</v>
      </c>
      <c r="G1263" s="4">
        <v>0.05</v>
      </c>
    </row>
    <row r="1264" spans="1:7" x14ac:dyDescent="0.35">
      <c r="A1264" t="s">
        <v>3128</v>
      </c>
      <c r="B1264" t="s">
        <v>474</v>
      </c>
      <c r="C1264" t="s">
        <v>12</v>
      </c>
      <c r="D1264" t="s">
        <v>1857</v>
      </c>
      <c r="E1264" s="4">
        <v>50</v>
      </c>
      <c r="F1264" s="4" t="s">
        <v>21693</v>
      </c>
      <c r="G1264" s="4">
        <v>0.15</v>
      </c>
    </row>
    <row r="1265" spans="1:7" x14ac:dyDescent="0.35">
      <c r="A1265" t="s">
        <v>3129</v>
      </c>
      <c r="B1265" t="s">
        <v>474</v>
      </c>
      <c r="C1265" t="s">
        <v>36</v>
      </c>
      <c r="D1265" t="s">
        <v>1915</v>
      </c>
      <c r="E1265" s="4">
        <v>32</v>
      </c>
      <c r="F1265" s="4" t="s">
        <v>21677</v>
      </c>
      <c r="G1265" s="4">
        <v>0</v>
      </c>
    </row>
    <row r="1266" spans="1:7" x14ac:dyDescent="0.35">
      <c r="A1266" t="s">
        <v>3130</v>
      </c>
      <c r="B1266" t="s">
        <v>475</v>
      </c>
      <c r="C1266" t="s">
        <v>31</v>
      </c>
      <c r="D1266" t="s">
        <v>1867</v>
      </c>
      <c r="E1266" s="4">
        <v>74</v>
      </c>
      <c r="F1266" s="4" t="s">
        <v>21670</v>
      </c>
      <c r="G1266" s="4">
        <v>0.1</v>
      </c>
    </row>
    <row r="1267" spans="1:7" x14ac:dyDescent="0.35">
      <c r="A1267" t="s">
        <v>3131</v>
      </c>
      <c r="B1267" t="s">
        <v>475</v>
      </c>
      <c r="C1267" t="s">
        <v>29</v>
      </c>
      <c r="D1267" t="s">
        <v>1896</v>
      </c>
      <c r="E1267" s="4">
        <v>72</v>
      </c>
      <c r="F1267" s="4" t="s">
        <v>21685</v>
      </c>
      <c r="G1267" s="4">
        <v>0.1</v>
      </c>
    </row>
    <row r="1268" spans="1:7" x14ac:dyDescent="0.35">
      <c r="A1268" t="s">
        <v>3132</v>
      </c>
      <c r="B1268" t="s">
        <v>476</v>
      </c>
      <c r="C1268" t="s">
        <v>29</v>
      </c>
      <c r="D1268" t="s">
        <v>21720</v>
      </c>
      <c r="E1268" s="4">
        <v>33</v>
      </c>
      <c r="F1268" s="4" t="s">
        <v>21685</v>
      </c>
      <c r="G1268" s="4">
        <v>0.1</v>
      </c>
    </row>
    <row r="1269" spans="1:7" x14ac:dyDescent="0.35">
      <c r="A1269" t="s">
        <v>3133</v>
      </c>
      <c r="B1269" t="s">
        <v>476</v>
      </c>
      <c r="C1269" t="s">
        <v>7</v>
      </c>
      <c r="D1269" t="s">
        <v>1871</v>
      </c>
      <c r="E1269" s="4">
        <v>18</v>
      </c>
      <c r="F1269" s="4" t="s">
        <v>21681</v>
      </c>
      <c r="G1269" s="4">
        <v>0</v>
      </c>
    </row>
    <row r="1270" spans="1:7" x14ac:dyDescent="0.35">
      <c r="A1270" t="s">
        <v>3134</v>
      </c>
      <c r="B1270" t="s">
        <v>477</v>
      </c>
      <c r="C1270" t="s">
        <v>31</v>
      </c>
      <c r="D1270" t="s">
        <v>1867</v>
      </c>
      <c r="E1270" s="4">
        <v>9</v>
      </c>
      <c r="F1270" s="4" t="s">
        <v>21643</v>
      </c>
      <c r="G1270" s="4">
        <v>0.15</v>
      </c>
    </row>
    <row r="1271" spans="1:7" x14ac:dyDescent="0.35">
      <c r="A1271" t="s">
        <v>3135</v>
      </c>
      <c r="B1271" t="s">
        <v>477</v>
      </c>
      <c r="C1271" t="s">
        <v>15</v>
      </c>
      <c r="D1271" t="s">
        <v>1874</v>
      </c>
      <c r="E1271" s="4">
        <v>73</v>
      </c>
      <c r="F1271" s="4" t="s">
        <v>21648</v>
      </c>
      <c r="G1271" s="4">
        <v>0</v>
      </c>
    </row>
    <row r="1272" spans="1:7" x14ac:dyDescent="0.35">
      <c r="A1272" t="s">
        <v>3136</v>
      </c>
      <c r="B1272" t="s">
        <v>477</v>
      </c>
      <c r="C1272" t="s">
        <v>19</v>
      </c>
      <c r="D1272" t="s">
        <v>21746</v>
      </c>
      <c r="E1272" s="4">
        <v>69</v>
      </c>
      <c r="F1272" s="4" t="s">
        <v>21799</v>
      </c>
      <c r="G1272" s="4">
        <v>0</v>
      </c>
    </row>
    <row r="1273" spans="1:7" x14ac:dyDescent="0.35">
      <c r="A1273" t="s">
        <v>3137</v>
      </c>
      <c r="B1273" t="s">
        <v>477</v>
      </c>
      <c r="C1273" t="s">
        <v>15</v>
      </c>
      <c r="D1273" t="s">
        <v>66</v>
      </c>
      <c r="E1273" s="4">
        <v>74</v>
      </c>
      <c r="F1273" s="4" t="s">
        <v>21675</v>
      </c>
      <c r="G1273" s="4">
        <v>0.05</v>
      </c>
    </row>
    <row r="1274" spans="1:7" x14ac:dyDescent="0.35">
      <c r="A1274" t="s">
        <v>3138</v>
      </c>
      <c r="B1274" t="s">
        <v>477</v>
      </c>
      <c r="C1274" t="s">
        <v>27</v>
      </c>
      <c r="D1274" t="s">
        <v>21710</v>
      </c>
      <c r="E1274" s="4">
        <v>10</v>
      </c>
      <c r="F1274" s="4" t="s">
        <v>21642</v>
      </c>
      <c r="G1274" s="4">
        <v>0.15</v>
      </c>
    </row>
    <row r="1275" spans="1:7" x14ac:dyDescent="0.35">
      <c r="A1275" t="s">
        <v>3139</v>
      </c>
      <c r="B1275" t="s">
        <v>478</v>
      </c>
      <c r="C1275" t="s">
        <v>32</v>
      </c>
      <c r="D1275" t="s">
        <v>1928</v>
      </c>
      <c r="E1275" s="4">
        <v>74</v>
      </c>
      <c r="F1275" s="4" t="s">
        <v>21638</v>
      </c>
      <c r="G1275" s="4">
        <v>0</v>
      </c>
    </row>
    <row r="1276" spans="1:7" x14ac:dyDescent="0.35">
      <c r="A1276" t="s">
        <v>3140</v>
      </c>
      <c r="B1276" t="s">
        <v>478</v>
      </c>
      <c r="C1276" t="s">
        <v>27</v>
      </c>
      <c r="D1276" t="s">
        <v>21655</v>
      </c>
      <c r="E1276" s="4">
        <v>19</v>
      </c>
      <c r="F1276" s="4" t="s">
        <v>21656</v>
      </c>
      <c r="G1276" s="4">
        <v>0</v>
      </c>
    </row>
    <row r="1277" spans="1:7" x14ac:dyDescent="0.35">
      <c r="A1277" t="s">
        <v>3141</v>
      </c>
      <c r="B1277" t="s">
        <v>479</v>
      </c>
      <c r="C1277" t="s">
        <v>32</v>
      </c>
      <c r="D1277" t="s">
        <v>21734</v>
      </c>
      <c r="E1277" s="4">
        <v>4</v>
      </c>
      <c r="F1277" s="4" t="s">
        <v>21638</v>
      </c>
      <c r="G1277" s="4">
        <v>0</v>
      </c>
    </row>
    <row r="1278" spans="1:7" x14ac:dyDescent="0.35">
      <c r="A1278" t="s">
        <v>3142</v>
      </c>
      <c r="B1278" t="s">
        <v>479</v>
      </c>
      <c r="C1278" t="s">
        <v>35</v>
      </c>
      <c r="D1278" t="s">
        <v>21676</v>
      </c>
      <c r="E1278" s="4">
        <v>16</v>
      </c>
      <c r="F1278" s="4" t="s">
        <v>21707</v>
      </c>
      <c r="G1278" s="4">
        <v>0.05</v>
      </c>
    </row>
    <row r="1279" spans="1:7" x14ac:dyDescent="0.35">
      <c r="A1279" t="s">
        <v>3143</v>
      </c>
      <c r="B1279" t="s">
        <v>480</v>
      </c>
      <c r="C1279" t="s">
        <v>32</v>
      </c>
      <c r="D1279" t="s">
        <v>1928</v>
      </c>
      <c r="E1279" s="4">
        <v>41</v>
      </c>
      <c r="F1279" s="4" t="s">
        <v>21684</v>
      </c>
      <c r="G1279" s="4">
        <v>0.05</v>
      </c>
    </row>
    <row r="1280" spans="1:7" x14ac:dyDescent="0.35">
      <c r="A1280" t="s">
        <v>3144</v>
      </c>
      <c r="B1280" t="s">
        <v>480</v>
      </c>
      <c r="C1280" t="s">
        <v>27</v>
      </c>
      <c r="D1280" t="s">
        <v>21655</v>
      </c>
      <c r="E1280" s="4">
        <v>27</v>
      </c>
      <c r="F1280" s="4" t="s">
        <v>21656</v>
      </c>
      <c r="G1280" s="4">
        <v>0</v>
      </c>
    </row>
    <row r="1281" spans="1:7" x14ac:dyDescent="0.35">
      <c r="A1281" t="s">
        <v>3145</v>
      </c>
      <c r="B1281" t="s">
        <v>480</v>
      </c>
      <c r="C1281" t="s">
        <v>32</v>
      </c>
      <c r="D1281" t="s">
        <v>1928</v>
      </c>
      <c r="E1281" s="4">
        <v>62</v>
      </c>
      <c r="F1281" s="4" t="s">
        <v>21638</v>
      </c>
      <c r="G1281" s="4">
        <v>0</v>
      </c>
    </row>
    <row r="1282" spans="1:7" x14ac:dyDescent="0.35">
      <c r="A1282" t="s">
        <v>3146</v>
      </c>
      <c r="B1282" t="s">
        <v>480</v>
      </c>
      <c r="C1282" t="s">
        <v>19</v>
      </c>
      <c r="D1282" t="s">
        <v>1859</v>
      </c>
      <c r="E1282" s="4">
        <v>59</v>
      </c>
      <c r="F1282" s="4" t="s">
        <v>21635</v>
      </c>
      <c r="G1282" s="4">
        <v>0</v>
      </c>
    </row>
    <row r="1283" spans="1:7" x14ac:dyDescent="0.35">
      <c r="A1283" t="s">
        <v>3147</v>
      </c>
      <c r="B1283" t="s">
        <v>481</v>
      </c>
      <c r="C1283" t="s">
        <v>23</v>
      </c>
      <c r="D1283" t="s">
        <v>1876</v>
      </c>
      <c r="E1283" s="4">
        <v>18</v>
      </c>
      <c r="F1283" s="4" t="s">
        <v>21699</v>
      </c>
      <c r="G1283" s="4">
        <v>0.15</v>
      </c>
    </row>
    <row r="1284" spans="1:7" x14ac:dyDescent="0.35">
      <c r="A1284" t="s">
        <v>3148</v>
      </c>
      <c r="B1284" t="s">
        <v>481</v>
      </c>
      <c r="C1284" t="s">
        <v>36</v>
      </c>
      <c r="D1284" t="s">
        <v>21728</v>
      </c>
      <c r="E1284" s="4">
        <v>5</v>
      </c>
      <c r="F1284" s="4" t="s">
        <v>21677</v>
      </c>
      <c r="G1284" s="4">
        <v>0</v>
      </c>
    </row>
    <row r="1285" spans="1:7" x14ac:dyDescent="0.35">
      <c r="A1285" t="s">
        <v>3149</v>
      </c>
      <c r="B1285" t="s">
        <v>481</v>
      </c>
      <c r="C1285" t="s">
        <v>27</v>
      </c>
      <c r="D1285" t="s">
        <v>66</v>
      </c>
      <c r="E1285" s="4">
        <v>38</v>
      </c>
      <c r="F1285" s="4" t="s">
        <v>21656</v>
      </c>
      <c r="G1285" s="4">
        <v>0</v>
      </c>
    </row>
    <row r="1286" spans="1:7" x14ac:dyDescent="0.35">
      <c r="A1286" t="s">
        <v>3150</v>
      </c>
      <c r="B1286" t="s">
        <v>481</v>
      </c>
      <c r="C1286" t="s">
        <v>34</v>
      </c>
      <c r="D1286" t="s">
        <v>21651</v>
      </c>
      <c r="E1286" s="4">
        <v>21</v>
      </c>
      <c r="F1286" s="4" t="s">
        <v>21645</v>
      </c>
      <c r="G1286" s="4">
        <v>0.05</v>
      </c>
    </row>
    <row r="1287" spans="1:7" x14ac:dyDescent="0.35">
      <c r="A1287" t="s">
        <v>3151</v>
      </c>
      <c r="B1287" t="s">
        <v>481</v>
      </c>
      <c r="C1287" t="s">
        <v>26</v>
      </c>
      <c r="D1287" t="s">
        <v>66</v>
      </c>
      <c r="E1287" s="4">
        <v>23</v>
      </c>
      <c r="F1287" s="4" t="s">
        <v>21650</v>
      </c>
      <c r="G1287" s="4">
        <v>0.1</v>
      </c>
    </row>
    <row r="1288" spans="1:7" x14ac:dyDescent="0.35">
      <c r="A1288" t="s">
        <v>3152</v>
      </c>
      <c r="B1288" t="s">
        <v>482</v>
      </c>
      <c r="C1288" t="s">
        <v>34</v>
      </c>
      <c r="D1288" t="s">
        <v>1854</v>
      </c>
      <c r="E1288" s="4">
        <v>69</v>
      </c>
      <c r="F1288" s="4" t="s">
        <v>21645</v>
      </c>
      <c r="G1288" s="4">
        <v>0.05</v>
      </c>
    </row>
    <row r="1289" spans="1:7" x14ac:dyDescent="0.35">
      <c r="A1289" t="s">
        <v>3153</v>
      </c>
      <c r="B1289" t="s">
        <v>482</v>
      </c>
      <c r="C1289" t="s">
        <v>23</v>
      </c>
      <c r="D1289" t="s">
        <v>1876</v>
      </c>
      <c r="E1289" s="4">
        <v>78</v>
      </c>
      <c r="F1289" s="4" t="s">
        <v>21699</v>
      </c>
      <c r="G1289" s="4">
        <v>0.15</v>
      </c>
    </row>
    <row r="1290" spans="1:7" x14ac:dyDescent="0.35">
      <c r="A1290" t="s">
        <v>3154</v>
      </c>
      <c r="B1290" t="s">
        <v>482</v>
      </c>
      <c r="C1290" t="s">
        <v>7</v>
      </c>
      <c r="D1290" t="s">
        <v>1871</v>
      </c>
      <c r="E1290" s="4">
        <v>40</v>
      </c>
      <c r="F1290" s="4" t="s">
        <v>21718</v>
      </c>
      <c r="G1290" s="4">
        <v>0.05</v>
      </c>
    </row>
    <row r="1291" spans="1:7" x14ac:dyDescent="0.35">
      <c r="A1291" t="s">
        <v>3155</v>
      </c>
      <c r="B1291" t="s">
        <v>482</v>
      </c>
      <c r="C1291" t="s">
        <v>36</v>
      </c>
      <c r="D1291" t="s">
        <v>21728</v>
      </c>
      <c r="E1291" s="4">
        <v>33</v>
      </c>
      <c r="F1291" s="4" t="s">
        <v>21677</v>
      </c>
      <c r="G1291" s="4">
        <v>0</v>
      </c>
    </row>
    <row r="1292" spans="1:7" x14ac:dyDescent="0.35">
      <c r="A1292" t="s">
        <v>3156</v>
      </c>
      <c r="B1292" t="s">
        <v>483</v>
      </c>
      <c r="C1292" t="s">
        <v>29</v>
      </c>
      <c r="D1292" t="s">
        <v>21720</v>
      </c>
      <c r="E1292" s="4">
        <v>17</v>
      </c>
      <c r="F1292" s="4" t="s">
        <v>21687</v>
      </c>
      <c r="G1292" s="4">
        <v>0</v>
      </c>
    </row>
    <row r="1293" spans="1:7" x14ac:dyDescent="0.35">
      <c r="A1293" t="s">
        <v>3157</v>
      </c>
      <c r="B1293" t="s">
        <v>483</v>
      </c>
      <c r="C1293" t="s">
        <v>34</v>
      </c>
      <c r="D1293" t="s">
        <v>1854</v>
      </c>
      <c r="E1293" s="4">
        <v>48</v>
      </c>
      <c r="F1293" s="4" t="s">
        <v>21657</v>
      </c>
      <c r="G1293" s="4">
        <v>0.15</v>
      </c>
    </row>
    <row r="1294" spans="1:7" x14ac:dyDescent="0.35">
      <c r="A1294" t="s">
        <v>3158</v>
      </c>
      <c r="B1294" t="s">
        <v>483</v>
      </c>
      <c r="C1294" t="s">
        <v>23</v>
      </c>
      <c r="D1294" t="s">
        <v>1876</v>
      </c>
      <c r="E1294" s="4">
        <v>75</v>
      </c>
      <c r="F1294" s="4" t="s">
        <v>21699</v>
      </c>
      <c r="G1294" s="4">
        <v>0.15</v>
      </c>
    </row>
    <row r="1295" spans="1:7" x14ac:dyDescent="0.35">
      <c r="A1295" t="s">
        <v>3159</v>
      </c>
      <c r="B1295" t="s">
        <v>483</v>
      </c>
      <c r="C1295" t="s">
        <v>12</v>
      </c>
      <c r="D1295" t="s">
        <v>1857</v>
      </c>
      <c r="E1295" s="4">
        <v>50</v>
      </c>
      <c r="F1295" s="4" t="s">
        <v>21693</v>
      </c>
      <c r="G1295" s="4">
        <v>0.15</v>
      </c>
    </row>
    <row r="1296" spans="1:7" x14ac:dyDescent="0.35">
      <c r="A1296" t="s">
        <v>3160</v>
      </c>
      <c r="B1296" t="s">
        <v>483</v>
      </c>
      <c r="C1296" t="s">
        <v>12</v>
      </c>
      <c r="D1296" t="s">
        <v>21719</v>
      </c>
      <c r="E1296" s="4">
        <v>26</v>
      </c>
      <c r="F1296" s="4" t="s">
        <v>21669</v>
      </c>
      <c r="G1296" s="4">
        <v>0</v>
      </c>
    </row>
    <row r="1297" spans="1:7" x14ac:dyDescent="0.35">
      <c r="A1297" t="s">
        <v>3161</v>
      </c>
      <c r="B1297" t="s">
        <v>484</v>
      </c>
      <c r="C1297" t="s">
        <v>29</v>
      </c>
      <c r="D1297" t="s">
        <v>21751</v>
      </c>
      <c r="E1297" s="4">
        <v>9</v>
      </c>
      <c r="F1297" s="4" t="s">
        <v>21687</v>
      </c>
      <c r="G1297" s="4">
        <v>0</v>
      </c>
    </row>
    <row r="1298" spans="1:7" x14ac:dyDescent="0.35">
      <c r="A1298" t="s">
        <v>3162</v>
      </c>
      <c r="B1298" t="s">
        <v>484</v>
      </c>
      <c r="C1298" t="s">
        <v>34</v>
      </c>
      <c r="D1298" t="s">
        <v>1854</v>
      </c>
      <c r="E1298" s="4">
        <v>4</v>
      </c>
      <c r="F1298" s="4" t="s">
        <v>21652</v>
      </c>
      <c r="G1298" s="4">
        <v>0.1</v>
      </c>
    </row>
    <row r="1299" spans="1:7" x14ac:dyDescent="0.35">
      <c r="A1299" t="s">
        <v>3163</v>
      </c>
      <c r="B1299" t="s">
        <v>484</v>
      </c>
      <c r="C1299" t="s">
        <v>23</v>
      </c>
      <c r="D1299" t="s">
        <v>1876</v>
      </c>
      <c r="E1299" s="4">
        <v>13</v>
      </c>
      <c r="F1299" s="4" t="s">
        <v>21673</v>
      </c>
      <c r="G1299" s="4">
        <v>0</v>
      </c>
    </row>
    <row r="1300" spans="1:7" x14ac:dyDescent="0.35">
      <c r="A1300" t="s">
        <v>3164</v>
      </c>
      <c r="B1300" t="s">
        <v>485</v>
      </c>
      <c r="C1300" t="s">
        <v>23</v>
      </c>
      <c r="D1300" t="s">
        <v>21759</v>
      </c>
      <c r="E1300" s="4">
        <v>73</v>
      </c>
      <c r="F1300" s="4" t="s">
        <v>21649</v>
      </c>
      <c r="G1300" s="4">
        <v>0.1</v>
      </c>
    </row>
    <row r="1301" spans="1:7" x14ac:dyDescent="0.35">
      <c r="A1301" t="s">
        <v>3165</v>
      </c>
      <c r="B1301" t="s">
        <v>485</v>
      </c>
      <c r="C1301" t="s">
        <v>12</v>
      </c>
      <c r="D1301" t="s">
        <v>1857</v>
      </c>
      <c r="E1301" s="4">
        <v>69</v>
      </c>
      <c r="F1301" s="4" t="s">
        <v>21669</v>
      </c>
      <c r="G1301" s="4">
        <v>0</v>
      </c>
    </row>
    <row r="1302" spans="1:7" x14ac:dyDescent="0.35">
      <c r="A1302" t="s">
        <v>3166</v>
      </c>
      <c r="B1302" t="s">
        <v>485</v>
      </c>
      <c r="C1302" t="s">
        <v>28</v>
      </c>
      <c r="D1302" t="s">
        <v>1851</v>
      </c>
      <c r="E1302" s="4">
        <v>68</v>
      </c>
      <c r="F1302" s="4" t="s">
        <v>21634</v>
      </c>
      <c r="G1302" s="4">
        <v>0</v>
      </c>
    </row>
    <row r="1303" spans="1:7" x14ac:dyDescent="0.35">
      <c r="A1303" t="s">
        <v>3167</v>
      </c>
      <c r="B1303" t="s">
        <v>486</v>
      </c>
      <c r="C1303" t="s">
        <v>23</v>
      </c>
      <c r="D1303" t="s">
        <v>1876</v>
      </c>
      <c r="E1303" s="4">
        <v>39</v>
      </c>
      <c r="F1303" s="4" t="s">
        <v>21673</v>
      </c>
      <c r="G1303" s="4">
        <v>0</v>
      </c>
    </row>
    <row r="1304" spans="1:7" x14ac:dyDescent="0.35">
      <c r="A1304" t="s">
        <v>3168</v>
      </c>
      <c r="B1304" t="s">
        <v>486</v>
      </c>
      <c r="C1304" t="s">
        <v>15</v>
      </c>
      <c r="D1304" t="s">
        <v>21777</v>
      </c>
      <c r="E1304" s="4">
        <v>33</v>
      </c>
      <c r="F1304" s="4" t="s">
        <v>21660</v>
      </c>
      <c r="G1304" s="4">
        <v>0.15</v>
      </c>
    </row>
    <row r="1305" spans="1:7" x14ac:dyDescent="0.35">
      <c r="A1305" t="s">
        <v>3169</v>
      </c>
      <c r="B1305" t="s">
        <v>486</v>
      </c>
      <c r="C1305" t="s">
        <v>30</v>
      </c>
      <c r="D1305" t="s">
        <v>21712</v>
      </c>
      <c r="E1305" s="4">
        <v>27</v>
      </c>
      <c r="F1305" s="4" t="s">
        <v>21659</v>
      </c>
      <c r="G1305" s="4">
        <v>0.15</v>
      </c>
    </row>
    <row r="1306" spans="1:7" x14ac:dyDescent="0.35">
      <c r="A1306" t="s">
        <v>3170</v>
      </c>
      <c r="B1306" t="s">
        <v>487</v>
      </c>
      <c r="C1306" t="s">
        <v>23</v>
      </c>
      <c r="D1306" t="s">
        <v>21672</v>
      </c>
      <c r="E1306" s="4">
        <v>27</v>
      </c>
      <c r="F1306" s="4" t="s">
        <v>21704</v>
      </c>
      <c r="G1306" s="4">
        <v>0.05</v>
      </c>
    </row>
    <row r="1307" spans="1:7" x14ac:dyDescent="0.35">
      <c r="A1307" t="s">
        <v>3171</v>
      </c>
      <c r="B1307" t="s">
        <v>488</v>
      </c>
      <c r="C1307" t="s">
        <v>35</v>
      </c>
      <c r="D1307" t="s">
        <v>1919</v>
      </c>
      <c r="E1307" s="4">
        <v>20</v>
      </c>
      <c r="F1307" s="4" t="s">
        <v>21656</v>
      </c>
      <c r="G1307" s="4">
        <v>0</v>
      </c>
    </row>
    <row r="1308" spans="1:7" x14ac:dyDescent="0.35">
      <c r="A1308" t="s">
        <v>3172</v>
      </c>
      <c r="B1308" t="s">
        <v>488</v>
      </c>
      <c r="C1308" t="s">
        <v>31</v>
      </c>
      <c r="D1308" t="s">
        <v>1867</v>
      </c>
      <c r="E1308" s="4">
        <v>35</v>
      </c>
      <c r="F1308" s="4" t="s">
        <v>21662</v>
      </c>
      <c r="G1308" s="4">
        <v>0</v>
      </c>
    </row>
    <row r="1309" spans="1:7" x14ac:dyDescent="0.35">
      <c r="A1309" t="s">
        <v>3173</v>
      </c>
      <c r="B1309" t="s">
        <v>488</v>
      </c>
      <c r="C1309" t="s">
        <v>33</v>
      </c>
      <c r="D1309" t="s">
        <v>1863</v>
      </c>
      <c r="E1309" s="4">
        <v>33</v>
      </c>
      <c r="F1309" s="4" t="s">
        <v>21641</v>
      </c>
      <c r="G1309" s="4">
        <v>0</v>
      </c>
    </row>
    <row r="1310" spans="1:7" x14ac:dyDescent="0.35">
      <c r="A1310" t="s">
        <v>3174</v>
      </c>
      <c r="B1310" t="s">
        <v>488</v>
      </c>
      <c r="C1310" t="s">
        <v>35</v>
      </c>
      <c r="D1310" t="s">
        <v>1919</v>
      </c>
      <c r="E1310" s="4">
        <v>55</v>
      </c>
      <c r="F1310" s="4" t="s">
        <v>21701</v>
      </c>
      <c r="G1310" s="4">
        <v>0.1</v>
      </c>
    </row>
    <row r="1311" spans="1:7" x14ac:dyDescent="0.35">
      <c r="A1311" t="s">
        <v>3175</v>
      </c>
      <c r="B1311" t="s">
        <v>488</v>
      </c>
      <c r="C1311" t="s">
        <v>26</v>
      </c>
      <c r="D1311" t="s">
        <v>66</v>
      </c>
      <c r="E1311" s="4">
        <v>63</v>
      </c>
      <c r="F1311" s="4" t="s">
        <v>21647</v>
      </c>
      <c r="G1311" s="4">
        <v>0</v>
      </c>
    </row>
    <row r="1312" spans="1:7" x14ac:dyDescent="0.35">
      <c r="A1312" t="s">
        <v>3176</v>
      </c>
      <c r="B1312" t="s">
        <v>489</v>
      </c>
      <c r="C1312" t="s">
        <v>34</v>
      </c>
      <c r="D1312" t="s">
        <v>1854</v>
      </c>
      <c r="E1312" s="4">
        <v>35</v>
      </c>
      <c r="F1312" s="4" t="s">
        <v>21636</v>
      </c>
      <c r="G1312" s="4">
        <v>0</v>
      </c>
    </row>
    <row r="1313" spans="1:7" x14ac:dyDescent="0.35">
      <c r="A1313" t="s">
        <v>3177</v>
      </c>
      <c r="B1313" t="s">
        <v>489</v>
      </c>
      <c r="C1313" t="s">
        <v>36</v>
      </c>
      <c r="D1313" t="s">
        <v>1915</v>
      </c>
      <c r="E1313" s="4">
        <v>72</v>
      </c>
      <c r="F1313" s="4" t="s">
        <v>21727</v>
      </c>
      <c r="G1313" s="4">
        <v>0.1</v>
      </c>
    </row>
    <row r="1314" spans="1:7" x14ac:dyDescent="0.35">
      <c r="A1314" t="s">
        <v>3178</v>
      </c>
      <c r="B1314" t="s">
        <v>489</v>
      </c>
      <c r="C1314" t="s">
        <v>33</v>
      </c>
      <c r="D1314" t="s">
        <v>1863</v>
      </c>
      <c r="E1314" s="4">
        <v>78</v>
      </c>
      <c r="F1314" s="4" t="s">
        <v>21644</v>
      </c>
      <c r="G1314" s="4">
        <v>0.1</v>
      </c>
    </row>
    <row r="1315" spans="1:7" x14ac:dyDescent="0.35">
      <c r="A1315" t="s">
        <v>3179</v>
      </c>
      <c r="B1315" t="s">
        <v>489</v>
      </c>
      <c r="C1315" t="s">
        <v>33</v>
      </c>
      <c r="D1315" t="s">
        <v>1863</v>
      </c>
      <c r="E1315" s="4">
        <v>6</v>
      </c>
      <c r="F1315" s="4" t="s">
        <v>21644</v>
      </c>
      <c r="G1315" s="4">
        <v>0.1</v>
      </c>
    </row>
    <row r="1316" spans="1:7" x14ac:dyDescent="0.35">
      <c r="A1316" t="s">
        <v>3180</v>
      </c>
      <c r="B1316" t="s">
        <v>489</v>
      </c>
      <c r="C1316" t="s">
        <v>19</v>
      </c>
      <c r="D1316" t="s">
        <v>66</v>
      </c>
      <c r="E1316" s="4">
        <v>76</v>
      </c>
      <c r="F1316" s="4" t="s">
        <v>21694</v>
      </c>
      <c r="G1316" s="4">
        <v>0.15</v>
      </c>
    </row>
    <row r="1317" spans="1:7" x14ac:dyDescent="0.35">
      <c r="A1317" t="s">
        <v>3181</v>
      </c>
      <c r="B1317" t="s">
        <v>490</v>
      </c>
      <c r="C1317" t="s">
        <v>35</v>
      </c>
      <c r="D1317" t="s">
        <v>1919</v>
      </c>
      <c r="E1317" s="4">
        <v>33</v>
      </c>
      <c r="F1317" s="4" t="s">
        <v>21656</v>
      </c>
      <c r="G1317" s="4">
        <v>0</v>
      </c>
    </row>
    <row r="1318" spans="1:7" x14ac:dyDescent="0.35">
      <c r="A1318" t="s">
        <v>3182</v>
      </c>
      <c r="B1318" t="s">
        <v>491</v>
      </c>
      <c r="C1318" t="s">
        <v>33</v>
      </c>
      <c r="D1318" t="s">
        <v>21784</v>
      </c>
      <c r="E1318" s="4">
        <v>45</v>
      </c>
      <c r="F1318" s="4" t="s">
        <v>21641</v>
      </c>
      <c r="G1318" s="4">
        <v>0</v>
      </c>
    </row>
    <row r="1319" spans="1:7" x14ac:dyDescent="0.35">
      <c r="A1319" t="s">
        <v>3183</v>
      </c>
      <c r="B1319" t="s">
        <v>491</v>
      </c>
      <c r="C1319" t="s">
        <v>36</v>
      </c>
      <c r="D1319" t="s">
        <v>21728</v>
      </c>
      <c r="E1319" s="4">
        <v>12</v>
      </c>
      <c r="F1319" s="4" t="s">
        <v>21677</v>
      </c>
      <c r="G1319" s="4">
        <v>0</v>
      </c>
    </row>
    <row r="1320" spans="1:7" x14ac:dyDescent="0.35">
      <c r="A1320" t="s">
        <v>3184</v>
      </c>
      <c r="B1320" t="s">
        <v>491</v>
      </c>
      <c r="C1320" t="s">
        <v>32</v>
      </c>
      <c r="D1320" t="s">
        <v>1928</v>
      </c>
      <c r="E1320" s="4">
        <v>79</v>
      </c>
      <c r="F1320" s="4" t="s">
        <v>21690</v>
      </c>
      <c r="G1320" s="4">
        <v>0.1</v>
      </c>
    </row>
    <row r="1321" spans="1:7" x14ac:dyDescent="0.35">
      <c r="A1321" t="s">
        <v>3185</v>
      </c>
      <c r="B1321" t="s">
        <v>492</v>
      </c>
      <c r="C1321" t="s">
        <v>30</v>
      </c>
      <c r="D1321" t="s">
        <v>1887</v>
      </c>
      <c r="E1321" s="4">
        <v>72</v>
      </c>
      <c r="F1321" s="4" t="s">
        <v>21692</v>
      </c>
      <c r="G1321" s="4">
        <v>0.1</v>
      </c>
    </row>
    <row r="1322" spans="1:7" x14ac:dyDescent="0.35">
      <c r="A1322" t="s">
        <v>3186</v>
      </c>
      <c r="B1322" t="s">
        <v>492</v>
      </c>
      <c r="C1322" t="s">
        <v>26</v>
      </c>
      <c r="D1322" t="s">
        <v>1861</v>
      </c>
      <c r="E1322" s="4">
        <v>51</v>
      </c>
      <c r="F1322" s="4" t="s">
        <v>21650</v>
      </c>
      <c r="G1322" s="4">
        <v>0.1</v>
      </c>
    </row>
    <row r="1323" spans="1:7" x14ac:dyDescent="0.35">
      <c r="A1323" t="s">
        <v>3187</v>
      </c>
      <c r="B1323" t="s">
        <v>492</v>
      </c>
      <c r="C1323" t="s">
        <v>15</v>
      </c>
      <c r="D1323" t="s">
        <v>1874</v>
      </c>
      <c r="E1323" s="4">
        <v>26</v>
      </c>
      <c r="F1323" s="4" t="s">
        <v>21648</v>
      </c>
      <c r="G1323" s="4">
        <v>0</v>
      </c>
    </row>
    <row r="1324" spans="1:7" x14ac:dyDescent="0.35">
      <c r="A1324" t="s">
        <v>3188</v>
      </c>
      <c r="B1324" t="s">
        <v>493</v>
      </c>
      <c r="C1324" t="s">
        <v>7</v>
      </c>
      <c r="D1324" t="s">
        <v>1871</v>
      </c>
      <c r="E1324" s="4">
        <v>64</v>
      </c>
      <c r="F1324" s="4" t="s">
        <v>21681</v>
      </c>
      <c r="G1324" s="4">
        <v>0</v>
      </c>
    </row>
    <row r="1325" spans="1:7" x14ac:dyDescent="0.35">
      <c r="A1325" t="s">
        <v>3189</v>
      </c>
      <c r="B1325" t="s">
        <v>493</v>
      </c>
      <c r="C1325" t="s">
        <v>28</v>
      </c>
      <c r="D1325" t="s">
        <v>21679</v>
      </c>
      <c r="E1325" s="4">
        <v>32</v>
      </c>
      <c r="F1325" s="4" t="s">
        <v>21634</v>
      </c>
      <c r="G1325" s="4">
        <v>0</v>
      </c>
    </row>
    <row r="1326" spans="1:7" x14ac:dyDescent="0.35">
      <c r="A1326" t="s">
        <v>3190</v>
      </c>
      <c r="B1326" t="s">
        <v>493</v>
      </c>
      <c r="C1326" t="s">
        <v>35</v>
      </c>
      <c r="D1326" t="s">
        <v>1919</v>
      </c>
      <c r="E1326" s="4">
        <v>28</v>
      </c>
      <c r="F1326" s="4" t="s">
        <v>21656</v>
      </c>
      <c r="G1326" s="4">
        <v>0</v>
      </c>
    </row>
    <row r="1327" spans="1:7" x14ac:dyDescent="0.35">
      <c r="A1327" t="s">
        <v>3191</v>
      </c>
      <c r="B1327" t="s">
        <v>494</v>
      </c>
      <c r="C1327" t="s">
        <v>32</v>
      </c>
      <c r="D1327" t="s">
        <v>1928</v>
      </c>
      <c r="E1327" s="4">
        <v>31</v>
      </c>
      <c r="F1327" s="4" t="s">
        <v>21638</v>
      </c>
      <c r="G1327" s="4">
        <v>0</v>
      </c>
    </row>
    <row r="1328" spans="1:7" x14ac:dyDescent="0.35">
      <c r="A1328" t="s">
        <v>3192</v>
      </c>
      <c r="B1328" t="s">
        <v>494</v>
      </c>
      <c r="C1328" t="s">
        <v>32</v>
      </c>
      <c r="D1328" t="s">
        <v>1928</v>
      </c>
      <c r="E1328" s="4">
        <v>10</v>
      </c>
      <c r="F1328" s="4" t="s">
        <v>21729</v>
      </c>
      <c r="G1328" s="4">
        <v>0.15</v>
      </c>
    </row>
    <row r="1329" spans="1:7" x14ac:dyDescent="0.35">
      <c r="A1329" t="s">
        <v>3193</v>
      </c>
      <c r="B1329" t="s">
        <v>494</v>
      </c>
      <c r="C1329" t="s">
        <v>23</v>
      </c>
      <c r="D1329" t="s">
        <v>1876</v>
      </c>
      <c r="E1329" s="4">
        <v>42</v>
      </c>
      <c r="F1329" s="4" t="s">
        <v>21699</v>
      </c>
      <c r="G1329" s="4">
        <v>0.15</v>
      </c>
    </row>
    <row r="1330" spans="1:7" x14ac:dyDescent="0.35">
      <c r="A1330" t="s">
        <v>3194</v>
      </c>
      <c r="B1330" t="s">
        <v>495</v>
      </c>
      <c r="C1330" t="s">
        <v>36</v>
      </c>
      <c r="D1330" t="s">
        <v>1915</v>
      </c>
      <c r="E1330" s="4">
        <v>76</v>
      </c>
      <c r="F1330" s="4" t="s">
        <v>21702</v>
      </c>
      <c r="G1330" s="4">
        <v>0.05</v>
      </c>
    </row>
    <row r="1331" spans="1:7" x14ac:dyDescent="0.35">
      <c r="A1331" t="s">
        <v>3195</v>
      </c>
      <c r="B1331" t="s">
        <v>495</v>
      </c>
      <c r="C1331" t="s">
        <v>15</v>
      </c>
      <c r="D1331" t="s">
        <v>1874</v>
      </c>
      <c r="E1331" s="4">
        <v>22</v>
      </c>
      <c r="F1331" s="4" t="s">
        <v>21648</v>
      </c>
      <c r="G1331" s="4">
        <v>0</v>
      </c>
    </row>
    <row r="1332" spans="1:7" x14ac:dyDescent="0.35">
      <c r="A1332" t="s">
        <v>3196</v>
      </c>
      <c r="B1332" t="s">
        <v>495</v>
      </c>
      <c r="C1332" t="s">
        <v>35</v>
      </c>
      <c r="D1332" t="s">
        <v>1919</v>
      </c>
      <c r="E1332" s="4">
        <v>72</v>
      </c>
      <c r="F1332" s="4" t="s">
        <v>21642</v>
      </c>
      <c r="G1332" s="4">
        <v>0.15</v>
      </c>
    </row>
    <row r="1333" spans="1:7" x14ac:dyDescent="0.35">
      <c r="A1333" t="s">
        <v>3197</v>
      </c>
      <c r="B1333" t="s">
        <v>495</v>
      </c>
      <c r="C1333" t="s">
        <v>12</v>
      </c>
      <c r="D1333" t="s">
        <v>1857</v>
      </c>
      <c r="E1333" s="4">
        <v>45</v>
      </c>
      <c r="F1333" s="4" t="s">
        <v>21740</v>
      </c>
      <c r="G1333" s="4">
        <v>0.05</v>
      </c>
    </row>
    <row r="1334" spans="1:7" x14ac:dyDescent="0.35">
      <c r="A1334" t="s">
        <v>3198</v>
      </c>
      <c r="B1334" t="s">
        <v>496</v>
      </c>
      <c r="C1334" t="s">
        <v>7</v>
      </c>
      <c r="D1334" t="s">
        <v>1871</v>
      </c>
      <c r="E1334" s="4">
        <v>79</v>
      </c>
      <c r="F1334" s="4" t="s">
        <v>21681</v>
      </c>
      <c r="G1334" s="4">
        <v>0</v>
      </c>
    </row>
    <row r="1335" spans="1:7" x14ac:dyDescent="0.35">
      <c r="A1335" t="s">
        <v>3199</v>
      </c>
      <c r="B1335" t="s">
        <v>496</v>
      </c>
      <c r="C1335" t="s">
        <v>32</v>
      </c>
      <c r="D1335" t="s">
        <v>1928</v>
      </c>
      <c r="E1335" s="4">
        <v>76</v>
      </c>
      <c r="F1335" s="4" t="s">
        <v>21638</v>
      </c>
      <c r="G1335" s="4">
        <v>0</v>
      </c>
    </row>
    <row r="1336" spans="1:7" x14ac:dyDescent="0.35">
      <c r="A1336" t="s">
        <v>3200</v>
      </c>
      <c r="B1336" t="s">
        <v>496</v>
      </c>
      <c r="C1336" t="s">
        <v>15</v>
      </c>
      <c r="D1336" t="s">
        <v>1874</v>
      </c>
      <c r="E1336" s="4">
        <v>79</v>
      </c>
      <c r="F1336" s="4" t="s">
        <v>21648</v>
      </c>
      <c r="G1336" s="4">
        <v>0</v>
      </c>
    </row>
    <row r="1337" spans="1:7" x14ac:dyDescent="0.35">
      <c r="A1337" t="s">
        <v>3201</v>
      </c>
      <c r="B1337" t="s">
        <v>497</v>
      </c>
      <c r="C1337" t="s">
        <v>26</v>
      </c>
      <c r="D1337" t="s">
        <v>1861</v>
      </c>
      <c r="E1337" s="4">
        <v>13</v>
      </c>
      <c r="F1337" s="4" t="s">
        <v>21647</v>
      </c>
      <c r="G1337" s="4">
        <v>0</v>
      </c>
    </row>
    <row r="1338" spans="1:7" x14ac:dyDescent="0.35">
      <c r="A1338" t="s">
        <v>3202</v>
      </c>
      <c r="B1338" t="s">
        <v>497</v>
      </c>
      <c r="C1338" t="s">
        <v>32</v>
      </c>
      <c r="D1338" t="s">
        <v>21637</v>
      </c>
      <c r="E1338" s="4">
        <v>23</v>
      </c>
      <c r="F1338" s="4" t="s">
        <v>21729</v>
      </c>
      <c r="G1338" s="4">
        <v>0.15</v>
      </c>
    </row>
    <row r="1339" spans="1:7" x14ac:dyDescent="0.35">
      <c r="A1339" t="s">
        <v>3203</v>
      </c>
      <c r="B1339" t="s">
        <v>497</v>
      </c>
      <c r="C1339" t="s">
        <v>34</v>
      </c>
      <c r="D1339" t="s">
        <v>1854</v>
      </c>
      <c r="E1339" s="4">
        <v>33</v>
      </c>
      <c r="F1339" s="4" t="s">
        <v>21645</v>
      </c>
      <c r="G1339" s="4">
        <v>0.05</v>
      </c>
    </row>
    <row r="1340" spans="1:7" x14ac:dyDescent="0.35">
      <c r="A1340" t="s">
        <v>3204</v>
      </c>
      <c r="B1340" t="s">
        <v>498</v>
      </c>
      <c r="C1340" t="s">
        <v>7</v>
      </c>
      <c r="D1340" t="s">
        <v>21764</v>
      </c>
      <c r="E1340" s="4">
        <v>73</v>
      </c>
      <c r="F1340" s="4" t="s">
        <v>21646</v>
      </c>
      <c r="G1340" s="4">
        <v>0.1</v>
      </c>
    </row>
    <row r="1341" spans="1:7" x14ac:dyDescent="0.35">
      <c r="A1341" t="s">
        <v>3205</v>
      </c>
      <c r="B1341" t="s">
        <v>498</v>
      </c>
      <c r="C1341" t="s">
        <v>32</v>
      </c>
      <c r="D1341" t="s">
        <v>1928</v>
      </c>
      <c r="E1341" s="4">
        <v>9</v>
      </c>
      <c r="F1341" s="4" t="s">
        <v>21638</v>
      </c>
      <c r="G1341" s="4">
        <v>0</v>
      </c>
    </row>
    <row r="1342" spans="1:7" x14ac:dyDescent="0.35">
      <c r="A1342" t="s">
        <v>3206</v>
      </c>
      <c r="B1342" t="s">
        <v>498</v>
      </c>
      <c r="C1342" t="s">
        <v>27</v>
      </c>
      <c r="D1342" t="s">
        <v>1865</v>
      </c>
      <c r="E1342" s="4">
        <v>80</v>
      </c>
      <c r="F1342" s="4" t="s">
        <v>21707</v>
      </c>
      <c r="G1342" s="4">
        <v>0.05</v>
      </c>
    </row>
    <row r="1343" spans="1:7" x14ac:dyDescent="0.35">
      <c r="A1343" t="s">
        <v>3207</v>
      </c>
      <c r="B1343" t="s">
        <v>499</v>
      </c>
      <c r="C1343" t="s">
        <v>30</v>
      </c>
      <c r="D1343" t="s">
        <v>1887</v>
      </c>
      <c r="E1343" s="4">
        <v>14</v>
      </c>
      <c r="F1343" s="4" t="s">
        <v>21665</v>
      </c>
      <c r="G1343" s="4">
        <v>0</v>
      </c>
    </row>
    <row r="1344" spans="1:7" x14ac:dyDescent="0.35">
      <c r="A1344" t="s">
        <v>3208</v>
      </c>
      <c r="B1344" t="s">
        <v>499</v>
      </c>
      <c r="C1344" t="s">
        <v>26</v>
      </c>
      <c r="D1344" t="s">
        <v>21762</v>
      </c>
      <c r="E1344" s="4">
        <v>76</v>
      </c>
      <c r="F1344" s="4" t="s">
        <v>21650</v>
      </c>
      <c r="G1344" s="4">
        <v>0.1</v>
      </c>
    </row>
    <row r="1345" spans="1:7" x14ac:dyDescent="0.35">
      <c r="A1345" t="s">
        <v>3209</v>
      </c>
      <c r="B1345" t="s">
        <v>499</v>
      </c>
      <c r="C1345" t="s">
        <v>26</v>
      </c>
      <c r="D1345" t="s">
        <v>21786</v>
      </c>
      <c r="E1345" s="4">
        <v>13</v>
      </c>
      <c r="F1345" s="4" t="s">
        <v>21668</v>
      </c>
      <c r="G1345" s="4">
        <v>0.05</v>
      </c>
    </row>
    <row r="1346" spans="1:7" x14ac:dyDescent="0.35">
      <c r="A1346" t="s">
        <v>3210</v>
      </c>
      <c r="B1346" t="s">
        <v>500</v>
      </c>
      <c r="C1346" t="s">
        <v>19</v>
      </c>
      <c r="D1346" t="s">
        <v>21746</v>
      </c>
      <c r="E1346" s="4">
        <v>67</v>
      </c>
      <c r="F1346" s="4" t="s">
        <v>21635</v>
      </c>
      <c r="G1346" s="4">
        <v>0</v>
      </c>
    </row>
    <row r="1347" spans="1:7" x14ac:dyDescent="0.35">
      <c r="A1347" t="s">
        <v>3211</v>
      </c>
      <c r="B1347" t="s">
        <v>500</v>
      </c>
      <c r="C1347" t="s">
        <v>31</v>
      </c>
      <c r="D1347" t="s">
        <v>1867</v>
      </c>
      <c r="E1347" s="4">
        <v>68</v>
      </c>
      <c r="F1347" s="4" t="s">
        <v>21670</v>
      </c>
      <c r="G1347" s="4">
        <v>0.1</v>
      </c>
    </row>
    <row r="1348" spans="1:7" x14ac:dyDescent="0.35">
      <c r="A1348" t="s">
        <v>3212</v>
      </c>
      <c r="B1348" t="s">
        <v>500</v>
      </c>
      <c r="C1348" t="s">
        <v>33</v>
      </c>
      <c r="D1348" t="s">
        <v>66</v>
      </c>
      <c r="E1348" s="4">
        <v>70</v>
      </c>
      <c r="F1348" s="4" t="s">
        <v>21663</v>
      </c>
      <c r="G1348" s="4">
        <v>0.15</v>
      </c>
    </row>
    <row r="1349" spans="1:7" x14ac:dyDescent="0.35">
      <c r="A1349" t="s">
        <v>3213</v>
      </c>
      <c r="B1349" t="s">
        <v>500</v>
      </c>
      <c r="C1349" t="s">
        <v>27</v>
      </c>
      <c r="D1349" t="s">
        <v>1865</v>
      </c>
      <c r="E1349" s="4">
        <v>37</v>
      </c>
      <c r="F1349" s="4" t="s">
        <v>21656</v>
      </c>
      <c r="G1349" s="4">
        <v>0</v>
      </c>
    </row>
    <row r="1350" spans="1:7" x14ac:dyDescent="0.35">
      <c r="A1350" t="s">
        <v>3214</v>
      </c>
      <c r="B1350" t="s">
        <v>500</v>
      </c>
      <c r="C1350" t="s">
        <v>23</v>
      </c>
      <c r="D1350" t="s">
        <v>1876</v>
      </c>
      <c r="E1350" s="4">
        <v>58</v>
      </c>
      <c r="F1350" s="4" t="s">
        <v>21673</v>
      </c>
      <c r="G1350" s="4">
        <v>0</v>
      </c>
    </row>
    <row r="1351" spans="1:7" x14ac:dyDescent="0.35">
      <c r="A1351" t="s">
        <v>3215</v>
      </c>
      <c r="B1351" t="s">
        <v>501</v>
      </c>
      <c r="C1351" t="s">
        <v>34</v>
      </c>
      <c r="D1351" t="s">
        <v>1854</v>
      </c>
      <c r="E1351" s="4">
        <v>66</v>
      </c>
      <c r="F1351" s="4" t="s">
        <v>21652</v>
      </c>
      <c r="G1351" s="4">
        <v>0.1</v>
      </c>
    </row>
    <row r="1352" spans="1:7" x14ac:dyDescent="0.35">
      <c r="A1352" t="s">
        <v>3216</v>
      </c>
      <c r="B1352" t="s">
        <v>502</v>
      </c>
      <c r="C1352" t="s">
        <v>7</v>
      </c>
      <c r="D1352" t="s">
        <v>1871</v>
      </c>
      <c r="E1352" s="4">
        <v>6</v>
      </c>
      <c r="F1352" s="4" t="s">
        <v>21718</v>
      </c>
      <c r="G1352" s="4">
        <v>0.05</v>
      </c>
    </row>
    <row r="1353" spans="1:7" x14ac:dyDescent="0.35">
      <c r="A1353" t="s">
        <v>3217</v>
      </c>
      <c r="B1353" t="s">
        <v>502</v>
      </c>
      <c r="C1353" t="s">
        <v>27</v>
      </c>
      <c r="D1353" t="s">
        <v>21710</v>
      </c>
      <c r="E1353" s="4">
        <v>15</v>
      </c>
      <c r="F1353" s="4" t="s">
        <v>21656</v>
      </c>
      <c r="G1353" s="4">
        <v>0</v>
      </c>
    </row>
    <row r="1354" spans="1:7" x14ac:dyDescent="0.35">
      <c r="A1354" t="s">
        <v>3218</v>
      </c>
      <c r="B1354" t="s">
        <v>503</v>
      </c>
      <c r="C1354" t="s">
        <v>27</v>
      </c>
      <c r="D1354" t="s">
        <v>1865</v>
      </c>
      <c r="E1354" s="4">
        <v>35</v>
      </c>
      <c r="F1354" s="4" t="s">
        <v>21707</v>
      </c>
      <c r="G1354" s="4">
        <v>0.05</v>
      </c>
    </row>
    <row r="1355" spans="1:7" x14ac:dyDescent="0.35">
      <c r="A1355" t="s">
        <v>3219</v>
      </c>
      <c r="B1355" t="s">
        <v>503</v>
      </c>
      <c r="C1355" t="s">
        <v>7</v>
      </c>
      <c r="D1355" t="s">
        <v>21683</v>
      </c>
      <c r="E1355" s="4">
        <v>54</v>
      </c>
      <c r="F1355" s="4" t="s">
        <v>21718</v>
      </c>
      <c r="G1355" s="4">
        <v>0.05</v>
      </c>
    </row>
    <row r="1356" spans="1:7" x14ac:dyDescent="0.35">
      <c r="A1356" t="s">
        <v>3220</v>
      </c>
      <c r="B1356" t="s">
        <v>503</v>
      </c>
      <c r="C1356" t="s">
        <v>33</v>
      </c>
      <c r="D1356" t="s">
        <v>1863</v>
      </c>
      <c r="E1356" s="4">
        <v>36</v>
      </c>
      <c r="F1356" s="4" t="s">
        <v>21641</v>
      </c>
      <c r="G1356" s="4">
        <v>0</v>
      </c>
    </row>
    <row r="1357" spans="1:7" x14ac:dyDescent="0.35">
      <c r="A1357" t="s">
        <v>3221</v>
      </c>
      <c r="B1357" t="s">
        <v>504</v>
      </c>
      <c r="C1357" t="s">
        <v>30</v>
      </c>
      <c r="D1357" t="s">
        <v>21664</v>
      </c>
      <c r="E1357" s="4">
        <v>37</v>
      </c>
      <c r="F1357" s="4" t="s">
        <v>21692</v>
      </c>
      <c r="G1357" s="4">
        <v>0.1</v>
      </c>
    </row>
    <row r="1358" spans="1:7" x14ac:dyDescent="0.35">
      <c r="A1358" t="s">
        <v>3222</v>
      </c>
      <c r="B1358" t="s">
        <v>504</v>
      </c>
      <c r="C1358" t="s">
        <v>29</v>
      </c>
      <c r="D1358" t="s">
        <v>1896</v>
      </c>
      <c r="E1358" s="4">
        <v>14</v>
      </c>
      <c r="F1358" s="4" t="s">
        <v>21687</v>
      </c>
      <c r="G1358" s="4">
        <v>0</v>
      </c>
    </row>
    <row r="1359" spans="1:7" x14ac:dyDescent="0.35">
      <c r="A1359" t="s">
        <v>3223</v>
      </c>
      <c r="B1359" t="s">
        <v>504</v>
      </c>
      <c r="C1359" t="s">
        <v>33</v>
      </c>
      <c r="D1359" t="s">
        <v>1863</v>
      </c>
      <c r="E1359" s="4">
        <v>26</v>
      </c>
      <c r="F1359" s="4" t="s">
        <v>21641</v>
      </c>
      <c r="G1359" s="4">
        <v>0</v>
      </c>
    </row>
    <row r="1360" spans="1:7" x14ac:dyDescent="0.35">
      <c r="A1360" t="s">
        <v>3224</v>
      </c>
      <c r="B1360" t="s">
        <v>505</v>
      </c>
      <c r="C1360" t="s">
        <v>27</v>
      </c>
      <c r="D1360" t="s">
        <v>1865</v>
      </c>
      <c r="E1360" s="4">
        <v>41</v>
      </c>
      <c r="F1360" s="4" t="s">
        <v>21656</v>
      </c>
      <c r="G1360" s="4">
        <v>0</v>
      </c>
    </row>
    <row r="1361" spans="1:7" x14ac:dyDescent="0.35">
      <c r="A1361" t="s">
        <v>3225</v>
      </c>
      <c r="B1361" t="s">
        <v>505</v>
      </c>
      <c r="C1361" t="s">
        <v>7</v>
      </c>
      <c r="D1361" t="s">
        <v>1871</v>
      </c>
      <c r="E1361" s="4">
        <v>20</v>
      </c>
      <c r="F1361" s="4" t="s">
        <v>21681</v>
      </c>
      <c r="G1361" s="4">
        <v>0</v>
      </c>
    </row>
    <row r="1362" spans="1:7" x14ac:dyDescent="0.35">
      <c r="A1362" t="s">
        <v>3226</v>
      </c>
      <c r="B1362" t="s">
        <v>506</v>
      </c>
      <c r="C1362" t="s">
        <v>30</v>
      </c>
      <c r="D1362" t="s">
        <v>21712</v>
      </c>
      <c r="E1362" s="4">
        <v>72</v>
      </c>
      <c r="F1362" s="4" t="s">
        <v>21665</v>
      </c>
      <c r="G1362" s="4">
        <v>0</v>
      </c>
    </row>
    <row r="1363" spans="1:7" x14ac:dyDescent="0.35">
      <c r="A1363" t="s">
        <v>3227</v>
      </c>
      <c r="B1363" t="s">
        <v>506</v>
      </c>
      <c r="C1363" t="s">
        <v>23</v>
      </c>
      <c r="D1363" t="s">
        <v>21672</v>
      </c>
      <c r="E1363" s="4">
        <v>71</v>
      </c>
      <c r="F1363" s="4" t="s">
        <v>21673</v>
      </c>
      <c r="G1363" s="4">
        <v>0</v>
      </c>
    </row>
    <row r="1364" spans="1:7" x14ac:dyDescent="0.35">
      <c r="A1364" t="s">
        <v>3228</v>
      </c>
      <c r="B1364" t="s">
        <v>507</v>
      </c>
      <c r="C1364" t="s">
        <v>19</v>
      </c>
      <c r="D1364" t="s">
        <v>21790</v>
      </c>
      <c r="E1364" s="4">
        <v>29</v>
      </c>
      <c r="F1364" s="4" t="s">
        <v>21694</v>
      </c>
      <c r="G1364" s="4">
        <v>0.15</v>
      </c>
    </row>
    <row r="1365" spans="1:7" x14ac:dyDescent="0.35">
      <c r="A1365" t="s">
        <v>3229</v>
      </c>
      <c r="B1365" t="s">
        <v>507</v>
      </c>
      <c r="C1365" t="s">
        <v>12</v>
      </c>
      <c r="D1365" t="s">
        <v>1857</v>
      </c>
      <c r="E1365" s="4">
        <v>73</v>
      </c>
      <c r="F1365" s="4" t="s">
        <v>21639</v>
      </c>
      <c r="G1365" s="4">
        <v>0.1</v>
      </c>
    </row>
    <row r="1366" spans="1:7" x14ac:dyDescent="0.35">
      <c r="A1366" t="s">
        <v>3230</v>
      </c>
      <c r="B1366" t="s">
        <v>507</v>
      </c>
      <c r="C1366" t="s">
        <v>15</v>
      </c>
      <c r="D1366" t="s">
        <v>21688</v>
      </c>
      <c r="E1366" s="4">
        <v>3</v>
      </c>
      <c r="F1366" s="4" t="s">
        <v>21660</v>
      </c>
      <c r="G1366" s="4">
        <v>0.15</v>
      </c>
    </row>
    <row r="1367" spans="1:7" x14ac:dyDescent="0.35">
      <c r="A1367" t="s">
        <v>3231</v>
      </c>
      <c r="B1367" t="s">
        <v>507</v>
      </c>
      <c r="C1367" t="s">
        <v>36</v>
      </c>
      <c r="D1367" t="s">
        <v>21728</v>
      </c>
      <c r="E1367" s="4">
        <v>74</v>
      </c>
      <c r="F1367" s="4" t="s">
        <v>21731</v>
      </c>
      <c r="G1367" s="4">
        <v>0.15</v>
      </c>
    </row>
    <row r="1368" spans="1:7" x14ac:dyDescent="0.35">
      <c r="A1368" t="s">
        <v>3232</v>
      </c>
      <c r="B1368" t="s">
        <v>507</v>
      </c>
      <c r="C1368" t="s">
        <v>33</v>
      </c>
      <c r="D1368" t="s">
        <v>66</v>
      </c>
      <c r="E1368" s="4">
        <v>37</v>
      </c>
      <c r="F1368" s="4" t="s">
        <v>21663</v>
      </c>
      <c r="G1368" s="4">
        <v>0.15</v>
      </c>
    </row>
    <row r="1369" spans="1:7" x14ac:dyDescent="0.35">
      <c r="A1369" t="s">
        <v>3233</v>
      </c>
      <c r="B1369" t="s">
        <v>508</v>
      </c>
      <c r="C1369" t="s">
        <v>32</v>
      </c>
      <c r="D1369" t="s">
        <v>21724</v>
      </c>
      <c r="E1369" s="4">
        <v>27</v>
      </c>
      <c r="F1369" s="4" t="s">
        <v>21684</v>
      </c>
      <c r="G1369" s="4">
        <v>0.05</v>
      </c>
    </row>
    <row r="1370" spans="1:7" x14ac:dyDescent="0.35">
      <c r="A1370" t="s">
        <v>3234</v>
      </c>
      <c r="B1370" t="s">
        <v>508</v>
      </c>
      <c r="C1370" t="s">
        <v>34</v>
      </c>
      <c r="D1370" t="s">
        <v>1854</v>
      </c>
      <c r="E1370" s="4">
        <v>54</v>
      </c>
      <c r="F1370" s="4" t="s">
        <v>21645</v>
      </c>
      <c r="G1370" s="4">
        <v>0.05</v>
      </c>
    </row>
    <row r="1371" spans="1:7" x14ac:dyDescent="0.35">
      <c r="A1371" t="s">
        <v>3235</v>
      </c>
      <c r="B1371" t="s">
        <v>509</v>
      </c>
      <c r="C1371" t="s">
        <v>32</v>
      </c>
      <c r="D1371" t="s">
        <v>1928</v>
      </c>
      <c r="E1371" s="4">
        <v>40</v>
      </c>
      <c r="F1371" s="4" t="s">
        <v>21638</v>
      </c>
      <c r="G1371" s="4">
        <v>0</v>
      </c>
    </row>
    <row r="1372" spans="1:7" x14ac:dyDescent="0.35">
      <c r="A1372" t="s">
        <v>3236</v>
      </c>
      <c r="B1372" t="s">
        <v>509</v>
      </c>
      <c r="C1372" t="s">
        <v>33</v>
      </c>
      <c r="D1372" t="s">
        <v>1863</v>
      </c>
      <c r="E1372" s="4">
        <v>19</v>
      </c>
      <c r="F1372" s="4" t="s">
        <v>21658</v>
      </c>
      <c r="G1372" s="4">
        <v>0.05</v>
      </c>
    </row>
    <row r="1373" spans="1:7" x14ac:dyDescent="0.35">
      <c r="A1373" t="s">
        <v>3237</v>
      </c>
      <c r="B1373" t="s">
        <v>509</v>
      </c>
      <c r="C1373" t="s">
        <v>19</v>
      </c>
      <c r="D1373" t="s">
        <v>1859</v>
      </c>
      <c r="E1373" s="4">
        <v>70</v>
      </c>
      <c r="F1373" s="4" t="s">
        <v>21694</v>
      </c>
      <c r="G1373" s="4">
        <v>0.15</v>
      </c>
    </row>
    <row r="1374" spans="1:7" x14ac:dyDescent="0.35">
      <c r="A1374" t="s">
        <v>3238</v>
      </c>
      <c r="B1374" t="s">
        <v>509</v>
      </c>
      <c r="C1374" t="s">
        <v>35</v>
      </c>
      <c r="D1374" t="s">
        <v>1919</v>
      </c>
      <c r="E1374" s="4">
        <v>39</v>
      </c>
      <c r="F1374" s="4" t="s">
        <v>21701</v>
      </c>
      <c r="G1374" s="4">
        <v>0.1</v>
      </c>
    </row>
    <row r="1375" spans="1:7" x14ac:dyDescent="0.35">
      <c r="A1375" t="s">
        <v>3239</v>
      </c>
      <c r="B1375" t="s">
        <v>510</v>
      </c>
      <c r="C1375" t="s">
        <v>31</v>
      </c>
      <c r="D1375" t="s">
        <v>21661</v>
      </c>
      <c r="E1375" s="4">
        <v>79</v>
      </c>
      <c r="F1375" s="4" t="s">
        <v>21670</v>
      </c>
      <c r="G1375" s="4">
        <v>0.1</v>
      </c>
    </row>
    <row r="1376" spans="1:7" x14ac:dyDescent="0.35">
      <c r="A1376" t="s">
        <v>3240</v>
      </c>
      <c r="B1376" t="s">
        <v>510</v>
      </c>
      <c r="C1376" t="s">
        <v>12</v>
      </c>
      <c r="D1376" t="s">
        <v>1857</v>
      </c>
      <c r="E1376" s="4">
        <v>13</v>
      </c>
      <c r="F1376" s="4" t="s">
        <v>21669</v>
      </c>
      <c r="G1376" s="4">
        <v>0</v>
      </c>
    </row>
    <row r="1377" spans="1:7" x14ac:dyDescent="0.35">
      <c r="A1377" t="s">
        <v>3241</v>
      </c>
      <c r="B1377" t="s">
        <v>510</v>
      </c>
      <c r="C1377" t="s">
        <v>15</v>
      </c>
      <c r="D1377" t="s">
        <v>1874</v>
      </c>
      <c r="E1377" s="4">
        <v>3</v>
      </c>
      <c r="F1377" s="4" t="s">
        <v>21648</v>
      </c>
      <c r="G1377" s="4">
        <v>0</v>
      </c>
    </row>
    <row r="1378" spans="1:7" x14ac:dyDescent="0.35">
      <c r="A1378" t="s">
        <v>3242</v>
      </c>
      <c r="B1378" t="s">
        <v>510</v>
      </c>
      <c r="C1378" t="s">
        <v>12</v>
      </c>
      <c r="D1378" t="s">
        <v>21782</v>
      </c>
      <c r="E1378" s="4">
        <v>43</v>
      </c>
      <c r="F1378" s="4" t="s">
        <v>21669</v>
      </c>
      <c r="G1378" s="4">
        <v>0</v>
      </c>
    </row>
    <row r="1379" spans="1:7" x14ac:dyDescent="0.35">
      <c r="A1379" t="s">
        <v>3243</v>
      </c>
      <c r="B1379" t="s">
        <v>511</v>
      </c>
      <c r="C1379" t="s">
        <v>28</v>
      </c>
      <c r="D1379" t="s">
        <v>1851</v>
      </c>
      <c r="E1379" s="4">
        <v>15</v>
      </c>
      <c r="F1379" s="4" t="s">
        <v>21767</v>
      </c>
      <c r="G1379" s="4">
        <v>0.15</v>
      </c>
    </row>
    <row r="1380" spans="1:7" x14ac:dyDescent="0.35">
      <c r="A1380" t="s">
        <v>3244</v>
      </c>
      <c r="B1380" t="s">
        <v>511</v>
      </c>
      <c r="C1380" t="s">
        <v>23</v>
      </c>
      <c r="D1380" t="s">
        <v>1876</v>
      </c>
      <c r="E1380" s="4">
        <v>57</v>
      </c>
      <c r="F1380" s="4" t="s">
        <v>21673</v>
      </c>
      <c r="G1380" s="4">
        <v>0</v>
      </c>
    </row>
    <row r="1381" spans="1:7" x14ac:dyDescent="0.35">
      <c r="A1381" t="s">
        <v>3245</v>
      </c>
      <c r="B1381" t="s">
        <v>511</v>
      </c>
      <c r="C1381" t="s">
        <v>12</v>
      </c>
      <c r="D1381" t="s">
        <v>1857</v>
      </c>
      <c r="E1381" s="4">
        <v>18</v>
      </c>
      <c r="F1381" s="4" t="s">
        <v>21740</v>
      </c>
      <c r="G1381" s="4">
        <v>0.05</v>
      </c>
    </row>
    <row r="1382" spans="1:7" x14ac:dyDescent="0.35">
      <c r="A1382" t="s">
        <v>3246</v>
      </c>
      <c r="B1382" t="s">
        <v>512</v>
      </c>
      <c r="C1382" t="s">
        <v>23</v>
      </c>
      <c r="D1382" t="s">
        <v>1876</v>
      </c>
      <c r="E1382" s="4">
        <v>15</v>
      </c>
      <c r="F1382" s="4" t="s">
        <v>21768</v>
      </c>
      <c r="G1382" s="4">
        <v>0.15</v>
      </c>
    </row>
    <row r="1383" spans="1:7" x14ac:dyDescent="0.35">
      <c r="A1383" t="s">
        <v>3247</v>
      </c>
      <c r="B1383" t="s">
        <v>512</v>
      </c>
      <c r="C1383" t="s">
        <v>27</v>
      </c>
      <c r="D1383" t="s">
        <v>21655</v>
      </c>
      <c r="E1383" s="4">
        <v>42</v>
      </c>
      <c r="F1383" s="4" t="s">
        <v>21656</v>
      </c>
      <c r="G1383" s="4">
        <v>0</v>
      </c>
    </row>
    <row r="1384" spans="1:7" x14ac:dyDescent="0.35">
      <c r="A1384" t="s">
        <v>3248</v>
      </c>
      <c r="B1384" t="s">
        <v>512</v>
      </c>
      <c r="C1384" t="s">
        <v>15</v>
      </c>
      <c r="D1384" t="s">
        <v>21777</v>
      </c>
      <c r="E1384" s="4">
        <v>46</v>
      </c>
      <c r="F1384" s="4" t="s">
        <v>21742</v>
      </c>
      <c r="G1384" s="4">
        <v>0.1</v>
      </c>
    </row>
    <row r="1385" spans="1:7" x14ac:dyDescent="0.35">
      <c r="A1385" t="s">
        <v>3249</v>
      </c>
      <c r="B1385" t="s">
        <v>512</v>
      </c>
      <c r="C1385" t="s">
        <v>36</v>
      </c>
      <c r="D1385" t="s">
        <v>1915</v>
      </c>
      <c r="E1385" s="4">
        <v>3</v>
      </c>
      <c r="F1385" s="4" t="s">
        <v>21727</v>
      </c>
      <c r="G1385" s="4">
        <v>0.1</v>
      </c>
    </row>
    <row r="1386" spans="1:7" x14ac:dyDescent="0.35">
      <c r="A1386" t="s">
        <v>3250</v>
      </c>
      <c r="B1386" t="s">
        <v>513</v>
      </c>
      <c r="C1386" t="s">
        <v>7</v>
      </c>
      <c r="D1386" t="s">
        <v>21749</v>
      </c>
      <c r="E1386" s="4">
        <v>74</v>
      </c>
      <c r="F1386" s="4" t="s">
        <v>21681</v>
      </c>
      <c r="G1386" s="4">
        <v>0</v>
      </c>
    </row>
    <row r="1387" spans="1:7" x14ac:dyDescent="0.35">
      <c r="A1387" t="s">
        <v>3251</v>
      </c>
      <c r="B1387" t="s">
        <v>513</v>
      </c>
      <c r="C1387" t="s">
        <v>30</v>
      </c>
      <c r="D1387" t="s">
        <v>1887</v>
      </c>
      <c r="E1387" s="4">
        <v>49</v>
      </c>
      <c r="F1387" s="4" t="s">
        <v>21665</v>
      </c>
      <c r="G1387" s="4">
        <v>0</v>
      </c>
    </row>
    <row r="1388" spans="1:7" x14ac:dyDescent="0.35">
      <c r="A1388" t="s">
        <v>3252</v>
      </c>
      <c r="B1388" t="s">
        <v>513</v>
      </c>
      <c r="C1388" t="s">
        <v>36</v>
      </c>
      <c r="D1388" t="s">
        <v>1915</v>
      </c>
      <c r="E1388" s="4">
        <v>49</v>
      </c>
      <c r="F1388" s="4" t="s">
        <v>21686</v>
      </c>
      <c r="G1388" s="4">
        <v>0.05</v>
      </c>
    </row>
    <row r="1389" spans="1:7" x14ac:dyDescent="0.35">
      <c r="A1389" t="s">
        <v>3253</v>
      </c>
      <c r="B1389" t="s">
        <v>513</v>
      </c>
      <c r="C1389" t="s">
        <v>12</v>
      </c>
      <c r="D1389" t="s">
        <v>21719</v>
      </c>
      <c r="E1389" s="4">
        <v>35</v>
      </c>
      <c r="F1389" s="4" t="s">
        <v>21693</v>
      </c>
      <c r="G1389" s="4">
        <v>0.15</v>
      </c>
    </row>
    <row r="1390" spans="1:7" x14ac:dyDescent="0.35">
      <c r="A1390" t="s">
        <v>3254</v>
      </c>
      <c r="B1390" t="s">
        <v>513</v>
      </c>
      <c r="C1390" t="s">
        <v>33</v>
      </c>
      <c r="D1390" t="s">
        <v>21682</v>
      </c>
      <c r="E1390" s="4">
        <v>43</v>
      </c>
      <c r="F1390" s="4" t="s">
        <v>21641</v>
      </c>
      <c r="G1390" s="4">
        <v>0</v>
      </c>
    </row>
    <row r="1391" spans="1:7" x14ac:dyDescent="0.35">
      <c r="A1391" t="s">
        <v>3255</v>
      </c>
      <c r="B1391" t="s">
        <v>514</v>
      </c>
      <c r="C1391" t="s">
        <v>31</v>
      </c>
      <c r="D1391" t="s">
        <v>1867</v>
      </c>
      <c r="E1391" s="4">
        <v>80</v>
      </c>
      <c r="F1391" s="4" t="s">
        <v>21662</v>
      </c>
      <c r="G1391" s="4">
        <v>0</v>
      </c>
    </row>
    <row r="1392" spans="1:7" x14ac:dyDescent="0.35">
      <c r="A1392" t="s">
        <v>3256</v>
      </c>
      <c r="B1392" t="s">
        <v>515</v>
      </c>
      <c r="C1392" t="s">
        <v>15</v>
      </c>
      <c r="D1392" t="s">
        <v>21714</v>
      </c>
      <c r="E1392" s="4">
        <v>1</v>
      </c>
      <c r="F1392" s="4" t="s">
        <v>21675</v>
      </c>
      <c r="G1392" s="4">
        <v>0.05</v>
      </c>
    </row>
    <row r="1393" spans="1:7" x14ac:dyDescent="0.35">
      <c r="A1393" t="s">
        <v>3257</v>
      </c>
      <c r="B1393" t="s">
        <v>516</v>
      </c>
      <c r="C1393" t="s">
        <v>12</v>
      </c>
      <c r="D1393" t="s">
        <v>21719</v>
      </c>
      <c r="E1393" s="4">
        <v>57</v>
      </c>
      <c r="F1393" s="4" t="s">
        <v>21669</v>
      </c>
      <c r="G1393" s="4">
        <v>0</v>
      </c>
    </row>
    <row r="1394" spans="1:7" x14ac:dyDescent="0.35">
      <c r="A1394" t="s">
        <v>3258</v>
      </c>
      <c r="B1394" t="s">
        <v>516</v>
      </c>
      <c r="C1394" t="s">
        <v>7</v>
      </c>
      <c r="D1394" t="s">
        <v>1871</v>
      </c>
      <c r="E1394" s="4">
        <v>11</v>
      </c>
      <c r="F1394" s="4" t="s">
        <v>21681</v>
      </c>
      <c r="G1394" s="4">
        <v>0</v>
      </c>
    </row>
    <row r="1395" spans="1:7" x14ac:dyDescent="0.35">
      <c r="A1395" t="s">
        <v>3259</v>
      </c>
      <c r="B1395" t="s">
        <v>516</v>
      </c>
      <c r="C1395" t="s">
        <v>27</v>
      </c>
      <c r="D1395" t="s">
        <v>21655</v>
      </c>
      <c r="E1395" s="4">
        <v>34</v>
      </c>
      <c r="F1395" s="4" t="s">
        <v>21656</v>
      </c>
      <c r="G1395" s="4">
        <v>0</v>
      </c>
    </row>
    <row r="1396" spans="1:7" x14ac:dyDescent="0.35">
      <c r="A1396" t="s">
        <v>3260</v>
      </c>
      <c r="B1396" t="s">
        <v>517</v>
      </c>
      <c r="C1396" t="s">
        <v>30</v>
      </c>
      <c r="D1396" t="s">
        <v>1887</v>
      </c>
      <c r="E1396" s="4">
        <v>21</v>
      </c>
      <c r="F1396" s="4" t="s">
        <v>21665</v>
      </c>
      <c r="G1396" s="4">
        <v>0</v>
      </c>
    </row>
    <row r="1397" spans="1:7" x14ac:dyDescent="0.35">
      <c r="A1397" t="s">
        <v>3261</v>
      </c>
      <c r="B1397" t="s">
        <v>517</v>
      </c>
      <c r="C1397" t="s">
        <v>12</v>
      </c>
      <c r="D1397" t="s">
        <v>1857</v>
      </c>
      <c r="E1397" s="4">
        <v>9</v>
      </c>
      <c r="F1397" s="4" t="s">
        <v>21740</v>
      </c>
      <c r="G1397" s="4">
        <v>0.05</v>
      </c>
    </row>
    <row r="1398" spans="1:7" x14ac:dyDescent="0.35">
      <c r="A1398" t="s">
        <v>3262</v>
      </c>
      <c r="B1398" t="s">
        <v>517</v>
      </c>
      <c r="C1398" t="s">
        <v>32</v>
      </c>
      <c r="D1398" t="s">
        <v>1928</v>
      </c>
      <c r="E1398" s="4">
        <v>8</v>
      </c>
      <c r="F1398" s="4" t="s">
        <v>21690</v>
      </c>
      <c r="G1398" s="4">
        <v>0.1</v>
      </c>
    </row>
    <row r="1399" spans="1:7" x14ac:dyDescent="0.35">
      <c r="A1399" t="s">
        <v>3263</v>
      </c>
      <c r="B1399" t="s">
        <v>518</v>
      </c>
      <c r="C1399" t="s">
        <v>27</v>
      </c>
      <c r="D1399" t="s">
        <v>21655</v>
      </c>
      <c r="E1399" s="4">
        <v>30</v>
      </c>
      <c r="F1399" s="4" t="s">
        <v>21701</v>
      </c>
      <c r="G1399" s="4">
        <v>0.1</v>
      </c>
    </row>
    <row r="1400" spans="1:7" x14ac:dyDescent="0.35">
      <c r="A1400" t="s">
        <v>3264</v>
      </c>
      <c r="B1400" t="s">
        <v>518</v>
      </c>
      <c r="C1400" t="s">
        <v>26</v>
      </c>
      <c r="D1400" t="s">
        <v>21762</v>
      </c>
      <c r="E1400" s="4">
        <v>6</v>
      </c>
      <c r="F1400" s="4" t="s">
        <v>21640</v>
      </c>
      <c r="G1400" s="4">
        <v>0.15</v>
      </c>
    </row>
    <row r="1401" spans="1:7" x14ac:dyDescent="0.35">
      <c r="A1401" t="s">
        <v>3265</v>
      </c>
      <c r="B1401" t="s">
        <v>518</v>
      </c>
      <c r="C1401" t="s">
        <v>32</v>
      </c>
      <c r="D1401" t="s">
        <v>1928</v>
      </c>
      <c r="E1401" s="4">
        <v>53</v>
      </c>
      <c r="F1401" s="4" t="s">
        <v>21684</v>
      </c>
      <c r="G1401" s="4">
        <v>0.05</v>
      </c>
    </row>
    <row r="1402" spans="1:7" x14ac:dyDescent="0.35">
      <c r="A1402" t="s">
        <v>3266</v>
      </c>
      <c r="B1402" t="s">
        <v>518</v>
      </c>
      <c r="C1402" t="s">
        <v>35</v>
      </c>
      <c r="D1402" t="s">
        <v>21676</v>
      </c>
      <c r="E1402" s="4">
        <v>42</v>
      </c>
      <c r="F1402" s="4" t="s">
        <v>21771</v>
      </c>
      <c r="G1402" s="4">
        <v>0.05</v>
      </c>
    </row>
    <row r="1403" spans="1:7" x14ac:dyDescent="0.35">
      <c r="A1403" t="s">
        <v>3267</v>
      </c>
      <c r="B1403" t="s">
        <v>518</v>
      </c>
      <c r="C1403" t="s">
        <v>35</v>
      </c>
      <c r="D1403" t="s">
        <v>1919</v>
      </c>
      <c r="E1403" s="4">
        <v>60</v>
      </c>
      <c r="F1403" s="4" t="s">
        <v>21707</v>
      </c>
      <c r="G1403" s="4">
        <v>0.05</v>
      </c>
    </row>
    <row r="1404" spans="1:7" x14ac:dyDescent="0.35">
      <c r="A1404" t="s">
        <v>3268</v>
      </c>
      <c r="B1404" t="s">
        <v>519</v>
      </c>
      <c r="C1404" t="s">
        <v>36</v>
      </c>
      <c r="D1404" t="s">
        <v>21678</v>
      </c>
      <c r="E1404" s="4">
        <v>56</v>
      </c>
      <c r="F1404" s="4" t="s">
        <v>21702</v>
      </c>
      <c r="G1404" s="4">
        <v>0.05</v>
      </c>
    </row>
    <row r="1405" spans="1:7" x14ac:dyDescent="0.35">
      <c r="A1405" t="s">
        <v>3269</v>
      </c>
      <c r="B1405" t="s">
        <v>519</v>
      </c>
      <c r="C1405" t="s">
        <v>26</v>
      </c>
      <c r="D1405" t="s">
        <v>1861</v>
      </c>
      <c r="E1405" s="4">
        <v>63</v>
      </c>
      <c r="F1405" s="4" t="s">
        <v>21640</v>
      </c>
      <c r="G1405" s="4">
        <v>0.15</v>
      </c>
    </row>
    <row r="1406" spans="1:7" x14ac:dyDescent="0.35">
      <c r="A1406" t="s">
        <v>3270</v>
      </c>
      <c r="B1406" t="s">
        <v>519</v>
      </c>
      <c r="C1406" t="s">
        <v>12</v>
      </c>
      <c r="D1406" t="s">
        <v>21752</v>
      </c>
      <c r="E1406" s="4">
        <v>46</v>
      </c>
      <c r="F1406" s="4" t="s">
        <v>21669</v>
      </c>
      <c r="G1406" s="4">
        <v>0</v>
      </c>
    </row>
    <row r="1407" spans="1:7" x14ac:dyDescent="0.35">
      <c r="A1407" t="s">
        <v>3271</v>
      </c>
      <c r="B1407" t="s">
        <v>519</v>
      </c>
      <c r="C1407" t="s">
        <v>15</v>
      </c>
      <c r="D1407" t="s">
        <v>1874</v>
      </c>
      <c r="E1407" s="4">
        <v>42</v>
      </c>
      <c r="F1407" s="4" t="s">
        <v>21660</v>
      </c>
      <c r="G1407" s="4">
        <v>0.15</v>
      </c>
    </row>
    <row r="1408" spans="1:7" x14ac:dyDescent="0.35">
      <c r="A1408" t="s">
        <v>3272</v>
      </c>
      <c r="B1408" t="s">
        <v>519</v>
      </c>
      <c r="C1408" t="s">
        <v>36</v>
      </c>
      <c r="D1408" t="s">
        <v>1915</v>
      </c>
      <c r="E1408" s="4">
        <v>78</v>
      </c>
      <c r="F1408" s="4" t="s">
        <v>21677</v>
      </c>
      <c r="G1408" s="4">
        <v>0</v>
      </c>
    </row>
    <row r="1409" spans="1:7" x14ac:dyDescent="0.35">
      <c r="A1409" t="s">
        <v>3273</v>
      </c>
      <c r="B1409" t="s">
        <v>520</v>
      </c>
      <c r="C1409" t="s">
        <v>29</v>
      </c>
      <c r="D1409" t="s">
        <v>21709</v>
      </c>
      <c r="E1409" s="4">
        <v>72</v>
      </c>
      <c r="F1409" s="4" t="s">
        <v>21687</v>
      </c>
      <c r="G1409" s="4">
        <v>0</v>
      </c>
    </row>
    <row r="1410" spans="1:7" x14ac:dyDescent="0.35">
      <c r="A1410" t="s">
        <v>3274</v>
      </c>
      <c r="B1410" t="s">
        <v>520</v>
      </c>
      <c r="C1410" t="s">
        <v>31</v>
      </c>
      <c r="D1410" t="s">
        <v>1867</v>
      </c>
      <c r="E1410" s="4">
        <v>25</v>
      </c>
      <c r="F1410" s="4" t="s">
        <v>21662</v>
      </c>
      <c r="G1410" s="4">
        <v>0</v>
      </c>
    </row>
    <row r="1411" spans="1:7" x14ac:dyDescent="0.35">
      <c r="A1411" t="s">
        <v>3275</v>
      </c>
      <c r="B1411" t="s">
        <v>520</v>
      </c>
      <c r="C1411" t="s">
        <v>31</v>
      </c>
      <c r="D1411" t="s">
        <v>1867</v>
      </c>
      <c r="E1411" s="4">
        <v>74</v>
      </c>
      <c r="F1411" s="4" t="s">
        <v>21662</v>
      </c>
      <c r="G1411" s="4">
        <v>0</v>
      </c>
    </row>
    <row r="1412" spans="1:7" x14ac:dyDescent="0.35">
      <c r="A1412" t="s">
        <v>3276</v>
      </c>
      <c r="B1412" t="s">
        <v>520</v>
      </c>
      <c r="C1412" t="s">
        <v>28</v>
      </c>
      <c r="D1412" t="s">
        <v>1851</v>
      </c>
      <c r="E1412" s="4">
        <v>32</v>
      </c>
      <c r="F1412" s="4" t="s">
        <v>21654</v>
      </c>
      <c r="G1412" s="4">
        <v>0.05</v>
      </c>
    </row>
    <row r="1413" spans="1:7" x14ac:dyDescent="0.35">
      <c r="A1413" t="s">
        <v>3277</v>
      </c>
      <c r="B1413" t="s">
        <v>521</v>
      </c>
      <c r="C1413" t="s">
        <v>36</v>
      </c>
      <c r="D1413" t="s">
        <v>1915</v>
      </c>
      <c r="E1413" s="4">
        <v>72</v>
      </c>
      <c r="F1413" s="4" t="s">
        <v>21745</v>
      </c>
      <c r="G1413" s="4">
        <v>0</v>
      </c>
    </row>
    <row r="1414" spans="1:7" x14ac:dyDescent="0.35">
      <c r="A1414" t="s">
        <v>3278</v>
      </c>
      <c r="B1414" t="s">
        <v>521</v>
      </c>
      <c r="C1414" t="s">
        <v>29</v>
      </c>
      <c r="D1414" t="s">
        <v>21680</v>
      </c>
      <c r="E1414" s="4">
        <v>41</v>
      </c>
      <c r="F1414" s="4" t="s">
        <v>21806</v>
      </c>
      <c r="G1414" s="4">
        <v>0.05</v>
      </c>
    </row>
    <row r="1415" spans="1:7" x14ac:dyDescent="0.35">
      <c r="A1415" t="s">
        <v>3279</v>
      </c>
      <c r="B1415" t="s">
        <v>521</v>
      </c>
      <c r="C1415" t="s">
        <v>31</v>
      </c>
      <c r="D1415" t="s">
        <v>1867</v>
      </c>
      <c r="E1415" s="4">
        <v>78</v>
      </c>
      <c r="F1415" s="4" t="s">
        <v>21670</v>
      </c>
      <c r="G1415" s="4">
        <v>0.1</v>
      </c>
    </row>
    <row r="1416" spans="1:7" x14ac:dyDescent="0.35">
      <c r="A1416" t="s">
        <v>3280</v>
      </c>
      <c r="B1416" t="s">
        <v>521</v>
      </c>
      <c r="C1416" t="s">
        <v>27</v>
      </c>
      <c r="D1416" t="s">
        <v>1865</v>
      </c>
      <c r="E1416" s="4">
        <v>25</v>
      </c>
      <c r="F1416" s="4" t="s">
        <v>21701</v>
      </c>
      <c r="G1416" s="4">
        <v>0.1</v>
      </c>
    </row>
    <row r="1417" spans="1:7" x14ac:dyDescent="0.35">
      <c r="A1417" t="s">
        <v>3281</v>
      </c>
      <c r="B1417" t="s">
        <v>521</v>
      </c>
      <c r="C1417" t="s">
        <v>19</v>
      </c>
      <c r="D1417" t="s">
        <v>1859</v>
      </c>
      <c r="E1417" s="4">
        <v>38</v>
      </c>
      <c r="F1417" s="4" t="s">
        <v>21694</v>
      </c>
      <c r="G1417" s="4">
        <v>0.15</v>
      </c>
    </row>
    <row r="1418" spans="1:7" x14ac:dyDescent="0.35">
      <c r="A1418" t="s">
        <v>3282</v>
      </c>
      <c r="B1418" t="s">
        <v>522</v>
      </c>
      <c r="C1418" t="s">
        <v>35</v>
      </c>
      <c r="D1418" t="s">
        <v>21747</v>
      </c>
      <c r="E1418" s="4">
        <v>37</v>
      </c>
      <c r="F1418" s="4" t="s">
        <v>21656</v>
      </c>
      <c r="G1418" s="4">
        <v>0</v>
      </c>
    </row>
    <row r="1419" spans="1:7" x14ac:dyDescent="0.35">
      <c r="A1419" t="s">
        <v>3283</v>
      </c>
      <c r="B1419" t="s">
        <v>522</v>
      </c>
      <c r="C1419" t="s">
        <v>23</v>
      </c>
      <c r="D1419" t="s">
        <v>1876</v>
      </c>
      <c r="E1419" s="4">
        <v>42</v>
      </c>
      <c r="F1419" s="4" t="s">
        <v>21673</v>
      </c>
      <c r="G1419" s="4">
        <v>0</v>
      </c>
    </row>
    <row r="1420" spans="1:7" x14ac:dyDescent="0.35">
      <c r="A1420" t="s">
        <v>3284</v>
      </c>
      <c r="B1420" t="s">
        <v>522</v>
      </c>
      <c r="C1420" t="s">
        <v>19</v>
      </c>
      <c r="D1420" t="s">
        <v>21746</v>
      </c>
      <c r="E1420" s="4">
        <v>7</v>
      </c>
      <c r="F1420" s="4" t="s">
        <v>21635</v>
      </c>
      <c r="G1420" s="4">
        <v>0</v>
      </c>
    </row>
    <row r="1421" spans="1:7" x14ac:dyDescent="0.35">
      <c r="A1421" t="s">
        <v>3285</v>
      </c>
      <c r="B1421" t="s">
        <v>522</v>
      </c>
      <c r="C1421" t="s">
        <v>36</v>
      </c>
      <c r="D1421" t="s">
        <v>1915</v>
      </c>
      <c r="E1421" s="4">
        <v>48</v>
      </c>
      <c r="F1421" s="4" t="s">
        <v>21677</v>
      </c>
      <c r="G1421" s="4">
        <v>0</v>
      </c>
    </row>
    <row r="1422" spans="1:7" x14ac:dyDescent="0.35">
      <c r="A1422" t="s">
        <v>3286</v>
      </c>
      <c r="B1422" t="s">
        <v>522</v>
      </c>
      <c r="C1422" t="s">
        <v>31</v>
      </c>
      <c r="D1422" t="s">
        <v>1867</v>
      </c>
      <c r="E1422" s="4">
        <v>49</v>
      </c>
      <c r="F1422" s="4" t="s">
        <v>21670</v>
      </c>
      <c r="G1422" s="4">
        <v>0.1</v>
      </c>
    </row>
    <row r="1423" spans="1:7" x14ac:dyDescent="0.35">
      <c r="A1423" t="s">
        <v>3287</v>
      </c>
      <c r="B1423" t="s">
        <v>523</v>
      </c>
      <c r="C1423" t="s">
        <v>33</v>
      </c>
      <c r="D1423" t="s">
        <v>21682</v>
      </c>
      <c r="E1423" s="4">
        <v>20</v>
      </c>
      <c r="F1423" s="4" t="s">
        <v>21644</v>
      </c>
      <c r="G1423" s="4">
        <v>0.1</v>
      </c>
    </row>
    <row r="1424" spans="1:7" x14ac:dyDescent="0.35">
      <c r="A1424" t="s">
        <v>3288</v>
      </c>
      <c r="B1424" t="s">
        <v>523</v>
      </c>
      <c r="C1424" t="s">
        <v>15</v>
      </c>
      <c r="D1424" t="s">
        <v>21714</v>
      </c>
      <c r="E1424" s="4">
        <v>27</v>
      </c>
      <c r="F1424" s="4" t="s">
        <v>21675</v>
      </c>
      <c r="G1424" s="4">
        <v>0.05</v>
      </c>
    </row>
    <row r="1425" spans="1:7" x14ac:dyDescent="0.35">
      <c r="A1425" t="s">
        <v>3289</v>
      </c>
      <c r="B1425" t="s">
        <v>523</v>
      </c>
      <c r="C1425" t="s">
        <v>26</v>
      </c>
      <c r="D1425" t="s">
        <v>1861</v>
      </c>
      <c r="E1425" s="4">
        <v>15</v>
      </c>
      <c r="F1425" s="4" t="s">
        <v>21647</v>
      </c>
      <c r="G1425" s="4">
        <v>0</v>
      </c>
    </row>
    <row r="1426" spans="1:7" x14ac:dyDescent="0.35">
      <c r="A1426" t="s">
        <v>3290</v>
      </c>
      <c r="B1426" t="s">
        <v>523</v>
      </c>
      <c r="C1426" t="s">
        <v>28</v>
      </c>
      <c r="D1426" t="s">
        <v>1851</v>
      </c>
      <c r="E1426" s="4">
        <v>31</v>
      </c>
      <c r="F1426" s="4" t="s">
        <v>21634</v>
      </c>
      <c r="G1426" s="4">
        <v>0</v>
      </c>
    </row>
    <row r="1427" spans="1:7" x14ac:dyDescent="0.35">
      <c r="A1427" t="s">
        <v>3291</v>
      </c>
      <c r="B1427" t="s">
        <v>524</v>
      </c>
      <c r="C1427" t="s">
        <v>36</v>
      </c>
      <c r="D1427" t="s">
        <v>1915</v>
      </c>
      <c r="E1427" s="4">
        <v>1</v>
      </c>
      <c r="F1427" s="4" t="s">
        <v>21677</v>
      </c>
      <c r="G1427" s="4">
        <v>0</v>
      </c>
    </row>
    <row r="1428" spans="1:7" x14ac:dyDescent="0.35">
      <c r="A1428" t="s">
        <v>3292</v>
      </c>
      <c r="B1428" t="s">
        <v>524</v>
      </c>
      <c r="C1428" t="s">
        <v>15</v>
      </c>
      <c r="D1428" t="s">
        <v>66</v>
      </c>
      <c r="E1428" s="4">
        <v>75</v>
      </c>
      <c r="F1428" s="4" t="s">
        <v>21648</v>
      </c>
      <c r="G1428" s="4">
        <v>0</v>
      </c>
    </row>
    <row r="1429" spans="1:7" x14ac:dyDescent="0.35">
      <c r="A1429" t="s">
        <v>3293</v>
      </c>
      <c r="B1429" t="s">
        <v>524</v>
      </c>
      <c r="C1429" t="s">
        <v>26</v>
      </c>
      <c r="D1429" t="s">
        <v>1861</v>
      </c>
      <c r="E1429" s="4">
        <v>51</v>
      </c>
      <c r="F1429" s="4" t="s">
        <v>21647</v>
      </c>
      <c r="G1429" s="4">
        <v>0</v>
      </c>
    </row>
    <row r="1430" spans="1:7" x14ac:dyDescent="0.35">
      <c r="A1430" t="s">
        <v>3294</v>
      </c>
      <c r="B1430" t="s">
        <v>524</v>
      </c>
      <c r="C1430" t="s">
        <v>23</v>
      </c>
      <c r="D1430" t="s">
        <v>1876</v>
      </c>
      <c r="E1430" s="4">
        <v>69</v>
      </c>
      <c r="F1430" s="4" t="s">
        <v>21673</v>
      </c>
      <c r="G1430" s="4">
        <v>0</v>
      </c>
    </row>
    <row r="1431" spans="1:7" x14ac:dyDescent="0.35">
      <c r="A1431" t="s">
        <v>3295</v>
      </c>
      <c r="B1431" t="s">
        <v>524</v>
      </c>
      <c r="C1431" t="s">
        <v>30</v>
      </c>
      <c r="D1431" t="s">
        <v>1887</v>
      </c>
      <c r="E1431" s="4">
        <v>35</v>
      </c>
      <c r="F1431" s="4" t="s">
        <v>21692</v>
      </c>
      <c r="G1431" s="4">
        <v>0.1</v>
      </c>
    </row>
    <row r="1432" spans="1:7" x14ac:dyDescent="0.35">
      <c r="A1432" t="s">
        <v>3296</v>
      </c>
      <c r="B1432" t="s">
        <v>525</v>
      </c>
      <c r="C1432" t="s">
        <v>32</v>
      </c>
      <c r="D1432" t="s">
        <v>1928</v>
      </c>
      <c r="E1432" s="4">
        <v>60</v>
      </c>
      <c r="F1432" s="4" t="s">
        <v>21638</v>
      </c>
      <c r="G1432" s="4">
        <v>0</v>
      </c>
    </row>
    <row r="1433" spans="1:7" x14ac:dyDescent="0.35">
      <c r="A1433" t="s">
        <v>3297</v>
      </c>
      <c r="B1433" t="s">
        <v>525</v>
      </c>
      <c r="C1433" t="s">
        <v>28</v>
      </c>
      <c r="D1433" t="s">
        <v>1851</v>
      </c>
      <c r="E1433" s="4">
        <v>73</v>
      </c>
      <c r="F1433" s="4" t="s">
        <v>21634</v>
      </c>
      <c r="G1433" s="4">
        <v>0</v>
      </c>
    </row>
    <row r="1434" spans="1:7" x14ac:dyDescent="0.35">
      <c r="A1434" t="s">
        <v>3298</v>
      </c>
      <c r="B1434" t="s">
        <v>525</v>
      </c>
      <c r="C1434" t="s">
        <v>27</v>
      </c>
      <c r="D1434" t="s">
        <v>21655</v>
      </c>
      <c r="E1434" s="4">
        <v>66</v>
      </c>
      <c r="F1434" s="4" t="s">
        <v>21656</v>
      </c>
      <c r="G1434" s="4">
        <v>0</v>
      </c>
    </row>
    <row r="1435" spans="1:7" x14ac:dyDescent="0.35">
      <c r="A1435" t="s">
        <v>3299</v>
      </c>
      <c r="B1435" t="s">
        <v>526</v>
      </c>
      <c r="C1435" t="s">
        <v>12</v>
      </c>
      <c r="D1435" t="s">
        <v>21782</v>
      </c>
      <c r="E1435" s="4">
        <v>2</v>
      </c>
      <c r="F1435" s="4" t="s">
        <v>21669</v>
      </c>
      <c r="G1435" s="4">
        <v>0</v>
      </c>
    </row>
    <row r="1436" spans="1:7" x14ac:dyDescent="0.35">
      <c r="A1436" t="s">
        <v>3300</v>
      </c>
      <c r="B1436" t="s">
        <v>527</v>
      </c>
      <c r="C1436" t="s">
        <v>34</v>
      </c>
      <c r="D1436" t="s">
        <v>21651</v>
      </c>
      <c r="E1436" s="4">
        <v>3</v>
      </c>
      <c r="F1436" s="4" t="s">
        <v>21636</v>
      </c>
      <c r="G1436" s="4">
        <v>0</v>
      </c>
    </row>
    <row r="1437" spans="1:7" x14ac:dyDescent="0.35">
      <c r="A1437" t="s">
        <v>3301</v>
      </c>
      <c r="B1437" t="s">
        <v>527</v>
      </c>
      <c r="C1437" t="s">
        <v>12</v>
      </c>
      <c r="D1437" t="s">
        <v>1857</v>
      </c>
      <c r="E1437" s="4">
        <v>16</v>
      </c>
      <c r="F1437" s="4" t="s">
        <v>21758</v>
      </c>
      <c r="G1437" s="4">
        <v>0</v>
      </c>
    </row>
    <row r="1438" spans="1:7" x14ac:dyDescent="0.35">
      <c r="A1438" t="s">
        <v>3302</v>
      </c>
      <c r="B1438" t="s">
        <v>527</v>
      </c>
      <c r="C1438" t="s">
        <v>23</v>
      </c>
      <c r="D1438" t="s">
        <v>1876</v>
      </c>
      <c r="E1438" s="4">
        <v>34</v>
      </c>
      <c r="F1438" s="4" t="s">
        <v>21704</v>
      </c>
      <c r="G1438" s="4">
        <v>0.05</v>
      </c>
    </row>
    <row r="1439" spans="1:7" x14ac:dyDescent="0.35">
      <c r="A1439" t="s">
        <v>3303</v>
      </c>
      <c r="B1439" t="s">
        <v>528</v>
      </c>
      <c r="C1439" t="s">
        <v>12</v>
      </c>
      <c r="D1439" t="s">
        <v>21782</v>
      </c>
      <c r="E1439" s="4">
        <v>64</v>
      </c>
      <c r="F1439" s="4" t="s">
        <v>21740</v>
      </c>
      <c r="G1439" s="4">
        <v>0.05</v>
      </c>
    </row>
    <row r="1440" spans="1:7" x14ac:dyDescent="0.35">
      <c r="A1440" t="s">
        <v>3304</v>
      </c>
      <c r="B1440" t="s">
        <v>529</v>
      </c>
      <c r="C1440" t="s">
        <v>7</v>
      </c>
      <c r="D1440" t="s">
        <v>21683</v>
      </c>
      <c r="E1440" s="4">
        <v>35</v>
      </c>
      <c r="F1440" s="4" t="s">
        <v>21681</v>
      </c>
      <c r="G1440" s="4">
        <v>0</v>
      </c>
    </row>
    <row r="1441" spans="1:7" x14ac:dyDescent="0.35">
      <c r="A1441" t="s">
        <v>3305</v>
      </c>
      <c r="B1441" t="s">
        <v>529</v>
      </c>
      <c r="C1441" t="s">
        <v>28</v>
      </c>
      <c r="D1441" t="s">
        <v>1851</v>
      </c>
      <c r="E1441" s="4">
        <v>58</v>
      </c>
      <c r="F1441" s="4" t="s">
        <v>21634</v>
      </c>
      <c r="G1441" s="4">
        <v>0</v>
      </c>
    </row>
    <row r="1442" spans="1:7" x14ac:dyDescent="0.35">
      <c r="A1442" t="s">
        <v>3306</v>
      </c>
      <c r="B1442" t="s">
        <v>529</v>
      </c>
      <c r="C1442" t="s">
        <v>12</v>
      </c>
      <c r="D1442" t="s">
        <v>1857</v>
      </c>
      <c r="E1442" s="4">
        <v>73</v>
      </c>
      <c r="F1442" s="4" t="s">
        <v>21740</v>
      </c>
      <c r="G1442" s="4">
        <v>0.05</v>
      </c>
    </row>
    <row r="1443" spans="1:7" x14ac:dyDescent="0.35">
      <c r="A1443" t="s">
        <v>3307</v>
      </c>
      <c r="B1443" t="s">
        <v>530</v>
      </c>
      <c r="C1443" t="s">
        <v>23</v>
      </c>
      <c r="D1443" t="s">
        <v>1876</v>
      </c>
      <c r="E1443" s="4">
        <v>64</v>
      </c>
      <c r="F1443" s="4" t="s">
        <v>21699</v>
      </c>
      <c r="G1443" s="4">
        <v>0.15</v>
      </c>
    </row>
    <row r="1444" spans="1:7" x14ac:dyDescent="0.35">
      <c r="A1444" t="s">
        <v>3308</v>
      </c>
      <c r="B1444" t="s">
        <v>530</v>
      </c>
      <c r="C1444" t="s">
        <v>34</v>
      </c>
      <c r="D1444" t="s">
        <v>1854</v>
      </c>
      <c r="E1444" s="4">
        <v>47</v>
      </c>
      <c r="F1444" s="4" t="s">
        <v>21645</v>
      </c>
      <c r="G1444" s="4">
        <v>0.05</v>
      </c>
    </row>
    <row r="1445" spans="1:7" x14ac:dyDescent="0.35">
      <c r="A1445" t="s">
        <v>3309</v>
      </c>
      <c r="B1445" t="s">
        <v>530</v>
      </c>
      <c r="C1445" t="s">
        <v>15</v>
      </c>
      <c r="D1445" t="s">
        <v>1874</v>
      </c>
      <c r="E1445" s="4">
        <v>78</v>
      </c>
      <c r="F1445" s="4" t="s">
        <v>21648</v>
      </c>
      <c r="G1445" s="4">
        <v>0</v>
      </c>
    </row>
    <row r="1446" spans="1:7" x14ac:dyDescent="0.35">
      <c r="A1446" t="s">
        <v>3310</v>
      </c>
      <c r="B1446" t="s">
        <v>531</v>
      </c>
      <c r="C1446" t="s">
        <v>15</v>
      </c>
      <c r="D1446" t="s">
        <v>1874</v>
      </c>
      <c r="E1446" s="4">
        <v>54</v>
      </c>
      <c r="F1446" s="4" t="s">
        <v>21648</v>
      </c>
      <c r="G1446" s="4">
        <v>0</v>
      </c>
    </row>
    <row r="1447" spans="1:7" x14ac:dyDescent="0.35">
      <c r="A1447" t="s">
        <v>3311</v>
      </c>
      <c r="B1447" t="s">
        <v>531</v>
      </c>
      <c r="C1447" t="s">
        <v>12</v>
      </c>
      <c r="D1447" t="s">
        <v>1857</v>
      </c>
      <c r="E1447" s="4">
        <v>67</v>
      </c>
      <c r="F1447" s="4" t="s">
        <v>21669</v>
      </c>
      <c r="G1447" s="4">
        <v>0</v>
      </c>
    </row>
    <row r="1448" spans="1:7" x14ac:dyDescent="0.35">
      <c r="A1448" t="s">
        <v>3312</v>
      </c>
      <c r="B1448" t="s">
        <v>531</v>
      </c>
      <c r="C1448" t="s">
        <v>7</v>
      </c>
      <c r="D1448" t="s">
        <v>1871</v>
      </c>
      <c r="E1448" s="4">
        <v>33</v>
      </c>
      <c r="F1448" s="4" t="s">
        <v>21646</v>
      </c>
      <c r="G1448" s="4">
        <v>0.1</v>
      </c>
    </row>
    <row r="1449" spans="1:7" x14ac:dyDescent="0.35">
      <c r="A1449" t="s">
        <v>3313</v>
      </c>
      <c r="B1449" t="s">
        <v>531</v>
      </c>
      <c r="C1449" t="s">
        <v>26</v>
      </c>
      <c r="D1449" t="s">
        <v>66</v>
      </c>
      <c r="E1449" s="4">
        <v>30</v>
      </c>
      <c r="F1449" s="4" t="s">
        <v>21640</v>
      </c>
      <c r="G1449" s="4">
        <v>0.15</v>
      </c>
    </row>
    <row r="1450" spans="1:7" x14ac:dyDescent="0.35">
      <c r="A1450" t="s">
        <v>3314</v>
      </c>
      <c r="B1450" t="s">
        <v>532</v>
      </c>
      <c r="C1450" t="s">
        <v>30</v>
      </c>
      <c r="D1450" t="s">
        <v>21664</v>
      </c>
      <c r="E1450" s="4">
        <v>31</v>
      </c>
      <c r="F1450" s="4" t="s">
        <v>21691</v>
      </c>
      <c r="G1450" s="4">
        <v>0.05</v>
      </c>
    </row>
    <row r="1451" spans="1:7" x14ac:dyDescent="0.35">
      <c r="A1451" t="s">
        <v>3315</v>
      </c>
      <c r="B1451" t="s">
        <v>533</v>
      </c>
      <c r="C1451" t="s">
        <v>35</v>
      </c>
      <c r="D1451" t="s">
        <v>66</v>
      </c>
      <c r="E1451" s="4">
        <v>16</v>
      </c>
      <c r="F1451" s="4" t="s">
        <v>21707</v>
      </c>
      <c r="G1451" s="4">
        <v>0.05</v>
      </c>
    </row>
    <row r="1452" spans="1:7" x14ac:dyDescent="0.35">
      <c r="A1452" t="s">
        <v>3316</v>
      </c>
      <c r="B1452" t="s">
        <v>533</v>
      </c>
      <c r="C1452" t="s">
        <v>32</v>
      </c>
      <c r="D1452" t="s">
        <v>66</v>
      </c>
      <c r="E1452" s="4">
        <v>52</v>
      </c>
      <c r="F1452" s="4" t="s">
        <v>21638</v>
      </c>
      <c r="G1452" s="4">
        <v>0</v>
      </c>
    </row>
    <row r="1453" spans="1:7" x14ac:dyDescent="0.35">
      <c r="A1453" t="s">
        <v>3317</v>
      </c>
      <c r="B1453" t="s">
        <v>533</v>
      </c>
      <c r="C1453" t="s">
        <v>30</v>
      </c>
      <c r="D1453" t="s">
        <v>1887</v>
      </c>
      <c r="E1453" s="4">
        <v>44</v>
      </c>
      <c r="F1453" s="4" t="s">
        <v>21691</v>
      </c>
      <c r="G1453" s="4">
        <v>0.05</v>
      </c>
    </row>
    <row r="1454" spans="1:7" x14ac:dyDescent="0.35">
      <c r="A1454" t="s">
        <v>3318</v>
      </c>
      <c r="B1454" t="s">
        <v>534</v>
      </c>
      <c r="C1454" t="s">
        <v>7</v>
      </c>
      <c r="D1454" t="s">
        <v>21683</v>
      </c>
      <c r="E1454" s="4">
        <v>49</v>
      </c>
      <c r="F1454" s="4" t="s">
        <v>21681</v>
      </c>
      <c r="G1454" s="4">
        <v>0</v>
      </c>
    </row>
    <row r="1455" spans="1:7" x14ac:dyDescent="0.35">
      <c r="A1455" t="s">
        <v>3319</v>
      </c>
      <c r="B1455" t="s">
        <v>534</v>
      </c>
      <c r="C1455" t="s">
        <v>36</v>
      </c>
      <c r="D1455" t="s">
        <v>21728</v>
      </c>
      <c r="E1455" s="4">
        <v>12</v>
      </c>
      <c r="F1455" s="4" t="s">
        <v>21686</v>
      </c>
      <c r="G1455" s="4">
        <v>0.05</v>
      </c>
    </row>
    <row r="1456" spans="1:7" x14ac:dyDescent="0.35">
      <c r="A1456" t="s">
        <v>3320</v>
      </c>
      <c r="B1456" t="s">
        <v>534</v>
      </c>
      <c r="C1456" t="s">
        <v>29</v>
      </c>
      <c r="D1456" t="s">
        <v>21709</v>
      </c>
      <c r="E1456" s="4">
        <v>70</v>
      </c>
      <c r="F1456" s="4" t="s">
        <v>21687</v>
      </c>
      <c r="G1456" s="4">
        <v>0</v>
      </c>
    </row>
    <row r="1457" spans="1:7" x14ac:dyDescent="0.35">
      <c r="A1457" t="s">
        <v>3321</v>
      </c>
      <c r="B1457" t="s">
        <v>534</v>
      </c>
      <c r="C1457" t="s">
        <v>15</v>
      </c>
      <c r="D1457" t="s">
        <v>1874</v>
      </c>
      <c r="E1457" s="4">
        <v>32</v>
      </c>
      <c r="F1457" s="4" t="s">
        <v>21660</v>
      </c>
      <c r="G1457" s="4">
        <v>0.15</v>
      </c>
    </row>
    <row r="1458" spans="1:7" x14ac:dyDescent="0.35">
      <c r="A1458" t="s">
        <v>3322</v>
      </c>
      <c r="B1458" t="s">
        <v>535</v>
      </c>
      <c r="C1458" t="s">
        <v>29</v>
      </c>
      <c r="D1458" t="s">
        <v>21751</v>
      </c>
      <c r="E1458" s="4">
        <v>75</v>
      </c>
      <c r="F1458" s="4" t="s">
        <v>21687</v>
      </c>
      <c r="G1458" s="4">
        <v>0</v>
      </c>
    </row>
    <row r="1459" spans="1:7" x14ac:dyDescent="0.35">
      <c r="A1459" t="s">
        <v>3323</v>
      </c>
      <c r="B1459" t="s">
        <v>536</v>
      </c>
      <c r="C1459" t="s">
        <v>36</v>
      </c>
      <c r="D1459" t="s">
        <v>21678</v>
      </c>
      <c r="E1459" s="4">
        <v>32</v>
      </c>
      <c r="F1459" s="4" t="s">
        <v>21677</v>
      </c>
      <c r="G1459" s="4">
        <v>0</v>
      </c>
    </row>
    <row r="1460" spans="1:7" x14ac:dyDescent="0.35">
      <c r="A1460" t="s">
        <v>3324</v>
      </c>
      <c r="B1460" t="s">
        <v>536</v>
      </c>
      <c r="C1460" t="s">
        <v>33</v>
      </c>
      <c r="D1460" t="s">
        <v>66</v>
      </c>
      <c r="E1460" s="4">
        <v>23</v>
      </c>
      <c r="F1460" s="4" t="s">
        <v>21658</v>
      </c>
      <c r="G1460" s="4">
        <v>0.05</v>
      </c>
    </row>
    <row r="1461" spans="1:7" x14ac:dyDescent="0.35">
      <c r="A1461" t="s">
        <v>3325</v>
      </c>
      <c r="B1461" t="s">
        <v>536</v>
      </c>
      <c r="C1461" t="s">
        <v>12</v>
      </c>
      <c r="D1461" t="s">
        <v>1857</v>
      </c>
      <c r="E1461" s="4">
        <v>39</v>
      </c>
      <c r="F1461" s="4" t="s">
        <v>21669</v>
      </c>
      <c r="G1461" s="4">
        <v>0</v>
      </c>
    </row>
    <row r="1462" spans="1:7" x14ac:dyDescent="0.35">
      <c r="A1462" t="s">
        <v>3326</v>
      </c>
      <c r="B1462" t="s">
        <v>536</v>
      </c>
      <c r="C1462" t="s">
        <v>28</v>
      </c>
      <c r="D1462" t="s">
        <v>1851</v>
      </c>
      <c r="E1462" s="4">
        <v>44</v>
      </c>
      <c r="F1462" s="4" t="s">
        <v>21807</v>
      </c>
      <c r="G1462" s="4">
        <v>0.15</v>
      </c>
    </row>
    <row r="1463" spans="1:7" x14ac:dyDescent="0.35">
      <c r="A1463" t="s">
        <v>3327</v>
      </c>
      <c r="B1463" t="s">
        <v>537</v>
      </c>
      <c r="C1463" t="s">
        <v>15</v>
      </c>
      <c r="D1463" t="s">
        <v>1874</v>
      </c>
      <c r="E1463" s="4">
        <v>9</v>
      </c>
      <c r="F1463" s="4" t="s">
        <v>21648</v>
      </c>
      <c r="G1463" s="4">
        <v>0</v>
      </c>
    </row>
    <row r="1464" spans="1:7" x14ac:dyDescent="0.35">
      <c r="A1464" t="s">
        <v>3328</v>
      </c>
      <c r="B1464" t="s">
        <v>537</v>
      </c>
      <c r="C1464" t="s">
        <v>29</v>
      </c>
      <c r="D1464" t="s">
        <v>1896</v>
      </c>
      <c r="E1464" s="4">
        <v>46</v>
      </c>
      <c r="F1464" s="4" t="s">
        <v>21666</v>
      </c>
      <c r="G1464" s="4">
        <v>0.05</v>
      </c>
    </row>
    <row r="1465" spans="1:7" x14ac:dyDescent="0.35">
      <c r="A1465" t="s">
        <v>3329</v>
      </c>
      <c r="B1465" t="s">
        <v>537</v>
      </c>
      <c r="C1465" t="s">
        <v>33</v>
      </c>
      <c r="D1465" t="s">
        <v>21723</v>
      </c>
      <c r="E1465" s="4">
        <v>65</v>
      </c>
      <c r="F1465" s="4" t="s">
        <v>21641</v>
      </c>
      <c r="G1465" s="4">
        <v>0</v>
      </c>
    </row>
    <row r="1466" spans="1:7" x14ac:dyDescent="0.35">
      <c r="A1466" t="s">
        <v>3330</v>
      </c>
      <c r="B1466" t="s">
        <v>537</v>
      </c>
      <c r="C1466" t="s">
        <v>23</v>
      </c>
      <c r="D1466" t="s">
        <v>1876</v>
      </c>
      <c r="E1466" s="4">
        <v>16</v>
      </c>
      <c r="F1466" s="4" t="s">
        <v>21769</v>
      </c>
      <c r="G1466" s="4">
        <v>0</v>
      </c>
    </row>
    <row r="1467" spans="1:7" x14ac:dyDescent="0.35">
      <c r="A1467" t="s">
        <v>3331</v>
      </c>
      <c r="B1467" t="s">
        <v>538</v>
      </c>
      <c r="C1467" t="s">
        <v>7</v>
      </c>
      <c r="D1467" t="s">
        <v>1871</v>
      </c>
      <c r="E1467" s="4">
        <v>39</v>
      </c>
      <c r="F1467" s="4" t="s">
        <v>21681</v>
      </c>
      <c r="G1467" s="4">
        <v>0</v>
      </c>
    </row>
    <row r="1468" spans="1:7" x14ac:dyDescent="0.35">
      <c r="A1468" t="s">
        <v>3332</v>
      </c>
      <c r="B1468" t="s">
        <v>538</v>
      </c>
      <c r="C1468" t="s">
        <v>31</v>
      </c>
      <c r="D1468" t="s">
        <v>1867</v>
      </c>
      <c r="E1468" s="4">
        <v>32</v>
      </c>
      <c r="F1468" s="4" t="s">
        <v>21732</v>
      </c>
      <c r="G1468" s="4">
        <v>0.05</v>
      </c>
    </row>
    <row r="1469" spans="1:7" x14ac:dyDescent="0.35">
      <c r="A1469" t="s">
        <v>3333</v>
      </c>
      <c r="B1469" t="s">
        <v>538</v>
      </c>
      <c r="C1469" t="s">
        <v>27</v>
      </c>
      <c r="D1469" t="s">
        <v>1865</v>
      </c>
      <c r="E1469" s="4">
        <v>25</v>
      </c>
      <c r="F1469" s="4" t="s">
        <v>21642</v>
      </c>
      <c r="G1469" s="4">
        <v>0.15</v>
      </c>
    </row>
    <row r="1470" spans="1:7" x14ac:dyDescent="0.35">
      <c r="A1470" t="s">
        <v>3334</v>
      </c>
      <c r="B1470" t="s">
        <v>538</v>
      </c>
      <c r="C1470" t="s">
        <v>36</v>
      </c>
      <c r="D1470" t="s">
        <v>1915</v>
      </c>
      <c r="E1470" s="4">
        <v>62</v>
      </c>
      <c r="F1470" s="4" t="s">
        <v>21702</v>
      </c>
      <c r="G1470" s="4">
        <v>0.05</v>
      </c>
    </row>
    <row r="1471" spans="1:7" x14ac:dyDescent="0.35">
      <c r="A1471" t="s">
        <v>3335</v>
      </c>
      <c r="B1471" t="s">
        <v>538</v>
      </c>
      <c r="C1471" t="s">
        <v>27</v>
      </c>
      <c r="D1471" t="s">
        <v>1865</v>
      </c>
      <c r="E1471" s="4">
        <v>13</v>
      </c>
      <c r="F1471" s="4" t="s">
        <v>21656</v>
      </c>
      <c r="G1471" s="4">
        <v>0</v>
      </c>
    </row>
    <row r="1472" spans="1:7" x14ac:dyDescent="0.35">
      <c r="A1472" t="s">
        <v>3336</v>
      </c>
      <c r="B1472" t="s">
        <v>539</v>
      </c>
      <c r="C1472" t="s">
        <v>23</v>
      </c>
      <c r="D1472" t="s">
        <v>1876</v>
      </c>
      <c r="E1472" s="4">
        <v>62</v>
      </c>
      <c r="F1472" s="4" t="s">
        <v>21649</v>
      </c>
      <c r="G1472" s="4">
        <v>0.1</v>
      </c>
    </row>
    <row r="1473" spans="1:7" x14ac:dyDescent="0.35">
      <c r="A1473" t="s">
        <v>3337</v>
      </c>
      <c r="B1473" t="s">
        <v>539</v>
      </c>
      <c r="C1473" t="s">
        <v>34</v>
      </c>
      <c r="D1473" t="s">
        <v>66</v>
      </c>
      <c r="E1473" s="4">
        <v>21</v>
      </c>
      <c r="F1473" s="4" t="s">
        <v>21636</v>
      </c>
      <c r="G1473" s="4">
        <v>0</v>
      </c>
    </row>
    <row r="1474" spans="1:7" x14ac:dyDescent="0.35">
      <c r="A1474" t="s">
        <v>3338</v>
      </c>
      <c r="B1474" t="s">
        <v>540</v>
      </c>
      <c r="C1474" t="s">
        <v>31</v>
      </c>
      <c r="D1474" t="s">
        <v>1867</v>
      </c>
      <c r="E1474" s="4">
        <v>40</v>
      </c>
      <c r="F1474" s="4" t="s">
        <v>21732</v>
      </c>
      <c r="G1474" s="4">
        <v>0.05</v>
      </c>
    </row>
    <row r="1475" spans="1:7" x14ac:dyDescent="0.35">
      <c r="A1475" t="s">
        <v>3339</v>
      </c>
      <c r="B1475" t="s">
        <v>540</v>
      </c>
      <c r="C1475" t="s">
        <v>36</v>
      </c>
      <c r="D1475" t="s">
        <v>21715</v>
      </c>
      <c r="E1475" s="4">
        <v>50</v>
      </c>
      <c r="F1475" s="4" t="s">
        <v>21731</v>
      </c>
      <c r="G1475" s="4">
        <v>0.15</v>
      </c>
    </row>
    <row r="1476" spans="1:7" x14ac:dyDescent="0.35">
      <c r="A1476" t="s">
        <v>3340</v>
      </c>
      <c r="B1476" t="s">
        <v>540</v>
      </c>
      <c r="C1476" t="s">
        <v>23</v>
      </c>
      <c r="D1476" t="s">
        <v>1876</v>
      </c>
      <c r="E1476" s="4">
        <v>61</v>
      </c>
      <c r="F1476" s="4" t="s">
        <v>21673</v>
      </c>
      <c r="G1476" s="4">
        <v>0</v>
      </c>
    </row>
    <row r="1477" spans="1:7" x14ac:dyDescent="0.35">
      <c r="A1477" t="s">
        <v>3341</v>
      </c>
      <c r="B1477" t="s">
        <v>540</v>
      </c>
      <c r="C1477" t="s">
        <v>15</v>
      </c>
      <c r="D1477" t="s">
        <v>1874</v>
      </c>
      <c r="E1477" s="4">
        <v>63</v>
      </c>
      <c r="F1477" s="4" t="s">
        <v>21648</v>
      </c>
      <c r="G1477" s="4">
        <v>0</v>
      </c>
    </row>
    <row r="1478" spans="1:7" x14ac:dyDescent="0.35">
      <c r="A1478" t="s">
        <v>3342</v>
      </c>
      <c r="B1478" t="s">
        <v>540</v>
      </c>
      <c r="C1478" t="s">
        <v>15</v>
      </c>
      <c r="D1478" t="s">
        <v>1874</v>
      </c>
      <c r="E1478" s="4">
        <v>33</v>
      </c>
      <c r="F1478" s="4" t="s">
        <v>21660</v>
      </c>
      <c r="G1478" s="4">
        <v>0.15</v>
      </c>
    </row>
    <row r="1479" spans="1:7" x14ac:dyDescent="0.35">
      <c r="A1479" t="s">
        <v>3343</v>
      </c>
      <c r="B1479" t="s">
        <v>541</v>
      </c>
      <c r="C1479" t="s">
        <v>19</v>
      </c>
      <c r="D1479" t="s">
        <v>1859</v>
      </c>
      <c r="E1479" s="4">
        <v>38</v>
      </c>
      <c r="F1479" s="4" t="s">
        <v>21694</v>
      </c>
      <c r="G1479" s="4">
        <v>0.15</v>
      </c>
    </row>
    <row r="1480" spans="1:7" x14ac:dyDescent="0.35">
      <c r="A1480" t="s">
        <v>3344</v>
      </c>
      <c r="B1480" t="s">
        <v>541</v>
      </c>
      <c r="C1480" t="s">
        <v>28</v>
      </c>
      <c r="D1480" t="s">
        <v>21753</v>
      </c>
      <c r="E1480" s="4">
        <v>27</v>
      </c>
      <c r="F1480" s="4" t="s">
        <v>21674</v>
      </c>
      <c r="G1480" s="4">
        <v>0.1</v>
      </c>
    </row>
    <row r="1481" spans="1:7" x14ac:dyDescent="0.35">
      <c r="A1481" t="s">
        <v>3345</v>
      </c>
      <c r="B1481" t="s">
        <v>542</v>
      </c>
      <c r="C1481" t="s">
        <v>29</v>
      </c>
      <c r="D1481" t="s">
        <v>1896</v>
      </c>
      <c r="E1481" s="4">
        <v>64</v>
      </c>
      <c r="F1481" s="4" t="s">
        <v>21666</v>
      </c>
      <c r="G1481" s="4">
        <v>0.05</v>
      </c>
    </row>
    <row r="1482" spans="1:7" x14ac:dyDescent="0.35">
      <c r="A1482" t="s">
        <v>3346</v>
      </c>
      <c r="B1482" t="s">
        <v>542</v>
      </c>
      <c r="C1482" t="s">
        <v>29</v>
      </c>
      <c r="D1482" t="s">
        <v>21709</v>
      </c>
      <c r="E1482" s="4">
        <v>66</v>
      </c>
      <c r="F1482" s="4" t="s">
        <v>21685</v>
      </c>
      <c r="G1482" s="4">
        <v>0.1</v>
      </c>
    </row>
    <row r="1483" spans="1:7" x14ac:dyDescent="0.35">
      <c r="A1483" t="s">
        <v>3347</v>
      </c>
      <c r="B1483" t="s">
        <v>543</v>
      </c>
      <c r="C1483" t="s">
        <v>29</v>
      </c>
      <c r="D1483" t="s">
        <v>1896</v>
      </c>
      <c r="E1483" s="4">
        <v>17</v>
      </c>
      <c r="F1483" s="4" t="s">
        <v>21687</v>
      </c>
      <c r="G1483" s="4">
        <v>0</v>
      </c>
    </row>
    <row r="1484" spans="1:7" x14ac:dyDescent="0.35">
      <c r="A1484" t="s">
        <v>3348</v>
      </c>
      <c r="B1484" t="s">
        <v>544</v>
      </c>
      <c r="C1484" t="s">
        <v>29</v>
      </c>
      <c r="D1484" t="s">
        <v>1896</v>
      </c>
      <c r="E1484" s="4">
        <v>71</v>
      </c>
      <c r="F1484" s="4" t="s">
        <v>21687</v>
      </c>
      <c r="G1484" s="4">
        <v>0</v>
      </c>
    </row>
    <row r="1485" spans="1:7" x14ac:dyDescent="0.35">
      <c r="A1485" t="s">
        <v>3349</v>
      </c>
      <c r="B1485" t="s">
        <v>544</v>
      </c>
      <c r="C1485" t="s">
        <v>28</v>
      </c>
      <c r="D1485" t="s">
        <v>1851</v>
      </c>
      <c r="E1485" s="4">
        <v>20</v>
      </c>
      <c r="F1485" s="4" t="s">
        <v>21800</v>
      </c>
      <c r="G1485" s="4">
        <v>0</v>
      </c>
    </row>
    <row r="1486" spans="1:7" x14ac:dyDescent="0.35">
      <c r="A1486" t="s">
        <v>3350</v>
      </c>
      <c r="B1486" t="s">
        <v>544</v>
      </c>
      <c r="C1486" t="s">
        <v>31</v>
      </c>
      <c r="D1486" t="s">
        <v>1867</v>
      </c>
      <c r="E1486" s="4">
        <v>29</v>
      </c>
      <c r="F1486" s="4" t="s">
        <v>21662</v>
      </c>
      <c r="G1486" s="4">
        <v>0</v>
      </c>
    </row>
    <row r="1487" spans="1:7" x14ac:dyDescent="0.35">
      <c r="A1487" t="s">
        <v>3351</v>
      </c>
      <c r="B1487" t="s">
        <v>544</v>
      </c>
      <c r="C1487" t="s">
        <v>33</v>
      </c>
      <c r="D1487" t="s">
        <v>1863</v>
      </c>
      <c r="E1487" s="4">
        <v>27</v>
      </c>
      <c r="F1487" s="4" t="s">
        <v>21644</v>
      </c>
      <c r="G1487" s="4">
        <v>0.1</v>
      </c>
    </row>
    <row r="1488" spans="1:7" x14ac:dyDescent="0.35">
      <c r="A1488" t="s">
        <v>3352</v>
      </c>
      <c r="B1488" t="s">
        <v>544</v>
      </c>
      <c r="C1488" t="s">
        <v>7</v>
      </c>
      <c r="D1488" t="s">
        <v>1871</v>
      </c>
      <c r="E1488" s="4">
        <v>21</v>
      </c>
      <c r="F1488" s="4" t="s">
        <v>21681</v>
      </c>
      <c r="G1488" s="4">
        <v>0</v>
      </c>
    </row>
    <row r="1489" spans="1:7" x14ac:dyDescent="0.35">
      <c r="A1489" t="s">
        <v>3353</v>
      </c>
      <c r="B1489" t="s">
        <v>545</v>
      </c>
      <c r="C1489" t="s">
        <v>29</v>
      </c>
      <c r="D1489" t="s">
        <v>1896</v>
      </c>
      <c r="E1489" s="4">
        <v>27</v>
      </c>
      <c r="F1489" s="4" t="s">
        <v>21703</v>
      </c>
      <c r="G1489" s="4">
        <v>0.15</v>
      </c>
    </row>
    <row r="1490" spans="1:7" x14ac:dyDescent="0.35">
      <c r="A1490" t="s">
        <v>3354</v>
      </c>
      <c r="B1490" t="s">
        <v>545</v>
      </c>
      <c r="C1490" t="s">
        <v>36</v>
      </c>
      <c r="D1490" t="s">
        <v>1915</v>
      </c>
      <c r="E1490" s="4">
        <v>56</v>
      </c>
      <c r="F1490" s="4" t="s">
        <v>21727</v>
      </c>
      <c r="G1490" s="4">
        <v>0.1</v>
      </c>
    </row>
    <row r="1491" spans="1:7" x14ac:dyDescent="0.35">
      <c r="A1491" t="s">
        <v>3355</v>
      </c>
      <c r="B1491" t="s">
        <v>545</v>
      </c>
      <c r="C1491" t="s">
        <v>31</v>
      </c>
      <c r="D1491" t="s">
        <v>1867</v>
      </c>
      <c r="E1491" s="4">
        <v>42</v>
      </c>
      <c r="F1491" s="4" t="s">
        <v>21778</v>
      </c>
      <c r="G1491" s="4">
        <v>0</v>
      </c>
    </row>
    <row r="1492" spans="1:7" x14ac:dyDescent="0.35">
      <c r="A1492" t="s">
        <v>3356</v>
      </c>
      <c r="B1492" t="s">
        <v>545</v>
      </c>
      <c r="C1492" t="s">
        <v>36</v>
      </c>
      <c r="D1492" t="s">
        <v>1915</v>
      </c>
      <c r="E1492" s="4">
        <v>65</v>
      </c>
      <c r="F1492" s="4" t="s">
        <v>21727</v>
      </c>
      <c r="G1492" s="4">
        <v>0.1</v>
      </c>
    </row>
    <row r="1493" spans="1:7" x14ac:dyDescent="0.35">
      <c r="A1493" t="s">
        <v>3357</v>
      </c>
      <c r="B1493" t="s">
        <v>545</v>
      </c>
      <c r="C1493" t="s">
        <v>33</v>
      </c>
      <c r="D1493" t="s">
        <v>1863</v>
      </c>
      <c r="E1493" s="4">
        <v>57</v>
      </c>
      <c r="F1493" s="4" t="s">
        <v>21644</v>
      </c>
      <c r="G1493" s="4">
        <v>0.1</v>
      </c>
    </row>
    <row r="1494" spans="1:7" x14ac:dyDescent="0.35">
      <c r="A1494" t="s">
        <v>3358</v>
      </c>
      <c r="B1494" t="s">
        <v>546</v>
      </c>
      <c r="C1494" t="s">
        <v>34</v>
      </c>
      <c r="D1494" t="s">
        <v>1854</v>
      </c>
      <c r="E1494" s="4">
        <v>12</v>
      </c>
      <c r="F1494" s="4" t="s">
        <v>21645</v>
      </c>
      <c r="G1494" s="4">
        <v>0.05</v>
      </c>
    </row>
    <row r="1495" spans="1:7" x14ac:dyDescent="0.35">
      <c r="A1495" t="s">
        <v>3359</v>
      </c>
      <c r="B1495" t="s">
        <v>546</v>
      </c>
      <c r="C1495" t="s">
        <v>29</v>
      </c>
      <c r="D1495" t="s">
        <v>1896</v>
      </c>
      <c r="E1495" s="4">
        <v>45</v>
      </c>
      <c r="F1495" s="4" t="s">
        <v>21687</v>
      </c>
      <c r="G1495" s="4">
        <v>0</v>
      </c>
    </row>
    <row r="1496" spans="1:7" x14ac:dyDescent="0.35">
      <c r="A1496" t="s">
        <v>3360</v>
      </c>
      <c r="B1496" t="s">
        <v>546</v>
      </c>
      <c r="C1496" t="s">
        <v>29</v>
      </c>
      <c r="D1496" t="s">
        <v>21720</v>
      </c>
      <c r="E1496" s="4">
        <v>47</v>
      </c>
      <c r="F1496" s="4" t="s">
        <v>21687</v>
      </c>
      <c r="G1496" s="4">
        <v>0</v>
      </c>
    </row>
    <row r="1497" spans="1:7" x14ac:dyDescent="0.35">
      <c r="A1497" t="s">
        <v>3361</v>
      </c>
      <c r="B1497" t="s">
        <v>546</v>
      </c>
      <c r="C1497" t="s">
        <v>36</v>
      </c>
      <c r="D1497" t="s">
        <v>1915</v>
      </c>
      <c r="E1497" s="4">
        <v>21</v>
      </c>
      <c r="F1497" s="4" t="s">
        <v>21677</v>
      </c>
      <c r="G1497" s="4">
        <v>0</v>
      </c>
    </row>
    <row r="1498" spans="1:7" x14ac:dyDescent="0.35">
      <c r="A1498" t="s">
        <v>3362</v>
      </c>
      <c r="B1498" t="s">
        <v>547</v>
      </c>
      <c r="C1498" t="s">
        <v>28</v>
      </c>
      <c r="D1498" t="s">
        <v>66</v>
      </c>
      <c r="E1498" s="4">
        <v>12</v>
      </c>
      <c r="F1498" s="4" t="s">
        <v>21674</v>
      </c>
      <c r="G1498" s="4">
        <v>0.1</v>
      </c>
    </row>
    <row r="1499" spans="1:7" x14ac:dyDescent="0.35">
      <c r="A1499" t="s">
        <v>3363</v>
      </c>
      <c r="B1499" t="s">
        <v>548</v>
      </c>
      <c r="C1499" t="s">
        <v>29</v>
      </c>
      <c r="D1499" t="s">
        <v>1896</v>
      </c>
      <c r="E1499" s="4">
        <v>23</v>
      </c>
      <c r="F1499" s="4" t="s">
        <v>21808</v>
      </c>
      <c r="G1499" s="4">
        <v>0.1</v>
      </c>
    </row>
    <row r="1500" spans="1:7" x14ac:dyDescent="0.35">
      <c r="A1500" t="s">
        <v>3364</v>
      </c>
      <c r="B1500" t="s">
        <v>549</v>
      </c>
      <c r="C1500" t="s">
        <v>7</v>
      </c>
      <c r="D1500" t="s">
        <v>21774</v>
      </c>
      <c r="E1500" s="4">
        <v>65</v>
      </c>
      <c r="F1500" s="4" t="s">
        <v>21646</v>
      </c>
      <c r="G1500" s="4">
        <v>0.1</v>
      </c>
    </row>
    <row r="1501" spans="1:7" x14ac:dyDescent="0.35">
      <c r="A1501" t="s">
        <v>3365</v>
      </c>
      <c r="B1501" t="s">
        <v>549</v>
      </c>
      <c r="C1501" t="s">
        <v>12</v>
      </c>
      <c r="D1501" t="s">
        <v>21757</v>
      </c>
      <c r="E1501" s="4">
        <v>51</v>
      </c>
      <c r="F1501" s="4" t="s">
        <v>21669</v>
      </c>
      <c r="G1501" s="4">
        <v>0</v>
      </c>
    </row>
    <row r="1502" spans="1:7" x14ac:dyDescent="0.35">
      <c r="A1502" t="s">
        <v>3366</v>
      </c>
      <c r="B1502" t="s">
        <v>549</v>
      </c>
      <c r="C1502" t="s">
        <v>26</v>
      </c>
      <c r="D1502" t="s">
        <v>66</v>
      </c>
      <c r="E1502" s="4">
        <v>7</v>
      </c>
      <c r="F1502" s="4" t="s">
        <v>21668</v>
      </c>
      <c r="G1502" s="4">
        <v>0.05</v>
      </c>
    </row>
    <row r="1503" spans="1:7" x14ac:dyDescent="0.35">
      <c r="A1503" t="s">
        <v>3367</v>
      </c>
      <c r="B1503" t="s">
        <v>550</v>
      </c>
      <c r="C1503" t="s">
        <v>33</v>
      </c>
      <c r="D1503" t="s">
        <v>1863</v>
      </c>
      <c r="E1503" s="4">
        <v>68</v>
      </c>
      <c r="F1503" s="4" t="s">
        <v>21658</v>
      </c>
      <c r="G1503" s="4">
        <v>0.05</v>
      </c>
    </row>
    <row r="1504" spans="1:7" x14ac:dyDescent="0.35">
      <c r="A1504" t="s">
        <v>3368</v>
      </c>
      <c r="B1504" t="s">
        <v>550</v>
      </c>
      <c r="C1504" t="s">
        <v>32</v>
      </c>
      <c r="D1504" t="s">
        <v>1928</v>
      </c>
      <c r="E1504" s="4">
        <v>78</v>
      </c>
      <c r="F1504" s="4" t="s">
        <v>21690</v>
      </c>
      <c r="G1504" s="4">
        <v>0.1</v>
      </c>
    </row>
    <row r="1505" spans="1:7" x14ac:dyDescent="0.35">
      <c r="A1505" t="s">
        <v>3369</v>
      </c>
      <c r="B1505" t="s">
        <v>550</v>
      </c>
      <c r="C1505" t="s">
        <v>33</v>
      </c>
      <c r="D1505" t="s">
        <v>1863</v>
      </c>
      <c r="E1505" s="4">
        <v>33</v>
      </c>
      <c r="F1505" s="4" t="s">
        <v>21644</v>
      </c>
      <c r="G1505" s="4">
        <v>0.1</v>
      </c>
    </row>
    <row r="1506" spans="1:7" x14ac:dyDescent="0.35">
      <c r="A1506" t="s">
        <v>3370</v>
      </c>
      <c r="B1506" t="s">
        <v>550</v>
      </c>
      <c r="C1506" t="s">
        <v>34</v>
      </c>
      <c r="D1506" t="s">
        <v>21721</v>
      </c>
      <c r="E1506" s="4">
        <v>22</v>
      </c>
      <c r="F1506" s="4" t="s">
        <v>21652</v>
      </c>
      <c r="G1506" s="4">
        <v>0.1</v>
      </c>
    </row>
    <row r="1507" spans="1:7" x14ac:dyDescent="0.35">
      <c r="A1507" t="s">
        <v>3371</v>
      </c>
      <c r="B1507" t="s">
        <v>550</v>
      </c>
      <c r="C1507" t="s">
        <v>36</v>
      </c>
      <c r="D1507" t="s">
        <v>1915</v>
      </c>
      <c r="E1507" s="4">
        <v>17</v>
      </c>
      <c r="F1507" s="4" t="s">
        <v>21677</v>
      </c>
      <c r="G1507" s="4">
        <v>0</v>
      </c>
    </row>
    <row r="1508" spans="1:7" x14ac:dyDescent="0.35">
      <c r="A1508" t="s">
        <v>3372</v>
      </c>
      <c r="B1508" t="s">
        <v>551</v>
      </c>
      <c r="C1508" t="s">
        <v>35</v>
      </c>
      <c r="D1508" t="s">
        <v>1919</v>
      </c>
      <c r="E1508" s="4">
        <v>17</v>
      </c>
      <c r="F1508" s="4" t="s">
        <v>21707</v>
      </c>
      <c r="G1508" s="4">
        <v>0.05</v>
      </c>
    </row>
    <row r="1509" spans="1:7" x14ac:dyDescent="0.35">
      <c r="A1509" t="s">
        <v>3373</v>
      </c>
      <c r="B1509" t="s">
        <v>551</v>
      </c>
      <c r="C1509" t="s">
        <v>12</v>
      </c>
      <c r="D1509" t="s">
        <v>1857</v>
      </c>
      <c r="E1509" s="4">
        <v>32</v>
      </c>
      <c r="F1509" s="4" t="s">
        <v>21669</v>
      </c>
      <c r="G1509" s="4">
        <v>0</v>
      </c>
    </row>
    <row r="1510" spans="1:7" x14ac:dyDescent="0.35">
      <c r="A1510" t="s">
        <v>3374</v>
      </c>
      <c r="B1510" t="s">
        <v>552</v>
      </c>
      <c r="C1510" t="s">
        <v>27</v>
      </c>
      <c r="D1510" t="s">
        <v>1865</v>
      </c>
      <c r="E1510" s="4">
        <v>40</v>
      </c>
      <c r="F1510" s="4" t="s">
        <v>21701</v>
      </c>
      <c r="G1510" s="4">
        <v>0.1</v>
      </c>
    </row>
    <row r="1511" spans="1:7" x14ac:dyDescent="0.35">
      <c r="A1511" t="s">
        <v>3375</v>
      </c>
      <c r="B1511" t="s">
        <v>552</v>
      </c>
      <c r="C1511" t="s">
        <v>26</v>
      </c>
      <c r="D1511" t="s">
        <v>21713</v>
      </c>
      <c r="E1511" s="4">
        <v>2</v>
      </c>
      <c r="F1511" s="4" t="s">
        <v>21647</v>
      </c>
      <c r="G1511" s="4">
        <v>0</v>
      </c>
    </row>
    <row r="1512" spans="1:7" x14ac:dyDescent="0.35">
      <c r="A1512" t="s">
        <v>3376</v>
      </c>
      <c r="B1512" t="s">
        <v>552</v>
      </c>
      <c r="C1512" t="s">
        <v>23</v>
      </c>
      <c r="D1512" t="s">
        <v>1876</v>
      </c>
      <c r="E1512" s="4">
        <v>72</v>
      </c>
      <c r="F1512" s="4" t="s">
        <v>21673</v>
      </c>
      <c r="G1512" s="4">
        <v>0</v>
      </c>
    </row>
    <row r="1513" spans="1:7" x14ac:dyDescent="0.35">
      <c r="A1513" t="s">
        <v>3377</v>
      </c>
      <c r="B1513" t="s">
        <v>553</v>
      </c>
      <c r="C1513" t="s">
        <v>15</v>
      </c>
      <c r="D1513" t="s">
        <v>1874</v>
      </c>
      <c r="E1513" s="4">
        <v>20</v>
      </c>
      <c r="F1513" s="4" t="s">
        <v>21675</v>
      </c>
      <c r="G1513" s="4">
        <v>0.05</v>
      </c>
    </row>
    <row r="1514" spans="1:7" x14ac:dyDescent="0.35">
      <c r="A1514" t="s">
        <v>3378</v>
      </c>
      <c r="B1514" t="s">
        <v>553</v>
      </c>
      <c r="C1514" t="s">
        <v>31</v>
      </c>
      <c r="D1514" t="s">
        <v>1867</v>
      </c>
      <c r="E1514" s="4">
        <v>57</v>
      </c>
      <c r="F1514" s="4" t="s">
        <v>21809</v>
      </c>
      <c r="G1514" s="4">
        <v>0.15</v>
      </c>
    </row>
    <row r="1515" spans="1:7" x14ac:dyDescent="0.35">
      <c r="A1515" t="s">
        <v>3379</v>
      </c>
      <c r="B1515" t="s">
        <v>553</v>
      </c>
      <c r="C1515" t="s">
        <v>29</v>
      </c>
      <c r="D1515" t="s">
        <v>21720</v>
      </c>
      <c r="E1515" s="4">
        <v>19</v>
      </c>
      <c r="F1515" s="4" t="s">
        <v>21687</v>
      </c>
      <c r="G1515" s="4">
        <v>0</v>
      </c>
    </row>
    <row r="1516" spans="1:7" x14ac:dyDescent="0.35">
      <c r="A1516" t="s">
        <v>3380</v>
      </c>
      <c r="B1516" t="s">
        <v>553</v>
      </c>
      <c r="C1516" t="s">
        <v>27</v>
      </c>
      <c r="D1516" t="s">
        <v>21700</v>
      </c>
      <c r="E1516" s="4">
        <v>12</v>
      </c>
      <c r="F1516" s="4" t="s">
        <v>21701</v>
      </c>
      <c r="G1516" s="4">
        <v>0.1</v>
      </c>
    </row>
    <row r="1517" spans="1:7" x14ac:dyDescent="0.35">
      <c r="A1517" t="s">
        <v>3381</v>
      </c>
      <c r="B1517" t="s">
        <v>553</v>
      </c>
      <c r="C1517" t="s">
        <v>33</v>
      </c>
      <c r="D1517" t="s">
        <v>1863</v>
      </c>
      <c r="E1517" s="4">
        <v>36</v>
      </c>
      <c r="F1517" s="4" t="s">
        <v>21658</v>
      </c>
      <c r="G1517" s="4">
        <v>0.05</v>
      </c>
    </row>
    <row r="1518" spans="1:7" x14ac:dyDescent="0.35">
      <c r="A1518" t="s">
        <v>3382</v>
      </c>
      <c r="B1518" t="s">
        <v>554</v>
      </c>
      <c r="C1518" t="s">
        <v>29</v>
      </c>
      <c r="D1518" t="s">
        <v>1896</v>
      </c>
      <c r="E1518" s="4">
        <v>74</v>
      </c>
      <c r="F1518" s="4" t="s">
        <v>21685</v>
      </c>
      <c r="G1518" s="4">
        <v>0.1</v>
      </c>
    </row>
    <row r="1519" spans="1:7" x14ac:dyDescent="0.35">
      <c r="A1519" t="s">
        <v>3383</v>
      </c>
      <c r="B1519" t="s">
        <v>554</v>
      </c>
      <c r="C1519" t="s">
        <v>31</v>
      </c>
      <c r="D1519" t="s">
        <v>21726</v>
      </c>
      <c r="E1519" s="4">
        <v>42</v>
      </c>
      <c r="F1519" s="4" t="s">
        <v>21670</v>
      </c>
      <c r="G1519" s="4">
        <v>0.1</v>
      </c>
    </row>
    <row r="1520" spans="1:7" x14ac:dyDescent="0.35">
      <c r="A1520" t="s">
        <v>3384</v>
      </c>
      <c r="B1520" t="s">
        <v>554</v>
      </c>
      <c r="C1520" t="s">
        <v>23</v>
      </c>
      <c r="D1520" t="s">
        <v>21759</v>
      </c>
      <c r="E1520" s="4">
        <v>76</v>
      </c>
      <c r="F1520" s="4" t="s">
        <v>21649</v>
      </c>
      <c r="G1520" s="4">
        <v>0.1</v>
      </c>
    </row>
    <row r="1521" spans="1:7" x14ac:dyDescent="0.35">
      <c r="A1521" t="s">
        <v>3385</v>
      </c>
      <c r="B1521" t="s">
        <v>554</v>
      </c>
      <c r="C1521" t="s">
        <v>29</v>
      </c>
      <c r="D1521" t="s">
        <v>1896</v>
      </c>
      <c r="E1521" s="4">
        <v>77</v>
      </c>
      <c r="F1521" s="4" t="s">
        <v>21687</v>
      </c>
      <c r="G1521" s="4">
        <v>0</v>
      </c>
    </row>
    <row r="1522" spans="1:7" x14ac:dyDescent="0.35">
      <c r="A1522" t="s">
        <v>3386</v>
      </c>
      <c r="B1522" t="s">
        <v>555</v>
      </c>
      <c r="C1522" t="s">
        <v>31</v>
      </c>
      <c r="D1522" t="s">
        <v>1867</v>
      </c>
      <c r="E1522" s="4">
        <v>39</v>
      </c>
      <c r="F1522" s="4" t="s">
        <v>21662</v>
      </c>
      <c r="G1522" s="4">
        <v>0</v>
      </c>
    </row>
    <row r="1523" spans="1:7" x14ac:dyDescent="0.35">
      <c r="A1523" t="s">
        <v>3387</v>
      </c>
      <c r="B1523" t="s">
        <v>555</v>
      </c>
      <c r="C1523" t="s">
        <v>28</v>
      </c>
      <c r="D1523" t="s">
        <v>1851</v>
      </c>
      <c r="E1523" s="4">
        <v>21</v>
      </c>
      <c r="F1523" s="4" t="s">
        <v>21674</v>
      </c>
      <c r="G1523" s="4">
        <v>0.1</v>
      </c>
    </row>
    <row r="1524" spans="1:7" x14ac:dyDescent="0.35">
      <c r="A1524" t="s">
        <v>3388</v>
      </c>
      <c r="B1524" t="s">
        <v>555</v>
      </c>
      <c r="C1524" t="s">
        <v>36</v>
      </c>
      <c r="D1524" t="s">
        <v>21715</v>
      </c>
      <c r="E1524" s="4">
        <v>9</v>
      </c>
      <c r="F1524" s="4" t="s">
        <v>21677</v>
      </c>
      <c r="G1524" s="4">
        <v>0</v>
      </c>
    </row>
    <row r="1525" spans="1:7" x14ac:dyDescent="0.35">
      <c r="A1525" t="s">
        <v>3389</v>
      </c>
      <c r="B1525" t="s">
        <v>555</v>
      </c>
      <c r="C1525" t="s">
        <v>12</v>
      </c>
      <c r="D1525" t="s">
        <v>21782</v>
      </c>
      <c r="E1525" s="4">
        <v>56</v>
      </c>
      <c r="F1525" s="4" t="s">
        <v>21810</v>
      </c>
      <c r="G1525" s="4">
        <v>0.05</v>
      </c>
    </row>
    <row r="1526" spans="1:7" x14ac:dyDescent="0.35">
      <c r="A1526" t="s">
        <v>3390</v>
      </c>
      <c r="B1526" t="s">
        <v>555</v>
      </c>
      <c r="C1526" t="s">
        <v>34</v>
      </c>
      <c r="D1526" t="s">
        <v>1854</v>
      </c>
      <c r="E1526" s="4">
        <v>20</v>
      </c>
      <c r="F1526" s="4" t="s">
        <v>21645</v>
      </c>
      <c r="G1526" s="4">
        <v>0.05</v>
      </c>
    </row>
    <row r="1527" spans="1:7" x14ac:dyDescent="0.35">
      <c r="A1527" t="s">
        <v>3391</v>
      </c>
      <c r="B1527" t="s">
        <v>556</v>
      </c>
      <c r="C1527" t="s">
        <v>12</v>
      </c>
      <c r="D1527" t="s">
        <v>21752</v>
      </c>
      <c r="E1527" s="4">
        <v>1</v>
      </c>
      <c r="F1527" s="4" t="s">
        <v>21740</v>
      </c>
      <c r="G1527" s="4">
        <v>0.05</v>
      </c>
    </row>
    <row r="1528" spans="1:7" x14ac:dyDescent="0.35">
      <c r="A1528" t="s">
        <v>3392</v>
      </c>
      <c r="B1528" t="s">
        <v>556</v>
      </c>
      <c r="C1528" t="s">
        <v>26</v>
      </c>
      <c r="D1528" t="s">
        <v>66</v>
      </c>
      <c r="E1528" s="4">
        <v>5</v>
      </c>
      <c r="F1528" s="4" t="s">
        <v>21647</v>
      </c>
      <c r="G1528" s="4">
        <v>0</v>
      </c>
    </row>
    <row r="1529" spans="1:7" x14ac:dyDescent="0.35">
      <c r="A1529" t="s">
        <v>3393</v>
      </c>
      <c r="B1529" t="s">
        <v>557</v>
      </c>
      <c r="C1529" t="s">
        <v>19</v>
      </c>
      <c r="D1529" t="s">
        <v>1859</v>
      </c>
      <c r="E1529" s="4">
        <v>35</v>
      </c>
      <c r="F1529" s="4" t="s">
        <v>21811</v>
      </c>
      <c r="G1529" s="4">
        <v>0.1</v>
      </c>
    </row>
    <row r="1530" spans="1:7" x14ac:dyDescent="0.35">
      <c r="A1530" t="s">
        <v>3394</v>
      </c>
      <c r="B1530" t="s">
        <v>557</v>
      </c>
      <c r="C1530" t="s">
        <v>30</v>
      </c>
      <c r="D1530" t="s">
        <v>1887</v>
      </c>
      <c r="E1530" s="4">
        <v>79</v>
      </c>
      <c r="F1530" s="4" t="s">
        <v>21692</v>
      </c>
      <c r="G1530" s="4">
        <v>0.1</v>
      </c>
    </row>
    <row r="1531" spans="1:7" x14ac:dyDescent="0.35">
      <c r="A1531" t="s">
        <v>3395</v>
      </c>
      <c r="B1531" t="s">
        <v>557</v>
      </c>
      <c r="C1531" t="s">
        <v>15</v>
      </c>
      <c r="D1531" t="s">
        <v>1874</v>
      </c>
      <c r="E1531" s="4">
        <v>79</v>
      </c>
      <c r="F1531" s="4" t="s">
        <v>21648</v>
      </c>
      <c r="G1531" s="4">
        <v>0</v>
      </c>
    </row>
    <row r="1532" spans="1:7" x14ac:dyDescent="0.35">
      <c r="A1532" t="s">
        <v>3396</v>
      </c>
      <c r="B1532" t="s">
        <v>557</v>
      </c>
      <c r="C1532" t="s">
        <v>23</v>
      </c>
      <c r="D1532" t="s">
        <v>1876</v>
      </c>
      <c r="E1532" s="4">
        <v>9</v>
      </c>
      <c r="F1532" s="4" t="s">
        <v>21704</v>
      </c>
      <c r="G1532" s="4">
        <v>0.05</v>
      </c>
    </row>
    <row r="1533" spans="1:7" x14ac:dyDescent="0.35">
      <c r="A1533" t="s">
        <v>3397</v>
      </c>
      <c r="B1533" t="s">
        <v>558</v>
      </c>
      <c r="C1533" t="s">
        <v>28</v>
      </c>
      <c r="D1533" t="s">
        <v>1851</v>
      </c>
      <c r="E1533" s="4">
        <v>60</v>
      </c>
      <c r="F1533" s="4" t="s">
        <v>21634</v>
      </c>
      <c r="G1533" s="4">
        <v>0</v>
      </c>
    </row>
    <row r="1534" spans="1:7" x14ac:dyDescent="0.35">
      <c r="A1534" t="s">
        <v>3398</v>
      </c>
      <c r="B1534" t="s">
        <v>558</v>
      </c>
      <c r="C1534" t="s">
        <v>23</v>
      </c>
      <c r="D1534" t="s">
        <v>21759</v>
      </c>
      <c r="E1534" s="4">
        <v>5</v>
      </c>
      <c r="F1534" s="4" t="s">
        <v>21673</v>
      </c>
      <c r="G1534" s="4">
        <v>0</v>
      </c>
    </row>
    <row r="1535" spans="1:7" x14ac:dyDescent="0.35">
      <c r="A1535" t="s">
        <v>3399</v>
      </c>
      <c r="B1535" t="s">
        <v>559</v>
      </c>
      <c r="C1535" t="s">
        <v>30</v>
      </c>
      <c r="D1535" t="s">
        <v>1887</v>
      </c>
      <c r="E1535" s="4">
        <v>27</v>
      </c>
      <c r="F1535" s="4" t="s">
        <v>21691</v>
      </c>
      <c r="G1535" s="4">
        <v>0.05</v>
      </c>
    </row>
    <row r="1536" spans="1:7" x14ac:dyDescent="0.35">
      <c r="A1536" t="s">
        <v>3400</v>
      </c>
      <c r="B1536" t="s">
        <v>559</v>
      </c>
      <c r="C1536" t="s">
        <v>12</v>
      </c>
      <c r="D1536" t="s">
        <v>1857</v>
      </c>
      <c r="E1536" s="4">
        <v>47</v>
      </c>
      <c r="F1536" s="4" t="s">
        <v>21669</v>
      </c>
      <c r="G1536" s="4">
        <v>0</v>
      </c>
    </row>
    <row r="1537" spans="1:7" x14ac:dyDescent="0.35">
      <c r="A1537" t="s">
        <v>3401</v>
      </c>
      <c r="B1537" t="s">
        <v>559</v>
      </c>
      <c r="C1537" t="s">
        <v>33</v>
      </c>
      <c r="D1537" t="s">
        <v>1863</v>
      </c>
      <c r="E1537" s="4">
        <v>25</v>
      </c>
      <c r="F1537" s="4" t="s">
        <v>21641</v>
      </c>
      <c r="G1537" s="4">
        <v>0</v>
      </c>
    </row>
    <row r="1538" spans="1:7" x14ac:dyDescent="0.35">
      <c r="A1538" t="s">
        <v>3402</v>
      </c>
      <c r="B1538" t="s">
        <v>559</v>
      </c>
      <c r="C1538" t="s">
        <v>15</v>
      </c>
      <c r="D1538" t="s">
        <v>1874</v>
      </c>
      <c r="E1538" s="4">
        <v>7</v>
      </c>
      <c r="F1538" s="4" t="s">
        <v>21648</v>
      </c>
      <c r="G1538" s="4">
        <v>0</v>
      </c>
    </row>
    <row r="1539" spans="1:7" x14ac:dyDescent="0.35">
      <c r="A1539" t="s">
        <v>3403</v>
      </c>
      <c r="B1539" t="s">
        <v>559</v>
      </c>
      <c r="C1539" t="s">
        <v>29</v>
      </c>
      <c r="D1539" t="s">
        <v>1896</v>
      </c>
      <c r="E1539" s="4">
        <v>50</v>
      </c>
      <c r="F1539" s="4" t="s">
        <v>21687</v>
      </c>
      <c r="G1539" s="4">
        <v>0</v>
      </c>
    </row>
    <row r="1540" spans="1:7" x14ac:dyDescent="0.35">
      <c r="A1540" t="s">
        <v>3404</v>
      </c>
      <c r="B1540" t="s">
        <v>560</v>
      </c>
      <c r="C1540" t="s">
        <v>32</v>
      </c>
      <c r="D1540" t="s">
        <v>21734</v>
      </c>
      <c r="E1540" s="4">
        <v>44</v>
      </c>
      <c r="F1540" s="4" t="s">
        <v>21690</v>
      </c>
      <c r="G1540" s="4">
        <v>0.1</v>
      </c>
    </row>
    <row r="1541" spans="1:7" x14ac:dyDescent="0.35">
      <c r="A1541" t="s">
        <v>3405</v>
      </c>
      <c r="B1541" t="s">
        <v>561</v>
      </c>
      <c r="C1541" t="s">
        <v>33</v>
      </c>
      <c r="D1541" t="s">
        <v>1863</v>
      </c>
      <c r="E1541" s="4">
        <v>68</v>
      </c>
      <c r="F1541" s="4" t="s">
        <v>21644</v>
      </c>
      <c r="G1541" s="4">
        <v>0.1</v>
      </c>
    </row>
    <row r="1542" spans="1:7" x14ac:dyDescent="0.35">
      <c r="A1542" t="s">
        <v>3406</v>
      </c>
      <c r="B1542" t="s">
        <v>561</v>
      </c>
      <c r="C1542" t="s">
        <v>27</v>
      </c>
      <c r="D1542" t="s">
        <v>21710</v>
      </c>
      <c r="E1542" s="4">
        <v>56</v>
      </c>
      <c r="F1542" s="4" t="s">
        <v>21642</v>
      </c>
      <c r="G1542" s="4">
        <v>0.15</v>
      </c>
    </row>
    <row r="1543" spans="1:7" x14ac:dyDescent="0.35">
      <c r="A1543" t="s">
        <v>3407</v>
      </c>
      <c r="B1543" t="s">
        <v>561</v>
      </c>
      <c r="C1543" t="s">
        <v>12</v>
      </c>
      <c r="D1543" t="s">
        <v>21752</v>
      </c>
      <c r="E1543" s="4">
        <v>59</v>
      </c>
      <c r="F1543" s="4" t="s">
        <v>21812</v>
      </c>
      <c r="G1543" s="4">
        <v>0.15</v>
      </c>
    </row>
    <row r="1544" spans="1:7" x14ac:dyDescent="0.35">
      <c r="A1544" t="s">
        <v>3408</v>
      </c>
      <c r="B1544" t="s">
        <v>561</v>
      </c>
      <c r="C1544" t="s">
        <v>30</v>
      </c>
      <c r="D1544" t="s">
        <v>21667</v>
      </c>
      <c r="E1544" s="4">
        <v>69</v>
      </c>
      <c r="F1544" s="4" t="s">
        <v>21691</v>
      </c>
      <c r="G1544" s="4">
        <v>0.05</v>
      </c>
    </row>
    <row r="1545" spans="1:7" x14ac:dyDescent="0.35">
      <c r="A1545" t="s">
        <v>3409</v>
      </c>
      <c r="B1545" t="s">
        <v>561</v>
      </c>
      <c r="C1545" t="s">
        <v>12</v>
      </c>
      <c r="D1545" t="s">
        <v>66</v>
      </c>
      <c r="E1545" s="4">
        <v>37</v>
      </c>
      <c r="F1545" s="4" t="s">
        <v>21669</v>
      </c>
      <c r="G1545" s="4">
        <v>0</v>
      </c>
    </row>
    <row r="1546" spans="1:7" x14ac:dyDescent="0.35">
      <c r="A1546" t="s">
        <v>3410</v>
      </c>
      <c r="B1546" t="s">
        <v>562</v>
      </c>
      <c r="C1546" t="s">
        <v>15</v>
      </c>
      <c r="D1546" t="s">
        <v>1874</v>
      </c>
      <c r="E1546" s="4">
        <v>36</v>
      </c>
      <c r="F1546" s="4" t="s">
        <v>21742</v>
      </c>
      <c r="G1546" s="4">
        <v>0.1</v>
      </c>
    </row>
    <row r="1547" spans="1:7" x14ac:dyDescent="0.35">
      <c r="A1547" t="s">
        <v>3411</v>
      </c>
      <c r="B1547" t="s">
        <v>563</v>
      </c>
      <c r="C1547" t="s">
        <v>30</v>
      </c>
      <c r="D1547" t="s">
        <v>21712</v>
      </c>
      <c r="E1547" s="4">
        <v>15</v>
      </c>
      <c r="F1547" s="4" t="s">
        <v>21665</v>
      </c>
      <c r="G1547" s="4">
        <v>0</v>
      </c>
    </row>
    <row r="1548" spans="1:7" x14ac:dyDescent="0.35">
      <c r="A1548" t="s">
        <v>3412</v>
      </c>
      <c r="B1548" t="s">
        <v>563</v>
      </c>
      <c r="C1548" t="s">
        <v>33</v>
      </c>
      <c r="D1548" t="s">
        <v>1863</v>
      </c>
      <c r="E1548" s="4">
        <v>72</v>
      </c>
      <c r="F1548" s="4" t="s">
        <v>21663</v>
      </c>
      <c r="G1548" s="4">
        <v>0.15</v>
      </c>
    </row>
    <row r="1549" spans="1:7" x14ac:dyDescent="0.35">
      <c r="A1549" t="s">
        <v>3413</v>
      </c>
      <c r="B1549" t="s">
        <v>563</v>
      </c>
      <c r="C1549" t="s">
        <v>31</v>
      </c>
      <c r="D1549" t="s">
        <v>21726</v>
      </c>
      <c r="E1549" s="4">
        <v>23</v>
      </c>
      <c r="F1549" s="4" t="s">
        <v>21670</v>
      </c>
      <c r="G1549" s="4">
        <v>0.1</v>
      </c>
    </row>
    <row r="1550" spans="1:7" x14ac:dyDescent="0.35">
      <c r="A1550" t="s">
        <v>3414</v>
      </c>
      <c r="B1550" t="s">
        <v>563</v>
      </c>
      <c r="C1550" t="s">
        <v>27</v>
      </c>
      <c r="D1550" t="s">
        <v>21700</v>
      </c>
      <c r="E1550" s="4">
        <v>2</v>
      </c>
      <c r="F1550" s="4" t="s">
        <v>21642</v>
      </c>
      <c r="G1550" s="4">
        <v>0.15</v>
      </c>
    </row>
    <row r="1551" spans="1:7" x14ac:dyDescent="0.35">
      <c r="A1551" t="s">
        <v>3415</v>
      </c>
      <c r="B1551" t="s">
        <v>563</v>
      </c>
      <c r="C1551" t="s">
        <v>34</v>
      </c>
      <c r="D1551" t="s">
        <v>1854</v>
      </c>
      <c r="E1551" s="4">
        <v>11</v>
      </c>
      <c r="F1551" s="4" t="s">
        <v>21636</v>
      </c>
      <c r="G1551" s="4">
        <v>0</v>
      </c>
    </row>
    <row r="1552" spans="1:7" x14ac:dyDescent="0.35">
      <c r="A1552" t="s">
        <v>3416</v>
      </c>
      <c r="B1552" t="s">
        <v>564</v>
      </c>
      <c r="C1552" t="s">
        <v>31</v>
      </c>
      <c r="D1552" t="s">
        <v>21661</v>
      </c>
      <c r="E1552" s="4">
        <v>16</v>
      </c>
      <c r="F1552" s="4" t="s">
        <v>21670</v>
      </c>
      <c r="G1552" s="4">
        <v>0.1</v>
      </c>
    </row>
    <row r="1553" spans="1:7" x14ac:dyDescent="0.35">
      <c r="A1553" t="s">
        <v>3417</v>
      </c>
      <c r="B1553" t="s">
        <v>564</v>
      </c>
      <c r="C1553" t="s">
        <v>35</v>
      </c>
      <c r="D1553" t="s">
        <v>21747</v>
      </c>
      <c r="E1553" s="4">
        <v>66</v>
      </c>
      <c r="F1553" s="4" t="s">
        <v>21656</v>
      </c>
      <c r="G1553" s="4">
        <v>0</v>
      </c>
    </row>
    <row r="1554" spans="1:7" x14ac:dyDescent="0.35">
      <c r="A1554" t="s">
        <v>3418</v>
      </c>
      <c r="B1554" t="s">
        <v>564</v>
      </c>
      <c r="C1554" t="s">
        <v>36</v>
      </c>
      <c r="D1554" t="s">
        <v>1915</v>
      </c>
      <c r="E1554" s="4">
        <v>79</v>
      </c>
      <c r="F1554" s="4" t="s">
        <v>21677</v>
      </c>
      <c r="G1554" s="4">
        <v>0</v>
      </c>
    </row>
    <row r="1555" spans="1:7" x14ac:dyDescent="0.35">
      <c r="A1555" t="s">
        <v>3419</v>
      </c>
      <c r="B1555" t="s">
        <v>564</v>
      </c>
      <c r="C1555" t="s">
        <v>15</v>
      </c>
      <c r="D1555" t="s">
        <v>66</v>
      </c>
      <c r="E1555" s="4">
        <v>46</v>
      </c>
      <c r="F1555" s="4" t="s">
        <v>21648</v>
      </c>
      <c r="G1555" s="4">
        <v>0</v>
      </c>
    </row>
    <row r="1556" spans="1:7" x14ac:dyDescent="0.35">
      <c r="A1556" t="s">
        <v>3420</v>
      </c>
      <c r="B1556" t="s">
        <v>565</v>
      </c>
      <c r="C1556" t="s">
        <v>33</v>
      </c>
      <c r="D1556" t="s">
        <v>21682</v>
      </c>
      <c r="E1556" s="4">
        <v>28</v>
      </c>
      <c r="F1556" s="4" t="s">
        <v>21641</v>
      </c>
      <c r="G1556" s="4">
        <v>0</v>
      </c>
    </row>
    <row r="1557" spans="1:7" x14ac:dyDescent="0.35">
      <c r="A1557" t="s">
        <v>3421</v>
      </c>
      <c r="B1557" t="s">
        <v>565</v>
      </c>
      <c r="C1557" t="s">
        <v>27</v>
      </c>
      <c r="D1557" t="s">
        <v>1865</v>
      </c>
      <c r="E1557" s="4">
        <v>80</v>
      </c>
      <c r="F1557" s="4" t="s">
        <v>21642</v>
      </c>
      <c r="G1557" s="4">
        <v>0.15</v>
      </c>
    </row>
    <row r="1558" spans="1:7" x14ac:dyDescent="0.35">
      <c r="A1558" t="s">
        <v>3422</v>
      </c>
      <c r="B1558" t="s">
        <v>565</v>
      </c>
      <c r="C1558" t="s">
        <v>36</v>
      </c>
      <c r="D1558" t="s">
        <v>1915</v>
      </c>
      <c r="E1558" s="4">
        <v>76</v>
      </c>
      <c r="F1558" s="4" t="s">
        <v>21731</v>
      </c>
      <c r="G1558" s="4">
        <v>0.15</v>
      </c>
    </row>
    <row r="1559" spans="1:7" x14ac:dyDescent="0.35">
      <c r="A1559" t="s">
        <v>3423</v>
      </c>
      <c r="B1559" t="s">
        <v>565</v>
      </c>
      <c r="C1559" t="s">
        <v>15</v>
      </c>
      <c r="D1559" t="s">
        <v>1874</v>
      </c>
      <c r="E1559" s="4">
        <v>30</v>
      </c>
      <c r="F1559" s="4" t="s">
        <v>21660</v>
      </c>
      <c r="G1559" s="4">
        <v>0.15</v>
      </c>
    </row>
    <row r="1560" spans="1:7" x14ac:dyDescent="0.35">
      <c r="A1560" t="s">
        <v>3424</v>
      </c>
      <c r="B1560" t="s">
        <v>565</v>
      </c>
      <c r="C1560" t="s">
        <v>36</v>
      </c>
      <c r="D1560" t="s">
        <v>1915</v>
      </c>
      <c r="E1560" s="4">
        <v>72</v>
      </c>
      <c r="F1560" s="4" t="s">
        <v>21702</v>
      </c>
      <c r="G1560" s="4">
        <v>0.05</v>
      </c>
    </row>
    <row r="1561" spans="1:7" x14ac:dyDescent="0.35">
      <c r="A1561" t="s">
        <v>3425</v>
      </c>
      <c r="B1561" t="s">
        <v>566</v>
      </c>
      <c r="C1561" t="s">
        <v>30</v>
      </c>
      <c r="D1561" t="s">
        <v>21793</v>
      </c>
      <c r="E1561" s="4">
        <v>69</v>
      </c>
      <c r="F1561" s="4" t="s">
        <v>21691</v>
      </c>
      <c r="G1561" s="4">
        <v>0.05</v>
      </c>
    </row>
    <row r="1562" spans="1:7" x14ac:dyDescent="0.35">
      <c r="A1562" t="s">
        <v>3426</v>
      </c>
      <c r="B1562" t="s">
        <v>566</v>
      </c>
      <c r="C1562" t="s">
        <v>30</v>
      </c>
      <c r="D1562" t="s">
        <v>1887</v>
      </c>
      <c r="E1562" s="4">
        <v>5</v>
      </c>
      <c r="F1562" s="4" t="s">
        <v>21665</v>
      </c>
      <c r="G1562" s="4">
        <v>0</v>
      </c>
    </row>
    <row r="1563" spans="1:7" x14ac:dyDescent="0.35">
      <c r="A1563" t="s">
        <v>3427</v>
      </c>
      <c r="B1563" t="s">
        <v>567</v>
      </c>
      <c r="C1563" t="s">
        <v>15</v>
      </c>
      <c r="D1563" t="s">
        <v>1874</v>
      </c>
      <c r="E1563" s="4">
        <v>18</v>
      </c>
      <c r="F1563" s="4" t="s">
        <v>21742</v>
      </c>
      <c r="G1563" s="4">
        <v>0.1</v>
      </c>
    </row>
    <row r="1564" spans="1:7" x14ac:dyDescent="0.35">
      <c r="A1564" t="s">
        <v>3428</v>
      </c>
      <c r="B1564" t="s">
        <v>567</v>
      </c>
      <c r="C1564" t="s">
        <v>19</v>
      </c>
      <c r="D1564" t="s">
        <v>1859</v>
      </c>
      <c r="E1564" s="4">
        <v>47</v>
      </c>
      <c r="F1564" s="4" t="s">
        <v>21635</v>
      </c>
      <c r="G1564" s="4">
        <v>0</v>
      </c>
    </row>
    <row r="1565" spans="1:7" x14ac:dyDescent="0.35">
      <c r="A1565" t="s">
        <v>3429</v>
      </c>
      <c r="B1565" t="s">
        <v>568</v>
      </c>
      <c r="C1565" t="s">
        <v>30</v>
      </c>
      <c r="D1565" t="s">
        <v>1887</v>
      </c>
      <c r="E1565" s="4">
        <v>71</v>
      </c>
      <c r="F1565" s="4" t="s">
        <v>21659</v>
      </c>
      <c r="G1565" s="4">
        <v>0.15</v>
      </c>
    </row>
    <row r="1566" spans="1:7" x14ac:dyDescent="0.35">
      <c r="A1566" t="s">
        <v>3430</v>
      </c>
      <c r="B1566" t="s">
        <v>568</v>
      </c>
      <c r="C1566" t="s">
        <v>30</v>
      </c>
      <c r="D1566" t="s">
        <v>1887</v>
      </c>
      <c r="E1566" s="4">
        <v>13</v>
      </c>
      <c r="F1566" s="4" t="s">
        <v>21691</v>
      </c>
      <c r="G1566" s="4">
        <v>0.05</v>
      </c>
    </row>
    <row r="1567" spans="1:7" x14ac:dyDescent="0.35">
      <c r="A1567" t="s">
        <v>3431</v>
      </c>
      <c r="B1567" t="s">
        <v>568</v>
      </c>
      <c r="C1567" t="s">
        <v>12</v>
      </c>
      <c r="D1567" t="s">
        <v>1857</v>
      </c>
      <c r="E1567" s="4">
        <v>40</v>
      </c>
      <c r="F1567" s="4" t="s">
        <v>21740</v>
      </c>
      <c r="G1567" s="4">
        <v>0.05</v>
      </c>
    </row>
    <row r="1568" spans="1:7" x14ac:dyDescent="0.35">
      <c r="A1568" t="s">
        <v>3432</v>
      </c>
      <c r="B1568" t="s">
        <v>568</v>
      </c>
      <c r="C1568" t="s">
        <v>15</v>
      </c>
      <c r="D1568" t="s">
        <v>21717</v>
      </c>
      <c r="E1568" s="4">
        <v>43</v>
      </c>
      <c r="F1568" s="4" t="s">
        <v>21648</v>
      </c>
      <c r="G1568" s="4">
        <v>0</v>
      </c>
    </row>
    <row r="1569" spans="1:7" x14ac:dyDescent="0.35">
      <c r="A1569" t="s">
        <v>3433</v>
      </c>
      <c r="B1569" t="s">
        <v>568</v>
      </c>
      <c r="C1569" t="s">
        <v>12</v>
      </c>
      <c r="D1569" t="s">
        <v>1857</v>
      </c>
      <c r="E1569" s="4">
        <v>18</v>
      </c>
      <c r="F1569" s="4" t="s">
        <v>21669</v>
      </c>
      <c r="G1569" s="4">
        <v>0</v>
      </c>
    </row>
    <row r="1570" spans="1:7" x14ac:dyDescent="0.35">
      <c r="A1570" t="s">
        <v>3434</v>
      </c>
      <c r="B1570" t="s">
        <v>569</v>
      </c>
      <c r="C1570" t="s">
        <v>27</v>
      </c>
      <c r="D1570" t="s">
        <v>1865</v>
      </c>
      <c r="E1570" s="4">
        <v>64</v>
      </c>
      <c r="F1570" s="4" t="s">
        <v>21701</v>
      </c>
      <c r="G1570" s="4">
        <v>0.1</v>
      </c>
    </row>
    <row r="1571" spans="1:7" x14ac:dyDescent="0.35">
      <c r="A1571" t="s">
        <v>3435</v>
      </c>
      <c r="B1571" t="s">
        <v>569</v>
      </c>
      <c r="C1571" t="s">
        <v>28</v>
      </c>
      <c r="D1571" t="s">
        <v>1851</v>
      </c>
      <c r="E1571" s="4">
        <v>8</v>
      </c>
      <c r="F1571" s="4" t="s">
        <v>21654</v>
      </c>
      <c r="G1571" s="4">
        <v>0.05</v>
      </c>
    </row>
    <row r="1572" spans="1:7" x14ac:dyDescent="0.35">
      <c r="A1572" t="s">
        <v>3436</v>
      </c>
      <c r="B1572" t="s">
        <v>569</v>
      </c>
      <c r="C1572" t="s">
        <v>27</v>
      </c>
      <c r="D1572" t="s">
        <v>21700</v>
      </c>
      <c r="E1572" s="4">
        <v>79</v>
      </c>
      <c r="F1572" s="4" t="s">
        <v>21642</v>
      </c>
      <c r="G1572" s="4">
        <v>0.15</v>
      </c>
    </row>
    <row r="1573" spans="1:7" x14ac:dyDescent="0.35">
      <c r="A1573" t="s">
        <v>3437</v>
      </c>
      <c r="B1573" t="s">
        <v>570</v>
      </c>
      <c r="C1573" t="s">
        <v>19</v>
      </c>
      <c r="D1573" t="s">
        <v>1859</v>
      </c>
      <c r="E1573" s="4">
        <v>32</v>
      </c>
      <c r="F1573" s="4" t="s">
        <v>21635</v>
      </c>
      <c r="G1573" s="4">
        <v>0</v>
      </c>
    </row>
    <row r="1574" spans="1:7" x14ac:dyDescent="0.35">
      <c r="A1574" t="s">
        <v>3438</v>
      </c>
      <c r="B1574" t="s">
        <v>570</v>
      </c>
      <c r="C1574" t="s">
        <v>12</v>
      </c>
      <c r="D1574" t="s">
        <v>21782</v>
      </c>
      <c r="E1574" s="4">
        <v>30</v>
      </c>
      <c r="F1574" s="4" t="s">
        <v>21669</v>
      </c>
      <c r="G1574" s="4">
        <v>0</v>
      </c>
    </row>
    <row r="1575" spans="1:7" x14ac:dyDescent="0.35">
      <c r="A1575" t="s">
        <v>3439</v>
      </c>
      <c r="B1575" t="s">
        <v>571</v>
      </c>
      <c r="C1575" t="s">
        <v>32</v>
      </c>
      <c r="D1575" t="s">
        <v>21734</v>
      </c>
      <c r="E1575" s="4">
        <v>42</v>
      </c>
      <c r="F1575" s="4" t="s">
        <v>21684</v>
      </c>
      <c r="G1575" s="4">
        <v>0.05</v>
      </c>
    </row>
    <row r="1576" spans="1:7" x14ac:dyDescent="0.35">
      <c r="A1576" t="s">
        <v>3440</v>
      </c>
      <c r="B1576" t="s">
        <v>572</v>
      </c>
      <c r="C1576" t="s">
        <v>29</v>
      </c>
      <c r="D1576" t="s">
        <v>21709</v>
      </c>
      <c r="E1576" s="4">
        <v>56</v>
      </c>
      <c r="F1576" s="4" t="s">
        <v>21687</v>
      </c>
      <c r="G1576" s="4">
        <v>0</v>
      </c>
    </row>
    <row r="1577" spans="1:7" x14ac:dyDescent="0.35">
      <c r="A1577" t="s">
        <v>3441</v>
      </c>
      <c r="B1577" t="s">
        <v>572</v>
      </c>
      <c r="C1577" t="s">
        <v>29</v>
      </c>
      <c r="D1577" t="s">
        <v>21720</v>
      </c>
      <c r="E1577" s="4">
        <v>1</v>
      </c>
      <c r="F1577" s="4" t="s">
        <v>21666</v>
      </c>
      <c r="G1577" s="4">
        <v>0.05</v>
      </c>
    </row>
    <row r="1578" spans="1:7" x14ac:dyDescent="0.35">
      <c r="A1578" t="s">
        <v>3442</v>
      </c>
      <c r="B1578" t="s">
        <v>572</v>
      </c>
      <c r="C1578" t="s">
        <v>35</v>
      </c>
      <c r="D1578" t="s">
        <v>21735</v>
      </c>
      <c r="E1578" s="4">
        <v>21</v>
      </c>
      <c r="F1578" s="4" t="s">
        <v>21656</v>
      </c>
      <c r="G1578" s="4">
        <v>0</v>
      </c>
    </row>
    <row r="1579" spans="1:7" x14ac:dyDescent="0.35">
      <c r="A1579" t="s">
        <v>3443</v>
      </c>
      <c r="B1579" t="s">
        <v>572</v>
      </c>
      <c r="C1579" t="s">
        <v>12</v>
      </c>
      <c r="D1579" t="s">
        <v>21757</v>
      </c>
      <c r="E1579" s="4">
        <v>59</v>
      </c>
      <c r="F1579" s="4" t="s">
        <v>21639</v>
      </c>
      <c r="G1579" s="4">
        <v>0.1</v>
      </c>
    </row>
    <row r="1580" spans="1:7" x14ac:dyDescent="0.35">
      <c r="A1580" t="s">
        <v>3444</v>
      </c>
      <c r="B1580" t="s">
        <v>573</v>
      </c>
      <c r="C1580" t="s">
        <v>33</v>
      </c>
      <c r="D1580" t="s">
        <v>21723</v>
      </c>
      <c r="E1580" s="4">
        <v>29</v>
      </c>
      <c r="F1580" s="4" t="s">
        <v>21644</v>
      </c>
      <c r="G1580" s="4">
        <v>0.1</v>
      </c>
    </row>
    <row r="1581" spans="1:7" x14ac:dyDescent="0.35">
      <c r="A1581" t="s">
        <v>3445</v>
      </c>
      <c r="B1581" t="s">
        <v>573</v>
      </c>
      <c r="C1581" t="s">
        <v>23</v>
      </c>
      <c r="D1581" t="s">
        <v>1876</v>
      </c>
      <c r="E1581" s="4">
        <v>15</v>
      </c>
      <c r="F1581" s="4" t="s">
        <v>21673</v>
      </c>
      <c r="G1581" s="4">
        <v>0</v>
      </c>
    </row>
    <row r="1582" spans="1:7" x14ac:dyDescent="0.35">
      <c r="A1582" t="s">
        <v>3446</v>
      </c>
      <c r="B1582" t="s">
        <v>573</v>
      </c>
      <c r="C1582" t="s">
        <v>32</v>
      </c>
      <c r="D1582" t="s">
        <v>1928</v>
      </c>
      <c r="E1582" s="4">
        <v>67</v>
      </c>
      <c r="F1582" s="4" t="s">
        <v>21638</v>
      </c>
      <c r="G1582" s="4">
        <v>0</v>
      </c>
    </row>
    <row r="1583" spans="1:7" x14ac:dyDescent="0.35">
      <c r="A1583" t="s">
        <v>3447</v>
      </c>
      <c r="B1583" t="s">
        <v>573</v>
      </c>
      <c r="C1583" t="s">
        <v>19</v>
      </c>
      <c r="D1583" t="s">
        <v>66</v>
      </c>
      <c r="E1583" s="4">
        <v>35</v>
      </c>
      <c r="F1583" s="4" t="s">
        <v>21694</v>
      </c>
      <c r="G1583" s="4">
        <v>0.15</v>
      </c>
    </row>
    <row r="1584" spans="1:7" x14ac:dyDescent="0.35">
      <c r="A1584" t="s">
        <v>3448</v>
      </c>
      <c r="B1584" t="s">
        <v>574</v>
      </c>
      <c r="C1584" t="s">
        <v>36</v>
      </c>
      <c r="D1584" t="s">
        <v>1915</v>
      </c>
      <c r="E1584" s="4">
        <v>25</v>
      </c>
      <c r="F1584" s="4" t="s">
        <v>21677</v>
      </c>
      <c r="G1584" s="4">
        <v>0</v>
      </c>
    </row>
    <row r="1585" spans="1:7" x14ac:dyDescent="0.35">
      <c r="A1585" t="s">
        <v>3449</v>
      </c>
      <c r="B1585" t="s">
        <v>575</v>
      </c>
      <c r="C1585" t="s">
        <v>27</v>
      </c>
      <c r="D1585" t="s">
        <v>21710</v>
      </c>
      <c r="E1585" s="4">
        <v>32</v>
      </c>
      <c r="F1585" s="4" t="s">
        <v>21656</v>
      </c>
      <c r="G1585" s="4">
        <v>0</v>
      </c>
    </row>
    <row r="1586" spans="1:7" x14ac:dyDescent="0.35">
      <c r="A1586" t="s">
        <v>3450</v>
      </c>
      <c r="B1586" t="s">
        <v>575</v>
      </c>
      <c r="C1586" t="s">
        <v>12</v>
      </c>
      <c r="D1586" t="s">
        <v>1857</v>
      </c>
      <c r="E1586" s="4">
        <v>44</v>
      </c>
      <c r="F1586" s="4" t="s">
        <v>21669</v>
      </c>
      <c r="G1586" s="4">
        <v>0</v>
      </c>
    </row>
    <row r="1587" spans="1:7" x14ac:dyDescent="0.35">
      <c r="A1587" t="s">
        <v>3451</v>
      </c>
      <c r="B1587" t="s">
        <v>575</v>
      </c>
      <c r="C1587" t="s">
        <v>36</v>
      </c>
      <c r="D1587" t="s">
        <v>1915</v>
      </c>
      <c r="E1587" s="4">
        <v>31</v>
      </c>
      <c r="F1587" s="4" t="s">
        <v>21727</v>
      </c>
      <c r="G1587" s="4">
        <v>0.1</v>
      </c>
    </row>
    <row r="1588" spans="1:7" x14ac:dyDescent="0.35">
      <c r="A1588" t="s">
        <v>3452</v>
      </c>
      <c r="B1588" t="s">
        <v>575</v>
      </c>
      <c r="C1588" t="s">
        <v>31</v>
      </c>
      <c r="D1588" t="s">
        <v>21661</v>
      </c>
      <c r="E1588" s="4">
        <v>64</v>
      </c>
      <c r="F1588" s="4" t="s">
        <v>21662</v>
      </c>
      <c r="G1588" s="4">
        <v>0</v>
      </c>
    </row>
    <row r="1589" spans="1:7" x14ac:dyDescent="0.35">
      <c r="A1589" t="s">
        <v>3453</v>
      </c>
      <c r="B1589" t="s">
        <v>576</v>
      </c>
      <c r="C1589" t="s">
        <v>27</v>
      </c>
      <c r="D1589" t="s">
        <v>1865</v>
      </c>
      <c r="E1589" s="4">
        <v>12</v>
      </c>
      <c r="F1589" s="4" t="s">
        <v>21656</v>
      </c>
      <c r="G1589" s="4">
        <v>0</v>
      </c>
    </row>
    <row r="1590" spans="1:7" x14ac:dyDescent="0.35">
      <c r="A1590" t="s">
        <v>3454</v>
      </c>
      <c r="B1590" t="s">
        <v>576</v>
      </c>
      <c r="C1590" t="s">
        <v>28</v>
      </c>
      <c r="D1590" t="s">
        <v>1851</v>
      </c>
      <c r="E1590" s="4">
        <v>79</v>
      </c>
      <c r="F1590" s="4" t="s">
        <v>21634</v>
      </c>
      <c r="G1590" s="4">
        <v>0</v>
      </c>
    </row>
    <row r="1591" spans="1:7" x14ac:dyDescent="0.35">
      <c r="A1591" t="s">
        <v>3455</v>
      </c>
      <c r="B1591" t="s">
        <v>576</v>
      </c>
      <c r="C1591" t="s">
        <v>15</v>
      </c>
      <c r="D1591" t="s">
        <v>21688</v>
      </c>
      <c r="E1591" s="4">
        <v>33</v>
      </c>
      <c r="F1591" s="4" t="s">
        <v>21742</v>
      </c>
      <c r="G1591" s="4">
        <v>0.1</v>
      </c>
    </row>
    <row r="1592" spans="1:7" x14ac:dyDescent="0.35">
      <c r="A1592" t="s">
        <v>3456</v>
      </c>
      <c r="B1592" t="s">
        <v>576</v>
      </c>
      <c r="C1592" t="s">
        <v>28</v>
      </c>
      <c r="D1592" t="s">
        <v>1851</v>
      </c>
      <c r="E1592" s="4">
        <v>6</v>
      </c>
      <c r="F1592" s="4" t="s">
        <v>21813</v>
      </c>
      <c r="G1592" s="4">
        <v>0.05</v>
      </c>
    </row>
    <row r="1593" spans="1:7" x14ac:dyDescent="0.35">
      <c r="A1593" t="s">
        <v>3457</v>
      </c>
      <c r="B1593" t="s">
        <v>577</v>
      </c>
      <c r="C1593" t="s">
        <v>29</v>
      </c>
      <c r="D1593" t="s">
        <v>21709</v>
      </c>
      <c r="E1593" s="4">
        <v>25</v>
      </c>
      <c r="F1593" s="4" t="s">
        <v>21687</v>
      </c>
      <c r="G1593" s="4">
        <v>0</v>
      </c>
    </row>
    <row r="1594" spans="1:7" x14ac:dyDescent="0.35">
      <c r="A1594" t="s">
        <v>3458</v>
      </c>
      <c r="B1594" t="s">
        <v>578</v>
      </c>
      <c r="C1594" t="s">
        <v>32</v>
      </c>
      <c r="D1594" t="s">
        <v>21724</v>
      </c>
      <c r="E1594" s="4">
        <v>39</v>
      </c>
      <c r="F1594" s="4" t="s">
        <v>21729</v>
      </c>
      <c r="G1594" s="4">
        <v>0.15</v>
      </c>
    </row>
    <row r="1595" spans="1:7" x14ac:dyDescent="0.35">
      <c r="A1595" t="s">
        <v>3459</v>
      </c>
      <c r="B1595" t="s">
        <v>578</v>
      </c>
      <c r="C1595" t="s">
        <v>34</v>
      </c>
      <c r="D1595" t="s">
        <v>21721</v>
      </c>
      <c r="E1595" s="4">
        <v>20</v>
      </c>
      <c r="F1595" s="4" t="s">
        <v>21657</v>
      </c>
      <c r="G1595" s="4">
        <v>0.15</v>
      </c>
    </row>
    <row r="1596" spans="1:7" x14ac:dyDescent="0.35">
      <c r="A1596" t="s">
        <v>3460</v>
      </c>
      <c r="B1596" t="s">
        <v>579</v>
      </c>
      <c r="C1596" t="s">
        <v>31</v>
      </c>
      <c r="D1596" t="s">
        <v>1867</v>
      </c>
      <c r="E1596" s="4">
        <v>58</v>
      </c>
      <c r="F1596" s="4" t="s">
        <v>21662</v>
      </c>
      <c r="G1596" s="4">
        <v>0</v>
      </c>
    </row>
    <row r="1597" spans="1:7" x14ac:dyDescent="0.35">
      <c r="A1597" t="s">
        <v>3461</v>
      </c>
      <c r="B1597" t="s">
        <v>579</v>
      </c>
      <c r="C1597" t="s">
        <v>27</v>
      </c>
      <c r="D1597" t="s">
        <v>1865</v>
      </c>
      <c r="E1597" s="4">
        <v>58</v>
      </c>
      <c r="F1597" s="4" t="s">
        <v>21707</v>
      </c>
      <c r="G1597" s="4">
        <v>0.05</v>
      </c>
    </row>
    <row r="1598" spans="1:7" x14ac:dyDescent="0.35">
      <c r="A1598" t="s">
        <v>3462</v>
      </c>
      <c r="B1598" t="s">
        <v>579</v>
      </c>
      <c r="C1598" t="s">
        <v>26</v>
      </c>
      <c r="D1598" t="s">
        <v>1861</v>
      </c>
      <c r="E1598" s="4">
        <v>79</v>
      </c>
      <c r="F1598" s="4" t="s">
        <v>21668</v>
      </c>
      <c r="G1598" s="4">
        <v>0.05</v>
      </c>
    </row>
    <row r="1599" spans="1:7" x14ac:dyDescent="0.35">
      <c r="A1599" t="s">
        <v>3463</v>
      </c>
      <c r="B1599" t="s">
        <v>579</v>
      </c>
      <c r="C1599" t="s">
        <v>29</v>
      </c>
      <c r="D1599" t="s">
        <v>21720</v>
      </c>
      <c r="E1599" s="4">
        <v>41</v>
      </c>
      <c r="F1599" s="4" t="s">
        <v>21687</v>
      </c>
      <c r="G1599" s="4">
        <v>0</v>
      </c>
    </row>
    <row r="1600" spans="1:7" x14ac:dyDescent="0.35">
      <c r="A1600" t="s">
        <v>3464</v>
      </c>
      <c r="B1600" t="s">
        <v>579</v>
      </c>
      <c r="C1600" t="s">
        <v>27</v>
      </c>
      <c r="D1600" t="s">
        <v>21710</v>
      </c>
      <c r="E1600" s="4">
        <v>3</v>
      </c>
      <c r="F1600" s="4" t="s">
        <v>21656</v>
      </c>
      <c r="G1600" s="4">
        <v>0</v>
      </c>
    </row>
    <row r="1601" spans="1:7" x14ac:dyDescent="0.35">
      <c r="A1601" t="s">
        <v>3465</v>
      </c>
      <c r="B1601" t="s">
        <v>580</v>
      </c>
      <c r="C1601" t="s">
        <v>15</v>
      </c>
      <c r="D1601" t="s">
        <v>1874</v>
      </c>
      <c r="E1601" s="4">
        <v>44</v>
      </c>
      <c r="F1601" s="4" t="s">
        <v>21742</v>
      </c>
      <c r="G1601" s="4">
        <v>0.1</v>
      </c>
    </row>
    <row r="1602" spans="1:7" x14ac:dyDescent="0.35">
      <c r="A1602" t="s">
        <v>3466</v>
      </c>
      <c r="B1602" t="s">
        <v>580</v>
      </c>
      <c r="C1602" t="s">
        <v>15</v>
      </c>
      <c r="D1602" t="s">
        <v>1874</v>
      </c>
      <c r="E1602" s="4">
        <v>34</v>
      </c>
      <c r="F1602" s="4" t="s">
        <v>21648</v>
      </c>
      <c r="G1602" s="4">
        <v>0</v>
      </c>
    </row>
    <row r="1603" spans="1:7" x14ac:dyDescent="0.35">
      <c r="A1603" t="s">
        <v>3467</v>
      </c>
      <c r="B1603" t="s">
        <v>580</v>
      </c>
      <c r="C1603" t="s">
        <v>31</v>
      </c>
      <c r="D1603" t="s">
        <v>66</v>
      </c>
      <c r="E1603" s="4">
        <v>71</v>
      </c>
      <c r="F1603" s="4" t="s">
        <v>21662</v>
      </c>
      <c r="G1603" s="4">
        <v>0</v>
      </c>
    </row>
    <row r="1604" spans="1:7" x14ac:dyDescent="0.35">
      <c r="A1604" t="s">
        <v>3468</v>
      </c>
      <c r="B1604" t="s">
        <v>580</v>
      </c>
      <c r="C1604" t="s">
        <v>26</v>
      </c>
      <c r="D1604" t="s">
        <v>66</v>
      </c>
      <c r="E1604" s="4">
        <v>6</v>
      </c>
      <c r="F1604" s="4" t="s">
        <v>21668</v>
      </c>
      <c r="G1604" s="4">
        <v>0.05</v>
      </c>
    </row>
    <row r="1605" spans="1:7" x14ac:dyDescent="0.35">
      <c r="A1605" t="s">
        <v>3469</v>
      </c>
      <c r="B1605" t="s">
        <v>580</v>
      </c>
      <c r="C1605" t="s">
        <v>36</v>
      </c>
      <c r="D1605" t="s">
        <v>1915</v>
      </c>
      <c r="E1605" s="4">
        <v>27</v>
      </c>
      <c r="F1605" s="4" t="s">
        <v>21677</v>
      </c>
      <c r="G1605" s="4">
        <v>0</v>
      </c>
    </row>
    <row r="1606" spans="1:7" x14ac:dyDescent="0.35">
      <c r="A1606" t="s">
        <v>3470</v>
      </c>
      <c r="B1606" t="s">
        <v>581</v>
      </c>
      <c r="C1606" t="s">
        <v>32</v>
      </c>
      <c r="D1606" t="s">
        <v>1928</v>
      </c>
      <c r="E1606" s="4">
        <v>8</v>
      </c>
      <c r="F1606" s="4" t="s">
        <v>21729</v>
      </c>
      <c r="G1606" s="4">
        <v>0.15</v>
      </c>
    </row>
    <row r="1607" spans="1:7" x14ac:dyDescent="0.35">
      <c r="A1607" t="s">
        <v>3471</v>
      </c>
      <c r="B1607" t="s">
        <v>581</v>
      </c>
      <c r="C1607" t="s">
        <v>7</v>
      </c>
      <c r="D1607" t="s">
        <v>21764</v>
      </c>
      <c r="E1607" s="4">
        <v>20</v>
      </c>
      <c r="F1607" s="4" t="s">
        <v>21681</v>
      </c>
      <c r="G1607" s="4">
        <v>0</v>
      </c>
    </row>
    <row r="1608" spans="1:7" x14ac:dyDescent="0.35">
      <c r="A1608" t="s">
        <v>3472</v>
      </c>
      <c r="B1608" t="s">
        <v>581</v>
      </c>
      <c r="C1608" t="s">
        <v>31</v>
      </c>
      <c r="D1608" t="s">
        <v>21726</v>
      </c>
      <c r="E1608" s="4">
        <v>49</v>
      </c>
      <c r="F1608" s="4" t="s">
        <v>21643</v>
      </c>
      <c r="G1608" s="4">
        <v>0.15</v>
      </c>
    </row>
    <row r="1609" spans="1:7" x14ac:dyDescent="0.35">
      <c r="A1609" t="s">
        <v>3473</v>
      </c>
      <c r="B1609" t="s">
        <v>581</v>
      </c>
      <c r="C1609" t="s">
        <v>19</v>
      </c>
      <c r="D1609" t="s">
        <v>66</v>
      </c>
      <c r="E1609" s="4">
        <v>65</v>
      </c>
      <c r="F1609" s="4" t="s">
        <v>21694</v>
      </c>
      <c r="G1609" s="4">
        <v>0.15</v>
      </c>
    </row>
    <row r="1610" spans="1:7" x14ac:dyDescent="0.35">
      <c r="A1610" t="s">
        <v>3474</v>
      </c>
      <c r="B1610" t="s">
        <v>581</v>
      </c>
      <c r="C1610" t="s">
        <v>30</v>
      </c>
      <c r="D1610" t="s">
        <v>1887</v>
      </c>
      <c r="E1610" s="4">
        <v>38</v>
      </c>
      <c r="F1610" s="4" t="s">
        <v>21665</v>
      </c>
      <c r="G1610" s="4">
        <v>0</v>
      </c>
    </row>
    <row r="1611" spans="1:7" x14ac:dyDescent="0.35">
      <c r="A1611" t="s">
        <v>3475</v>
      </c>
      <c r="B1611" t="s">
        <v>582</v>
      </c>
      <c r="C1611" t="s">
        <v>33</v>
      </c>
      <c r="D1611" t="s">
        <v>21682</v>
      </c>
      <c r="E1611" s="4">
        <v>73</v>
      </c>
      <c r="F1611" s="4" t="s">
        <v>21641</v>
      </c>
      <c r="G1611" s="4">
        <v>0</v>
      </c>
    </row>
    <row r="1612" spans="1:7" x14ac:dyDescent="0.35">
      <c r="A1612" t="s">
        <v>3476</v>
      </c>
      <c r="B1612" t="s">
        <v>582</v>
      </c>
      <c r="C1612" t="s">
        <v>28</v>
      </c>
      <c r="D1612" t="s">
        <v>21653</v>
      </c>
      <c r="E1612" s="4">
        <v>53</v>
      </c>
      <c r="F1612" s="4" t="s">
        <v>21634</v>
      </c>
      <c r="G1612" s="4">
        <v>0</v>
      </c>
    </row>
    <row r="1613" spans="1:7" x14ac:dyDescent="0.35">
      <c r="A1613" t="s">
        <v>3477</v>
      </c>
      <c r="B1613" t="s">
        <v>582</v>
      </c>
      <c r="C1613" t="s">
        <v>29</v>
      </c>
      <c r="D1613" t="s">
        <v>1896</v>
      </c>
      <c r="E1613" s="4">
        <v>66</v>
      </c>
      <c r="F1613" s="4" t="s">
        <v>21738</v>
      </c>
      <c r="G1613" s="4">
        <v>0</v>
      </c>
    </row>
    <row r="1614" spans="1:7" x14ac:dyDescent="0.35">
      <c r="A1614" t="s">
        <v>3478</v>
      </c>
      <c r="B1614" t="s">
        <v>582</v>
      </c>
      <c r="C1614" t="s">
        <v>31</v>
      </c>
      <c r="D1614" t="s">
        <v>1867</v>
      </c>
      <c r="E1614" s="4">
        <v>48</v>
      </c>
      <c r="F1614" s="4" t="s">
        <v>21643</v>
      </c>
      <c r="G1614" s="4">
        <v>0.15</v>
      </c>
    </row>
    <row r="1615" spans="1:7" x14ac:dyDescent="0.35">
      <c r="A1615" t="s">
        <v>3479</v>
      </c>
      <c r="B1615" t="s">
        <v>583</v>
      </c>
      <c r="C1615" t="s">
        <v>29</v>
      </c>
      <c r="D1615" t="s">
        <v>21720</v>
      </c>
      <c r="E1615" s="4">
        <v>7</v>
      </c>
      <c r="F1615" s="4" t="s">
        <v>21687</v>
      </c>
      <c r="G1615" s="4">
        <v>0</v>
      </c>
    </row>
    <row r="1616" spans="1:7" x14ac:dyDescent="0.35">
      <c r="A1616" t="s">
        <v>3480</v>
      </c>
      <c r="B1616" t="s">
        <v>584</v>
      </c>
      <c r="C1616" t="s">
        <v>28</v>
      </c>
      <c r="D1616" t="s">
        <v>1851</v>
      </c>
      <c r="E1616" s="4">
        <v>67</v>
      </c>
      <c r="F1616" s="4" t="s">
        <v>21634</v>
      </c>
      <c r="G1616" s="4">
        <v>0</v>
      </c>
    </row>
    <row r="1617" spans="1:7" x14ac:dyDescent="0.35">
      <c r="A1617" t="s">
        <v>3481</v>
      </c>
      <c r="B1617" t="s">
        <v>584</v>
      </c>
      <c r="C1617" t="s">
        <v>33</v>
      </c>
      <c r="D1617" t="s">
        <v>21689</v>
      </c>
      <c r="E1617" s="4">
        <v>25</v>
      </c>
      <c r="F1617" s="4" t="s">
        <v>21644</v>
      </c>
      <c r="G1617" s="4">
        <v>0.1</v>
      </c>
    </row>
    <row r="1618" spans="1:7" x14ac:dyDescent="0.35">
      <c r="A1618" t="s">
        <v>3482</v>
      </c>
      <c r="B1618" t="s">
        <v>584</v>
      </c>
      <c r="C1618" t="s">
        <v>15</v>
      </c>
      <c r="D1618" t="s">
        <v>1874</v>
      </c>
      <c r="E1618" s="4">
        <v>52</v>
      </c>
      <c r="F1618" s="4" t="s">
        <v>21648</v>
      </c>
      <c r="G1618" s="4">
        <v>0</v>
      </c>
    </row>
    <row r="1619" spans="1:7" x14ac:dyDescent="0.35">
      <c r="A1619" t="s">
        <v>3483</v>
      </c>
      <c r="B1619" t="s">
        <v>584</v>
      </c>
      <c r="C1619" t="s">
        <v>28</v>
      </c>
      <c r="D1619" t="s">
        <v>21741</v>
      </c>
      <c r="E1619" s="4">
        <v>20</v>
      </c>
      <c r="F1619" s="4" t="s">
        <v>21767</v>
      </c>
      <c r="G1619" s="4">
        <v>0.15</v>
      </c>
    </row>
    <row r="1620" spans="1:7" x14ac:dyDescent="0.35">
      <c r="A1620" t="s">
        <v>3484</v>
      </c>
      <c r="B1620" t="s">
        <v>585</v>
      </c>
      <c r="C1620" t="s">
        <v>26</v>
      </c>
      <c r="D1620" t="s">
        <v>21762</v>
      </c>
      <c r="E1620" s="4">
        <v>46</v>
      </c>
      <c r="F1620" s="4" t="s">
        <v>21647</v>
      </c>
      <c r="G1620" s="4">
        <v>0</v>
      </c>
    </row>
    <row r="1621" spans="1:7" x14ac:dyDescent="0.35">
      <c r="A1621" t="s">
        <v>3485</v>
      </c>
      <c r="B1621" t="s">
        <v>585</v>
      </c>
      <c r="C1621" t="s">
        <v>30</v>
      </c>
      <c r="D1621" t="s">
        <v>21793</v>
      </c>
      <c r="E1621" s="4">
        <v>6</v>
      </c>
      <c r="F1621" s="4" t="s">
        <v>21665</v>
      </c>
      <c r="G1621" s="4">
        <v>0</v>
      </c>
    </row>
    <row r="1622" spans="1:7" x14ac:dyDescent="0.35">
      <c r="A1622" t="s">
        <v>3486</v>
      </c>
      <c r="B1622" t="s">
        <v>585</v>
      </c>
      <c r="C1622" t="s">
        <v>33</v>
      </c>
      <c r="D1622" t="s">
        <v>1863</v>
      </c>
      <c r="E1622" s="4">
        <v>30</v>
      </c>
      <c r="F1622" s="4" t="s">
        <v>21663</v>
      </c>
      <c r="G1622" s="4">
        <v>0.15</v>
      </c>
    </row>
    <row r="1623" spans="1:7" x14ac:dyDescent="0.35">
      <c r="A1623" t="s">
        <v>3487</v>
      </c>
      <c r="B1623" t="s">
        <v>585</v>
      </c>
      <c r="C1623" t="s">
        <v>32</v>
      </c>
      <c r="D1623" t="s">
        <v>1928</v>
      </c>
      <c r="E1623" s="4">
        <v>44</v>
      </c>
      <c r="F1623" s="4" t="s">
        <v>21690</v>
      </c>
      <c r="G1623" s="4">
        <v>0.1</v>
      </c>
    </row>
    <row r="1624" spans="1:7" x14ac:dyDescent="0.35">
      <c r="A1624" t="s">
        <v>3488</v>
      </c>
      <c r="B1624" t="s">
        <v>586</v>
      </c>
      <c r="C1624" t="s">
        <v>12</v>
      </c>
      <c r="D1624" t="s">
        <v>1857</v>
      </c>
      <c r="E1624" s="4">
        <v>44</v>
      </c>
      <c r="F1624" s="4" t="s">
        <v>21669</v>
      </c>
      <c r="G1624" s="4">
        <v>0</v>
      </c>
    </row>
    <row r="1625" spans="1:7" x14ac:dyDescent="0.35">
      <c r="A1625" t="s">
        <v>3489</v>
      </c>
      <c r="B1625" t="s">
        <v>586</v>
      </c>
      <c r="C1625" t="s">
        <v>30</v>
      </c>
      <c r="D1625" t="s">
        <v>66</v>
      </c>
      <c r="E1625" s="4">
        <v>8</v>
      </c>
      <c r="F1625" s="4" t="s">
        <v>21665</v>
      </c>
      <c r="G1625" s="4">
        <v>0</v>
      </c>
    </row>
    <row r="1626" spans="1:7" x14ac:dyDescent="0.35">
      <c r="A1626" t="s">
        <v>3490</v>
      </c>
      <c r="B1626" t="s">
        <v>586</v>
      </c>
      <c r="C1626" t="s">
        <v>28</v>
      </c>
      <c r="D1626" t="s">
        <v>21753</v>
      </c>
      <c r="E1626" s="4">
        <v>27</v>
      </c>
      <c r="F1626" s="4" t="s">
        <v>21634</v>
      </c>
      <c r="G1626" s="4">
        <v>0</v>
      </c>
    </row>
    <row r="1627" spans="1:7" x14ac:dyDescent="0.35">
      <c r="A1627" t="s">
        <v>3491</v>
      </c>
      <c r="B1627" t="s">
        <v>586</v>
      </c>
      <c r="C1627" t="s">
        <v>27</v>
      </c>
      <c r="D1627" t="s">
        <v>1865</v>
      </c>
      <c r="E1627" s="4">
        <v>46</v>
      </c>
      <c r="F1627" s="4" t="s">
        <v>21705</v>
      </c>
      <c r="G1627" s="4">
        <v>0</v>
      </c>
    </row>
    <row r="1628" spans="1:7" x14ac:dyDescent="0.35">
      <c r="A1628" t="s">
        <v>3492</v>
      </c>
      <c r="B1628" t="s">
        <v>586</v>
      </c>
      <c r="C1628" t="s">
        <v>29</v>
      </c>
      <c r="D1628" t="s">
        <v>66</v>
      </c>
      <c r="E1628" s="4">
        <v>76</v>
      </c>
      <c r="F1628" s="4" t="s">
        <v>21687</v>
      </c>
      <c r="G1628" s="4">
        <v>0</v>
      </c>
    </row>
    <row r="1629" spans="1:7" x14ac:dyDescent="0.35">
      <c r="A1629" t="s">
        <v>3493</v>
      </c>
      <c r="B1629" t="s">
        <v>587</v>
      </c>
      <c r="C1629" t="s">
        <v>36</v>
      </c>
      <c r="D1629" t="s">
        <v>1915</v>
      </c>
      <c r="E1629" s="4">
        <v>42</v>
      </c>
      <c r="F1629" s="4" t="s">
        <v>21702</v>
      </c>
      <c r="G1629" s="4">
        <v>0.05</v>
      </c>
    </row>
    <row r="1630" spans="1:7" x14ac:dyDescent="0.35">
      <c r="A1630" t="s">
        <v>3494</v>
      </c>
      <c r="B1630" t="s">
        <v>587</v>
      </c>
      <c r="C1630" t="s">
        <v>19</v>
      </c>
      <c r="D1630" t="s">
        <v>1859</v>
      </c>
      <c r="E1630" s="4">
        <v>60</v>
      </c>
      <c r="F1630" s="4" t="s">
        <v>21698</v>
      </c>
      <c r="G1630" s="4">
        <v>0.1</v>
      </c>
    </row>
    <row r="1631" spans="1:7" x14ac:dyDescent="0.35">
      <c r="A1631" t="s">
        <v>3495</v>
      </c>
      <c r="B1631" t="s">
        <v>587</v>
      </c>
      <c r="C1631" t="s">
        <v>34</v>
      </c>
      <c r="D1631" t="s">
        <v>1854</v>
      </c>
      <c r="E1631" s="4">
        <v>71</v>
      </c>
      <c r="F1631" s="4" t="s">
        <v>21657</v>
      </c>
      <c r="G1631" s="4">
        <v>0.15</v>
      </c>
    </row>
    <row r="1632" spans="1:7" x14ac:dyDescent="0.35">
      <c r="A1632" t="s">
        <v>3496</v>
      </c>
      <c r="B1632" t="s">
        <v>587</v>
      </c>
      <c r="C1632" t="s">
        <v>7</v>
      </c>
      <c r="D1632" t="s">
        <v>21683</v>
      </c>
      <c r="E1632" s="4">
        <v>2</v>
      </c>
      <c r="F1632" s="4" t="s">
        <v>21681</v>
      </c>
      <c r="G1632" s="4">
        <v>0</v>
      </c>
    </row>
    <row r="1633" spans="1:7" x14ac:dyDescent="0.35">
      <c r="A1633" t="s">
        <v>3497</v>
      </c>
      <c r="B1633" t="s">
        <v>587</v>
      </c>
      <c r="C1633" t="s">
        <v>27</v>
      </c>
      <c r="D1633" t="s">
        <v>1865</v>
      </c>
      <c r="E1633" s="4">
        <v>4</v>
      </c>
      <c r="F1633" s="4" t="s">
        <v>21656</v>
      </c>
      <c r="G1633" s="4">
        <v>0</v>
      </c>
    </row>
    <row r="1634" spans="1:7" x14ac:dyDescent="0.35">
      <c r="A1634" t="s">
        <v>3498</v>
      </c>
      <c r="B1634" t="s">
        <v>588</v>
      </c>
      <c r="C1634" t="s">
        <v>30</v>
      </c>
      <c r="D1634" t="s">
        <v>1887</v>
      </c>
      <c r="E1634" s="4">
        <v>14</v>
      </c>
      <c r="F1634" s="4" t="s">
        <v>21692</v>
      </c>
      <c r="G1634" s="4">
        <v>0.1</v>
      </c>
    </row>
    <row r="1635" spans="1:7" x14ac:dyDescent="0.35">
      <c r="A1635" t="s">
        <v>3499</v>
      </c>
      <c r="B1635" t="s">
        <v>588</v>
      </c>
      <c r="C1635" t="s">
        <v>30</v>
      </c>
      <c r="D1635" t="s">
        <v>1887</v>
      </c>
      <c r="E1635" s="4">
        <v>29</v>
      </c>
      <c r="F1635" s="4" t="s">
        <v>21665</v>
      </c>
      <c r="G1635" s="4">
        <v>0</v>
      </c>
    </row>
    <row r="1636" spans="1:7" x14ac:dyDescent="0.35">
      <c r="A1636" t="s">
        <v>3500</v>
      </c>
      <c r="B1636" t="s">
        <v>588</v>
      </c>
      <c r="C1636" t="s">
        <v>33</v>
      </c>
      <c r="D1636" t="s">
        <v>1863</v>
      </c>
      <c r="E1636" s="4">
        <v>68</v>
      </c>
      <c r="F1636" s="4" t="s">
        <v>21658</v>
      </c>
      <c r="G1636" s="4">
        <v>0.05</v>
      </c>
    </row>
    <row r="1637" spans="1:7" x14ac:dyDescent="0.35">
      <c r="A1637" t="s">
        <v>3501</v>
      </c>
      <c r="B1637" t="s">
        <v>588</v>
      </c>
      <c r="C1637" t="s">
        <v>31</v>
      </c>
      <c r="D1637" t="s">
        <v>1867</v>
      </c>
      <c r="E1637" s="4">
        <v>4</v>
      </c>
      <c r="F1637" s="4" t="s">
        <v>21670</v>
      </c>
      <c r="G1637" s="4">
        <v>0.1</v>
      </c>
    </row>
    <row r="1638" spans="1:7" x14ac:dyDescent="0.35">
      <c r="A1638" t="s">
        <v>3502</v>
      </c>
      <c r="B1638" t="s">
        <v>588</v>
      </c>
      <c r="C1638" t="s">
        <v>23</v>
      </c>
      <c r="D1638" t="s">
        <v>1876</v>
      </c>
      <c r="E1638" s="4">
        <v>53</v>
      </c>
      <c r="F1638" s="4" t="s">
        <v>21673</v>
      </c>
      <c r="G1638" s="4">
        <v>0</v>
      </c>
    </row>
    <row r="1639" spans="1:7" x14ac:dyDescent="0.35">
      <c r="A1639" t="s">
        <v>3503</v>
      </c>
      <c r="B1639" t="s">
        <v>589</v>
      </c>
      <c r="C1639" t="s">
        <v>34</v>
      </c>
      <c r="D1639" t="s">
        <v>1854</v>
      </c>
      <c r="E1639" s="4">
        <v>3</v>
      </c>
      <c r="F1639" s="4" t="s">
        <v>21636</v>
      </c>
      <c r="G1639" s="4">
        <v>0</v>
      </c>
    </row>
    <row r="1640" spans="1:7" x14ac:dyDescent="0.35">
      <c r="A1640" t="s">
        <v>3504</v>
      </c>
      <c r="B1640" t="s">
        <v>589</v>
      </c>
      <c r="C1640" t="s">
        <v>27</v>
      </c>
      <c r="D1640" t="s">
        <v>1865</v>
      </c>
      <c r="E1640" s="4">
        <v>8</v>
      </c>
      <c r="F1640" s="4" t="s">
        <v>21701</v>
      </c>
      <c r="G1640" s="4">
        <v>0.1</v>
      </c>
    </row>
    <row r="1641" spans="1:7" x14ac:dyDescent="0.35">
      <c r="A1641" t="s">
        <v>3505</v>
      </c>
      <c r="B1641" t="s">
        <v>590</v>
      </c>
      <c r="C1641" t="s">
        <v>34</v>
      </c>
      <c r="D1641" t="s">
        <v>1854</v>
      </c>
      <c r="E1641" s="4">
        <v>66</v>
      </c>
      <c r="F1641" s="4" t="s">
        <v>21652</v>
      </c>
      <c r="G1641" s="4">
        <v>0.1</v>
      </c>
    </row>
    <row r="1642" spans="1:7" x14ac:dyDescent="0.35">
      <c r="A1642" t="s">
        <v>3506</v>
      </c>
      <c r="B1642" t="s">
        <v>591</v>
      </c>
      <c r="C1642" t="s">
        <v>19</v>
      </c>
      <c r="D1642" t="s">
        <v>21790</v>
      </c>
      <c r="E1642" s="4">
        <v>31</v>
      </c>
      <c r="F1642" s="4" t="s">
        <v>21635</v>
      </c>
      <c r="G1642" s="4">
        <v>0</v>
      </c>
    </row>
    <row r="1643" spans="1:7" x14ac:dyDescent="0.35">
      <c r="A1643" t="s">
        <v>3507</v>
      </c>
      <c r="B1643" t="s">
        <v>592</v>
      </c>
      <c r="C1643" t="s">
        <v>27</v>
      </c>
      <c r="D1643" t="s">
        <v>1865</v>
      </c>
      <c r="E1643" s="4">
        <v>30</v>
      </c>
      <c r="F1643" s="4" t="s">
        <v>21642</v>
      </c>
      <c r="G1643" s="4">
        <v>0.15</v>
      </c>
    </row>
    <row r="1644" spans="1:7" x14ac:dyDescent="0.35">
      <c r="A1644" t="s">
        <v>3508</v>
      </c>
      <c r="B1644" t="s">
        <v>593</v>
      </c>
      <c r="C1644" t="s">
        <v>30</v>
      </c>
      <c r="D1644" t="s">
        <v>1887</v>
      </c>
      <c r="E1644" s="4">
        <v>37</v>
      </c>
      <c r="F1644" s="4" t="s">
        <v>21692</v>
      </c>
      <c r="G1644" s="4">
        <v>0.1</v>
      </c>
    </row>
    <row r="1645" spans="1:7" x14ac:dyDescent="0.35">
      <c r="A1645" t="s">
        <v>3509</v>
      </c>
      <c r="B1645" t="s">
        <v>594</v>
      </c>
      <c r="C1645" t="s">
        <v>30</v>
      </c>
      <c r="D1645" t="s">
        <v>1887</v>
      </c>
      <c r="E1645" s="4">
        <v>71</v>
      </c>
      <c r="F1645" s="4" t="s">
        <v>21659</v>
      </c>
      <c r="G1645" s="4">
        <v>0.15</v>
      </c>
    </row>
    <row r="1646" spans="1:7" x14ac:dyDescent="0.35">
      <c r="A1646" t="s">
        <v>3510</v>
      </c>
      <c r="B1646" t="s">
        <v>594</v>
      </c>
      <c r="C1646" t="s">
        <v>35</v>
      </c>
      <c r="D1646" t="s">
        <v>21676</v>
      </c>
      <c r="E1646" s="4">
        <v>12</v>
      </c>
      <c r="F1646" s="4" t="s">
        <v>21701</v>
      </c>
      <c r="G1646" s="4">
        <v>0.1</v>
      </c>
    </row>
    <row r="1647" spans="1:7" x14ac:dyDescent="0.35">
      <c r="A1647" t="s">
        <v>3511</v>
      </c>
      <c r="B1647" t="s">
        <v>594</v>
      </c>
      <c r="C1647" t="s">
        <v>30</v>
      </c>
      <c r="D1647" t="s">
        <v>1887</v>
      </c>
      <c r="E1647" s="4">
        <v>19</v>
      </c>
      <c r="F1647" s="4" t="s">
        <v>21692</v>
      </c>
      <c r="G1647" s="4">
        <v>0.1</v>
      </c>
    </row>
    <row r="1648" spans="1:7" x14ac:dyDescent="0.35">
      <c r="A1648" t="s">
        <v>3512</v>
      </c>
      <c r="B1648" t="s">
        <v>594</v>
      </c>
      <c r="C1648" t="s">
        <v>32</v>
      </c>
      <c r="D1648" t="s">
        <v>1928</v>
      </c>
      <c r="E1648" s="4">
        <v>75</v>
      </c>
      <c r="F1648" s="4" t="s">
        <v>21684</v>
      </c>
      <c r="G1648" s="4">
        <v>0.05</v>
      </c>
    </row>
    <row r="1649" spans="1:7" x14ac:dyDescent="0.35">
      <c r="A1649" t="s">
        <v>3513</v>
      </c>
      <c r="B1649" t="s">
        <v>595</v>
      </c>
      <c r="C1649" t="s">
        <v>36</v>
      </c>
      <c r="D1649" t="s">
        <v>1915</v>
      </c>
      <c r="E1649" s="4">
        <v>20</v>
      </c>
      <c r="F1649" s="4" t="s">
        <v>21702</v>
      </c>
      <c r="G1649" s="4">
        <v>0.05</v>
      </c>
    </row>
    <row r="1650" spans="1:7" x14ac:dyDescent="0.35">
      <c r="A1650" t="s">
        <v>3514</v>
      </c>
      <c r="B1650" t="s">
        <v>596</v>
      </c>
      <c r="C1650" t="s">
        <v>32</v>
      </c>
      <c r="D1650" t="s">
        <v>21637</v>
      </c>
      <c r="E1650" s="4">
        <v>32</v>
      </c>
      <c r="F1650" s="4" t="s">
        <v>21690</v>
      </c>
      <c r="G1650" s="4">
        <v>0.1</v>
      </c>
    </row>
    <row r="1651" spans="1:7" x14ac:dyDescent="0.35">
      <c r="A1651" t="s">
        <v>3515</v>
      </c>
      <c r="B1651" t="s">
        <v>596</v>
      </c>
      <c r="C1651" t="s">
        <v>23</v>
      </c>
      <c r="D1651" t="s">
        <v>1876</v>
      </c>
      <c r="E1651" s="4">
        <v>72</v>
      </c>
      <c r="F1651" s="4" t="s">
        <v>21673</v>
      </c>
      <c r="G1651" s="4">
        <v>0</v>
      </c>
    </row>
    <row r="1652" spans="1:7" x14ac:dyDescent="0.35">
      <c r="A1652" t="s">
        <v>3516</v>
      </c>
      <c r="B1652" t="s">
        <v>596</v>
      </c>
      <c r="C1652" t="s">
        <v>30</v>
      </c>
      <c r="D1652" t="s">
        <v>21664</v>
      </c>
      <c r="E1652" s="4">
        <v>1</v>
      </c>
      <c r="F1652" s="4" t="s">
        <v>21665</v>
      </c>
      <c r="G1652" s="4">
        <v>0</v>
      </c>
    </row>
    <row r="1653" spans="1:7" x14ac:dyDescent="0.35">
      <c r="A1653" t="s">
        <v>3517</v>
      </c>
      <c r="B1653" t="s">
        <v>597</v>
      </c>
      <c r="C1653" t="s">
        <v>7</v>
      </c>
      <c r="D1653" t="s">
        <v>21764</v>
      </c>
      <c r="E1653" s="4">
        <v>72</v>
      </c>
      <c r="F1653" s="4" t="s">
        <v>21718</v>
      </c>
      <c r="G1653" s="4">
        <v>0.05</v>
      </c>
    </row>
    <row r="1654" spans="1:7" x14ac:dyDescent="0.35">
      <c r="A1654" t="s">
        <v>3518</v>
      </c>
      <c r="B1654" t="s">
        <v>597</v>
      </c>
      <c r="C1654" t="s">
        <v>34</v>
      </c>
      <c r="D1654" t="s">
        <v>21721</v>
      </c>
      <c r="E1654" s="4">
        <v>13</v>
      </c>
      <c r="F1654" s="4" t="s">
        <v>21657</v>
      </c>
      <c r="G1654" s="4">
        <v>0.15</v>
      </c>
    </row>
    <row r="1655" spans="1:7" x14ac:dyDescent="0.35">
      <c r="A1655" t="s">
        <v>3519</v>
      </c>
      <c r="B1655" t="s">
        <v>598</v>
      </c>
      <c r="C1655" t="s">
        <v>26</v>
      </c>
      <c r="D1655" t="s">
        <v>21762</v>
      </c>
      <c r="E1655" s="4">
        <v>62</v>
      </c>
      <c r="F1655" s="4" t="s">
        <v>21647</v>
      </c>
      <c r="G1655" s="4">
        <v>0</v>
      </c>
    </row>
    <row r="1656" spans="1:7" x14ac:dyDescent="0.35">
      <c r="A1656" t="s">
        <v>3520</v>
      </c>
      <c r="B1656" t="s">
        <v>599</v>
      </c>
      <c r="C1656" t="s">
        <v>27</v>
      </c>
      <c r="D1656" t="s">
        <v>21700</v>
      </c>
      <c r="E1656" s="4">
        <v>79</v>
      </c>
      <c r="F1656" s="4" t="s">
        <v>21656</v>
      </c>
      <c r="G1656" s="4">
        <v>0</v>
      </c>
    </row>
    <row r="1657" spans="1:7" x14ac:dyDescent="0.35">
      <c r="A1657" t="s">
        <v>3521</v>
      </c>
      <c r="B1657" t="s">
        <v>600</v>
      </c>
      <c r="C1657" t="s">
        <v>27</v>
      </c>
      <c r="D1657" t="s">
        <v>1865</v>
      </c>
      <c r="E1657" s="4">
        <v>75</v>
      </c>
      <c r="F1657" s="4" t="s">
        <v>21707</v>
      </c>
      <c r="G1657" s="4">
        <v>0.05</v>
      </c>
    </row>
    <row r="1658" spans="1:7" x14ac:dyDescent="0.35">
      <c r="A1658" t="s">
        <v>3522</v>
      </c>
      <c r="B1658" t="s">
        <v>600</v>
      </c>
      <c r="C1658" t="s">
        <v>34</v>
      </c>
      <c r="D1658" t="s">
        <v>1854</v>
      </c>
      <c r="E1658" s="4">
        <v>19</v>
      </c>
      <c r="F1658" s="4" t="s">
        <v>21636</v>
      </c>
      <c r="G1658" s="4">
        <v>0</v>
      </c>
    </row>
    <row r="1659" spans="1:7" x14ac:dyDescent="0.35">
      <c r="A1659" t="s">
        <v>3523</v>
      </c>
      <c r="B1659" t="s">
        <v>601</v>
      </c>
      <c r="C1659" t="s">
        <v>7</v>
      </c>
      <c r="D1659" t="s">
        <v>21749</v>
      </c>
      <c r="E1659" s="4">
        <v>72</v>
      </c>
      <c r="F1659" s="4" t="s">
        <v>21681</v>
      </c>
      <c r="G1659" s="4">
        <v>0</v>
      </c>
    </row>
    <row r="1660" spans="1:7" x14ac:dyDescent="0.35">
      <c r="A1660" t="s">
        <v>3524</v>
      </c>
      <c r="B1660" t="s">
        <v>601</v>
      </c>
      <c r="C1660" t="s">
        <v>36</v>
      </c>
      <c r="D1660" t="s">
        <v>21678</v>
      </c>
      <c r="E1660" s="4">
        <v>61</v>
      </c>
      <c r="F1660" s="4" t="s">
        <v>21702</v>
      </c>
      <c r="G1660" s="4">
        <v>0.05</v>
      </c>
    </row>
    <row r="1661" spans="1:7" x14ac:dyDescent="0.35">
      <c r="A1661" t="s">
        <v>3525</v>
      </c>
      <c r="B1661" t="s">
        <v>601</v>
      </c>
      <c r="C1661" t="s">
        <v>12</v>
      </c>
      <c r="D1661" t="s">
        <v>1857</v>
      </c>
      <c r="E1661" s="4">
        <v>21</v>
      </c>
      <c r="F1661" s="4" t="s">
        <v>21639</v>
      </c>
      <c r="G1661" s="4">
        <v>0.1</v>
      </c>
    </row>
    <row r="1662" spans="1:7" x14ac:dyDescent="0.35">
      <c r="A1662" t="s">
        <v>3526</v>
      </c>
      <c r="B1662" t="s">
        <v>602</v>
      </c>
      <c r="C1662" t="s">
        <v>7</v>
      </c>
      <c r="D1662" t="s">
        <v>1871</v>
      </c>
      <c r="E1662" s="4">
        <v>27</v>
      </c>
      <c r="F1662" s="4" t="s">
        <v>21681</v>
      </c>
      <c r="G1662" s="4">
        <v>0</v>
      </c>
    </row>
    <row r="1663" spans="1:7" x14ac:dyDescent="0.35">
      <c r="A1663" t="s">
        <v>3527</v>
      </c>
      <c r="B1663" t="s">
        <v>602</v>
      </c>
      <c r="C1663" t="s">
        <v>19</v>
      </c>
      <c r="D1663" t="s">
        <v>1859</v>
      </c>
      <c r="E1663" s="4">
        <v>11</v>
      </c>
      <c r="F1663" s="4" t="s">
        <v>21698</v>
      </c>
      <c r="G1663" s="4">
        <v>0.1</v>
      </c>
    </row>
    <row r="1664" spans="1:7" x14ac:dyDescent="0.35">
      <c r="A1664" t="s">
        <v>3528</v>
      </c>
      <c r="B1664" t="s">
        <v>602</v>
      </c>
      <c r="C1664" t="s">
        <v>26</v>
      </c>
      <c r="D1664" t="s">
        <v>1861</v>
      </c>
      <c r="E1664" s="4">
        <v>1</v>
      </c>
      <c r="F1664" s="4" t="s">
        <v>21668</v>
      </c>
      <c r="G1664" s="4">
        <v>0.05</v>
      </c>
    </row>
    <row r="1665" spans="1:7" x14ac:dyDescent="0.35">
      <c r="A1665" t="s">
        <v>3529</v>
      </c>
      <c r="B1665" t="s">
        <v>602</v>
      </c>
      <c r="C1665" t="s">
        <v>19</v>
      </c>
      <c r="D1665" t="s">
        <v>1859</v>
      </c>
      <c r="E1665" s="4">
        <v>29</v>
      </c>
      <c r="F1665" s="4" t="s">
        <v>21706</v>
      </c>
      <c r="G1665" s="4">
        <v>0.05</v>
      </c>
    </row>
    <row r="1666" spans="1:7" x14ac:dyDescent="0.35">
      <c r="A1666" t="s">
        <v>3530</v>
      </c>
      <c r="B1666" t="s">
        <v>603</v>
      </c>
      <c r="C1666" t="s">
        <v>35</v>
      </c>
      <c r="D1666" t="s">
        <v>1919</v>
      </c>
      <c r="E1666" s="4">
        <v>27</v>
      </c>
      <c r="F1666" s="4" t="s">
        <v>21642</v>
      </c>
      <c r="G1666" s="4">
        <v>0.15</v>
      </c>
    </row>
    <row r="1667" spans="1:7" x14ac:dyDescent="0.35">
      <c r="A1667" t="s">
        <v>3531</v>
      </c>
      <c r="B1667" t="s">
        <v>603</v>
      </c>
      <c r="C1667" t="s">
        <v>29</v>
      </c>
      <c r="D1667" t="s">
        <v>1896</v>
      </c>
      <c r="E1667" s="4">
        <v>14</v>
      </c>
      <c r="F1667" s="4" t="s">
        <v>21666</v>
      </c>
      <c r="G1667" s="4">
        <v>0.05</v>
      </c>
    </row>
    <row r="1668" spans="1:7" x14ac:dyDescent="0.35">
      <c r="A1668" t="s">
        <v>3532</v>
      </c>
      <c r="B1668" t="s">
        <v>604</v>
      </c>
      <c r="C1668" t="s">
        <v>19</v>
      </c>
      <c r="D1668" t="s">
        <v>1859</v>
      </c>
      <c r="E1668" s="4">
        <v>25</v>
      </c>
      <c r="F1668" s="4" t="s">
        <v>21635</v>
      </c>
      <c r="G1668" s="4">
        <v>0</v>
      </c>
    </row>
    <row r="1669" spans="1:7" x14ac:dyDescent="0.35">
      <c r="A1669" t="s">
        <v>3533</v>
      </c>
      <c r="B1669" t="s">
        <v>604</v>
      </c>
      <c r="C1669" t="s">
        <v>34</v>
      </c>
      <c r="D1669" t="s">
        <v>21744</v>
      </c>
      <c r="E1669" s="4">
        <v>22</v>
      </c>
      <c r="F1669" s="4" t="s">
        <v>21652</v>
      </c>
      <c r="G1669" s="4">
        <v>0.1</v>
      </c>
    </row>
    <row r="1670" spans="1:7" x14ac:dyDescent="0.35">
      <c r="A1670" t="s">
        <v>3534</v>
      </c>
      <c r="B1670" t="s">
        <v>605</v>
      </c>
      <c r="C1670" t="s">
        <v>28</v>
      </c>
      <c r="D1670" t="s">
        <v>21653</v>
      </c>
      <c r="E1670" s="4">
        <v>74</v>
      </c>
      <c r="F1670" s="4" t="s">
        <v>21654</v>
      </c>
      <c r="G1670" s="4">
        <v>0.05</v>
      </c>
    </row>
    <row r="1671" spans="1:7" x14ac:dyDescent="0.35">
      <c r="A1671" t="s">
        <v>3535</v>
      </c>
      <c r="B1671" t="s">
        <v>605</v>
      </c>
      <c r="C1671" t="s">
        <v>7</v>
      </c>
      <c r="D1671" t="s">
        <v>1871</v>
      </c>
      <c r="E1671" s="4">
        <v>64</v>
      </c>
      <c r="F1671" s="4" t="s">
        <v>21814</v>
      </c>
      <c r="G1671" s="4">
        <v>0.15</v>
      </c>
    </row>
    <row r="1672" spans="1:7" x14ac:dyDescent="0.35">
      <c r="A1672" t="s">
        <v>3536</v>
      </c>
      <c r="B1672" t="s">
        <v>605</v>
      </c>
      <c r="C1672" t="s">
        <v>34</v>
      </c>
      <c r="D1672" t="s">
        <v>1854</v>
      </c>
      <c r="E1672" s="4">
        <v>52</v>
      </c>
      <c r="F1672" s="4" t="s">
        <v>21657</v>
      </c>
      <c r="G1672" s="4">
        <v>0.15</v>
      </c>
    </row>
    <row r="1673" spans="1:7" x14ac:dyDescent="0.35">
      <c r="A1673" t="s">
        <v>3537</v>
      </c>
      <c r="B1673" t="s">
        <v>606</v>
      </c>
      <c r="C1673" t="s">
        <v>15</v>
      </c>
      <c r="D1673" t="s">
        <v>21717</v>
      </c>
      <c r="E1673" s="4">
        <v>51</v>
      </c>
      <c r="F1673" s="4" t="s">
        <v>21660</v>
      </c>
      <c r="G1673" s="4">
        <v>0.15</v>
      </c>
    </row>
    <row r="1674" spans="1:7" x14ac:dyDescent="0.35">
      <c r="A1674" t="s">
        <v>3538</v>
      </c>
      <c r="B1674" t="s">
        <v>606</v>
      </c>
      <c r="C1674" t="s">
        <v>32</v>
      </c>
      <c r="D1674" t="s">
        <v>1928</v>
      </c>
      <c r="E1674" s="4">
        <v>2</v>
      </c>
      <c r="F1674" s="4" t="s">
        <v>21638</v>
      </c>
      <c r="G1674" s="4">
        <v>0</v>
      </c>
    </row>
    <row r="1675" spans="1:7" x14ac:dyDescent="0.35">
      <c r="A1675" t="s">
        <v>3539</v>
      </c>
      <c r="B1675" t="s">
        <v>607</v>
      </c>
      <c r="C1675" t="s">
        <v>29</v>
      </c>
      <c r="D1675" t="s">
        <v>1896</v>
      </c>
      <c r="E1675" s="4">
        <v>31</v>
      </c>
      <c r="F1675" s="4" t="s">
        <v>21666</v>
      </c>
      <c r="G1675" s="4">
        <v>0.05</v>
      </c>
    </row>
    <row r="1676" spans="1:7" x14ac:dyDescent="0.35">
      <c r="A1676" t="s">
        <v>3540</v>
      </c>
      <c r="B1676" t="s">
        <v>607</v>
      </c>
      <c r="C1676" t="s">
        <v>30</v>
      </c>
      <c r="D1676" t="s">
        <v>21664</v>
      </c>
      <c r="E1676" s="4">
        <v>70</v>
      </c>
      <c r="F1676" s="4" t="s">
        <v>21665</v>
      </c>
      <c r="G1676" s="4">
        <v>0</v>
      </c>
    </row>
    <row r="1677" spans="1:7" x14ac:dyDescent="0.35">
      <c r="A1677" t="s">
        <v>3541</v>
      </c>
      <c r="B1677" t="s">
        <v>607</v>
      </c>
      <c r="C1677" t="s">
        <v>26</v>
      </c>
      <c r="D1677" t="s">
        <v>1861</v>
      </c>
      <c r="E1677" s="4">
        <v>17</v>
      </c>
      <c r="F1677" s="4" t="s">
        <v>21647</v>
      </c>
      <c r="G1677" s="4">
        <v>0</v>
      </c>
    </row>
    <row r="1678" spans="1:7" x14ac:dyDescent="0.35">
      <c r="A1678" t="s">
        <v>3542</v>
      </c>
      <c r="B1678" t="s">
        <v>607</v>
      </c>
      <c r="C1678" t="s">
        <v>31</v>
      </c>
      <c r="D1678" t="s">
        <v>1867</v>
      </c>
      <c r="E1678" s="4">
        <v>5</v>
      </c>
      <c r="F1678" s="4" t="s">
        <v>21670</v>
      </c>
      <c r="G1678" s="4">
        <v>0.1</v>
      </c>
    </row>
    <row r="1679" spans="1:7" x14ac:dyDescent="0.35">
      <c r="A1679" t="s">
        <v>3543</v>
      </c>
      <c r="B1679" t="s">
        <v>607</v>
      </c>
      <c r="C1679" t="s">
        <v>28</v>
      </c>
      <c r="D1679" t="s">
        <v>1851</v>
      </c>
      <c r="E1679" s="4">
        <v>70</v>
      </c>
      <c r="F1679" s="4" t="s">
        <v>21654</v>
      </c>
      <c r="G1679" s="4">
        <v>0.05</v>
      </c>
    </row>
    <row r="1680" spans="1:7" x14ac:dyDescent="0.35">
      <c r="A1680" t="s">
        <v>3544</v>
      </c>
      <c r="B1680" t="s">
        <v>608</v>
      </c>
      <c r="C1680" t="s">
        <v>35</v>
      </c>
      <c r="D1680" t="s">
        <v>1919</v>
      </c>
      <c r="E1680" s="4">
        <v>36</v>
      </c>
      <c r="F1680" s="4" t="s">
        <v>21707</v>
      </c>
      <c r="G1680" s="4">
        <v>0.05</v>
      </c>
    </row>
    <row r="1681" spans="1:7" x14ac:dyDescent="0.35">
      <c r="A1681" t="s">
        <v>3545</v>
      </c>
      <c r="B1681" t="s">
        <v>608</v>
      </c>
      <c r="C1681" t="s">
        <v>15</v>
      </c>
      <c r="D1681" t="s">
        <v>1874</v>
      </c>
      <c r="E1681" s="4">
        <v>79</v>
      </c>
      <c r="F1681" s="4" t="s">
        <v>21815</v>
      </c>
      <c r="G1681" s="4">
        <v>0</v>
      </c>
    </row>
    <row r="1682" spans="1:7" x14ac:dyDescent="0.35">
      <c r="A1682" t="s">
        <v>3546</v>
      </c>
      <c r="B1682" t="s">
        <v>608</v>
      </c>
      <c r="C1682" t="s">
        <v>35</v>
      </c>
      <c r="D1682" t="s">
        <v>1919</v>
      </c>
      <c r="E1682" s="4">
        <v>64</v>
      </c>
      <c r="F1682" s="4" t="s">
        <v>21701</v>
      </c>
      <c r="G1682" s="4">
        <v>0.1</v>
      </c>
    </row>
    <row r="1683" spans="1:7" x14ac:dyDescent="0.35">
      <c r="A1683" t="s">
        <v>3547</v>
      </c>
      <c r="B1683" t="s">
        <v>608</v>
      </c>
      <c r="C1683" t="s">
        <v>36</v>
      </c>
      <c r="D1683" t="s">
        <v>1915</v>
      </c>
      <c r="E1683" s="4">
        <v>50</v>
      </c>
      <c r="F1683" s="4" t="s">
        <v>21727</v>
      </c>
      <c r="G1683" s="4">
        <v>0.1</v>
      </c>
    </row>
    <row r="1684" spans="1:7" x14ac:dyDescent="0.35">
      <c r="A1684" t="s">
        <v>3548</v>
      </c>
      <c r="B1684" t="s">
        <v>608</v>
      </c>
      <c r="C1684" t="s">
        <v>23</v>
      </c>
      <c r="D1684" t="s">
        <v>1876</v>
      </c>
      <c r="E1684" s="4">
        <v>80</v>
      </c>
      <c r="F1684" s="4" t="s">
        <v>21649</v>
      </c>
      <c r="G1684" s="4">
        <v>0.1</v>
      </c>
    </row>
    <row r="1685" spans="1:7" x14ac:dyDescent="0.35">
      <c r="A1685" t="s">
        <v>3549</v>
      </c>
      <c r="B1685" t="s">
        <v>609</v>
      </c>
      <c r="C1685" t="s">
        <v>19</v>
      </c>
      <c r="D1685" t="s">
        <v>1859</v>
      </c>
      <c r="E1685" s="4">
        <v>22</v>
      </c>
      <c r="F1685" s="4" t="s">
        <v>21635</v>
      </c>
      <c r="G1685" s="4">
        <v>0</v>
      </c>
    </row>
    <row r="1686" spans="1:7" x14ac:dyDescent="0.35">
      <c r="A1686" t="s">
        <v>3550</v>
      </c>
      <c r="B1686" t="s">
        <v>610</v>
      </c>
      <c r="C1686" t="s">
        <v>28</v>
      </c>
      <c r="D1686" t="s">
        <v>21753</v>
      </c>
      <c r="E1686" s="4">
        <v>18</v>
      </c>
      <c r="F1686" s="4" t="s">
        <v>21767</v>
      </c>
      <c r="G1686" s="4">
        <v>0.15</v>
      </c>
    </row>
    <row r="1687" spans="1:7" x14ac:dyDescent="0.35">
      <c r="A1687" t="s">
        <v>3551</v>
      </c>
      <c r="B1687" t="s">
        <v>610</v>
      </c>
      <c r="C1687" t="s">
        <v>29</v>
      </c>
      <c r="D1687" t="s">
        <v>1896</v>
      </c>
      <c r="E1687" s="4">
        <v>51</v>
      </c>
      <c r="F1687" s="4" t="s">
        <v>21687</v>
      </c>
      <c r="G1687" s="4">
        <v>0</v>
      </c>
    </row>
    <row r="1688" spans="1:7" x14ac:dyDescent="0.35">
      <c r="A1688" t="s">
        <v>3552</v>
      </c>
      <c r="B1688" t="s">
        <v>611</v>
      </c>
      <c r="C1688" t="s">
        <v>26</v>
      </c>
      <c r="D1688" t="s">
        <v>1861</v>
      </c>
      <c r="E1688" s="4">
        <v>52</v>
      </c>
      <c r="F1688" s="4" t="s">
        <v>21650</v>
      </c>
      <c r="G1688" s="4">
        <v>0.1</v>
      </c>
    </row>
    <row r="1689" spans="1:7" x14ac:dyDescent="0.35">
      <c r="A1689" t="s">
        <v>3553</v>
      </c>
      <c r="B1689" t="s">
        <v>611</v>
      </c>
      <c r="C1689" t="s">
        <v>28</v>
      </c>
      <c r="D1689" t="s">
        <v>21741</v>
      </c>
      <c r="E1689" s="4">
        <v>29</v>
      </c>
      <c r="F1689" s="4" t="s">
        <v>21800</v>
      </c>
      <c r="G1689" s="4">
        <v>0</v>
      </c>
    </row>
    <row r="1690" spans="1:7" x14ac:dyDescent="0.35">
      <c r="A1690" t="s">
        <v>3554</v>
      </c>
      <c r="B1690" t="s">
        <v>611</v>
      </c>
      <c r="C1690" t="s">
        <v>32</v>
      </c>
      <c r="D1690" t="s">
        <v>21711</v>
      </c>
      <c r="E1690" s="4">
        <v>14</v>
      </c>
      <c r="F1690" s="4" t="s">
        <v>21638</v>
      </c>
      <c r="G1690" s="4">
        <v>0</v>
      </c>
    </row>
    <row r="1691" spans="1:7" x14ac:dyDescent="0.35">
      <c r="A1691" t="s">
        <v>3555</v>
      </c>
      <c r="B1691" t="s">
        <v>611</v>
      </c>
      <c r="C1691" t="s">
        <v>19</v>
      </c>
      <c r="D1691" t="s">
        <v>1859</v>
      </c>
      <c r="E1691" s="4">
        <v>72</v>
      </c>
      <c r="F1691" s="4" t="s">
        <v>21694</v>
      </c>
      <c r="G1691" s="4">
        <v>0.15</v>
      </c>
    </row>
    <row r="1692" spans="1:7" x14ac:dyDescent="0.35">
      <c r="A1692" t="s">
        <v>3556</v>
      </c>
      <c r="B1692" t="s">
        <v>611</v>
      </c>
      <c r="C1692" t="s">
        <v>33</v>
      </c>
      <c r="D1692" t="s">
        <v>1863</v>
      </c>
      <c r="E1692" s="4">
        <v>48</v>
      </c>
      <c r="F1692" s="4" t="s">
        <v>21641</v>
      </c>
      <c r="G1692" s="4">
        <v>0</v>
      </c>
    </row>
    <row r="1693" spans="1:7" x14ac:dyDescent="0.35">
      <c r="A1693" t="s">
        <v>3557</v>
      </c>
      <c r="B1693" t="s">
        <v>612</v>
      </c>
      <c r="C1693" t="s">
        <v>12</v>
      </c>
      <c r="D1693" t="s">
        <v>21719</v>
      </c>
      <c r="E1693" s="4">
        <v>12</v>
      </c>
      <c r="F1693" s="4" t="s">
        <v>21669</v>
      </c>
      <c r="G1693" s="4">
        <v>0</v>
      </c>
    </row>
    <row r="1694" spans="1:7" x14ac:dyDescent="0.35">
      <c r="A1694" t="s">
        <v>3558</v>
      </c>
      <c r="B1694" t="s">
        <v>612</v>
      </c>
      <c r="C1694" t="s">
        <v>27</v>
      </c>
      <c r="D1694" t="s">
        <v>1865</v>
      </c>
      <c r="E1694" s="4">
        <v>51</v>
      </c>
      <c r="F1694" s="4" t="s">
        <v>21656</v>
      </c>
      <c r="G1694" s="4">
        <v>0</v>
      </c>
    </row>
    <row r="1695" spans="1:7" x14ac:dyDescent="0.35">
      <c r="A1695" t="s">
        <v>3559</v>
      </c>
      <c r="B1695" t="s">
        <v>612</v>
      </c>
      <c r="C1695" t="s">
        <v>15</v>
      </c>
      <c r="D1695" t="s">
        <v>1874</v>
      </c>
      <c r="E1695" s="4">
        <v>42</v>
      </c>
      <c r="F1695" s="4" t="s">
        <v>21770</v>
      </c>
      <c r="G1695" s="4">
        <v>0</v>
      </c>
    </row>
    <row r="1696" spans="1:7" x14ac:dyDescent="0.35">
      <c r="A1696" t="s">
        <v>3560</v>
      </c>
      <c r="B1696" t="s">
        <v>613</v>
      </c>
      <c r="C1696" t="s">
        <v>19</v>
      </c>
      <c r="D1696" t="s">
        <v>1859</v>
      </c>
      <c r="E1696" s="4">
        <v>37</v>
      </c>
      <c r="F1696" s="4" t="s">
        <v>21635</v>
      </c>
      <c r="G1696" s="4">
        <v>0</v>
      </c>
    </row>
    <row r="1697" spans="1:7" x14ac:dyDescent="0.35">
      <c r="A1697" t="s">
        <v>3561</v>
      </c>
      <c r="B1697" t="s">
        <v>613</v>
      </c>
      <c r="C1697" t="s">
        <v>12</v>
      </c>
      <c r="D1697" t="s">
        <v>66</v>
      </c>
      <c r="E1697" s="4">
        <v>46</v>
      </c>
      <c r="F1697" s="4" t="s">
        <v>21669</v>
      </c>
      <c r="G1697" s="4">
        <v>0</v>
      </c>
    </row>
    <row r="1698" spans="1:7" x14ac:dyDescent="0.35">
      <c r="A1698" t="s">
        <v>3562</v>
      </c>
      <c r="B1698" t="s">
        <v>614</v>
      </c>
      <c r="C1698" t="s">
        <v>33</v>
      </c>
      <c r="D1698" t="s">
        <v>21784</v>
      </c>
      <c r="E1698" s="4">
        <v>21</v>
      </c>
      <c r="F1698" s="4" t="s">
        <v>21641</v>
      </c>
      <c r="G1698" s="4">
        <v>0</v>
      </c>
    </row>
    <row r="1699" spans="1:7" x14ac:dyDescent="0.35">
      <c r="A1699" t="s">
        <v>3563</v>
      </c>
      <c r="B1699" t="s">
        <v>614</v>
      </c>
      <c r="C1699" t="s">
        <v>31</v>
      </c>
      <c r="D1699" t="s">
        <v>1867</v>
      </c>
      <c r="E1699" s="4">
        <v>72</v>
      </c>
      <c r="F1699" s="4" t="s">
        <v>21732</v>
      </c>
      <c r="G1699" s="4">
        <v>0.05</v>
      </c>
    </row>
    <row r="1700" spans="1:7" x14ac:dyDescent="0.35">
      <c r="A1700" t="s">
        <v>3564</v>
      </c>
      <c r="B1700" t="s">
        <v>614</v>
      </c>
      <c r="C1700" t="s">
        <v>34</v>
      </c>
      <c r="D1700" t="s">
        <v>1854</v>
      </c>
      <c r="E1700" s="4">
        <v>8</v>
      </c>
      <c r="F1700" s="4" t="s">
        <v>21636</v>
      </c>
      <c r="G1700" s="4">
        <v>0</v>
      </c>
    </row>
    <row r="1701" spans="1:7" x14ac:dyDescent="0.35">
      <c r="A1701" t="s">
        <v>3565</v>
      </c>
      <c r="B1701" t="s">
        <v>615</v>
      </c>
      <c r="C1701" t="s">
        <v>30</v>
      </c>
      <c r="D1701" t="s">
        <v>21667</v>
      </c>
      <c r="E1701" s="4">
        <v>23</v>
      </c>
      <c r="F1701" s="4" t="s">
        <v>21692</v>
      </c>
      <c r="G1701" s="4">
        <v>0.1</v>
      </c>
    </row>
    <row r="1702" spans="1:7" x14ac:dyDescent="0.35">
      <c r="A1702" t="s">
        <v>3566</v>
      </c>
      <c r="B1702" t="s">
        <v>615</v>
      </c>
      <c r="C1702" t="s">
        <v>23</v>
      </c>
      <c r="D1702" t="s">
        <v>1876</v>
      </c>
      <c r="E1702" s="4">
        <v>39</v>
      </c>
      <c r="F1702" s="4" t="s">
        <v>21649</v>
      </c>
      <c r="G1702" s="4">
        <v>0.1</v>
      </c>
    </row>
    <row r="1703" spans="1:7" x14ac:dyDescent="0.35">
      <c r="A1703" t="s">
        <v>3567</v>
      </c>
      <c r="B1703" t="s">
        <v>615</v>
      </c>
      <c r="C1703" t="s">
        <v>19</v>
      </c>
      <c r="D1703" t="s">
        <v>66</v>
      </c>
      <c r="E1703" s="4">
        <v>11</v>
      </c>
      <c r="F1703" s="4" t="s">
        <v>21694</v>
      </c>
      <c r="G1703" s="4">
        <v>0.15</v>
      </c>
    </row>
    <row r="1704" spans="1:7" x14ac:dyDescent="0.35">
      <c r="A1704" t="s">
        <v>3568</v>
      </c>
      <c r="B1704" t="s">
        <v>615</v>
      </c>
      <c r="C1704" t="s">
        <v>34</v>
      </c>
      <c r="D1704" t="s">
        <v>21744</v>
      </c>
      <c r="E1704" s="4">
        <v>43</v>
      </c>
      <c r="F1704" s="4" t="s">
        <v>21636</v>
      </c>
      <c r="G1704" s="4">
        <v>0</v>
      </c>
    </row>
    <row r="1705" spans="1:7" x14ac:dyDescent="0.35">
      <c r="A1705" t="s">
        <v>3569</v>
      </c>
      <c r="B1705" t="s">
        <v>615</v>
      </c>
      <c r="C1705" t="s">
        <v>23</v>
      </c>
      <c r="D1705" t="s">
        <v>21672</v>
      </c>
      <c r="E1705" s="4">
        <v>1</v>
      </c>
      <c r="F1705" s="4" t="s">
        <v>21673</v>
      </c>
      <c r="G1705" s="4">
        <v>0</v>
      </c>
    </row>
    <row r="1706" spans="1:7" x14ac:dyDescent="0.35">
      <c r="A1706" t="s">
        <v>3570</v>
      </c>
      <c r="B1706" t="s">
        <v>616</v>
      </c>
      <c r="C1706" t="s">
        <v>36</v>
      </c>
      <c r="D1706" t="s">
        <v>21728</v>
      </c>
      <c r="E1706" s="4">
        <v>19</v>
      </c>
      <c r="F1706" s="4" t="s">
        <v>21702</v>
      </c>
      <c r="G1706" s="4">
        <v>0.05</v>
      </c>
    </row>
    <row r="1707" spans="1:7" x14ac:dyDescent="0.35">
      <c r="A1707" t="s">
        <v>3571</v>
      </c>
      <c r="B1707" t="s">
        <v>616</v>
      </c>
      <c r="C1707" t="s">
        <v>28</v>
      </c>
      <c r="D1707" t="s">
        <v>21753</v>
      </c>
      <c r="E1707" s="4">
        <v>55</v>
      </c>
      <c r="F1707" s="4" t="s">
        <v>21654</v>
      </c>
      <c r="G1707" s="4">
        <v>0.05</v>
      </c>
    </row>
    <row r="1708" spans="1:7" x14ac:dyDescent="0.35">
      <c r="A1708" t="s">
        <v>3572</v>
      </c>
      <c r="B1708" t="s">
        <v>616</v>
      </c>
      <c r="C1708" t="s">
        <v>35</v>
      </c>
      <c r="D1708" t="s">
        <v>1919</v>
      </c>
      <c r="E1708" s="4">
        <v>38</v>
      </c>
      <c r="F1708" s="4" t="s">
        <v>21642</v>
      </c>
      <c r="G1708" s="4">
        <v>0.15</v>
      </c>
    </row>
    <row r="1709" spans="1:7" x14ac:dyDescent="0.35">
      <c r="A1709" t="s">
        <v>3573</v>
      </c>
      <c r="B1709" t="s">
        <v>616</v>
      </c>
      <c r="C1709" t="s">
        <v>34</v>
      </c>
      <c r="D1709" t="s">
        <v>1854</v>
      </c>
      <c r="E1709" s="4">
        <v>20</v>
      </c>
      <c r="F1709" s="4" t="s">
        <v>21657</v>
      </c>
      <c r="G1709" s="4">
        <v>0.15</v>
      </c>
    </row>
    <row r="1710" spans="1:7" x14ac:dyDescent="0.35">
      <c r="A1710" t="s">
        <v>3574</v>
      </c>
      <c r="B1710" t="s">
        <v>616</v>
      </c>
      <c r="C1710" t="s">
        <v>7</v>
      </c>
      <c r="D1710" t="s">
        <v>1871</v>
      </c>
      <c r="E1710" s="4">
        <v>17</v>
      </c>
      <c r="F1710" s="4" t="s">
        <v>21681</v>
      </c>
      <c r="G1710" s="4">
        <v>0</v>
      </c>
    </row>
    <row r="1711" spans="1:7" x14ac:dyDescent="0.35">
      <c r="A1711" t="s">
        <v>3575</v>
      </c>
      <c r="B1711" t="s">
        <v>617</v>
      </c>
      <c r="C1711" t="s">
        <v>26</v>
      </c>
      <c r="D1711" t="s">
        <v>1861</v>
      </c>
      <c r="E1711" s="4">
        <v>61</v>
      </c>
      <c r="F1711" s="4" t="s">
        <v>21668</v>
      </c>
      <c r="G1711" s="4">
        <v>0.05</v>
      </c>
    </row>
    <row r="1712" spans="1:7" x14ac:dyDescent="0.35">
      <c r="A1712" t="s">
        <v>3576</v>
      </c>
      <c r="B1712" t="s">
        <v>618</v>
      </c>
      <c r="C1712" t="s">
        <v>23</v>
      </c>
      <c r="D1712" t="s">
        <v>1876</v>
      </c>
      <c r="E1712" s="4">
        <v>74</v>
      </c>
      <c r="F1712" s="4" t="s">
        <v>21673</v>
      </c>
      <c r="G1712" s="4">
        <v>0</v>
      </c>
    </row>
    <row r="1713" spans="1:7" x14ac:dyDescent="0.35">
      <c r="A1713" t="s">
        <v>3577</v>
      </c>
      <c r="B1713" t="s">
        <v>618</v>
      </c>
      <c r="C1713" t="s">
        <v>31</v>
      </c>
      <c r="D1713" t="s">
        <v>1867</v>
      </c>
      <c r="E1713" s="4">
        <v>19</v>
      </c>
      <c r="F1713" s="4" t="s">
        <v>21670</v>
      </c>
      <c r="G1713" s="4">
        <v>0.1</v>
      </c>
    </row>
    <row r="1714" spans="1:7" x14ac:dyDescent="0.35">
      <c r="A1714" t="s">
        <v>3578</v>
      </c>
      <c r="B1714" t="s">
        <v>618</v>
      </c>
      <c r="C1714" t="s">
        <v>15</v>
      </c>
      <c r="D1714" t="s">
        <v>1874</v>
      </c>
      <c r="E1714" s="4">
        <v>66</v>
      </c>
      <c r="F1714" s="4" t="s">
        <v>21660</v>
      </c>
      <c r="G1714" s="4">
        <v>0.15</v>
      </c>
    </row>
    <row r="1715" spans="1:7" x14ac:dyDescent="0.35">
      <c r="A1715" t="s">
        <v>3579</v>
      </c>
      <c r="B1715" t="s">
        <v>618</v>
      </c>
      <c r="C1715" t="s">
        <v>35</v>
      </c>
      <c r="D1715" t="s">
        <v>1919</v>
      </c>
      <c r="E1715" s="4">
        <v>49</v>
      </c>
      <c r="F1715" s="4" t="s">
        <v>21642</v>
      </c>
      <c r="G1715" s="4">
        <v>0.15</v>
      </c>
    </row>
    <row r="1716" spans="1:7" x14ac:dyDescent="0.35">
      <c r="A1716" t="s">
        <v>3580</v>
      </c>
      <c r="B1716" t="s">
        <v>619</v>
      </c>
      <c r="C1716" t="s">
        <v>26</v>
      </c>
      <c r="D1716" t="s">
        <v>1861</v>
      </c>
      <c r="E1716" s="4">
        <v>13</v>
      </c>
      <c r="F1716" s="4" t="s">
        <v>21640</v>
      </c>
      <c r="G1716" s="4">
        <v>0.15</v>
      </c>
    </row>
    <row r="1717" spans="1:7" x14ac:dyDescent="0.35">
      <c r="A1717" t="s">
        <v>3581</v>
      </c>
      <c r="B1717" t="s">
        <v>619</v>
      </c>
      <c r="C1717" t="s">
        <v>34</v>
      </c>
      <c r="D1717" t="s">
        <v>1854</v>
      </c>
      <c r="E1717" s="4">
        <v>42</v>
      </c>
      <c r="F1717" s="4" t="s">
        <v>21657</v>
      </c>
      <c r="G1717" s="4">
        <v>0.15</v>
      </c>
    </row>
    <row r="1718" spans="1:7" x14ac:dyDescent="0.35">
      <c r="A1718" t="s">
        <v>3582</v>
      </c>
      <c r="B1718" t="s">
        <v>619</v>
      </c>
      <c r="C1718" t="s">
        <v>15</v>
      </c>
      <c r="D1718" t="s">
        <v>21714</v>
      </c>
      <c r="E1718" s="4">
        <v>39</v>
      </c>
      <c r="F1718" s="4" t="s">
        <v>21815</v>
      </c>
      <c r="G1718" s="4">
        <v>0</v>
      </c>
    </row>
    <row r="1719" spans="1:7" x14ac:dyDescent="0.35">
      <c r="A1719" t="s">
        <v>3583</v>
      </c>
      <c r="B1719" t="s">
        <v>619</v>
      </c>
      <c r="C1719" t="s">
        <v>23</v>
      </c>
      <c r="D1719" t="s">
        <v>1876</v>
      </c>
      <c r="E1719" s="4">
        <v>31</v>
      </c>
      <c r="F1719" s="4" t="s">
        <v>21673</v>
      </c>
      <c r="G1719" s="4">
        <v>0</v>
      </c>
    </row>
    <row r="1720" spans="1:7" x14ac:dyDescent="0.35">
      <c r="A1720" t="s">
        <v>3584</v>
      </c>
      <c r="B1720" t="s">
        <v>620</v>
      </c>
      <c r="C1720" t="s">
        <v>26</v>
      </c>
      <c r="D1720" t="s">
        <v>21762</v>
      </c>
      <c r="E1720" s="4">
        <v>58</v>
      </c>
      <c r="F1720" s="4" t="s">
        <v>21650</v>
      </c>
      <c r="G1720" s="4">
        <v>0.1</v>
      </c>
    </row>
    <row r="1721" spans="1:7" x14ac:dyDescent="0.35">
      <c r="A1721" t="s">
        <v>3585</v>
      </c>
      <c r="B1721" t="s">
        <v>621</v>
      </c>
      <c r="C1721" t="s">
        <v>27</v>
      </c>
      <c r="D1721" t="s">
        <v>66</v>
      </c>
      <c r="E1721" s="4">
        <v>63</v>
      </c>
      <c r="F1721" s="4" t="s">
        <v>21642</v>
      </c>
      <c r="G1721" s="4">
        <v>0.15</v>
      </c>
    </row>
    <row r="1722" spans="1:7" x14ac:dyDescent="0.35">
      <c r="A1722" t="s">
        <v>3586</v>
      </c>
      <c r="B1722" t="s">
        <v>622</v>
      </c>
      <c r="C1722" t="s">
        <v>27</v>
      </c>
      <c r="D1722" t="s">
        <v>1865</v>
      </c>
      <c r="E1722" s="4">
        <v>23</v>
      </c>
      <c r="F1722" s="4" t="s">
        <v>21656</v>
      </c>
      <c r="G1722" s="4">
        <v>0</v>
      </c>
    </row>
    <row r="1723" spans="1:7" x14ac:dyDescent="0.35">
      <c r="A1723" t="s">
        <v>3587</v>
      </c>
      <c r="B1723" t="s">
        <v>623</v>
      </c>
      <c r="C1723" t="s">
        <v>32</v>
      </c>
      <c r="D1723" t="s">
        <v>1928</v>
      </c>
      <c r="E1723" s="4">
        <v>24</v>
      </c>
      <c r="F1723" s="4" t="s">
        <v>21638</v>
      </c>
      <c r="G1723" s="4">
        <v>0</v>
      </c>
    </row>
    <row r="1724" spans="1:7" x14ac:dyDescent="0.35">
      <c r="A1724" t="s">
        <v>3588</v>
      </c>
      <c r="B1724" t="s">
        <v>623</v>
      </c>
      <c r="C1724" t="s">
        <v>33</v>
      </c>
      <c r="D1724" t="s">
        <v>21689</v>
      </c>
      <c r="E1724" s="4">
        <v>8</v>
      </c>
      <c r="F1724" s="4" t="s">
        <v>21641</v>
      </c>
      <c r="G1724" s="4">
        <v>0</v>
      </c>
    </row>
    <row r="1725" spans="1:7" x14ac:dyDescent="0.35">
      <c r="A1725" t="s">
        <v>3589</v>
      </c>
      <c r="B1725" t="s">
        <v>623</v>
      </c>
      <c r="C1725" t="s">
        <v>27</v>
      </c>
      <c r="D1725" t="s">
        <v>66</v>
      </c>
      <c r="E1725" s="4">
        <v>3</v>
      </c>
      <c r="F1725" s="4" t="s">
        <v>21656</v>
      </c>
      <c r="G1725" s="4">
        <v>0</v>
      </c>
    </row>
    <row r="1726" spans="1:7" x14ac:dyDescent="0.35">
      <c r="A1726" t="s">
        <v>3590</v>
      </c>
      <c r="B1726" t="s">
        <v>624</v>
      </c>
      <c r="C1726" t="s">
        <v>7</v>
      </c>
      <c r="D1726" t="s">
        <v>1871</v>
      </c>
      <c r="E1726" s="4">
        <v>12</v>
      </c>
      <c r="F1726" s="4" t="s">
        <v>21681</v>
      </c>
      <c r="G1726" s="4">
        <v>0</v>
      </c>
    </row>
    <row r="1727" spans="1:7" x14ac:dyDescent="0.35">
      <c r="A1727" t="s">
        <v>3591</v>
      </c>
      <c r="B1727" t="s">
        <v>624</v>
      </c>
      <c r="C1727" t="s">
        <v>27</v>
      </c>
      <c r="D1727" t="s">
        <v>21700</v>
      </c>
      <c r="E1727" s="4">
        <v>62</v>
      </c>
      <c r="F1727" s="4" t="s">
        <v>21656</v>
      </c>
      <c r="G1727" s="4">
        <v>0</v>
      </c>
    </row>
    <row r="1728" spans="1:7" x14ac:dyDescent="0.35">
      <c r="A1728" t="s">
        <v>3592</v>
      </c>
      <c r="B1728" t="s">
        <v>624</v>
      </c>
      <c r="C1728" t="s">
        <v>27</v>
      </c>
      <c r="D1728" t="s">
        <v>21700</v>
      </c>
      <c r="E1728" s="4">
        <v>8</v>
      </c>
      <c r="F1728" s="4" t="s">
        <v>21701</v>
      </c>
      <c r="G1728" s="4">
        <v>0.1</v>
      </c>
    </row>
    <row r="1729" spans="1:7" x14ac:dyDescent="0.35">
      <c r="A1729" t="s">
        <v>3593</v>
      </c>
      <c r="B1729" t="s">
        <v>625</v>
      </c>
      <c r="C1729" t="s">
        <v>19</v>
      </c>
      <c r="D1729" t="s">
        <v>21746</v>
      </c>
      <c r="E1729" s="4">
        <v>78</v>
      </c>
      <c r="F1729" s="4" t="s">
        <v>21816</v>
      </c>
      <c r="G1729" s="4">
        <v>0.15</v>
      </c>
    </row>
    <row r="1730" spans="1:7" x14ac:dyDescent="0.35">
      <c r="A1730" t="s">
        <v>3594</v>
      </c>
      <c r="B1730" t="s">
        <v>626</v>
      </c>
      <c r="C1730" t="s">
        <v>35</v>
      </c>
      <c r="D1730" t="s">
        <v>66</v>
      </c>
      <c r="E1730" s="4">
        <v>32</v>
      </c>
      <c r="F1730" s="4" t="s">
        <v>21656</v>
      </c>
      <c r="G1730" s="4">
        <v>0</v>
      </c>
    </row>
    <row r="1731" spans="1:7" x14ac:dyDescent="0.35">
      <c r="A1731" t="s">
        <v>3595</v>
      </c>
      <c r="B1731" t="s">
        <v>626</v>
      </c>
      <c r="C1731" t="s">
        <v>27</v>
      </c>
      <c r="D1731" t="s">
        <v>1865</v>
      </c>
      <c r="E1731" s="4">
        <v>5</v>
      </c>
      <c r="F1731" s="4" t="s">
        <v>21656</v>
      </c>
      <c r="G1731" s="4">
        <v>0</v>
      </c>
    </row>
    <row r="1732" spans="1:7" x14ac:dyDescent="0.35">
      <c r="A1732" t="s">
        <v>3596</v>
      </c>
      <c r="B1732" t="s">
        <v>626</v>
      </c>
      <c r="C1732" t="s">
        <v>27</v>
      </c>
      <c r="D1732" t="s">
        <v>1865</v>
      </c>
      <c r="E1732" s="4">
        <v>56</v>
      </c>
      <c r="F1732" s="4" t="s">
        <v>21707</v>
      </c>
      <c r="G1732" s="4">
        <v>0.05</v>
      </c>
    </row>
    <row r="1733" spans="1:7" x14ac:dyDescent="0.35">
      <c r="A1733" t="s">
        <v>3597</v>
      </c>
      <c r="B1733" t="s">
        <v>626</v>
      </c>
      <c r="C1733" t="s">
        <v>31</v>
      </c>
      <c r="D1733" t="s">
        <v>21661</v>
      </c>
      <c r="E1733" s="4">
        <v>27</v>
      </c>
      <c r="F1733" s="4" t="s">
        <v>21670</v>
      </c>
      <c r="G1733" s="4">
        <v>0.1</v>
      </c>
    </row>
    <row r="1734" spans="1:7" x14ac:dyDescent="0.35">
      <c r="A1734" t="s">
        <v>3598</v>
      </c>
      <c r="B1734" t="s">
        <v>626</v>
      </c>
      <c r="C1734" t="s">
        <v>7</v>
      </c>
      <c r="D1734" t="s">
        <v>1871</v>
      </c>
      <c r="E1734" s="4">
        <v>23</v>
      </c>
      <c r="F1734" s="4" t="s">
        <v>21718</v>
      </c>
      <c r="G1734" s="4">
        <v>0.05</v>
      </c>
    </row>
    <row r="1735" spans="1:7" x14ac:dyDescent="0.35">
      <c r="A1735" t="s">
        <v>3599</v>
      </c>
      <c r="B1735" t="s">
        <v>627</v>
      </c>
      <c r="C1735" t="s">
        <v>32</v>
      </c>
      <c r="D1735" t="s">
        <v>1928</v>
      </c>
      <c r="E1735" s="4">
        <v>17</v>
      </c>
      <c r="F1735" s="4" t="s">
        <v>21729</v>
      </c>
      <c r="G1735" s="4">
        <v>0.15</v>
      </c>
    </row>
    <row r="1736" spans="1:7" x14ac:dyDescent="0.35">
      <c r="A1736" t="s">
        <v>3600</v>
      </c>
      <c r="B1736" t="s">
        <v>627</v>
      </c>
      <c r="C1736" t="s">
        <v>36</v>
      </c>
      <c r="D1736" t="s">
        <v>21715</v>
      </c>
      <c r="E1736" s="4">
        <v>3</v>
      </c>
      <c r="F1736" s="4" t="s">
        <v>21677</v>
      </c>
      <c r="G1736" s="4">
        <v>0</v>
      </c>
    </row>
    <row r="1737" spans="1:7" x14ac:dyDescent="0.35">
      <c r="A1737" t="s">
        <v>3601</v>
      </c>
      <c r="B1737" t="s">
        <v>628</v>
      </c>
      <c r="C1737" t="s">
        <v>36</v>
      </c>
      <c r="D1737" t="s">
        <v>1915</v>
      </c>
      <c r="E1737" s="4">
        <v>7</v>
      </c>
      <c r="F1737" s="4" t="s">
        <v>21702</v>
      </c>
      <c r="G1737" s="4">
        <v>0.05</v>
      </c>
    </row>
    <row r="1738" spans="1:7" x14ac:dyDescent="0.35">
      <c r="A1738" t="s">
        <v>3602</v>
      </c>
      <c r="B1738" t="s">
        <v>628</v>
      </c>
      <c r="C1738" t="s">
        <v>19</v>
      </c>
      <c r="D1738" t="s">
        <v>1859</v>
      </c>
      <c r="E1738" s="4">
        <v>47</v>
      </c>
      <c r="F1738" s="4" t="s">
        <v>21698</v>
      </c>
      <c r="G1738" s="4">
        <v>0.1</v>
      </c>
    </row>
    <row r="1739" spans="1:7" x14ac:dyDescent="0.35">
      <c r="A1739" t="s">
        <v>3603</v>
      </c>
      <c r="B1739" t="s">
        <v>629</v>
      </c>
      <c r="C1739" t="s">
        <v>31</v>
      </c>
      <c r="D1739" t="s">
        <v>66</v>
      </c>
      <c r="E1739" s="4">
        <v>41</v>
      </c>
      <c r="F1739" s="4" t="s">
        <v>21662</v>
      </c>
      <c r="G1739" s="4">
        <v>0</v>
      </c>
    </row>
    <row r="1740" spans="1:7" x14ac:dyDescent="0.35">
      <c r="A1740" t="s">
        <v>3604</v>
      </c>
      <c r="B1740" t="s">
        <v>630</v>
      </c>
      <c r="C1740" t="s">
        <v>32</v>
      </c>
      <c r="D1740" t="s">
        <v>66</v>
      </c>
      <c r="E1740" s="4">
        <v>55</v>
      </c>
      <c r="F1740" s="4" t="s">
        <v>21638</v>
      </c>
      <c r="G1740" s="4">
        <v>0</v>
      </c>
    </row>
    <row r="1741" spans="1:7" x14ac:dyDescent="0.35">
      <c r="A1741" t="s">
        <v>3605</v>
      </c>
      <c r="B1741" t="s">
        <v>630</v>
      </c>
      <c r="C1741" t="s">
        <v>15</v>
      </c>
      <c r="D1741" t="s">
        <v>1874</v>
      </c>
      <c r="E1741" s="4">
        <v>48</v>
      </c>
      <c r="F1741" s="4" t="s">
        <v>21675</v>
      </c>
      <c r="G1741" s="4">
        <v>0.05</v>
      </c>
    </row>
    <row r="1742" spans="1:7" x14ac:dyDescent="0.35">
      <c r="A1742" t="s">
        <v>3606</v>
      </c>
      <c r="B1742" t="s">
        <v>630</v>
      </c>
      <c r="C1742" t="s">
        <v>32</v>
      </c>
      <c r="D1742" t="s">
        <v>1928</v>
      </c>
      <c r="E1742" s="4">
        <v>48</v>
      </c>
      <c r="F1742" s="4" t="s">
        <v>21638</v>
      </c>
      <c r="G1742" s="4">
        <v>0</v>
      </c>
    </row>
    <row r="1743" spans="1:7" x14ac:dyDescent="0.35">
      <c r="A1743" t="s">
        <v>3607</v>
      </c>
      <c r="B1743" t="s">
        <v>630</v>
      </c>
      <c r="C1743" t="s">
        <v>34</v>
      </c>
      <c r="D1743" t="s">
        <v>21671</v>
      </c>
      <c r="E1743" s="4">
        <v>23</v>
      </c>
      <c r="F1743" s="4" t="s">
        <v>21636</v>
      </c>
      <c r="G1743" s="4">
        <v>0</v>
      </c>
    </row>
    <row r="1744" spans="1:7" x14ac:dyDescent="0.35">
      <c r="A1744" t="s">
        <v>3608</v>
      </c>
      <c r="B1744" t="s">
        <v>631</v>
      </c>
      <c r="C1744" t="s">
        <v>19</v>
      </c>
      <c r="D1744" t="s">
        <v>66</v>
      </c>
      <c r="E1744" s="4">
        <v>47</v>
      </c>
      <c r="F1744" s="4" t="s">
        <v>21706</v>
      </c>
      <c r="G1744" s="4">
        <v>0.05</v>
      </c>
    </row>
    <row r="1745" spans="1:7" x14ac:dyDescent="0.35">
      <c r="A1745" t="s">
        <v>3609</v>
      </c>
      <c r="B1745" t="s">
        <v>631</v>
      </c>
      <c r="C1745" t="s">
        <v>19</v>
      </c>
      <c r="D1745" t="s">
        <v>1859</v>
      </c>
      <c r="E1745" s="4">
        <v>19</v>
      </c>
      <c r="F1745" s="4" t="s">
        <v>21698</v>
      </c>
      <c r="G1745" s="4">
        <v>0.1</v>
      </c>
    </row>
    <row r="1746" spans="1:7" x14ac:dyDescent="0.35">
      <c r="A1746" t="s">
        <v>3610</v>
      </c>
      <c r="B1746" t="s">
        <v>631</v>
      </c>
      <c r="C1746" t="s">
        <v>7</v>
      </c>
      <c r="D1746" t="s">
        <v>21764</v>
      </c>
      <c r="E1746" s="4">
        <v>14</v>
      </c>
      <c r="F1746" s="4" t="s">
        <v>21817</v>
      </c>
      <c r="G1746" s="4">
        <v>0</v>
      </c>
    </row>
    <row r="1747" spans="1:7" x14ac:dyDescent="0.35">
      <c r="A1747" t="s">
        <v>3611</v>
      </c>
      <c r="B1747" t="s">
        <v>631</v>
      </c>
      <c r="C1747" t="s">
        <v>12</v>
      </c>
      <c r="D1747" t="s">
        <v>1857</v>
      </c>
      <c r="E1747" s="4">
        <v>60</v>
      </c>
      <c r="F1747" s="4" t="s">
        <v>21669</v>
      </c>
      <c r="G1747" s="4">
        <v>0</v>
      </c>
    </row>
    <row r="1748" spans="1:7" x14ac:dyDescent="0.35">
      <c r="A1748" t="s">
        <v>3612</v>
      </c>
      <c r="B1748" t="s">
        <v>631</v>
      </c>
      <c r="C1748" t="s">
        <v>27</v>
      </c>
      <c r="D1748" t="s">
        <v>1865</v>
      </c>
      <c r="E1748" s="4">
        <v>66</v>
      </c>
      <c r="F1748" s="4" t="s">
        <v>21656</v>
      </c>
      <c r="G1748" s="4">
        <v>0</v>
      </c>
    </row>
    <row r="1749" spans="1:7" x14ac:dyDescent="0.35">
      <c r="A1749" t="s">
        <v>3613</v>
      </c>
      <c r="B1749" t="s">
        <v>632</v>
      </c>
      <c r="C1749" t="s">
        <v>7</v>
      </c>
      <c r="D1749" t="s">
        <v>21683</v>
      </c>
      <c r="E1749" s="4">
        <v>43</v>
      </c>
      <c r="F1749" s="4" t="s">
        <v>21681</v>
      </c>
      <c r="G1749" s="4">
        <v>0</v>
      </c>
    </row>
    <row r="1750" spans="1:7" x14ac:dyDescent="0.35">
      <c r="A1750" t="s">
        <v>3614</v>
      </c>
      <c r="B1750" t="s">
        <v>632</v>
      </c>
      <c r="C1750" t="s">
        <v>27</v>
      </c>
      <c r="D1750" t="s">
        <v>21700</v>
      </c>
      <c r="E1750" s="4">
        <v>78</v>
      </c>
      <c r="F1750" s="4" t="s">
        <v>21707</v>
      </c>
      <c r="G1750" s="4">
        <v>0.05</v>
      </c>
    </row>
    <row r="1751" spans="1:7" x14ac:dyDescent="0.35">
      <c r="A1751" t="s">
        <v>3615</v>
      </c>
      <c r="B1751" t="s">
        <v>632</v>
      </c>
      <c r="C1751" t="s">
        <v>26</v>
      </c>
      <c r="D1751" t="s">
        <v>21762</v>
      </c>
      <c r="E1751" s="4">
        <v>57</v>
      </c>
      <c r="F1751" s="4" t="s">
        <v>21647</v>
      </c>
      <c r="G1751" s="4">
        <v>0</v>
      </c>
    </row>
    <row r="1752" spans="1:7" x14ac:dyDescent="0.35">
      <c r="A1752" t="s">
        <v>3616</v>
      </c>
      <c r="B1752" t="s">
        <v>632</v>
      </c>
      <c r="C1752" t="s">
        <v>34</v>
      </c>
      <c r="D1752" t="s">
        <v>1854</v>
      </c>
      <c r="E1752" s="4">
        <v>51</v>
      </c>
      <c r="F1752" s="4" t="s">
        <v>21818</v>
      </c>
      <c r="G1752" s="4">
        <v>0.05</v>
      </c>
    </row>
    <row r="1753" spans="1:7" x14ac:dyDescent="0.35">
      <c r="A1753" t="s">
        <v>3617</v>
      </c>
      <c r="B1753" t="s">
        <v>632</v>
      </c>
      <c r="C1753" t="s">
        <v>23</v>
      </c>
      <c r="D1753" t="s">
        <v>1876</v>
      </c>
      <c r="E1753" s="4">
        <v>11</v>
      </c>
      <c r="F1753" s="4" t="s">
        <v>21673</v>
      </c>
      <c r="G1753" s="4">
        <v>0</v>
      </c>
    </row>
    <row r="1754" spans="1:7" x14ac:dyDescent="0.35">
      <c r="A1754" t="s">
        <v>3618</v>
      </c>
      <c r="B1754" t="s">
        <v>633</v>
      </c>
      <c r="C1754" t="s">
        <v>29</v>
      </c>
      <c r="D1754" t="s">
        <v>21680</v>
      </c>
      <c r="E1754" s="4">
        <v>74</v>
      </c>
      <c r="F1754" s="4" t="s">
        <v>21687</v>
      </c>
      <c r="G1754" s="4">
        <v>0</v>
      </c>
    </row>
    <row r="1755" spans="1:7" x14ac:dyDescent="0.35">
      <c r="A1755" t="s">
        <v>3619</v>
      </c>
      <c r="B1755" t="s">
        <v>633</v>
      </c>
      <c r="C1755" t="s">
        <v>31</v>
      </c>
      <c r="D1755" t="s">
        <v>21696</v>
      </c>
      <c r="E1755" s="4">
        <v>32</v>
      </c>
      <c r="F1755" s="4" t="s">
        <v>21643</v>
      </c>
      <c r="G1755" s="4">
        <v>0.15</v>
      </c>
    </row>
    <row r="1756" spans="1:7" x14ac:dyDescent="0.35">
      <c r="A1756" t="s">
        <v>3620</v>
      </c>
      <c r="B1756" t="s">
        <v>633</v>
      </c>
      <c r="C1756" t="s">
        <v>15</v>
      </c>
      <c r="D1756" t="s">
        <v>21717</v>
      </c>
      <c r="E1756" s="4">
        <v>41</v>
      </c>
      <c r="F1756" s="4" t="s">
        <v>21648</v>
      </c>
      <c r="G1756" s="4">
        <v>0</v>
      </c>
    </row>
    <row r="1757" spans="1:7" x14ac:dyDescent="0.35">
      <c r="A1757" t="s">
        <v>3621</v>
      </c>
      <c r="B1757" t="s">
        <v>633</v>
      </c>
      <c r="C1757" t="s">
        <v>12</v>
      </c>
      <c r="D1757" t="s">
        <v>1857</v>
      </c>
      <c r="E1757" s="4">
        <v>33</v>
      </c>
      <c r="F1757" s="4" t="s">
        <v>21639</v>
      </c>
      <c r="G1757" s="4">
        <v>0.1</v>
      </c>
    </row>
    <row r="1758" spans="1:7" x14ac:dyDescent="0.35">
      <c r="A1758" t="s">
        <v>3622</v>
      </c>
      <c r="B1758" t="s">
        <v>633</v>
      </c>
      <c r="C1758" t="s">
        <v>12</v>
      </c>
      <c r="D1758" t="s">
        <v>21757</v>
      </c>
      <c r="E1758" s="4">
        <v>76</v>
      </c>
      <c r="F1758" s="4" t="s">
        <v>21669</v>
      </c>
      <c r="G1758" s="4">
        <v>0</v>
      </c>
    </row>
    <row r="1759" spans="1:7" x14ac:dyDescent="0.35">
      <c r="A1759" t="s">
        <v>3623</v>
      </c>
      <c r="B1759" t="s">
        <v>634</v>
      </c>
      <c r="C1759" t="s">
        <v>30</v>
      </c>
      <c r="D1759" t="s">
        <v>21664</v>
      </c>
      <c r="E1759" s="4">
        <v>75</v>
      </c>
      <c r="F1759" s="4" t="s">
        <v>21692</v>
      </c>
      <c r="G1759" s="4">
        <v>0.1</v>
      </c>
    </row>
    <row r="1760" spans="1:7" x14ac:dyDescent="0.35">
      <c r="A1760" t="s">
        <v>3624</v>
      </c>
      <c r="B1760" t="s">
        <v>634</v>
      </c>
      <c r="C1760" t="s">
        <v>19</v>
      </c>
      <c r="D1760" t="s">
        <v>1859</v>
      </c>
      <c r="E1760" s="4">
        <v>79</v>
      </c>
      <c r="F1760" s="4" t="s">
        <v>21706</v>
      </c>
      <c r="G1760" s="4">
        <v>0.05</v>
      </c>
    </row>
    <row r="1761" spans="1:7" x14ac:dyDescent="0.35">
      <c r="A1761" t="s">
        <v>3625</v>
      </c>
      <c r="B1761" t="s">
        <v>634</v>
      </c>
      <c r="C1761" t="s">
        <v>7</v>
      </c>
      <c r="D1761" t="s">
        <v>1871</v>
      </c>
      <c r="E1761" s="4">
        <v>9</v>
      </c>
      <c r="F1761" s="4" t="s">
        <v>21708</v>
      </c>
      <c r="G1761" s="4">
        <v>0.15</v>
      </c>
    </row>
    <row r="1762" spans="1:7" x14ac:dyDescent="0.35">
      <c r="A1762" t="s">
        <v>3626</v>
      </c>
      <c r="B1762" t="s">
        <v>634</v>
      </c>
      <c r="C1762" t="s">
        <v>29</v>
      </c>
      <c r="D1762" t="s">
        <v>21720</v>
      </c>
      <c r="E1762" s="4">
        <v>22</v>
      </c>
      <c r="F1762" s="4" t="s">
        <v>21666</v>
      </c>
      <c r="G1762" s="4">
        <v>0.05</v>
      </c>
    </row>
    <row r="1763" spans="1:7" x14ac:dyDescent="0.35">
      <c r="A1763" t="s">
        <v>3627</v>
      </c>
      <c r="B1763" t="s">
        <v>634</v>
      </c>
      <c r="C1763" t="s">
        <v>23</v>
      </c>
      <c r="D1763" t="s">
        <v>1876</v>
      </c>
      <c r="E1763" s="4">
        <v>4</v>
      </c>
      <c r="F1763" s="4" t="s">
        <v>21673</v>
      </c>
      <c r="G1763" s="4">
        <v>0</v>
      </c>
    </row>
    <row r="1764" spans="1:7" x14ac:dyDescent="0.35">
      <c r="A1764" t="s">
        <v>3628</v>
      </c>
      <c r="B1764" t="s">
        <v>635</v>
      </c>
      <c r="C1764" t="s">
        <v>35</v>
      </c>
      <c r="D1764" t="s">
        <v>1919</v>
      </c>
      <c r="E1764" s="4">
        <v>3</v>
      </c>
      <c r="F1764" s="4" t="s">
        <v>21642</v>
      </c>
      <c r="G1764" s="4">
        <v>0.15</v>
      </c>
    </row>
    <row r="1765" spans="1:7" x14ac:dyDescent="0.35">
      <c r="A1765" t="s">
        <v>3629</v>
      </c>
      <c r="B1765" t="s">
        <v>636</v>
      </c>
      <c r="C1765" t="s">
        <v>23</v>
      </c>
      <c r="D1765" t="s">
        <v>1876</v>
      </c>
      <c r="E1765" s="4">
        <v>21</v>
      </c>
      <c r="F1765" s="4" t="s">
        <v>21673</v>
      </c>
      <c r="G1765" s="4">
        <v>0</v>
      </c>
    </row>
    <row r="1766" spans="1:7" x14ac:dyDescent="0.35">
      <c r="A1766" t="s">
        <v>3630</v>
      </c>
      <c r="B1766" t="s">
        <v>636</v>
      </c>
      <c r="C1766" t="s">
        <v>35</v>
      </c>
      <c r="D1766" t="s">
        <v>21716</v>
      </c>
      <c r="E1766" s="4">
        <v>46</v>
      </c>
      <c r="F1766" s="4" t="s">
        <v>21701</v>
      </c>
      <c r="G1766" s="4">
        <v>0.1</v>
      </c>
    </row>
    <row r="1767" spans="1:7" x14ac:dyDescent="0.35">
      <c r="A1767" t="s">
        <v>3631</v>
      </c>
      <c r="B1767" t="s">
        <v>636</v>
      </c>
      <c r="C1767" t="s">
        <v>28</v>
      </c>
      <c r="D1767" t="s">
        <v>1851</v>
      </c>
      <c r="E1767" s="4">
        <v>74</v>
      </c>
      <c r="F1767" s="4" t="s">
        <v>21654</v>
      </c>
      <c r="G1767" s="4">
        <v>0.05</v>
      </c>
    </row>
    <row r="1768" spans="1:7" x14ac:dyDescent="0.35">
      <c r="A1768" t="s">
        <v>3632</v>
      </c>
      <c r="B1768" t="s">
        <v>636</v>
      </c>
      <c r="C1768" t="s">
        <v>32</v>
      </c>
      <c r="D1768" t="s">
        <v>21711</v>
      </c>
      <c r="E1768" s="4">
        <v>57</v>
      </c>
      <c r="F1768" s="4" t="s">
        <v>21638</v>
      </c>
      <c r="G1768" s="4">
        <v>0</v>
      </c>
    </row>
    <row r="1769" spans="1:7" x14ac:dyDescent="0.35">
      <c r="A1769" t="s">
        <v>3633</v>
      </c>
      <c r="B1769" t="s">
        <v>636</v>
      </c>
      <c r="C1769" t="s">
        <v>26</v>
      </c>
      <c r="D1769" t="s">
        <v>1861</v>
      </c>
      <c r="E1769" s="4">
        <v>8</v>
      </c>
      <c r="F1769" s="4" t="s">
        <v>21647</v>
      </c>
      <c r="G1769" s="4">
        <v>0</v>
      </c>
    </row>
    <row r="1770" spans="1:7" x14ac:dyDescent="0.35">
      <c r="A1770" t="s">
        <v>3634</v>
      </c>
      <c r="B1770" t="s">
        <v>637</v>
      </c>
      <c r="C1770" t="s">
        <v>29</v>
      </c>
      <c r="D1770" t="s">
        <v>1896</v>
      </c>
      <c r="E1770" s="4">
        <v>6</v>
      </c>
      <c r="F1770" s="4" t="s">
        <v>21685</v>
      </c>
      <c r="G1770" s="4">
        <v>0.1</v>
      </c>
    </row>
    <row r="1771" spans="1:7" x14ac:dyDescent="0.35">
      <c r="A1771" t="s">
        <v>3635</v>
      </c>
      <c r="B1771" t="s">
        <v>638</v>
      </c>
      <c r="C1771" t="s">
        <v>30</v>
      </c>
      <c r="D1771" t="s">
        <v>1887</v>
      </c>
      <c r="E1771" s="4">
        <v>71</v>
      </c>
      <c r="F1771" s="4" t="s">
        <v>21692</v>
      </c>
      <c r="G1771" s="4">
        <v>0.1</v>
      </c>
    </row>
    <row r="1772" spans="1:7" x14ac:dyDescent="0.35">
      <c r="A1772" t="s">
        <v>3636</v>
      </c>
      <c r="B1772" t="s">
        <v>638</v>
      </c>
      <c r="C1772" t="s">
        <v>28</v>
      </c>
      <c r="D1772" t="s">
        <v>21653</v>
      </c>
      <c r="E1772" s="4">
        <v>43</v>
      </c>
      <c r="F1772" s="4" t="s">
        <v>21767</v>
      </c>
      <c r="G1772" s="4">
        <v>0.15</v>
      </c>
    </row>
    <row r="1773" spans="1:7" x14ac:dyDescent="0.35">
      <c r="A1773" t="s">
        <v>3637</v>
      </c>
      <c r="B1773" t="s">
        <v>638</v>
      </c>
      <c r="C1773" t="s">
        <v>33</v>
      </c>
      <c r="D1773" t="s">
        <v>1863</v>
      </c>
      <c r="E1773" s="4">
        <v>46</v>
      </c>
      <c r="F1773" s="4" t="s">
        <v>21805</v>
      </c>
      <c r="G1773" s="4">
        <v>0</v>
      </c>
    </row>
    <row r="1774" spans="1:7" x14ac:dyDescent="0.35">
      <c r="A1774" t="s">
        <v>3638</v>
      </c>
      <c r="B1774" t="s">
        <v>638</v>
      </c>
      <c r="C1774" t="s">
        <v>35</v>
      </c>
      <c r="D1774" t="s">
        <v>1919</v>
      </c>
      <c r="E1774" s="4">
        <v>75</v>
      </c>
      <c r="F1774" s="4" t="s">
        <v>21642</v>
      </c>
      <c r="G1774" s="4">
        <v>0.15</v>
      </c>
    </row>
    <row r="1775" spans="1:7" x14ac:dyDescent="0.35">
      <c r="A1775" t="s">
        <v>3639</v>
      </c>
      <c r="B1775" t="s">
        <v>639</v>
      </c>
      <c r="C1775" t="s">
        <v>34</v>
      </c>
      <c r="D1775" t="s">
        <v>1854</v>
      </c>
      <c r="E1775" s="4">
        <v>36</v>
      </c>
      <c r="F1775" s="4" t="s">
        <v>21652</v>
      </c>
      <c r="G1775" s="4">
        <v>0.1</v>
      </c>
    </row>
    <row r="1776" spans="1:7" x14ac:dyDescent="0.35">
      <c r="A1776" t="s">
        <v>3640</v>
      </c>
      <c r="B1776" t="s">
        <v>639</v>
      </c>
      <c r="C1776" t="s">
        <v>23</v>
      </c>
      <c r="D1776" t="s">
        <v>1876</v>
      </c>
      <c r="E1776" s="4">
        <v>1</v>
      </c>
      <c r="F1776" s="4" t="s">
        <v>21649</v>
      </c>
      <c r="G1776" s="4">
        <v>0.1</v>
      </c>
    </row>
    <row r="1777" spans="1:7" x14ac:dyDescent="0.35">
      <c r="A1777" t="s">
        <v>3641</v>
      </c>
      <c r="B1777" t="s">
        <v>640</v>
      </c>
      <c r="C1777" t="s">
        <v>15</v>
      </c>
      <c r="D1777" t="s">
        <v>1874</v>
      </c>
      <c r="E1777" s="4">
        <v>12</v>
      </c>
      <c r="F1777" s="4" t="s">
        <v>21648</v>
      </c>
      <c r="G1777" s="4">
        <v>0</v>
      </c>
    </row>
    <row r="1778" spans="1:7" x14ac:dyDescent="0.35">
      <c r="A1778" t="s">
        <v>3642</v>
      </c>
      <c r="B1778" t="s">
        <v>641</v>
      </c>
      <c r="C1778" t="s">
        <v>19</v>
      </c>
      <c r="D1778" t="s">
        <v>1859</v>
      </c>
      <c r="E1778" s="4">
        <v>30</v>
      </c>
      <c r="F1778" s="4" t="s">
        <v>21635</v>
      </c>
      <c r="G1778" s="4">
        <v>0</v>
      </c>
    </row>
    <row r="1779" spans="1:7" x14ac:dyDescent="0.35">
      <c r="A1779" t="s">
        <v>3643</v>
      </c>
      <c r="B1779" t="s">
        <v>641</v>
      </c>
      <c r="C1779" t="s">
        <v>36</v>
      </c>
      <c r="D1779" t="s">
        <v>1915</v>
      </c>
      <c r="E1779" s="4">
        <v>53</v>
      </c>
      <c r="F1779" s="4" t="s">
        <v>21677</v>
      </c>
      <c r="G1779" s="4">
        <v>0</v>
      </c>
    </row>
    <row r="1780" spans="1:7" x14ac:dyDescent="0.35">
      <c r="A1780" t="s">
        <v>3644</v>
      </c>
      <c r="B1780" t="s">
        <v>641</v>
      </c>
      <c r="C1780" t="s">
        <v>31</v>
      </c>
      <c r="D1780" t="s">
        <v>1867</v>
      </c>
      <c r="E1780" s="4">
        <v>24</v>
      </c>
      <c r="F1780" s="4" t="s">
        <v>21662</v>
      </c>
      <c r="G1780" s="4">
        <v>0</v>
      </c>
    </row>
    <row r="1781" spans="1:7" x14ac:dyDescent="0.35">
      <c r="A1781" t="s">
        <v>3645</v>
      </c>
      <c r="B1781" t="s">
        <v>641</v>
      </c>
      <c r="C1781" t="s">
        <v>12</v>
      </c>
      <c r="D1781" t="s">
        <v>1857</v>
      </c>
      <c r="E1781" s="4">
        <v>33</v>
      </c>
      <c r="F1781" s="4" t="s">
        <v>21669</v>
      </c>
      <c r="G1781" s="4">
        <v>0</v>
      </c>
    </row>
    <row r="1782" spans="1:7" x14ac:dyDescent="0.35">
      <c r="A1782" t="s">
        <v>3646</v>
      </c>
      <c r="B1782" t="s">
        <v>642</v>
      </c>
      <c r="C1782" t="s">
        <v>23</v>
      </c>
      <c r="D1782" t="s">
        <v>1876</v>
      </c>
      <c r="E1782" s="4">
        <v>34</v>
      </c>
      <c r="F1782" s="4" t="s">
        <v>21649</v>
      </c>
      <c r="G1782" s="4">
        <v>0.1</v>
      </c>
    </row>
    <row r="1783" spans="1:7" x14ac:dyDescent="0.35">
      <c r="A1783" t="s">
        <v>3647</v>
      </c>
      <c r="B1783" t="s">
        <v>643</v>
      </c>
      <c r="C1783" t="s">
        <v>29</v>
      </c>
      <c r="D1783" t="s">
        <v>1896</v>
      </c>
      <c r="E1783" s="4">
        <v>53</v>
      </c>
      <c r="F1783" s="4" t="s">
        <v>21685</v>
      </c>
      <c r="G1783" s="4">
        <v>0.1</v>
      </c>
    </row>
    <row r="1784" spans="1:7" x14ac:dyDescent="0.35">
      <c r="A1784" t="s">
        <v>3648</v>
      </c>
      <c r="B1784" t="s">
        <v>643</v>
      </c>
      <c r="C1784" t="s">
        <v>19</v>
      </c>
      <c r="D1784" t="s">
        <v>1859</v>
      </c>
      <c r="E1784" s="4">
        <v>29</v>
      </c>
      <c r="F1784" s="4" t="s">
        <v>21635</v>
      </c>
      <c r="G1784" s="4">
        <v>0</v>
      </c>
    </row>
    <row r="1785" spans="1:7" x14ac:dyDescent="0.35">
      <c r="A1785" t="s">
        <v>3649</v>
      </c>
      <c r="B1785" t="s">
        <v>643</v>
      </c>
      <c r="C1785" t="s">
        <v>26</v>
      </c>
      <c r="D1785" t="s">
        <v>1861</v>
      </c>
      <c r="E1785" s="4">
        <v>51</v>
      </c>
      <c r="F1785" s="4" t="s">
        <v>21640</v>
      </c>
      <c r="G1785" s="4">
        <v>0.15</v>
      </c>
    </row>
    <row r="1786" spans="1:7" x14ac:dyDescent="0.35">
      <c r="A1786" t="s">
        <v>3650</v>
      </c>
      <c r="B1786" t="s">
        <v>643</v>
      </c>
      <c r="C1786" t="s">
        <v>33</v>
      </c>
      <c r="D1786" t="s">
        <v>21682</v>
      </c>
      <c r="E1786" s="4">
        <v>34</v>
      </c>
      <c r="F1786" s="4" t="s">
        <v>21644</v>
      </c>
      <c r="G1786" s="4">
        <v>0.1</v>
      </c>
    </row>
    <row r="1787" spans="1:7" x14ac:dyDescent="0.35">
      <c r="A1787" t="s">
        <v>3651</v>
      </c>
      <c r="B1787" t="s">
        <v>644</v>
      </c>
      <c r="C1787" t="s">
        <v>32</v>
      </c>
      <c r="D1787" t="s">
        <v>21734</v>
      </c>
      <c r="E1787" s="4">
        <v>32</v>
      </c>
      <c r="F1787" s="4" t="s">
        <v>21729</v>
      </c>
      <c r="G1787" s="4">
        <v>0.15</v>
      </c>
    </row>
    <row r="1788" spans="1:7" x14ac:dyDescent="0.35">
      <c r="A1788" t="s">
        <v>3652</v>
      </c>
      <c r="B1788" t="s">
        <v>644</v>
      </c>
      <c r="C1788" t="s">
        <v>33</v>
      </c>
      <c r="D1788" t="s">
        <v>21689</v>
      </c>
      <c r="E1788" s="4">
        <v>6</v>
      </c>
      <c r="F1788" s="4" t="s">
        <v>21641</v>
      </c>
      <c r="G1788" s="4">
        <v>0</v>
      </c>
    </row>
    <row r="1789" spans="1:7" x14ac:dyDescent="0.35">
      <c r="A1789" t="s">
        <v>3653</v>
      </c>
      <c r="B1789" t="s">
        <v>644</v>
      </c>
      <c r="C1789" t="s">
        <v>19</v>
      </c>
      <c r="D1789" t="s">
        <v>21746</v>
      </c>
      <c r="E1789" s="4">
        <v>10</v>
      </c>
      <c r="F1789" s="4" t="s">
        <v>21706</v>
      </c>
      <c r="G1789" s="4">
        <v>0.05</v>
      </c>
    </row>
    <row r="1790" spans="1:7" x14ac:dyDescent="0.35">
      <c r="A1790" t="s">
        <v>3654</v>
      </c>
      <c r="B1790" t="s">
        <v>644</v>
      </c>
      <c r="C1790" t="s">
        <v>15</v>
      </c>
      <c r="D1790" t="s">
        <v>1874</v>
      </c>
      <c r="E1790" s="4">
        <v>55</v>
      </c>
      <c r="F1790" s="4" t="s">
        <v>21660</v>
      </c>
      <c r="G1790" s="4">
        <v>0.15</v>
      </c>
    </row>
    <row r="1791" spans="1:7" x14ac:dyDescent="0.35">
      <c r="A1791" t="s">
        <v>3655</v>
      </c>
      <c r="B1791" t="s">
        <v>645</v>
      </c>
      <c r="C1791" t="s">
        <v>30</v>
      </c>
      <c r="D1791" t="s">
        <v>1887</v>
      </c>
      <c r="E1791" s="4">
        <v>49</v>
      </c>
      <c r="F1791" s="4" t="s">
        <v>21819</v>
      </c>
      <c r="G1791" s="4">
        <v>0.05</v>
      </c>
    </row>
    <row r="1792" spans="1:7" x14ac:dyDescent="0.35">
      <c r="A1792" t="s">
        <v>3656</v>
      </c>
      <c r="B1792" t="s">
        <v>646</v>
      </c>
      <c r="C1792" t="s">
        <v>32</v>
      </c>
      <c r="D1792" t="s">
        <v>1928</v>
      </c>
      <c r="E1792" s="4">
        <v>63</v>
      </c>
      <c r="F1792" s="4" t="s">
        <v>21684</v>
      </c>
      <c r="G1792" s="4">
        <v>0.05</v>
      </c>
    </row>
    <row r="1793" spans="1:7" x14ac:dyDescent="0.35">
      <c r="A1793" t="s">
        <v>3657</v>
      </c>
      <c r="B1793" t="s">
        <v>646</v>
      </c>
      <c r="C1793" t="s">
        <v>31</v>
      </c>
      <c r="D1793" t="s">
        <v>21696</v>
      </c>
      <c r="E1793" s="4">
        <v>69</v>
      </c>
      <c r="F1793" s="4" t="s">
        <v>21662</v>
      </c>
      <c r="G1793" s="4">
        <v>0</v>
      </c>
    </row>
    <row r="1794" spans="1:7" x14ac:dyDescent="0.35">
      <c r="A1794" t="s">
        <v>3658</v>
      </c>
      <c r="B1794" t="s">
        <v>646</v>
      </c>
      <c r="C1794" t="s">
        <v>35</v>
      </c>
      <c r="D1794" t="s">
        <v>1919</v>
      </c>
      <c r="E1794" s="4">
        <v>40</v>
      </c>
      <c r="F1794" s="4" t="s">
        <v>21656</v>
      </c>
      <c r="G1794" s="4">
        <v>0</v>
      </c>
    </row>
    <row r="1795" spans="1:7" x14ac:dyDescent="0.35">
      <c r="A1795" t="s">
        <v>3659</v>
      </c>
      <c r="B1795" t="s">
        <v>646</v>
      </c>
      <c r="C1795" t="s">
        <v>28</v>
      </c>
      <c r="D1795" t="s">
        <v>21753</v>
      </c>
      <c r="E1795" s="4">
        <v>25</v>
      </c>
      <c r="F1795" s="4" t="s">
        <v>21674</v>
      </c>
      <c r="G1795" s="4">
        <v>0.1</v>
      </c>
    </row>
    <row r="1796" spans="1:7" x14ac:dyDescent="0.35">
      <c r="A1796" t="s">
        <v>3660</v>
      </c>
      <c r="B1796" t="s">
        <v>647</v>
      </c>
      <c r="C1796" t="s">
        <v>30</v>
      </c>
      <c r="D1796" t="s">
        <v>21664</v>
      </c>
      <c r="E1796" s="4">
        <v>24</v>
      </c>
      <c r="F1796" s="4" t="s">
        <v>21691</v>
      </c>
      <c r="G1796" s="4">
        <v>0.05</v>
      </c>
    </row>
    <row r="1797" spans="1:7" x14ac:dyDescent="0.35">
      <c r="A1797" t="s">
        <v>3661</v>
      </c>
      <c r="B1797" t="s">
        <v>647</v>
      </c>
      <c r="C1797" t="s">
        <v>34</v>
      </c>
      <c r="D1797" t="s">
        <v>21651</v>
      </c>
      <c r="E1797" s="4">
        <v>62</v>
      </c>
      <c r="F1797" s="4" t="s">
        <v>21657</v>
      </c>
      <c r="G1797" s="4">
        <v>0.15</v>
      </c>
    </row>
    <row r="1798" spans="1:7" x14ac:dyDescent="0.35">
      <c r="A1798" t="s">
        <v>3662</v>
      </c>
      <c r="B1798" t="s">
        <v>648</v>
      </c>
      <c r="C1798" t="s">
        <v>33</v>
      </c>
      <c r="D1798" t="s">
        <v>1863</v>
      </c>
      <c r="E1798" s="4">
        <v>8</v>
      </c>
      <c r="F1798" s="4" t="s">
        <v>21641</v>
      </c>
      <c r="G1798" s="4">
        <v>0</v>
      </c>
    </row>
    <row r="1799" spans="1:7" x14ac:dyDescent="0.35">
      <c r="A1799" t="s">
        <v>3663</v>
      </c>
      <c r="B1799" t="s">
        <v>648</v>
      </c>
      <c r="C1799" t="s">
        <v>7</v>
      </c>
      <c r="D1799" t="s">
        <v>21749</v>
      </c>
      <c r="E1799" s="4">
        <v>14</v>
      </c>
      <c r="F1799" s="4" t="s">
        <v>21718</v>
      </c>
      <c r="G1799" s="4">
        <v>0.05</v>
      </c>
    </row>
    <row r="1800" spans="1:7" x14ac:dyDescent="0.35">
      <c r="A1800" t="s">
        <v>3664</v>
      </c>
      <c r="B1800" t="s">
        <v>648</v>
      </c>
      <c r="C1800" t="s">
        <v>33</v>
      </c>
      <c r="D1800" t="s">
        <v>1863</v>
      </c>
      <c r="E1800" s="4">
        <v>62</v>
      </c>
      <c r="F1800" s="4" t="s">
        <v>21663</v>
      </c>
      <c r="G1800" s="4">
        <v>0.15</v>
      </c>
    </row>
    <row r="1801" spans="1:7" x14ac:dyDescent="0.35">
      <c r="A1801" t="s">
        <v>3665</v>
      </c>
      <c r="B1801" t="s">
        <v>648</v>
      </c>
      <c r="C1801" t="s">
        <v>36</v>
      </c>
      <c r="D1801" t="s">
        <v>21728</v>
      </c>
      <c r="E1801" s="4">
        <v>72</v>
      </c>
      <c r="F1801" s="4" t="s">
        <v>21677</v>
      </c>
      <c r="G1801" s="4">
        <v>0</v>
      </c>
    </row>
    <row r="1802" spans="1:7" x14ac:dyDescent="0.35">
      <c r="A1802" t="s">
        <v>3666</v>
      </c>
      <c r="B1802" t="s">
        <v>648</v>
      </c>
      <c r="C1802" t="s">
        <v>27</v>
      </c>
      <c r="D1802" t="s">
        <v>1865</v>
      </c>
      <c r="E1802" s="4">
        <v>11</v>
      </c>
      <c r="F1802" s="4" t="s">
        <v>21656</v>
      </c>
      <c r="G1802" s="4">
        <v>0</v>
      </c>
    </row>
    <row r="1803" spans="1:7" x14ac:dyDescent="0.35">
      <c r="A1803" t="s">
        <v>3667</v>
      </c>
      <c r="B1803" t="s">
        <v>649</v>
      </c>
      <c r="C1803" t="s">
        <v>26</v>
      </c>
      <c r="D1803" t="s">
        <v>66</v>
      </c>
      <c r="E1803" s="4">
        <v>48</v>
      </c>
      <c r="F1803" s="4" t="s">
        <v>21647</v>
      </c>
      <c r="G1803" s="4">
        <v>0</v>
      </c>
    </row>
    <row r="1804" spans="1:7" x14ac:dyDescent="0.35">
      <c r="A1804" t="s">
        <v>3668</v>
      </c>
      <c r="B1804" t="s">
        <v>649</v>
      </c>
      <c r="C1804" t="s">
        <v>26</v>
      </c>
      <c r="D1804" t="s">
        <v>21713</v>
      </c>
      <c r="E1804" s="4">
        <v>40</v>
      </c>
      <c r="F1804" s="4" t="s">
        <v>21647</v>
      </c>
      <c r="G1804" s="4">
        <v>0</v>
      </c>
    </row>
    <row r="1805" spans="1:7" x14ac:dyDescent="0.35">
      <c r="A1805" t="s">
        <v>3669</v>
      </c>
      <c r="B1805" t="s">
        <v>649</v>
      </c>
      <c r="C1805" t="s">
        <v>19</v>
      </c>
      <c r="D1805" t="s">
        <v>21697</v>
      </c>
      <c r="E1805" s="4">
        <v>72</v>
      </c>
      <c r="F1805" s="4" t="s">
        <v>21694</v>
      </c>
      <c r="G1805" s="4">
        <v>0.15</v>
      </c>
    </row>
    <row r="1806" spans="1:7" x14ac:dyDescent="0.35">
      <c r="A1806" t="s">
        <v>3670</v>
      </c>
      <c r="B1806" t="s">
        <v>650</v>
      </c>
      <c r="C1806" t="s">
        <v>30</v>
      </c>
      <c r="D1806" t="s">
        <v>1887</v>
      </c>
      <c r="E1806" s="4">
        <v>69</v>
      </c>
      <c r="F1806" s="4" t="s">
        <v>21692</v>
      </c>
      <c r="G1806" s="4">
        <v>0.1</v>
      </c>
    </row>
    <row r="1807" spans="1:7" x14ac:dyDescent="0.35">
      <c r="A1807" t="s">
        <v>3671</v>
      </c>
      <c r="B1807" t="s">
        <v>650</v>
      </c>
      <c r="C1807" t="s">
        <v>36</v>
      </c>
      <c r="D1807" t="s">
        <v>66</v>
      </c>
      <c r="E1807" s="4">
        <v>80</v>
      </c>
      <c r="F1807" s="4" t="s">
        <v>21731</v>
      </c>
      <c r="G1807" s="4">
        <v>0.15</v>
      </c>
    </row>
    <row r="1808" spans="1:7" x14ac:dyDescent="0.35">
      <c r="A1808" t="s">
        <v>3672</v>
      </c>
      <c r="B1808" t="s">
        <v>650</v>
      </c>
      <c r="C1808" t="s">
        <v>15</v>
      </c>
      <c r="D1808" t="s">
        <v>21717</v>
      </c>
      <c r="E1808" s="4">
        <v>58</v>
      </c>
      <c r="F1808" s="4" t="s">
        <v>21675</v>
      </c>
      <c r="G1808" s="4">
        <v>0.05</v>
      </c>
    </row>
    <row r="1809" spans="1:7" x14ac:dyDescent="0.35">
      <c r="A1809" t="s">
        <v>3673</v>
      </c>
      <c r="B1809" t="s">
        <v>650</v>
      </c>
      <c r="C1809" t="s">
        <v>33</v>
      </c>
      <c r="D1809" t="s">
        <v>21723</v>
      </c>
      <c r="E1809" s="4">
        <v>27</v>
      </c>
      <c r="F1809" s="4" t="s">
        <v>21641</v>
      </c>
      <c r="G1809" s="4">
        <v>0</v>
      </c>
    </row>
    <row r="1810" spans="1:7" x14ac:dyDescent="0.35">
      <c r="A1810" t="s">
        <v>3674</v>
      </c>
      <c r="B1810" t="s">
        <v>651</v>
      </c>
      <c r="C1810" t="s">
        <v>23</v>
      </c>
      <c r="D1810" t="s">
        <v>21773</v>
      </c>
      <c r="E1810" s="4">
        <v>35</v>
      </c>
      <c r="F1810" s="4" t="s">
        <v>21649</v>
      </c>
      <c r="G1810" s="4">
        <v>0.1</v>
      </c>
    </row>
    <row r="1811" spans="1:7" x14ac:dyDescent="0.35">
      <c r="A1811" t="s">
        <v>3675</v>
      </c>
      <c r="B1811" t="s">
        <v>651</v>
      </c>
      <c r="C1811" t="s">
        <v>28</v>
      </c>
      <c r="D1811" t="s">
        <v>21653</v>
      </c>
      <c r="E1811" s="4">
        <v>43</v>
      </c>
      <c r="F1811" s="4" t="s">
        <v>21634</v>
      </c>
      <c r="G1811" s="4">
        <v>0</v>
      </c>
    </row>
    <row r="1812" spans="1:7" x14ac:dyDescent="0.35">
      <c r="A1812" t="s">
        <v>3676</v>
      </c>
      <c r="B1812" t="s">
        <v>651</v>
      </c>
      <c r="C1812" t="s">
        <v>30</v>
      </c>
      <c r="D1812" t="s">
        <v>1887</v>
      </c>
      <c r="E1812" s="4">
        <v>2</v>
      </c>
      <c r="F1812" s="4" t="s">
        <v>21665</v>
      </c>
      <c r="G1812" s="4">
        <v>0</v>
      </c>
    </row>
    <row r="1813" spans="1:7" x14ac:dyDescent="0.35">
      <c r="A1813" t="s">
        <v>3677</v>
      </c>
      <c r="B1813" t="s">
        <v>651</v>
      </c>
      <c r="C1813" t="s">
        <v>19</v>
      </c>
      <c r="D1813" t="s">
        <v>21790</v>
      </c>
      <c r="E1813" s="4">
        <v>66</v>
      </c>
      <c r="F1813" s="4" t="s">
        <v>21820</v>
      </c>
      <c r="G1813" s="4">
        <v>0</v>
      </c>
    </row>
    <row r="1814" spans="1:7" x14ac:dyDescent="0.35">
      <c r="A1814" t="s">
        <v>3678</v>
      </c>
      <c r="B1814" t="s">
        <v>651</v>
      </c>
      <c r="C1814" t="s">
        <v>33</v>
      </c>
      <c r="D1814" t="s">
        <v>1863</v>
      </c>
      <c r="E1814" s="4">
        <v>57</v>
      </c>
      <c r="F1814" s="4" t="s">
        <v>21658</v>
      </c>
      <c r="G1814" s="4">
        <v>0.05</v>
      </c>
    </row>
    <row r="1815" spans="1:7" x14ac:dyDescent="0.35">
      <c r="A1815" t="s">
        <v>3679</v>
      </c>
      <c r="B1815" t="s">
        <v>652</v>
      </c>
      <c r="C1815" t="s">
        <v>23</v>
      </c>
      <c r="D1815" t="s">
        <v>1876</v>
      </c>
      <c r="E1815" s="4">
        <v>69</v>
      </c>
      <c r="F1815" s="4" t="s">
        <v>21704</v>
      </c>
      <c r="G1815" s="4">
        <v>0.05</v>
      </c>
    </row>
    <row r="1816" spans="1:7" x14ac:dyDescent="0.35">
      <c r="A1816" t="s">
        <v>3680</v>
      </c>
      <c r="B1816" t="s">
        <v>653</v>
      </c>
      <c r="C1816" t="s">
        <v>30</v>
      </c>
      <c r="D1816" t="s">
        <v>21667</v>
      </c>
      <c r="E1816" s="4">
        <v>41</v>
      </c>
      <c r="F1816" s="4" t="s">
        <v>21691</v>
      </c>
      <c r="G1816" s="4">
        <v>0.05</v>
      </c>
    </row>
    <row r="1817" spans="1:7" x14ac:dyDescent="0.35">
      <c r="A1817" t="s">
        <v>3681</v>
      </c>
      <c r="B1817" t="s">
        <v>654</v>
      </c>
      <c r="C1817" t="s">
        <v>29</v>
      </c>
      <c r="D1817" t="s">
        <v>66</v>
      </c>
      <c r="E1817" s="4">
        <v>23</v>
      </c>
      <c r="F1817" s="4" t="s">
        <v>21687</v>
      </c>
      <c r="G1817" s="4">
        <v>0</v>
      </c>
    </row>
    <row r="1818" spans="1:7" x14ac:dyDescent="0.35">
      <c r="A1818" t="s">
        <v>3682</v>
      </c>
      <c r="B1818" t="s">
        <v>654</v>
      </c>
      <c r="C1818" t="s">
        <v>23</v>
      </c>
      <c r="D1818" t="s">
        <v>1876</v>
      </c>
      <c r="E1818" s="4">
        <v>27</v>
      </c>
      <c r="F1818" s="4" t="s">
        <v>21649</v>
      </c>
      <c r="G1818" s="4">
        <v>0.1</v>
      </c>
    </row>
    <row r="1819" spans="1:7" x14ac:dyDescent="0.35">
      <c r="A1819" t="s">
        <v>3683</v>
      </c>
      <c r="B1819" t="s">
        <v>654</v>
      </c>
      <c r="C1819" t="s">
        <v>28</v>
      </c>
      <c r="D1819" t="s">
        <v>1851</v>
      </c>
      <c r="E1819" s="4">
        <v>76</v>
      </c>
      <c r="F1819" s="4" t="s">
        <v>21654</v>
      </c>
      <c r="G1819" s="4">
        <v>0.05</v>
      </c>
    </row>
    <row r="1820" spans="1:7" x14ac:dyDescent="0.35">
      <c r="A1820" t="s">
        <v>3684</v>
      </c>
      <c r="B1820" t="s">
        <v>654</v>
      </c>
      <c r="C1820" t="s">
        <v>26</v>
      </c>
      <c r="D1820" t="s">
        <v>66</v>
      </c>
      <c r="E1820" s="4">
        <v>67</v>
      </c>
      <c r="F1820" s="4" t="s">
        <v>21647</v>
      </c>
      <c r="G1820" s="4">
        <v>0</v>
      </c>
    </row>
    <row r="1821" spans="1:7" x14ac:dyDescent="0.35">
      <c r="A1821" t="s">
        <v>3685</v>
      </c>
      <c r="B1821" t="s">
        <v>655</v>
      </c>
      <c r="C1821" t="s">
        <v>33</v>
      </c>
      <c r="D1821" t="s">
        <v>1863</v>
      </c>
      <c r="E1821" s="4">
        <v>60</v>
      </c>
      <c r="F1821" s="4" t="s">
        <v>21658</v>
      </c>
      <c r="G1821" s="4">
        <v>0.05</v>
      </c>
    </row>
    <row r="1822" spans="1:7" x14ac:dyDescent="0.35">
      <c r="A1822" t="s">
        <v>3686</v>
      </c>
      <c r="B1822" t="s">
        <v>656</v>
      </c>
      <c r="C1822" t="s">
        <v>15</v>
      </c>
      <c r="D1822" t="s">
        <v>1874</v>
      </c>
      <c r="E1822" s="4">
        <v>38</v>
      </c>
      <c r="F1822" s="4" t="s">
        <v>21648</v>
      </c>
      <c r="G1822" s="4">
        <v>0</v>
      </c>
    </row>
    <row r="1823" spans="1:7" x14ac:dyDescent="0.35">
      <c r="A1823" t="s">
        <v>3687</v>
      </c>
      <c r="B1823" t="s">
        <v>656</v>
      </c>
      <c r="C1823" t="s">
        <v>32</v>
      </c>
      <c r="D1823" t="s">
        <v>21711</v>
      </c>
      <c r="E1823" s="4">
        <v>50</v>
      </c>
      <c r="F1823" s="4" t="s">
        <v>21638</v>
      </c>
      <c r="G1823" s="4">
        <v>0</v>
      </c>
    </row>
    <row r="1824" spans="1:7" x14ac:dyDescent="0.35">
      <c r="A1824" t="s">
        <v>3688</v>
      </c>
      <c r="B1824" t="s">
        <v>656</v>
      </c>
      <c r="C1824" t="s">
        <v>30</v>
      </c>
      <c r="D1824" t="s">
        <v>1887</v>
      </c>
      <c r="E1824" s="4">
        <v>8</v>
      </c>
      <c r="F1824" s="4" t="s">
        <v>21821</v>
      </c>
      <c r="G1824" s="4">
        <v>0.15</v>
      </c>
    </row>
    <row r="1825" spans="1:7" x14ac:dyDescent="0.35">
      <c r="A1825" t="s">
        <v>3689</v>
      </c>
      <c r="B1825" t="s">
        <v>656</v>
      </c>
      <c r="C1825" t="s">
        <v>28</v>
      </c>
      <c r="D1825" t="s">
        <v>1851</v>
      </c>
      <c r="E1825" s="4">
        <v>71</v>
      </c>
      <c r="F1825" s="4" t="s">
        <v>21634</v>
      </c>
      <c r="G1825" s="4">
        <v>0</v>
      </c>
    </row>
    <row r="1826" spans="1:7" x14ac:dyDescent="0.35">
      <c r="A1826" t="s">
        <v>3690</v>
      </c>
      <c r="B1826" t="s">
        <v>656</v>
      </c>
      <c r="C1826" t="s">
        <v>31</v>
      </c>
      <c r="D1826" t="s">
        <v>66</v>
      </c>
      <c r="E1826" s="4">
        <v>32</v>
      </c>
      <c r="F1826" s="4" t="s">
        <v>21643</v>
      </c>
      <c r="G1826" s="4">
        <v>0.15</v>
      </c>
    </row>
    <row r="1827" spans="1:7" x14ac:dyDescent="0.35">
      <c r="A1827" t="s">
        <v>3691</v>
      </c>
      <c r="B1827" t="s">
        <v>657</v>
      </c>
      <c r="C1827" t="s">
        <v>15</v>
      </c>
      <c r="D1827" t="s">
        <v>1874</v>
      </c>
      <c r="E1827" s="4">
        <v>43</v>
      </c>
      <c r="F1827" s="4" t="s">
        <v>21815</v>
      </c>
      <c r="G1827" s="4">
        <v>0</v>
      </c>
    </row>
    <row r="1828" spans="1:7" x14ac:dyDescent="0.35">
      <c r="A1828" t="s">
        <v>3692</v>
      </c>
      <c r="B1828" t="s">
        <v>657</v>
      </c>
      <c r="C1828" t="s">
        <v>12</v>
      </c>
      <c r="D1828" t="s">
        <v>1857</v>
      </c>
      <c r="E1828" s="4">
        <v>56</v>
      </c>
      <c r="F1828" s="4" t="s">
        <v>21740</v>
      </c>
      <c r="G1828" s="4">
        <v>0.05</v>
      </c>
    </row>
    <row r="1829" spans="1:7" x14ac:dyDescent="0.35">
      <c r="A1829" t="s">
        <v>3693</v>
      </c>
      <c r="B1829" t="s">
        <v>657</v>
      </c>
      <c r="C1829" t="s">
        <v>33</v>
      </c>
      <c r="D1829" t="s">
        <v>1863</v>
      </c>
      <c r="E1829" s="4">
        <v>55</v>
      </c>
      <c r="F1829" s="4" t="s">
        <v>21641</v>
      </c>
      <c r="G1829" s="4">
        <v>0</v>
      </c>
    </row>
    <row r="1830" spans="1:7" x14ac:dyDescent="0.35">
      <c r="A1830" t="s">
        <v>3694</v>
      </c>
      <c r="B1830" t="s">
        <v>657</v>
      </c>
      <c r="C1830" t="s">
        <v>15</v>
      </c>
      <c r="D1830" t="s">
        <v>1874</v>
      </c>
      <c r="E1830" s="4">
        <v>10</v>
      </c>
      <c r="F1830" s="4" t="s">
        <v>21648</v>
      </c>
      <c r="G1830" s="4">
        <v>0</v>
      </c>
    </row>
    <row r="1831" spans="1:7" x14ac:dyDescent="0.35">
      <c r="A1831" t="s">
        <v>3695</v>
      </c>
      <c r="B1831" t="s">
        <v>658</v>
      </c>
      <c r="C1831" t="s">
        <v>23</v>
      </c>
      <c r="D1831" t="s">
        <v>21672</v>
      </c>
      <c r="E1831" s="4">
        <v>49</v>
      </c>
      <c r="F1831" s="4" t="s">
        <v>21649</v>
      </c>
      <c r="G1831" s="4">
        <v>0.1</v>
      </c>
    </row>
    <row r="1832" spans="1:7" x14ac:dyDescent="0.35">
      <c r="A1832" t="s">
        <v>3696</v>
      </c>
      <c r="B1832" t="s">
        <v>658</v>
      </c>
      <c r="C1832" t="s">
        <v>33</v>
      </c>
      <c r="D1832" t="s">
        <v>1863</v>
      </c>
      <c r="E1832" s="4">
        <v>21</v>
      </c>
      <c r="F1832" s="4" t="s">
        <v>21822</v>
      </c>
      <c r="G1832" s="4">
        <v>0.05</v>
      </c>
    </row>
    <row r="1833" spans="1:7" x14ac:dyDescent="0.35">
      <c r="A1833" t="s">
        <v>3697</v>
      </c>
      <c r="B1833" t="s">
        <v>658</v>
      </c>
      <c r="C1833" t="s">
        <v>35</v>
      </c>
      <c r="D1833" t="s">
        <v>1919</v>
      </c>
      <c r="E1833" s="4">
        <v>2</v>
      </c>
      <c r="F1833" s="4" t="s">
        <v>21701</v>
      </c>
      <c r="G1833" s="4">
        <v>0.1</v>
      </c>
    </row>
    <row r="1834" spans="1:7" x14ac:dyDescent="0.35">
      <c r="A1834" t="s">
        <v>3698</v>
      </c>
      <c r="B1834" t="s">
        <v>659</v>
      </c>
      <c r="C1834" t="s">
        <v>28</v>
      </c>
      <c r="D1834" t="s">
        <v>1851</v>
      </c>
      <c r="E1834" s="4">
        <v>17</v>
      </c>
      <c r="F1834" s="4" t="s">
        <v>21634</v>
      </c>
      <c r="G1834" s="4">
        <v>0</v>
      </c>
    </row>
    <row r="1835" spans="1:7" x14ac:dyDescent="0.35">
      <c r="A1835" t="s">
        <v>3699</v>
      </c>
      <c r="B1835" t="s">
        <v>660</v>
      </c>
      <c r="C1835" t="s">
        <v>15</v>
      </c>
      <c r="D1835" t="s">
        <v>1874</v>
      </c>
      <c r="E1835" s="4">
        <v>71</v>
      </c>
      <c r="F1835" s="4" t="s">
        <v>21648</v>
      </c>
      <c r="G1835" s="4">
        <v>0</v>
      </c>
    </row>
    <row r="1836" spans="1:7" x14ac:dyDescent="0.35">
      <c r="A1836" t="s">
        <v>3700</v>
      </c>
      <c r="B1836" t="s">
        <v>660</v>
      </c>
      <c r="C1836" t="s">
        <v>32</v>
      </c>
      <c r="D1836" t="s">
        <v>1928</v>
      </c>
      <c r="E1836" s="4">
        <v>18</v>
      </c>
      <c r="F1836" s="4" t="s">
        <v>21638</v>
      </c>
      <c r="G1836" s="4">
        <v>0</v>
      </c>
    </row>
    <row r="1837" spans="1:7" x14ac:dyDescent="0.35">
      <c r="A1837" t="s">
        <v>3701</v>
      </c>
      <c r="B1837" t="s">
        <v>660</v>
      </c>
      <c r="C1837" t="s">
        <v>35</v>
      </c>
      <c r="D1837" t="s">
        <v>1919</v>
      </c>
      <c r="E1837" s="4">
        <v>47</v>
      </c>
      <c r="F1837" s="4" t="s">
        <v>21656</v>
      </c>
      <c r="G1837" s="4">
        <v>0</v>
      </c>
    </row>
    <row r="1838" spans="1:7" x14ac:dyDescent="0.35">
      <c r="A1838" t="s">
        <v>3702</v>
      </c>
      <c r="B1838" t="s">
        <v>661</v>
      </c>
      <c r="C1838" t="s">
        <v>26</v>
      </c>
      <c r="D1838" t="s">
        <v>1861</v>
      </c>
      <c r="E1838" s="4">
        <v>19</v>
      </c>
      <c r="F1838" s="4" t="s">
        <v>21650</v>
      </c>
      <c r="G1838" s="4">
        <v>0.1</v>
      </c>
    </row>
    <row r="1839" spans="1:7" x14ac:dyDescent="0.35">
      <c r="A1839" t="s">
        <v>3703</v>
      </c>
      <c r="B1839" t="s">
        <v>661</v>
      </c>
      <c r="C1839" t="s">
        <v>36</v>
      </c>
      <c r="D1839" t="s">
        <v>21678</v>
      </c>
      <c r="E1839" s="4">
        <v>43</v>
      </c>
      <c r="F1839" s="4" t="s">
        <v>21727</v>
      </c>
      <c r="G1839" s="4">
        <v>0.1</v>
      </c>
    </row>
    <row r="1840" spans="1:7" x14ac:dyDescent="0.35">
      <c r="A1840" t="s">
        <v>3704</v>
      </c>
      <c r="B1840" t="s">
        <v>662</v>
      </c>
      <c r="C1840" t="s">
        <v>23</v>
      </c>
      <c r="D1840" t="s">
        <v>21759</v>
      </c>
      <c r="E1840" s="4">
        <v>1</v>
      </c>
      <c r="F1840" s="4" t="s">
        <v>21649</v>
      </c>
      <c r="G1840" s="4">
        <v>0.1</v>
      </c>
    </row>
    <row r="1841" spans="1:7" x14ac:dyDescent="0.35">
      <c r="A1841" t="s">
        <v>3705</v>
      </c>
      <c r="B1841" t="s">
        <v>662</v>
      </c>
      <c r="C1841" t="s">
        <v>23</v>
      </c>
      <c r="D1841" t="s">
        <v>21773</v>
      </c>
      <c r="E1841" s="4">
        <v>17</v>
      </c>
      <c r="F1841" s="4" t="s">
        <v>21673</v>
      </c>
      <c r="G1841" s="4">
        <v>0</v>
      </c>
    </row>
    <row r="1842" spans="1:7" x14ac:dyDescent="0.35">
      <c r="A1842" t="s">
        <v>3706</v>
      </c>
      <c r="B1842" t="s">
        <v>662</v>
      </c>
      <c r="C1842" t="s">
        <v>36</v>
      </c>
      <c r="D1842" t="s">
        <v>1915</v>
      </c>
      <c r="E1842" s="4">
        <v>1</v>
      </c>
      <c r="F1842" s="4" t="s">
        <v>21739</v>
      </c>
      <c r="G1842" s="4">
        <v>0.15</v>
      </c>
    </row>
    <row r="1843" spans="1:7" x14ac:dyDescent="0.35">
      <c r="A1843" t="s">
        <v>3707</v>
      </c>
      <c r="B1843" t="s">
        <v>662</v>
      </c>
      <c r="C1843" t="s">
        <v>7</v>
      </c>
      <c r="D1843" t="s">
        <v>21683</v>
      </c>
      <c r="E1843" s="4">
        <v>7</v>
      </c>
      <c r="F1843" s="4" t="s">
        <v>21681</v>
      </c>
      <c r="G1843" s="4">
        <v>0</v>
      </c>
    </row>
    <row r="1844" spans="1:7" x14ac:dyDescent="0.35">
      <c r="A1844" t="s">
        <v>3708</v>
      </c>
      <c r="B1844" t="s">
        <v>663</v>
      </c>
      <c r="C1844" t="s">
        <v>35</v>
      </c>
      <c r="D1844" t="s">
        <v>1919</v>
      </c>
      <c r="E1844" s="4">
        <v>31</v>
      </c>
      <c r="F1844" s="4" t="s">
        <v>21656</v>
      </c>
      <c r="G1844" s="4">
        <v>0</v>
      </c>
    </row>
    <row r="1845" spans="1:7" x14ac:dyDescent="0.35">
      <c r="A1845" t="s">
        <v>3709</v>
      </c>
      <c r="B1845" t="s">
        <v>663</v>
      </c>
      <c r="C1845" t="s">
        <v>23</v>
      </c>
      <c r="D1845" t="s">
        <v>1876</v>
      </c>
      <c r="E1845" s="4">
        <v>54</v>
      </c>
      <c r="F1845" s="4" t="s">
        <v>21673</v>
      </c>
      <c r="G1845" s="4">
        <v>0</v>
      </c>
    </row>
    <row r="1846" spans="1:7" x14ac:dyDescent="0.35">
      <c r="A1846" t="s">
        <v>3710</v>
      </c>
      <c r="B1846" t="s">
        <v>663</v>
      </c>
      <c r="C1846" t="s">
        <v>33</v>
      </c>
      <c r="D1846" t="s">
        <v>21682</v>
      </c>
      <c r="E1846" s="4">
        <v>70</v>
      </c>
      <c r="F1846" s="4" t="s">
        <v>21641</v>
      </c>
      <c r="G1846" s="4">
        <v>0</v>
      </c>
    </row>
    <row r="1847" spans="1:7" x14ac:dyDescent="0.35">
      <c r="A1847" t="s">
        <v>3711</v>
      </c>
      <c r="B1847" t="s">
        <v>664</v>
      </c>
      <c r="C1847" t="s">
        <v>28</v>
      </c>
      <c r="D1847" t="s">
        <v>1851</v>
      </c>
      <c r="E1847" s="4">
        <v>57</v>
      </c>
      <c r="F1847" s="4" t="s">
        <v>21634</v>
      </c>
      <c r="G1847" s="4">
        <v>0</v>
      </c>
    </row>
    <row r="1848" spans="1:7" x14ac:dyDescent="0.35">
      <c r="A1848" t="s">
        <v>3712</v>
      </c>
      <c r="B1848" t="s">
        <v>664</v>
      </c>
      <c r="C1848" t="s">
        <v>23</v>
      </c>
      <c r="D1848" t="s">
        <v>1876</v>
      </c>
      <c r="E1848" s="4">
        <v>26</v>
      </c>
      <c r="F1848" s="4" t="s">
        <v>21673</v>
      </c>
      <c r="G1848" s="4">
        <v>0</v>
      </c>
    </row>
    <row r="1849" spans="1:7" x14ac:dyDescent="0.35">
      <c r="A1849" t="s">
        <v>3713</v>
      </c>
      <c r="B1849" t="s">
        <v>664</v>
      </c>
      <c r="C1849" t="s">
        <v>12</v>
      </c>
      <c r="D1849" t="s">
        <v>21757</v>
      </c>
      <c r="E1849" s="4">
        <v>60</v>
      </c>
      <c r="F1849" s="4" t="s">
        <v>21669</v>
      </c>
      <c r="G1849" s="4">
        <v>0</v>
      </c>
    </row>
    <row r="1850" spans="1:7" x14ac:dyDescent="0.35">
      <c r="A1850" t="s">
        <v>3714</v>
      </c>
      <c r="B1850" t="s">
        <v>665</v>
      </c>
      <c r="C1850" t="s">
        <v>27</v>
      </c>
      <c r="D1850" t="s">
        <v>21700</v>
      </c>
      <c r="E1850" s="4">
        <v>53</v>
      </c>
      <c r="F1850" s="4" t="s">
        <v>21656</v>
      </c>
      <c r="G1850" s="4">
        <v>0</v>
      </c>
    </row>
    <row r="1851" spans="1:7" x14ac:dyDescent="0.35">
      <c r="A1851" t="s">
        <v>3715</v>
      </c>
      <c r="B1851" t="s">
        <v>665</v>
      </c>
      <c r="C1851" t="s">
        <v>23</v>
      </c>
      <c r="D1851" t="s">
        <v>1876</v>
      </c>
      <c r="E1851" s="4">
        <v>77</v>
      </c>
      <c r="F1851" s="4" t="s">
        <v>21673</v>
      </c>
      <c r="G1851" s="4">
        <v>0</v>
      </c>
    </row>
    <row r="1852" spans="1:7" x14ac:dyDescent="0.35">
      <c r="A1852" t="s">
        <v>3716</v>
      </c>
      <c r="B1852" t="s">
        <v>665</v>
      </c>
      <c r="C1852" t="s">
        <v>29</v>
      </c>
      <c r="D1852" t="s">
        <v>1896</v>
      </c>
      <c r="E1852" s="4">
        <v>61</v>
      </c>
      <c r="F1852" s="4" t="s">
        <v>21687</v>
      </c>
      <c r="G1852" s="4">
        <v>0</v>
      </c>
    </row>
    <row r="1853" spans="1:7" x14ac:dyDescent="0.35">
      <c r="A1853" t="s">
        <v>3717</v>
      </c>
      <c r="B1853" t="s">
        <v>665</v>
      </c>
      <c r="C1853" t="s">
        <v>34</v>
      </c>
      <c r="D1853" t="s">
        <v>1854</v>
      </c>
      <c r="E1853" s="4">
        <v>12</v>
      </c>
      <c r="F1853" s="4" t="s">
        <v>21652</v>
      </c>
      <c r="G1853" s="4">
        <v>0.1</v>
      </c>
    </row>
    <row r="1854" spans="1:7" x14ac:dyDescent="0.35">
      <c r="A1854" t="s">
        <v>3718</v>
      </c>
      <c r="B1854" t="s">
        <v>665</v>
      </c>
      <c r="C1854" t="s">
        <v>23</v>
      </c>
      <c r="D1854" t="s">
        <v>1876</v>
      </c>
      <c r="E1854" s="4">
        <v>61</v>
      </c>
      <c r="F1854" s="4" t="s">
        <v>21673</v>
      </c>
      <c r="G1854" s="4">
        <v>0</v>
      </c>
    </row>
    <row r="1855" spans="1:7" x14ac:dyDescent="0.35">
      <c r="A1855" t="s">
        <v>3719</v>
      </c>
      <c r="B1855" t="s">
        <v>666</v>
      </c>
      <c r="C1855" t="s">
        <v>12</v>
      </c>
      <c r="D1855" t="s">
        <v>1857</v>
      </c>
      <c r="E1855" s="4">
        <v>55</v>
      </c>
      <c r="F1855" s="4" t="s">
        <v>21740</v>
      </c>
      <c r="G1855" s="4">
        <v>0.05</v>
      </c>
    </row>
    <row r="1856" spans="1:7" x14ac:dyDescent="0.35">
      <c r="A1856" t="s">
        <v>3720</v>
      </c>
      <c r="B1856" t="s">
        <v>666</v>
      </c>
      <c r="C1856" t="s">
        <v>27</v>
      </c>
      <c r="D1856" t="s">
        <v>1865</v>
      </c>
      <c r="E1856" s="4">
        <v>76</v>
      </c>
      <c r="F1856" s="4" t="s">
        <v>21701</v>
      </c>
      <c r="G1856" s="4">
        <v>0.1</v>
      </c>
    </row>
    <row r="1857" spans="1:7" x14ac:dyDescent="0.35">
      <c r="A1857" t="s">
        <v>3721</v>
      </c>
      <c r="B1857" t="s">
        <v>666</v>
      </c>
      <c r="C1857" t="s">
        <v>28</v>
      </c>
      <c r="D1857" t="s">
        <v>1851</v>
      </c>
      <c r="E1857" s="4">
        <v>33</v>
      </c>
      <c r="F1857" s="4" t="s">
        <v>21634</v>
      </c>
      <c r="G1857" s="4">
        <v>0</v>
      </c>
    </row>
    <row r="1858" spans="1:7" x14ac:dyDescent="0.35">
      <c r="A1858" t="s">
        <v>3722</v>
      </c>
      <c r="B1858" t="s">
        <v>666</v>
      </c>
      <c r="C1858" t="s">
        <v>27</v>
      </c>
      <c r="D1858" t="s">
        <v>21700</v>
      </c>
      <c r="E1858" s="4">
        <v>71</v>
      </c>
      <c r="F1858" s="4" t="s">
        <v>21656</v>
      </c>
      <c r="G1858" s="4">
        <v>0</v>
      </c>
    </row>
    <row r="1859" spans="1:7" x14ac:dyDescent="0.35">
      <c r="A1859" t="s">
        <v>3723</v>
      </c>
      <c r="B1859" t="s">
        <v>667</v>
      </c>
      <c r="C1859" t="s">
        <v>31</v>
      </c>
      <c r="D1859" t="s">
        <v>1867</v>
      </c>
      <c r="E1859" s="4">
        <v>42</v>
      </c>
      <c r="F1859" s="4" t="s">
        <v>21662</v>
      </c>
      <c r="G1859" s="4">
        <v>0</v>
      </c>
    </row>
    <row r="1860" spans="1:7" x14ac:dyDescent="0.35">
      <c r="A1860" t="s">
        <v>3724</v>
      </c>
      <c r="B1860" t="s">
        <v>668</v>
      </c>
      <c r="C1860" t="s">
        <v>7</v>
      </c>
      <c r="D1860" t="s">
        <v>21683</v>
      </c>
      <c r="E1860" s="4">
        <v>19</v>
      </c>
      <c r="F1860" s="4" t="s">
        <v>21681</v>
      </c>
      <c r="G1860" s="4">
        <v>0</v>
      </c>
    </row>
    <row r="1861" spans="1:7" x14ac:dyDescent="0.35">
      <c r="A1861" t="s">
        <v>3725</v>
      </c>
      <c r="B1861" t="s">
        <v>669</v>
      </c>
      <c r="C1861" t="s">
        <v>26</v>
      </c>
      <c r="D1861" t="s">
        <v>1861</v>
      </c>
      <c r="E1861" s="4">
        <v>1</v>
      </c>
      <c r="F1861" s="4" t="s">
        <v>21788</v>
      </c>
      <c r="G1861" s="4">
        <v>0</v>
      </c>
    </row>
    <row r="1862" spans="1:7" x14ac:dyDescent="0.35">
      <c r="A1862" t="s">
        <v>3726</v>
      </c>
      <c r="B1862" t="s">
        <v>670</v>
      </c>
      <c r="C1862" t="s">
        <v>15</v>
      </c>
      <c r="D1862" t="s">
        <v>1874</v>
      </c>
      <c r="E1862" s="4">
        <v>41</v>
      </c>
      <c r="F1862" s="4" t="s">
        <v>21648</v>
      </c>
      <c r="G1862" s="4">
        <v>0</v>
      </c>
    </row>
    <row r="1863" spans="1:7" x14ac:dyDescent="0.35">
      <c r="A1863" t="s">
        <v>3727</v>
      </c>
      <c r="B1863" t="s">
        <v>671</v>
      </c>
      <c r="C1863" t="s">
        <v>12</v>
      </c>
      <c r="D1863" t="s">
        <v>1857</v>
      </c>
      <c r="E1863" s="4">
        <v>64</v>
      </c>
      <c r="F1863" s="4" t="s">
        <v>21669</v>
      </c>
      <c r="G1863" s="4">
        <v>0</v>
      </c>
    </row>
    <row r="1864" spans="1:7" x14ac:dyDescent="0.35">
      <c r="A1864" t="s">
        <v>3728</v>
      </c>
      <c r="B1864" t="s">
        <v>671</v>
      </c>
      <c r="C1864" t="s">
        <v>35</v>
      </c>
      <c r="D1864" t="s">
        <v>21716</v>
      </c>
      <c r="E1864" s="4">
        <v>25</v>
      </c>
      <c r="F1864" s="4" t="s">
        <v>21656</v>
      </c>
      <c r="G1864" s="4">
        <v>0</v>
      </c>
    </row>
    <row r="1865" spans="1:7" x14ac:dyDescent="0.35">
      <c r="A1865" t="s">
        <v>3729</v>
      </c>
      <c r="B1865" t="s">
        <v>671</v>
      </c>
      <c r="C1865" t="s">
        <v>35</v>
      </c>
      <c r="D1865" t="s">
        <v>1919</v>
      </c>
      <c r="E1865" s="4">
        <v>77</v>
      </c>
      <c r="F1865" s="4" t="s">
        <v>21701</v>
      </c>
      <c r="G1865" s="4">
        <v>0.1</v>
      </c>
    </row>
    <row r="1866" spans="1:7" x14ac:dyDescent="0.35">
      <c r="A1866" t="s">
        <v>3730</v>
      </c>
      <c r="B1866" t="s">
        <v>672</v>
      </c>
      <c r="C1866" t="s">
        <v>27</v>
      </c>
      <c r="D1866" t="s">
        <v>1865</v>
      </c>
      <c r="E1866" s="4">
        <v>55</v>
      </c>
      <c r="F1866" s="4" t="s">
        <v>21656</v>
      </c>
      <c r="G1866" s="4">
        <v>0</v>
      </c>
    </row>
    <row r="1867" spans="1:7" x14ac:dyDescent="0.35">
      <c r="A1867" t="s">
        <v>3731</v>
      </c>
      <c r="B1867" t="s">
        <v>673</v>
      </c>
      <c r="C1867" t="s">
        <v>32</v>
      </c>
      <c r="D1867" t="s">
        <v>1928</v>
      </c>
      <c r="E1867" s="4">
        <v>45</v>
      </c>
      <c r="F1867" s="4" t="s">
        <v>21638</v>
      </c>
      <c r="G1867" s="4">
        <v>0</v>
      </c>
    </row>
    <row r="1868" spans="1:7" x14ac:dyDescent="0.35">
      <c r="A1868" t="s">
        <v>3732</v>
      </c>
      <c r="B1868" t="s">
        <v>673</v>
      </c>
      <c r="C1868" t="s">
        <v>32</v>
      </c>
      <c r="D1868" t="s">
        <v>1928</v>
      </c>
      <c r="E1868" s="4">
        <v>73</v>
      </c>
      <c r="F1868" s="4" t="s">
        <v>21638</v>
      </c>
      <c r="G1868" s="4">
        <v>0</v>
      </c>
    </row>
    <row r="1869" spans="1:7" x14ac:dyDescent="0.35">
      <c r="A1869" t="s">
        <v>3733</v>
      </c>
      <c r="B1869" t="s">
        <v>673</v>
      </c>
      <c r="C1869" t="s">
        <v>23</v>
      </c>
      <c r="D1869" t="s">
        <v>21759</v>
      </c>
      <c r="E1869" s="4">
        <v>6</v>
      </c>
      <c r="F1869" s="4" t="s">
        <v>21673</v>
      </c>
      <c r="G1869" s="4">
        <v>0</v>
      </c>
    </row>
    <row r="1870" spans="1:7" x14ac:dyDescent="0.35">
      <c r="A1870" t="s">
        <v>3734</v>
      </c>
      <c r="B1870" t="s">
        <v>673</v>
      </c>
      <c r="C1870" t="s">
        <v>33</v>
      </c>
      <c r="D1870" t="s">
        <v>1863</v>
      </c>
      <c r="E1870" s="4">
        <v>10</v>
      </c>
      <c r="F1870" s="4" t="s">
        <v>21641</v>
      </c>
      <c r="G1870" s="4">
        <v>0</v>
      </c>
    </row>
    <row r="1871" spans="1:7" x14ac:dyDescent="0.35">
      <c r="A1871" t="s">
        <v>3735</v>
      </c>
      <c r="B1871" t="s">
        <v>673</v>
      </c>
      <c r="C1871" t="s">
        <v>12</v>
      </c>
      <c r="D1871" t="s">
        <v>21752</v>
      </c>
      <c r="E1871" s="4">
        <v>53</v>
      </c>
      <c r="F1871" s="4" t="s">
        <v>21740</v>
      </c>
      <c r="G1871" s="4">
        <v>0.05</v>
      </c>
    </row>
    <row r="1872" spans="1:7" x14ac:dyDescent="0.35">
      <c r="A1872" t="s">
        <v>3736</v>
      </c>
      <c r="B1872" t="s">
        <v>674</v>
      </c>
      <c r="C1872" t="s">
        <v>36</v>
      </c>
      <c r="D1872" t="s">
        <v>21760</v>
      </c>
      <c r="E1872" s="4">
        <v>59</v>
      </c>
      <c r="F1872" s="4" t="s">
        <v>21702</v>
      </c>
      <c r="G1872" s="4">
        <v>0.05</v>
      </c>
    </row>
    <row r="1873" spans="1:7" x14ac:dyDescent="0.35">
      <c r="A1873" t="s">
        <v>3737</v>
      </c>
      <c r="B1873" t="s">
        <v>674</v>
      </c>
      <c r="C1873" t="s">
        <v>26</v>
      </c>
      <c r="D1873" t="s">
        <v>1861</v>
      </c>
      <c r="E1873" s="4">
        <v>43</v>
      </c>
      <c r="F1873" s="4" t="s">
        <v>21647</v>
      </c>
      <c r="G1873" s="4">
        <v>0</v>
      </c>
    </row>
    <row r="1874" spans="1:7" x14ac:dyDescent="0.35">
      <c r="A1874" t="s">
        <v>3738</v>
      </c>
      <c r="B1874" t="s">
        <v>674</v>
      </c>
      <c r="C1874" t="s">
        <v>7</v>
      </c>
      <c r="D1874" t="s">
        <v>21749</v>
      </c>
      <c r="E1874" s="4">
        <v>28</v>
      </c>
      <c r="F1874" s="4" t="s">
        <v>21681</v>
      </c>
      <c r="G1874" s="4">
        <v>0</v>
      </c>
    </row>
    <row r="1875" spans="1:7" x14ac:dyDescent="0.35">
      <c r="A1875" t="s">
        <v>3739</v>
      </c>
      <c r="B1875" t="s">
        <v>674</v>
      </c>
      <c r="C1875" t="s">
        <v>32</v>
      </c>
      <c r="D1875" t="s">
        <v>21637</v>
      </c>
      <c r="E1875" s="4">
        <v>2</v>
      </c>
      <c r="F1875" s="4" t="s">
        <v>21638</v>
      </c>
      <c r="G1875" s="4">
        <v>0</v>
      </c>
    </row>
    <row r="1876" spans="1:7" x14ac:dyDescent="0.35">
      <c r="A1876" t="s">
        <v>3740</v>
      </c>
      <c r="B1876" t="s">
        <v>675</v>
      </c>
      <c r="C1876" t="s">
        <v>32</v>
      </c>
      <c r="D1876" t="s">
        <v>1928</v>
      </c>
      <c r="E1876" s="4">
        <v>32</v>
      </c>
      <c r="F1876" s="4" t="s">
        <v>21638</v>
      </c>
      <c r="G1876" s="4">
        <v>0</v>
      </c>
    </row>
    <row r="1877" spans="1:7" x14ac:dyDescent="0.35">
      <c r="A1877" t="s">
        <v>3741</v>
      </c>
      <c r="B1877" t="s">
        <v>676</v>
      </c>
      <c r="C1877" t="s">
        <v>31</v>
      </c>
      <c r="D1877" t="s">
        <v>1867</v>
      </c>
      <c r="E1877" s="4">
        <v>59</v>
      </c>
      <c r="F1877" s="4" t="s">
        <v>21662</v>
      </c>
      <c r="G1877" s="4">
        <v>0</v>
      </c>
    </row>
    <row r="1878" spans="1:7" x14ac:dyDescent="0.35">
      <c r="A1878" t="s">
        <v>3742</v>
      </c>
      <c r="B1878" t="s">
        <v>676</v>
      </c>
      <c r="C1878" t="s">
        <v>35</v>
      </c>
      <c r="D1878" t="s">
        <v>21747</v>
      </c>
      <c r="E1878" s="4">
        <v>42</v>
      </c>
      <c r="F1878" s="4" t="s">
        <v>21701</v>
      </c>
      <c r="G1878" s="4">
        <v>0.1</v>
      </c>
    </row>
    <row r="1879" spans="1:7" x14ac:dyDescent="0.35">
      <c r="A1879" t="s">
        <v>3743</v>
      </c>
      <c r="B1879" t="s">
        <v>676</v>
      </c>
      <c r="C1879" t="s">
        <v>26</v>
      </c>
      <c r="D1879" t="s">
        <v>21725</v>
      </c>
      <c r="E1879" s="4">
        <v>12</v>
      </c>
      <c r="F1879" s="4" t="s">
        <v>21647</v>
      </c>
      <c r="G1879" s="4">
        <v>0</v>
      </c>
    </row>
    <row r="1880" spans="1:7" x14ac:dyDescent="0.35">
      <c r="A1880" t="s">
        <v>3744</v>
      </c>
      <c r="B1880" t="s">
        <v>677</v>
      </c>
      <c r="C1880" t="s">
        <v>35</v>
      </c>
      <c r="D1880" t="s">
        <v>1919</v>
      </c>
      <c r="E1880" s="4">
        <v>15</v>
      </c>
      <c r="F1880" s="4" t="s">
        <v>21656</v>
      </c>
      <c r="G1880" s="4">
        <v>0</v>
      </c>
    </row>
    <row r="1881" spans="1:7" x14ac:dyDescent="0.35">
      <c r="A1881" t="s">
        <v>3745</v>
      </c>
      <c r="B1881" t="s">
        <v>678</v>
      </c>
      <c r="C1881" t="s">
        <v>32</v>
      </c>
      <c r="D1881" t="s">
        <v>1928</v>
      </c>
      <c r="E1881" s="4">
        <v>68</v>
      </c>
      <c r="F1881" s="4" t="s">
        <v>21638</v>
      </c>
      <c r="G1881" s="4">
        <v>0</v>
      </c>
    </row>
    <row r="1882" spans="1:7" x14ac:dyDescent="0.35">
      <c r="A1882" t="s">
        <v>3746</v>
      </c>
      <c r="B1882" t="s">
        <v>679</v>
      </c>
      <c r="C1882" t="s">
        <v>15</v>
      </c>
      <c r="D1882" t="s">
        <v>1874</v>
      </c>
      <c r="E1882" s="4">
        <v>76</v>
      </c>
      <c r="F1882" s="4" t="s">
        <v>21648</v>
      </c>
      <c r="G1882" s="4">
        <v>0</v>
      </c>
    </row>
    <row r="1883" spans="1:7" x14ac:dyDescent="0.35">
      <c r="A1883" t="s">
        <v>3747</v>
      </c>
      <c r="B1883" t="s">
        <v>679</v>
      </c>
      <c r="C1883" t="s">
        <v>35</v>
      </c>
      <c r="D1883" t="s">
        <v>21716</v>
      </c>
      <c r="E1883" s="4">
        <v>61</v>
      </c>
      <c r="F1883" s="4" t="s">
        <v>21656</v>
      </c>
      <c r="G1883" s="4">
        <v>0</v>
      </c>
    </row>
    <row r="1884" spans="1:7" x14ac:dyDescent="0.35">
      <c r="A1884" t="s">
        <v>3748</v>
      </c>
      <c r="B1884" t="s">
        <v>679</v>
      </c>
      <c r="C1884" t="s">
        <v>19</v>
      </c>
      <c r="D1884" t="s">
        <v>21746</v>
      </c>
      <c r="E1884" s="4">
        <v>49</v>
      </c>
      <c r="F1884" s="4" t="s">
        <v>21698</v>
      </c>
      <c r="G1884" s="4">
        <v>0.1</v>
      </c>
    </row>
    <row r="1885" spans="1:7" x14ac:dyDescent="0.35">
      <c r="A1885" t="s">
        <v>3749</v>
      </c>
      <c r="B1885" t="s">
        <v>679</v>
      </c>
      <c r="C1885" t="s">
        <v>12</v>
      </c>
      <c r="D1885" t="s">
        <v>21719</v>
      </c>
      <c r="E1885" s="4">
        <v>7</v>
      </c>
      <c r="F1885" s="4" t="s">
        <v>21669</v>
      </c>
      <c r="G1885" s="4">
        <v>0</v>
      </c>
    </row>
    <row r="1886" spans="1:7" x14ac:dyDescent="0.35">
      <c r="A1886" t="s">
        <v>3750</v>
      </c>
      <c r="B1886" t="s">
        <v>679</v>
      </c>
      <c r="C1886" t="s">
        <v>28</v>
      </c>
      <c r="D1886" t="s">
        <v>1851</v>
      </c>
      <c r="E1886" s="4">
        <v>62</v>
      </c>
      <c r="F1886" s="4" t="s">
        <v>21674</v>
      </c>
      <c r="G1886" s="4">
        <v>0.1</v>
      </c>
    </row>
    <row r="1887" spans="1:7" x14ac:dyDescent="0.35">
      <c r="A1887" t="s">
        <v>3751</v>
      </c>
      <c r="B1887" t="s">
        <v>680</v>
      </c>
      <c r="C1887" t="s">
        <v>15</v>
      </c>
      <c r="D1887" t="s">
        <v>1874</v>
      </c>
      <c r="E1887" s="4">
        <v>36</v>
      </c>
      <c r="F1887" s="4" t="s">
        <v>21770</v>
      </c>
      <c r="G1887" s="4">
        <v>0</v>
      </c>
    </row>
    <row r="1888" spans="1:7" x14ac:dyDescent="0.35">
      <c r="A1888" t="s">
        <v>3752</v>
      </c>
      <c r="B1888" t="s">
        <v>680</v>
      </c>
      <c r="C1888" t="s">
        <v>36</v>
      </c>
      <c r="D1888" t="s">
        <v>21715</v>
      </c>
      <c r="E1888" s="4">
        <v>36</v>
      </c>
      <c r="F1888" s="4" t="s">
        <v>21739</v>
      </c>
      <c r="G1888" s="4">
        <v>0.15</v>
      </c>
    </row>
    <row r="1889" spans="1:7" x14ac:dyDescent="0.35">
      <c r="A1889" t="s">
        <v>3753</v>
      </c>
      <c r="B1889" t="s">
        <v>680</v>
      </c>
      <c r="C1889" t="s">
        <v>27</v>
      </c>
      <c r="D1889" t="s">
        <v>21700</v>
      </c>
      <c r="E1889" s="4">
        <v>17</v>
      </c>
      <c r="F1889" s="4" t="s">
        <v>21642</v>
      </c>
      <c r="G1889" s="4">
        <v>0.15</v>
      </c>
    </row>
    <row r="1890" spans="1:7" x14ac:dyDescent="0.35">
      <c r="A1890" t="s">
        <v>3754</v>
      </c>
      <c r="B1890" t="s">
        <v>681</v>
      </c>
      <c r="C1890" t="s">
        <v>23</v>
      </c>
      <c r="D1890" t="s">
        <v>21773</v>
      </c>
      <c r="E1890" s="4">
        <v>57</v>
      </c>
      <c r="F1890" s="4" t="s">
        <v>21704</v>
      </c>
      <c r="G1890" s="4">
        <v>0.05</v>
      </c>
    </row>
    <row r="1891" spans="1:7" x14ac:dyDescent="0.35">
      <c r="A1891" t="s">
        <v>3755</v>
      </c>
      <c r="B1891" t="s">
        <v>681</v>
      </c>
      <c r="C1891" t="s">
        <v>32</v>
      </c>
      <c r="D1891" t="s">
        <v>21734</v>
      </c>
      <c r="E1891" s="4">
        <v>17</v>
      </c>
      <c r="F1891" s="4" t="s">
        <v>21729</v>
      </c>
      <c r="G1891" s="4">
        <v>0.15</v>
      </c>
    </row>
    <row r="1892" spans="1:7" x14ac:dyDescent="0.35">
      <c r="A1892" t="s">
        <v>3756</v>
      </c>
      <c r="B1892" t="s">
        <v>682</v>
      </c>
      <c r="C1892" t="s">
        <v>35</v>
      </c>
      <c r="D1892" t="s">
        <v>1919</v>
      </c>
      <c r="E1892" s="4">
        <v>59</v>
      </c>
      <c r="F1892" s="4" t="s">
        <v>21656</v>
      </c>
      <c r="G1892" s="4">
        <v>0</v>
      </c>
    </row>
    <row r="1893" spans="1:7" x14ac:dyDescent="0.35">
      <c r="A1893" t="s">
        <v>3757</v>
      </c>
      <c r="B1893" t="s">
        <v>682</v>
      </c>
      <c r="C1893" t="s">
        <v>33</v>
      </c>
      <c r="D1893" t="s">
        <v>21682</v>
      </c>
      <c r="E1893" s="4">
        <v>75</v>
      </c>
      <c r="F1893" s="4" t="s">
        <v>21641</v>
      </c>
      <c r="G1893" s="4">
        <v>0</v>
      </c>
    </row>
    <row r="1894" spans="1:7" x14ac:dyDescent="0.35">
      <c r="A1894" t="s">
        <v>3758</v>
      </c>
      <c r="B1894" t="s">
        <v>682</v>
      </c>
      <c r="C1894" t="s">
        <v>28</v>
      </c>
      <c r="D1894" t="s">
        <v>1851</v>
      </c>
      <c r="E1894" s="4">
        <v>17</v>
      </c>
      <c r="F1894" s="4" t="s">
        <v>21634</v>
      </c>
      <c r="G1894" s="4">
        <v>0</v>
      </c>
    </row>
    <row r="1895" spans="1:7" x14ac:dyDescent="0.35">
      <c r="A1895" t="s">
        <v>3759</v>
      </c>
      <c r="B1895" t="s">
        <v>682</v>
      </c>
      <c r="C1895" t="s">
        <v>7</v>
      </c>
      <c r="D1895" t="s">
        <v>21764</v>
      </c>
      <c r="E1895" s="4">
        <v>21</v>
      </c>
      <c r="F1895" s="4" t="s">
        <v>21646</v>
      </c>
      <c r="G1895" s="4">
        <v>0.1</v>
      </c>
    </row>
    <row r="1896" spans="1:7" x14ac:dyDescent="0.35">
      <c r="A1896" t="s">
        <v>3760</v>
      </c>
      <c r="B1896" t="s">
        <v>683</v>
      </c>
      <c r="C1896" t="s">
        <v>12</v>
      </c>
      <c r="D1896" t="s">
        <v>1857</v>
      </c>
      <c r="E1896" s="4">
        <v>47</v>
      </c>
      <c r="F1896" s="4" t="s">
        <v>21740</v>
      </c>
      <c r="G1896" s="4">
        <v>0.05</v>
      </c>
    </row>
    <row r="1897" spans="1:7" x14ac:dyDescent="0.35">
      <c r="A1897" t="s">
        <v>3761</v>
      </c>
      <c r="B1897" t="s">
        <v>684</v>
      </c>
      <c r="C1897" t="s">
        <v>33</v>
      </c>
      <c r="D1897" t="s">
        <v>21784</v>
      </c>
      <c r="E1897" s="4">
        <v>47</v>
      </c>
      <c r="F1897" s="4" t="s">
        <v>21641</v>
      </c>
      <c r="G1897" s="4">
        <v>0</v>
      </c>
    </row>
    <row r="1898" spans="1:7" x14ac:dyDescent="0.35">
      <c r="A1898" t="s">
        <v>3762</v>
      </c>
      <c r="B1898" t="s">
        <v>684</v>
      </c>
      <c r="C1898" t="s">
        <v>12</v>
      </c>
      <c r="D1898" t="s">
        <v>1857</v>
      </c>
      <c r="E1898" s="4">
        <v>39</v>
      </c>
      <c r="F1898" s="4" t="s">
        <v>21639</v>
      </c>
      <c r="G1898" s="4">
        <v>0.1</v>
      </c>
    </row>
    <row r="1899" spans="1:7" x14ac:dyDescent="0.35">
      <c r="A1899" t="s">
        <v>3763</v>
      </c>
      <c r="B1899" t="s">
        <v>684</v>
      </c>
      <c r="C1899" t="s">
        <v>30</v>
      </c>
      <c r="D1899" t="s">
        <v>21664</v>
      </c>
      <c r="E1899" s="4">
        <v>33</v>
      </c>
      <c r="F1899" s="4" t="s">
        <v>21665</v>
      </c>
      <c r="G1899" s="4">
        <v>0</v>
      </c>
    </row>
    <row r="1900" spans="1:7" x14ac:dyDescent="0.35">
      <c r="A1900" t="s">
        <v>3764</v>
      </c>
      <c r="B1900" t="s">
        <v>684</v>
      </c>
      <c r="C1900" t="s">
        <v>12</v>
      </c>
      <c r="D1900" t="s">
        <v>1857</v>
      </c>
      <c r="E1900" s="4">
        <v>57</v>
      </c>
      <c r="F1900" s="4" t="s">
        <v>21740</v>
      </c>
      <c r="G1900" s="4">
        <v>0.05</v>
      </c>
    </row>
    <row r="1901" spans="1:7" x14ac:dyDescent="0.35">
      <c r="A1901" t="s">
        <v>3765</v>
      </c>
      <c r="B1901" t="s">
        <v>684</v>
      </c>
      <c r="C1901" t="s">
        <v>33</v>
      </c>
      <c r="D1901" t="s">
        <v>1863</v>
      </c>
      <c r="E1901" s="4">
        <v>26</v>
      </c>
      <c r="F1901" s="4" t="s">
        <v>21663</v>
      </c>
      <c r="G1901" s="4">
        <v>0.15</v>
      </c>
    </row>
    <row r="1902" spans="1:7" x14ac:dyDescent="0.35">
      <c r="A1902" t="s">
        <v>3766</v>
      </c>
      <c r="B1902" t="s">
        <v>685</v>
      </c>
      <c r="C1902" t="s">
        <v>36</v>
      </c>
      <c r="D1902" t="s">
        <v>21760</v>
      </c>
      <c r="E1902" s="4">
        <v>77</v>
      </c>
      <c r="F1902" s="4" t="s">
        <v>21731</v>
      </c>
      <c r="G1902" s="4">
        <v>0.15</v>
      </c>
    </row>
    <row r="1903" spans="1:7" x14ac:dyDescent="0.35">
      <c r="A1903" t="s">
        <v>3767</v>
      </c>
      <c r="B1903" t="s">
        <v>686</v>
      </c>
      <c r="C1903" t="s">
        <v>27</v>
      </c>
      <c r="D1903" t="s">
        <v>21710</v>
      </c>
      <c r="E1903" s="4">
        <v>72</v>
      </c>
      <c r="F1903" s="4" t="s">
        <v>21656</v>
      </c>
      <c r="G1903" s="4">
        <v>0</v>
      </c>
    </row>
    <row r="1904" spans="1:7" x14ac:dyDescent="0.35">
      <c r="A1904" t="s">
        <v>3768</v>
      </c>
      <c r="B1904" t="s">
        <v>686</v>
      </c>
      <c r="C1904" t="s">
        <v>28</v>
      </c>
      <c r="D1904" t="s">
        <v>21753</v>
      </c>
      <c r="E1904" s="4">
        <v>18</v>
      </c>
      <c r="F1904" s="4" t="s">
        <v>21767</v>
      </c>
      <c r="G1904" s="4">
        <v>0.15</v>
      </c>
    </row>
    <row r="1905" spans="1:7" x14ac:dyDescent="0.35">
      <c r="A1905" t="s">
        <v>3769</v>
      </c>
      <c r="B1905" t="s">
        <v>687</v>
      </c>
      <c r="C1905" t="s">
        <v>33</v>
      </c>
      <c r="D1905" t="s">
        <v>1863</v>
      </c>
      <c r="E1905" s="4">
        <v>4</v>
      </c>
      <c r="F1905" s="4" t="s">
        <v>21641</v>
      </c>
      <c r="G1905" s="4">
        <v>0</v>
      </c>
    </row>
    <row r="1906" spans="1:7" x14ac:dyDescent="0.35">
      <c r="A1906" t="s">
        <v>3770</v>
      </c>
      <c r="B1906" t="s">
        <v>687</v>
      </c>
      <c r="C1906" t="s">
        <v>29</v>
      </c>
      <c r="D1906" t="s">
        <v>21709</v>
      </c>
      <c r="E1906" s="4">
        <v>48</v>
      </c>
      <c r="F1906" s="4" t="s">
        <v>21666</v>
      </c>
      <c r="G1906" s="4">
        <v>0.05</v>
      </c>
    </row>
    <row r="1907" spans="1:7" x14ac:dyDescent="0.35">
      <c r="A1907" t="s">
        <v>3771</v>
      </c>
      <c r="B1907" t="s">
        <v>687</v>
      </c>
      <c r="C1907" t="s">
        <v>33</v>
      </c>
      <c r="D1907" t="s">
        <v>1863</v>
      </c>
      <c r="E1907" s="4">
        <v>73</v>
      </c>
      <c r="F1907" s="4" t="s">
        <v>21663</v>
      </c>
      <c r="G1907" s="4">
        <v>0.15</v>
      </c>
    </row>
    <row r="1908" spans="1:7" x14ac:dyDescent="0.35">
      <c r="A1908" t="s">
        <v>3772</v>
      </c>
      <c r="B1908" t="s">
        <v>687</v>
      </c>
      <c r="C1908" t="s">
        <v>29</v>
      </c>
      <c r="D1908" t="s">
        <v>1896</v>
      </c>
      <c r="E1908" s="4">
        <v>64</v>
      </c>
      <c r="F1908" s="4" t="s">
        <v>21687</v>
      </c>
      <c r="G1908" s="4">
        <v>0</v>
      </c>
    </row>
    <row r="1909" spans="1:7" x14ac:dyDescent="0.35">
      <c r="A1909" t="s">
        <v>3773</v>
      </c>
      <c r="B1909" t="s">
        <v>688</v>
      </c>
      <c r="C1909" t="s">
        <v>26</v>
      </c>
      <c r="D1909" t="s">
        <v>1861</v>
      </c>
      <c r="E1909" s="4">
        <v>44</v>
      </c>
      <c r="F1909" s="4" t="s">
        <v>21647</v>
      </c>
      <c r="G1909" s="4">
        <v>0</v>
      </c>
    </row>
    <row r="1910" spans="1:7" x14ac:dyDescent="0.35">
      <c r="A1910" t="s">
        <v>3774</v>
      </c>
      <c r="B1910" t="s">
        <v>689</v>
      </c>
      <c r="C1910" t="s">
        <v>23</v>
      </c>
      <c r="D1910" t="s">
        <v>21759</v>
      </c>
      <c r="E1910" s="4">
        <v>42</v>
      </c>
      <c r="F1910" s="4" t="s">
        <v>21673</v>
      </c>
      <c r="G1910" s="4">
        <v>0</v>
      </c>
    </row>
    <row r="1911" spans="1:7" x14ac:dyDescent="0.35">
      <c r="A1911" t="s">
        <v>3775</v>
      </c>
      <c r="B1911" t="s">
        <v>689</v>
      </c>
      <c r="C1911" t="s">
        <v>33</v>
      </c>
      <c r="D1911" t="s">
        <v>1863</v>
      </c>
      <c r="E1911" s="4">
        <v>51</v>
      </c>
      <c r="F1911" s="4" t="s">
        <v>21641</v>
      </c>
      <c r="G1911" s="4">
        <v>0</v>
      </c>
    </row>
    <row r="1912" spans="1:7" x14ac:dyDescent="0.35">
      <c r="A1912" t="s">
        <v>3776</v>
      </c>
      <c r="B1912" t="s">
        <v>689</v>
      </c>
      <c r="C1912" t="s">
        <v>35</v>
      </c>
      <c r="D1912" t="s">
        <v>21735</v>
      </c>
      <c r="E1912" s="4">
        <v>24</v>
      </c>
      <c r="F1912" s="4" t="s">
        <v>21656</v>
      </c>
      <c r="G1912" s="4">
        <v>0</v>
      </c>
    </row>
    <row r="1913" spans="1:7" x14ac:dyDescent="0.35">
      <c r="A1913" t="s">
        <v>3777</v>
      </c>
      <c r="B1913" t="s">
        <v>689</v>
      </c>
      <c r="C1913" t="s">
        <v>28</v>
      </c>
      <c r="D1913" t="s">
        <v>21741</v>
      </c>
      <c r="E1913" s="4">
        <v>2</v>
      </c>
      <c r="F1913" s="4" t="s">
        <v>21654</v>
      </c>
      <c r="G1913" s="4">
        <v>0.05</v>
      </c>
    </row>
    <row r="1914" spans="1:7" x14ac:dyDescent="0.35">
      <c r="A1914" t="s">
        <v>3778</v>
      </c>
      <c r="B1914" t="s">
        <v>690</v>
      </c>
      <c r="C1914" t="s">
        <v>28</v>
      </c>
      <c r="D1914" t="s">
        <v>1851</v>
      </c>
      <c r="E1914" s="4">
        <v>59</v>
      </c>
      <c r="F1914" s="4" t="s">
        <v>21634</v>
      </c>
      <c r="G1914" s="4">
        <v>0</v>
      </c>
    </row>
    <row r="1915" spans="1:7" x14ac:dyDescent="0.35">
      <c r="A1915" t="s">
        <v>3779</v>
      </c>
      <c r="B1915" t="s">
        <v>690</v>
      </c>
      <c r="C1915" t="s">
        <v>19</v>
      </c>
      <c r="D1915" t="s">
        <v>1859</v>
      </c>
      <c r="E1915" s="4">
        <v>3</v>
      </c>
      <c r="F1915" s="4" t="s">
        <v>21635</v>
      </c>
      <c r="G1915" s="4">
        <v>0</v>
      </c>
    </row>
    <row r="1916" spans="1:7" x14ac:dyDescent="0.35">
      <c r="A1916" t="s">
        <v>3780</v>
      </c>
      <c r="B1916" t="s">
        <v>690</v>
      </c>
      <c r="C1916" t="s">
        <v>19</v>
      </c>
      <c r="D1916" t="s">
        <v>1859</v>
      </c>
      <c r="E1916" s="4">
        <v>64</v>
      </c>
      <c r="F1916" s="4" t="s">
        <v>21698</v>
      </c>
      <c r="G1916" s="4">
        <v>0.1</v>
      </c>
    </row>
    <row r="1917" spans="1:7" x14ac:dyDescent="0.35">
      <c r="A1917" t="s">
        <v>3781</v>
      </c>
      <c r="B1917" t="s">
        <v>690</v>
      </c>
      <c r="C1917" t="s">
        <v>32</v>
      </c>
      <c r="D1917" t="s">
        <v>1928</v>
      </c>
      <c r="E1917" s="4">
        <v>22</v>
      </c>
      <c r="F1917" s="4" t="s">
        <v>21638</v>
      </c>
      <c r="G1917" s="4">
        <v>0</v>
      </c>
    </row>
    <row r="1918" spans="1:7" x14ac:dyDescent="0.35">
      <c r="A1918" t="s">
        <v>3782</v>
      </c>
      <c r="B1918" t="s">
        <v>691</v>
      </c>
      <c r="C1918" t="s">
        <v>34</v>
      </c>
      <c r="D1918" t="s">
        <v>1854</v>
      </c>
      <c r="E1918" s="4">
        <v>44</v>
      </c>
      <c r="F1918" s="4" t="s">
        <v>21823</v>
      </c>
      <c r="G1918" s="4">
        <v>0.15</v>
      </c>
    </row>
    <row r="1919" spans="1:7" x14ac:dyDescent="0.35">
      <c r="A1919" t="s">
        <v>3783</v>
      </c>
      <c r="B1919" t="s">
        <v>692</v>
      </c>
      <c r="C1919" t="s">
        <v>32</v>
      </c>
      <c r="D1919" t="s">
        <v>66</v>
      </c>
      <c r="E1919" s="4">
        <v>20</v>
      </c>
      <c r="F1919" s="4" t="s">
        <v>21722</v>
      </c>
      <c r="G1919" s="4">
        <v>0.05</v>
      </c>
    </row>
    <row r="1920" spans="1:7" x14ac:dyDescent="0.35">
      <c r="A1920" t="s">
        <v>3784</v>
      </c>
      <c r="B1920" t="s">
        <v>693</v>
      </c>
      <c r="C1920" t="s">
        <v>23</v>
      </c>
      <c r="D1920" t="s">
        <v>1876</v>
      </c>
      <c r="E1920" s="4">
        <v>9</v>
      </c>
      <c r="F1920" s="4" t="s">
        <v>21673</v>
      </c>
      <c r="G1920" s="4">
        <v>0</v>
      </c>
    </row>
    <row r="1921" spans="1:7" x14ac:dyDescent="0.35">
      <c r="A1921" t="s">
        <v>3785</v>
      </c>
      <c r="B1921" t="s">
        <v>693</v>
      </c>
      <c r="C1921" t="s">
        <v>26</v>
      </c>
      <c r="D1921" t="s">
        <v>1861</v>
      </c>
      <c r="E1921" s="4">
        <v>41</v>
      </c>
      <c r="F1921" s="4" t="s">
        <v>21668</v>
      </c>
      <c r="G1921" s="4">
        <v>0.05</v>
      </c>
    </row>
    <row r="1922" spans="1:7" x14ac:dyDescent="0.35">
      <c r="A1922" t="s">
        <v>3786</v>
      </c>
      <c r="B1922" t="s">
        <v>694</v>
      </c>
      <c r="C1922" t="s">
        <v>27</v>
      </c>
      <c r="D1922" t="s">
        <v>21700</v>
      </c>
      <c r="E1922" s="4">
        <v>49</v>
      </c>
      <c r="F1922" s="4" t="s">
        <v>21701</v>
      </c>
      <c r="G1922" s="4">
        <v>0.1</v>
      </c>
    </row>
    <row r="1923" spans="1:7" x14ac:dyDescent="0.35">
      <c r="A1923" t="s">
        <v>3787</v>
      </c>
      <c r="B1923" t="s">
        <v>695</v>
      </c>
      <c r="C1923" t="s">
        <v>32</v>
      </c>
      <c r="D1923" t="s">
        <v>1928</v>
      </c>
      <c r="E1923" s="4">
        <v>79</v>
      </c>
      <c r="F1923" s="4" t="s">
        <v>21638</v>
      </c>
      <c r="G1923" s="4">
        <v>0</v>
      </c>
    </row>
    <row r="1924" spans="1:7" x14ac:dyDescent="0.35">
      <c r="A1924" t="s">
        <v>3788</v>
      </c>
      <c r="B1924" t="s">
        <v>695</v>
      </c>
      <c r="C1924" t="s">
        <v>27</v>
      </c>
      <c r="D1924" t="s">
        <v>1865</v>
      </c>
      <c r="E1924" s="4">
        <v>31</v>
      </c>
      <c r="F1924" s="4" t="s">
        <v>21656</v>
      </c>
      <c r="G1924" s="4">
        <v>0</v>
      </c>
    </row>
    <row r="1925" spans="1:7" x14ac:dyDescent="0.35">
      <c r="A1925" t="s">
        <v>3789</v>
      </c>
      <c r="B1925" t="s">
        <v>696</v>
      </c>
      <c r="C1925" t="s">
        <v>34</v>
      </c>
      <c r="D1925" t="s">
        <v>1854</v>
      </c>
      <c r="E1925" s="4">
        <v>55</v>
      </c>
      <c r="F1925" s="4" t="s">
        <v>21636</v>
      </c>
      <c r="G1925" s="4">
        <v>0</v>
      </c>
    </row>
    <row r="1926" spans="1:7" x14ac:dyDescent="0.35">
      <c r="A1926" t="s">
        <v>3790</v>
      </c>
      <c r="B1926" t="s">
        <v>696</v>
      </c>
      <c r="C1926" t="s">
        <v>32</v>
      </c>
      <c r="D1926" t="s">
        <v>1928</v>
      </c>
      <c r="E1926" s="4">
        <v>5</v>
      </c>
      <c r="F1926" s="4" t="s">
        <v>21684</v>
      </c>
      <c r="G1926" s="4">
        <v>0.05</v>
      </c>
    </row>
    <row r="1927" spans="1:7" x14ac:dyDescent="0.35">
      <c r="A1927" t="s">
        <v>3791</v>
      </c>
      <c r="B1927" t="s">
        <v>697</v>
      </c>
      <c r="C1927" t="s">
        <v>33</v>
      </c>
      <c r="D1927" t="s">
        <v>1863</v>
      </c>
      <c r="E1927" s="4">
        <v>13</v>
      </c>
      <c r="F1927" s="4" t="s">
        <v>21641</v>
      </c>
      <c r="G1927" s="4">
        <v>0</v>
      </c>
    </row>
    <row r="1928" spans="1:7" x14ac:dyDescent="0.35">
      <c r="A1928" t="s">
        <v>3792</v>
      </c>
      <c r="B1928" t="s">
        <v>697</v>
      </c>
      <c r="C1928" t="s">
        <v>28</v>
      </c>
      <c r="D1928" t="s">
        <v>21653</v>
      </c>
      <c r="E1928" s="4">
        <v>72</v>
      </c>
      <c r="F1928" s="4" t="s">
        <v>21767</v>
      </c>
      <c r="G1928" s="4">
        <v>0.15</v>
      </c>
    </row>
    <row r="1929" spans="1:7" x14ac:dyDescent="0.35">
      <c r="A1929" t="s">
        <v>3793</v>
      </c>
      <c r="B1929" t="s">
        <v>698</v>
      </c>
      <c r="C1929" t="s">
        <v>27</v>
      </c>
      <c r="D1929" t="s">
        <v>1865</v>
      </c>
      <c r="E1929" s="4">
        <v>20</v>
      </c>
      <c r="F1929" s="4" t="s">
        <v>21656</v>
      </c>
      <c r="G1929" s="4">
        <v>0</v>
      </c>
    </row>
    <row r="1930" spans="1:7" x14ac:dyDescent="0.35">
      <c r="A1930" t="s">
        <v>3794</v>
      </c>
      <c r="B1930" t="s">
        <v>698</v>
      </c>
      <c r="C1930" t="s">
        <v>26</v>
      </c>
      <c r="D1930" t="s">
        <v>1861</v>
      </c>
      <c r="E1930" s="4">
        <v>66</v>
      </c>
      <c r="F1930" s="4" t="s">
        <v>21647</v>
      </c>
      <c r="G1930" s="4">
        <v>0</v>
      </c>
    </row>
    <row r="1931" spans="1:7" x14ac:dyDescent="0.35">
      <c r="A1931" t="s">
        <v>3795</v>
      </c>
      <c r="B1931" t="s">
        <v>699</v>
      </c>
      <c r="C1931" t="s">
        <v>26</v>
      </c>
      <c r="D1931" t="s">
        <v>21762</v>
      </c>
      <c r="E1931" s="4">
        <v>80</v>
      </c>
      <c r="F1931" s="4" t="s">
        <v>21647</v>
      </c>
      <c r="G1931" s="4">
        <v>0</v>
      </c>
    </row>
    <row r="1932" spans="1:7" x14ac:dyDescent="0.35">
      <c r="A1932" t="s">
        <v>3796</v>
      </c>
      <c r="B1932" t="s">
        <v>699</v>
      </c>
      <c r="C1932" t="s">
        <v>27</v>
      </c>
      <c r="D1932" t="s">
        <v>1865</v>
      </c>
      <c r="E1932" s="4">
        <v>48</v>
      </c>
      <c r="F1932" s="4" t="s">
        <v>21642</v>
      </c>
      <c r="G1932" s="4">
        <v>0.15</v>
      </c>
    </row>
    <row r="1933" spans="1:7" x14ac:dyDescent="0.35">
      <c r="A1933" t="s">
        <v>3797</v>
      </c>
      <c r="B1933" t="s">
        <v>699</v>
      </c>
      <c r="C1933" t="s">
        <v>12</v>
      </c>
      <c r="D1933" t="s">
        <v>66</v>
      </c>
      <c r="E1933" s="4">
        <v>50</v>
      </c>
      <c r="F1933" s="4" t="s">
        <v>21669</v>
      </c>
      <c r="G1933" s="4">
        <v>0</v>
      </c>
    </row>
    <row r="1934" spans="1:7" x14ac:dyDescent="0.35">
      <c r="A1934" t="s">
        <v>3798</v>
      </c>
      <c r="B1934" t="s">
        <v>699</v>
      </c>
      <c r="C1934" t="s">
        <v>36</v>
      </c>
      <c r="D1934" t="s">
        <v>1915</v>
      </c>
      <c r="E1934" s="4">
        <v>32</v>
      </c>
      <c r="F1934" s="4" t="s">
        <v>21677</v>
      </c>
      <c r="G1934" s="4">
        <v>0</v>
      </c>
    </row>
    <row r="1935" spans="1:7" x14ac:dyDescent="0.35">
      <c r="A1935" t="s">
        <v>3799</v>
      </c>
      <c r="B1935" t="s">
        <v>700</v>
      </c>
      <c r="C1935" t="s">
        <v>36</v>
      </c>
      <c r="D1935" t="s">
        <v>1915</v>
      </c>
      <c r="E1935" s="4">
        <v>47</v>
      </c>
      <c r="F1935" s="4" t="s">
        <v>21702</v>
      </c>
      <c r="G1935" s="4">
        <v>0.05</v>
      </c>
    </row>
    <row r="1936" spans="1:7" x14ac:dyDescent="0.35">
      <c r="A1936" t="s">
        <v>3800</v>
      </c>
      <c r="B1936" t="s">
        <v>700</v>
      </c>
      <c r="C1936" t="s">
        <v>15</v>
      </c>
      <c r="D1936" t="s">
        <v>21717</v>
      </c>
      <c r="E1936" s="4">
        <v>41</v>
      </c>
      <c r="F1936" s="4" t="s">
        <v>21660</v>
      </c>
      <c r="G1936" s="4">
        <v>0.15</v>
      </c>
    </row>
    <row r="1937" spans="1:7" x14ac:dyDescent="0.35">
      <c r="A1937" t="s">
        <v>3801</v>
      </c>
      <c r="B1937" t="s">
        <v>700</v>
      </c>
      <c r="C1937" t="s">
        <v>29</v>
      </c>
      <c r="D1937" t="s">
        <v>1896</v>
      </c>
      <c r="E1937" s="4">
        <v>61</v>
      </c>
      <c r="F1937" s="4" t="s">
        <v>21687</v>
      </c>
      <c r="G1937" s="4">
        <v>0</v>
      </c>
    </row>
    <row r="1938" spans="1:7" x14ac:dyDescent="0.35">
      <c r="A1938" t="s">
        <v>3802</v>
      </c>
      <c r="B1938" t="s">
        <v>700</v>
      </c>
      <c r="C1938" t="s">
        <v>32</v>
      </c>
      <c r="D1938" t="s">
        <v>1928</v>
      </c>
      <c r="E1938" s="4">
        <v>41</v>
      </c>
      <c r="F1938" s="4" t="s">
        <v>21736</v>
      </c>
      <c r="G1938" s="4">
        <v>0</v>
      </c>
    </row>
    <row r="1939" spans="1:7" x14ac:dyDescent="0.35">
      <c r="A1939" t="s">
        <v>3803</v>
      </c>
      <c r="B1939" t="s">
        <v>700</v>
      </c>
      <c r="C1939" t="s">
        <v>15</v>
      </c>
      <c r="D1939" t="s">
        <v>21714</v>
      </c>
      <c r="E1939" s="4">
        <v>23</v>
      </c>
      <c r="F1939" s="4" t="s">
        <v>21660</v>
      </c>
      <c r="G1939" s="4">
        <v>0.15</v>
      </c>
    </row>
    <row r="1940" spans="1:7" x14ac:dyDescent="0.35">
      <c r="A1940" t="s">
        <v>3804</v>
      </c>
      <c r="B1940" t="s">
        <v>701</v>
      </c>
      <c r="C1940" t="s">
        <v>19</v>
      </c>
      <c r="D1940" t="s">
        <v>1859</v>
      </c>
      <c r="E1940" s="4">
        <v>18</v>
      </c>
      <c r="F1940" s="4" t="s">
        <v>21694</v>
      </c>
      <c r="G1940" s="4">
        <v>0.15</v>
      </c>
    </row>
    <row r="1941" spans="1:7" x14ac:dyDescent="0.35">
      <c r="A1941" t="s">
        <v>3805</v>
      </c>
      <c r="B1941" t="s">
        <v>701</v>
      </c>
      <c r="C1941" t="s">
        <v>15</v>
      </c>
      <c r="D1941" t="s">
        <v>1874</v>
      </c>
      <c r="E1941" s="4">
        <v>20</v>
      </c>
      <c r="F1941" s="4" t="s">
        <v>21648</v>
      </c>
      <c r="G1941" s="4">
        <v>0</v>
      </c>
    </row>
    <row r="1942" spans="1:7" x14ac:dyDescent="0.35">
      <c r="A1942" t="s">
        <v>3806</v>
      </c>
      <c r="B1942" t="s">
        <v>701</v>
      </c>
      <c r="C1942" t="s">
        <v>15</v>
      </c>
      <c r="D1942" t="s">
        <v>21714</v>
      </c>
      <c r="E1942" s="4">
        <v>26</v>
      </c>
      <c r="F1942" s="4" t="s">
        <v>21742</v>
      </c>
      <c r="G1942" s="4">
        <v>0.1</v>
      </c>
    </row>
    <row r="1943" spans="1:7" x14ac:dyDescent="0.35">
      <c r="A1943" t="s">
        <v>3807</v>
      </c>
      <c r="B1943" t="s">
        <v>701</v>
      </c>
      <c r="C1943" t="s">
        <v>28</v>
      </c>
      <c r="D1943" t="s">
        <v>1851</v>
      </c>
      <c r="E1943" s="4">
        <v>56</v>
      </c>
      <c r="F1943" s="4" t="s">
        <v>21674</v>
      </c>
      <c r="G1943" s="4">
        <v>0.1</v>
      </c>
    </row>
    <row r="1944" spans="1:7" x14ac:dyDescent="0.35">
      <c r="A1944" t="s">
        <v>3808</v>
      </c>
      <c r="B1944" t="s">
        <v>702</v>
      </c>
      <c r="C1944" t="s">
        <v>34</v>
      </c>
      <c r="D1944" t="s">
        <v>21721</v>
      </c>
      <c r="E1944" s="4">
        <v>46</v>
      </c>
      <c r="F1944" s="4" t="s">
        <v>21636</v>
      </c>
      <c r="G1944" s="4">
        <v>0</v>
      </c>
    </row>
    <row r="1945" spans="1:7" x14ac:dyDescent="0.35">
      <c r="A1945" t="s">
        <v>3809</v>
      </c>
      <c r="B1945" t="s">
        <v>702</v>
      </c>
      <c r="C1945" t="s">
        <v>27</v>
      </c>
      <c r="D1945" t="s">
        <v>1865</v>
      </c>
      <c r="E1945" s="4">
        <v>74</v>
      </c>
      <c r="F1945" s="4" t="s">
        <v>21642</v>
      </c>
      <c r="G1945" s="4">
        <v>0.15</v>
      </c>
    </row>
    <row r="1946" spans="1:7" x14ac:dyDescent="0.35">
      <c r="A1946" t="s">
        <v>3810</v>
      </c>
      <c r="B1946" t="s">
        <v>702</v>
      </c>
      <c r="C1946" t="s">
        <v>30</v>
      </c>
      <c r="D1946" t="s">
        <v>1887</v>
      </c>
      <c r="E1946" s="4">
        <v>26</v>
      </c>
      <c r="F1946" s="4" t="s">
        <v>21665</v>
      </c>
      <c r="G1946" s="4">
        <v>0</v>
      </c>
    </row>
    <row r="1947" spans="1:7" x14ac:dyDescent="0.35">
      <c r="A1947" t="s">
        <v>3811</v>
      </c>
      <c r="B1947" t="s">
        <v>702</v>
      </c>
      <c r="C1947" t="s">
        <v>15</v>
      </c>
      <c r="D1947" t="s">
        <v>21717</v>
      </c>
      <c r="E1947" s="4">
        <v>49</v>
      </c>
      <c r="F1947" s="4" t="s">
        <v>21648</v>
      </c>
      <c r="G1947" s="4">
        <v>0</v>
      </c>
    </row>
    <row r="1948" spans="1:7" x14ac:dyDescent="0.35">
      <c r="A1948" t="s">
        <v>3812</v>
      </c>
      <c r="B1948" t="s">
        <v>702</v>
      </c>
      <c r="C1948" t="s">
        <v>30</v>
      </c>
      <c r="D1948" t="s">
        <v>21793</v>
      </c>
      <c r="E1948" s="4">
        <v>25</v>
      </c>
      <c r="F1948" s="4" t="s">
        <v>21665</v>
      </c>
      <c r="G1948" s="4">
        <v>0</v>
      </c>
    </row>
    <row r="1949" spans="1:7" x14ac:dyDescent="0.35">
      <c r="A1949" t="s">
        <v>3813</v>
      </c>
      <c r="B1949" t="s">
        <v>703</v>
      </c>
      <c r="C1949" t="s">
        <v>30</v>
      </c>
      <c r="D1949" t="s">
        <v>1887</v>
      </c>
      <c r="E1949" s="4">
        <v>12</v>
      </c>
      <c r="F1949" s="4" t="s">
        <v>21691</v>
      </c>
      <c r="G1949" s="4">
        <v>0.05</v>
      </c>
    </row>
    <row r="1950" spans="1:7" x14ac:dyDescent="0.35">
      <c r="A1950" t="s">
        <v>3814</v>
      </c>
      <c r="B1950" t="s">
        <v>703</v>
      </c>
      <c r="C1950" t="s">
        <v>27</v>
      </c>
      <c r="D1950" t="s">
        <v>21776</v>
      </c>
      <c r="E1950" s="4">
        <v>50</v>
      </c>
      <c r="F1950" s="4" t="s">
        <v>21656</v>
      </c>
      <c r="G1950" s="4">
        <v>0</v>
      </c>
    </row>
    <row r="1951" spans="1:7" x14ac:dyDescent="0.35">
      <c r="A1951" t="s">
        <v>3815</v>
      </c>
      <c r="B1951" t="s">
        <v>703</v>
      </c>
      <c r="C1951" t="s">
        <v>34</v>
      </c>
      <c r="D1951" t="s">
        <v>1854</v>
      </c>
      <c r="E1951" s="4">
        <v>5</v>
      </c>
      <c r="F1951" s="4" t="s">
        <v>21636</v>
      </c>
      <c r="G1951" s="4">
        <v>0</v>
      </c>
    </row>
    <row r="1952" spans="1:7" x14ac:dyDescent="0.35">
      <c r="A1952" t="s">
        <v>3816</v>
      </c>
      <c r="B1952" t="s">
        <v>703</v>
      </c>
      <c r="C1952" t="s">
        <v>31</v>
      </c>
      <c r="D1952" t="s">
        <v>66</v>
      </c>
      <c r="E1952" s="4">
        <v>5</v>
      </c>
      <c r="F1952" s="4" t="s">
        <v>21662</v>
      </c>
      <c r="G1952" s="4">
        <v>0</v>
      </c>
    </row>
    <row r="1953" spans="1:7" x14ac:dyDescent="0.35">
      <c r="A1953" t="s">
        <v>3817</v>
      </c>
      <c r="B1953" t="s">
        <v>704</v>
      </c>
      <c r="C1953" t="s">
        <v>19</v>
      </c>
      <c r="D1953" t="s">
        <v>1859</v>
      </c>
      <c r="E1953" s="4">
        <v>21</v>
      </c>
      <c r="F1953" s="4" t="s">
        <v>21698</v>
      </c>
      <c r="G1953" s="4">
        <v>0.1</v>
      </c>
    </row>
    <row r="1954" spans="1:7" x14ac:dyDescent="0.35">
      <c r="A1954" t="s">
        <v>3818</v>
      </c>
      <c r="B1954" t="s">
        <v>704</v>
      </c>
      <c r="C1954" t="s">
        <v>26</v>
      </c>
      <c r="D1954" t="s">
        <v>1861</v>
      </c>
      <c r="E1954" s="4">
        <v>60</v>
      </c>
      <c r="F1954" s="4" t="s">
        <v>21668</v>
      </c>
      <c r="G1954" s="4">
        <v>0.05</v>
      </c>
    </row>
    <row r="1955" spans="1:7" x14ac:dyDescent="0.35">
      <c r="A1955" t="s">
        <v>3819</v>
      </c>
      <c r="B1955" t="s">
        <v>704</v>
      </c>
      <c r="C1955" t="s">
        <v>27</v>
      </c>
      <c r="D1955" t="s">
        <v>1865</v>
      </c>
      <c r="E1955" s="4">
        <v>55</v>
      </c>
      <c r="F1955" s="4" t="s">
        <v>21656</v>
      </c>
      <c r="G1955" s="4">
        <v>0</v>
      </c>
    </row>
    <row r="1956" spans="1:7" x14ac:dyDescent="0.35">
      <c r="A1956" t="s">
        <v>3820</v>
      </c>
      <c r="B1956" t="s">
        <v>705</v>
      </c>
      <c r="C1956" t="s">
        <v>15</v>
      </c>
      <c r="D1956" t="s">
        <v>1874</v>
      </c>
      <c r="E1956" s="4">
        <v>40</v>
      </c>
      <c r="F1956" s="4" t="s">
        <v>21742</v>
      </c>
      <c r="G1956" s="4">
        <v>0.1</v>
      </c>
    </row>
    <row r="1957" spans="1:7" x14ac:dyDescent="0.35">
      <c r="A1957" t="s">
        <v>3821</v>
      </c>
      <c r="B1957" t="s">
        <v>705</v>
      </c>
      <c r="C1957" t="s">
        <v>19</v>
      </c>
      <c r="D1957" t="s">
        <v>1859</v>
      </c>
      <c r="E1957" s="4">
        <v>51</v>
      </c>
      <c r="F1957" s="4" t="s">
        <v>21698</v>
      </c>
      <c r="G1957" s="4">
        <v>0.1</v>
      </c>
    </row>
    <row r="1958" spans="1:7" x14ac:dyDescent="0.35">
      <c r="A1958" t="s">
        <v>3822</v>
      </c>
      <c r="B1958" t="s">
        <v>705</v>
      </c>
      <c r="C1958" t="s">
        <v>28</v>
      </c>
      <c r="D1958" t="s">
        <v>1851</v>
      </c>
      <c r="E1958" s="4">
        <v>78</v>
      </c>
      <c r="F1958" s="4" t="s">
        <v>21634</v>
      </c>
      <c r="G1958" s="4">
        <v>0</v>
      </c>
    </row>
    <row r="1959" spans="1:7" x14ac:dyDescent="0.35">
      <c r="A1959" t="s">
        <v>3823</v>
      </c>
      <c r="B1959" t="s">
        <v>706</v>
      </c>
      <c r="C1959" t="s">
        <v>29</v>
      </c>
      <c r="D1959" t="s">
        <v>1896</v>
      </c>
      <c r="E1959" s="4">
        <v>13</v>
      </c>
      <c r="F1959" s="4" t="s">
        <v>21687</v>
      </c>
      <c r="G1959" s="4">
        <v>0</v>
      </c>
    </row>
    <row r="1960" spans="1:7" x14ac:dyDescent="0.35">
      <c r="A1960" t="s">
        <v>3824</v>
      </c>
      <c r="B1960" t="s">
        <v>706</v>
      </c>
      <c r="C1960" t="s">
        <v>26</v>
      </c>
      <c r="D1960" t="s">
        <v>21725</v>
      </c>
      <c r="E1960" s="4">
        <v>14</v>
      </c>
      <c r="F1960" s="4" t="s">
        <v>21647</v>
      </c>
      <c r="G1960" s="4">
        <v>0</v>
      </c>
    </row>
    <row r="1961" spans="1:7" x14ac:dyDescent="0.35">
      <c r="A1961" t="s">
        <v>3825</v>
      </c>
      <c r="B1961" t="s">
        <v>706</v>
      </c>
      <c r="C1961" t="s">
        <v>35</v>
      </c>
      <c r="D1961" t="s">
        <v>1919</v>
      </c>
      <c r="E1961" s="4">
        <v>17</v>
      </c>
      <c r="F1961" s="4" t="s">
        <v>21656</v>
      </c>
      <c r="G1961" s="4">
        <v>0</v>
      </c>
    </row>
    <row r="1962" spans="1:7" x14ac:dyDescent="0.35">
      <c r="A1962" t="s">
        <v>3826</v>
      </c>
      <c r="B1962" t="s">
        <v>706</v>
      </c>
      <c r="C1962" t="s">
        <v>26</v>
      </c>
      <c r="D1962" t="s">
        <v>1861</v>
      </c>
      <c r="E1962" s="4">
        <v>15</v>
      </c>
      <c r="F1962" s="4" t="s">
        <v>21668</v>
      </c>
      <c r="G1962" s="4">
        <v>0.05</v>
      </c>
    </row>
    <row r="1963" spans="1:7" x14ac:dyDescent="0.35">
      <c r="A1963" t="s">
        <v>3827</v>
      </c>
      <c r="B1963" t="s">
        <v>706</v>
      </c>
      <c r="C1963" t="s">
        <v>12</v>
      </c>
      <c r="D1963" t="s">
        <v>1857</v>
      </c>
      <c r="E1963" s="4">
        <v>62</v>
      </c>
      <c r="F1963" s="4" t="s">
        <v>21669</v>
      </c>
      <c r="G1963" s="4">
        <v>0</v>
      </c>
    </row>
    <row r="1964" spans="1:7" x14ac:dyDescent="0.35">
      <c r="A1964" t="s">
        <v>3828</v>
      </c>
      <c r="B1964" t="s">
        <v>707</v>
      </c>
      <c r="C1964" t="s">
        <v>32</v>
      </c>
      <c r="D1964" t="s">
        <v>21734</v>
      </c>
      <c r="E1964" s="4">
        <v>68</v>
      </c>
      <c r="F1964" s="4" t="s">
        <v>21729</v>
      </c>
      <c r="G1964" s="4">
        <v>0.15</v>
      </c>
    </row>
    <row r="1965" spans="1:7" x14ac:dyDescent="0.35">
      <c r="A1965" t="s">
        <v>3829</v>
      </c>
      <c r="B1965" t="s">
        <v>707</v>
      </c>
      <c r="C1965" t="s">
        <v>33</v>
      </c>
      <c r="D1965" t="s">
        <v>21723</v>
      </c>
      <c r="E1965" s="4">
        <v>25</v>
      </c>
      <c r="F1965" s="4" t="s">
        <v>21641</v>
      </c>
      <c r="G1965" s="4">
        <v>0</v>
      </c>
    </row>
    <row r="1966" spans="1:7" x14ac:dyDescent="0.35">
      <c r="A1966" t="s">
        <v>3830</v>
      </c>
      <c r="B1966" t="s">
        <v>707</v>
      </c>
      <c r="C1966" t="s">
        <v>31</v>
      </c>
      <c r="D1966" t="s">
        <v>21726</v>
      </c>
      <c r="E1966" s="4">
        <v>61</v>
      </c>
      <c r="F1966" s="4" t="s">
        <v>21662</v>
      </c>
      <c r="G1966" s="4">
        <v>0</v>
      </c>
    </row>
    <row r="1967" spans="1:7" x14ac:dyDescent="0.35">
      <c r="A1967" t="s">
        <v>3831</v>
      </c>
      <c r="B1967" t="s">
        <v>707</v>
      </c>
      <c r="C1967" t="s">
        <v>34</v>
      </c>
      <c r="D1967" t="s">
        <v>1854</v>
      </c>
      <c r="E1967" s="4">
        <v>11</v>
      </c>
      <c r="F1967" s="4" t="s">
        <v>21652</v>
      </c>
      <c r="G1967" s="4">
        <v>0.1</v>
      </c>
    </row>
    <row r="1968" spans="1:7" x14ac:dyDescent="0.35">
      <c r="A1968" t="s">
        <v>3832</v>
      </c>
      <c r="B1968" t="s">
        <v>708</v>
      </c>
      <c r="C1968" t="s">
        <v>34</v>
      </c>
      <c r="D1968" t="s">
        <v>1854</v>
      </c>
      <c r="E1968" s="4">
        <v>27</v>
      </c>
      <c r="F1968" s="4" t="s">
        <v>21824</v>
      </c>
      <c r="G1968" s="4">
        <v>0.15</v>
      </c>
    </row>
    <row r="1969" spans="1:7" x14ac:dyDescent="0.35">
      <c r="A1969" t="s">
        <v>3833</v>
      </c>
      <c r="B1969" t="s">
        <v>708</v>
      </c>
      <c r="C1969" t="s">
        <v>19</v>
      </c>
      <c r="D1969" t="s">
        <v>1859</v>
      </c>
      <c r="E1969" s="4">
        <v>3</v>
      </c>
      <c r="F1969" s="4" t="s">
        <v>21635</v>
      </c>
      <c r="G1969" s="4">
        <v>0</v>
      </c>
    </row>
    <row r="1970" spans="1:7" x14ac:dyDescent="0.35">
      <c r="A1970" t="s">
        <v>3834</v>
      </c>
      <c r="B1970" t="s">
        <v>708</v>
      </c>
      <c r="C1970" t="s">
        <v>28</v>
      </c>
      <c r="D1970" t="s">
        <v>1851</v>
      </c>
      <c r="E1970" s="4">
        <v>58</v>
      </c>
      <c r="F1970" s="4" t="s">
        <v>21767</v>
      </c>
      <c r="G1970" s="4">
        <v>0.15</v>
      </c>
    </row>
    <row r="1971" spans="1:7" x14ac:dyDescent="0.35">
      <c r="A1971" t="s">
        <v>3835</v>
      </c>
      <c r="B1971" t="s">
        <v>709</v>
      </c>
      <c r="C1971" t="s">
        <v>36</v>
      </c>
      <c r="D1971" t="s">
        <v>21760</v>
      </c>
      <c r="E1971" s="4">
        <v>57</v>
      </c>
      <c r="F1971" s="4" t="s">
        <v>21677</v>
      </c>
      <c r="G1971" s="4">
        <v>0</v>
      </c>
    </row>
    <row r="1972" spans="1:7" x14ac:dyDescent="0.35">
      <c r="A1972" t="s">
        <v>3836</v>
      </c>
      <c r="B1972" t="s">
        <v>710</v>
      </c>
      <c r="C1972" t="s">
        <v>29</v>
      </c>
      <c r="D1972" t="s">
        <v>66</v>
      </c>
      <c r="E1972" s="4">
        <v>55</v>
      </c>
      <c r="F1972" s="4" t="s">
        <v>21806</v>
      </c>
      <c r="G1972" s="4">
        <v>0.05</v>
      </c>
    </row>
    <row r="1973" spans="1:7" x14ac:dyDescent="0.35">
      <c r="A1973" t="s">
        <v>3837</v>
      </c>
      <c r="B1973" t="s">
        <v>710</v>
      </c>
      <c r="C1973" t="s">
        <v>31</v>
      </c>
      <c r="D1973" t="s">
        <v>1867</v>
      </c>
      <c r="E1973" s="4">
        <v>24</v>
      </c>
      <c r="F1973" s="4" t="s">
        <v>21732</v>
      </c>
      <c r="G1973" s="4">
        <v>0.05</v>
      </c>
    </row>
    <row r="1974" spans="1:7" x14ac:dyDescent="0.35">
      <c r="A1974" t="s">
        <v>3838</v>
      </c>
      <c r="B1974" t="s">
        <v>711</v>
      </c>
      <c r="C1974" t="s">
        <v>27</v>
      </c>
      <c r="D1974" t="s">
        <v>1865</v>
      </c>
      <c r="E1974" s="4">
        <v>33</v>
      </c>
      <c r="F1974" s="4" t="s">
        <v>21707</v>
      </c>
      <c r="G1974" s="4">
        <v>0.05</v>
      </c>
    </row>
    <row r="1975" spans="1:7" x14ac:dyDescent="0.35">
      <c r="A1975" t="s">
        <v>3839</v>
      </c>
      <c r="B1975" t="s">
        <v>711</v>
      </c>
      <c r="C1975" t="s">
        <v>35</v>
      </c>
      <c r="D1975" t="s">
        <v>1919</v>
      </c>
      <c r="E1975" s="4">
        <v>57</v>
      </c>
      <c r="F1975" s="4" t="s">
        <v>21656</v>
      </c>
      <c r="G1975" s="4">
        <v>0</v>
      </c>
    </row>
    <row r="1976" spans="1:7" x14ac:dyDescent="0.35">
      <c r="A1976" t="s">
        <v>3840</v>
      </c>
      <c r="B1976" t="s">
        <v>712</v>
      </c>
      <c r="C1976" t="s">
        <v>15</v>
      </c>
      <c r="D1976" t="s">
        <v>21688</v>
      </c>
      <c r="E1976" s="4">
        <v>23</v>
      </c>
      <c r="F1976" s="4" t="s">
        <v>21648</v>
      </c>
      <c r="G1976" s="4">
        <v>0</v>
      </c>
    </row>
    <row r="1977" spans="1:7" x14ac:dyDescent="0.35">
      <c r="A1977" t="s">
        <v>3841</v>
      </c>
      <c r="B1977" t="s">
        <v>713</v>
      </c>
      <c r="C1977" t="s">
        <v>7</v>
      </c>
      <c r="D1977" t="s">
        <v>1871</v>
      </c>
      <c r="E1977" s="4">
        <v>12</v>
      </c>
      <c r="F1977" s="4" t="s">
        <v>21718</v>
      </c>
      <c r="G1977" s="4">
        <v>0.05</v>
      </c>
    </row>
    <row r="1978" spans="1:7" x14ac:dyDescent="0.35">
      <c r="A1978" t="s">
        <v>3842</v>
      </c>
      <c r="B1978" t="s">
        <v>714</v>
      </c>
      <c r="C1978" t="s">
        <v>36</v>
      </c>
      <c r="D1978" t="s">
        <v>21715</v>
      </c>
      <c r="E1978" s="4">
        <v>64</v>
      </c>
      <c r="F1978" s="4" t="s">
        <v>21677</v>
      </c>
      <c r="G1978" s="4">
        <v>0</v>
      </c>
    </row>
    <row r="1979" spans="1:7" x14ac:dyDescent="0.35">
      <c r="A1979" t="s">
        <v>3843</v>
      </c>
      <c r="B1979" t="s">
        <v>715</v>
      </c>
      <c r="C1979" t="s">
        <v>23</v>
      </c>
      <c r="D1979" t="s">
        <v>1876</v>
      </c>
      <c r="E1979" s="4">
        <v>61</v>
      </c>
      <c r="F1979" s="4" t="s">
        <v>21699</v>
      </c>
      <c r="G1979" s="4">
        <v>0.15</v>
      </c>
    </row>
    <row r="1980" spans="1:7" x14ac:dyDescent="0.35">
      <c r="A1980" t="s">
        <v>3844</v>
      </c>
      <c r="B1980" t="s">
        <v>715</v>
      </c>
      <c r="C1980" t="s">
        <v>23</v>
      </c>
      <c r="D1980" t="s">
        <v>21759</v>
      </c>
      <c r="E1980" s="4">
        <v>44</v>
      </c>
      <c r="F1980" s="4" t="s">
        <v>21649</v>
      </c>
      <c r="G1980" s="4">
        <v>0.1</v>
      </c>
    </row>
    <row r="1981" spans="1:7" x14ac:dyDescent="0.35">
      <c r="A1981" t="s">
        <v>3845</v>
      </c>
      <c r="B1981" t="s">
        <v>715</v>
      </c>
      <c r="C1981" t="s">
        <v>15</v>
      </c>
      <c r="D1981" t="s">
        <v>1874</v>
      </c>
      <c r="E1981" s="4">
        <v>24</v>
      </c>
      <c r="F1981" s="4" t="s">
        <v>21648</v>
      </c>
      <c r="G1981" s="4">
        <v>0</v>
      </c>
    </row>
    <row r="1982" spans="1:7" x14ac:dyDescent="0.35">
      <c r="A1982" t="s">
        <v>3846</v>
      </c>
      <c r="B1982" t="s">
        <v>715</v>
      </c>
      <c r="C1982" t="s">
        <v>31</v>
      </c>
      <c r="D1982" t="s">
        <v>21661</v>
      </c>
      <c r="E1982" s="4">
        <v>77</v>
      </c>
      <c r="F1982" s="4" t="s">
        <v>21662</v>
      </c>
      <c r="G1982" s="4">
        <v>0</v>
      </c>
    </row>
    <row r="1983" spans="1:7" x14ac:dyDescent="0.35">
      <c r="A1983" t="s">
        <v>3847</v>
      </c>
      <c r="B1983" t="s">
        <v>716</v>
      </c>
      <c r="C1983" t="s">
        <v>12</v>
      </c>
      <c r="D1983" t="s">
        <v>1857</v>
      </c>
      <c r="E1983" s="4">
        <v>10</v>
      </c>
      <c r="F1983" s="4" t="s">
        <v>21740</v>
      </c>
      <c r="G1983" s="4">
        <v>0.05</v>
      </c>
    </row>
    <row r="1984" spans="1:7" x14ac:dyDescent="0.35">
      <c r="A1984" t="s">
        <v>3848</v>
      </c>
      <c r="B1984" t="s">
        <v>716</v>
      </c>
      <c r="C1984" t="s">
        <v>12</v>
      </c>
      <c r="D1984" t="s">
        <v>21719</v>
      </c>
      <c r="E1984" s="4">
        <v>63</v>
      </c>
      <c r="F1984" s="4" t="s">
        <v>21669</v>
      </c>
      <c r="G1984" s="4">
        <v>0</v>
      </c>
    </row>
    <row r="1985" spans="1:7" x14ac:dyDescent="0.35">
      <c r="A1985" t="s">
        <v>3849</v>
      </c>
      <c r="B1985" t="s">
        <v>716</v>
      </c>
      <c r="C1985" t="s">
        <v>12</v>
      </c>
      <c r="D1985" t="s">
        <v>21757</v>
      </c>
      <c r="E1985" s="4">
        <v>29</v>
      </c>
      <c r="F1985" s="4" t="s">
        <v>21639</v>
      </c>
      <c r="G1985" s="4">
        <v>0.1</v>
      </c>
    </row>
    <row r="1986" spans="1:7" x14ac:dyDescent="0.35">
      <c r="A1986" t="s">
        <v>3850</v>
      </c>
      <c r="B1986" t="s">
        <v>716</v>
      </c>
      <c r="C1986" t="s">
        <v>23</v>
      </c>
      <c r="D1986" t="s">
        <v>1876</v>
      </c>
      <c r="E1986" s="4">
        <v>46</v>
      </c>
      <c r="F1986" s="4" t="s">
        <v>21673</v>
      </c>
      <c r="G1986" s="4">
        <v>0</v>
      </c>
    </row>
    <row r="1987" spans="1:7" x14ac:dyDescent="0.35">
      <c r="A1987" t="s">
        <v>3851</v>
      </c>
      <c r="B1987" t="s">
        <v>717</v>
      </c>
      <c r="C1987" t="s">
        <v>33</v>
      </c>
      <c r="D1987" t="s">
        <v>1863</v>
      </c>
      <c r="E1987" s="4">
        <v>25</v>
      </c>
      <c r="F1987" s="4" t="s">
        <v>21804</v>
      </c>
      <c r="G1987" s="4">
        <v>0</v>
      </c>
    </row>
    <row r="1988" spans="1:7" x14ac:dyDescent="0.35">
      <c r="A1988" t="s">
        <v>3852</v>
      </c>
      <c r="B1988" t="s">
        <v>717</v>
      </c>
      <c r="C1988" t="s">
        <v>7</v>
      </c>
      <c r="D1988" t="s">
        <v>1871</v>
      </c>
      <c r="E1988" s="4">
        <v>70</v>
      </c>
      <c r="F1988" s="4" t="s">
        <v>21817</v>
      </c>
      <c r="G1988" s="4">
        <v>0</v>
      </c>
    </row>
    <row r="1989" spans="1:7" x14ac:dyDescent="0.35">
      <c r="A1989" t="s">
        <v>3853</v>
      </c>
      <c r="B1989" t="s">
        <v>717</v>
      </c>
      <c r="C1989" t="s">
        <v>27</v>
      </c>
      <c r="D1989" t="s">
        <v>1865</v>
      </c>
      <c r="E1989" s="4">
        <v>38</v>
      </c>
      <c r="F1989" s="4" t="s">
        <v>21656</v>
      </c>
      <c r="G1989" s="4">
        <v>0</v>
      </c>
    </row>
    <row r="1990" spans="1:7" x14ac:dyDescent="0.35">
      <c r="A1990" t="s">
        <v>3854</v>
      </c>
      <c r="B1990" t="s">
        <v>718</v>
      </c>
      <c r="C1990" t="s">
        <v>27</v>
      </c>
      <c r="D1990" t="s">
        <v>1865</v>
      </c>
      <c r="E1990" s="4">
        <v>58</v>
      </c>
      <c r="F1990" s="4" t="s">
        <v>21707</v>
      </c>
      <c r="G1990" s="4">
        <v>0.05</v>
      </c>
    </row>
    <row r="1991" spans="1:7" x14ac:dyDescent="0.35">
      <c r="A1991" t="s">
        <v>3855</v>
      </c>
      <c r="B1991" t="s">
        <v>718</v>
      </c>
      <c r="C1991" t="s">
        <v>29</v>
      </c>
      <c r="D1991" t="s">
        <v>1896</v>
      </c>
      <c r="E1991" s="4">
        <v>80</v>
      </c>
      <c r="F1991" s="4" t="s">
        <v>21801</v>
      </c>
      <c r="G1991" s="4">
        <v>0.15</v>
      </c>
    </row>
    <row r="1992" spans="1:7" x14ac:dyDescent="0.35">
      <c r="A1992" t="s">
        <v>3856</v>
      </c>
      <c r="B1992" t="s">
        <v>718</v>
      </c>
      <c r="C1992" t="s">
        <v>26</v>
      </c>
      <c r="D1992" t="s">
        <v>21762</v>
      </c>
      <c r="E1992" s="4">
        <v>51</v>
      </c>
      <c r="F1992" s="4" t="s">
        <v>21668</v>
      </c>
      <c r="G1992" s="4">
        <v>0.05</v>
      </c>
    </row>
    <row r="1993" spans="1:7" x14ac:dyDescent="0.35">
      <c r="A1993" t="s">
        <v>3857</v>
      </c>
      <c r="B1993" t="s">
        <v>719</v>
      </c>
      <c r="C1993" t="s">
        <v>26</v>
      </c>
      <c r="D1993" t="s">
        <v>1861</v>
      </c>
      <c r="E1993" s="4">
        <v>20</v>
      </c>
      <c r="F1993" s="4" t="s">
        <v>21650</v>
      </c>
      <c r="G1993" s="4">
        <v>0.1</v>
      </c>
    </row>
    <row r="1994" spans="1:7" x14ac:dyDescent="0.35">
      <c r="A1994" t="s">
        <v>3858</v>
      </c>
      <c r="B1994" t="s">
        <v>719</v>
      </c>
      <c r="C1994" t="s">
        <v>30</v>
      </c>
      <c r="D1994" t="s">
        <v>21712</v>
      </c>
      <c r="E1994" s="4">
        <v>15</v>
      </c>
      <c r="F1994" s="4" t="s">
        <v>21665</v>
      </c>
      <c r="G1994" s="4">
        <v>0</v>
      </c>
    </row>
    <row r="1995" spans="1:7" x14ac:dyDescent="0.35">
      <c r="A1995" t="s">
        <v>3859</v>
      </c>
      <c r="B1995" t="s">
        <v>719</v>
      </c>
      <c r="C1995" t="s">
        <v>31</v>
      </c>
      <c r="D1995" t="s">
        <v>1867</v>
      </c>
      <c r="E1995" s="4">
        <v>53</v>
      </c>
      <c r="F1995" s="4" t="s">
        <v>21662</v>
      </c>
      <c r="G1995" s="4">
        <v>0</v>
      </c>
    </row>
    <row r="1996" spans="1:7" x14ac:dyDescent="0.35">
      <c r="A1996" t="s">
        <v>3860</v>
      </c>
      <c r="B1996" t="s">
        <v>720</v>
      </c>
      <c r="C1996" t="s">
        <v>7</v>
      </c>
      <c r="D1996" t="s">
        <v>1871</v>
      </c>
      <c r="E1996" s="4">
        <v>71</v>
      </c>
      <c r="F1996" s="4" t="s">
        <v>21681</v>
      </c>
      <c r="G1996" s="4">
        <v>0</v>
      </c>
    </row>
    <row r="1997" spans="1:7" x14ac:dyDescent="0.35">
      <c r="A1997" t="s">
        <v>3861</v>
      </c>
      <c r="B1997" t="s">
        <v>720</v>
      </c>
      <c r="C1997" t="s">
        <v>19</v>
      </c>
      <c r="D1997" t="s">
        <v>1859</v>
      </c>
      <c r="E1997" s="4">
        <v>25</v>
      </c>
      <c r="F1997" s="4" t="s">
        <v>21635</v>
      </c>
      <c r="G1997" s="4">
        <v>0</v>
      </c>
    </row>
    <row r="1998" spans="1:7" x14ac:dyDescent="0.35">
      <c r="A1998" t="s">
        <v>3862</v>
      </c>
      <c r="B1998" t="s">
        <v>720</v>
      </c>
      <c r="C1998" t="s">
        <v>19</v>
      </c>
      <c r="D1998" t="s">
        <v>1859</v>
      </c>
      <c r="E1998" s="4">
        <v>29</v>
      </c>
      <c r="F1998" s="4" t="s">
        <v>21825</v>
      </c>
      <c r="G1998" s="4">
        <v>0.15</v>
      </c>
    </row>
    <row r="1999" spans="1:7" x14ac:dyDescent="0.35">
      <c r="A1999" t="s">
        <v>3863</v>
      </c>
      <c r="B1999" t="s">
        <v>720</v>
      </c>
      <c r="C1999" t="s">
        <v>12</v>
      </c>
      <c r="D1999" t="s">
        <v>1857</v>
      </c>
      <c r="E1999" s="4">
        <v>6</v>
      </c>
      <c r="F1999" s="4" t="s">
        <v>21669</v>
      </c>
      <c r="G1999" s="4">
        <v>0</v>
      </c>
    </row>
    <row r="2000" spans="1:7" x14ac:dyDescent="0.35">
      <c r="A2000" t="s">
        <v>3864</v>
      </c>
      <c r="B2000" t="s">
        <v>720</v>
      </c>
      <c r="C2000" t="s">
        <v>28</v>
      </c>
      <c r="D2000" t="s">
        <v>21753</v>
      </c>
      <c r="E2000" s="4">
        <v>21</v>
      </c>
      <c r="F2000" s="4" t="s">
        <v>21634</v>
      </c>
      <c r="G2000" s="4">
        <v>0</v>
      </c>
    </row>
    <row r="2001" spans="1:7" x14ac:dyDescent="0.35">
      <c r="A2001" t="s">
        <v>3865</v>
      </c>
      <c r="B2001" t="s">
        <v>721</v>
      </c>
      <c r="C2001" t="s">
        <v>33</v>
      </c>
      <c r="D2001" t="s">
        <v>1863</v>
      </c>
      <c r="E2001" s="4">
        <v>23</v>
      </c>
      <c r="F2001" s="4" t="s">
        <v>21644</v>
      </c>
      <c r="G2001" s="4">
        <v>0.1</v>
      </c>
    </row>
    <row r="2002" spans="1:7" x14ac:dyDescent="0.35">
      <c r="A2002" t="s">
        <v>3866</v>
      </c>
      <c r="B2002" t="s">
        <v>722</v>
      </c>
      <c r="C2002" t="s">
        <v>19</v>
      </c>
      <c r="D2002" t="s">
        <v>66</v>
      </c>
      <c r="E2002" s="4">
        <v>77</v>
      </c>
      <c r="F2002" s="4" t="s">
        <v>21706</v>
      </c>
      <c r="G2002" s="4">
        <v>0.05</v>
      </c>
    </row>
    <row r="2003" spans="1:7" x14ac:dyDescent="0.35">
      <c r="A2003" t="s">
        <v>3867</v>
      </c>
      <c r="B2003" t="s">
        <v>722</v>
      </c>
      <c r="C2003" t="s">
        <v>23</v>
      </c>
      <c r="D2003" t="s">
        <v>21759</v>
      </c>
      <c r="E2003" s="4">
        <v>28</v>
      </c>
      <c r="F2003" s="4" t="s">
        <v>21673</v>
      </c>
      <c r="G2003" s="4">
        <v>0</v>
      </c>
    </row>
    <row r="2004" spans="1:7" x14ac:dyDescent="0.35">
      <c r="A2004" t="s">
        <v>3868</v>
      </c>
      <c r="B2004" t="s">
        <v>722</v>
      </c>
      <c r="C2004" t="s">
        <v>26</v>
      </c>
      <c r="D2004" t="s">
        <v>1861</v>
      </c>
      <c r="E2004" s="4">
        <v>15</v>
      </c>
      <c r="F2004" s="4" t="s">
        <v>21650</v>
      </c>
      <c r="G2004" s="4">
        <v>0.1</v>
      </c>
    </row>
    <row r="2005" spans="1:7" x14ac:dyDescent="0.35">
      <c r="A2005" t="s">
        <v>3869</v>
      </c>
      <c r="B2005" t="s">
        <v>723</v>
      </c>
      <c r="C2005" t="s">
        <v>35</v>
      </c>
      <c r="D2005" t="s">
        <v>66</v>
      </c>
      <c r="E2005" s="4">
        <v>20</v>
      </c>
      <c r="F2005" s="4" t="s">
        <v>21707</v>
      </c>
      <c r="G2005" s="4">
        <v>0.05</v>
      </c>
    </row>
    <row r="2006" spans="1:7" x14ac:dyDescent="0.35">
      <c r="A2006" t="s">
        <v>3870</v>
      </c>
      <c r="B2006" t="s">
        <v>723</v>
      </c>
      <c r="C2006" t="s">
        <v>29</v>
      </c>
      <c r="D2006" t="s">
        <v>1896</v>
      </c>
      <c r="E2006" s="4">
        <v>74</v>
      </c>
      <c r="F2006" s="4" t="s">
        <v>21703</v>
      </c>
      <c r="G2006" s="4">
        <v>0.15</v>
      </c>
    </row>
    <row r="2007" spans="1:7" x14ac:dyDescent="0.35">
      <c r="A2007" t="s">
        <v>3871</v>
      </c>
      <c r="B2007" t="s">
        <v>723</v>
      </c>
      <c r="C2007" t="s">
        <v>19</v>
      </c>
      <c r="D2007" t="s">
        <v>21746</v>
      </c>
      <c r="E2007" s="4">
        <v>21</v>
      </c>
      <c r="F2007" s="4" t="s">
        <v>21698</v>
      </c>
      <c r="G2007" s="4">
        <v>0.1</v>
      </c>
    </row>
    <row r="2008" spans="1:7" x14ac:dyDescent="0.35">
      <c r="A2008" t="s">
        <v>3872</v>
      </c>
      <c r="B2008" t="s">
        <v>723</v>
      </c>
      <c r="C2008" t="s">
        <v>27</v>
      </c>
      <c r="D2008" t="s">
        <v>21710</v>
      </c>
      <c r="E2008" s="4">
        <v>15</v>
      </c>
      <c r="F2008" s="4" t="s">
        <v>21642</v>
      </c>
      <c r="G2008" s="4">
        <v>0.15</v>
      </c>
    </row>
    <row r="2009" spans="1:7" x14ac:dyDescent="0.35">
      <c r="A2009" t="s">
        <v>3873</v>
      </c>
      <c r="B2009" t="s">
        <v>723</v>
      </c>
      <c r="C2009" t="s">
        <v>7</v>
      </c>
      <c r="D2009" t="s">
        <v>1871</v>
      </c>
      <c r="E2009" s="4">
        <v>8</v>
      </c>
      <c r="F2009" s="4" t="s">
        <v>21681</v>
      </c>
      <c r="G2009" s="4">
        <v>0</v>
      </c>
    </row>
    <row r="2010" spans="1:7" x14ac:dyDescent="0.35">
      <c r="A2010" t="s">
        <v>3874</v>
      </c>
      <c r="B2010" t="s">
        <v>724</v>
      </c>
      <c r="C2010" t="s">
        <v>12</v>
      </c>
      <c r="D2010" t="s">
        <v>1857</v>
      </c>
      <c r="E2010" s="4">
        <v>8</v>
      </c>
      <c r="F2010" s="4" t="s">
        <v>21740</v>
      </c>
      <c r="G2010" s="4">
        <v>0.05</v>
      </c>
    </row>
    <row r="2011" spans="1:7" x14ac:dyDescent="0.35">
      <c r="A2011" t="s">
        <v>3875</v>
      </c>
      <c r="B2011" t="s">
        <v>724</v>
      </c>
      <c r="C2011" t="s">
        <v>33</v>
      </c>
      <c r="D2011" t="s">
        <v>1863</v>
      </c>
      <c r="E2011" s="4">
        <v>69</v>
      </c>
      <c r="F2011" s="4" t="s">
        <v>21663</v>
      </c>
      <c r="G2011" s="4">
        <v>0.15</v>
      </c>
    </row>
    <row r="2012" spans="1:7" x14ac:dyDescent="0.35">
      <c r="A2012" t="s">
        <v>3876</v>
      </c>
      <c r="B2012" t="s">
        <v>724</v>
      </c>
      <c r="C2012" t="s">
        <v>34</v>
      </c>
      <c r="D2012" t="s">
        <v>1854</v>
      </c>
      <c r="E2012" s="4">
        <v>21</v>
      </c>
      <c r="F2012" s="4" t="s">
        <v>21645</v>
      </c>
      <c r="G2012" s="4">
        <v>0.05</v>
      </c>
    </row>
    <row r="2013" spans="1:7" x14ac:dyDescent="0.35">
      <c r="A2013" t="s">
        <v>3877</v>
      </c>
      <c r="B2013" t="s">
        <v>724</v>
      </c>
      <c r="C2013" t="s">
        <v>34</v>
      </c>
      <c r="D2013" t="s">
        <v>21744</v>
      </c>
      <c r="E2013" s="4">
        <v>32</v>
      </c>
      <c r="F2013" s="4" t="s">
        <v>21636</v>
      </c>
      <c r="G2013" s="4">
        <v>0</v>
      </c>
    </row>
    <row r="2014" spans="1:7" x14ac:dyDescent="0.35">
      <c r="A2014" t="s">
        <v>3878</v>
      </c>
      <c r="B2014" t="s">
        <v>724</v>
      </c>
      <c r="C2014" t="s">
        <v>26</v>
      </c>
      <c r="D2014" t="s">
        <v>1861</v>
      </c>
      <c r="E2014" s="4">
        <v>72</v>
      </c>
      <c r="F2014" s="4" t="s">
        <v>21647</v>
      </c>
      <c r="G2014" s="4">
        <v>0</v>
      </c>
    </row>
    <row r="2015" spans="1:7" x14ac:dyDescent="0.35">
      <c r="A2015" t="s">
        <v>3879</v>
      </c>
      <c r="B2015" t="s">
        <v>725</v>
      </c>
      <c r="C2015" t="s">
        <v>23</v>
      </c>
      <c r="D2015" t="s">
        <v>1876</v>
      </c>
      <c r="E2015" s="4">
        <v>13</v>
      </c>
      <c r="F2015" s="4" t="s">
        <v>21699</v>
      </c>
      <c r="G2015" s="4">
        <v>0.15</v>
      </c>
    </row>
    <row r="2016" spans="1:7" x14ac:dyDescent="0.35">
      <c r="A2016" t="s">
        <v>3880</v>
      </c>
      <c r="B2016" t="s">
        <v>725</v>
      </c>
      <c r="C2016" t="s">
        <v>28</v>
      </c>
      <c r="D2016" t="s">
        <v>1851</v>
      </c>
      <c r="E2016" s="4">
        <v>45</v>
      </c>
      <c r="F2016" s="4" t="s">
        <v>21634</v>
      </c>
      <c r="G2016" s="4">
        <v>0</v>
      </c>
    </row>
    <row r="2017" spans="1:7" x14ac:dyDescent="0.35">
      <c r="A2017" t="s">
        <v>3881</v>
      </c>
      <c r="B2017" t="s">
        <v>725</v>
      </c>
      <c r="C2017" t="s">
        <v>35</v>
      </c>
      <c r="D2017" t="s">
        <v>21735</v>
      </c>
      <c r="E2017" s="4">
        <v>77</v>
      </c>
      <c r="F2017" s="4" t="s">
        <v>21642</v>
      </c>
      <c r="G2017" s="4">
        <v>0.15</v>
      </c>
    </row>
    <row r="2018" spans="1:7" x14ac:dyDescent="0.35">
      <c r="A2018" t="s">
        <v>3882</v>
      </c>
      <c r="B2018" t="s">
        <v>725</v>
      </c>
      <c r="C2018" t="s">
        <v>15</v>
      </c>
      <c r="D2018" t="s">
        <v>1874</v>
      </c>
      <c r="E2018" s="4">
        <v>68</v>
      </c>
      <c r="F2018" s="4" t="s">
        <v>21675</v>
      </c>
      <c r="G2018" s="4">
        <v>0.05</v>
      </c>
    </row>
    <row r="2019" spans="1:7" x14ac:dyDescent="0.35">
      <c r="A2019" t="s">
        <v>3883</v>
      </c>
      <c r="B2019" t="s">
        <v>725</v>
      </c>
      <c r="C2019" t="s">
        <v>31</v>
      </c>
      <c r="D2019" t="s">
        <v>1867</v>
      </c>
      <c r="E2019" s="4">
        <v>3</v>
      </c>
      <c r="F2019" s="4" t="s">
        <v>21732</v>
      </c>
      <c r="G2019" s="4">
        <v>0.05</v>
      </c>
    </row>
    <row r="2020" spans="1:7" x14ac:dyDescent="0.35">
      <c r="A2020" t="s">
        <v>3884</v>
      </c>
      <c r="B2020" t="s">
        <v>726</v>
      </c>
      <c r="C2020" t="s">
        <v>32</v>
      </c>
      <c r="D2020" t="s">
        <v>1928</v>
      </c>
      <c r="E2020" s="4">
        <v>64</v>
      </c>
      <c r="F2020" s="4" t="s">
        <v>21638</v>
      </c>
      <c r="G2020" s="4">
        <v>0</v>
      </c>
    </row>
    <row r="2021" spans="1:7" x14ac:dyDescent="0.35">
      <c r="A2021" t="s">
        <v>3885</v>
      </c>
      <c r="B2021" t="s">
        <v>726</v>
      </c>
      <c r="C2021" t="s">
        <v>7</v>
      </c>
      <c r="D2021" t="s">
        <v>1871</v>
      </c>
      <c r="E2021" s="4">
        <v>20</v>
      </c>
      <c r="F2021" s="4" t="s">
        <v>21708</v>
      </c>
      <c r="G2021" s="4">
        <v>0.15</v>
      </c>
    </row>
    <row r="2022" spans="1:7" x14ac:dyDescent="0.35">
      <c r="A2022" t="s">
        <v>3886</v>
      </c>
      <c r="B2022" t="s">
        <v>726</v>
      </c>
      <c r="C2022" t="s">
        <v>33</v>
      </c>
      <c r="D2022" t="s">
        <v>21723</v>
      </c>
      <c r="E2022" s="4">
        <v>49</v>
      </c>
      <c r="F2022" s="4" t="s">
        <v>21641</v>
      </c>
      <c r="G2022" s="4">
        <v>0</v>
      </c>
    </row>
    <row r="2023" spans="1:7" x14ac:dyDescent="0.35">
      <c r="A2023" t="s">
        <v>3887</v>
      </c>
      <c r="B2023" t="s">
        <v>727</v>
      </c>
      <c r="C2023" t="s">
        <v>23</v>
      </c>
      <c r="D2023" t="s">
        <v>1876</v>
      </c>
      <c r="E2023" s="4">
        <v>75</v>
      </c>
      <c r="F2023" s="4" t="s">
        <v>21826</v>
      </c>
      <c r="G2023" s="4">
        <v>0.1</v>
      </c>
    </row>
    <row r="2024" spans="1:7" x14ac:dyDescent="0.35">
      <c r="A2024" t="s">
        <v>3888</v>
      </c>
      <c r="B2024" t="s">
        <v>727</v>
      </c>
      <c r="C2024" t="s">
        <v>7</v>
      </c>
      <c r="D2024" t="s">
        <v>21683</v>
      </c>
      <c r="E2024" s="4">
        <v>57</v>
      </c>
      <c r="F2024" s="4" t="s">
        <v>21681</v>
      </c>
      <c r="G2024" s="4">
        <v>0</v>
      </c>
    </row>
    <row r="2025" spans="1:7" x14ac:dyDescent="0.35">
      <c r="A2025" t="s">
        <v>3889</v>
      </c>
      <c r="B2025" t="s">
        <v>727</v>
      </c>
      <c r="C2025" t="s">
        <v>36</v>
      </c>
      <c r="D2025" t="s">
        <v>1915</v>
      </c>
      <c r="E2025" s="4">
        <v>19</v>
      </c>
      <c r="F2025" s="4" t="s">
        <v>21727</v>
      </c>
      <c r="G2025" s="4">
        <v>0.1</v>
      </c>
    </row>
    <row r="2026" spans="1:7" x14ac:dyDescent="0.35">
      <c r="A2026" t="s">
        <v>3890</v>
      </c>
      <c r="B2026" t="s">
        <v>728</v>
      </c>
      <c r="C2026" t="s">
        <v>27</v>
      </c>
      <c r="D2026" t="s">
        <v>1865</v>
      </c>
      <c r="E2026" s="4">
        <v>78</v>
      </c>
      <c r="F2026" s="4" t="s">
        <v>21701</v>
      </c>
      <c r="G2026" s="4">
        <v>0.1</v>
      </c>
    </row>
    <row r="2027" spans="1:7" x14ac:dyDescent="0.35">
      <c r="A2027" t="s">
        <v>3891</v>
      </c>
      <c r="B2027" t="s">
        <v>729</v>
      </c>
      <c r="C2027" t="s">
        <v>30</v>
      </c>
      <c r="D2027" t="s">
        <v>1887</v>
      </c>
      <c r="E2027" s="4">
        <v>75</v>
      </c>
      <c r="F2027" s="4" t="s">
        <v>21827</v>
      </c>
      <c r="G2027" s="4">
        <v>0.1</v>
      </c>
    </row>
    <row r="2028" spans="1:7" x14ac:dyDescent="0.35">
      <c r="A2028" t="s">
        <v>3892</v>
      </c>
      <c r="B2028" t="s">
        <v>729</v>
      </c>
      <c r="C2028" t="s">
        <v>7</v>
      </c>
      <c r="D2028" t="s">
        <v>1871</v>
      </c>
      <c r="E2028" s="4">
        <v>34</v>
      </c>
      <c r="F2028" s="4" t="s">
        <v>21733</v>
      </c>
      <c r="G2028" s="4">
        <v>0</v>
      </c>
    </row>
    <row r="2029" spans="1:7" x14ac:dyDescent="0.35">
      <c r="A2029" t="s">
        <v>3893</v>
      </c>
      <c r="B2029" t="s">
        <v>729</v>
      </c>
      <c r="C2029" t="s">
        <v>31</v>
      </c>
      <c r="D2029" t="s">
        <v>1867</v>
      </c>
      <c r="E2029" s="4">
        <v>2</v>
      </c>
      <c r="F2029" s="4" t="s">
        <v>21670</v>
      </c>
      <c r="G2029" s="4">
        <v>0.1</v>
      </c>
    </row>
    <row r="2030" spans="1:7" x14ac:dyDescent="0.35">
      <c r="A2030" t="s">
        <v>3894</v>
      </c>
      <c r="B2030" t="s">
        <v>729</v>
      </c>
      <c r="C2030" t="s">
        <v>26</v>
      </c>
      <c r="D2030" t="s">
        <v>21762</v>
      </c>
      <c r="E2030" s="4">
        <v>66</v>
      </c>
      <c r="F2030" s="4" t="s">
        <v>21668</v>
      </c>
      <c r="G2030" s="4">
        <v>0.05</v>
      </c>
    </row>
    <row r="2031" spans="1:7" x14ac:dyDescent="0.35">
      <c r="A2031" t="s">
        <v>3895</v>
      </c>
      <c r="B2031" t="s">
        <v>730</v>
      </c>
      <c r="C2031" t="s">
        <v>31</v>
      </c>
      <c r="D2031" t="s">
        <v>1867</v>
      </c>
      <c r="E2031" s="4">
        <v>62</v>
      </c>
      <c r="F2031" s="4" t="s">
        <v>21662</v>
      </c>
      <c r="G2031" s="4">
        <v>0</v>
      </c>
    </row>
    <row r="2032" spans="1:7" x14ac:dyDescent="0.35">
      <c r="A2032" t="s">
        <v>3896</v>
      </c>
      <c r="B2032" t="s">
        <v>731</v>
      </c>
      <c r="C2032" t="s">
        <v>35</v>
      </c>
      <c r="D2032" t="s">
        <v>1919</v>
      </c>
      <c r="E2032" s="4">
        <v>48</v>
      </c>
      <c r="F2032" s="4" t="s">
        <v>21781</v>
      </c>
      <c r="G2032" s="4">
        <v>0</v>
      </c>
    </row>
    <row r="2033" spans="1:7" x14ac:dyDescent="0.35">
      <c r="A2033" t="s">
        <v>3897</v>
      </c>
      <c r="B2033" t="s">
        <v>731</v>
      </c>
      <c r="C2033" t="s">
        <v>12</v>
      </c>
      <c r="D2033" t="s">
        <v>1857</v>
      </c>
      <c r="E2033" s="4">
        <v>1</v>
      </c>
      <c r="F2033" s="4" t="s">
        <v>21669</v>
      </c>
      <c r="G2033" s="4">
        <v>0</v>
      </c>
    </row>
    <row r="2034" spans="1:7" x14ac:dyDescent="0.35">
      <c r="A2034" t="s">
        <v>3898</v>
      </c>
      <c r="B2034" t="s">
        <v>732</v>
      </c>
      <c r="C2034" t="s">
        <v>30</v>
      </c>
      <c r="D2034" t="s">
        <v>66</v>
      </c>
      <c r="E2034" s="4">
        <v>56</v>
      </c>
      <c r="F2034" s="4" t="s">
        <v>21691</v>
      </c>
      <c r="G2034" s="4">
        <v>0.05</v>
      </c>
    </row>
    <row r="2035" spans="1:7" x14ac:dyDescent="0.35">
      <c r="A2035" t="s">
        <v>3899</v>
      </c>
      <c r="B2035" t="s">
        <v>732</v>
      </c>
      <c r="C2035" t="s">
        <v>12</v>
      </c>
      <c r="D2035" t="s">
        <v>1857</v>
      </c>
      <c r="E2035" s="4">
        <v>65</v>
      </c>
      <c r="F2035" s="4" t="s">
        <v>21740</v>
      </c>
      <c r="G2035" s="4">
        <v>0.05</v>
      </c>
    </row>
    <row r="2036" spans="1:7" x14ac:dyDescent="0.35">
      <c r="A2036" t="s">
        <v>3900</v>
      </c>
      <c r="B2036" t="s">
        <v>732</v>
      </c>
      <c r="C2036" t="s">
        <v>7</v>
      </c>
      <c r="D2036" t="s">
        <v>1871</v>
      </c>
      <c r="E2036" s="4">
        <v>16</v>
      </c>
      <c r="F2036" s="4" t="s">
        <v>21646</v>
      </c>
      <c r="G2036" s="4">
        <v>0.1</v>
      </c>
    </row>
    <row r="2037" spans="1:7" x14ac:dyDescent="0.35">
      <c r="A2037" t="s">
        <v>3901</v>
      </c>
      <c r="B2037" t="s">
        <v>732</v>
      </c>
      <c r="C2037" t="s">
        <v>36</v>
      </c>
      <c r="D2037" t="s">
        <v>1915</v>
      </c>
      <c r="E2037" s="4">
        <v>21</v>
      </c>
      <c r="F2037" s="4" t="s">
        <v>21702</v>
      </c>
      <c r="G2037" s="4">
        <v>0.05</v>
      </c>
    </row>
    <row r="2038" spans="1:7" x14ac:dyDescent="0.35">
      <c r="A2038" t="s">
        <v>3902</v>
      </c>
      <c r="B2038" t="s">
        <v>733</v>
      </c>
      <c r="C2038" t="s">
        <v>19</v>
      </c>
      <c r="D2038" t="s">
        <v>21746</v>
      </c>
      <c r="E2038" s="4">
        <v>42</v>
      </c>
      <c r="F2038" s="4" t="s">
        <v>21635</v>
      </c>
      <c r="G2038" s="4">
        <v>0</v>
      </c>
    </row>
    <row r="2039" spans="1:7" x14ac:dyDescent="0.35">
      <c r="A2039" t="s">
        <v>3903</v>
      </c>
      <c r="B2039" t="s">
        <v>733</v>
      </c>
      <c r="C2039" t="s">
        <v>34</v>
      </c>
      <c r="D2039" t="s">
        <v>21671</v>
      </c>
      <c r="E2039" s="4">
        <v>62</v>
      </c>
      <c r="F2039" s="4" t="s">
        <v>21636</v>
      </c>
      <c r="G2039" s="4">
        <v>0</v>
      </c>
    </row>
    <row r="2040" spans="1:7" x14ac:dyDescent="0.35">
      <c r="A2040" t="s">
        <v>3904</v>
      </c>
      <c r="B2040" t="s">
        <v>734</v>
      </c>
      <c r="C2040" t="s">
        <v>30</v>
      </c>
      <c r="D2040" t="s">
        <v>1887</v>
      </c>
      <c r="E2040" s="4">
        <v>42</v>
      </c>
      <c r="F2040" s="4" t="s">
        <v>21828</v>
      </c>
      <c r="G2040" s="4">
        <v>0</v>
      </c>
    </row>
    <row r="2041" spans="1:7" x14ac:dyDescent="0.35">
      <c r="A2041" t="s">
        <v>3905</v>
      </c>
      <c r="B2041" t="s">
        <v>734</v>
      </c>
      <c r="C2041" t="s">
        <v>28</v>
      </c>
      <c r="D2041" t="s">
        <v>21653</v>
      </c>
      <c r="E2041" s="4">
        <v>77</v>
      </c>
      <c r="F2041" s="4" t="s">
        <v>21654</v>
      </c>
      <c r="G2041" s="4">
        <v>0.05</v>
      </c>
    </row>
    <row r="2042" spans="1:7" x14ac:dyDescent="0.35">
      <c r="A2042" t="s">
        <v>3906</v>
      </c>
      <c r="B2042" t="s">
        <v>734</v>
      </c>
      <c r="C2042" t="s">
        <v>31</v>
      </c>
      <c r="D2042" t="s">
        <v>1867</v>
      </c>
      <c r="E2042" s="4">
        <v>22</v>
      </c>
      <c r="F2042" s="4" t="s">
        <v>21662</v>
      </c>
      <c r="G2042" s="4">
        <v>0</v>
      </c>
    </row>
    <row r="2043" spans="1:7" x14ac:dyDescent="0.35">
      <c r="A2043" t="s">
        <v>3907</v>
      </c>
      <c r="B2043" t="s">
        <v>734</v>
      </c>
      <c r="C2043" t="s">
        <v>28</v>
      </c>
      <c r="D2043" t="s">
        <v>1851</v>
      </c>
      <c r="E2043" s="4">
        <v>69</v>
      </c>
      <c r="F2043" s="4" t="s">
        <v>21634</v>
      </c>
      <c r="G2043" s="4">
        <v>0</v>
      </c>
    </row>
    <row r="2044" spans="1:7" x14ac:dyDescent="0.35">
      <c r="A2044" t="s">
        <v>3908</v>
      </c>
      <c r="B2044" t="s">
        <v>734</v>
      </c>
      <c r="C2044" t="s">
        <v>31</v>
      </c>
      <c r="D2044" t="s">
        <v>1867</v>
      </c>
      <c r="E2044" s="4">
        <v>1</v>
      </c>
      <c r="F2044" s="4" t="s">
        <v>21732</v>
      </c>
      <c r="G2044" s="4">
        <v>0.05</v>
      </c>
    </row>
    <row r="2045" spans="1:7" x14ac:dyDescent="0.35">
      <c r="A2045" t="s">
        <v>3909</v>
      </c>
      <c r="B2045" t="s">
        <v>735</v>
      </c>
      <c r="C2045" t="s">
        <v>31</v>
      </c>
      <c r="D2045" t="s">
        <v>1867</v>
      </c>
      <c r="E2045" s="4">
        <v>71</v>
      </c>
      <c r="F2045" s="4" t="s">
        <v>21662</v>
      </c>
      <c r="G2045" s="4">
        <v>0</v>
      </c>
    </row>
    <row r="2046" spans="1:7" x14ac:dyDescent="0.35">
      <c r="A2046" t="s">
        <v>3910</v>
      </c>
      <c r="B2046" t="s">
        <v>735</v>
      </c>
      <c r="C2046" t="s">
        <v>26</v>
      </c>
      <c r="D2046" t="s">
        <v>1861</v>
      </c>
      <c r="E2046" s="4">
        <v>24</v>
      </c>
      <c r="F2046" s="4" t="s">
        <v>21650</v>
      </c>
      <c r="G2046" s="4">
        <v>0.1</v>
      </c>
    </row>
    <row r="2047" spans="1:7" x14ac:dyDescent="0.35">
      <c r="A2047" t="s">
        <v>3911</v>
      </c>
      <c r="B2047" t="s">
        <v>735</v>
      </c>
      <c r="C2047" t="s">
        <v>30</v>
      </c>
      <c r="D2047" t="s">
        <v>1887</v>
      </c>
      <c r="E2047" s="4">
        <v>22</v>
      </c>
      <c r="F2047" s="4" t="s">
        <v>21659</v>
      </c>
      <c r="G2047" s="4">
        <v>0.15</v>
      </c>
    </row>
    <row r="2048" spans="1:7" x14ac:dyDescent="0.35">
      <c r="A2048" t="s">
        <v>3912</v>
      </c>
      <c r="B2048" t="s">
        <v>736</v>
      </c>
      <c r="C2048" t="s">
        <v>32</v>
      </c>
      <c r="D2048" t="s">
        <v>1928</v>
      </c>
      <c r="E2048" s="4">
        <v>19</v>
      </c>
      <c r="F2048" s="4" t="s">
        <v>21638</v>
      </c>
      <c r="G2048" s="4">
        <v>0</v>
      </c>
    </row>
    <row r="2049" spans="1:7" x14ac:dyDescent="0.35">
      <c r="A2049" t="s">
        <v>3913</v>
      </c>
      <c r="B2049" t="s">
        <v>736</v>
      </c>
      <c r="C2049" t="s">
        <v>35</v>
      </c>
      <c r="D2049" t="s">
        <v>66</v>
      </c>
      <c r="E2049" s="4">
        <v>68</v>
      </c>
      <c r="F2049" s="4" t="s">
        <v>21642</v>
      </c>
      <c r="G2049" s="4">
        <v>0.15</v>
      </c>
    </row>
    <row r="2050" spans="1:7" x14ac:dyDescent="0.35">
      <c r="A2050" t="s">
        <v>3914</v>
      </c>
      <c r="B2050" t="s">
        <v>737</v>
      </c>
      <c r="C2050" t="s">
        <v>27</v>
      </c>
      <c r="D2050" t="s">
        <v>21776</v>
      </c>
      <c r="E2050" s="4">
        <v>54</v>
      </c>
      <c r="F2050" s="4" t="s">
        <v>21656</v>
      </c>
      <c r="G2050" s="4">
        <v>0</v>
      </c>
    </row>
    <row r="2051" spans="1:7" x14ac:dyDescent="0.35">
      <c r="A2051" t="s">
        <v>3915</v>
      </c>
      <c r="B2051" t="s">
        <v>738</v>
      </c>
      <c r="C2051" t="s">
        <v>15</v>
      </c>
      <c r="D2051" t="s">
        <v>1874</v>
      </c>
      <c r="E2051" s="4">
        <v>46</v>
      </c>
      <c r="F2051" s="4" t="s">
        <v>21648</v>
      </c>
      <c r="G2051" s="4">
        <v>0</v>
      </c>
    </row>
    <row r="2052" spans="1:7" x14ac:dyDescent="0.35">
      <c r="A2052" t="s">
        <v>3916</v>
      </c>
      <c r="B2052" t="s">
        <v>738</v>
      </c>
      <c r="C2052" t="s">
        <v>36</v>
      </c>
      <c r="D2052" t="s">
        <v>21678</v>
      </c>
      <c r="E2052" s="4">
        <v>70</v>
      </c>
      <c r="F2052" s="4" t="s">
        <v>21702</v>
      </c>
      <c r="G2052" s="4">
        <v>0.05</v>
      </c>
    </row>
    <row r="2053" spans="1:7" x14ac:dyDescent="0.35">
      <c r="A2053" t="s">
        <v>3917</v>
      </c>
      <c r="B2053" t="s">
        <v>738</v>
      </c>
      <c r="C2053" t="s">
        <v>27</v>
      </c>
      <c r="D2053" t="s">
        <v>1865</v>
      </c>
      <c r="E2053" s="4">
        <v>2</v>
      </c>
      <c r="F2053" s="4" t="s">
        <v>21656</v>
      </c>
      <c r="G2053" s="4">
        <v>0</v>
      </c>
    </row>
    <row r="2054" spans="1:7" x14ac:dyDescent="0.35">
      <c r="A2054" t="s">
        <v>3918</v>
      </c>
      <c r="B2054" t="s">
        <v>738</v>
      </c>
      <c r="C2054" t="s">
        <v>34</v>
      </c>
      <c r="D2054" t="s">
        <v>21651</v>
      </c>
      <c r="E2054" s="4">
        <v>24</v>
      </c>
      <c r="F2054" s="4" t="s">
        <v>21636</v>
      </c>
      <c r="G2054" s="4">
        <v>0</v>
      </c>
    </row>
    <row r="2055" spans="1:7" x14ac:dyDescent="0.35">
      <c r="A2055" t="s">
        <v>3919</v>
      </c>
      <c r="B2055" t="s">
        <v>738</v>
      </c>
      <c r="C2055" t="s">
        <v>15</v>
      </c>
      <c r="D2055" t="s">
        <v>1874</v>
      </c>
      <c r="E2055" s="4">
        <v>41</v>
      </c>
      <c r="F2055" s="4" t="s">
        <v>21648</v>
      </c>
      <c r="G2055" s="4">
        <v>0</v>
      </c>
    </row>
    <row r="2056" spans="1:7" x14ac:dyDescent="0.35">
      <c r="A2056" t="s">
        <v>3920</v>
      </c>
      <c r="B2056" t="s">
        <v>739</v>
      </c>
      <c r="C2056" t="s">
        <v>23</v>
      </c>
      <c r="D2056" t="s">
        <v>1876</v>
      </c>
      <c r="E2056" s="4">
        <v>76</v>
      </c>
      <c r="F2056" s="4" t="s">
        <v>21649</v>
      </c>
      <c r="G2056" s="4">
        <v>0.1</v>
      </c>
    </row>
    <row r="2057" spans="1:7" x14ac:dyDescent="0.35">
      <c r="A2057" t="s">
        <v>3921</v>
      </c>
      <c r="B2057" t="s">
        <v>739</v>
      </c>
      <c r="C2057" t="s">
        <v>29</v>
      </c>
      <c r="D2057" t="s">
        <v>21680</v>
      </c>
      <c r="E2057" s="4">
        <v>49</v>
      </c>
      <c r="F2057" s="4" t="s">
        <v>21703</v>
      </c>
      <c r="G2057" s="4">
        <v>0.15</v>
      </c>
    </row>
    <row r="2058" spans="1:7" x14ac:dyDescent="0.35">
      <c r="A2058" t="s">
        <v>3922</v>
      </c>
      <c r="B2058" t="s">
        <v>739</v>
      </c>
      <c r="C2058" t="s">
        <v>34</v>
      </c>
      <c r="D2058" t="s">
        <v>1854</v>
      </c>
      <c r="E2058" s="4">
        <v>34</v>
      </c>
      <c r="F2058" s="4" t="s">
        <v>21636</v>
      </c>
      <c r="G2058" s="4">
        <v>0</v>
      </c>
    </row>
    <row r="2059" spans="1:7" x14ac:dyDescent="0.35">
      <c r="A2059" t="s">
        <v>3923</v>
      </c>
      <c r="B2059" t="s">
        <v>739</v>
      </c>
      <c r="C2059" t="s">
        <v>12</v>
      </c>
      <c r="D2059" t="s">
        <v>1857</v>
      </c>
      <c r="E2059" s="4">
        <v>79</v>
      </c>
      <c r="F2059" s="4" t="s">
        <v>21639</v>
      </c>
      <c r="G2059" s="4">
        <v>0.1</v>
      </c>
    </row>
    <row r="2060" spans="1:7" x14ac:dyDescent="0.35">
      <c r="A2060" t="s">
        <v>3924</v>
      </c>
      <c r="B2060" t="s">
        <v>740</v>
      </c>
      <c r="C2060" t="s">
        <v>35</v>
      </c>
      <c r="D2060" t="s">
        <v>1919</v>
      </c>
      <c r="E2060" s="4">
        <v>75</v>
      </c>
      <c r="F2060" s="4" t="s">
        <v>21656</v>
      </c>
      <c r="G2060" s="4">
        <v>0</v>
      </c>
    </row>
    <row r="2061" spans="1:7" x14ac:dyDescent="0.35">
      <c r="A2061" t="s">
        <v>3925</v>
      </c>
      <c r="B2061" t="s">
        <v>740</v>
      </c>
      <c r="C2061" t="s">
        <v>35</v>
      </c>
      <c r="D2061" t="s">
        <v>1919</v>
      </c>
      <c r="E2061" s="4">
        <v>22</v>
      </c>
      <c r="F2061" s="4" t="s">
        <v>21701</v>
      </c>
      <c r="G2061" s="4">
        <v>0.1</v>
      </c>
    </row>
    <row r="2062" spans="1:7" x14ac:dyDescent="0.35">
      <c r="A2062" t="s">
        <v>3926</v>
      </c>
      <c r="B2062" t="s">
        <v>740</v>
      </c>
      <c r="C2062" t="s">
        <v>32</v>
      </c>
      <c r="D2062" t="s">
        <v>1928</v>
      </c>
      <c r="E2062" s="4">
        <v>63</v>
      </c>
      <c r="F2062" s="4" t="s">
        <v>21736</v>
      </c>
      <c r="G2062" s="4">
        <v>0</v>
      </c>
    </row>
    <row r="2063" spans="1:7" x14ac:dyDescent="0.35">
      <c r="A2063" t="s">
        <v>3927</v>
      </c>
      <c r="B2063" t="s">
        <v>740</v>
      </c>
      <c r="C2063" t="s">
        <v>32</v>
      </c>
      <c r="D2063" t="s">
        <v>1928</v>
      </c>
      <c r="E2063" s="4">
        <v>67</v>
      </c>
      <c r="F2063" s="4" t="s">
        <v>21638</v>
      </c>
      <c r="G2063" s="4">
        <v>0</v>
      </c>
    </row>
    <row r="2064" spans="1:7" x14ac:dyDescent="0.35">
      <c r="A2064" t="s">
        <v>3928</v>
      </c>
      <c r="B2064" t="s">
        <v>740</v>
      </c>
      <c r="C2064" t="s">
        <v>19</v>
      </c>
      <c r="D2064" t="s">
        <v>1859</v>
      </c>
      <c r="E2064" s="4">
        <v>76</v>
      </c>
      <c r="F2064" s="4" t="s">
        <v>21635</v>
      </c>
      <c r="G2064" s="4">
        <v>0</v>
      </c>
    </row>
    <row r="2065" spans="1:7" x14ac:dyDescent="0.35">
      <c r="A2065" t="s">
        <v>3929</v>
      </c>
      <c r="B2065" t="s">
        <v>741</v>
      </c>
      <c r="C2065" t="s">
        <v>33</v>
      </c>
      <c r="D2065" t="s">
        <v>1863</v>
      </c>
      <c r="E2065" s="4">
        <v>67</v>
      </c>
      <c r="F2065" s="4" t="s">
        <v>21641</v>
      </c>
      <c r="G2065" s="4">
        <v>0</v>
      </c>
    </row>
    <row r="2066" spans="1:7" x14ac:dyDescent="0.35">
      <c r="A2066" t="s">
        <v>3930</v>
      </c>
      <c r="B2066" t="s">
        <v>741</v>
      </c>
      <c r="C2066" t="s">
        <v>15</v>
      </c>
      <c r="D2066" t="s">
        <v>1874</v>
      </c>
      <c r="E2066" s="4">
        <v>24</v>
      </c>
      <c r="F2066" s="4" t="s">
        <v>21660</v>
      </c>
      <c r="G2066" s="4">
        <v>0.15</v>
      </c>
    </row>
    <row r="2067" spans="1:7" x14ac:dyDescent="0.35">
      <c r="A2067" t="s">
        <v>3931</v>
      </c>
      <c r="B2067" t="s">
        <v>742</v>
      </c>
      <c r="C2067" t="s">
        <v>26</v>
      </c>
      <c r="D2067" t="s">
        <v>1861</v>
      </c>
      <c r="E2067" s="4">
        <v>14</v>
      </c>
      <c r="F2067" s="4" t="s">
        <v>21668</v>
      </c>
      <c r="G2067" s="4">
        <v>0.05</v>
      </c>
    </row>
    <row r="2068" spans="1:7" x14ac:dyDescent="0.35">
      <c r="A2068" t="s">
        <v>3932</v>
      </c>
      <c r="B2068" t="s">
        <v>743</v>
      </c>
      <c r="C2068" t="s">
        <v>7</v>
      </c>
      <c r="D2068" t="s">
        <v>1871</v>
      </c>
      <c r="E2068" s="4">
        <v>60</v>
      </c>
      <c r="F2068" s="4" t="s">
        <v>21708</v>
      </c>
      <c r="G2068" s="4">
        <v>0.15</v>
      </c>
    </row>
    <row r="2069" spans="1:7" x14ac:dyDescent="0.35">
      <c r="A2069" t="s">
        <v>3933</v>
      </c>
      <c r="B2069" t="s">
        <v>743</v>
      </c>
      <c r="C2069" t="s">
        <v>7</v>
      </c>
      <c r="D2069" t="s">
        <v>21774</v>
      </c>
      <c r="E2069" s="4">
        <v>41</v>
      </c>
      <c r="F2069" s="4" t="s">
        <v>21681</v>
      </c>
      <c r="G2069" s="4">
        <v>0</v>
      </c>
    </row>
    <row r="2070" spans="1:7" x14ac:dyDescent="0.35">
      <c r="A2070" t="s">
        <v>3934</v>
      </c>
      <c r="B2070" t="s">
        <v>743</v>
      </c>
      <c r="C2070" t="s">
        <v>23</v>
      </c>
      <c r="D2070" t="s">
        <v>66</v>
      </c>
      <c r="E2070" s="4">
        <v>51</v>
      </c>
      <c r="F2070" s="4" t="s">
        <v>21673</v>
      </c>
      <c r="G2070" s="4">
        <v>0</v>
      </c>
    </row>
    <row r="2071" spans="1:7" x14ac:dyDescent="0.35">
      <c r="A2071" t="s">
        <v>3935</v>
      </c>
      <c r="B2071" t="s">
        <v>744</v>
      </c>
      <c r="C2071" t="s">
        <v>19</v>
      </c>
      <c r="D2071" t="s">
        <v>21746</v>
      </c>
      <c r="E2071" s="4">
        <v>6</v>
      </c>
      <c r="F2071" s="4" t="s">
        <v>21635</v>
      </c>
      <c r="G2071" s="4">
        <v>0</v>
      </c>
    </row>
    <row r="2072" spans="1:7" x14ac:dyDescent="0.35">
      <c r="A2072" t="s">
        <v>3936</v>
      </c>
      <c r="B2072" t="s">
        <v>745</v>
      </c>
      <c r="C2072" t="s">
        <v>23</v>
      </c>
      <c r="D2072" t="s">
        <v>1876</v>
      </c>
      <c r="E2072" s="4">
        <v>57</v>
      </c>
      <c r="F2072" s="4" t="s">
        <v>21673</v>
      </c>
      <c r="G2072" s="4">
        <v>0</v>
      </c>
    </row>
    <row r="2073" spans="1:7" x14ac:dyDescent="0.35">
      <c r="A2073" t="s">
        <v>3937</v>
      </c>
      <c r="B2073" t="s">
        <v>745</v>
      </c>
      <c r="C2073" t="s">
        <v>27</v>
      </c>
      <c r="D2073" t="s">
        <v>1865</v>
      </c>
      <c r="E2073" s="4">
        <v>45</v>
      </c>
      <c r="F2073" s="4" t="s">
        <v>21701</v>
      </c>
      <c r="G2073" s="4">
        <v>0.1</v>
      </c>
    </row>
    <row r="2074" spans="1:7" x14ac:dyDescent="0.35">
      <c r="A2074" t="s">
        <v>3938</v>
      </c>
      <c r="B2074" t="s">
        <v>745</v>
      </c>
      <c r="C2074" t="s">
        <v>33</v>
      </c>
      <c r="D2074" t="s">
        <v>1863</v>
      </c>
      <c r="E2074" s="4">
        <v>73</v>
      </c>
      <c r="F2074" s="4" t="s">
        <v>21641</v>
      </c>
      <c r="G2074" s="4">
        <v>0</v>
      </c>
    </row>
    <row r="2075" spans="1:7" x14ac:dyDescent="0.35">
      <c r="A2075" t="s">
        <v>3939</v>
      </c>
      <c r="B2075" t="s">
        <v>745</v>
      </c>
      <c r="C2075" t="s">
        <v>27</v>
      </c>
      <c r="D2075" t="s">
        <v>21776</v>
      </c>
      <c r="E2075" s="4">
        <v>46</v>
      </c>
      <c r="F2075" s="4" t="s">
        <v>21656</v>
      </c>
      <c r="G2075" s="4">
        <v>0</v>
      </c>
    </row>
    <row r="2076" spans="1:7" x14ac:dyDescent="0.35">
      <c r="A2076" t="s">
        <v>3940</v>
      </c>
      <c r="B2076" t="s">
        <v>746</v>
      </c>
      <c r="C2076" t="s">
        <v>12</v>
      </c>
      <c r="D2076" t="s">
        <v>21757</v>
      </c>
      <c r="E2076" s="4">
        <v>18</v>
      </c>
      <c r="F2076" s="4" t="s">
        <v>21639</v>
      </c>
      <c r="G2076" s="4">
        <v>0.1</v>
      </c>
    </row>
    <row r="2077" spans="1:7" x14ac:dyDescent="0.35">
      <c r="A2077" t="s">
        <v>3941</v>
      </c>
      <c r="B2077" t="s">
        <v>746</v>
      </c>
      <c r="C2077" t="s">
        <v>28</v>
      </c>
      <c r="D2077" t="s">
        <v>21753</v>
      </c>
      <c r="E2077" s="4">
        <v>61</v>
      </c>
      <c r="F2077" s="4" t="s">
        <v>21654</v>
      </c>
      <c r="G2077" s="4">
        <v>0.05</v>
      </c>
    </row>
    <row r="2078" spans="1:7" x14ac:dyDescent="0.35">
      <c r="A2078" t="s">
        <v>3942</v>
      </c>
      <c r="B2078" t="s">
        <v>746</v>
      </c>
      <c r="C2078" t="s">
        <v>26</v>
      </c>
      <c r="D2078" t="s">
        <v>1861</v>
      </c>
      <c r="E2078" s="4">
        <v>59</v>
      </c>
      <c r="F2078" s="4" t="s">
        <v>21647</v>
      </c>
      <c r="G2078" s="4">
        <v>0</v>
      </c>
    </row>
    <row r="2079" spans="1:7" x14ac:dyDescent="0.35">
      <c r="A2079" t="s">
        <v>3943</v>
      </c>
      <c r="B2079" t="s">
        <v>746</v>
      </c>
      <c r="C2079" t="s">
        <v>26</v>
      </c>
      <c r="D2079" t="s">
        <v>1861</v>
      </c>
      <c r="E2079" s="4">
        <v>70</v>
      </c>
      <c r="F2079" s="4" t="s">
        <v>21650</v>
      </c>
      <c r="G2079" s="4">
        <v>0.1</v>
      </c>
    </row>
    <row r="2080" spans="1:7" x14ac:dyDescent="0.35">
      <c r="A2080" t="s">
        <v>3944</v>
      </c>
      <c r="B2080" t="s">
        <v>746</v>
      </c>
      <c r="C2080" t="s">
        <v>34</v>
      </c>
      <c r="D2080" t="s">
        <v>1854</v>
      </c>
      <c r="E2080" s="4">
        <v>49</v>
      </c>
      <c r="F2080" s="4" t="s">
        <v>21818</v>
      </c>
      <c r="G2080" s="4">
        <v>0.05</v>
      </c>
    </row>
    <row r="2081" spans="1:7" x14ac:dyDescent="0.35">
      <c r="A2081" t="s">
        <v>3945</v>
      </c>
      <c r="B2081" t="s">
        <v>747</v>
      </c>
      <c r="C2081" t="s">
        <v>23</v>
      </c>
      <c r="D2081" t="s">
        <v>1876</v>
      </c>
      <c r="E2081" s="4">
        <v>63</v>
      </c>
      <c r="F2081" s="4" t="s">
        <v>21673</v>
      </c>
      <c r="G2081" s="4">
        <v>0</v>
      </c>
    </row>
    <row r="2082" spans="1:7" x14ac:dyDescent="0.35">
      <c r="A2082" t="s">
        <v>3946</v>
      </c>
      <c r="B2082" t="s">
        <v>748</v>
      </c>
      <c r="C2082" t="s">
        <v>28</v>
      </c>
      <c r="D2082" t="s">
        <v>1851</v>
      </c>
      <c r="E2082" s="4">
        <v>76</v>
      </c>
      <c r="F2082" s="4" t="s">
        <v>21634</v>
      </c>
      <c r="G2082" s="4">
        <v>0</v>
      </c>
    </row>
    <row r="2083" spans="1:7" x14ac:dyDescent="0.35">
      <c r="A2083" t="s">
        <v>3947</v>
      </c>
      <c r="B2083" t="s">
        <v>748</v>
      </c>
      <c r="C2083" t="s">
        <v>27</v>
      </c>
      <c r="D2083" t="s">
        <v>1865</v>
      </c>
      <c r="E2083" s="4">
        <v>3</v>
      </c>
      <c r="F2083" s="4" t="s">
        <v>21701</v>
      </c>
      <c r="G2083" s="4">
        <v>0.1</v>
      </c>
    </row>
    <row r="2084" spans="1:7" x14ac:dyDescent="0.35">
      <c r="A2084" t="s">
        <v>3948</v>
      </c>
      <c r="B2084" t="s">
        <v>748</v>
      </c>
      <c r="C2084" t="s">
        <v>34</v>
      </c>
      <c r="D2084" t="s">
        <v>1854</v>
      </c>
      <c r="E2084" s="4">
        <v>74</v>
      </c>
      <c r="F2084" s="4" t="s">
        <v>21636</v>
      </c>
      <c r="G2084" s="4">
        <v>0</v>
      </c>
    </row>
    <row r="2085" spans="1:7" x14ac:dyDescent="0.35">
      <c r="A2085" t="s">
        <v>3949</v>
      </c>
      <c r="B2085" t="s">
        <v>748</v>
      </c>
      <c r="C2085" t="s">
        <v>34</v>
      </c>
      <c r="D2085" t="s">
        <v>1854</v>
      </c>
      <c r="E2085" s="4">
        <v>64</v>
      </c>
      <c r="F2085" s="4" t="s">
        <v>21645</v>
      </c>
      <c r="G2085" s="4">
        <v>0.05</v>
      </c>
    </row>
    <row r="2086" spans="1:7" x14ac:dyDescent="0.35">
      <c r="A2086" t="s">
        <v>3950</v>
      </c>
      <c r="B2086" t="s">
        <v>748</v>
      </c>
      <c r="C2086" t="s">
        <v>29</v>
      </c>
      <c r="D2086" t="s">
        <v>1896</v>
      </c>
      <c r="E2086" s="4">
        <v>78</v>
      </c>
      <c r="F2086" s="4" t="s">
        <v>21703</v>
      </c>
      <c r="G2086" s="4">
        <v>0.15</v>
      </c>
    </row>
    <row r="2087" spans="1:7" x14ac:dyDescent="0.35">
      <c r="A2087" t="s">
        <v>3951</v>
      </c>
      <c r="B2087" t="s">
        <v>749</v>
      </c>
      <c r="C2087" t="s">
        <v>29</v>
      </c>
      <c r="D2087" t="s">
        <v>1896</v>
      </c>
      <c r="E2087" s="4">
        <v>5</v>
      </c>
      <c r="F2087" s="4" t="s">
        <v>21687</v>
      </c>
      <c r="G2087" s="4">
        <v>0</v>
      </c>
    </row>
    <row r="2088" spans="1:7" x14ac:dyDescent="0.35">
      <c r="A2088" t="s">
        <v>3952</v>
      </c>
      <c r="B2088" t="s">
        <v>749</v>
      </c>
      <c r="C2088" t="s">
        <v>30</v>
      </c>
      <c r="D2088" t="s">
        <v>1887</v>
      </c>
      <c r="E2088" s="4">
        <v>27</v>
      </c>
      <c r="F2088" s="4" t="s">
        <v>21692</v>
      </c>
      <c r="G2088" s="4">
        <v>0.1</v>
      </c>
    </row>
    <row r="2089" spans="1:7" x14ac:dyDescent="0.35">
      <c r="A2089" t="s">
        <v>3953</v>
      </c>
      <c r="B2089" t="s">
        <v>749</v>
      </c>
      <c r="C2089" t="s">
        <v>15</v>
      </c>
      <c r="D2089" t="s">
        <v>1874</v>
      </c>
      <c r="E2089" s="4">
        <v>65</v>
      </c>
      <c r="F2089" s="4" t="s">
        <v>21675</v>
      </c>
      <c r="G2089" s="4">
        <v>0.05</v>
      </c>
    </row>
    <row r="2090" spans="1:7" x14ac:dyDescent="0.35">
      <c r="A2090" t="s">
        <v>3954</v>
      </c>
      <c r="B2090" t="s">
        <v>749</v>
      </c>
      <c r="C2090" t="s">
        <v>27</v>
      </c>
      <c r="D2090" t="s">
        <v>1865</v>
      </c>
      <c r="E2090" s="4">
        <v>71</v>
      </c>
      <c r="F2090" s="4" t="s">
        <v>21707</v>
      </c>
      <c r="G2090" s="4">
        <v>0.05</v>
      </c>
    </row>
    <row r="2091" spans="1:7" x14ac:dyDescent="0.35">
      <c r="A2091" t="s">
        <v>3955</v>
      </c>
      <c r="B2091" t="s">
        <v>750</v>
      </c>
      <c r="C2091" t="s">
        <v>15</v>
      </c>
      <c r="D2091" t="s">
        <v>1874</v>
      </c>
      <c r="E2091" s="4">
        <v>22</v>
      </c>
      <c r="F2091" s="4" t="s">
        <v>21648</v>
      </c>
      <c r="G2091" s="4">
        <v>0</v>
      </c>
    </row>
    <row r="2092" spans="1:7" x14ac:dyDescent="0.35">
      <c r="A2092" t="s">
        <v>3956</v>
      </c>
      <c r="B2092" t="s">
        <v>750</v>
      </c>
      <c r="C2092" t="s">
        <v>15</v>
      </c>
      <c r="D2092" t="s">
        <v>1874</v>
      </c>
      <c r="E2092" s="4">
        <v>79</v>
      </c>
      <c r="F2092" s="4" t="s">
        <v>21648</v>
      </c>
      <c r="G2092" s="4">
        <v>0</v>
      </c>
    </row>
    <row r="2093" spans="1:7" x14ac:dyDescent="0.35">
      <c r="A2093" t="s">
        <v>3957</v>
      </c>
      <c r="B2093" t="s">
        <v>750</v>
      </c>
      <c r="C2093" t="s">
        <v>32</v>
      </c>
      <c r="D2093" t="s">
        <v>1928</v>
      </c>
      <c r="E2093" s="4">
        <v>58</v>
      </c>
      <c r="F2093" s="4" t="s">
        <v>21684</v>
      </c>
      <c r="G2093" s="4">
        <v>0.05</v>
      </c>
    </row>
    <row r="2094" spans="1:7" x14ac:dyDescent="0.35">
      <c r="A2094" t="s">
        <v>3958</v>
      </c>
      <c r="B2094" t="s">
        <v>751</v>
      </c>
      <c r="C2094" t="s">
        <v>23</v>
      </c>
      <c r="D2094" t="s">
        <v>1876</v>
      </c>
      <c r="E2094" s="4">
        <v>36</v>
      </c>
      <c r="F2094" s="4" t="s">
        <v>21649</v>
      </c>
      <c r="G2094" s="4">
        <v>0.1</v>
      </c>
    </row>
    <row r="2095" spans="1:7" x14ac:dyDescent="0.35">
      <c r="A2095" t="s">
        <v>3959</v>
      </c>
      <c r="B2095" t="s">
        <v>751</v>
      </c>
      <c r="C2095" t="s">
        <v>35</v>
      </c>
      <c r="D2095" t="s">
        <v>1919</v>
      </c>
      <c r="E2095" s="4">
        <v>4</v>
      </c>
      <c r="F2095" s="4" t="s">
        <v>21701</v>
      </c>
      <c r="G2095" s="4">
        <v>0.1</v>
      </c>
    </row>
    <row r="2096" spans="1:7" x14ac:dyDescent="0.35">
      <c r="A2096" t="s">
        <v>3960</v>
      </c>
      <c r="B2096" t="s">
        <v>752</v>
      </c>
      <c r="C2096" t="s">
        <v>26</v>
      </c>
      <c r="D2096" t="s">
        <v>1861</v>
      </c>
      <c r="E2096" s="4">
        <v>54</v>
      </c>
      <c r="F2096" s="4" t="s">
        <v>21788</v>
      </c>
      <c r="G2096" s="4">
        <v>0</v>
      </c>
    </row>
    <row r="2097" spans="1:7" x14ac:dyDescent="0.35">
      <c r="A2097" t="s">
        <v>3961</v>
      </c>
      <c r="B2097" t="s">
        <v>752</v>
      </c>
      <c r="C2097" t="s">
        <v>19</v>
      </c>
      <c r="D2097" t="s">
        <v>1859</v>
      </c>
      <c r="E2097" s="4">
        <v>69</v>
      </c>
      <c r="F2097" s="4" t="s">
        <v>21698</v>
      </c>
      <c r="G2097" s="4">
        <v>0.1</v>
      </c>
    </row>
    <row r="2098" spans="1:7" x14ac:dyDescent="0.35">
      <c r="A2098" t="s">
        <v>3962</v>
      </c>
      <c r="B2098" t="s">
        <v>753</v>
      </c>
      <c r="C2098" t="s">
        <v>12</v>
      </c>
      <c r="D2098" t="s">
        <v>1857</v>
      </c>
      <c r="E2098" s="4">
        <v>77</v>
      </c>
      <c r="F2098" s="4" t="s">
        <v>21758</v>
      </c>
      <c r="G2098" s="4">
        <v>0</v>
      </c>
    </row>
    <row r="2099" spans="1:7" x14ac:dyDescent="0.35">
      <c r="A2099" t="s">
        <v>3963</v>
      </c>
      <c r="B2099" t="s">
        <v>754</v>
      </c>
      <c r="C2099" t="s">
        <v>31</v>
      </c>
      <c r="D2099" t="s">
        <v>21748</v>
      </c>
      <c r="E2099" s="4">
        <v>4</v>
      </c>
      <c r="F2099" s="4" t="s">
        <v>21662</v>
      </c>
      <c r="G2099" s="4">
        <v>0</v>
      </c>
    </row>
    <row r="2100" spans="1:7" x14ac:dyDescent="0.35">
      <c r="A2100" t="s">
        <v>3964</v>
      </c>
      <c r="B2100" t="s">
        <v>754</v>
      </c>
      <c r="C2100" t="s">
        <v>19</v>
      </c>
      <c r="D2100" t="s">
        <v>1859</v>
      </c>
      <c r="E2100" s="4">
        <v>64</v>
      </c>
      <c r="F2100" s="4" t="s">
        <v>21635</v>
      </c>
      <c r="G2100" s="4">
        <v>0</v>
      </c>
    </row>
    <row r="2101" spans="1:7" x14ac:dyDescent="0.35">
      <c r="A2101" t="s">
        <v>3965</v>
      </c>
      <c r="B2101" t="s">
        <v>754</v>
      </c>
      <c r="C2101" t="s">
        <v>23</v>
      </c>
      <c r="D2101" t="s">
        <v>21672</v>
      </c>
      <c r="E2101" s="4">
        <v>43</v>
      </c>
      <c r="F2101" s="4" t="s">
        <v>21649</v>
      </c>
      <c r="G2101" s="4">
        <v>0.1</v>
      </c>
    </row>
    <row r="2102" spans="1:7" x14ac:dyDescent="0.35">
      <c r="A2102" t="s">
        <v>3966</v>
      </c>
      <c r="B2102" t="s">
        <v>754</v>
      </c>
      <c r="C2102" t="s">
        <v>7</v>
      </c>
      <c r="D2102" t="s">
        <v>1871</v>
      </c>
      <c r="E2102" s="4">
        <v>4</v>
      </c>
      <c r="F2102" s="4" t="s">
        <v>21718</v>
      </c>
      <c r="G2102" s="4">
        <v>0.05</v>
      </c>
    </row>
    <row r="2103" spans="1:7" x14ac:dyDescent="0.35">
      <c r="A2103" t="s">
        <v>3967</v>
      </c>
      <c r="B2103" t="s">
        <v>754</v>
      </c>
      <c r="C2103" t="s">
        <v>27</v>
      </c>
      <c r="D2103" t="s">
        <v>1865</v>
      </c>
      <c r="E2103" s="4">
        <v>79</v>
      </c>
      <c r="F2103" s="4" t="s">
        <v>21707</v>
      </c>
      <c r="G2103" s="4">
        <v>0.05</v>
      </c>
    </row>
    <row r="2104" spans="1:7" x14ac:dyDescent="0.35">
      <c r="A2104" t="s">
        <v>3968</v>
      </c>
      <c r="B2104" t="s">
        <v>755</v>
      </c>
      <c r="C2104" t="s">
        <v>35</v>
      </c>
      <c r="D2104" t="s">
        <v>21716</v>
      </c>
      <c r="E2104" s="4">
        <v>33</v>
      </c>
      <c r="F2104" s="4" t="s">
        <v>21656</v>
      </c>
      <c r="G2104" s="4">
        <v>0</v>
      </c>
    </row>
    <row r="2105" spans="1:7" x14ac:dyDescent="0.35">
      <c r="A2105" t="s">
        <v>3969</v>
      </c>
      <c r="B2105" t="s">
        <v>756</v>
      </c>
      <c r="C2105" t="s">
        <v>7</v>
      </c>
      <c r="D2105" t="s">
        <v>1871</v>
      </c>
      <c r="E2105" s="4">
        <v>19</v>
      </c>
      <c r="F2105" s="4" t="s">
        <v>21681</v>
      </c>
      <c r="G2105" s="4">
        <v>0</v>
      </c>
    </row>
    <row r="2106" spans="1:7" x14ac:dyDescent="0.35">
      <c r="A2106" t="s">
        <v>3970</v>
      </c>
      <c r="B2106" t="s">
        <v>756</v>
      </c>
      <c r="C2106" t="s">
        <v>26</v>
      </c>
      <c r="D2106" t="s">
        <v>21786</v>
      </c>
      <c r="E2106" s="4">
        <v>28</v>
      </c>
      <c r="F2106" s="4" t="s">
        <v>21650</v>
      </c>
      <c r="G2106" s="4">
        <v>0.1</v>
      </c>
    </row>
    <row r="2107" spans="1:7" x14ac:dyDescent="0.35">
      <c r="A2107" t="s">
        <v>3971</v>
      </c>
      <c r="B2107" t="s">
        <v>756</v>
      </c>
      <c r="C2107" t="s">
        <v>29</v>
      </c>
      <c r="D2107" t="s">
        <v>1896</v>
      </c>
      <c r="E2107" s="4">
        <v>11</v>
      </c>
      <c r="F2107" s="4" t="s">
        <v>21687</v>
      </c>
      <c r="G2107" s="4">
        <v>0</v>
      </c>
    </row>
    <row r="2108" spans="1:7" x14ac:dyDescent="0.35">
      <c r="A2108" t="s">
        <v>3972</v>
      </c>
      <c r="B2108" t="s">
        <v>756</v>
      </c>
      <c r="C2108" t="s">
        <v>7</v>
      </c>
      <c r="D2108" t="s">
        <v>1871</v>
      </c>
      <c r="E2108" s="4">
        <v>75</v>
      </c>
      <c r="F2108" s="4" t="s">
        <v>21681</v>
      </c>
      <c r="G2108" s="4">
        <v>0</v>
      </c>
    </row>
    <row r="2109" spans="1:7" x14ac:dyDescent="0.35">
      <c r="A2109" t="s">
        <v>3973</v>
      </c>
      <c r="B2109" t="s">
        <v>757</v>
      </c>
      <c r="C2109" t="s">
        <v>33</v>
      </c>
      <c r="D2109" t="s">
        <v>1863</v>
      </c>
      <c r="E2109" s="4">
        <v>5</v>
      </c>
      <c r="F2109" s="4" t="s">
        <v>21641</v>
      </c>
      <c r="G2109" s="4">
        <v>0</v>
      </c>
    </row>
    <row r="2110" spans="1:7" x14ac:dyDescent="0.35">
      <c r="A2110" t="s">
        <v>3974</v>
      </c>
      <c r="B2110" t="s">
        <v>758</v>
      </c>
      <c r="C2110" t="s">
        <v>34</v>
      </c>
      <c r="D2110" t="s">
        <v>66</v>
      </c>
      <c r="E2110" s="4">
        <v>33</v>
      </c>
      <c r="F2110" s="4" t="s">
        <v>21645</v>
      </c>
      <c r="G2110" s="4">
        <v>0.05</v>
      </c>
    </row>
    <row r="2111" spans="1:7" x14ac:dyDescent="0.35">
      <c r="A2111" t="s">
        <v>3975</v>
      </c>
      <c r="B2111" t="s">
        <v>758</v>
      </c>
      <c r="C2111" t="s">
        <v>34</v>
      </c>
      <c r="D2111" t="s">
        <v>1854</v>
      </c>
      <c r="E2111" s="4">
        <v>66</v>
      </c>
      <c r="F2111" s="4" t="s">
        <v>21657</v>
      </c>
      <c r="G2111" s="4">
        <v>0.15</v>
      </c>
    </row>
    <row r="2112" spans="1:7" x14ac:dyDescent="0.35">
      <c r="A2112" t="s">
        <v>3976</v>
      </c>
      <c r="B2112" t="s">
        <v>758</v>
      </c>
      <c r="C2112" t="s">
        <v>34</v>
      </c>
      <c r="D2112" t="s">
        <v>21651</v>
      </c>
      <c r="E2112" s="4">
        <v>17</v>
      </c>
      <c r="F2112" s="4" t="s">
        <v>21636</v>
      </c>
      <c r="G2112" s="4">
        <v>0</v>
      </c>
    </row>
    <row r="2113" spans="1:7" x14ac:dyDescent="0.35">
      <c r="A2113" t="s">
        <v>3977</v>
      </c>
      <c r="B2113" t="s">
        <v>759</v>
      </c>
      <c r="C2113" t="s">
        <v>33</v>
      </c>
      <c r="D2113" t="s">
        <v>21689</v>
      </c>
      <c r="E2113" s="4">
        <v>74</v>
      </c>
      <c r="F2113" s="4" t="s">
        <v>21663</v>
      </c>
      <c r="G2113" s="4">
        <v>0.15</v>
      </c>
    </row>
    <row r="2114" spans="1:7" x14ac:dyDescent="0.35">
      <c r="A2114" t="s">
        <v>3978</v>
      </c>
      <c r="B2114" t="s">
        <v>760</v>
      </c>
      <c r="C2114" t="s">
        <v>12</v>
      </c>
      <c r="D2114" t="s">
        <v>1857</v>
      </c>
      <c r="E2114" s="4">
        <v>65</v>
      </c>
      <c r="F2114" s="4" t="s">
        <v>21669</v>
      </c>
      <c r="G2114" s="4">
        <v>0</v>
      </c>
    </row>
    <row r="2115" spans="1:7" x14ac:dyDescent="0.35">
      <c r="A2115" t="s">
        <v>3979</v>
      </c>
      <c r="B2115" t="s">
        <v>760</v>
      </c>
      <c r="C2115" t="s">
        <v>19</v>
      </c>
      <c r="D2115" t="s">
        <v>1859</v>
      </c>
      <c r="E2115" s="4">
        <v>29</v>
      </c>
      <c r="F2115" s="4" t="s">
        <v>21829</v>
      </c>
      <c r="G2115" s="4">
        <v>0.1</v>
      </c>
    </row>
    <row r="2116" spans="1:7" x14ac:dyDescent="0.35">
      <c r="A2116" t="s">
        <v>3980</v>
      </c>
      <c r="B2116" t="s">
        <v>760</v>
      </c>
      <c r="C2116" t="s">
        <v>34</v>
      </c>
      <c r="D2116" t="s">
        <v>21651</v>
      </c>
      <c r="E2116" s="4">
        <v>41</v>
      </c>
      <c r="F2116" s="4" t="s">
        <v>21636</v>
      </c>
      <c r="G2116" s="4">
        <v>0</v>
      </c>
    </row>
    <row r="2117" spans="1:7" x14ac:dyDescent="0.35">
      <c r="A2117" t="s">
        <v>3981</v>
      </c>
      <c r="B2117" t="s">
        <v>760</v>
      </c>
      <c r="C2117" t="s">
        <v>34</v>
      </c>
      <c r="D2117" t="s">
        <v>1854</v>
      </c>
      <c r="E2117" s="4">
        <v>24</v>
      </c>
      <c r="F2117" s="4" t="s">
        <v>21636</v>
      </c>
      <c r="G2117" s="4">
        <v>0</v>
      </c>
    </row>
    <row r="2118" spans="1:7" x14ac:dyDescent="0.35">
      <c r="A2118" t="s">
        <v>3982</v>
      </c>
      <c r="B2118" t="s">
        <v>761</v>
      </c>
      <c r="C2118" t="s">
        <v>15</v>
      </c>
      <c r="D2118" t="s">
        <v>1874</v>
      </c>
      <c r="E2118" s="4">
        <v>16</v>
      </c>
      <c r="F2118" s="4" t="s">
        <v>21648</v>
      </c>
      <c r="G2118" s="4">
        <v>0</v>
      </c>
    </row>
    <row r="2119" spans="1:7" x14ac:dyDescent="0.35">
      <c r="A2119" t="s">
        <v>3983</v>
      </c>
      <c r="B2119" t="s">
        <v>761</v>
      </c>
      <c r="C2119" t="s">
        <v>19</v>
      </c>
      <c r="D2119" t="s">
        <v>1859</v>
      </c>
      <c r="E2119" s="4">
        <v>52</v>
      </c>
      <c r="F2119" s="4" t="s">
        <v>21635</v>
      </c>
      <c r="G2119" s="4">
        <v>0</v>
      </c>
    </row>
    <row r="2120" spans="1:7" x14ac:dyDescent="0.35">
      <c r="A2120" t="s">
        <v>3984</v>
      </c>
      <c r="B2120" t="s">
        <v>761</v>
      </c>
      <c r="C2120" t="s">
        <v>7</v>
      </c>
      <c r="D2120" t="s">
        <v>1871</v>
      </c>
      <c r="E2120" s="4">
        <v>75</v>
      </c>
      <c r="F2120" s="4" t="s">
        <v>21681</v>
      </c>
      <c r="G2120" s="4">
        <v>0</v>
      </c>
    </row>
    <row r="2121" spans="1:7" x14ac:dyDescent="0.35">
      <c r="A2121" t="s">
        <v>3985</v>
      </c>
      <c r="B2121" t="s">
        <v>761</v>
      </c>
      <c r="C2121" t="s">
        <v>33</v>
      </c>
      <c r="D2121" t="s">
        <v>1863</v>
      </c>
      <c r="E2121" s="4">
        <v>73</v>
      </c>
      <c r="F2121" s="4" t="s">
        <v>21663</v>
      </c>
      <c r="G2121" s="4">
        <v>0.15</v>
      </c>
    </row>
    <row r="2122" spans="1:7" x14ac:dyDescent="0.35">
      <c r="A2122" t="s">
        <v>3986</v>
      </c>
      <c r="B2122" t="s">
        <v>761</v>
      </c>
      <c r="C2122" t="s">
        <v>23</v>
      </c>
      <c r="D2122" t="s">
        <v>21672</v>
      </c>
      <c r="E2122" s="4">
        <v>31</v>
      </c>
      <c r="F2122" s="4" t="s">
        <v>21673</v>
      </c>
      <c r="G2122" s="4">
        <v>0</v>
      </c>
    </row>
    <row r="2123" spans="1:7" x14ac:dyDescent="0.35">
      <c r="A2123" t="s">
        <v>3987</v>
      </c>
      <c r="B2123" t="s">
        <v>762</v>
      </c>
      <c r="C2123" t="s">
        <v>28</v>
      </c>
      <c r="D2123" t="s">
        <v>1851</v>
      </c>
      <c r="E2123" s="4">
        <v>56</v>
      </c>
      <c r="F2123" s="4" t="s">
        <v>21634</v>
      </c>
      <c r="G2123" s="4">
        <v>0</v>
      </c>
    </row>
    <row r="2124" spans="1:7" x14ac:dyDescent="0.35">
      <c r="A2124" t="s">
        <v>3988</v>
      </c>
      <c r="B2124" t="s">
        <v>762</v>
      </c>
      <c r="C2124" t="s">
        <v>19</v>
      </c>
      <c r="D2124" t="s">
        <v>1859</v>
      </c>
      <c r="E2124" s="4">
        <v>32</v>
      </c>
      <c r="F2124" s="4" t="s">
        <v>21706</v>
      </c>
      <c r="G2124" s="4">
        <v>0.05</v>
      </c>
    </row>
    <row r="2125" spans="1:7" x14ac:dyDescent="0.35">
      <c r="A2125" t="s">
        <v>3989</v>
      </c>
      <c r="B2125" t="s">
        <v>763</v>
      </c>
      <c r="C2125" t="s">
        <v>15</v>
      </c>
      <c r="D2125" t="s">
        <v>1874</v>
      </c>
      <c r="E2125" s="4">
        <v>47</v>
      </c>
      <c r="F2125" s="4" t="s">
        <v>21648</v>
      </c>
      <c r="G2125" s="4">
        <v>0</v>
      </c>
    </row>
    <row r="2126" spans="1:7" x14ac:dyDescent="0.35">
      <c r="A2126" t="s">
        <v>3990</v>
      </c>
      <c r="B2126" t="s">
        <v>764</v>
      </c>
      <c r="C2126" t="s">
        <v>34</v>
      </c>
      <c r="D2126" t="s">
        <v>1854</v>
      </c>
      <c r="E2126" s="4">
        <v>57</v>
      </c>
      <c r="F2126" s="4" t="s">
        <v>21830</v>
      </c>
      <c r="G2126" s="4">
        <v>0</v>
      </c>
    </row>
    <row r="2127" spans="1:7" x14ac:dyDescent="0.35">
      <c r="A2127" t="s">
        <v>3991</v>
      </c>
      <c r="B2127" t="s">
        <v>764</v>
      </c>
      <c r="C2127" t="s">
        <v>12</v>
      </c>
      <c r="D2127" t="s">
        <v>1857</v>
      </c>
      <c r="E2127" s="4">
        <v>13</v>
      </c>
      <c r="F2127" s="4" t="s">
        <v>21758</v>
      </c>
      <c r="G2127" s="4">
        <v>0</v>
      </c>
    </row>
    <row r="2128" spans="1:7" x14ac:dyDescent="0.35">
      <c r="A2128" t="s">
        <v>3992</v>
      </c>
      <c r="B2128" t="s">
        <v>764</v>
      </c>
      <c r="C2128" t="s">
        <v>23</v>
      </c>
      <c r="D2128" t="s">
        <v>1876</v>
      </c>
      <c r="E2128" s="4">
        <v>35</v>
      </c>
      <c r="F2128" s="4" t="s">
        <v>21699</v>
      </c>
      <c r="G2128" s="4">
        <v>0.15</v>
      </c>
    </row>
    <row r="2129" spans="1:7" x14ac:dyDescent="0.35">
      <c r="A2129" t="s">
        <v>3993</v>
      </c>
      <c r="B2129" t="s">
        <v>764</v>
      </c>
      <c r="C2129" t="s">
        <v>7</v>
      </c>
      <c r="D2129" t="s">
        <v>1871</v>
      </c>
      <c r="E2129" s="4">
        <v>18</v>
      </c>
      <c r="F2129" s="4" t="s">
        <v>21708</v>
      </c>
      <c r="G2129" s="4">
        <v>0.15</v>
      </c>
    </row>
    <row r="2130" spans="1:7" x14ac:dyDescent="0.35">
      <c r="A2130" t="s">
        <v>3994</v>
      </c>
      <c r="B2130" t="s">
        <v>765</v>
      </c>
      <c r="C2130" t="s">
        <v>28</v>
      </c>
      <c r="D2130" t="s">
        <v>1851</v>
      </c>
      <c r="E2130" s="4">
        <v>45</v>
      </c>
      <c r="F2130" s="4" t="s">
        <v>21654</v>
      </c>
      <c r="G2130" s="4">
        <v>0.05</v>
      </c>
    </row>
    <row r="2131" spans="1:7" x14ac:dyDescent="0.35">
      <c r="A2131" t="s">
        <v>3995</v>
      </c>
      <c r="B2131" t="s">
        <v>765</v>
      </c>
      <c r="C2131" t="s">
        <v>7</v>
      </c>
      <c r="D2131" t="s">
        <v>1871</v>
      </c>
      <c r="E2131" s="4">
        <v>2</v>
      </c>
      <c r="F2131" s="4" t="s">
        <v>21681</v>
      </c>
      <c r="G2131" s="4">
        <v>0</v>
      </c>
    </row>
    <row r="2132" spans="1:7" x14ac:dyDescent="0.35">
      <c r="A2132" t="s">
        <v>3996</v>
      </c>
      <c r="B2132" t="s">
        <v>766</v>
      </c>
      <c r="C2132" t="s">
        <v>33</v>
      </c>
      <c r="D2132" t="s">
        <v>1863</v>
      </c>
      <c r="E2132" s="4">
        <v>15</v>
      </c>
      <c r="F2132" s="4" t="s">
        <v>21804</v>
      </c>
      <c r="G2132" s="4">
        <v>0</v>
      </c>
    </row>
    <row r="2133" spans="1:7" x14ac:dyDescent="0.35">
      <c r="A2133" t="s">
        <v>3997</v>
      </c>
      <c r="B2133" t="s">
        <v>766</v>
      </c>
      <c r="C2133" t="s">
        <v>12</v>
      </c>
      <c r="D2133" t="s">
        <v>1857</v>
      </c>
      <c r="E2133" s="4">
        <v>60</v>
      </c>
      <c r="F2133" s="4" t="s">
        <v>21639</v>
      </c>
      <c r="G2133" s="4">
        <v>0.1</v>
      </c>
    </row>
    <row r="2134" spans="1:7" x14ac:dyDescent="0.35">
      <c r="A2134" t="s">
        <v>3998</v>
      </c>
      <c r="B2134" t="s">
        <v>766</v>
      </c>
      <c r="C2134" t="s">
        <v>26</v>
      </c>
      <c r="D2134" t="s">
        <v>21725</v>
      </c>
      <c r="E2134" s="4">
        <v>29</v>
      </c>
      <c r="F2134" s="4" t="s">
        <v>21647</v>
      </c>
      <c r="G2134" s="4">
        <v>0</v>
      </c>
    </row>
    <row r="2135" spans="1:7" x14ac:dyDescent="0.35">
      <c r="A2135" t="s">
        <v>3999</v>
      </c>
      <c r="B2135" t="s">
        <v>767</v>
      </c>
      <c r="C2135" t="s">
        <v>29</v>
      </c>
      <c r="D2135" t="s">
        <v>1896</v>
      </c>
      <c r="E2135" s="4">
        <v>69</v>
      </c>
      <c r="F2135" s="4" t="s">
        <v>21703</v>
      </c>
      <c r="G2135" s="4">
        <v>0.15</v>
      </c>
    </row>
    <row r="2136" spans="1:7" x14ac:dyDescent="0.35">
      <c r="A2136" t="s">
        <v>4000</v>
      </c>
      <c r="B2136" t="s">
        <v>768</v>
      </c>
      <c r="C2136" t="s">
        <v>30</v>
      </c>
      <c r="D2136" t="s">
        <v>21664</v>
      </c>
      <c r="E2136" s="4">
        <v>23</v>
      </c>
      <c r="F2136" s="4" t="s">
        <v>21828</v>
      </c>
      <c r="G2136" s="4">
        <v>0</v>
      </c>
    </row>
    <row r="2137" spans="1:7" x14ac:dyDescent="0.35">
      <c r="A2137" t="s">
        <v>4001</v>
      </c>
      <c r="B2137" t="s">
        <v>769</v>
      </c>
      <c r="C2137" t="s">
        <v>36</v>
      </c>
      <c r="D2137" t="s">
        <v>1915</v>
      </c>
      <c r="E2137" s="4">
        <v>20</v>
      </c>
      <c r="F2137" s="4" t="s">
        <v>21677</v>
      </c>
      <c r="G2137" s="4">
        <v>0</v>
      </c>
    </row>
    <row r="2138" spans="1:7" x14ac:dyDescent="0.35">
      <c r="A2138" t="s">
        <v>4002</v>
      </c>
      <c r="B2138" t="s">
        <v>769</v>
      </c>
      <c r="C2138" t="s">
        <v>28</v>
      </c>
      <c r="D2138" t="s">
        <v>66</v>
      </c>
      <c r="E2138" s="4">
        <v>45</v>
      </c>
      <c r="F2138" s="4" t="s">
        <v>21674</v>
      </c>
      <c r="G2138" s="4">
        <v>0.1</v>
      </c>
    </row>
    <row r="2139" spans="1:7" x14ac:dyDescent="0.35">
      <c r="A2139" t="s">
        <v>4003</v>
      </c>
      <c r="B2139" t="s">
        <v>769</v>
      </c>
      <c r="C2139" t="s">
        <v>34</v>
      </c>
      <c r="D2139" t="s">
        <v>1854</v>
      </c>
      <c r="E2139" s="4">
        <v>11</v>
      </c>
      <c r="F2139" s="4" t="s">
        <v>21645</v>
      </c>
      <c r="G2139" s="4">
        <v>0.05</v>
      </c>
    </row>
    <row r="2140" spans="1:7" x14ac:dyDescent="0.35">
      <c r="A2140" t="s">
        <v>4004</v>
      </c>
      <c r="B2140" t="s">
        <v>770</v>
      </c>
      <c r="C2140" t="s">
        <v>35</v>
      </c>
      <c r="D2140" t="s">
        <v>21747</v>
      </c>
      <c r="E2140" s="4">
        <v>53</v>
      </c>
      <c r="F2140" s="4" t="s">
        <v>21701</v>
      </c>
      <c r="G2140" s="4">
        <v>0.1</v>
      </c>
    </row>
    <row r="2141" spans="1:7" x14ac:dyDescent="0.35">
      <c r="A2141" t="s">
        <v>4005</v>
      </c>
      <c r="B2141" t="s">
        <v>771</v>
      </c>
      <c r="C2141" t="s">
        <v>30</v>
      </c>
      <c r="D2141" t="s">
        <v>21667</v>
      </c>
      <c r="E2141" s="4">
        <v>65</v>
      </c>
      <c r="F2141" s="4" t="s">
        <v>21692</v>
      </c>
      <c r="G2141" s="4">
        <v>0.1</v>
      </c>
    </row>
    <row r="2142" spans="1:7" x14ac:dyDescent="0.35">
      <c r="A2142" t="s">
        <v>4006</v>
      </c>
      <c r="B2142" t="s">
        <v>772</v>
      </c>
      <c r="C2142" t="s">
        <v>19</v>
      </c>
      <c r="D2142" t="s">
        <v>1859</v>
      </c>
      <c r="E2142" s="4">
        <v>20</v>
      </c>
      <c r="F2142" s="4" t="s">
        <v>21635</v>
      </c>
      <c r="G2142" s="4">
        <v>0</v>
      </c>
    </row>
    <row r="2143" spans="1:7" x14ac:dyDescent="0.35">
      <c r="A2143" t="s">
        <v>4007</v>
      </c>
      <c r="B2143" t="s">
        <v>772</v>
      </c>
      <c r="C2143" t="s">
        <v>31</v>
      </c>
      <c r="D2143" t="s">
        <v>1867</v>
      </c>
      <c r="E2143" s="4">
        <v>56</v>
      </c>
      <c r="F2143" s="4" t="s">
        <v>21662</v>
      </c>
      <c r="G2143" s="4">
        <v>0</v>
      </c>
    </row>
    <row r="2144" spans="1:7" x14ac:dyDescent="0.35">
      <c r="A2144" t="s">
        <v>4008</v>
      </c>
      <c r="B2144" t="s">
        <v>773</v>
      </c>
      <c r="C2144" t="s">
        <v>15</v>
      </c>
      <c r="D2144" t="s">
        <v>21717</v>
      </c>
      <c r="E2144" s="4">
        <v>68</v>
      </c>
      <c r="F2144" s="4" t="s">
        <v>21648</v>
      </c>
      <c r="G2144" s="4">
        <v>0</v>
      </c>
    </row>
    <row r="2145" spans="1:7" x14ac:dyDescent="0.35">
      <c r="A2145" t="s">
        <v>4009</v>
      </c>
      <c r="B2145" t="s">
        <v>773</v>
      </c>
      <c r="C2145" t="s">
        <v>35</v>
      </c>
      <c r="D2145" t="s">
        <v>1919</v>
      </c>
      <c r="E2145" s="4">
        <v>32</v>
      </c>
      <c r="F2145" s="4" t="s">
        <v>21656</v>
      </c>
      <c r="G2145" s="4">
        <v>0</v>
      </c>
    </row>
    <row r="2146" spans="1:7" x14ac:dyDescent="0.35">
      <c r="A2146" t="s">
        <v>4010</v>
      </c>
      <c r="B2146" t="s">
        <v>773</v>
      </c>
      <c r="C2146" t="s">
        <v>34</v>
      </c>
      <c r="D2146" t="s">
        <v>21651</v>
      </c>
      <c r="E2146" s="4">
        <v>30</v>
      </c>
      <c r="F2146" s="4" t="s">
        <v>21636</v>
      </c>
      <c r="G2146" s="4">
        <v>0</v>
      </c>
    </row>
    <row r="2147" spans="1:7" x14ac:dyDescent="0.35">
      <c r="A2147" t="s">
        <v>4011</v>
      </c>
      <c r="B2147" t="s">
        <v>773</v>
      </c>
      <c r="C2147" t="s">
        <v>28</v>
      </c>
      <c r="D2147" t="s">
        <v>1851</v>
      </c>
      <c r="E2147" s="4">
        <v>44</v>
      </c>
      <c r="F2147" s="4" t="s">
        <v>21767</v>
      </c>
      <c r="G2147" s="4">
        <v>0.15</v>
      </c>
    </row>
    <row r="2148" spans="1:7" x14ac:dyDescent="0.35">
      <c r="A2148" t="s">
        <v>4012</v>
      </c>
      <c r="B2148" t="s">
        <v>773</v>
      </c>
      <c r="C2148" t="s">
        <v>30</v>
      </c>
      <c r="D2148" t="s">
        <v>21664</v>
      </c>
      <c r="E2148" s="4">
        <v>65</v>
      </c>
      <c r="F2148" s="4" t="s">
        <v>21692</v>
      </c>
      <c r="G2148" s="4">
        <v>0.1</v>
      </c>
    </row>
    <row r="2149" spans="1:7" x14ac:dyDescent="0.35">
      <c r="A2149" t="s">
        <v>4013</v>
      </c>
      <c r="B2149" t="s">
        <v>774</v>
      </c>
      <c r="C2149" t="s">
        <v>36</v>
      </c>
      <c r="D2149" t="s">
        <v>1915</v>
      </c>
      <c r="E2149" s="4">
        <v>19</v>
      </c>
      <c r="F2149" s="4" t="s">
        <v>21677</v>
      </c>
      <c r="G2149" s="4">
        <v>0</v>
      </c>
    </row>
    <row r="2150" spans="1:7" x14ac:dyDescent="0.35">
      <c r="A2150" t="s">
        <v>4014</v>
      </c>
      <c r="B2150" t="s">
        <v>774</v>
      </c>
      <c r="C2150" t="s">
        <v>33</v>
      </c>
      <c r="D2150" t="s">
        <v>21682</v>
      </c>
      <c r="E2150" s="4">
        <v>7</v>
      </c>
      <c r="F2150" s="4" t="s">
        <v>21804</v>
      </c>
      <c r="G2150" s="4">
        <v>0</v>
      </c>
    </row>
    <row r="2151" spans="1:7" x14ac:dyDescent="0.35">
      <c r="A2151" t="s">
        <v>4015</v>
      </c>
      <c r="B2151" t="s">
        <v>775</v>
      </c>
      <c r="C2151" t="s">
        <v>19</v>
      </c>
      <c r="D2151" t="s">
        <v>21746</v>
      </c>
      <c r="E2151" s="4">
        <v>31</v>
      </c>
      <c r="F2151" s="4" t="s">
        <v>21635</v>
      </c>
      <c r="G2151" s="4">
        <v>0</v>
      </c>
    </row>
    <row r="2152" spans="1:7" x14ac:dyDescent="0.35">
      <c r="A2152" t="s">
        <v>4016</v>
      </c>
      <c r="B2152" t="s">
        <v>775</v>
      </c>
      <c r="C2152" t="s">
        <v>36</v>
      </c>
      <c r="D2152" t="s">
        <v>1915</v>
      </c>
      <c r="E2152" s="4">
        <v>13</v>
      </c>
      <c r="F2152" s="4" t="s">
        <v>21727</v>
      </c>
      <c r="G2152" s="4">
        <v>0.1</v>
      </c>
    </row>
    <row r="2153" spans="1:7" x14ac:dyDescent="0.35">
      <c r="A2153" t="s">
        <v>4017</v>
      </c>
      <c r="B2153" t="s">
        <v>775</v>
      </c>
      <c r="C2153" t="s">
        <v>35</v>
      </c>
      <c r="D2153" t="s">
        <v>66</v>
      </c>
      <c r="E2153" s="4">
        <v>72</v>
      </c>
      <c r="F2153" s="4" t="s">
        <v>21707</v>
      </c>
      <c r="G2153" s="4">
        <v>0.05</v>
      </c>
    </row>
    <row r="2154" spans="1:7" x14ac:dyDescent="0.35">
      <c r="A2154" t="s">
        <v>4018</v>
      </c>
      <c r="B2154" t="s">
        <v>775</v>
      </c>
      <c r="C2154" t="s">
        <v>12</v>
      </c>
      <c r="D2154" t="s">
        <v>1857</v>
      </c>
      <c r="E2154" s="4">
        <v>14</v>
      </c>
      <c r="F2154" s="4" t="s">
        <v>21693</v>
      </c>
      <c r="G2154" s="4">
        <v>0.15</v>
      </c>
    </row>
    <row r="2155" spans="1:7" x14ac:dyDescent="0.35">
      <c r="A2155" t="s">
        <v>4019</v>
      </c>
      <c r="B2155" t="s">
        <v>776</v>
      </c>
      <c r="C2155" t="s">
        <v>35</v>
      </c>
      <c r="D2155" t="s">
        <v>21676</v>
      </c>
      <c r="E2155" s="4">
        <v>67</v>
      </c>
      <c r="F2155" s="4" t="s">
        <v>21642</v>
      </c>
      <c r="G2155" s="4">
        <v>0.15</v>
      </c>
    </row>
    <row r="2156" spans="1:7" x14ac:dyDescent="0.35">
      <c r="A2156" t="s">
        <v>4020</v>
      </c>
      <c r="B2156" t="s">
        <v>776</v>
      </c>
      <c r="C2156" t="s">
        <v>7</v>
      </c>
      <c r="D2156" t="s">
        <v>1871</v>
      </c>
      <c r="E2156" s="4">
        <v>61</v>
      </c>
      <c r="F2156" s="4" t="s">
        <v>21681</v>
      </c>
      <c r="G2156" s="4">
        <v>0</v>
      </c>
    </row>
    <row r="2157" spans="1:7" x14ac:dyDescent="0.35">
      <c r="A2157" t="s">
        <v>4021</v>
      </c>
      <c r="B2157" t="s">
        <v>776</v>
      </c>
      <c r="C2157" t="s">
        <v>35</v>
      </c>
      <c r="D2157" t="s">
        <v>21676</v>
      </c>
      <c r="E2157" s="4">
        <v>77</v>
      </c>
      <c r="F2157" s="4" t="s">
        <v>21656</v>
      </c>
      <c r="G2157" s="4">
        <v>0</v>
      </c>
    </row>
    <row r="2158" spans="1:7" x14ac:dyDescent="0.35">
      <c r="A2158" t="s">
        <v>4022</v>
      </c>
      <c r="B2158" t="s">
        <v>776</v>
      </c>
      <c r="C2158" t="s">
        <v>28</v>
      </c>
      <c r="D2158" t="s">
        <v>1851</v>
      </c>
      <c r="E2158" s="4">
        <v>60</v>
      </c>
      <c r="F2158" s="4" t="s">
        <v>21634</v>
      </c>
      <c r="G2158" s="4">
        <v>0</v>
      </c>
    </row>
    <row r="2159" spans="1:7" x14ac:dyDescent="0.35">
      <c r="A2159" t="s">
        <v>4023</v>
      </c>
      <c r="B2159" t="s">
        <v>776</v>
      </c>
      <c r="C2159" t="s">
        <v>34</v>
      </c>
      <c r="D2159" t="s">
        <v>21651</v>
      </c>
      <c r="E2159" s="4">
        <v>14</v>
      </c>
      <c r="F2159" s="4" t="s">
        <v>21645</v>
      </c>
      <c r="G2159" s="4">
        <v>0.05</v>
      </c>
    </row>
    <row r="2160" spans="1:7" x14ac:dyDescent="0.35">
      <c r="A2160" t="s">
        <v>4024</v>
      </c>
      <c r="B2160" t="s">
        <v>777</v>
      </c>
      <c r="C2160" t="s">
        <v>35</v>
      </c>
      <c r="D2160" t="s">
        <v>66</v>
      </c>
      <c r="E2160" s="4">
        <v>65</v>
      </c>
      <c r="F2160" s="4" t="s">
        <v>21656</v>
      </c>
      <c r="G2160" s="4">
        <v>0</v>
      </c>
    </row>
    <row r="2161" spans="1:7" x14ac:dyDescent="0.35">
      <c r="A2161" t="s">
        <v>4025</v>
      </c>
      <c r="B2161" t="s">
        <v>777</v>
      </c>
      <c r="C2161" t="s">
        <v>7</v>
      </c>
      <c r="D2161" t="s">
        <v>1871</v>
      </c>
      <c r="E2161" s="4">
        <v>22</v>
      </c>
      <c r="F2161" s="4" t="s">
        <v>21708</v>
      </c>
      <c r="G2161" s="4">
        <v>0.15</v>
      </c>
    </row>
    <row r="2162" spans="1:7" x14ac:dyDescent="0.35">
      <c r="A2162" t="s">
        <v>4026</v>
      </c>
      <c r="B2162" t="s">
        <v>777</v>
      </c>
      <c r="C2162" t="s">
        <v>29</v>
      </c>
      <c r="D2162" t="s">
        <v>66</v>
      </c>
      <c r="E2162" s="4">
        <v>38</v>
      </c>
      <c r="F2162" s="4" t="s">
        <v>21687</v>
      </c>
      <c r="G2162" s="4">
        <v>0</v>
      </c>
    </row>
    <row r="2163" spans="1:7" x14ac:dyDescent="0.35">
      <c r="A2163" t="s">
        <v>4027</v>
      </c>
      <c r="B2163" t="s">
        <v>778</v>
      </c>
      <c r="C2163" t="s">
        <v>19</v>
      </c>
      <c r="D2163" t="s">
        <v>1859</v>
      </c>
      <c r="E2163" s="4">
        <v>32</v>
      </c>
      <c r="F2163" s="4" t="s">
        <v>21698</v>
      </c>
      <c r="G2163" s="4">
        <v>0.1</v>
      </c>
    </row>
    <row r="2164" spans="1:7" x14ac:dyDescent="0.35">
      <c r="A2164" t="s">
        <v>4028</v>
      </c>
      <c r="B2164" t="s">
        <v>778</v>
      </c>
      <c r="C2164" t="s">
        <v>32</v>
      </c>
      <c r="D2164" t="s">
        <v>21724</v>
      </c>
      <c r="E2164" s="4">
        <v>19</v>
      </c>
      <c r="F2164" s="4" t="s">
        <v>21638</v>
      </c>
      <c r="G2164" s="4">
        <v>0</v>
      </c>
    </row>
    <row r="2165" spans="1:7" x14ac:dyDescent="0.35">
      <c r="A2165" t="s">
        <v>4029</v>
      </c>
      <c r="B2165" t="s">
        <v>778</v>
      </c>
      <c r="C2165" t="s">
        <v>31</v>
      </c>
      <c r="D2165" t="s">
        <v>1867</v>
      </c>
      <c r="E2165" s="4">
        <v>8</v>
      </c>
      <c r="F2165" s="4" t="s">
        <v>21643</v>
      </c>
      <c r="G2165" s="4">
        <v>0.15</v>
      </c>
    </row>
    <row r="2166" spans="1:7" x14ac:dyDescent="0.35">
      <c r="A2166" t="s">
        <v>4030</v>
      </c>
      <c r="B2166" t="s">
        <v>778</v>
      </c>
      <c r="C2166" t="s">
        <v>19</v>
      </c>
      <c r="D2166" t="s">
        <v>1859</v>
      </c>
      <c r="E2166" s="4">
        <v>53</v>
      </c>
      <c r="F2166" s="4" t="s">
        <v>21820</v>
      </c>
      <c r="G2166" s="4">
        <v>0</v>
      </c>
    </row>
    <row r="2167" spans="1:7" x14ac:dyDescent="0.35">
      <c r="A2167" t="s">
        <v>4031</v>
      </c>
      <c r="B2167" t="s">
        <v>778</v>
      </c>
      <c r="C2167" t="s">
        <v>23</v>
      </c>
      <c r="D2167" t="s">
        <v>1876</v>
      </c>
      <c r="E2167" s="4">
        <v>50</v>
      </c>
      <c r="F2167" s="4" t="s">
        <v>21673</v>
      </c>
      <c r="G2167" s="4">
        <v>0</v>
      </c>
    </row>
    <row r="2168" spans="1:7" x14ac:dyDescent="0.35">
      <c r="A2168" t="s">
        <v>4032</v>
      </c>
      <c r="B2168" t="s">
        <v>779</v>
      </c>
      <c r="C2168" t="s">
        <v>12</v>
      </c>
      <c r="D2168" t="s">
        <v>1857</v>
      </c>
      <c r="E2168" s="4">
        <v>19</v>
      </c>
      <c r="F2168" s="4" t="s">
        <v>21669</v>
      </c>
      <c r="G2168" s="4">
        <v>0</v>
      </c>
    </row>
    <row r="2169" spans="1:7" x14ac:dyDescent="0.35">
      <c r="A2169" t="s">
        <v>4033</v>
      </c>
      <c r="B2169" t="s">
        <v>779</v>
      </c>
      <c r="C2169" t="s">
        <v>32</v>
      </c>
      <c r="D2169" t="s">
        <v>1928</v>
      </c>
      <c r="E2169" s="4">
        <v>10</v>
      </c>
      <c r="F2169" s="4" t="s">
        <v>21794</v>
      </c>
      <c r="G2169" s="4">
        <v>0.05</v>
      </c>
    </row>
    <row r="2170" spans="1:7" x14ac:dyDescent="0.35">
      <c r="A2170" t="s">
        <v>4034</v>
      </c>
      <c r="B2170" t="s">
        <v>780</v>
      </c>
      <c r="C2170" t="s">
        <v>36</v>
      </c>
      <c r="D2170" t="s">
        <v>21678</v>
      </c>
      <c r="E2170" s="4">
        <v>54</v>
      </c>
      <c r="F2170" s="4" t="s">
        <v>21677</v>
      </c>
      <c r="G2170" s="4">
        <v>0</v>
      </c>
    </row>
    <row r="2171" spans="1:7" x14ac:dyDescent="0.35">
      <c r="A2171" t="s">
        <v>4035</v>
      </c>
      <c r="B2171" t="s">
        <v>780</v>
      </c>
      <c r="C2171" t="s">
        <v>23</v>
      </c>
      <c r="D2171" t="s">
        <v>1876</v>
      </c>
      <c r="E2171" s="4">
        <v>63</v>
      </c>
      <c r="F2171" s="4" t="s">
        <v>21649</v>
      </c>
      <c r="G2171" s="4">
        <v>0.1</v>
      </c>
    </row>
    <row r="2172" spans="1:7" x14ac:dyDescent="0.35">
      <c r="A2172" t="s">
        <v>4036</v>
      </c>
      <c r="B2172" t="s">
        <v>780</v>
      </c>
      <c r="C2172" t="s">
        <v>34</v>
      </c>
      <c r="D2172" t="s">
        <v>1854</v>
      </c>
      <c r="E2172" s="4">
        <v>16</v>
      </c>
      <c r="F2172" s="4" t="s">
        <v>21636</v>
      </c>
      <c r="G2172" s="4">
        <v>0</v>
      </c>
    </row>
    <row r="2173" spans="1:7" x14ac:dyDescent="0.35">
      <c r="A2173" t="s">
        <v>4037</v>
      </c>
      <c r="B2173" t="s">
        <v>781</v>
      </c>
      <c r="C2173" t="s">
        <v>35</v>
      </c>
      <c r="D2173" t="s">
        <v>1919</v>
      </c>
      <c r="E2173" s="4">
        <v>21</v>
      </c>
      <c r="F2173" s="4" t="s">
        <v>21656</v>
      </c>
      <c r="G2173" s="4">
        <v>0</v>
      </c>
    </row>
    <row r="2174" spans="1:7" x14ac:dyDescent="0.35">
      <c r="A2174" t="s">
        <v>4038</v>
      </c>
      <c r="B2174" t="s">
        <v>782</v>
      </c>
      <c r="C2174" t="s">
        <v>15</v>
      </c>
      <c r="D2174" t="s">
        <v>1874</v>
      </c>
      <c r="E2174" s="4">
        <v>57</v>
      </c>
      <c r="F2174" s="4" t="s">
        <v>21648</v>
      </c>
      <c r="G2174" s="4">
        <v>0</v>
      </c>
    </row>
    <row r="2175" spans="1:7" x14ac:dyDescent="0.35">
      <c r="A2175" t="s">
        <v>4039</v>
      </c>
      <c r="B2175" t="s">
        <v>782</v>
      </c>
      <c r="C2175" t="s">
        <v>7</v>
      </c>
      <c r="D2175" t="s">
        <v>21749</v>
      </c>
      <c r="E2175" s="4">
        <v>59</v>
      </c>
      <c r="F2175" s="4" t="s">
        <v>21681</v>
      </c>
      <c r="G2175" s="4">
        <v>0</v>
      </c>
    </row>
    <row r="2176" spans="1:7" x14ac:dyDescent="0.35">
      <c r="A2176" t="s">
        <v>4040</v>
      </c>
      <c r="B2176" t="s">
        <v>782</v>
      </c>
      <c r="C2176" t="s">
        <v>12</v>
      </c>
      <c r="D2176" t="s">
        <v>21782</v>
      </c>
      <c r="E2176" s="4">
        <v>65</v>
      </c>
      <c r="F2176" s="4" t="s">
        <v>21740</v>
      </c>
      <c r="G2176" s="4">
        <v>0.05</v>
      </c>
    </row>
    <row r="2177" spans="1:7" x14ac:dyDescent="0.35">
      <c r="A2177" t="s">
        <v>4041</v>
      </c>
      <c r="B2177" t="s">
        <v>783</v>
      </c>
      <c r="C2177" t="s">
        <v>35</v>
      </c>
      <c r="D2177" t="s">
        <v>1919</v>
      </c>
      <c r="E2177" s="4">
        <v>24</v>
      </c>
      <c r="F2177" s="4" t="s">
        <v>21707</v>
      </c>
      <c r="G2177" s="4">
        <v>0.05</v>
      </c>
    </row>
    <row r="2178" spans="1:7" x14ac:dyDescent="0.35">
      <c r="A2178" t="s">
        <v>4042</v>
      </c>
      <c r="B2178" t="s">
        <v>783</v>
      </c>
      <c r="C2178" t="s">
        <v>12</v>
      </c>
      <c r="D2178" t="s">
        <v>66</v>
      </c>
      <c r="E2178" s="4">
        <v>21</v>
      </c>
      <c r="F2178" s="4" t="s">
        <v>21639</v>
      </c>
      <c r="G2178" s="4">
        <v>0.1</v>
      </c>
    </row>
    <row r="2179" spans="1:7" x14ac:dyDescent="0.35">
      <c r="A2179" t="s">
        <v>4043</v>
      </c>
      <c r="B2179" t="s">
        <v>783</v>
      </c>
      <c r="C2179" t="s">
        <v>26</v>
      </c>
      <c r="D2179" t="s">
        <v>21786</v>
      </c>
      <c r="E2179" s="4">
        <v>43</v>
      </c>
      <c r="F2179" s="4" t="s">
        <v>21647</v>
      </c>
      <c r="G2179" s="4">
        <v>0</v>
      </c>
    </row>
    <row r="2180" spans="1:7" x14ac:dyDescent="0.35">
      <c r="A2180" t="s">
        <v>4044</v>
      </c>
      <c r="B2180" t="s">
        <v>784</v>
      </c>
      <c r="C2180" t="s">
        <v>33</v>
      </c>
      <c r="D2180" t="s">
        <v>1863</v>
      </c>
      <c r="E2180" s="4">
        <v>61</v>
      </c>
      <c r="F2180" s="4" t="s">
        <v>21658</v>
      </c>
      <c r="G2180" s="4">
        <v>0.05</v>
      </c>
    </row>
    <row r="2181" spans="1:7" x14ac:dyDescent="0.35">
      <c r="A2181" t="s">
        <v>4045</v>
      </c>
      <c r="B2181" t="s">
        <v>784</v>
      </c>
      <c r="C2181" t="s">
        <v>23</v>
      </c>
      <c r="D2181" t="s">
        <v>1876</v>
      </c>
      <c r="E2181" s="4">
        <v>46</v>
      </c>
      <c r="F2181" s="4" t="s">
        <v>21649</v>
      </c>
      <c r="G2181" s="4">
        <v>0.1</v>
      </c>
    </row>
    <row r="2182" spans="1:7" x14ac:dyDescent="0.35">
      <c r="A2182" t="s">
        <v>4046</v>
      </c>
      <c r="B2182" t="s">
        <v>784</v>
      </c>
      <c r="C2182" t="s">
        <v>23</v>
      </c>
      <c r="D2182" t="s">
        <v>1876</v>
      </c>
      <c r="E2182" s="4">
        <v>28</v>
      </c>
      <c r="F2182" s="4" t="s">
        <v>21649</v>
      </c>
      <c r="G2182" s="4">
        <v>0.1</v>
      </c>
    </row>
    <row r="2183" spans="1:7" x14ac:dyDescent="0.35">
      <c r="A2183" t="s">
        <v>4047</v>
      </c>
      <c r="B2183" t="s">
        <v>784</v>
      </c>
      <c r="C2183" t="s">
        <v>34</v>
      </c>
      <c r="D2183" t="s">
        <v>1854</v>
      </c>
      <c r="E2183" s="4">
        <v>65</v>
      </c>
      <c r="F2183" s="4" t="s">
        <v>21645</v>
      </c>
      <c r="G2183" s="4">
        <v>0.05</v>
      </c>
    </row>
    <row r="2184" spans="1:7" x14ac:dyDescent="0.35">
      <c r="A2184" t="s">
        <v>4048</v>
      </c>
      <c r="B2184" t="s">
        <v>784</v>
      </c>
      <c r="C2184" t="s">
        <v>12</v>
      </c>
      <c r="D2184" t="s">
        <v>1857</v>
      </c>
      <c r="E2184" s="4">
        <v>53</v>
      </c>
      <c r="F2184" s="4" t="s">
        <v>21831</v>
      </c>
      <c r="G2184" s="4">
        <v>0.15</v>
      </c>
    </row>
    <row r="2185" spans="1:7" x14ac:dyDescent="0.35">
      <c r="A2185" t="s">
        <v>4049</v>
      </c>
      <c r="B2185" t="s">
        <v>785</v>
      </c>
      <c r="C2185" t="s">
        <v>34</v>
      </c>
      <c r="D2185" t="s">
        <v>1854</v>
      </c>
      <c r="E2185" s="4">
        <v>58</v>
      </c>
      <c r="F2185" s="4" t="s">
        <v>21636</v>
      </c>
      <c r="G2185" s="4">
        <v>0</v>
      </c>
    </row>
    <row r="2186" spans="1:7" x14ac:dyDescent="0.35">
      <c r="A2186" t="s">
        <v>4050</v>
      </c>
      <c r="B2186" t="s">
        <v>785</v>
      </c>
      <c r="C2186" t="s">
        <v>36</v>
      </c>
      <c r="D2186" t="s">
        <v>1915</v>
      </c>
      <c r="E2186" s="4">
        <v>65</v>
      </c>
      <c r="F2186" s="4" t="s">
        <v>21727</v>
      </c>
      <c r="G2186" s="4">
        <v>0.1</v>
      </c>
    </row>
    <row r="2187" spans="1:7" x14ac:dyDescent="0.35">
      <c r="A2187" t="s">
        <v>4051</v>
      </c>
      <c r="B2187" t="s">
        <v>785</v>
      </c>
      <c r="C2187" t="s">
        <v>35</v>
      </c>
      <c r="D2187" t="s">
        <v>21676</v>
      </c>
      <c r="E2187" s="4">
        <v>64</v>
      </c>
      <c r="F2187" s="4" t="s">
        <v>21642</v>
      </c>
      <c r="G2187" s="4">
        <v>0.15</v>
      </c>
    </row>
    <row r="2188" spans="1:7" x14ac:dyDescent="0.35">
      <c r="A2188" t="s">
        <v>4052</v>
      </c>
      <c r="B2188" t="s">
        <v>786</v>
      </c>
      <c r="C2188" t="s">
        <v>19</v>
      </c>
      <c r="D2188" t="s">
        <v>1859</v>
      </c>
      <c r="E2188" s="4">
        <v>14</v>
      </c>
      <c r="F2188" s="4" t="s">
        <v>21635</v>
      </c>
      <c r="G2188" s="4">
        <v>0</v>
      </c>
    </row>
    <row r="2189" spans="1:7" x14ac:dyDescent="0.35">
      <c r="A2189" t="s">
        <v>4053</v>
      </c>
      <c r="B2189" t="s">
        <v>786</v>
      </c>
      <c r="C2189" t="s">
        <v>35</v>
      </c>
      <c r="D2189" t="s">
        <v>66</v>
      </c>
      <c r="E2189" s="4">
        <v>48</v>
      </c>
      <c r="F2189" s="4" t="s">
        <v>21642</v>
      </c>
      <c r="G2189" s="4">
        <v>0.15</v>
      </c>
    </row>
    <row r="2190" spans="1:7" x14ac:dyDescent="0.35">
      <c r="A2190" t="s">
        <v>4054</v>
      </c>
      <c r="B2190" t="s">
        <v>786</v>
      </c>
      <c r="C2190" t="s">
        <v>36</v>
      </c>
      <c r="D2190" t="s">
        <v>1915</v>
      </c>
      <c r="E2190" s="4">
        <v>55</v>
      </c>
      <c r="F2190" s="4" t="s">
        <v>21727</v>
      </c>
      <c r="G2190" s="4">
        <v>0.1</v>
      </c>
    </row>
    <row r="2191" spans="1:7" x14ac:dyDescent="0.35">
      <c r="A2191" t="s">
        <v>4055</v>
      </c>
      <c r="B2191" t="s">
        <v>786</v>
      </c>
      <c r="C2191" t="s">
        <v>19</v>
      </c>
      <c r="D2191" t="s">
        <v>66</v>
      </c>
      <c r="E2191" s="4">
        <v>63</v>
      </c>
      <c r="F2191" s="4" t="s">
        <v>21635</v>
      </c>
      <c r="G2191" s="4">
        <v>0</v>
      </c>
    </row>
    <row r="2192" spans="1:7" x14ac:dyDescent="0.35">
      <c r="A2192" t="s">
        <v>4056</v>
      </c>
      <c r="B2192" t="s">
        <v>787</v>
      </c>
      <c r="C2192" t="s">
        <v>29</v>
      </c>
      <c r="D2192" t="s">
        <v>1896</v>
      </c>
      <c r="E2192" s="4">
        <v>24</v>
      </c>
      <c r="F2192" s="4" t="s">
        <v>21703</v>
      </c>
      <c r="G2192" s="4">
        <v>0.15</v>
      </c>
    </row>
    <row r="2193" spans="1:7" x14ac:dyDescent="0.35">
      <c r="A2193" t="s">
        <v>4057</v>
      </c>
      <c r="B2193" t="s">
        <v>788</v>
      </c>
      <c r="C2193" t="s">
        <v>33</v>
      </c>
      <c r="D2193" t="s">
        <v>21689</v>
      </c>
      <c r="E2193" s="4">
        <v>25</v>
      </c>
      <c r="F2193" s="4" t="s">
        <v>21658</v>
      </c>
      <c r="G2193" s="4">
        <v>0.05</v>
      </c>
    </row>
    <row r="2194" spans="1:7" x14ac:dyDescent="0.35">
      <c r="A2194" t="s">
        <v>4058</v>
      </c>
      <c r="B2194" t="s">
        <v>789</v>
      </c>
      <c r="C2194" t="s">
        <v>35</v>
      </c>
      <c r="D2194" t="s">
        <v>21735</v>
      </c>
      <c r="E2194" s="4">
        <v>21</v>
      </c>
      <c r="F2194" s="4" t="s">
        <v>21701</v>
      </c>
      <c r="G2194" s="4">
        <v>0.1</v>
      </c>
    </row>
    <row r="2195" spans="1:7" x14ac:dyDescent="0.35">
      <c r="A2195" t="s">
        <v>4059</v>
      </c>
      <c r="B2195" t="s">
        <v>790</v>
      </c>
      <c r="C2195" t="s">
        <v>32</v>
      </c>
      <c r="D2195" t="s">
        <v>1928</v>
      </c>
      <c r="E2195" s="4">
        <v>79</v>
      </c>
      <c r="F2195" s="4" t="s">
        <v>21729</v>
      </c>
      <c r="G2195" s="4">
        <v>0.15</v>
      </c>
    </row>
    <row r="2196" spans="1:7" x14ac:dyDescent="0.35">
      <c r="A2196" t="s">
        <v>4060</v>
      </c>
      <c r="B2196" t="s">
        <v>790</v>
      </c>
      <c r="C2196" t="s">
        <v>31</v>
      </c>
      <c r="D2196" t="s">
        <v>1867</v>
      </c>
      <c r="E2196" s="4">
        <v>14</v>
      </c>
      <c r="F2196" s="4" t="s">
        <v>21643</v>
      </c>
      <c r="G2196" s="4">
        <v>0.15</v>
      </c>
    </row>
    <row r="2197" spans="1:7" x14ac:dyDescent="0.35">
      <c r="A2197" t="s">
        <v>4061</v>
      </c>
      <c r="B2197" t="s">
        <v>791</v>
      </c>
      <c r="C2197" t="s">
        <v>12</v>
      </c>
      <c r="D2197" t="s">
        <v>66</v>
      </c>
      <c r="E2197" s="4">
        <v>17</v>
      </c>
      <c r="F2197" s="4" t="s">
        <v>21740</v>
      </c>
      <c r="G2197" s="4">
        <v>0.05</v>
      </c>
    </row>
    <row r="2198" spans="1:7" x14ac:dyDescent="0.35">
      <c r="A2198" t="s">
        <v>4062</v>
      </c>
      <c r="B2198" t="s">
        <v>791</v>
      </c>
      <c r="C2198" t="s">
        <v>34</v>
      </c>
      <c r="D2198" t="s">
        <v>1854</v>
      </c>
      <c r="E2198" s="4">
        <v>58</v>
      </c>
      <c r="F2198" s="4" t="s">
        <v>21818</v>
      </c>
      <c r="G2198" s="4">
        <v>0.05</v>
      </c>
    </row>
    <row r="2199" spans="1:7" x14ac:dyDescent="0.35">
      <c r="A2199" t="s">
        <v>4063</v>
      </c>
      <c r="B2199" t="s">
        <v>791</v>
      </c>
      <c r="C2199" t="s">
        <v>31</v>
      </c>
      <c r="D2199" t="s">
        <v>1867</v>
      </c>
      <c r="E2199" s="4">
        <v>22</v>
      </c>
      <c r="F2199" s="4" t="s">
        <v>21732</v>
      </c>
      <c r="G2199" s="4">
        <v>0.05</v>
      </c>
    </row>
    <row r="2200" spans="1:7" x14ac:dyDescent="0.35">
      <c r="A2200" t="s">
        <v>4064</v>
      </c>
      <c r="B2200" t="s">
        <v>791</v>
      </c>
      <c r="C2200" t="s">
        <v>26</v>
      </c>
      <c r="D2200" t="s">
        <v>66</v>
      </c>
      <c r="E2200" s="4">
        <v>71</v>
      </c>
      <c r="F2200" s="4" t="s">
        <v>21730</v>
      </c>
      <c r="G2200" s="4">
        <v>0.15</v>
      </c>
    </row>
    <row r="2201" spans="1:7" x14ac:dyDescent="0.35">
      <c r="A2201" t="s">
        <v>4065</v>
      </c>
      <c r="B2201" t="s">
        <v>792</v>
      </c>
      <c r="C2201" t="s">
        <v>12</v>
      </c>
      <c r="D2201" t="s">
        <v>1857</v>
      </c>
      <c r="E2201" s="4">
        <v>22</v>
      </c>
      <c r="F2201" s="4" t="s">
        <v>21669</v>
      </c>
      <c r="G2201" s="4">
        <v>0</v>
      </c>
    </row>
    <row r="2202" spans="1:7" x14ac:dyDescent="0.35">
      <c r="A2202" t="s">
        <v>4066</v>
      </c>
      <c r="B2202" t="s">
        <v>792</v>
      </c>
      <c r="C2202" t="s">
        <v>15</v>
      </c>
      <c r="D2202" t="s">
        <v>21777</v>
      </c>
      <c r="E2202" s="4">
        <v>48</v>
      </c>
      <c r="F2202" s="4" t="s">
        <v>21648</v>
      </c>
      <c r="G2202" s="4">
        <v>0</v>
      </c>
    </row>
    <row r="2203" spans="1:7" x14ac:dyDescent="0.35">
      <c r="A2203" t="s">
        <v>4067</v>
      </c>
      <c r="B2203" t="s">
        <v>793</v>
      </c>
      <c r="C2203" t="s">
        <v>31</v>
      </c>
      <c r="D2203" t="s">
        <v>1867</v>
      </c>
      <c r="E2203" s="4">
        <v>45</v>
      </c>
      <c r="F2203" s="4" t="s">
        <v>21662</v>
      </c>
      <c r="G2203" s="4">
        <v>0</v>
      </c>
    </row>
    <row r="2204" spans="1:7" x14ac:dyDescent="0.35">
      <c r="A2204" t="s">
        <v>4068</v>
      </c>
      <c r="B2204" t="s">
        <v>793</v>
      </c>
      <c r="C2204" t="s">
        <v>19</v>
      </c>
      <c r="D2204" t="s">
        <v>1859</v>
      </c>
      <c r="E2204" s="4">
        <v>80</v>
      </c>
      <c r="F2204" s="4" t="s">
        <v>21694</v>
      </c>
      <c r="G2204" s="4">
        <v>0.15</v>
      </c>
    </row>
    <row r="2205" spans="1:7" x14ac:dyDescent="0.35">
      <c r="A2205" t="s">
        <v>4069</v>
      </c>
      <c r="B2205" t="s">
        <v>793</v>
      </c>
      <c r="C2205" t="s">
        <v>28</v>
      </c>
      <c r="D2205" t="s">
        <v>21653</v>
      </c>
      <c r="E2205" s="4">
        <v>44</v>
      </c>
      <c r="F2205" s="4" t="s">
        <v>21634</v>
      </c>
      <c r="G2205" s="4">
        <v>0</v>
      </c>
    </row>
    <row r="2206" spans="1:7" x14ac:dyDescent="0.35">
      <c r="A2206" t="s">
        <v>4070</v>
      </c>
      <c r="B2206" t="s">
        <v>794</v>
      </c>
      <c r="C2206" t="s">
        <v>28</v>
      </c>
      <c r="D2206" t="s">
        <v>1851</v>
      </c>
      <c r="E2206" s="4">
        <v>16</v>
      </c>
      <c r="F2206" s="4" t="s">
        <v>21634</v>
      </c>
      <c r="G2206" s="4">
        <v>0</v>
      </c>
    </row>
    <row r="2207" spans="1:7" x14ac:dyDescent="0.35">
      <c r="A2207" t="s">
        <v>4071</v>
      </c>
      <c r="B2207" t="s">
        <v>794</v>
      </c>
      <c r="C2207" t="s">
        <v>29</v>
      </c>
      <c r="D2207" t="s">
        <v>1896</v>
      </c>
      <c r="E2207" s="4">
        <v>35</v>
      </c>
      <c r="F2207" s="4" t="s">
        <v>21687</v>
      </c>
      <c r="G2207" s="4">
        <v>0</v>
      </c>
    </row>
    <row r="2208" spans="1:7" x14ac:dyDescent="0.35">
      <c r="A2208" t="s">
        <v>4072</v>
      </c>
      <c r="B2208" t="s">
        <v>794</v>
      </c>
      <c r="C2208" t="s">
        <v>26</v>
      </c>
      <c r="D2208" t="s">
        <v>1861</v>
      </c>
      <c r="E2208" s="4">
        <v>75</v>
      </c>
      <c r="F2208" s="4" t="s">
        <v>21647</v>
      </c>
      <c r="G2208" s="4">
        <v>0</v>
      </c>
    </row>
    <row r="2209" spans="1:7" x14ac:dyDescent="0.35">
      <c r="A2209" t="s">
        <v>4073</v>
      </c>
      <c r="B2209" t="s">
        <v>795</v>
      </c>
      <c r="C2209" t="s">
        <v>27</v>
      </c>
      <c r="D2209" t="s">
        <v>21710</v>
      </c>
      <c r="E2209" s="4">
        <v>58</v>
      </c>
      <c r="F2209" s="4" t="s">
        <v>21656</v>
      </c>
      <c r="G2209" s="4">
        <v>0</v>
      </c>
    </row>
    <row r="2210" spans="1:7" x14ac:dyDescent="0.35">
      <c r="A2210" t="s">
        <v>4074</v>
      </c>
      <c r="B2210" t="s">
        <v>796</v>
      </c>
      <c r="C2210" t="s">
        <v>23</v>
      </c>
      <c r="D2210" t="s">
        <v>21672</v>
      </c>
      <c r="E2210" s="4">
        <v>66</v>
      </c>
      <c r="F2210" s="4" t="s">
        <v>21699</v>
      </c>
      <c r="G2210" s="4">
        <v>0.15</v>
      </c>
    </row>
    <row r="2211" spans="1:7" x14ac:dyDescent="0.35">
      <c r="A2211" t="s">
        <v>4075</v>
      </c>
      <c r="B2211" t="s">
        <v>796</v>
      </c>
      <c r="C2211" t="s">
        <v>33</v>
      </c>
      <c r="D2211" t="s">
        <v>1863</v>
      </c>
      <c r="E2211" s="4">
        <v>33</v>
      </c>
      <c r="F2211" s="4" t="s">
        <v>21658</v>
      </c>
      <c r="G2211" s="4">
        <v>0.05</v>
      </c>
    </row>
    <row r="2212" spans="1:7" x14ac:dyDescent="0.35">
      <c r="A2212" t="s">
        <v>4076</v>
      </c>
      <c r="B2212" t="s">
        <v>796</v>
      </c>
      <c r="C2212" t="s">
        <v>19</v>
      </c>
      <c r="D2212" t="s">
        <v>21697</v>
      </c>
      <c r="E2212" s="4">
        <v>19</v>
      </c>
      <c r="F2212" s="4" t="s">
        <v>21694</v>
      </c>
      <c r="G2212" s="4">
        <v>0.15</v>
      </c>
    </row>
    <row r="2213" spans="1:7" x14ac:dyDescent="0.35">
      <c r="A2213" t="s">
        <v>4077</v>
      </c>
      <c r="B2213" t="s">
        <v>797</v>
      </c>
      <c r="C2213" t="s">
        <v>19</v>
      </c>
      <c r="D2213" t="s">
        <v>21790</v>
      </c>
      <c r="E2213" s="4">
        <v>35</v>
      </c>
      <c r="F2213" s="4" t="s">
        <v>21635</v>
      </c>
      <c r="G2213" s="4">
        <v>0</v>
      </c>
    </row>
    <row r="2214" spans="1:7" x14ac:dyDescent="0.35">
      <c r="A2214" t="s">
        <v>4078</v>
      </c>
      <c r="B2214" t="s">
        <v>797</v>
      </c>
      <c r="C2214" t="s">
        <v>23</v>
      </c>
      <c r="D2214" t="s">
        <v>21759</v>
      </c>
      <c r="E2214" s="4">
        <v>13</v>
      </c>
      <c r="F2214" s="4" t="s">
        <v>21649</v>
      </c>
      <c r="G2214" s="4">
        <v>0.1</v>
      </c>
    </row>
    <row r="2215" spans="1:7" x14ac:dyDescent="0.35">
      <c r="A2215" t="s">
        <v>4079</v>
      </c>
      <c r="B2215" t="s">
        <v>797</v>
      </c>
      <c r="C2215" t="s">
        <v>19</v>
      </c>
      <c r="D2215" t="s">
        <v>21790</v>
      </c>
      <c r="E2215" s="4">
        <v>39</v>
      </c>
      <c r="F2215" s="4" t="s">
        <v>21635</v>
      </c>
      <c r="G2215" s="4">
        <v>0</v>
      </c>
    </row>
    <row r="2216" spans="1:7" x14ac:dyDescent="0.35">
      <c r="A2216" t="s">
        <v>4080</v>
      </c>
      <c r="B2216" t="s">
        <v>798</v>
      </c>
      <c r="C2216" t="s">
        <v>26</v>
      </c>
      <c r="D2216" t="s">
        <v>1861</v>
      </c>
      <c r="E2216" s="4">
        <v>1</v>
      </c>
      <c r="F2216" s="4" t="s">
        <v>21647</v>
      </c>
      <c r="G2216" s="4">
        <v>0</v>
      </c>
    </row>
    <row r="2217" spans="1:7" x14ac:dyDescent="0.35">
      <c r="A2217" t="s">
        <v>4081</v>
      </c>
      <c r="B2217" t="s">
        <v>799</v>
      </c>
      <c r="C2217" t="s">
        <v>32</v>
      </c>
      <c r="D2217" t="s">
        <v>1928</v>
      </c>
      <c r="E2217" s="4">
        <v>13</v>
      </c>
      <c r="F2217" s="4" t="s">
        <v>21638</v>
      </c>
      <c r="G2217" s="4">
        <v>0</v>
      </c>
    </row>
    <row r="2218" spans="1:7" x14ac:dyDescent="0.35">
      <c r="A2218" t="s">
        <v>4082</v>
      </c>
      <c r="B2218" t="s">
        <v>799</v>
      </c>
      <c r="C2218" t="s">
        <v>12</v>
      </c>
      <c r="D2218" t="s">
        <v>1857</v>
      </c>
      <c r="E2218" s="4">
        <v>22</v>
      </c>
      <c r="F2218" s="4" t="s">
        <v>21669</v>
      </c>
      <c r="G2218" s="4">
        <v>0</v>
      </c>
    </row>
    <row r="2219" spans="1:7" x14ac:dyDescent="0.35">
      <c r="A2219" t="s">
        <v>4083</v>
      </c>
      <c r="B2219" t="s">
        <v>799</v>
      </c>
      <c r="C2219" t="s">
        <v>35</v>
      </c>
      <c r="D2219" t="s">
        <v>1919</v>
      </c>
      <c r="E2219" s="4">
        <v>70</v>
      </c>
      <c r="F2219" s="4" t="s">
        <v>21642</v>
      </c>
      <c r="G2219" s="4">
        <v>0.15</v>
      </c>
    </row>
    <row r="2220" spans="1:7" x14ac:dyDescent="0.35">
      <c r="A2220" t="s">
        <v>4084</v>
      </c>
      <c r="B2220" t="s">
        <v>799</v>
      </c>
      <c r="C2220" t="s">
        <v>30</v>
      </c>
      <c r="D2220" t="s">
        <v>1887</v>
      </c>
      <c r="E2220" s="4">
        <v>56</v>
      </c>
      <c r="F2220" s="4" t="s">
        <v>21665</v>
      </c>
      <c r="G2220" s="4">
        <v>0</v>
      </c>
    </row>
    <row r="2221" spans="1:7" x14ac:dyDescent="0.35">
      <c r="A2221" t="s">
        <v>4085</v>
      </c>
      <c r="B2221" t="s">
        <v>800</v>
      </c>
      <c r="C2221" t="s">
        <v>32</v>
      </c>
      <c r="D2221" t="s">
        <v>1928</v>
      </c>
      <c r="E2221" s="4">
        <v>11</v>
      </c>
      <c r="F2221" s="4" t="s">
        <v>21690</v>
      </c>
      <c r="G2221" s="4">
        <v>0.1</v>
      </c>
    </row>
    <row r="2222" spans="1:7" x14ac:dyDescent="0.35">
      <c r="A2222" t="s">
        <v>4086</v>
      </c>
      <c r="B2222" t="s">
        <v>800</v>
      </c>
      <c r="C2222" t="s">
        <v>33</v>
      </c>
      <c r="D2222" t="s">
        <v>1863</v>
      </c>
      <c r="E2222" s="4">
        <v>22</v>
      </c>
      <c r="F2222" s="4" t="s">
        <v>21644</v>
      </c>
      <c r="G2222" s="4">
        <v>0.1</v>
      </c>
    </row>
    <row r="2223" spans="1:7" x14ac:dyDescent="0.35">
      <c r="A2223" t="s">
        <v>4087</v>
      </c>
      <c r="B2223" t="s">
        <v>800</v>
      </c>
      <c r="C2223" t="s">
        <v>26</v>
      </c>
      <c r="D2223" t="s">
        <v>1861</v>
      </c>
      <c r="E2223" s="4">
        <v>23</v>
      </c>
      <c r="F2223" s="4" t="s">
        <v>21647</v>
      </c>
      <c r="G2223" s="4">
        <v>0</v>
      </c>
    </row>
    <row r="2224" spans="1:7" x14ac:dyDescent="0.35">
      <c r="A2224" t="s">
        <v>4088</v>
      </c>
      <c r="B2224" t="s">
        <v>801</v>
      </c>
      <c r="C2224" t="s">
        <v>15</v>
      </c>
      <c r="D2224" t="s">
        <v>1874</v>
      </c>
      <c r="E2224" s="4">
        <v>37</v>
      </c>
      <c r="F2224" s="4" t="s">
        <v>21742</v>
      </c>
      <c r="G2224" s="4">
        <v>0.1</v>
      </c>
    </row>
    <row r="2225" spans="1:7" x14ac:dyDescent="0.35">
      <c r="A2225" t="s">
        <v>4089</v>
      </c>
      <c r="B2225" t="s">
        <v>801</v>
      </c>
      <c r="C2225" t="s">
        <v>26</v>
      </c>
      <c r="D2225" t="s">
        <v>1861</v>
      </c>
      <c r="E2225" s="4">
        <v>77</v>
      </c>
      <c r="F2225" s="4" t="s">
        <v>21647</v>
      </c>
      <c r="G2225" s="4">
        <v>0</v>
      </c>
    </row>
    <row r="2226" spans="1:7" x14ac:dyDescent="0.35">
      <c r="A2226" t="s">
        <v>4090</v>
      </c>
      <c r="B2226" t="s">
        <v>801</v>
      </c>
      <c r="C2226" t="s">
        <v>7</v>
      </c>
      <c r="D2226" t="s">
        <v>21683</v>
      </c>
      <c r="E2226" s="4">
        <v>78</v>
      </c>
      <c r="F2226" s="4" t="s">
        <v>21832</v>
      </c>
      <c r="G2226" s="4">
        <v>0.15</v>
      </c>
    </row>
    <row r="2227" spans="1:7" x14ac:dyDescent="0.35">
      <c r="A2227" t="s">
        <v>4091</v>
      </c>
      <c r="B2227" t="s">
        <v>802</v>
      </c>
      <c r="C2227" t="s">
        <v>15</v>
      </c>
      <c r="D2227" t="s">
        <v>1874</v>
      </c>
      <c r="E2227" s="4">
        <v>74</v>
      </c>
      <c r="F2227" s="4" t="s">
        <v>21648</v>
      </c>
      <c r="G2227" s="4">
        <v>0</v>
      </c>
    </row>
    <row r="2228" spans="1:7" x14ac:dyDescent="0.35">
      <c r="A2228" t="s">
        <v>4092</v>
      </c>
      <c r="B2228" t="s">
        <v>803</v>
      </c>
      <c r="C2228" t="s">
        <v>34</v>
      </c>
      <c r="D2228" t="s">
        <v>21651</v>
      </c>
      <c r="E2228" s="4">
        <v>3</v>
      </c>
      <c r="F2228" s="4" t="s">
        <v>21652</v>
      </c>
      <c r="G2228" s="4">
        <v>0.1</v>
      </c>
    </row>
    <row r="2229" spans="1:7" x14ac:dyDescent="0.35">
      <c r="A2229" t="s">
        <v>4093</v>
      </c>
      <c r="B2229" t="s">
        <v>804</v>
      </c>
      <c r="C2229" t="s">
        <v>33</v>
      </c>
      <c r="D2229" t="s">
        <v>1863</v>
      </c>
      <c r="E2229" s="4">
        <v>37</v>
      </c>
      <c r="F2229" s="4" t="s">
        <v>21641</v>
      </c>
      <c r="G2229" s="4">
        <v>0</v>
      </c>
    </row>
    <row r="2230" spans="1:7" x14ac:dyDescent="0.35">
      <c r="A2230" t="s">
        <v>4094</v>
      </c>
      <c r="B2230" t="s">
        <v>804</v>
      </c>
      <c r="C2230" t="s">
        <v>32</v>
      </c>
      <c r="D2230" t="s">
        <v>21637</v>
      </c>
      <c r="E2230" s="4">
        <v>2</v>
      </c>
      <c r="F2230" s="4" t="s">
        <v>21638</v>
      </c>
      <c r="G2230" s="4">
        <v>0</v>
      </c>
    </row>
    <row r="2231" spans="1:7" x14ac:dyDescent="0.35">
      <c r="A2231" t="s">
        <v>4095</v>
      </c>
      <c r="B2231" t="s">
        <v>805</v>
      </c>
      <c r="C2231" t="s">
        <v>29</v>
      </c>
      <c r="D2231" t="s">
        <v>1896</v>
      </c>
      <c r="E2231" s="4">
        <v>37</v>
      </c>
      <c r="F2231" s="4" t="s">
        <v>21703</v>
      </c>
      <c r="G2231" s="4">
        <v>0.15</v>
      </c>
    </row>
    <row r="2232" spans="1:7" x14ac:dyDescent="0.35">
      <c r="A2232" t="s">
        <v>4096</v>
      </c>
      <c r="B2232" t="s">
        <v>805</v>
      </c>
      <c r="C2232" t="s">
        <v>15</v>
      </c>
      <c r="D2232" t="s">
        <v>1874</v>
      </c>
      <c r="E2232" s="4">
        <v>56</v>
      </c>
      <c r="F2232" s="4" t="s">
        <v>21648</v>
      </c>
      <c r="G2232" s="4">
        <v>0</v>
      </c>
    </row>
    <row r="2233" spans="1:7" x14ac:dyDescent="0.35">
      <c r="A2233" t="s">
        <v>4097</v>
      </c>
      <c r="B2233" t="s">
        <v>805</v>
      </c>
      <c r="C2233" t="s">
        <v>23</v>
      </c>
      <c r="D2233" t="s">
        <v>21773</v>
      </c>
      <c r="E2233" s="4">
        <v>26</v>
      </c>
      <c r="F2233" s="4" t="s">
        <v>21699</v>
      </c>
      <c r="G2233" s="4">
        <v>0.15</v>
      </c>
    </row>
    <row r="2234" spans="1:7" x14ac:dyDescent="0.35">
      <c r="A2234" t="s">
        <v>4098</v>
      </c>
      <c r="B2234" t="s">
        <v>805</v>
      </c>
      <c r="C2234" t="s">
        <v>19</v>
      </c>
      <c r="D2234" t="s">
        <v>1859</v>
      </c>
      <c r="E2234" s="4">
        <v>50</v>
      </c>
      <c r="F2234" s="4" t="s">
        <v>21635</v>
      </c>
      <c r="G2234" s="4">
        <v>0</v>
      </c>
    </row>
    <row r="2235" spans="1:7" x14ac:dyDescent="0.35">
      <c r="A2235" t="s">
        <v>4099</v>
      </c>
      <c r="B2235" t="s">
        <v>805</v>
      </c>
      <c r="C2235" t="s">
        <v>29</v>
      </c>
      <c r="D2235" t="s">
        <v>66</v>
      </c>
      <c r="E2235" s="4">
        <v>37</v>
      </c>
      <c r="F2235" s="4" t="s">
        <v>21687</v>
      </c>
      <c r="G2235" s="4">
        <v>0</v>
      </c>
    </row>
    <row r="2236" spans="1:7" x14ac:dyDescent="0.35">
      <c r="A2236" t="s">
        <v>4100</v>
      </c>
      <c r="B2236" t="s">
        <v>806</v>
      </c>
      <c r="C2236" t="s">
        <v>26</v>
      </c>
      <c r="D2236" t="s">
        <v>1861</v>
      </c>
      <c r="E2236" s="4">
        <v>39</v>
      </c>
      <c r="F2236" s="4" t="s">
        <v>21640</v>
      </c>
      <c r="G2236" s="4">
        <v>0.15</v>
      </c>
    </row>
    <row r="2237" spans="1:7" x14ac:dyDescent="0.35">
      <c r="A2237" t="s">
        <v>4101</v>
      </c>
      <c r="B2237" t="s">
        <v>806</v>
      </c>
      <c r="C2237" t="s">
        <v>26</v>
      </c>
      <c r="D2237" t="s">
        <v>1861</v>
      </c>
      <c r="E2237" s="4">
        <v>6</v>
      </c>
      <c r="F2237" s="4" t="s">
        <v>21647</v>
      </c>
      <c r="G2237" s="4">
        <v>0</v>
      </c>
    </row>
    <row r="2238" spans="1:7" x14ac:dyDescent="0.35">
      <c r="A2238" t="s">
        <v>4102</v>
      </c>
      <c r="B2238" t="s">
        <v>807</v>
      </c>
      <c r="C2238" t="s">
        <v>26</v>
      </c>
      <c r="D2238" t="s">
        <v>1861</v>
      </c>
      <c r="E2238" s="4">
        <v>46</v>
      </c>
      <c r="F2238" s="4" t="s">
        <v>21647</v>
      </c>
      <c r="G2238" s="4">
        <v>0</v>
      </c>
    </row>
    <row r="2239" spans="1:7" x14ac:dyDescent="0.35">
      <c r="A2239" t="s">
        <v>4103</v>
      </c>
      <c r="B2239" t="s">
        <v>808</v>
      </c>
      <c r="C2239" t="s">
        <v>7</v>
      </c>
      <c r="D2239" t="s">
        <v>1871</v>
      </c>
      <c r="E2239" s="4">
        <v>1</v>
      </c>
      <c r="F2239" s="4" t="s">
        <v>21646</v>
      </c>
      <c r="G2239" s="4">
        <v>0.1</v>
      </c>
    </row>
    <row r="2240" spans="1:7" x14ac:dyDescent="0.35">
      <c r="A2240" t="s">
        <v>4104</v>
      </c>
      <c r="B2240" t="s">
        <v>809</v>
      </c>
      <c r="C2240" t="s">
        <v>7</v>
      </c>
      <c r="D2240" t="s">
        <v>21774</v>
      </c>
      <c r="E2240" s="4">
        <v>5</v>
      </c>
      <c r="F2240" s="4" t="s">
        <v>21646</v>
      </c>
      <c r="G2240" s="4">
        <v>0.1</v>
      </c>
    </row>
    <row r="2241" spans="1:7" x14ac:dyDescent="0.35">
      <c r="A2241" t="s">
        <v>4105</v>
      </c>
      <c r="B2241" t="s">
        <v>809</v>
      </c>
      <c r="C2241" t="s">
        <v>28</v>
      </c>
      <c r="D2241" t="s">
        <v>1851</v>
      </c>
      <c r="E2241" s="4">
        <v>62</v>
      </c>
      <c r="F2241" s="4" t="s">
        <v>21674</v>
      </c>
      <c r="G2241" s="4">
        <v>0.1</v>
      </c>
    </row>
    <row r="2242" spans="1:7" x14ac:dyDescent="0.35">
      <c r="A2242" t="s">
        <v>4106</v>
      </c>
      <c r="B2242" t="s">
        <v>809</v>
      </c>
      <c r="C2242" t="s">
        <v>15</v>
      </c>
      <c r="D2242" t="s">
        <v>1874</v>
      </c>
      <c r="E2242" s="4">
        <v>34</v>
      </c>
      <c r="F2242" s="4" t="s">
        <v>21660</v>
      </c>
      <c r="G2242" s="4">
        <v>0.15</v>
      </c>
    </row>
    <row r="2243" spans="1:7" x14ac:dyDescent="0.35">
      <c r="A2243" t="s">
        <v>4107</v>
      </c>
      <c r="B2243" t="s">
        <v>809</v>
      </c>
      <c r="C2243" t="s">
        <v>34</v>
      </c>
      <c r="D2243" t="s">
        <v>1854</v>
      </c>
      <c r="E2243" s="4">
        <v>7</v>
      </c>
      <c r="F2243" s="4" t="s">
        <v>21636</v>
      </c>
      <c r="G2243" s="4">
        <v>0</v>
      </c>
    </row>
    <row r="2244" spans="1:7" x14ac:dyDescent="0.35">
      <c r="A2244" t="s">
        <v>4108</v>
      </c>
      <c r="B2244" t="s">
        <v>809</v>
      </c>
      <c r="C2244" t="s">
        <v>36</v>
      </c>
      <c r="D2244" t="s">
        <v>1915</v>
      </c>
      <c r="E2244" s="4">
        <v>53</v>
      </c>
      <c r="F2244" s="4" t="s">
        <v>21731</v>
      </c>
      <c r="G2244" s="4">
        <v>0.15</v>
      </c>
    </row>
    <row r="2245" spans="1:7" x14ac:dyDescent="0.35">
      <c r="A2245" t="s">
        <v>4109</v>
      </c>
      <c r="B2245" t="s">
        <v>810</v>
      </c>
      <c r="C2245" t="s">
        <v>32</v>
      </c>
      <c r="D2245" t="s">
        <v>21711</v>
      </c>
      <c r="E2245" s="4">
        <v>67</v>
      </c>
      <c r="F2245" s="4" t="s">
        <v>21729</v>
      </c>
      <c r="G2245" s="4">
        <v>0.15</v>
      </c>
    </row>
    <row r="2246" spans="1:7" x14ac:dyDescent="0.35">
      <c r="A2246" t="s">
        <v>4110</v>
      </c>
      <c r="B2246" t="s">
        <v>810</v>
      </c>
      <c r="C2246" t="s">
        <v>12</v>
      </c>
      <c r="D2246" t="s">
        <v>21782</v>
      </c>
      <c r="E2246" s="4">
        <v>8</v>
      </c>
      <c r="F2246" s="4" t="s">
        <v>21669</v>
      </c>
      <c r="G2246" s="4">
        <v>0</v>
      </c>
    </row>
    <row r="2247" spans="1:7" x14ac:dyDescent="0.35">
      <c r="A2247" t="s">
        <v>4111</v>
      </c>
      <c r="B2247" t="s">
        <v>810</v>
      </c>
      <c r="C2247" t="s">
        <v>35</v>
      </c>
      <c r="D2247" t="s">
        <v>21735</v>
      </c>
      <c r="E2247" s="4">
        <v>61</v>
      </c>
      <c r="F2247" s="4" t="s">
        <v>21642</v>
      </c>
      <c r="G2247" s="4">
        <v>0.15</v>
      </c>
    </row>
    <row r="2248" spans="1:7" x14ac:dyDescent="0.35">
      <c r="A2248" t="s">
        <v>4112</v>
      </c>
      <c r="B2248" t="s">
        <v>810</v>
      </c>
      <c r="C2248" t="s">
        <v>26</v>
      </c>
      <c r="D2248" t="s">
        <v>1861</v>
      </c>
      <c r="E2248" s="4">
        <v>74</v>
      </c>
      <c r="F2248" s="4" t="s">
        <v>21647</v>
      </c>
      <c r="G2248" s="4">
        <v>0</v>
      </c>
    </row>
    <row r="2249" spans="1:7" x14ac:dyDescent="0.35">
      <c r="A2249" t="s">
        <v>4113</v>
      </c>
      <c r="B2249" t="s">
        <v>810</v>
      </c>
      <c r="C2249" t="s">
        <v>7</v>
      </c>
      <c r="D2249" t="s">
        <v>1871</v>
      </c>
      <c r="E2249" s="4">
        <v>67</v>
      </c>
      <c r="F2249" s="4" t="s">
        <v>21681</v>
      </c>
      <c r="G2249" s="4">
        <v>0</v>
      </c>
    </row>
    <row r="2250" spans="1:7" x14ac:dyDescent="0.35">
      <c r="A2250" t="s">
        <v>4114</v>
      </c>
      <c r="B2250" t="s">
        <v>811</v>
      </c>
      <c r="C2250" t="s">
        <v>34</v>
      </c>
      <c r="D2250" t="s">
        <v>1854</v>
      </c>
      <c r="E2250" s="4">
        <v>53</v>
      </c>
      <c r="F2250" s="4" t="s">
        <v>21645</v>
      </c>
      <c r="G2250" s="4">
        <v>0.05</v>
      </c>
    </row>
    <row r="2251" spans="1:7" x14ac:dyDescent="0.35">
      <c r="A2251" t="s">
        <v>4115</v>
      </c>
      <c r="B2251" t="s">
        <v>811</v>
      </c>
      <c r="C2251" t="s">
        <v>29</v>
      </c>
      <c r="D2251" t="s">
        <v>1896</v>
      </c>
      <c r="E2251" s="4">
        <v>11</v>
      </c>
      <c r="F2251" s="4" t="s">
        <v>21685</v>
      </c>
      <c r="G2251" s="4">
        <v>0.1</v>
      </c>
    </row>
    <row r="2252" spans="1:7" x14ac:dyDescent="0.35">
      <c r="A2252" t="s">
        <v>4116</v>
      </c>
      <c r="B2252" t="s">
        <v>812</v>
      </c>
      <c r="C2252" t="s">
        <v>36</v>
      </c>
      <c r="D2252" t="s">
        <v>21678</v>
      </c>
      <c r="E2252" s="4">
        <v>52</v>
      </c>
      <c r="F2252" s="4" t="s">
        <v>21677</v>
      </c>
      <c r="G2252" s="4">
        <v>0</v>
      </c>
    </row>
    <row r="2253" spans="1:7" x14ac:dyDescent="0.35">
      <c r="A2253" t="s">
        <v>4117</v>
      </c>
      <c r="B2253" t="s">
        <v>812</v>
      </c>
      <c r="C2253" t="s">
        <v>31</v>
      </c>
      <c r="D2253" t="s">
        <v>21661</v>
      </c>
      <c r="E2253" s="4">
        <v>42</v>
      </c>
      <c r="F2253" s="4" t="s">
        <v>21662</v>
      </c>
      <c r="G2253" s="4">
        <v>0</v>
      </c>
    </row>
    <row r="2254" spans="1:7" x14ac:dyDescent="0.35">
      <c r="A2254" t="s">
        <v>4118</v>
      </c>
      <c r="B2254" t="s">
        <v>812</v>
      </c>
      <c r="C2254" t="s">
        <v>30</v>
      </c>
      <c r="D2254" t="s">
        <v>66</v>
      </c>
      <c r="E2254" s="4">
        <v>74</v>
      </c>
      <c r="F2254" s="4" t="s">
        <v>21665</v>
      </c>
      <c r="G2254" s="4">
        <v>0</v>
      </c>
    </row>
    <row r="2255" spans="1:7" x14ac:dyDescent="0.35">
      <c r="A2255" t="s">
        <v>4119</v>
      </c>
      <c r="B2255" t="s">
        <v>812</v>
      </c>
      <c r="C2255" t="s">
        <v>23</v>
      </c>
      <c r="D2255" t="s">
        <v>1876</v>
      </c>
      <c r="E2255" s="4">
        <v>16</v>
      </c>
      <c r="F2255" s="4" t="s">
        <v>21699</v>
      </c>
      <c r="G2255" s="4">
        <v>0.15</v>
      </c>
    </row>
    <row r="2256" spans="1:7" x14ac:dyDescent="0.35">
      <c r="A2256" t="s">
        <v>4120</v>
      </c>
      <c r="B2256" t="s">
        <v>812</v>
      </c>
      <c r="C2256" t="s">
        <v>35</v>
      </c>
      <c r="D2256" t="s">
        <v>1919</v>
      </c>
      <c r="E2256" s="4">
        <v>8</v>
      </c>
      <c r="F2256" s="4" t="s">
        <v>21656</v>
      </c>
      <c r="G2256" s="4">
        <v>0</v>
      </c>
    </row>
    <row r="2257" spans="1:7" x14ac:dyDescent="0.35">
      <c r="A2257" t="s">
        <v>4121</v>
      </c>
      <c r="B2257" t="s">
        <v>813</v>
      </c>
      <c r="C2257" t="s">
        <v>31</v>
      </c>
      <c r="D2257" t="s">
        <v>1867</v>
      </c>
      <c r="E2257" s="4">
        <v>27</v>
      </c>
      <c r="F2257" s="4" t="s">
        <v>21662</v>
      </c>
      <c r="G2257" s="4">
        <v>0</v>
      </c>
    </row>
    <row r="2258" spans="1:7" x14ac:dyDescent="0.35">
      <c r="A2258" t="s">
        <v>4122</v>
      </c>
      <c r="B2258" t="s">
        <v>813</v>
      </c>
      <c r="C2258" t="s">
        <v>35</v>
      </c>
      <c r="D2258" t="s">
        <v>21747</v>
      </c>
      <c r="E2258" s="4">
        <v>12</v>
      </c>
      <c r="F2258" s="4" t="s">
        <v>21707</v>
      </c>
      <c r="G2258" s="4">
        <v>0.05</v>
      </c>
    </row>
    <row r="2259" spans="1:7" x14ac:dyDescent="0.35">
      <c r="A2259" t="s">
        <v>4123</v>
      </c>
      <c r="B2259" t="s">
        <v>813</v>
      </c>
      <c r="C2259" t="s">
        <v>7</v>
      </c>
      <c r="D2259" t="s">
        <v>1871</v>
      </c>
      <c r="E2259" s="4">
        <v>69</v>
      </c>
      <c r="F2259" s="4" t="s">
        <v>21750</v>
      </c>
      <c r="G2259" s="4">
        <v>0.05</v>
      </c>
    </row>
    <row r="2260" spans="1:7" x14ac:dyDescent="0.35">
      <c r="A2260" t="s">
        <v>4124</v>
      </c>
      <c r="B2260" t="s">
        <v>813</v>
      </c>
      <c r="C2260" t="s">
        <v>30</v>
      </c>
      <c r="D2260" t="s">
        <v>21793</v>
      </c>
      <c r="E2260" s="4">
        <v>79</v>
      </c>
      <c r="F2260" s="4" t="s">
        <v>21665</v>
      </c>
      <c r="G2260" s="4">
        <v>0</v>
      </c>
    </row>
    <row r="2261" spans="1:7" x14ac:dyDescent="0.35">
      <c r="A2261" t="s">
        <v>4125</v>
      </c>
      <c r="B2261" t="s">
        <v>814</v>
      </c>
      <c r="C2261" t="s">
        <v>15</v>
      </c>
      <c r="D2261" t="s">
        <v>1874</v>
      </c>
      <c r="E2261" s="4">
        <v>79</v>
      </c>
      <c r="F2261" s="4" t="s">
        <v>21648</v>
      </c>
      <c r="G2261" s="4">
        <v>0</v>
      </c>
    </row>
    <row r="2262" spans="1:7" x14ac:dyDescent="0.35">
      <c r="A2262" t="s">
        <v>4126</v>
      </c>
      <c r="B2262" t="s">
        <v>814</v>
      </c>
      <c r="C2262" t="s">
        <v>35</v>
      </c>
      <c r="D2262" t="s">
        <v>21735</v>
      </c>
      <c r="E2262" s="4">
        <v>25</v>
      </c>
      <c r="F2262" s="4" t="s">
        <v>21656</v>
      </c>
      <c r="G2262" s="4">
        <v>0</v>
      </c>
    </row>
    <row r="2263" spans="1:7" x14ac:dyDescent="0.35">
      <c r="A2263" t="s">
        <v>4127</v>
      </c>
      <c r="B2263" t="s">
        <v>815</v>
      </c>
      <c r="C2263" t="s">
        <v>19</v>
      </c>
      <c r="D2263" t="s">
        <v>21746</v>
      </c>
      <c r="E2263" s="4">
        <v>54</v>
      </c>
      <c r="F2263" s="4" t="s">
        <v>21706</v>
      </c>
      <c r="G2263" s="4">
        <v>0.05</v>
      </c>
    </row>
    <row r="2264" spans="1:7" x14ac:dyDescent="0.35">
      <c r="A2264" t="s">
        <v>4128</v>
      </c>
      <c r="B2264" t="s">
        <v>815</v>
      </c>
      <c r="C2264" t="s">
        <v>7</v>
      </c>
      <c r="D2264" t="s">
        <v>21683</v>
      </c>
      <c r="E2264" s="4">
        <v>50</v>
      </c>
      <c r="F2264" s="4" t="s">
        <v>21708</v>
      </c>
      <c r="G2264" s="4">
        <v>0.15</v>
      </c>
    </row>
    <row r="2265" spans="1:7" x14ac:dyDescent="0.35">
      <c r="A2265" t="s">
        <v>4129</v>
      </c>
      <c r="B2265" t="s">
        <v>815</v>
      </c>
      <c r="C2265" t="s">
        <v>33</v>
      </c>
      <c r="D2265" t="s">
        <v>21682</v>
      </c>
      <c r="E2265" s="4">
        <v>35</v>
      </c>
      <c r="F2265" s="4" t="s">
        <v>21663</v>
      </c>
      <c r="G2265" s="4">
        <v>0.15</v>
      </c>
    </row>
    <row r="2266" spans="1:7" x14ac:dyDescent="0.35">
      <c r="A2266" t="s">
        <v>4130</v>
      </c>
      <c r="B2266" t="s">
        <v>815</v>
      </c>
      <c r="C2266" t="s">
        <v>28</v>
      </c>
      <c r="D2266" t="s">
        <v>1851</v>
      </c>
      <c r="E2266" s="4">
        <v>15</v>
      </c>
      <c r="F2266" s="4" t="s">
        <v>21634</v>
      </c>
      <c r="G2266" s="4">
        <v>0</v>
      </c>
    </row>
    <row r="2267" spans="1:7" x14ac:dyDescent="0.35">
      <c r="A2267" t="s">
        <v>4131</v>
      </c>
      <c r="B2267" t="s">
        <v>815</v>
      </c>
      <c r="C2267" t="s">
        <v>12</v>
      </c>
      <c r="D2267" t="s">
        <v>21782</v>
      </c>
      <c r="E2267" s="4">
        <v>14</v>
      </c>
      <c r="F2267" s="4" t="s">
        <v>21740</v>
      </c>
      <c r="G2267" s="4">
        <v>0.05</v>
      </c>
    </row>
    <row r="2268" spans="1:7" x14ac:dyDescent="0.35">
      <c r="A2268" t="s">
        <v>4132</v>
      </c>
      <c r="B2268" t="s">
        <v>816</v>
      </c>
      <c r="C2268" t="s">
        <v>30</v>
      </c>
      <c r="D2268" t="s">
        <v>21664</v>
      </c>
      <c r="E2268" s="4">
        <v>68</v>
      </c>
      <c r="F2268" s="4" t="s">
        <v>21695</v>
      </c>
      <c r="G2268" s="4">
        <v>0</v>
      </c>
    </row>
    <row r="2269" spans="1:7" x14ac:dyDescent="0.35">
      <c r="A2269" t="s">
        <v>4133</v>
      </c>
      <c r="B2269" t="s">
        <v>816</v>
      </c>
      <c r="C2269" t="s">
        <v>7</v>
      </c>
      <c r="D2269" t="s">
        <v>1871</v>
      </c>
      <c r="E2269" s="4">
        <v>3</v>
      </c>
      <c r="F2269" s="4" t="s">
        <v>21718</v>
      </c>
      <c r="G2269" s="4">
        <v>0.05</v>
      </c>
    </row>
    <row r="2270" spans="1:7" x14ac:dyDescent="0.35">
      <c r="A2270" t="s">
        <v>4134</v>
      </c>
      <c r="B2270" t="s">
        <v>816</v>
      </c>
      <c r="C2270" t="s">
        <v>23</v>
      </c>
      <c r="D2270" t="s">
        <v>1876</v>
      </c>
      <c r="E2270" s="4">
        <v>67</v>
      </c>
      <c r="F2270" s="4" t="s">
        <v>21649</v>
      </c>
      <c r="G2270" s="4">
        <v>0.1</v>
      </c>
    </row>
    <row r="2271" spans="1:7" x14ac:dyDescent="0.35">
      <c r="A2271" t="s">
        <v>4135</v>
      </c>
      <c r="B2271" t="s">
        <v>817</v>
      </c>
      <c r="C2271" t="s">
        <v>23</v>
      </c>
      <c r="D2271" t="s">
        <v>1876</v>
      </c>
      <c r="E2271" s="4">
        <v>3</v>
      </c>
      <c r="F2271" s="4" t="s">
        <v>21673</v>
      </c>
      <c r="G2271" s="4">
        <v>0</v>
      </c>
    </row>
    <row r="2272" spans="1:7" x14ac:dyDescent="0.35">
      <c r="A2272" t="s">
        <v>4136</v>
      </c>
      <c r="B2272" t="s">
        <v>818</v>
      </c>
      <c r="C2272" t="s">
        <v>33</v>
      </c>
      <c r="D2272" t="s">
        <v>1863</v>
      </c>
      <c r="E2272" s="4">
        <v>24</v>
      </c>
      <c r="F2272" s="4" t="s">
        <v>21663</v>
      </c>
      <c r="G2272" s="4">
        <v>0.15</v>
      </c>
    </row>
    <row r="2273" spans="1:7" x14ac:dyDescent="0.35">
      <c r="A2273" t="s">
        <v>4137</v>
      </c>
      <c r="B2273" t="s">
        <v>818</v>
      </c>
      <c r="C2273" t="s">
        <v>29</v>
      </c>
      <c r="D2273" t="s">
        <v>21709</v>
      </c>
      <c r="E2273" s="4">
        <v>43</v>
      </c>
      <c r="F2273" s="4" t="s">
        <v>21685</v>
      </c>
      <c r="G2273" s="4">
        <v>0.1</v>
      </c>
    </row>
    <row r="2274" spans="1:7" x14ac:dyDescent="0.35">
      <c r="A2274" t="s">
        <v>4138</v>
      </c>
      <c r="B2274" t="s">
        <v>818</v>
      </c>
      <c r="C2274" t="s">
        <v>36</v>
      </c>
      <c r="D2274" t="s">
        <v>1915</v>
      </c>
      <c r="E2274" s="4">
        <v>1</v>
      </c>
      <c r="F2274" s="4" t="s">
        <v>21677</v>
      </c>
      <c r="G2274" s="4">
        <v>0</v>
      </c>
    </row>
    <row r="2275" spans="1:7" x14ac:dyDescent="0.35">
      <c r="A2275" t="s">
        <v>4139</v>
      </c>
      <c r="B2275" t="s">
        <v>818</v>
      </c>
      <c r="C2275" t="s">
        <v>26</v>
      </c>
      <c r="D2275" t="s">
        <v>66</v>
      </c>
      <c r="E2275" s="4">
        <v>2</v>
      </c>
      <c r="F2275" s="4" t="s">
        <v>21640</v>
      </c>
      <c r="G2275" s="4">
        <v>0.15</v>
      </c>
    </row>
    <row r="2276" spans="1:7" x14ac:dyDescent="0.35">
      <c r="A2276" t="s">
        <v>4140</v>
      </c>
      <c r="B2276" t="s">
        <v>818</v>
      </c>
      <c r="C2276" t="s">
        <v>30</v>
      </c>
      <c r="D2276" t="s">
        <v>1887</v>
      </c>
      <c r="E2276" s="4">
        <v>19</v>
      </c>
      <c r="F2276" s="4" t="s">
        <v>21665</v>
      </c>
      <c r="G2276" s="4">
        <v>0</v>
      </c>
    </row>
    <row r="2277" spans="1:7" x14ac:dyDescent="0.35">
      <c r="A2277" t="s">
        <v>4141</v>
      </c>
      <c r="B2277" t="s">
        <v>819</v>
      </c>
      <c r="C2277" t="s">
        <v>34</v>
      </c>
      <c r="D2277" t="s">
        <v>21671</v>
      </c>
      <c r="E2277" s="4">
        <v>33</v>
      </c>
      <c r="F2277" s="4" t="s">
        <v>21652</v>
      </c>
      <c r="G2277" s="4">
        <v>0.1</v>
      </c>
    </row>
    <row r="2278" spans="1:7" x14ac:dyDescent="0.35">
      <c r="A2278" t="s">
        <v>4142</v>
      </c>
      <c r="B2278" t="s">
        <v>819</v>
      </c>
      <c r="C2278" t="s">
        <v>15</v>
      </c>
      <c r="D2278" t="s">
        <v>1874</v>
      </c>
      <c r="E2278" s="4">
        <v>69</v>
      </c>
      <c r="F2278" s="4" t="s">
        <v>21675</v>
      </c>
      <c r="G2278" s="4">
        <v>0.05</v>
      </c>
    </row>
    <row r="2279" spans="1:7" x14ac:dyDescent="0.35">
      <c r="A2279" t="s">
        <v>4143</v>
      </c>
      <c r="B2279" t="s">
        <v>820</v>
      </c>
      <c r="C2279" t="s">
        <v>34</v>
      </c>
      <c r="D2279" t="s">
        <v>1854</v>
      </c>
      <c r="E2279" s="4">
        <v>20</v>
      </c>
      <c r="F2279" s="4" t="s">
        <v>21636</v>
      </c>
      <c r="G2279" s="4">
        <v>0</v>
      </c>
    </row>
    <row r="2280" spans="1:7" x14ac:dyDescent="0.35">
      <c r="A2280" t="s">
        <v>4144</v>
      </c>
      <c r="B2280" t="s">
        <v>820</v>
      </c>
      <c r="C2280" t="s">
        <v>23</v>
      </c>
      <c r="D2280" t="s">
        <v>1876</v>
      </c>
      <c r="E2280" s="4">
        <v>30</v>
      </c>
      <c r="F2280" s="4" t="s">
        <v>21704</v>
      </c>
      <c r="G2280" s="4">
        <v>0.05</v>
      </c>
    </row>
    <row r="2281" spans="1:7" x14ac:dyDescent="0.35">
      <c r="A2281" t="s">
        <v>4145</v>
      </c>
      <c r="B2281" t="s">
        <v>820</v>
      </c>
      <c r="C2281" t="s">
        <v>12</v>
      </c>
      <c r="D2281" t="s">
        <v>1857</v>
      </c>
      <c r="E2281" s="4">
        <v>49</v>
      </c>
      <c r="F2281" s="4" t="s">
        <v>21740</v>
      </c>
      <c r="G2281" s="4">
        <v>0.05</v>
      </c>
    </row>
    <row r="2282" spans="1:7" x14ac:dyDescent="0.35">
      <c r="A2282" t="s">
        <v>4146</v>
      </c>
      <c r="B2282" t="s">
        <v>820</v>
      </c>
      <c r="C2282" t="s">
        <v>35</v>
      </c>
      <c r="D2282" t="s">
        <v>66</v>
      </c>
      <c r="E2282" s="4">
        <v>78</v>
      </c>
      <c r="F2282" s="4" t="s">
        <v>21701</v>
      </c>
      <c r="G2282" s="4">
        <v>0.1</v>
      </c>
    </row>
    <row r="2283" spans="1:7" x14ac:dyDescent="0.35">
      <c r="A2283" t="s">
        <v>4147</v>
      </c>
      <c r="B2283" t="s">
        <v>821</v>
      </c>
      <c r="C2283" t="s">
        <v>26</v>
      </c>
      <c r="D2283" t="s">
        <v>1861</v>
      </c>
      <c r="E2283" s="4">
        <v>25</v>
      </c>
      <c r="F2283" s="4" t="s">
        <v>21789</v>
      </c>
      <c r="G2283" s="4">
        <v>0</v>
      </c>
    </row>
    <row r="2284" spans="1:7" x14ac:dyDescent="0.35">
      <c r="A2284" t="s">
        <v>4148</v>
      </c>
      <c r="B2284" t="s">
        <v>821</v>
      </c>
      <c r="C2284" t="s">
        <v>33</v>
      </c>
      <c r="D2284" t="s">
        <v>21689</v>
      </c>
      <c r="E2284" s="4">
        <v>79</v>
      </c>
      <c r="F2284" s="4" t="s">
        <v>21644</v>
      </c>
      <c r="G2284" s="4">
        <v>0.1</v>
      </c>
    </row>
    <row r="2285" spans="1:7" x14ac:dyDescent="0.35">
      <c r="A2285" t="s">
        <v>4149</v>
      </c>
      <c r="B2285" t="s">
        <v>821</v>
      </c>
      <c r="C2285" t="s">
        <v>23</v>
      </c>
      <c r="D2285" t="s">
        <v>1876</v>
      </c>
      <c r="E2285" s="4">
        <v>76</v>
      </c>
      <c r="F2285" s="4" t="s">
        <v>21699</v>
      </c>
      <c r="G2285" s="4">
        <v>0.15</v>
      </c>
    </row>
    <row r="2286" spans="1:7" x14ac:dyDescent="0.35">
      <c r="A2286" t="s">
        <v>4150</v>
      </c>
      <c r="B2286" t="s">
        <v>821</v>
      </c>
      <c r="C2286" t="s">
        <v>28</v>
      </c>
      <c r="D2286" t="s">
        <v>1851</v>
      </c>
      <c r="E2286" s="4">
        <v>28</v>
      </c>
      <c r="F2286" s="4" t="s">
        <v>21634</v>
      </c>
      <c r="G2286" s="4">
        <v>0</v>
      </c>
    </row>
    <row r="2287" spans="1:7" x14ac:dyDescent="0.35">
      <c r="A2287" t="s">
        <v>4151</v>
      </c>
      <c r="B2287" t="s">
        <v>822</v>
      </c>
      <c r="C2287" t="s">
        <v>33</v>
      </c>
      <c r="D2287" t="s">
        <v>1863</v>
      </c>
      <c r="E2287" s="4">
        <v>2</v>
      </c>
      <c r="F2287" s="4" t="s">
        <v>21641</v>
      </c>
      <c r="G2287" s="4">
        <v>0</v>
      </c>
    </row>
    <row r="2288" spans="1:7" x14ac:dyDescent="0.35">
      <c r="A2288" t="s">
        <v>4152</v>
      </c>
      <c r="B2288" t="s">
        <v>822</v>
      </c>
      <c r="C2288" t="s">
        <v>7</v>
      </c>
      <c r="D2288" t="s">
        <v>1871</v>
      </c>
      <c r="E2288" s="4">
        <v>9</v>
      </c>
      <c r="F2288" s="4" t="s">
        <v>21681</v>
      </c>
      <c r="G2288" s="4">
        <v>0</v>
      </c>
    </row>
    <row r="2289" spans="1:7" x14ac:dyDescent="0.35">
      <c r="A2289" t="s">
        <v>4153</v>
      </c>
      <c r="B2289" t="s">
        <v>823</v>
      </c>
      <c r="C2289" t="s">
        <v>19</v>
      </c>
      <c r="D2289" t="s">
        <v>21755</v>
      </c>
      <c r="E2289" s="4">
        <v>3</v>
      </c>
      <c r="F2289" s="4" t="s">
        <v>21635</v>
      </c>
      <c r="G2289" s="4">
        <v>0</v>
      </c>
    </row>
    <row r="2290" spans="1:7" x14ac:dyDescent="0.35">
      <c r="A2290" t="s">
        <v>4154</v>
      </c>
      <c r="B2290" t="s">
        <v>823</v>
      </c>
      <c r="C2290" t="s">
        <v>36</v>
      </c>
      <c r="D2290" t="s">
        <v>66</v>
      </c>
      <c r="E2290" s="4">
        <v>42</v>
      </c>
      <c r="F2290" s="4" t="s">
        <v>21677</v>
      </c>
      <c r="G2290" s="4">
        <v>0</v>
      </c>
    </row>
    <row r="2291" spans="1:7" x14ac:dyDescent="0.35">
      <c r="A2291" t="s">
        <v>4155</v>
      </c>
      <c r="B2291" t="s">
        <v>823</v>
      </c>
      <c r="C2291" t="s">
        <v>36</v>
      </c>
      <c r="D2291" t="s">
        <v>21715</v>
      </c>
      <c r="E2291" s="4">
        <v>17</v>
      </c>
      <c r="F2291" s="4" t="s">
        <v>21677</v>
      </c>
      <c r="G2291" s="4">
        <v>0</v>
      </c>
    </row>
    <row r="2292" spans="1:7" x14ac:dyDescent="0.35">
      <c r="A2292" t="s">
        <v>4156</v>
      </c>
      <c r="B2292" t="s">
        <v>824</v>
      </c>
      <c r="C2292" t="s">
        <v>34</v>
      </c>
      <c r="D2292" t="s">
        <v>1854</v>
      </c>
      <c r="E2292" s="4">
        <v>78</v>
      </c>
      <c r="F2292" s="4" t="s">
        <v>21636</v>
      </c>
      <c r="G2292" s="4">
        <v>0</v>
      </c>
    </row>
    <row r="2293" spans="1:7" x14ac:dyDescent="0.35">
      <c r="A2293" t="s">
        <v>4157</v>
      </c>
      <c r="B2293" t="s">
        <v>824</v>
      </c>
      <c r="C2293" t="s">
        <v>29</v>
      </c>
      <c r="D2293" t="s">
        <v>1896</v>
      </c>
      <c r="E2293" s="4">
        <v>72</v>
      </c>
      <c r="F2293" s="4" t="s">
        <v>21685</v>
      </c>
      <c r="G2293" s="4">
        <v>0.1</v>
      </c>
    </row>
    <row r="2294" spans="1:7" x14ac:dyDescent="0.35">
      <c r="A2294" t="s">
        <v>4158</v>
      </c>
      <c r="B2294" t="s">
        <v>824</v>
      </c>
      <c r="C2294" t="s">
        <v>33</v>
      </c>
      <c r="D2294" t="s">
        <v>1863</v>
      </c>
      <c r="E2294" s="4">
        <v>17</v>
      </c>
      <c r="F2294" s="4" t="s">
        <v>21644</v>
      </c>
      <c r="G2294" s="4">
        <v>0.1</v>
      </c>
    </row>
    <row r="2295" spans="1:7" x14ac:dyDescent="0.35">
      <c r="A2295" t="s">
        <v>4159</v>
      </c>
      <c r="B2295" t="s">
        <v>824</v>
      </c>
      <c r="C2295" t="s">
        <v>12</v>
      </c>
      <c r="D2295" t="s">
        <v>66</v>
      </c>
      <c r="E2295" s="4">
        <v>48</v>
      </c>
      <c r="F2295" s="4" t="s">
        <v>21740</v>
      </c>
      <c r="G2295" s="4">
        <v>0.05</v>
      </c>
    </row>
    <row r="2296" spans="1:7" x14ac:dyDescent="0.35">
      <c r="A2296" t="s">
        <v>4160</v>
      </c>
      <c r="B2296" t="s">
        <v>825</v>
      </c>
      <c r="C2296" t="s">
        <v>31</v>
      </c>
      <c r="D2296" t="s">
        <v>21696</v>
      </c>
      <c r="E2296" s="4">
        <v>29</v>
      </c>
      <c r="F2296" s="4" t="s">
        <v>21662</v>
      </c>
      <c r="G2296" s="4">
        <v>0</v>
      </c>
    </row>
    <row r="2297" spans="1:7" x14ac:dyDescent="0.35">
      <c r="A2297" t="s">
        <v>4161</v>
      </c>
      <c r="B2297" t="s">
        <v>825</v>
      </c>
      <c r="C2297" t="s">
        <v>27</v>
      </c>
      <c r="D2297" t="s">
        <v>21700</v>
      </c>
      <c r="E2297" s="4">
        <v>62</v>
      </c>
      <c r="F2297" s="4" t="s">
        <v>21642</v>
      </c>
      <c r="G2297" s="4">
        <v>0.15</v>
      </c>
    </row>
    <row r="2298" spans="1:7" x14ac:dyDescent="0.35">
      <c r="A2298" t="s">
        <v>4162</v>
      </c>
      <c r="B2298" t="s">
        <v>826</v>
      </c>
      <c r="C2298" t="s">
        <v>15</v>
      </c>
      <c r="D2298" t="s">
        <v>21688</v>
      </c>
      <c r="E2298" s="4">
        <v>76</v>
      </c>
      <c r="F2298" s="4" t="s">
        <v>21648</v>
      </c>
      <c r="G2298" s="4">
        <v>0</v>
      </c>
    </row>
    <row r="2299" spans="1:7" x14ac:dyDescent="0.35">
      <c r="A2299" t="s">
        <v>4163</v>
      </c>
      <c r="B2299" t="s">
        <v>826</v>
      </c>
      <c r="C2299" t="s">
        <v>36</v>
      </c>
      <c r="D2299" t="s">
        <v>21678</v>
      </c>
      <c r="E2299" s="4">
        <v>25</v>
      </c>
      <c r="F2299" s="4" t="s">
        <v>21677</v>
      </c>
      <c r="G2299" s="4">
        <v>0</v>
      </c>
    </row>
    <row r="2300" spans="1:7" x14ac:dyDescent="0.35">
      <c r="A2300" t="s">
        <v>4164</v>
      </c>
      <c r="B2300" t="s">
        <v>826</v>
      </c>
      <c r="C2300" t="s">
        <v>35</v>
      </c>
      <c r="D2300" t="s">
        <v>1919</v>
      </c>
      <c r="E2300" s="4">
        <v>6</v>
      </c>
      <c r="F2300" s="4" t="s">
        <v>21656</v>
      </c>
      <c r="G2300" s="4">
        <v>0</v>
      </c>
    </row>
    <row r="2301" spans="1:7" x14ac:dyDescent="0.35">
      <c r="A2301" t="s">
        <v>4165</v>
      </c>
      <c r="B2301" t="s">
        <v>827</v>
      </c>
      <c r="C2301" t="s">
        <v>34</v>
      </c>
      <c r="D2301" t="s">
        <v>21721</v>
      </c>
      <c r="E2301" s="4">
        <v>42</v>
      </c>
      <c r="F2301" s="4" t="s">
        <v>21636</v>
      </c>
      <c r="G2301" s="4">
        <v>0</v>
      </c>
    </row>
    <row r="2302" spans="1:7" x14ac:dyDescent="0.35">
      <c r="A2302" t="s">
        <v>4166</v>
      </c>
      <c r="B2302" t="s">
        <v>827</v>
      </c>
      <c r="C2302" t="s">
        <v>15</v>
      </c>
      <c r="D2302" t="s">
        <v>1874</v>
      </c>
      <c r="E2302" s="4">
        <v>61</v>
      </c>
      <c r="F2302" s="4" t="s">
        <v>21660</v>
      </c>
      <c r="G2302" s="4">
        <v>0.15</v>
      </c>
    </row>
    <row r="2303" spans="1:7" x14ac:dyDescent="0.35">
      <c r="A2303" t="s">
        <v>4167</v>
      </c>
      <c r="B2303" t="s">
        <v>827</v>
      </c>
      <c r="C2303" t="s">
        <v>12</v>
      </c>
      <c r="D2303" t="s">
        <v>21782</v>
      </c>
      <c r="E2303" s="4">
        <v>72</v>
      </c>
      <c r="F2303" s="4" t="s">
        <v>21669</v>
      </c>
      <c r="G2303" s="4">
        <v>0</v>
      </c>
    </row>
    <row r="2304" spans="1:7" x14ac:dyDescent="0.35">
      <c r="A2304" t="s">
        <v>4168</v>
      </c>
      <c r="B2304" t="s">
        <v>827</v>
      </c>
      <c r="C2304" t="s">
        <v>15</v>
      </c>
      <c r="D2304" t="s">
        <v>1874</v>
      </c>
      <c r="E2304" s="4">
        <v>62</v>
      </c>
      <c r="F2304" s="4" t="s">
        <v>21660</v>
      </c>
      <c r="G2304" s="4">
        <v>0.15</v>
      </c>
    </row>
    <row r="2305" spans="1:7" x14ac:dyDescent="0.35">
      <c r="A2305" t="s">
        <v>4169</v>
      </c>
      <c r="B2305" t="s">
        <v>828</v>
      </c>
      <c r="C2305" t="s">
        <v>33</v>
      </c>
      <c r="D2305" t="s">
        <v>66</v>
      </c>
      <c r="E2305" s="4">
        <v>7</v>
      </c>
      <c r="F2305" s="4" t="s">
        <v>21663</v>
      </c>
      <c r="G2305" s="4">
        <v>0.15</v>
      </c>
    </row>
    <row r="2306" spans="1:7" x14ac:dyDescent="0.35">
      <c r="A2306" t="s">
        <v>4170</v>
      </c>
      <c r="B2306" t="s">
        <v>829</v>
      </c>
      <c r="C2306" t="s">
        <v>28</v>
      </c>
      <c r="D2306" t="s">
        <v>1851</v>
      </c>
      <c r="E2306" s="4">
        <v>78</v>
      </c>
      <c r="F2306" s="4" t="s">
        <v>21767</v>
      </c>
      <c r="G2306" s="4">
        <v>0.15</v>
      </c>
    </row>
    <row r="2307" spans="1:7" x14ac:dyDescent="0.35">
      <c r="A2307" t="s">
        <v>4171</v>
      </c>
      <c r="B2307" t="s">
        <v>830</v>
      </c>
      <c r="C2307" t="s">
        <v>32</v>
      </c>
      <c r="D2307" t="s">
        <v>1928</v>
      </c>
      <c r="E2307" s="4">
        <v>70</v>
      </c>
      <c r="F2307" s="4" t="s">
        <v>21690</v>
      </c>
      <c r="G2307" s="4">
        <v>0.1</v>
      </c>
    </row>
    <row r="2308" spans="1:7" x14ac:dyDescent="0.35">
      <c r="A2308" t="s">
        <v>4172</v>
      </c>
      <c r="B2308" t="s">
        <v>830</v>
      </c>
      <c r="C2308" t="s">
        <v>33</v>
      </c>
      <c r="D2308" t="s">
        <v>21723</v>
      </c>
      <c r="E2308" s="4">
        <v>36</v>
      </c>
      <c r="F2308" s="4" t="s">
        <v>21663</v>
      </c>
      <c r="G2308" s="4">
        <v>0.15</v>
      </c>
    </row>
    <row r="2309" spans="1:7" x14ac:dyDescent="0.35">
      <c r="A2309" t="s">
        <v>4173</v>
      </c>
      <c r="B2309" t="s">
        <v>830</v>
      </c>
      <c r="C2309" t="s">
        <v>7</v>
      </c>
      <c r="D2309" t="s">
        <v>66</v>
      </c>
      <c r="E2309" s="4">
        <v>57</v>
      </c>
      <c r="F2309" s="4" t="s">
        <v>21646</v>
      </c>
      <c r="G2309" s="4">
        <v>0.1</v>
      </c>
    </row>
    <row r="2310" spans="1:7" x14ac:dyDescent="0.35">
      <c r="A2310" t="s">
        <v>4174</v>
      </c>
      <c r="B2310" t="s">
        <v>830</v>
      </c>
      <c r="C2310" t="s">
        <v>7</v>
      </c>
      <c r="D2310" t="s">
        <v>1871</v>
      </c>
      <c r="E2310" s="4">
        <v>20</v>
      </c>
      <c r="F2310" s="4" t="s">
        <v>21718</v>
      </c>
      <c r="G2310" s="4">
        <v>0.05</v>
      </c>
    </row>
    <row r="2311" spans="1:7" x14ac:dyDescent="0.35">
      <c r="A2311" t="s">
        <v>4175</v>
      </c>
      <c r="B2311" t="s">
        <v>830</v>
      </c>
      <c r="C2311" t="s">
        <v>31</v>
      </c>
      <c r="D2311" t="s">
        <v>1867</v>
      </c>
      <c r="E2311" s="4">
        <v>21</v>
      </c>
      <c r="F2311" s="4" t="s">
        <v>21670</v>
      </c>
      <c r="G2311" s="4">
        <v>0.1</v>
      </c>
    </row>
    <row r="2312" spans="1:7" x14ac:dyDescent="0.35">
      <c r="A2312" t="s">
        <v>4176</v>
      </c>
      <c r="B2312" t="s">
        <v>831</v>
      </c>
      <c r="C2312" t="s">
        <v>15</v>
      </c>
      <c r="D2312" t="s">
        <v>1874</v>
      </c>
      <c r="E2312" s="4">
        <v>70</v>
      </c>
      <c r="F2312" s="4" t="s">
        <v>21660</v>
      </c>
      <c r="G2312" s="4">
        <v>0.15</v>
      </c>
    </row>
    <row r="2313" spans="1:7" x14ac:dyDescent="0.35">
      <c r="A2313" t="s">
        <v>4177</v>
      </c>
      <c r="B2313" t="s">
        <v>832</v>
      </c>
      <c r="C2313" t="s">
        <v>31</v>
      </c>
      <c r="D2313" t="s">
        <v>1867</v>
      </c>
      <c r="E2313" s="4">
        <v>21</v>
      </c>
      <c r="F2313" s="4" t="s">
        <v>21732</v>
      </c>
      <c r="G2313" s="4">
        <v>0.05</v>
      </c>
    </row>
    <row r="2314" spans="1:7" x14ac:dyDescent="0.35">
      <c r="A2314" t="s">
        <v>4178</v>
      </c>
      <c r="B2314" t="s">
        <v>833</v>
      </c>
      <c r="C2314" t="s">
        <v>36</v>
      </c>
      <c r="D2314" t="s">
        <v>1915</v>
      </c>
      <c r="E2314" s="4">
        <v>1</v>
      </c>
      <c r="F2314" s="4" t="s">
        <v>21702</v>
      </c>
      <c r="G2314" s="4">
        <v>0.05</v>
      </c>
    </row>
    <row r="2315" spans="1:7" x14ac:dyDescent="0.35">
      <c r="A2315" t="s">
        <v>4179</v>
      </c>
      <c r="B2315" t="s">
        <v>833</v>
      </c>
      <c r="C2315" t="s">
        <v>36</v>
      </c>
      <c r="D2315" t="s">
        <v>1915</v>
      </c>
      <c r="E2315" s="4">
        <v>35</v>
      </c>
      <c r="F2315" s="4" t="s">
        <v>21677</v>
      </c>
      <c r="G2315" s="4">
        <v>0</v>
      </c>
    </row>
    <row r="2316" spans="1:7" x14ac:dyDescent="0.35">
      <c r="A2316" t="s">
        <v>4180</v>
      </c>
      <c r="B2316" t="s">
        <v>833</v>
      </c>
      <c r="C2316" t="s">
        <v>29</v>
      </c>
      <c r="D2316" t="s">
        <v>21709</v>
      </c>
      <c r="E2316" s="4">
        <v>38</v>
      </c>
      <c r="F2316" s="4" t="s">
        <v>21666</v>
      </c>
      <c r="G2316" s="4">
        <v>0.05</v>
      </c>
    </row>
    <row r="2317" spans="1:7" x14ac:dyDescent="0.35">
      <c r="A2317" t="s">
        <v>4181</v>
      </c>
      <c r="B2317" t="s">
        <v>833</v>
      </c>
      <c r="C2317" t="s">
        <v>12</v>
      </c>
      <c r="D2317" t="s">
        <v>21782</v>
      </c>
      <c r="E2317" s="4">
        <v>69</v>
      </c>
      <c r="F2317" s="4" t="s">
        <v>21812</v>
      </c>
      <c r="G2317" s="4">
        <v>0.15</v>
      </c>
    </row>
    <row r="2318" spans="1:7" x14ac:dyDescent="0.35">
      <c r="A2318" t="s">
        <v>4182</v>
      </c>
      <c r="B2318" t="s">
        <v>833</v>
      </c>
      <c r="C2318" t="s">
        <v>23</v>
      </c>
      <c r="D2318" t="s">
        <v>1876</v>
      </c>
      <c r="E2318" s="4">
        <v>26</v>
      </c>
      <c r="F2318" s="4" t="s">
        <v>21780</v>
      </c>
      <c r="G2318" s="4">
        <v>0</v>
      </c>
    </row>
    <row r="2319" spans="1:7" x14ac:dyDescent="0.35">
      <c r="A2319" t="s">
        <v>4183</v>
      </c>
      <c r="B2319" t="s">
        <v>834</v>
      </c>
      <c r="C2319" t="s">
        <v>35</v>
      </c>
      <c r="D2319" t="s">
        <v>21747</v>
      </c>
      <c r="E2319" s="4">
        <v>1</v>
      </c>
      <c r="F2319" s="4" t="s">
        <v>21781</v>
      </c>
      <c r="G2319" s="4">
        <v>0</v>
      </c>
    </row>
    <row r="2320" spans="1:7" x14ac:dyDescent="0.35">
      <c r="A2320" t="s">
        <v>4184</v>
      </c>
      <c r="B2320" t="s">
        <v>834</v>
      </c>
      <c r="C2320" t="s">
        <v>33</v>
      </c>
      <c r="D2320" t="s">
        <v>1863</v>
      </c>
      <c r="E2320" s="4">
        <v>67</v>
      </c>
      <c r="F2320" s="4" t="s">
        <v>21658</v>
      </c>
      <c r="G2320" s="4">
        <v>0.05</v>
      </c>
    </row>
    <row r="2321" spans="1:7" x14ac:dyDescent="0.35">
      <c r="A2321" t="s">
        <v>4185</v>
      </c>
      <c r="B2321" t="s">
        <v>834</v>
      </c>
      <c r="C2321" t="s">
        <v>12</v>
      </c>
      <c r="D2321" t="s">
        <v>1857</v>
      </c>
      <c r="E2321" s="4">
        <v>43</v>
      </c>
      <c r="F2321" s="4" t="s">
        <v>21669</v>
      </c>
      <c r="G2321" s="4">
        <v>0</v>
      </c>
    </row>
    <row r="2322" spans="1:7" x14ac:dyDescent="0.35">
      <c r="A2322" t="s">
        <v>4186</v>
      </c>
      <c r="B2322" t="s">
        <v>834</v>
      </c>
      <c r="C2322" t="s">
        <v>33</v>
      </c>
      <c r="D2322" t="s">
        <v>1863</v>
      </c>
      <c r="E2322" s="4">
        <v>31</v>
      </c>
      <c r="F2322" s="4" t="s">
        <v>21641</v>
      </c>
      <c r="G2322" s="4">
        <v>0</v>
      </c>
    </row>
    <row r="2323" spans="1:7" x14ac:dyDescent="0.35">
      <c r="A2323" t="s">
        <v>4187</v>
      </c>
      <c r="B2323" t="s">
        <v>834</v>
      </c>
      <c r="C2323" t="s">
        <v>33</v>
      </c>
      <c r="D2323" t="s">
        <v>1863</v>
      </c>
      <c r="E2323" s="4">
        <v>51</v>
      </c>
      <c r="F2323" s="4" t="s">
        <v>21641</v>
      </c>
      <c r="G2323" s="4">
        <v>0</v>
      </c>
    </row>
    <row r="2324" spans="1:7" x14ac:dyDescent="0.35">
      <c r="A2324" t="s">
        <v>4188</v>
      </c>
      <c r="B2324" t="s">
        <v>835</v>
      </c>
      <c r="C2324" t="s">
        <v>32</v>
      </c>
      <c r="D2324" t="s">
        <v>21724</v>
      </c>
      <c r="E2324" s="4">
        <v>30</v>
      </c>
      <c r="F2324" s="4" t="s">
        <v>21638</v>
      </c>
      <c r="G2324" s="4">
        <v>0</v>
      </c>
    </row>
    <row r="2325" spans="1:7" x14ac:dyDescent="0.35">
      <c r="A2325" t="s">
        <v>4189</v>
      </c>
      <c r="B2325" t="s">
        <v>835</v>
      </c>
      <c r="C2325" t="s">
        <v>26</v>
      </c>
      <c r="D2325" t="s">
        <v>21713</v>
      </c>
      <c r="E2325" s="4">
        <v>51</v>
      </c>
      <c r="F2325" s="4" t="s">
        <v>21647</v>
      </c>
      <c r="G2325" s="4">
        <v>0</v>
      </c>
    </row>
    <row r="2326" spans="1:7" x14ac:dyDescent="0.35">
      <c r="A2326" t="s">
        <v>4190</v>
      </c>
      <c r="B2326" t="s">
        <v>835</v>
      </c>
      <c r="C2326" t="s">
        <v>12</v>
      </c>
      <c r="D2326" t="s">
        <v>66</v>
      </c>
      <c r="E2326" s="4">
        <v>80</v>
      </c>
      <c r="F2326" s="4" t="s">
        <v>21693</v>
      </c>
      <c r="G2326" s="4">
        <v>0.15</v>
      </c>
    </row>
    <row r="2327" spans="1:7" x14ac:dyDescent="0.35">
      <c r="A2327" t="s">
        <v>4191</v>
      </c>
      <c r="B2327" t="s">
        <v>835</v>
      </c>
      <c r="C2327" t="s">
        <v>34</v>
      </c>
      <c r="D2327" t="s">
        <v>1854</v>
      </c>
      <c r="E2327" s="4">
        <v>6</v>
      </c>
      <c r="F2327" s="4" t="s">
        <v>21636</v>
      </c>
      <c r="G2327" s="4">
        <v>0</v>
      </c>
    </row>
    <row r="2328" spans="1:7" x14ac:dyDescent="0.35">
      <c r="A2328" t="s">
        <v>4192</v>
      </c>
      <c r="B2328" t="s">
        <v>835</v>
      </c>
      <c r="C2328" t="s">
        <v>35</v>
      </c>
      <c r="D2328" t="s">
        <v>1919</v>
      </c>
      <c r="E2328" s="4">
        <v>45</v>
      </c>
      <c r="F2328" s="4" t="s">
        <v>21707</v>
      </c>
      <c r="G2328" s="4">
        <v>0.05</v>
      </c>
    </row>
    <row r="2329" spans="1:7" x14ac:dyDescent="0.35">
      <c r="A2329" t="s">
        <v>4193</v>
      </c>
      <c r="B2329" t="s">
        <v>836</v>
      </c>
      <c r="C2329" t="s">
        <v>32</v>
      </c>
      <c r="D2329" t="s">
        <v>21637</v>
      </c>
      <c r="E2329" s="4">
        <v>20</v>
      </c>
      <c r="F2329" s="4" t="s">
        <v>21638</v>
      </c>
      <c r="G2329" s="4">
        <v>0</v>
      </c>
    </row>
    <row r="2330" spans="1:7" x14ac:dyDescent="0.35">
      <c r="A2330" t="s">
        <v>4194</v>
      </c>
      <c r="B2330" t="s">
        <v>836</v>
      </c>
      <c r="C2330" t="s">
        <v>36</v>
      </c>
      <c r="D2330" t="s">
        <v>66</v>
      </c>
      <c r="E2330" s="4">
        <v>79</v>
      </c>
      <c r="F2330" s="4" t="s">
        <v>21702</v>
      </c>
      <c r="G2330" s="4">
        <v>0.05</v>
      </c>
    </row>
    <row r="2331" spans="1:7" x14ac:dyDescent="0.35">
      <c r="A2331" t="s">
        <v>4195</v>
      </c>
      <c r="B2331" t="s">
        <v>837</v>
      </c>
      <c r="C2331" t="s">
        <v>23</v>
      </c>
      <c r="D2331" t="s">
        <v>1876</v>
      </c>
      <c r="E2331" s="4">
        <v>26</v>
      </c>
      <c r="F2331" s="4" t="s">
        <v>21673</v>
      </c>
      <c r="G2331" s="4">
        <v>0</v>
      </c>
    </row>
    <row r="2332" spans="1:7" x14ac:dyDescent="0.35">
      <c r="A2332" t="s">
        <v>4196</v>
      </c>
      <c r="B2332" t="s">
        <v>838</v>
      </c>
      <c r="C2332" t="s">
        <v>31</v>
      </c>
      <c r="D2332" t="s">
        <v>21726</v>
      </c>
      <c r="E2332" s="4">
        <v>55</v>
      </c>
      <c r="F2332" s="4" t="s">
        <v>21662</v>
      </c>
      <c r="G2332" s="4">
        <v>0</v>
      </c>
    </row>
    <row r="2333" spans="1:7" x14ac:dyDescent="0.35">
      <c r="A2333" t="s">
        <v>4197</v>
      </c>
      <c r="B2333" t="s">
        <v>839</v>
      </c>
      <c r="C2333" t="s">
        <v>29</v>
      </c>
      <c r="D2333" t="s">
        <v>1896</v>
      </c>
      <c r="E2333" s="4">
        <v>47</v>
      </c>
      <c r="F2333" s="4" t="s">
        <v>21687</v>
      </c>
      <c r="G2333" s="4">
        <v>0</v>
      </c>
    </row>
    <row r="2334" spans="1:7" x14ac:dyDescent="0.35">
      <c r="A2334" t="s">
        <v>4198</v>
      </c>
      <c r="B2334" t="s">
        <v>839</v>
      </c>
      <c r="C2334" t="s">
        <v>19</v>
      </c>
      <c r="D2334" t="s">
        <v>1859</v>
      </c>
      <c r="E2334" s="4">
        <v>41</v>
      </c>
      <c r="F2334" s="4" t="s">
        <v>21694</v>
      </c>
      <c r="G2334" s="4">
        <v>0.15</v>
      </c>
    </row>
    <row r="2335" spans="1:7" x14ac:dyDescent="0.35">
      <c r="A2335" t="s">
        <v>4199</v>
      </c>
      <c r="B2335" t="s">
        <v>839</v>
      </c>
      <c r="C2335" t="s">
        <v>35</v>
      </c>
      <c r="D2335" t="s">
        <v>1919</v>
      </c>
      <c r="E2335" s="4">
        <v>75</v>
      </c>
      <c r="F2335" s="4" t="s">
        <v>21656</v>
      </c>
      <c r="G2335" s="4">
        <v>0</v>
      </c>
    </row>
    <row r="2336" spans="1:7" x14ac:dyDescent="0.35">
      <c r="A2336" t="s">
        <v>4200</v>
      </c>
      <c r="B2336" t="s">
        <v>839</v>
      </c>
      <c r="C2336" t="s">
        <v>31</v>
      </c>
      <c r="D2336" t="s">
        <v>1867</v>
      </c>
      <c r="E2336" s="4">
        <v>59</v>
      </c>
      <c r="F2336" s="4" t="s">
        <v>21662</v>
      </c>
      <c r="G2336" s="4">
        <v>0</v>
      </c>
    </row>
    <row r="2337" spans="1:7" x14ac:dyDescent="0.35">
      <c r="A2337" t="s">
        <v>4201</v>
      </c>
      <c r="B2337" t="s">
        <v>840</v>
      </c>
      <c r="C2337" t="s">
        <v>28</v>
      </c>
      <c r="D2337" t="s">
        <v>1851</v>
      </c>
      <c r="E2337" s="4">
        <v>62</v>
      </c>
      <c r="F2337" s="4" t="s">
        <v>21654</v>
      </c>
      <c r="G2337" s="4">
        <v>0.05</v>
      </c>
    </row>
    <row r="2338" spans="1:7" x14ac:dyDescent="0.35">
      <c r="A2338" t="s">
        <v>4202</v>
      </c>
      <c r="B2338" t="s">
        <v>840</v>
      </c>
      <c r="C2338" t="s">
        <v>15</v>
      </c>
      <c r="D2338" t="s">
        <v>1874</v>
      </c>
      <c r="E2338" s="4">
        <v>70</v>
      </c>
      <c r="F2338" s="4" t="s">
        <v>21648</v>
      </c>
      <c r="G2338" s="4">
        <v>0</v>
      </c>
    </row>
    <row r="2339" spans="1:7" x14ac:dyDescent="0.35">
      <c r="A2339" t="s">
        <v>4203</v>
      </c>
      <c r="B2339" t="s">
        <v>841</v>
      </c>
      <c r="C2339" t="s">
        <v>30</v>
      </c>
      <c r="D2339" t="s">
        <v>1887</v>
      </c>
      <c r="E2339" s="4">
        <v>34</v>
      </c>
      <c r="F2339" s="4" t="s">
        <v>21665</v>
      </c>
      <c r="G2339" s="4">
        <v>0</v>
      </c>
    </row>
    <row r="2340" spans="1:7" x14ac:dyDescent="0.35">
      <c r="A2340" t="s">
        <v>4204</v>
      </c>
      <c r="B2340" t="s">
        <v>841</v>
      </c>
      <c r="C2340" t="s">
        <v>26</v>
      </c>
      <c r="D2340" t="s">
        <v>1861</v>
      </c>
      <c r="E2340" s="4">
        <v>72</v>
      </c>
      <c r="F2340" s="4" t="s">
        <v>21647</v>
      </c>
      <c r="G2340" s="4">
        <v>0</v>
      </c>
    </row>
    <row r="2341" spans="1:7" x14ac:dyDescent="0.35">
      <c r="A2341" t="s">
        <v>4205</v>
      </c>
      <c r="B2341" t="s">
        <v>841</v>
      </c>
      <c r="C2341" t="s">
        <v>31</v>
      </c>
      <c r="D2341" t="s">
        <v>21661</v>
      </c>
      <c r="E2341" s="4">
        <v>31</v>
      </c>
      <c r="F2341" s="4" t="s">
        <v>21833</v>
      </c>
      <c r="G2341" s="4">
        <v>0</v>
      </c>
    </row>
    <row r="2342" spans="1:7" x14ac:dyDescent="0.35">
      <c r="A2342" t="s">
        <v>4206</v>
      </c>
      <c r="B2342" t="s">
        <v>841</v>
      </c>
      <c r="C2342" t="s">
        <v>33</v>
      </c>
      <c r="D2342" t="s">
        <v>1863</v>
      </c>
      <c r="E2342" s="4">
        <v>59</v>
      </c>
      <c r="F2342" s="4" t="s">
        <v>21658</v>
      </c>
      <c r="G2342" s="4">
        <v>0.05</v>
      </c>
    </row>
    <row r="2343" spans="1:7" x14ac:dyDescent="0.35">
      <c r="A2343" t="s">
        <v>4207</v>
      </c>
      <c r="B2343" t="s">
        <v>842</v>
      </c>
      <c r="C2343" t="s">
        <v>30</v>
      </c>
      <c r="D2343" t="s">
        <v>1887</v>
      </c>
      <c r="E2343" s="4">
        <v>64</v>
      </c>
      <c r="F2343" s="4" t="s">
        <v>21659</v>
      </c>
      <c r="G2343" s="4">
        <v>0.15</v>
      </c>
    </row>
    <row r="2344" spans="1:7" x14ac:dyDescent="0.35">
      <c r="A2344" t="s">
        <v>4208</v>
      </c>
      <c r="B2344" t="s">
        <v>842</v>
      </c>
      <c r="C2344" t="s">
        <v>15</v>
      </c>
      <c r="D2344" t="s">
        <v>21714</v>
      </c>
      <c r="E2344" s="4">
        <v>78</v>
      </c>
      <c r="F2344" s="4" t="s">
        <v>21742</v>
      </c>
      <c r="G2344" s="4">
        <v>0.1</v>
      </c>
    </row>
    <row r="2345" spans="1:7" x14ac:dyDescent="0.35">
      <c r="A2345" t="s">
        <v>4209</v>
      </c>
      <c r="B2345" t="s">
        <v>843</v>
      </c>
      <c r="C2345" t="s">
        <v>15</v>
      </c>
      <c r="D2345" t="s">
        <v>21717</v>
      </c>
      <c r="E2345" s="4">
        <v>26</v>
      </c>
      <c r="F2345" s="4" t="s">
        <v>21742</v>
      </c>
      <c r="G2345" s="4">
        <v>0.1</v>
      </c>
    </row>
    <row r="2346" spans="1:7" x14ac:dyDescent="0.35">
      <c r="A2346" t="s">
        <v>4210</v>
      </c>
      <c r="B2346" t="s">
        <v>843</v>
      </c>
      <c r="C2346" t="s">
        <v>28</v>
      </c>
      <c r="D2346" t="s">
        <v>1851</v>
      </c>
      <c r="E2346" s="4">
        <v>16</v>
      </c>
      <c r="F2346" s="4" t="s">
        <v>21634</v>
      </c>
      <c r="G2346" s="4">
        <v>0</v>
      </c>
    </row>
    <row r="2347" spans="1:7" x14ac:dyDescent="0.35">
      <c r="A2347" t="s">
        <v>4211</v>
      </c>
      <c r="B2347" t="s">
        <v>843</v>
      </c>
      <c r="C2347" t="s">
        <v>7</v>
      </c>
      <c r="D2347" t="s">
        <v>1871</v>
      </c>
      <c r="E2347" s="4">
        <v>51</v>
      </c>
      <c r="F2347" s="4" t="s">
        <v>21681</v>
      </c>
      <c r="G2347" s="4">
        <v>0</v>
      </c>
    </row>
    <row r="2348" spans="1:7" x14ac:dyDescent="0.35">
      <c r="A2348" t="s">
        <v>4212</v>
      </c>
      <c r="B2348" t="s">
        <v>843</v>
      </c>
      <c r="C2348" t="s">
        <v>28</v>
      </c>
      <c r="D2348" t="s">
        <v>21653</v>
      </c>
      <c r="E2348" s="4">
        <v>28</v>
      </c>
      <c r="F2348" s="4" t="s">
        <v>21767</v>
      </c>
      <c r="G2348" s="4">
        <v>0.15</v>
      </c>
    </row>
    <row r="2349" spans="1:7" x14ac:dyDescent="0.35">
      <c r="A2349" t="s">
        <v>4213</v>
      </c>
      <c r="B2349" t="s">
        <v>843</v>
      </c>
      <c r="C2349" t="s">
        <v>23</v>
      </c>
      <c r="D2349" t="s">
        <v>1876</v>
      </c>
      <c r="E2349" s="4">
        <v>24</v>
      </c>
      <c r="F2349" s="4" t="s">
        <v>21704</v>
      </c>
      <c r="G2349" s="4">
        <v>0.05</v>
      </c>
    </row>
    <row r="2350" spans="1:7" x14ac:dyDescent="0.35">
      <c r="A2350" t="s">
        <v>4214</v>
      </c>
      <c r="B2350" t="s">
        <v>844</v>
      </c>
      <c r="C2350" t="s">
        <v>30</v>
      </c>
      <c r="D2350" t="s">
        <v>66</v>
      </c>
      <c r="E2350" s="4">
        <v>7</v>
      </c>
      <c r="F2350" s="4" t="s">
        <v>21665</v>
      </c>
      <c r="G2350" s="4">
        <v>0</v>
      </c>
    </row>
    <row r="2351" spans="1:7" x14ac:dyDescent="0.35">
      <c r="A2351" t="s">
        <v>4215</v>
      </c>
      <c r="B2351" t="s">
        <v>844</v>
      </c>
      <c r="C2351" t="s">
        <v>36</v>
      </c>
      <c r="D2351" t="s">
        <v>21715</v>
      </c>
      <c r="E2351" s="4">
        <v>35</v>
      </c>
      <c r="F2351" s="4" t="s">
        <v>21677</v>
      </c>
      <c r="G2351" s="4">
        <v>0</v>
      </c>
    </row>
    <row r="2352" spans="1:7" x14ac:dyDescent="0.35">
      <c r="A2352" t="s">
        <v>4216</v>
      </c>
      <c r="B2352" t="s">
        <v>844</v>
      </c>
      <c r="C2352" t="s">
        <v>34</v>
      </c>
      <c r="D2352" t="s">
        <v>1854</v>
      </c>
      <c r="E2352" s="4">
        <v>61</v>
      </c>
      <c r="F2352" s="4" t="s">
        <v>21636</v>
      </c>
      <c r="G2352" s="4">
        <v>0</v>
      </c>
    </row>
    <row r="2353" spans="1:7" x14ac:dyDescent="0.35">
      <c r="A2353" t="s">
        <v>4217</v>
      </c>
      <c r="B2353" t="s">
        <v>844</v>
      </c>
      <c r="C2353" t="s">
        <v>26</v>
      </c>
      <c r="D2353" t="s">
        <v>1861</v>
      </c>
      <c r="E2353" s="4">
        <v>55</v>
      </c>
      <c r="F2353" s="4" t="s">
        <v>21668</v>
      </c>
      <c r="G2353" s="4">
        <v>0.05</v>
      </c>
    </row>
    <row r="2354" spans="1:7" x14ac:dyDescent="0.35">
      <c r="A2354" t="s">
        <v>4218</v>
      </c>
      <c r="B2354" t="s">
        <v>845</v>
      </c>
      <c r="C2354" t="s">
        <v>27</v>
      </c>
      <c r="D2354" t="s">
        <v>21655</v>
      </c>
      <c r="E2354" s="4">
        <v>14</v>
      </c>
      <c r="F2354" s="4" t="s">
        <v>21701</v>
      </c>
      <c r="G2354" s="4">
        <v>0.1</v>
      </c>
    </row>
    <row r="2355" spans="1:7" x14ac:dyDescent="0.35">
      <c r="A2355" t="s">
        <v>4219</v>
      </c>
      <c r="B2355" t="s">
        <v>845</v>
      </c>
      <c r="C2355" t="s">
        <v>27</v>
      </c>
      <c r="D2355" t="s">
        <v>21710</v>
      </c>
      <c r="E2355" s="4">
        <v>76</v>
      </c>
      <c r="F2355" s="4" t="s">
        <v>21642</v>
      </c>
      <c r="G2355" s="4">
        <v>0.15</v>
      </c>
    </row>
    <row r="2356" spans="1:7" x14ac:dyDescent="0.35">
      <c r="A2356" t="s">
        <v>4220</v>
      </c>
      <c r="B2356" t="s">
        <v>845</v>
      </c>
      <c r="C2356" t="s">
        <v>36</v>
      </c>
      <c r="D2356" t="s">
        <v>21728</v>
      </c>
      <c r="E2356" s="4">
        <v>74</v>
      </c>
      <c r="F2356" s="4" t="s">
        <v>21727</v>
      </c>
      <c r="G2356" s="4">
        <v>0.1</v>
      </c>
    </row>
    <row r="2357" spans="1:7" x14ac:dyDescent="0.35">
      <c r="A2357" t="s">
        <v>4221</v>
      </c>
      <c r="B2357" t="s">
        <v>845</v>
      </c>
      <c r="C2357" t="s">
        <v>29</v>
      </c>
      <c r="D2357" t="s">
        <v>1896</v>
      </c>
      <c r="E2357" s="4">
        <v>77</v>
      </c>
      <c r="F2357" s="4" t="s">
        <v>21687</v>
      </c>
      <c r="G2357" s="4">
        <v>0</v>
      </c>
    </row>
    <row r="2358" spans="1:7" x14ac:dyDescent="0.35">
      <c r="A2358" t="s">
        <v>4222</v>
      </c>
      <c r="B2358" t="s">
        <v>845</v>
      </c>
      <c r="C2358" t="s">
        <v>29</v>
      </c>
      <c r="D2358" t="s">
        <v>1896</v>
      </c>
      <c r="E2358" s="4">
        <v>77</v>
      </c>
      <c r="F2358" s="4" t="s">
        <v>21703</v>
      </c>
      <c r="G2358" s="4">
        <v>0.15</v>
      </c>
    </row>
    <row r="2359" spans="1:7" x14ac:dyDescent="0.35">
      <c r="A2359" t="s">
        <v>4223</v>
      </c>
      <c r="B2359" t="s">
        <v>846</v>
      </c>
      <c r="C2359" t="s">
        <v>30</v>
      </c>
      <c r="D2359" t="s">
        <v>1887</v>
      </c>
      <c r="E2359" s="4">
        <v>72</v>
      </c>
      <c r="F2359" s="4" t="s">
        <v>21665</v>
      </c>
      <c r="G2359" s="4">
        <v>0</v>
      </c>
    </row>
    <row r="2360" spans="1:7" x14ac:dyDescent="0.35">
      <c r="A2360" t="s">
        <v>4224</v>
      </c>
      <c r="B2360" t="s">
        <v>846</v>
      </c>
      <c r="C2360" t="s">
        <v>28</v>
      </c>
      <c r="D2360" t="s">
        <v>1851</v>
      </c>
      <c r="E2360" s="4">
        <v>33</v>
      </c>
      <c r="F2360" s="4" t="s">
        <v>21634</v>
      </c>
      <c r="G2360" s="4">
        <v>0</v>
      </c>
    </row>
    <row r="2361" spans="1:7" x14ac:dyDescent="0.35">
      <c r="A2361" t="s">
        <v>4225</v>
      </c>
      <c r="B2361" t="s">
        <v>846</v>
      </c>
      <c r="C2361" t="s">
        <v>7</v>
      </c>
      <c r="D2361" t="s">
        <v>1871</v>
      </c>
      <c r="E2361" s="4">
        <v>10</v>
      </c>
      <c r="F2361" s="4" t="s">
        <v>21681</v>
      </c>
      <c r="G2361" s="4">
        <v>0</v>
      </c>
    </row>
    <row r="2362" spans="1:7" x14ac:dyDescent="0.35">
      <c r="A2362" t="s">
        <v>4226</v>
      </c>
      <c r="B2362" t="s">
        <v>846</v>
      </c>
      <c r="C2362" t="s">
        <v>35</v>
      </c>
      <c r="D2362" t="s">
        <v>1919</v>
      </c>
      <c r="E2362" s="4">
        <v>56</v>
      </c>
      <c r="F2362" s="4" t="s">
        <v>21642</v>
      </c>
      <c r="G2362" s="4">
        <v>0.15</v>
      </c>
    </row>
    <row r="2363" spans="1:7" x14ac:dyDescent="0.35">
      <c r="A2363" t="s">
        <v>4227</v>
      </c>
      <c r="B2363" t="s">
        <v>846</v>
      </c>
      <c r="C2363" t="s">
        <v>26</v>
      </c>
      <c r="D2363" t="s">
        <v>1861</v>
      </c>
      <c r="E2363" s="4">
        <v>18</v>
      </c>
      <c r="F2363" s="4" t="s">
        <v>21647</v>
      </c>
      <c r="G2363" s="4">
        <v>0</v>
      </c>
    </row>
    <row r="2364" spans="1:7" x14ac:dyDescent="0.35">
      <c r="A2364" t="s">
        <v>4228</v>
      </c>
      <c r="B2364" t="s">
        <v>847</v>
      </c>
      <c r="C2364" t="s">
        <v>29</v>
      </c>
      <c r="D2364" t="s">
        <v>21720</v>
      </c>
      <c r="E2364" s="4">
        <v>74</v>
      </c>
      <c r="F2364" s="4" t="s">
        <v>21703</v>
      </c>
      <c r="G2364" s="4">
        <v>0.15</v>
      </c>
    </row>
    <row r="2365" spans="1:7" x14ac:dyDescent="0.35">
      <c r="A2365" t="s">
        <v>4229</v>
      </c>
      <c r="B2365" t="s">
        <v>847</v>
      </c>
      <c r="C2365" t="s">
        <v>32</v>
      </c>
      <c r="D2365" t="s">
        <v>1928</v>
      </c>
      <c r="E2365" s="4">
        <v>52</v>
      </c>
      <c r="F2365" s="4" t="s">
        <v>21638</v>
      </c>
      <c r="G2365" s="4">
        <v>0</v>
      </c>
    </row>
    <row r="2366" spans="1:7" x14ac:dyDescent="0.35">
      <c r="A2366" t="s">
        <v>4230</v>
      </c>
      <c r="B2366" t="s">
        <v>848</v>
      </c>
      <c r="C2366" t="s">
        <v>35</v>
      </c>
      <c r="D2366" t="s">
        <v>1919</v>
      </c>
      <c r="E2366" s="4">
        <v>20</v>
      </c>
      <c r="F2366" s="4" t="s">
        <v>21656</v>
      </c>
      <c r="G2366" s="4">
        <v>0</v>
      </c>
    </row>
    <row r="2367" spans="1:7" x14ac:dyDescent="0.35">
      <c r="A2367" t="s">
        <v>4231</v>
      </c>
      <c r="B2367" t="s">
        <v>849</v>
      </c>
      <c r="C2367" t="s">
        <v>34</v>
      </c>
      <c r="D2367" t="s">
        <v>1854</v>
      </c>
      <c r="E2367" s="4">
        <v>36</v>
      </c>
      <c r="F2367" s="4" t="s">
        <v>21636</v>
      </c>
      <c r="G2367" s="4">
        <v>0</v>
      </c>
    </row>
    <row r="2368" spans="1:7" x14ac:dyDescent="0.35">
      <c r="A2368" t="s">
        <v>4232</v>
      </c>
      <c r="B2368" t="s">
        <v>849</v>
      </c>
      <c r="C2368" t="s">
        <v>36</v>
      </c>
      <c r="D2368" t="s">
        <v>1915</v>
      </c>
      <c r="E2368" s="4">
        <v>67</v>
      </c>
      <c r="F2368" s="4" t="s">
        <v>21702</v>
      </c>
      <c r="G2368" s="4">
        <v>0.05</v>
      </c>
    </row>
    <row r="2369" spans="1:7" x14ac:dyDescent="0.35">
      <c r="A2369" t="s">
        <v>4233</v>
      </c>
      <c r="B2369" t="s">
        <v>849</v>
      </c>
      <c r="C2369" t="s">
        <v>31</v>
      </c>
      <c r="D2369" t="s">
        <v>1867</v>
      </c>
      <c r="E2369" s="4">
        <v>42</v>
      </c>
      <c r="F2369" s="4" t="s">
        <v>21662</v>
      </c>
      <c r="G2369" s="4">
        <v>0</v>
      </c>
    </row>
    <row r="2370" spans="1:7" x14ac:dyDescent="0.35">
      <c r="A2370" t="s">
        <v>4234</v>
      </c>
      <c r="B2370" t="s">
        <v>849</v>
      </c>
      <c r="C2370" t="s">
        <v>36</v>
      </c>
      <c r="D2370" t="s">
        <v>1915</v>
      </c>
      <c r="E2370" s="4">
        <v>46</v>
      </c>
      <c r="F2370" s="4" t="s">
        <v>21677</v>
      </c>
      <c r="G2370" s="4">
        <v>0</v>
      </c>
    </row>
    <row r="2371" spans="1:7" x14ac:dyDescent="0.35">
      <c r="A2371" t="s">
        <v>4235</v>
      </c>
      <c r="B2371" t="s">
        <v>850</v>
      </c>
      <c r="C2371" t="s">
        <v>7</v>
      </c>
      <c r="D2371" t="s">
        <v>1871</v>
      </c>
      <c r="E2371" s="4">
        <v>19</v>
      </c>
      <c r="F2371" s="4" t="s">
        <v>21681</v>
      </c>
      <c r="G2371" s="4">
        <v>0</v>
      </c>
    </row>
    <row r="2372" spans="1:7" x14ac:dyDescent="0.35">
      <c r="A2372" t="s">
        <v>4236</v>
      </c>
      <c r="B2372" t="s">
        <v>850</v>
      </c>
      <c r="C2372" t="s">
        <v>27</v>
      </c>
      <c r="D2372" t="s">
        <v>1865</v>
      </c>
      <c r="E2372" s="4">
        <v>68</v>
      </c>
      <c r="F2372" s="4" t="s">
        <v>21707</v>
      </c>
      <c r="G2372" s="4">
        <v>0.05</v>
      </c>
    </row>
    <row r="2373" spans="1:7" x14ac:dyDescent="0.35">
      <c r="A2373" t="s">
        <v>4237</v>
      </c>
      <c r="B2373" t="s">
        <v>850</v>
      </c>
      <c r="C2373" t="s">
        <v>34</v>
      </c>
      <c r="D2373" t="s">
        <v>1854</v>
      </c>
      <c r="E2373" s="4">
        <v>3</v>
      </c>
      <c r="F2373" s="4" t="s">
        <v>21652</v>
      </c>
      <c r="G2373" s="4">
        <v>0.1</v>
      </c>
    </row>
    <row r="2374" spans="1:7" x14ac:dyDescent="0.35">
      <c r="A2374" t="s">
        <v>4238</v>
      </c>
      <c r="B2374" t="s">
        <v>851</v>
      </c>
      <c r="C2374" t="s">
        <v>28</v>
      </c>
      <c r="D2374" t="s">
        <v>21653</v>
      </c>
      <c r="E2374" s="4">
        <v>4</v>
      </c>
      <c r="F2374" s="4" t="s">
        <v>21674</v>
      </c>
      <c r="G2374" s="4">
        <v>0.1</v>
      </c>
    </row>
    <row r="2375" spans="1:7" x14ac:dyDescent="0.35">
      <c r="A2375" t="s">
        <v>4239</v>
      </c>
      <c r="B2375" t="s">
        <v>851</v>
      </c>
      <c r="C2375" t="s">
        <v>29</v>
      </c>
      <c r="D2375" t="s">
        <v>21720</v>
      </c>
      <c r="E2375" s="4">
        <v>9</v>
      </c>
      <c r="F2375" s="4" t="s">
        <v>21687</v>
      </c>
      <c r="G2375" s="4">
        <v>0</v>
      </c>
    </row>
    <row r="2376" spans="1:7" x14ac:dyDescent="0.35">
      <c r="A2376" t="s">
        <v>4240</v>
      </c>
      <c r="B2376" t="s">
        <v>851</v>
      </c>
      <c r="C2376" t="s">
        <v>29</v>
      </c>
      <c r="D2376" t="s">
        <v>1896</v>
      </c>
      <c r="E2376" s="4">
        <v>75</v>
      </c>
      <c r="F2376" s="4" t="s">
        <v>21687</v>
      </c>
      <c r="G2376" s="4">
        <v>0</v>
      </c>
    </row>
    <row r="2377" spans="1:7" x14ac:dyDescent="0.35">
      <c r="A2377" t="s">
        <v>4241</v>
      </c>
      <c r="B2377" t="s">
        <v>851</v>
      </c>
      <c r="C2377" t="s">
        <v>34</v>
      </c>
      <c r="D2377" t="s">
        <v>1854</v>
      </c>
      <c r="E2377" s="4">
        <v>9</v>
      </c>
      <c r="F2377" s="4" t="s">
        <v>21652</v>
      </c>
      <c r="G2377" s="4">
        <v>0.1</v>
      </c>
    </row>
    <row r="2378" spans="1:7" x14ac:dyDescent="0.35">
      <c r="A2378" t="s">
        <v>4242</v>
      </c>
      <c r="B2378" t="s">
        <v>851</v>
      </c>
      <c r="C2378" t="s">
        <v>36</v>
      </c>
      <c r="D2378" t="s">
        <v>1915</v>
      </c>
      <c r="E2378" s="4">
        <v>77</v>
      </c>
      <c r="F2378" s="4" t="s">
        <v>21743</v>
      </c>
      <c r="G2378" s="4">
        <v>0.05</v>
      </c>
    </row>
    <row r="2379" spans="1:7" x14ac:dyDescent="0.35">
      <c r="A2379" t="s">
        <v>4243</v>
      </c>
      <c r="B2379" t="s">
        <v>852</v>
      </c>
      <c r="C2379" t="s">
        <v>12</v>
      </c>
      <c r="D2379" t="s">
        <v>21719</v>
      </c>
      <c r="E2379" s="4">
        <v>18</v>
      </c>
      <c r="F2379" s="4" t="s">
        <v>21693</v>
      </c>
      <c r="G2379" s="4">
        <v>0.15</v>
      </c>
    </row>
    <row r="2380" spans="1:7" x14ac:dyDescent="0.35">
      <c r="A2380" t="s">
        <v>4244</v>
      </c>
      <c r="B2380" t="s">
        <v>852</v>
      </c>
      <c r="C2380" t="s">
        <v>34</v>
      </c>
      <c r="D2380" t="s">
        <v>1854</v>
      </c>
      <c r="E2380" s="4">
        <v>1</v>
      </c>
      <c r="F2380" s="4" t="s">
        <v>21636</v>
      </c>
      <c r="G2380" s="4">
        <v>0</v>
      </c>
    </row>
    <row r="2381" spans="1:7" x14ac:dyDescent="0.35">
      <c r="A2381" t="s">
        <v>4245</v>
      </c>
      <c r="B2381" t="s">
        <v>852</v>
      </c>
      <c r="C2381" t="s">
        <v>29</v>
      </c>
      <c r="D2381" t="s">
        <v>1896</v>
      </c>
      <c r="E2381" s="4">
        <v>35</v>
      </c>
      <c r="F2381" s="4" t="s">
        <v>21687</v>
      </c>
      <c r="G2381" s="4">
        <v>0</v>
      </c>
    </row>
    <row r="2382" spans="1:7" x14ac:dyDescent="0.35">
      <c r="A2382" t="s">
        <v>4246</v>
      </c>
      <c r="B2382" t="s">
        <v>852</v>
      </c>
      <c r="C2382" t="s">
        <v>12</v>
      </c>
      <c r="D2382" t="s">
        <v>21752</v>
      </c>
      <c r="E2382" s="4">
        <v>30</v>
      </c>
      <c r="F2382" s="4" t="s">
        <v>21669</v>
      </c>
      <c r="G2382" s="4">
        <v>0</v>
      </c>
    </row>
    <row r="2383" spans="1:7" x14ac:dyDescent="0.35">
      <c r="A2383" t="s">
        <v>4247</v>
      </c>
      <c r="B2383" t="s">
        <v>852</v>
      </c>
      <c r="C2383" t="s">
        <v>32</v>
      </c>
      <c r="D2383" t="s">
        <v>1928</v>
      </c>
      <c r="E2383" s="4">
        <v>68</v>
      </c>
      <c r="F2383" s="4" t="s">
        <v>21834</v>
      </c>
      <c r="G2383" s="4">
        <v>0.1</v>
      </c>
    </row>
    <row r="2384" spans="1:7" x14ac:dyDescent="0.35">
      <c r="A2384" t="s">
        <v>4248</v>
      </c>
      <c r="B2384" t="s">
        <v>853</v>
      </c>
      <c r="C2384" t="s">
        <v>31</v>
      </c>
      <c r="D2384" t="s">
        <v>1867</v>
      </c>
      <c r="E2384" s="4">
        <v>67</v>
      </c>
      <c r="F2384" s="4" t="s">
        <v>21732</v>
      </c>
      <c r="G2384" s="4">
        <v>0.05</v>
      </c>
    </row>
    <row r="2385" spans="1:7" x14ac:dyDescent="0.35">
      <c r="A2385" t="s">
        <v>4249</v>
      </c>
      <c r="B2385" t="s">
        <v>853</v>
      </c>
      <c r="C2385" t="s">
        <v>29</v>
      </c>
      <c r="D2385" t="s">
        <v>1896</v>
      </c>
      <c r="E2385" s="4">
        <v>14</v>
      </c>
      <c r="F2385" s="4" t="s">
        <v>21685</v>
      </c>
      <c r="G2385" s="4">
        <v>0.1</v>
      </c>
    </row>
    <row r="2386" spans="1:7" x14ac:dyDescent="0.35">
      <c r="A2386" t="s">
        <v>4250</v>
      </c>
      <c r="B2386" t="s">
        <v>853</v>
      </c>
      <c r="C2386" t="s">
        <v>34</v>
      </c>
      <c r="D2386" t="s">
        <v>1854</v>
      </c>
      <c r="E2386" s="4">
        <v>21</v>
      </c>
      <c r="F2386" s="4" t="s">
        <v>21636</v>
      </c>
      <c r="G2386" s="4">
        <v>0</v>
      </c>
    </row>
    <row r="2387" spans="1:7" x14ac:dyDescent="0.35">
      <c r="A2387" t="s">
        <v>4251</v>
      </c>
      <c r="B2387" t="s">
        <v>853</v>
      </c>
      <c r="C2387" t="s">
        <v>28</v>
      </c>
      <c r="D2387" t="s">
        <v>1851</v>
      </c>
      <c r="E2387" s="4">
        <v>22</v>
      </c>
      <c r="F2387" s="4" t="s">
        <v>21654</v>
      </c>
      <c r="G2387" s="4">
        <v>0.05</v>
      </c>
    </row>
    <row r="2388" spans="1:7" x14ac:dyDescent="0.35">
      <c r="A2388" t="s">
        <v>4252</v>
      </c>
      <c r="B2388" t="s">
        <v>853</v>
      </c>
      <c r="C2388" t="s">
        <v>7</v>
      </c>
      <c r="D2388" t="s">
        <v>1871</v>
      </c>
      <c r="E2388" s="4">
        <v>47</v>
      </c>
      <c r="F2388" s="4" t="s">
        <v>21708</v>
      </c>
      <c r="G2388" s="4">
        <v>0.15</v>
      </c>
    </row>
    <row r="2389" spans="1:7" x14ac:dyDescent="0.35">
      <c r="A2389" t="s">
        <v>4253</v>
      </c>
      <c r="B2389" t="s">
        <v>854</v>
      </c>
      <c r="C2389" t="s">
        <v>31</v>
      </c>
      <c r="D2389" t="s">
        <v>1867</v>
      </c>
      <c r="E2389" s="4">
        <v>73</v>
      </c>
      <c r="F2389" s="4" t="s">
        <v>21662</v>
      </c>
      <c r="G2389" s="4">
        <v>0</v>
      </c>
    </row>
    <row r="2390" spans="1:7" x14ac:dyDescent="0.35">
      <c r="A2390" t="s">
        <v>4254</v>
      </c>
      <c r="B2390" t="s">
        <v>854</v>
      </c>
      <c r="C2390" t="s">
        <v>34</v>
      </c>
      <c r="D2390" t="s">
        <v>1854</v>
      </c>
      <c r="E2390" s="4">
        <v>80</v>
      </c>
      <c r="F2390" s="4" t="s">
        <v>21652</v>
      </c>
      <c r="G2390" s="4">
        <v>0.1</v>
      </c>
    </row>
    <row r="2391" spans="1:7" x14ac:dyDescent="0.35">
      <c r="A2391" t="s">
        <v>4255</v>
      </c>
      <c r="B2391" t="s">
        <v>854</v>
      </c>
      <c r="C2391" t="s">
        <v>7</v>
      </c>
      <c r="D2391" t="s">
        <v>21683</v>
      </c>
      <c r="E2391" s="4">
        <v>54</v>
      </c>
      <c r="F2391" s="4" t="s">
        <v>21681</v>
      </c>
      <c r="G2391" s="4">
        <v>0</v>
      </c>
    </row>
    <row r="2392" spans="1:7" x14ac:dyDescent="0.35">
      <c r="A2392" t="s">
        <v>4256</v>
      </c>
      <c r="B2392" t="s">
        <v>855</v>
      </c>
      <c r="C2392" t="s">
        <v>35</v>
      </c>
      <c r="D2392" t="s">
        <v>66</v>
      </c>
      <c r="E2392" s="4">
        <v>8</v>
      </c>
      <c r="F2392" s="4" t="s">
        <v>21642</v>
      </c>
      <c r="G2392" s="4">
        <v>0.15</v>
      </c>
    </row>
    <row r="2393" spans="1:7" x14ac:dyDescent="0.35">
      <c r="A2393" t="s">
        <v>4257</v>
      </c>
      <c r="B2393" t="s">
        <v>855</v>
      </c>
      <c r="C2393" t="s">
        <v>29</v>
      </c>
      <c r="D2393" t="s">
        <v>1896</v>
      </c>
      <c r="E2393" s="4">
        <v>60</v>
      </c>
      <c r="F2393" s="4" t="s">
        <v>21666</v>
      </c>
      <c r="G2393" s="4">
        <v>0.05</v>
      </c>
    </row>
    <row r="2394" spans="1:7" x14ac:dyDescent="0.35">
      <c r="A2394" t="s">
        <v>4258</v>
      </c>
      <c r="B2394" t="s">
        <v>855</v>
      </c>
      <c r="C2394" t="s">
        <v>31</v>
      </c>
      <c r="D2394" t="s">
        <v>21661</v>
      </c>
      <c r="E2394" s="4">
        <v>34</v>
      </c>
      <c r="F2394" s="4" t="s">
        <v>21662</v>
      </c>
      <c r="G2394" s="4">
        <v>0</v>
      </c>
    </row>
    <row r="2395" spans="1:7" x14ac:dyDescent="0.35">
      <c r="A2395" t="s">
        <v>4259</v>
      </c>
      <c r="B2395" t="s">
        <v>855</v>
      </c>
      <c r="C2395" t="s">
        <v>35</v>
      </c>
      <c r="D2395" t="s">
        <v>1919</v>
      </c>
      <c r="E2395" s="4">
        <v>54</v>
      </c>
      <c r="F2395" s="4" t="s">
        <v>21707</v>
      </c>
      <c r="G2395" s="4">
        <v>0.05</v>
      </c>
    </row>
    <row r="2396" spans="1:7" x14ac:dyDescent="0.35">
      <c r="A2396" t="s">
        <v>4260</v>
      </c>
      <c r="B2396" t="s">
        <v>855</v>
      </c>
      <c r="C2396" t="s">
        <v>31</v>
      </c>
      <c r="D2396" t="s">
        <v>21748</v>
      </c>
      <c r="E2396" s="4">
        <v>41</v>
      </c>
      <c r="F2396" s="4" t="s">
        <v>21662</v>
      </c>
      <c r="G2396" s="4">
        <v>0</v>
      </c>
    </row>
    <row r="2397" spans="1:7" x14ac:dyDescent="0.35">
      <c r="A2397" t="s">
        <v>4261</v>
      </c>
      <c r="B2397" t="s">
        <v>856</v>
      </c>
      <c r="C2397" t="s">
        <v>7</v>
      </c>
      <c r="D2397" t="s">
        <v>1871</v>
      </c>
      <c r="E2397" s="4">
        <v>62</v>
      </c>
      <c r="F2397" s="4" t="s">
        <v>21718</v>
      </c>
      <c r="G2397" s="4">
        <v>0.05</v>
      </c>
    </row>
    <row r="2398" spans="1:7" x14ac:dyDescent="0.35">
      <c r="A2398" t="s">
        <v>4262</v>
      </c>
      <c r="B2398" t="s">
        <v>856</v>
      </c>
      <c r="C2398" t="s">
        <v>15</v>
      </c>
      <c r="D2398" t="s">
        <v>1874</v>
      </c>
      <c r="E2398" s="4">
        <v>20</v>
      </c>
      <c r="F2398" s="4" t="s">
        <v>21648</v>
      </c>
      <c r="G2398" s="4">
        <v>0</v>
      </c>
    </row>
    <row r="2399" spans="1:7" x14ac:dyDescent="0.35">
      <c r="A2399" t="s">
        <v>4263</v>
      </c>
      <c r="B2399" t="s">
        <v>857</v>
      </c>
      <c r="C2399" t="s">
        <v>19</v>
      </c>
      <c r="D2399" t="s">
        <v>21697</v>
      </c>
      <c r="E2399" s="4">
        <v>66</v>
      </c>
      <c r="F2399" s="4" t="s">
        <v>21635</v>
      </c>
      <c r="G2399" s="4">
        <v>0</v>
      </c>
    </row>
    <row r="2400" spans="1:7" x14ac:dyDescent="0.35">
      <c r="A2400" t="s">
        <v>4264</v>
      </c>
      <c r="B2400" t="s">
        <v>857</v>
      </c>
      <c r="C2400" t="s">
        <v>7</v>
      </c>
      <c r="D2400" t="s">
        <v>1871</v>
      </c>
      <c r="E2400" s="4">
        <v>63</v>
      </c>
      <c r="F2400" s="4" t="s">
        <v>21681</v>
      </c>
      <c r="G2400" s="4">
        <v>0</v>
      </c>
    </row>
    <row r="2401" spans="1:7" x14ac:dyDescent="0.35">
      <c r="A2401" t="s">
        <v>4265</v>
      </c>
      <c r="B2401" t="s">
        <v>857</v>
      </c>
      <c r="C2401" t="s">
        <v>33</v>
      </c>
      <c r="D2401" t="s">
        <v>21784</v>
      </c>
      <c r="E2401" s="4">
        <v>50</v>
      </c>
      <c r="F2401" s="4" t="s">
        <v>21663</v>
      </c>
      <c r="G2401" s="4">
        <v>0.15</v>
      </c>
    </row>
    <row r="2402" spans="1:7" x14ac:dyDescent="0.35">
      <c r="A2402" t="s">
        <v>4266</v>
      </c>
      <c r="B2402" t="s">
        <v>857</v>
      </c>
      <c r="C2402" t="s">
        <v>12</v>
      </c>
      <c r="D2402" t="s">
        <v>21752</v>
      </c>
      <c r="E2402" s="4">
        <v>16</v>
      </c>
      <c r="F2402" s="4" t="s">
        <v>21669</v>
      </c>
      <c r="G2402" s="4">
        <v>0</v>
      </c>
    </row>
    <row r="2403" spans="1:7" x14ac:dyDescent="0.35">
      <c r="A2403" t="s">
        <v>4267</v>
      </c>
      <c r="B2403" t="s">
        <v>858</v>
      </c>
      <c r="C2403" t="s">
        <v>27</v>
      </c>
      <c r="D2403" t="s">
        <v>1865</v>
      </c>
      <c r="E2403" s="4">
        <v>44</v>
      </c>
      <c r="F2403" s="4" t="s">
        <v>21656</v>
      </c>
      <c r="G2403" s="4">
        <v>0</v>
      </c>
    </row>
    <row r="2404" spans="1:7" x14ac:dyDescent="0.35">
      <c r="A2404" t="s">
        <v>4268</v>
      </c>
      <c r="B2404" t="s">
        <v>858</v>
      </c>
      <c r="C2404" t="s">
        <v>35</v>
      </c>
      <c r="D2404" t="s">
        <v>1919</v>
      </c>
      <c r="E2404" s="4">
        <v>2</v>
      </c>
      <c r="F2404" s="4" t="s">
        <v>21707</v>
      </c>
      <c r="G2404" s="4">
        <v>0.05</v>
      </c>
    </row>
    <row r="2405" spans="1:7" x14ac:dyDescent="0.35">
      <c r="A2405" t="s">
        <v>4269</v>
      </c>
      <c r="B2405" t="s">
        <v>859</v>
      </c>
      <c r="C2405" t="s">
        <v>36</v>
      </c>
      <c r="D2405" t="s">
        <v>1915</v>
      </c>
      <c r="E2405" s="4">
        <v>80</v>
      </c>
      <c r="F2405" s="4" t="s">
        <v>21727</v>
      </c>
      <c r="G2405" s="4">
        <v>0.1</v>
      </c>
    </row>
    <row r="2406" spans="1:7" x14ac:dyDescent="0.35">
      <c r="A2406" t="s">
        <v>4270</v>
      </c>
      <c r="B2406" t="s">
        <v>860</v>
      </c>
      <c r="C2406" t="s">
        <v>12</v>
      </c>
      <c r="D2406" t="s">
        <v>1857</v>
      </c>
      <c r="E2406" s="4">
        <v>14</v>
      </c>
      <c r="F2406" s="4" t="s">
        <v>21669</v>
      </c>
      <c r="G2406" s="4">
        <v>0</v>
      </c>
    </row>
    <row r="2407" spans="1:7" x14ac:dyDescent="0.35">
      <c r="A2407" t="s">
        <v>4271</v>
      </c>
      <c r="B2407" t="s">
        <v>860</v>
      </c>
      <c r="C2407" t="s">
        <v>28</v>
      </c>
      <c r="D2407" t="s">
        <v>1851</v>
      </c>
      <c r="E2407" s="4">
        <v>42</v>
      </c>
      <c r="F2407" s="4" t="s">
        <v>21634</v>
      </c>
      <c r="G2407" s="4">
        <v>0</v>
      </c>
    </row>
    <row r="2408" spans="1:7" x14ac:dyDescent="0.35">
      <c r="A2408" t="s">
        <v>4272</v>
      </c>
      <c r="B2408" t="s">
        <v>860</v>
      </c>
      <c r="C2408" t="s">
        <v>27</v>
      </c>
      <c r="D2408" t="s">
        <v>1865</v>
      </c>
      <c r="E2408" s="4">
        <v>52</v>
      </c>
      <c r="F2408" s="4" t="s">
        <v>21701</v>
      </c>
      <c r="G2408" s="4">
        <v>0.1</v>
      </c>
    </row>
    <row r="2409" spans="1:7" x14ac:dyDescent="0.35">
      <c r="A2409" t="s">
        <v>4273</v>
      </c>
      <c r="B2409" t="s">
        <v>860</v>
      </c>
      <c r="C2409" t="s">
        <v>35</v>
      </c>
      <c r="D2409" t="s">
        <v>1919</v>
      </c>
      <c r="E2409" s="4">
        <v>15</v>
      </c>
      <c r="F2409" s="4" t="s">
        <v>21656</v>
      </c>
      <c r="G2409" s="4">
        <v>0</v>
      </c>
    </row>
    <row r="2410" spans="1:7" x14ac:dyDescent="0.35">
      <c r="A2410" t="s">
        <v>4274</v>
      </c>
      <c r="B2410" t="s">
        <v>861</v>
      </c>
      <c r="C2410" t="s">
        <v>30</v>
      </c>
      <c r="D2410" t="s">
        <v>1887</v>
      </c>
      <c r="E2410" s="4">
        <v>3</v>
      </c>
      <c r="F2410" s="4" t="s">
        <v>21665</v>
      </c>
      <c r="G2410" s="4">
        <v>0</v>
      </c>
    </row>
    <row r="2411" spans="1:7" x14ac:dyDescent="0.35">
      <c r="A2411" t="s">
        <v>4275</v>
      </c>
      <c r="B2411" t="s">
        <v>861</v>
      </c>
      <c r="C2411" t="s">
        <v>34</v>
      </c>
      <c r="D2411" t="s">
        <v>1854</v>
      </c>
      <c r="E2411" s="4">
        <v>28</v>
      </c>
      <c r="F2411" s="4" t="s">
        <v>21636</v>
      </c>
      <c r="G2411" s="4">
        <v>0</v>
      </c>
    </row>
    <row r="2412" spans="1:7" x14ac:dyDescent="0.35">
      <c r="A2412" t="s">
        <v>4276</v>
      </c>
      <c r="B2412" t="s">
        <v>861</v>
      </c>
      <c r="C2412" t="s">
        <v>31</v>
      </c>
      <c r="D2412" t="s">
        <v>1867</v>
      </c>
      <c r="E2412" s="4">
        <v>62</v>
      </c>
      <c r="F2412" s="4" t="s">
        <v>21662</v>
      </c>
      <c r="G2412" s="4">
        <v>0</v>
      </c>
    </row>
    <row r="2413" spans="1:7" x14ac:dyDescent="0.35">
      <c r="A2413" t="s">
        <v>4277</v>
      </c>
      <c r="B2413" t="s">
        <v>861</v>
      </c>
      <c r="C2413" t="s">
        <v>36</v>
      </c>
      <c r="D2413" t="s">
        <v>1915</v>
      </c>
      <c r="E2413" s="4">
        <v>65</v>
      </c>
      <c r="F2413" s="4" t="s">
        <v>21731</v>
      </c>
      <c r="G2413" s="4">
        <v>0.15</v>
      </c>
    </row>
    <row r="2414" spans="1:7" x14ac:dyDescent="0.35">
      <c r="A2414" t="s">
        <v>4278</v>
      </c>
      <c r="B2414" t="s">
        <v>862</v>
      </c>
      <c r="C2414" t="s">
        <v>30</v>
      </c>
      <c r="D2414" t="s">
        <v>1887</v>
      </c>
      <c r="E2414" s="4">
        <v>12</v>
      </c>
      <c r="F2414" s="4" t="s">
        <v>21691</v>
      </c>
      <c r="G2414" s="4">
        <v>0.05</v>
      </c>
    </row>
    <row r="2415" spans="1:7" x14ac:dyDescent="0.35">
      <c r="A2415" t="s">
        <v>4279</v>
      </c>
      <c r="B2415" t="s">
        <v>862</v>
      </c>
      <c r="C2415" t="s">
        <v>32</v>
      </c>
      <c r="D2415" t="s">
        <v>1928</v>
      </c>
      <c r="E2415" s="4">
        <v>9</v>
      </c>
      <c r="F2415" s="4" t="s">
        <v>21690</v>
      </c>
      <c r="G2415" s="4">
        <v>0.1</v>
      </c>
    </row>
    <row r="2416" spans="1:7" x14ac:dyDescent="0.35">
      <c r="A2416" t="s">
        <v>4280</v>
      </c>
      <c r="B2416" t="s">
        <v>863</v>
      </c>
      <c r="C2416" t="s">
        <v>30</v>
      </c>
      <c r="D2416" t="s">
        <v>1887</v>
      </c>
      <c r="E2416" s="4">
        <v>11</v>
      </c>
      <c r="F2416" s="4" t="s">
        <v>21659</v>
      </c>
      <c r="G2416" s="4">
        <v>0.15</v>
      </c>
    </row>
    <row r="2417" spans="1:7" x14ac:dyDescent="0.35">
      <c r="A2417" t="s">
        <v>4281</v>
      </c>
      <c r="B2417" t="s">
        <v>863</v>
      </c>
      <c r="C2417" t="s">
        <v>36</v>
      </c>
      <c r="D2417" t="s">
        <v>1915</v>
      </c>
      <c r="E2417" s="4">
        <v>35</v>
      </c>
      <c r="F2417" s="4" t="s">
        <v>21731</v>
      </c>
      <c r="G2417" s="4">
        <v>0.15</v>
      </c>
    </row>
    <row r="2418" spans="1:7" x14ac:dyDescent="0.35">
      <c r="A2418" t="s">
        <v>4282</v>
      </c>
      <c r="B2418" t="s">
        <v>863</v>
      </c>
      <c r="C2418" t="s">
        <v>19</v>
      </c>
      <c r="D2418" t="s">
        <v>1859</v>
      </c>
      <c r="E2418" s="4">
        <v>55</v>
      </c>
      <c r="F2418" s="4" t="s">
        <v>21635</v>
      </c>
      <c r="G2418" s="4">
        <v>0</v>
      </c>
    </row>
    <row r="2419" spans="1:7" x14ac:dyDescent="0.35">
      <c r="A2419" t="s">
        <v>4283</v>
      </c>
      <c r="B2419" t="s">
        <v>864</v>
      </c>
      <c r="C2419" t="s">
        <v>29</v>
      </c>
      <c r="D2419" t="s">
        <v>1896</v>
      </c>
      <c r="E2419" s="4">
        <v>72</v>
      </c>
      <c r="F2419" s="4" t="s">
        <v>21687</v>
      </c>
      <c r="G2419" s="4">
        <v>0</v>
      </c>
    </row>
    <row r="2420" spans="1:7" x14ac:dyDescent="0.35">
      <c r="A2420" t="s">
        <v>4284</v>
      </c>
      <c r="B2420" t="s">
        <v>864</v>
      </c>
      <c r="C2420" t="s">
        <v>36</v>
      </c>
      <c r="D2420" t="s">
        <v>1915</v>
      </c>
      <c r="E2420" s="4">
        <v>58</v>
      </c>
      <c r="F2420" s="4" t="s">
        <v>21677</v>
      </c>
      <c r="G2420" s="4">
        <v>0</v>
      </c>
    </row>
    <row r="2421" spans="1:7" x14ac:dyDescent="0.35">
      <c r="A2421" t="s">
        <v>4285</v>
      </c>
      <c r="B2421" t="s">
        <v>864</v>
      </c>
      <c r="C2421" t="s">
        <v>7</v>
      </c>
      <c r="D2421" t="s">
        <v>1871</v>
      </c>
      <c r="E2421" s="4">
        <v>17</v>
      </c>
      <c r="F2421" s="4" t="s">
        <v>21646</v>
      </c>
      <c r="G2421" s="4">
        <v>0.1</v>
      </c>
    </row>
    <row r="2422" spans="1:7" x14ac:dyDescent="0.35">
      <c r="A2422" t="s">
        <v>4286</v>
      </c>
      <c r="B2422" t="s">
        <v>864</v>
      </c>
      <c r="C2422" t="s">
        <v>23</v>
      </c>
      <c r="D2422" t="s">
        <v>1876</v>
      </c>
      <c r="E2422" s="4">
        <v>69</v>
      </c>
      <c r="F2422" s="4" t="s">
        <v>21835</v>
      </c>
      <c r="G2422" s="4">
        <v>0.05</v>
      </c>
    </row>
    <row r="2423" spans="1:7" x14ac:dyDescent="0.35">
      <c r="A2423" t="s">
        <v>4287</v>
      </c>
      <c r="B2423" t="s">
        <v>864</v>
      </c>
      <c r="C2423" t="s">
        <v>30</v>
      </c>
      <c r="D2423" t="s">
        <v>1887</v>
      </c>
      <c r="E2423" s="4">
        <v>31</v>
      </c>
      <c r="F2423" s="4" t="s">
        <v>21665</v>
      </c>
      <c r="G2423" s="4">
        <v>0</v>
      </c>
    </row>
    <row r="2424" spans="1:7" x14ac:dyDescent="0.35">
      <c r="A2424" t="s">
        <v>4288</v>
      </c>
      <c r="B2424" t="s">
        <v>865</v>
      </c>
      <c r="C2424" t="s">
        <v>23</v>
      </c>
      <c r="D2424" t="s">
        <v>1876</v>
      </c>
      <c r="E2424" s="4">
        <v>29</v>
      </c>
      <c r="F2424" s="4" t="s">
        <v>21673</v>
      </c>
      <c r="G2424" s="4">
        <v>0</v>
      </c>
    </row>
    <row r="2425" spans="1:7" x14ac:dyDescent="0.35">
      <c r="A2425" t="s">
        <v>4289</v>
      </c>
      <c r="B2425" t="s">
        <v>865</v>
      </c>
      <c r="C2425" t="s">
        <v>12</v>
      </c>
      <c r="D2425" t="s">
        <v>1857</v>
      </c>
      <c r="E2425" s="4">
        <v>10</v>
      </c>
      <c r="F2425" s="4" t="s">
        <v>21669</v>
      </c>
      <c r="G2425" s="4">
        <v>0</v>
      </c>
    </row>
    <row r="2426" spans="1:7" x14ac:dyDescent="0.35">
      <c r="A2426" t="s">
        <v>4290</v>
      </c>
      <c r="B2426" t="s">
        <v>866</v>
      </c>
      <c r="C2426" t="s">
        <v>26</v>
      </c>
      <c r="D2426" t="s">
        <v>1861</v>
      </c>
      <c r="E2426" s="4">
        <v>28</v>
      </c>
      <c r="F2426" s="4" t="s">
        <v>21647</v>
      </c>
      <c r="G2426" s="4">
        <v>0</v>
      </c>
    </row>
    <row r="2427" spans="1:7" x14ac:dyDescent="0.35">
      <c r="A2427" t="s">
        <v>4291</v>
      </c>
      <c r="B2427" t="s">
        <v>866</v>
      </c>
      <c r="C2427" t="s">
        <v>32</v>
      </c>
      <c r="D2427" t="s">
        <v>1928</v>
      </c>
      <c r="E2427" s="4">
        <v>9</v>
      </c>
      <c r="F2427" s="4" t="s">
        <v>21684</v>
      </c>
      <c r="G2427" s="4">
        <v>0.05</v>
      </c>
    </row>
    <row r="2428" spans="1:7" x14ac:dyDescent="0.35">
      <c r="A2428" t="s">
        <v>4292</v>
      </c>
      <c r="B2428" t="s">
        <v>866</v>
      </c>
      <c r="C2428" t="s">
        <v>30</v>
      </c>
      <c r="D2428" t="s">
        <v>21712</v>
      </c>
      <c r="E2428" s="4">
        <v>51</v>
      </c>
      <c r="F2428" s="4" t="s">
        <v>21665</v>
      </c>
      <c r="G2428" s="4">
        <v>0</v>
      </c>
    </row>
    <row r="2429" spans="1:7" x14ac:dyDescent="0.35">
      <c r="A2429" t="s">
        <v>4293</v>
      </c>
      <c r="B2429" t="s">
        <v>866</v>
      </c>
      <c r="C2429" t="s">
        <v>34</v>
      </c>
      <c r="D2429" t="s">
        <v>1854</v>
      </c>
      <c r="E2429" s="4">
        <v>40</v>
      </c>
      <c r="F2429" s="4" t="s">
        <v>21636</v>
      </c>
      <c r="G2429" s="4">
        <v>0</v>
      </c>
    </row>
    <row r="2430" spans="1:7" x14ac:dyDescent="0.35">
      <c r="A2430" t="s">
        <v>4294</v>
      </c>
      <c r="B2430" t="s">
        <v>866</v>
      </c>
      <c r="C2430" t="s">
        <v>33</v>
      </c>
      <c r="D2430" t="s">
        <v>21723</v>
      </c>
      <c r="E2430" s="4">
        <v>7</v>
      </c>
      <c r="F2430" s="4" t="s">
        <v>21641</v>
      </c>
      <c r="G2430" s="4">
        <v>0</v>
      </c>
    </row>
    <row r="2431" spans="1:7" x14ac:dyDescent="0.35">
      <c r="A2431" t="s">
        <v>4295</v>
      </c>
      <c r="B2431" t="s">
        <v>867</v>
      </c>
      <c r="C2431" t="s">
        <v>31</v>
      </c>
      <c r="D2431" t="s">
        <v>21726</v>
      </c>
      <c r="E2431" s="4">
        <v>9</v>
      </c>
      <c r="F2431" s="4" t="s">
        <v>21643</v>
      </c>
      <c r="G2431" s="4">
        <v>0.15</v>
      </c>
    </row>
    <row r="2432" spans="1:7" x14ac:dyDescent="0.35">
      <c r="A2432" t="s">
        <v>4296</v>
      </c>
      <c r="B2432" t="s">
        <v>867</v>
      </c>
      <c r="C2432" t="s">
        <v>27</v>
      </c>
      <c r="D2432" t="s">
        <v>1865</v>
      </c>
      <c r="E2432" s="4">
        <v>35</v>
      </c>
      <c r="F2432" s="4" t="s">
        <v>21656</v>
      </c>
      <c r="G2432" s="4">
        <v>0</v>
      </c>
    </row>
    <row r="2433" spans="1:7" x14ac:dyDescent="0.35">
      <c r="A2433" t="s">
        <v>4297</v>
      </c>
      <c r="B2433" t="s">
        <v>867</v>
      </c>
      <c r="C2433" t="s">
        <v>29</v>
      </c>
      <c r="D2433" t="s">
        <v>1896</v>
      </c>
      <c r="E2433" s="4">
        <v>71</v>
      </c>
      <c r="F2433" s="4" t="s">
        <v>21666</v>
      </c>
      <c r="G2433" s="4">
        <v>0.05</v>
      </c>
    </row>
    <row r="2434" spans="1:7" x14ac:dyDescent="0.35">
      <c r="A2434" t="s">
        <v>4298</v>
      </c>
      <c r="B2434" t="s">
        <v>868</v>
      </c>
      <c r="C2434" t="s">
        <v>35</v>
      </c>
      <c r="D2434" t="s">
        <v>1919</v>
      </c>
      <c r="E2434" s="4">
        <v>68</v>
      </c>
      <c r="F2434" s="4" t="s">
        <v>21701</v>
      </c>
      <c r="G2434" s="4">
        <v>0.1</v>
      </c>
    </row>
    <row r="2435" spans="1:7" x14ac:dyDescent="0.35">
      <c r="A2435" t="s">
        <v>4299</v>
      </c>
      <c r="B2435" t="s">
        <v>868</v>
      </c>
      <c r="C2435" t="s">
        <v>35</v>
      </c>
      <c r="D2435" t="s">
        <v>1919</v>
      </c>
      <c r="E2435" s="4">
        <v>76</v>
      </c>
      <c r="F2435" s="4" t="s">
        <v>21656</v>
      </c>
      <c r="G2435" s="4">
        <v>0</v>
      </c>
    </row>
    <row r="2436" spans="1:7" x14ac:dyDescent="0.35">
      <c r="A2436" t="s">
        <v>4300</v>
      </c>
      <c r="B2436" t="s">
        <v>868</v>
      </c>
      <c r="C2436" t="s">
        <v>27</v>
      </c>
      <c r="D2436" t="s">
        <v>1865</v>
      </c>
      <c r="E2436" s="4">
        <v>9</v>
      </c>
      <c r="F2436" s="4" t="s">
        <v>21656</v>
      </c>
      <c r="G2436" s="4">
        <v>0</v>
      </c>
    </row>
    <row r="2437" spans="1:7" x14ac:dyDescent="0.35">
      <c r="A2437" t="s">
        <v>4301</v>
      </c>
      <c r="B2437" t="s">
        <v>869</v>
      </c>
      <c r="C2437" t="s">
        <v>15</v>
      </c>
      <c r="D2437" t="s">
        <v>21717</v>
      </c>
      <c r="E2437" s="4">
        <v>33</v>
      </c>
      <c r="F2437" s="4" t="s">
        <v>21648</v>
      </c>
      <c r="G2437" s="4">
        <v>0</v>
      </c>
    </row>
    <row r="2438" spans="1:7" x14ac:dyDescent="0.35">
      <c r="A2438" t="s">
        <v>4302</v>
      </c>
      <c r="B2438" t="s">
        <v>870</v>
      </c>
      <c r="C2438" t="s">
        <v>31</v>
      </c>
      <c r="D2438" t="s">
        <v>21748</v>
      </c>
      <c r="E2438" s="4">
        <v>55</v>
      </c>
      <c r="F2438" s="4" t="s">
        <v>21662</v>
      </c>
      <c r="G2438" s="4">
        <v>0</v>
      </c>
    </row>
    <row r="2439" spans="1:7" x14ac:dyDescent="0.35">
      <c r="A2439" t="s">
        <v>4303</v>
      </c>
      <c r="B2439" t="s">
        <v>870</v>
      </c>
      <c r="C2439" t="s">
        <v>23</v>
      </c>
      <c r="D2439" t="s">
        <v>21672</v>
      </c>
      <c r="E2439" s="4">
        <v>43</v>
      </c>
      <c r="F2439" s="4" t="s">
        <v>21704</v>
      </c>
      <c r="G2439" s="4">
        <v>0.05</v>
      </c>
    </row>
    <row r="2440" spans="1:7" x14ac:dyDescent="0.35">
      <c r="A2440" t="s">
        <v>4304</v>
      </c>
      <c r="B2440" t="s">
        <v>870</v>
      </c>
      <c r="C2440" t="s">
        <v>12</v>
      </c>
      <c r="D2440" t="s">
        <v>1857</v>
      </c>
      <c r="E2440" s="4">
        <v>53</v>
      </c>
      <c r="F2440" s="4" t="s">
        <v>21693</v>
      </c>
      <c r="G2440" s="4">
        <v>0.15</v>
      </c>
    </row>
    <row r="2441" spans="1:7" x14ac:dyDescent="0.35">
      <c r="A2441" t="s">
        <v>4305</v>
      </c>
      <c r="B2441" t="s">
        <v>870</v>
      </c>
      <c r="C2441" t="s">
        <v>7</v>
      </c>
      <c r="D2441" t="s">
        <v>1871</v>
      </c>
      <c r="E2441" s="4">
        <v>19</v>
      </c>
      <c r="F2441" s="4" t="s">
        <v>21718</v>
      </c>
      <c r="G2441" s="4">
        <v>0.05</v>
      </c>
    </row>
    <row r="2442" spans="1:7" x14ac:dyDescent="0.35">
      <c r="A2442" t="s">
        <v>4306</v>
      </c>
      <c r="B2442" t="s">
        <v>871</v>
      </c>
      <c r="C2442" t="s">
        <v>23</v>
      </c>
      <c r="D2442" t="s">
        <v>1876</v>
      </c>
      <c r="E2442" s="4">
        <v>4</v>
      </c>
      <c r="F2442" s="4" t="s">
        <v>21704</v>
      </c>
      <c r="G2442" s="4">
        <v>0.05</v>
      </c>
    </row>
    <row r="2443" spans="1:7" x14ac:dyDescent="0.35">
      <c r="A2443" t="s">
        <v>4307</v>
      </c>
      <c r="B2443" t="s">
        <v>871</v>
      </c>
      <c r="C2443" t="s">
        <v>34</v>
      </c>
      <c r="D2443" t="s">
        <v>21721</v>
      </c>
      <c r="E2443" s="4">
        <v>62</v>
      </c>
      <c r="F2443" s="4" t="s">
        <v>21636</v>
      </c>
      <c r="G2443" s="4">
        <v>0</v>
      </c>
    </row>
    <row r="2444" spans="1:7" x14ac:dyDescent="0.35">
      <c r="A2444" t="s">
        <v>4308</v>
      </c>
      <c r="B2444" t="s">
        <v>871</v>
      </c>
      <c r="C2444" t="s">
        <v>19</v>
      </c>
      <c r="D2444" t="s">
        <v>1859</v>
      </c>
      <c r="E2444" s="4">
        <v>41</v>
      </c>
      <c r="F2444" s="4" t="s">
        <v>21635</v>
      </c>
      <c r="G2444" s="4">
        <v>0</v>
      </c>
    </row>
    <row r="2445" spans="1:7" x14ac:dyDescent="0.35">
      <c r="A2445" t="s">
        <v>4309</v>
      </c>
      <c r="B2445" t="s">
        <v>872</v>
      </c>
      <c r="C2445" t="s">
        <v>33</v>
      </c>
      <c r="D2445" t="s">
        <v>21723</v>
      </c>
      <c r="E2445" s="4">
        <v>18</v>
      </c>
      <c r="F2445" s="4" t="s">
        <v>21663</v>
      </c>
      <c r="G2445" s="4">
        <v>0.15</v>
      </c>
    </row>
    <row r="2446" spans="1:7" x14ac:dyDescent="0.35">
      <c r="A2446" t="s">
        <v>4310</v>
      </c>
      <c r="B2446" t="s">
        <v>872</v>
      </c>
      <c r="C2446" t="s">
        <v>7</v>
      </c>
      <c r="D2446" t="s">
        <v>1871</v>
      </c>
      <c r="E2446" s="4">
        <v>13</v>
      </c>
      <c r="F2446" s="4" t="s">
        <v>21708</v>
      </c>
      <c r="G2446" s="4">
        <v>0.15</v>
      </c>
    </row>
    <row r="2447" spans="1:7" x14ac:dyDescent="0.35">
      <c r="A2447" t="s">
        <v>4311</v>
      </c>
      <c r="B2447" t="s">
        <v>872</v>
      </c>
      <c r="C2447" t="s">
        <v>12</v>
      </c>
      <c r="D2447" t="s">
        <v>21757</v>
      </c>
      <c r="E2447" s="4">
        <v>10</v>
      </c>
      <c r="F2447" s="4" t="s">
        <v>21669</v>
      </c>
      <c r="G2447" s="4">
        <v>0</v>
      </c>
    </row>
    <row r="2448" spans="1:7" x14ac:dyDescent="0.35">
      <c r="A2448" t="s">
        <v>4312</v>
      </c>
      <c r="B2448" t="s">
        <v>873</v>
      </c>
      <c r="C2448" t="s">
        <v>33</v>
      </c>
      <c r="D2448" t="s">
        <v>1863</v>
      </c>
      <c r="E2448" s="4">
        <v>39</v>
      </c>
      <c r="F2448" s="4" t="s">
        <v>21641</v>
      </c>
      <c r="G2448" s="4">
        <v>0</v>
      </c>
    </row>
    <row r="2449" spans="1:7" x14ac:dyDescent="0.35">
      <c r="A2449" t="s">
        <v>4313</v>
      </c>
      <c r="B2449" t="s">
        <v>873</v>
      </c>
      <c r="C2449" t="s">
        <v>35</v>
      </c>
      <c r="D2449" t="s">
        <v>1919</v>
      </c>
      <c r="E2449" s="4">
        <v>55</v>
      </c>
      <c r="F2449" s="4" t="s">
        <v>21656</v>
      </c>
      <c r="G2449" s="4">
        <v>0</v>
      </c>
    </row>
    <row r="2450" spans="1:7" x14ac:dyDescent="0.35">
      <c r="A2450" t="s">
        <v>4314</v>
      </c>
      <c r="B2450" t="s">
        <v>874</v>
      </c>
      <c r="C2450" t="s">
        <v>32</v>
      </c>
      <c r="D2450" t="s">
        <v>1928</v>
      </c>
      <c r="E2450" s="4">
        <v>23</v>
      </c>
      <c r="F2450" s="4" t="s">
        <v>21690</v>
      </c>
      <c r="G2450" s="4">
        <v>0.1</v>
      </c>
    </row>
    <row r="2451" spans="1:7" x14ac:dyDescent="0.35">
      <c r="A2451" t="s">
        <v>4315</v>
      </c>
      <c r="B2451" t="s">
        <v>874</v>
      </c>
      <c r="C2451" t="s">
        <v>36</v>
      </c>
      <c r="D2451" t="s">
        <v>1915</v>
      </c>
      <c r="E2451" s="4">
        <v>30</v>
      </c>
      <c r="F2451" s="4" t="s">
        <v>21677</v>
      </c>
      <c r="G2451" s="4">
        <v>0</v>
      </c>
    </row>
    <row r="2452" spans="1:7" x14ac:dyDescent="0.35">
      <c r="A2452" t="s">
        <v>4316</v>
      </c>
      <c r="B2452" t="s">
        <v>874</v>
      </c>
      <c r="C2452" t="s">
        <v>33</v>
      </c>
      <c r="D2452" t="s">
        <v>1863</v>
      </c>
      <c r="E2452" s="4">
        <v>12</v>
      </c>
      <c r="F2452" s="4" t="s">
        <v>21641</v>
      </c>
      <c r="G2452" s="4">
        <v>0</v>
      </c>
    </row>
    <row r="2453" spans="1:7" x14ac:dyDescent="0.35">
      <c r="A2453" t="s">
        <v>4317</v>
      </c>
      <c r="B2453" t="s">
        <v>874</v>
      </c>
      <c r="C2453" t="s">
        <v>26</v>
      </c>
      <c r="D2453" t="s">
        <v>21725</v>
      </c>
      <c r="E2453" s="4">
        <v>50</v>
      </c>
      <c r="F2453" s="4" t="s">
        <v>21668</v>
      </c>
      <c r="G2453" s="4">
        <v>0.05</v>
      </c>
    </row>
    <row r="2454" spans="1:7" x14ac:dyDescent="0.35">
      <c r="A2454" t="s">
        <v>4318</v>
      </c>
      <c r="B2454" t="s">
        <v>874</v>
      </c>
      <c r="C2454" t="s">
        <v>32</v>
      </c>
      <c r="D2454" t="s">
        <v>1928</v>
      </c>
      <c r="E2454" s="4">
        <v>43</v>
      </c>
      <c r="F2454" s="4" t="s">
        <v>21690</v>
      </c>
      <c r="G2454" s="4">
        <v>0.1</v>
      </c>
    </row>
    <row r="2455" spans="1:7" x14ac:dyDescent="0.35">
      <c r="A2455" t="s">
        <v>4319</v>
      </c>
      <c r="B2455" t="s">
        <v>875</v>
      </c>
      <c r="C2455" t="s">
        <v>34</v>
      </c>
      <c r="D2455" t="s">
        <v>1854</v>
      </c>
      <c r="E2455" s="4">
        <v>17</v>
      </c>
      <c r="F2455" s="4" t="s">
        <v>21657</v>
      </c>
      <c r="G2455" s="4">
        <v>0.15</v>
      </c>
    </row>
    <row r="2456" spans="1:7" x14ac:dyDescent="0.35">
      <c r="A2456" t="s">
        <v>4320</v>
      </c>
      <c r="B2456" t="s">
        <v>875</v>
      </c>
      <c r="C2456" t="s">
        <v>31</v>
      </c>
      <c r="D2456" t="s">
        <v>21748</v>
      </c>
      <c r="E2456" s="4">
        <v>32</v>
      </c>
      <c r="F2456" s="4" t="s">
        <v>21662</v>
      </c>
      <c r="G2456" s="4">
        <v>0</v>
      </c>
    </row>
    <row r="2457" spans="1:7" x14ac:dyDescent="0.35">
      <c r="A2457" t="s">
        <v>4321</v>
      </c>
      <c r="B2457" t="s">
        <v>875</v>
      </c>
      <c r="C2457" t="s">
        <v>30</v>
      </c>
      <c r="D2457" t="s">
        <v>1887</v>
      </c>
      <c r="E2457" s="4">
        <v>26</v>
      </c>
      <c r="F2457" s="4" t="s">
        <v>21659</v>
      </c>
      <c r="G2457" s="4">
        <v>0.15</v>
      </c>
    </row>
    <row r="2458" spans="1:7" x14ac:dyDescent="0.35">
      <c r="A2458" t="s">
        <v>4322</v>
      </c>
      <c r="B2458" t="s">
        <v>875</v>
      </c>
      <c r="C2458" t="s">
        <v>33</v>
      </c>
      <c r="D2458" t="s">
        <v>21682</v>
      </c>
      <c r="E2458" s="4">
        <v>64</v>
      </c>
      <c r="F2458" s="4" t="s">
        <v>21644</v>
      </c>
      <c r="G2458" s="4">
        <v>0.1</v>
      </c>
    </row>
    <row r="2459" spans="1:7" x14ac:dyDescent="0.35">
      <c r="A2459" t="s">
        <v>4323</v>
      </c>
      <c r="B2459" t="s">
        <v>875</v>
      </c>
      <c r="C2459" t="s">
        <v>23</v>
      </c>
      <c r="D2459" t="s">
        <v>21772</v>
      </c>
      <c r="E2459" s="4">
        <v>39</v>
      </c>
      <c r="F2459" s="4" t="s">
        <v>21673</v>
      </c>
      <c r="G2459" s="4">
        <v>0</v>
      </c>
    </row>
    <row r="2460" spans="1:7" x14ac:dyDescent="0.35">
      <c r="A2460" t="s">
        <v>4324</v>
      </c>
      <c r="B2460" t="s">
        <v>876</v>
      </c>
      <c r="C2460" t="s">
        <v>34</v>
      </c>
      <c r="D2460" t="s">
        <v>21721</v>
      </c>
      <c r="E2460" s="4">
        <v>13</v>
      </c>
      <c r="F2460" s="4" t="s">
        <v>21787</v>
      </c>
      <c r="G2460" s="4">
        <v>0</v>
      </c>
    </row>
    <row r="2461" spans="1:7" x14ac:dyDescent="0.35">
      <c r="A2461" t="s">
        <v>4325</v>
      </c>
      <c r="B2461" t="s">
        <v>877</v>
      </c>
      <c r="C2461" t="s">
        <v>36</v>
      </c>
      <c r="D2461" t="s">
        <v>1915</v>
      </c>
      <c r="E2461" s="4">
        <v>17</v>
      </c>
      <c r="F2461" s="4" t="s">
        <v>21686</v>
      </c>
      <c r="G2461" s="4">
        <v>0.05</v>
      </c>
    </row>
    <row r="2462" spans="1:7" x14ac:dyDescent="0.35">
      <c r="A2462" t="s">
        <v>4326</v>
      </c>
      <c r="B2462" t="s">
        <v>877</v>
      </c>
      <c r="C2462" t="s">
        <v>12</v>
      </c>
      <c r="D2462" t="s">
        <v>1857</v>
      </c>
      <c r="E2462" s="4">
        <v>61</v>
      </c>
      <c r="F2462" s="4" t="s">
        <v>21693</v>
      </c>
      <c r="G2462" s="4">
        <v>0.15</v>
      </c>
    </row>
    <row r="2463" spans="1:7" x14ac:dyDescent="0.35">
      <c r="A2463" t="s">
        <v>4327</v>
      </c>
      <c r="B2463" t="s">
        <v>878</v>
      </c>
      <c r="C2463" t="s">
        <v>27</v>
      </c>
      <c r="D2463" t="s">
        <v>1865</v>
      </c>
      <c r="E2463" s="4">
        <v>76</v>
      </c>
      <c r="F2463" s="4" t="s">
        <v>21656</v>
      </c>
      <c r="G2463" s="4">
        <v>0</v>
      </c>
    </row>
    <row r="2464" spans="1:7" x14ac:dyDescent="0.35">
      <c r="A2464" t="s">
        <v>4328</v>
      </c>
      <c r="B2464" t="s">
        <v>878</v>
      </c>
      <c r="C2464" t="s">
        <v>35</v>
      </c>
      <c r="D2464" t="s">
        <v>1919</v>
      </c>
      <c r="E2464" s="4">
        <v>51</v>
      </c>
      <c r="F2464" s="4" t="s">
        <v>21656</v>
      </c>
      <c r="G2464" s="4">
        <v>0</v>
      </c>
    </row>
    <row r="2465" spans="1:7" x14ac:dyDescent="0.35">
      <c r="A2465" t="s">
        <v>4329</v>
      </c>
      <c r="B2465" t="s">
        <v>878</v>
      </c>
      <c r="C2465" t="s">
        <v>31</v>
      </c>
      <c r="D2465" t="s">
        <v>21748</v>
      </c>
      <c r="E2465" s="4">
        <v>36</v>
      </c>
      <c r="F2465" s="4" t="s">
        <v>21662</v>
      </c>
      <c r="G2465" s="4">
        <v>0</v>
      </c>
    </row>
    <row r="2466" spans="1:7" x14ac:dyDescent="0.35">
      <c r="A2466" t="s">
        <v>4330</v>
      </c>
      <c r="B2466" t="s">
        <v>878</v>
      </c>
      <c r="C2466" t="s">
        <v>26</v>
      </c>
      <c r="D2466" t="s">
        <v>21725</v>
      </c>
      <c r="E2466" s="4">
        <v>50</v>
      </c>
      <c r="F2466" s="4" t="s">
        <v>21640</v>
      </c>
      <c r="G2466" s="4">
        <v>0.15</v>
      </c>
    </row>
    <row r="2467" spans="1:7" x14ac:dyDescent="0.35">
      <c r="A2467" t="s">
        <v>4331</v>
      </c>
      <c r="B2467" t="s">
        <v>879</v>
      </c>
      <c r="C2467" t="s">
        <v>34</v>
      </c>
      <c r="D2467" t="s">
        <v>1854</v>
      </c>
      <c r="E2467" s="4">
        <v>58</v>
      </c>
      <c r="F2467" s="4" t="s">
        <v>21657</v>
      </c>
      <c r="G2467" s="4">
        <v>0.15</v>
      </c>
    </row>
    <row r="2468" spans="1:7" x14ac:dyDescent="0.35">
      <c r="A2468" t="s">
        <v>4332</v>
      </c>
      <c r="B2468" t="s">
        <v>879</v>
      </c>
      <c r="C2468" t="s">
        <v>7</v>
      </c>
      <c r="D2468" t="s">
        <v>21683</v>
      </c>
      <c r="E2468" s="4">
        <v>53</v>
      </c>
      <c r="F2468" s="4" t="s">
        <v>21708</v>
      </c>
      <c r="G2468" s="4">
        <v>0.15</v>
      </c>
    </row>
    <row r="2469" spans="1:7" x14ac:dyDescent="0.35">
      <c r="A2469" t="s">
        <v>4333</v>
      </c>
      <c r="B2469" t="s">
        <v>879</v>
      </c>
      <c r="C2469" t="s">
        <v>28</v>
      </c>
      <c r="D2469" t="s">
        <v>1851</v>
      </c>
      <c r="E2469" s="4">
        <v>28</v>
      </c>
      <c r="F2469" s="4" t="s">
        <v>21634</v>
      </c>
      <c r="G2469" s="4">
        <v>0</v>
      </c>
    </row>
    <row r="2470" spans="1:7" x14ac:dyDescent="0.35">
      <c r="A2470" t="s">
        <v>4334</v>
      </c>
      <c r="B2470" t="s">
        <v>879</v>
      </c>
      <c r="C2470" t="s">
        <v>28</v>
      </c>
      <c r="D2470" t="s">
        <v>1851</v>
      </c>
      <c r="E2470" s="4">
        <v>77</v>
      </c>
      <c r="F2470" s="4" t="s">
        <v>21634</v>
      </c>
      <c r="G2470" s="4">
        <v>0</v>
      </c>
    </row>
    <row r="2471" spans="1:7" x14ac:dyDescent="0.35">
      <c r="A2471" t="s">
        <v>4335</v>
      </c>
      <c r="B2471" t="s">
        <v>879</v>
      </c>
      <c r="C2471" t="s">
        <v>12</v>
      </c>
      <c r="D2471" t="s">
        <v>1857</v>
      </c>
      <c r="E2471" s="4">
        <v>14</v>
      </c>
      <c r="F2471" s="4" t="s">
        <v>21740</v>
      </c>
      <c r="G2471" s="4">
        <v>0.05</v>
      </c>
    </row>
    <row r="2472" spans="1:7" x14ac:dyDescent="0.35">
      <c r="A2472" t="s">
        <v>4336</v>
      </c>
      <c r="B2472" t="s">
        <v>880</v>
      </c>
      <c r="C2472" t="s">
        <v>15</v>
      </c>
      <c r="D2472" t="s">
        <v>66</v>
      </c>
      <c r="E2472" s="4">
        <v>56</v>
      </c>
      <c r="F2472" s="4" t="s">
        <v>21675</v>
      </c>
      <c r="G2472" s="4">
        <v>0.05</v>
      </c>
    </row>
    <row r="2473" spans="1:7" x14ac:dyDescent="0.35">
      <c r="A2473" t="s">
        <v>4337</v>
      </c>
      <c r="B2473" t="s">
        <v>881</v>
      </c>
      <c r="C2473" t="s">
        <v>7</v>
      </c>
      <c r="D2473" t="s">
        <v>1871</v>
      </c>
      <c r="E2473" s="4">
        <v>7</v>
      </c>
      <c r="F2473" s="4" t="s">
        <v>21681</v>
      </c>
      <c r="G2473" s="4">
        <v>0</v>
      </c>
    </row>
    <row r="2474" spans="1:7" x14ac:dyDescent="0.35">
      <c r="A2474" t="s">
        <v>4338</v>
      </c>
      <c r="B2474" t="s">
        <v>882</v>
      </c>
      <c r="C2474" t="s">
        <v>12</v>
      </c>
      <c r="D2474" t="s">
        <v>1857</v>
      </c>
      <c r="E2474" s="4">
        <v>32</v>
      </c>
      <c r="F2474" s="4" t="s">
        <v>21669</v>
      </c>
      <c r="G2474" s="4">
        <v>0</v>
      </c>
    </row>
    <row r="2475" spans="1:7" x14ac:dyDescent="0.35">
      <c r="A2475" t="s">
        <v>4339</v>
      </c>
      <c r="B2475" t="s">
        <v>882</v>
      </c>
      <c r="C2475" t="s">
        <v>23</v>
      </c>
      <c r="D2475" t="s">
        <v>21672</v>
      </c>
      <c r="E2475" s="4">
        <v>16</v>
      </c>
      <c r="F2475" s="4" t="s">
        <v>21673</v>
      </c>
      <c r="G2475" s="4">
        <v>0</v>
      </c>
    </row>
    <row r="2476" spans="1:7" x14ac:dyDescent="0.35">
      <c r="A2476" t="s">
        <v>4340</v>
      </c>
      <c r="B2476" t="s">
        <v>882</v>
      </c>
      <c r="C2476" t="s">
        <v>29</v>
      </c>
      <c r="D2476" t="s">
        <v>1896</v>
      </c>
      <c r="E2476" s="4">
        <v>65</v>
      </c>
      <c r="F2476" s="4" t="s">
        <v>21703</v>
      </c>
      <c r="G2476" s="4">
        <v>0.15</v>
      </c>
    </row>
    <row r="2477" spans="1:7" x14ac:dyDescent="0.35">
      <c r="A2477" t="s">
        <v>4341</v>
      </c>
      <c r="B2477" t="s">
        <v>882</v>
      </c>
      <c r="C2477" t="s">
        <v>31</v>
      </c>
      <c r="D2477" t="s">
        <v>1867</v>
      </c>
      <c r="E2477" s="4">
        <v>39</v>
      </c>
      <c r="F2477" s="4" t="s">
        <v>21670</v>
      </c>
      <c r="G2477" s="4">
        <v>0.1</v>
      </c>
    </row>
    <row r="2478" spans="1:7" x14ac:dyDescent="0.35">
      <c r="A2478" t="s">
        <v>4342</v>
      </c>
      <c r="B2478" t="s">
        <v>882</v>
      </c>
      <c r="C2478" t="s">
        <v>29</v>
      </c>
      <c r="D2478" t="s">
        <v>1896</v>
      </c>
      <c r="E2478" s="4">
        <v>20</v>
      </c>
      <c r="F2478" s="4" t="s">
        <v>21779</v>
      </c>
      <c r="G2478" s="4">
        <v>0</v>
      </c>
    </row>
    <row r="2479" spans="1:7" x14ac:dyDescent="0.35">
      <c r="A2479" t="s">
        <v>4343</v>
      </c>
      <c r="B2479" t="s">
        <v>883</v>
      </c>
      <c r="C2479" t="s">
        <v>26</v>
      </c>
      <c r="D2479" t="s">
        <v>1861</v>
      </c>
      <c r="E2479" s="4">
        <v>67</v>
      </c>
      <c r="F2479" s="4" t="s">
        <v>21650</v>
      </c>
      <c r="G2479" s="4">
        <v>0.1</v>
      </c>
    </row>
    <row r="2480" spans="1:7" x14ac:dyDescent="0.35">
      <c r="A2480" t="s">
        <v>4344</v>
      </c>
      <c r="B2480" t="s">
        <v>884</v>
      </c>
      <c r="C2480" t="s">
        <v>36</v>
      </c>
      <c r="D2480" t="s">
        <v>1915</v>
      </c>
      <c r="E2480" s="4">
        <v>66</v>
      </c>
      <c r="F2480" s="4" t="s">
        <v>21677</v>
      </c>
      <c r="G2480" s="4">
        <v>0</v>
      </c>
    </row>
    <row r="2481" spans="1:7" x14ac:dyDescent="0.35">
      <c r="A2481" t="s">
        <v>4345</v>
      </c>
      <c r="B2481" t="s">
        <v>884</v>
      </c>
      <c r="C2481" t="s">
        <v>36</v>
      </c>
      <c r="D2481" t="s">
        <v>1915</v>
      </c>
      <c r="E2481" s="4">
        <v>49</v>
      </c>
      <c r="F2481" s="4" t="s">
        <v>21677</v>
      </c>
      <c r="G2481" s="4">
        <v>0</v>
      </c>
    </row>
    <row r="2482" spans="1:7" x14ac:dyDescent="0.35">
      <c r="A2482" t="s">
        <v>4346</v>
      </c>
      <c r="B2482" t="s">
        <v>884</v>
      </c>
      <c r="C2482" t="s">
        <v>34</v>
      </c>
      <c r="D2482" t="s">
        <v>1854</v>
      </c>
      <c r="E2482" s="4">
        <v>25</v>
      </c>
      <c r="F2482" s="4" t="s">
        <v>21652</v>
      </c>
      <c r="G2482" s="4">
        <v>0.1</v>
      </c>
    </row>
    <row r="2483" spans="1:7" x14ac:dyDescent="0.35">
      <c r="A2483" t="s">
        <v>4347</v>
      </c>
      <c r="B2483" t="s">
        <v>884</v>
      </c>
      <c r="C2483" t="s">
        <v>15</v>
      </c>
      <c r="D2483" t="s">
        <v>1874</v>
      </c>
      <c r="E2483" s="4">
        <v>31</v>
      </c>
      <c r="F2483" s="4" t="s">
        <v>21742</v>
      </c>
      <c r="G2483" s="4">
        <v>0.1</v>
      </c>
    </row>
    <row r="2484" spans="1:7" x14ac:dyDescent="0.35">
      <c r="A2484" t="s">
        <v>4348</v>
      </c>
      <c r="B2484" t="s">
        <v>885</v>
      </c>
      <c r="C2484" t="s">
        <v>32</v>
      </c>
      <c r="D2484" t="s">
        <v>1928</v>
      </c>
      <c r="E2484" s="4">
        <v>44</v>
      </c>
      <c r="F2484" s="4" t="s">
        <v>21638</v>
      </c>
      <c r="G2484" s="4">
        <v>0</v>
      </c>
    </row>
    <row r="2485" spans="1:7" x14ac:dyDescent="0.35">
      <c r="A2485" t="s">
        <v>4349</v>
      </c>
      <c r="B2485" t="s">
        <v>885</v>
      </c>
      <c r="C2485" t="s">
        <v>31</v>
      </c>
      <c r="D2485" t="s">
        <v>1867</v>
      </c>
      <c r="E2485" s="4">
        <v>23</v>
      </c>
      <c r="F2485" s="4" t="s">
        <v>21643</v>
      </c>
      <c r="G2485" s="4">
        <v>0.15</v>
      </c>
    </row>
    <row r="2486" spans="1:7" x14ac:dyDescent="0.35">
      <c r="A2486" t="s">
        <v>4350</v>
      </c>
      <c r="B2486" t="s">
        <v>885</v>
      </c>
      <c r="C2486" t="s">
        <v>36</v>
      </c>
      <c r="D2486" t="s">
        <v>21760</v>
      </c>
      <c r="E2486" s="4">
        <v>40</v>
      </c>
      <c r="F2486" s="4" t="s">
        <v>21677</v>
      </c>
      <c r="G2486" s="4">
        <v>0</v>
      </c>
    </row>
    <row r="2487" spans="1:7" x14ac:dyDescent="0.35">
      <c r="A2487" t="s">
        <v>4351</v>
      </c>
      <c r="B2487" t="s">
        <v>886</v>
      </c>
      <c r="C2487" t="s">
        <v>31</v>
      </c>
      <c r="D2487" t="s">
        <v>21696</v>
      </c>
      <c r="E2487" s="4">
        <v>56</v>
      </c>
      <c r="F2487" s="4" t="s">
        <v>21732</v>
      </c>
      <c r="G2487" s="4">
        <v>0.05</v>
      </c>
    </row>
    <row r="2488" spans="1:7" x14ac:dyDescent="0.35">
      <c r="A2488" t="s">
        <v>4352</v>
      </c>
      <c r="B2488" t="s">
        <v>887</v>
      </c>
      <c r="C2488" t="s">
        <v>23</v>
      </c>
      <c r="D2488" t="s">
        <v>1876</v>
      </c>
      <c r="E2488" s="4">
        <v>47</v>
      </c>
      <c r="F2488" s="4" t="s">
        <v>21704</v>
      </c>
      <c r="G2488" s="4">
        <v>0.05</v>
      </c>
    </row>
    <row r="2489" spans="1:7" x14ac:dyDescent="0.35">
      <c r="A2489" t="s">
        <v>4353</v>
      </c>
      <c r="B2489" t="s">
        <v>887</v>
      </c>
      <c r="C2489" t="s">
        <v>32</v>
      </c>
      <c r="D2489" t="s">
        <v>21637</v>
      </c>
      <c r="E2489" s="4">
        <v>4</v>
      </c>
      <c r="F2489" s="4" t="s">
        <v>21638</v>
      </c>
      <c r="G2489" s="4">
        <v>0</v>
      </c>
    </row>
    <row r="2490" spans="1:7" x14ac:dyDescent="0.35">
      <c r="A2490" t="s">
        <v>4354</v>
      </c>
      <c r="B2490" t="s">
        <v>887</v>
      </c>
      <c r="C2490" t="s">
        <v>33</v>
      </c>
      <c r="D2490" t="s">
        <v>66</v>
      </c>
      <c r="E2490" s="4">
        <v>2</v>
      </c>
      <c r="F2490" s="4" t="s">
        <v>21658</v>
      </c>
      <c r="G2490" s="4">
        <v>0.05</v>
      </c>
    </row>
    <row r="2491" spans="1:7" x14ac:dyDescent="0.35">
      <c r="A2491" t="s">
        <v>4355</v>
      </c>
      <c r="B2491" t="s">
        <v>887</v>
      </c>
      <c r="C2491" t="s">
        <v>7</v>
      </c>
      <c r="D2491" t="s">
        <v>1871</v>
      </c>
      <c r="E2491" s="4">
        <v>6</v>
      </c>
      <c r="F2491" s="4" t="s">
        <v>21681</v>
      </c>
      <c r="G2491" s="4">
        <v>0</v>
      </c>
    </row>
    <row r="2492" spans="1:7" x14ac:dyDescent="0.35">
      <c r="A2492" t="s">
        <v>4356</v>
      </c>
      <c r="B2492" t="s">
        <v>888</v>
      </c>
      <c r="C2492" t="s">
        <v>23</v>
      </c>
      <c r="D2492" t="s">
        <v>21759</v>
      </c>
      <c r="E2492" s="4">
        <v>1</v>
      </c>
      <c r="F2492" s="4" t="s">
        <v>21704</v>
      </c>
      <c r="G2492" s="4">
        <v>0.05</v>
      </c>
    </row>
    <row r="2493" spans="1:7" x14ac:dyDescent="0.35">
      <c r="A2493" t="s">
        <v>4357</v>
      </c>
      <c r="B2493" t="s">
        <v>888</v>
      </c>
      <c r="C2493" t="s">
        <v>34</v>
      </c>
      <c r="D2493" t="s">
        <v>21671</v>
      </c>
      <c r="E2493" s="4">
        <v>22</v>
      </c>
      <c r="F2493" s="4" t="s">
        <v>21636</v>
      </c>
      <c r="G2493" s="4">
        <v>0</v>
      </c>
    </row>
    <row r="2494" spans="1:7" x14ac:dyDescent="0.35">
      <c r="A2494" t="s">
        <v>4358</v>
      </c>
      <c r="B2494" t="s">
        <v>889</v>
      </c>
      <c r="C2494" t="s">
        <v>30</v>
      </c>
      <c r="D2494" t="s">
        <v>1887</v>
      </c>
      <c r="E2494" s="4">
        <v>5</v>
      </c>
      <c r="F2494" s="4" t="s">
        <v>21665</v>
      </c>
      <c r="G2494" s="4">
        <v>0</v>
      </c>
    </row>
    <row r="2495" spans="1:7" x14ac:dyDescent="0.35">
      <c r="A2495" t="s">
        <v>4359</v>
      </c>
      <c r="B2495" t="s">
        <v>889</v>
      </c>
      <c r="C2495" t="s">
        <v>29</v>
      </c>
      <c r="D2495" t="s">
        <v>66</v>
      </c>
      <c r="E2495" s="4">
        <v>12</v>
      </c>
      <c r="F2495" s="4" t="s">
        <v>21687</v>
      </c>
      <c r="G2495" s="4">
        <v>0</v>
      </c>
    </row>
    <row r="2496" spans="1:7" x14ac:dyDescent="0.35">
      <c r="A2496" t="s">
        <v>4360</v>
      </c>
      <c r="B2496" t="s">
        <v>889</v>
      </c>
      <c r="C2496" t="s">
        <v>29</v>
      </c>
      <c r="D2496" t="s">
        <v>1896</v>
      </c>
      <c r="E2496" s="4">
        <v>58</v>
      </c>
      <c r="F2496" s="4" t="s">
        <v>21685</v>
      </c>
      <c r="G2496" s="4">
        <v>0.1</v>
      </c>
    </row>
    <row r="2497" spans="1:7" x14ac:dyDescent="0.35">
      <c r="A2497" t="s">
        <v>4361</v>
      </c>
      <c r="B2497" t="s">
        <v>889</v>
      </c>
      <c r="C2497" t="s">
        <v>19</v>
      </c>
      <c r="D2497" t="s">
        <v>1859</v>
      </c>
      <c r="E2497" s="4">
        <v>30</v>
      </c>
      <c r="F2497" s="4" t="s">
        <v>21635</v>
      </c>
      <c r="G2497" s="4">
        <v>0</v>
      </c>
    </row>
    <row r="2498" spans="1:7" x14ac:dyDescent="0.35">
      <c r="A2498" t="s">
        <v>4362</v>
      </c>
      <c r="B2498" t="s">
        <v>889</v>
      </c>
      <c r="C2498" t="s">
        <v>19</v>
      </c>
      <c r="D2498" t="s">
        <v>21697</v>
      </c>
      <c r="E2498" s="4">
        <v>15</v>
      </c>
      <c r="F2498" s="4" t="s">
        <v>21635</v>
      </c>
      <c r="G2498" s="4">
        <v>0</v>
      </c>
    </row>
    <row r="2499" spans="1:7" x14ac:dyDescent="0.35">
      <c r="A2499" t="s">
        <v>4363</v>
      </c>
      <c r="B2499" t="s">
        <v>890</v>
      </c>
      <c r="C2499" t="s">
        <v>31</v>
      </c>
      <c r="D2499" t="s">
        <v>1867</v>
      </c>
      <c r="E2499" s="4">
        <v>32</v>
      </c>
      <c r="F2499" s="4" t="s">
        <v>21778</v>
      </c>
      <c r="G2499" s="4">
        <v>0</v>
      </c>
    </row>
    <row r="2500" spans="1:7" x14ac:dyDescent="0.35">
      <c r="A2500" t="s">
        <v>4364</v>
      </c>
      <c r="B2500" t="s">
        <v>890</v>
      </c>
      <c r="C2500" t="s">
        <v>15</v>
      </c>
      <c r="D2500" t="s">
        <v>21717</v>
      </c>
      <c r="E2500" s="4">
        <v>79</v>
      </c>
      <c r="F2500" s="4" t="s">
        <v>21648</v>
      </c>
      <c r="G2500" s="4">
        <v>0</v>
      </c>
    </row>
    <row r="2501" spans="1:7" x14ac:dyDescent="0.35">
      <c r="A2501" t="s">
        <v>4365</v>
      </c>
      <c r="B2501" t="s">
        <v>890</v>
      </c>
      <c r="C2501" t="s">
        <v>23</v>
      </c>
      <c r="D2501" t="s">
        <v>21672</v>
      </c>
      <c r="E2501" s="4">
        <v>66</v>
      </c>
      <c r="F2501" s="4" t="s">
        <v>21673</v>
      </c>
      <c r="G2501" s="4">
        <v>0</v>
      </c>
    </row>
    <row r="2502" spans="1:7" x14ac:dyDescent="0.35">
      <c r="A2502" t="s">
        <v>4366</v>
      </c>
      <c r="B2502" t="s">
        <v>891</v>
      </c>
      <c r="C2502" t="s">
        <v>28</v>
      </c>
      <c r="D2502" t="s">
        <v>1851</v>
      </c>
      <c r="E2502" s="4">
        <v>60</v>
      </c>
      <c r="F2502" s="4" t="s">
        <v>21674</v>
      </c>
      <c r="G2502" s="4">
        <v>0.1</v>
      </c>
    </row>
    <row r="2503" spans="1:7" x14ac:dyDescent="0.35">
      <c r="A2503" t="s">
        <v>4367</v>
      </c>
      <c r="B2503" t="s">
        <v>892</v>
      </c>
      <c r="C2503" t="s">
        <v>7</v>
      </c>
      <c r="D2503" t="s">
        <v>21774</v>
      </c>
      <c r="E2503" s="4">
        <v>41</v>
      </c>
      <c r="F2503" s="4" t="s">
        <v>21681</v>
      </c>
      <c r="G2503" s="4">
        <v>0</v>
      </c>
    </row>
    <row r="2504" spans="1:7" x14ac:dyDescent="0.35">
      <c r="A2504" t="s">
        <v>4368</v>
      </c>
      <c r="B2504" t="s">
        <v>892</v>
      </c>
      <c r="C2504" t="s">
        <v>31</v>
      </c>
      <c r="D2504" t="s">
        <v>1867</v>
      </c>
      <c r="E2504" s="4">
        <v>45</v>
      </c>
      <c r="F2504" s="4" t="s">
        <v>21732</v>
      </c>
      <c r="G2504" s="4">
        <v>0.05</v>
      </c>
    </row>
    <row r="2505" spans="1:7" x14ac:dyDescent="0.35">
      <c r="A2505" t="s">
        <v>4369</v>
      </c>
      <c r="B2505" t="s">
        <v>892</v>
      </c>
      <c r="C2505" t="s">
        <v>32</v>
      </c>
      <c r="D2505" t="s">
        <v>1928</v>
      </c>
      <c r="E2505" s="4">
        <v>76</v>
      </c>
      <c r="F2505" s="4" t="s">
        <v>21690</v>
      </c>
      <c r="G2505" s="4">
        <v>0.1</v>
      </c>
    </row>
    <row r="2506" spans="1:7" x14ac:dyDescent="0.35">
      <c r="A2506" t="s">
        <v>4370</v>
      </c>
      <c r="B2506" t="s">
        <v>892</v>
      </c>
      <c r="C2506" t="s">
        <v>30</v>
      </c>
      <c r="D2506" t="s">
        <v>66</v>
      </c>
      <c r="E2506" s="4">
        <v>3</v>
      </c>
      <c r="F2506" s="4" t="s">
        <v>21692</v>
      </c>
      <c r="G2506" s="4">
        <v>0.1</v>
      </c>
    </row>
    <row r="2507" spans="1:7" x14ac:dyDescent="0.35">
      <c r="A2507" t="s">
        <v>4371</v>
      </c>
      <c r="B2507" t="s">
        <v>892</v>
      </c>
      <c r="C2507" t="s">
        <v>29</v>
      </c>
      <c r="D2507" t="s">
        <v>1896</v>
      </c>
      <c r="E2507" s="4">
        <v>24</v>
      </c>
      <c r="F2507" s="4" t="s">
        <v>21685</v>
      </c>
      <c r="G2507" s="4">
        <v>0.1</v>
      </c>
    </row>
    <row r="2508" spans="1:7" x14ac:dyDescent="0.35">
      <c r="A2508" t="s">
        <v>4372</v>
      </c>
      <c r="B2508" t="s">
        <v>893</v>
      </c>
      <c r="C2508" t="s">
        <v>23</v>
      </c>
      <c r="D2508" t="s">
        <v>21773</v>
      </c>
      <c r="E2508" s="4">
        <v>46</v>
      </c>
      <c r="F2508" s="4" t="s">
        <v>21673</v>
      </c>
      <c r="G2508" s="4">
        <v>0</v>
      </c>
    </row>
    <row r="2509" spans="1:7" x14ac:dyDescent="0.35">
      <c r="A2509" t="s">
        <v>4373</v>
      </c>
      <c r="B2509" t="s">
        <v>894</v>
      </c>
      <c r="C2509" t="s">
        <v>31</v>
      </c>
      <c r="D2509" t="s">
        <v>21726</v>
      </c>
      <c r="E2509" s="4">
        <v>2</v>
      </c>
      <c r="F2509" s="4" t="s">
        <v>21670</v>
      </c>
      <c r="G2509" s="4">
        <v>0.1</v>
      </c>
    </row>
    <row r="2510" spans="1:7" x14ac:dyDescent="0.35">
      <c r="A2510" t="s">
        <v>4374</v>
      </c>
      <c r="B2510" t="s">
        <v>894</v>
      </c>
      <c r="C2510" t="s">
        <v>30</v>
      </c>
      <c r="D2510" t="s">
        <v>1887</v>
      </c>
      <c r="E2510" s="4">
        <v>24</v>
      </c>
      <c r="F2510" s="4" t="s">
        <v>21665</v>
      </c>
      <c r="G2510" s="4">
        <v>0</v>
      </c>
    </row>
    <row r="2511" spans="1:7" x14ac:dyDescent="0.35">
      <c r="A2511" t="s">
        <v>4375</v>
      </c>
      <c r="B2511" t="s">
        <v>895</v>
      </c>
      <c r="C2511" t="s">
        <v>35</v>
      </c>
      <c r="D2511" t="s">
        <v>1919</v>
      </c>
      <c r="E2511" s="4">
        <v>37</v>
      </c>
      <c r="F2511" s="4" t="s">
        <v>21701</v>
      </c>
      <c r="G2511" s="4">
        <v>0.1</v>
      </c>
    </row>
    <row r="2512" spans="1:7" x14ac:dyDescent="0.35">
      <c r="A2512" t="s">
        <v>4376</v>
      </c>
      <c r="B2512" t="s">
        <v>895</v>
      </c>
      <c r="C2512" t="s">
        <v>7</v>
      </c>
      <c r="D2512" t="s">
        <v>1871</v>
      </c>
      <c r="E2512" s="4">
        <v>50</v>
      </c>
      <c r="F2512" s="4" t="s">
        <v>21681</v>
      </c>
      <c r="G2512" s="4">
        <v>0</v>
      </c>
    </row>
    <row r="2513" spans="1:7" x14ac:dyDescent="0.35">
      <c r="A2513" t="s">
        <v>4377</v>
      </c>
      <c r="B2513" t="s">
        <v>895</v>
      </c>
      <c r="C2513" t="s">
        <v>36</v>
      </c>
      <c r="D2513" t="s">
        <v>21678</v>
      </c>
      <c r="E2513" s="4">
        <v>73</v>
      </c>
      <c r="F2513" s="4" t="s">
        <v>21702</v>
      </c>
      <c r="G2513" s="4">
        <v>0.05</v>
      </c>
    </row>
    <row r="2514" spans="1:7" x14ac:dyDescent="0.35">
      <c r="A2514" t="s">
        <v>4378</v>
      </c>
      <c r="B2514" t="s">
        <v>896</v>
      </c>
      <c r="C2514" t="s">
        <v>7</v>
      </c>
      <c r="D2514" t="s">
        <v>21683</v>
      </c>
      <c r="E2514" s="4">
        <v>18</v>
      </c>
      <c r="F2514" s="4" t="s">
        <v>21646</v>
      </c>
      <c r="G2514" s="4">
        <v>0.1</v>
      </c>
    </row>
    <row r="2515" spans="1:7" x14ac:dyDescent="0.35">
      <c r="A2515" t="s">
        <v>4379</v>
      </c>
      <c r="B2515" t="s">
        <v>896</v>
      </c>
      <c r="C2515" t="s">
        <v>34</v>
      </c>
      <c r="D2515" t="s">
        <v>21721</v>
      </c>
      <c r="E2515" s="4">
        <v>51</v>
      </c>
      <c r="F2515" s="4" t="s">
        <v>21636</v>
      </c>
      <c r="G2515" s="4">
        <v>0</v>
      </c>
    </row>
    <row r="2516" spans="1:7" x14ac:dyDescent="0.35">
      <c r="A2516" t="s">
        <v>4380</v>
      </c>
      <c r="B2516" t="s">
        <v>896</v>
      </c>
      <c r="C2516" t="s">
        <v>15</v>
      </c>
      <c r="D2516" t="s">
        <v>1874</v>
      </c>
      <c r="E2516" s="4">
        <v>57</v>
      </c>
      <c r="F2516" s="4" t="s">
        <v>21648</v>
      </c>
      <c r="G2516" s="4">
        <v>0</v>
      </c>
    </row>
    <row r="2517" spans="1:7" x14ac:dyDescent="0.35">
      <c r="A2517" t="s">
        <v>4381</v>
      </c>
      <c r="B2517" t="s">
        <v>897</v>
      </c>
      <c r="C2517" t="s">
        <v>23</v>
      </c>
      <c r="D2517" t="s">
        <v>1876</v>
      </c>
      <c r="E2517" s="4">
        <v>46</v>
      </c>
      <c r="F2517" s="4" t="s">
        <v>21673</v>
      </c>
      <c r="G2517" s="4">
        <v>0</v>
      </c>
    </row>
    <row r="2518" spans="1:7" x14ac:dyDescent="0.35">
      <c r="A2518" t="s">
        <v>4382</v>
      </c>
      <c r="B2518" t="s">
        <v>897</v>
      </c>
      <c r="C2518" t="s">
        <v>27</v>
      </c>
      <c r="D2518" t="s">
        <v>1865</v>
      </c>
      <c r="E2518" s="4">
        <v>16</v>
      </c>
      <c r="F2518" s="4" t="s">
        <v>21656</v>
      </c>
      <c r="G2518" s="4">
        <v>0</v>
      </c>
    </row>
    <row r="2519" spans="1:7" x14ac:dyDescent="0.35">
      <c r="A2519" t="s">
        <v>4383</v>
      </c>
      <c r="B2519" t="s">
        <v>898</v>
      </c>
      <c r="C2519" t="s">
        <v>36</v>
      </c>
      <c r="D2519" t="s">
        <v>21760</v>
      </c>
      <c r="E2519" s="4">
        <v>11</v>
      </c>
      <c r="F2519" s="4" t="s">
        <v>21727</v>
      </c>
      <c r="G2519" s="4">
        <v>0.1</v>
      </c>
    </row>
    <row r="2520" spans="1:7" x14ac:dyDescent="0.35">
      <c r="A2520" t="s">
        <v>4384</v>
      </c>
      <c r="B2520" t="s">
        <v>898</v>
      </c>
      <c r="C2520" t="s">
        <v>12</v>
      </c>
      <c r="D2520" t="s">
        <v>1857</v>
      </c>
      <c r="E2520" s="4">
        <v>1</v>
      </c>
      <c r="F2520" s="4" t="s">
        <v>21669</v>
      </c>
      <c r="G2520" s="4">
        <v>0</v>
      </c>
    </row>
    <row r="2521" spans="1:7" x14ac:dyDescent="0.35">
      <c r="A2521" t="s">
        <v>4385</v>
      </c>
      <c r="B2521" t="s">
        <v>898</v>
      </c>
      <c r="C2521" t="s">
        <v>7</v>
      </c>
      <c r="D2521" t="s">
        <v>1871</v>
      </c>
      <c r="E2521" s="4">
        <v>24</v>
      </c>
      <c r="F2521" s="4" t="s">
        <v>21708</v>
      </c>
      <c r="G2521" s="4">
        <v>0.15</v>
      </c>
    </row>
    <row r="2522" spans="1:7" x14ac:dyDescent="0.35">
      <c r="A2522" t="s">
        <v>4386</v>
      </c>
      <c r="B2522" t="s">
        <v>898</v>
      </c>
      <c r="C2522" t="s">
        <v>31</v>
      </c>
      <c r="D2522" t="s">
        <v>1867</v>
      </c>
      <c r="E2522" s="4">
        <v>56</v>
      </c>
      <c r="F2522" s="4" t="s">
        <v>21662</v>
      </c>
      <c r="G2522" s="4">
        <v>0</v>
      </c>
    </row>
    <row r="2523" spans="1:7" x14ac:dyDescent="0.35">
      <c r="A2523" t="s">
        <v>4387</v>
      </c>
      <c r="B2523" t="s">
        <v>899</v>
      </c>
      <c r="C2523" t="s">
        <v>35</v>
      </c>
      <c r="D2523" t="s">
        <v>1919</v>
      </c>
      <c r="E2523" s="4">
        <v>69</v>
      </c>
      <c r="F2523" s="4" t="s">
        <v>21656</v>
      </c>
      <c r="G2523" s="4">
        <v>0</v>
      </c>
    </row>
    <row r="2524" spans="1:7" x14ac:dyDescent="0.35">
      <c r="A2524" t="s">
        <v>4388</v>
      </c>
      <c r="B2524" t="s">
        <v>899</v>
      </c>
      <c r="C2524" t="s">
        <v>30</v>
      </c>
      <c r="D2524" t="s">
        <v>1887</v>
      </c>
      <c r="E2524" s="4">
        <v>43</v>
      </c>
      <c r="F2524" s="4" t="s">
        <v>21691</v>
      </c>
      <c r="G2524" s="4">
        <v>0.05</v>
      </c>
    </row>
    <row r="2525" spans="1:7" x14ac:dyDescent="0.35">
      <c r="A2525" t="s">
        <v>4389</v>
      </c>
      <c r="B2525" t="s">
        <v>899</v>
      </c>
      <c r="C2525" t="s">
        <v>30</v>
      </c>
      <c r="D2525" t="s">
        <v>21664</v>
      </c>
      <c r="E2525" s="4">
        <v>57</v>
      </c>
      <c r="F2525" s="4" t="s">
        <v>21659</v>
      </c>
      <c r="G2525" s="4">
        <v>0.15</v>
      </c>
    </row>
    <row r="2526" spans="1:7" x14ac:dyDescent="0.35">
      <c r="A2526" t="s">
        <v>4390</v>
      </c>
      <c r="B2526" t="s">
        <v>899</v>
      </c>
      <c r="C2526" t="s">
        <v>30</v>
      </c>
      <c r="D2526" t="s">
        <v>1887</v>
      </c>
      <c r="E2526" s="4">
        <v>32</v>
      </c>
      <c r="F2526" s="4" t="s">
        <v>21691</v>
      </c>
      <c r="G2526" s="4">
        <v>0.05</v>
      </c>
    </row>
    <row r="2527" spans="1:7" x14ac:dyDescent="0.35">
      <c r="A2527" t="s">
        <v>4391</v>
      </c>
      <c r="B2527" t="s">
        <v>900</v>
      </c>
      <c r="C2527" t="s">
        <v>36</v>
      </c>
      <c r="D2527" t="s">
        <v>1915</v>
      </c>
      <c r="E2527" s="4">
        <v>71</v>
      </c>
      <c r="F2527" s="4" t="s">
        <v>21677</v>
      </c>
      <c r="G2527" s="4">
        <v>0</v>
      </c>
    </row>
    <row r="2528" spans="1:7" x14ac:dyDescent="0.35">
      <c r="A2528" t="s">
        <v>4392</v>
      </c>
      <c r="B2528" t="s">
        <v>900</v>
      </c>
      <c r="C2528" t="s">
        <v>34</v>
      </c>
      <c r="D2528" t="s">
        <v>21744</v>
      </c>
      <c r="E2528" s="4">
        <v>10</v>
      </c>
      <c r="F2528" s="4" t="s">
        <v>21657</v>
      </c>
      <c r="G2528" s="4">
        <v>0.15</v>
      </c>
    </row>
    <row r="2529" spans="1:7" x14ac:dyDescent="0.35">
      <c r="A2529" t="s">
        <v>4393</v>
      </c>
      <c r="B2529" t="s">
        <v>900</v>
      </c>
      <c r="C2529" t="s">
        <v>12</v>
      </c>
      <c r="D2529" t="s">
        <v>21719</v>
      </c>
      <c r="E2529" s="4">
        <v>20</v>
      </c>
      <c r="F2529" s="4" t="s">
        <v>21669</v>
      </c>
      <c r="G2529" s="4">
        <v>0</v>
      </c>
    </row>
    <row r="2530" spans="1:7" x14ac:dyDescent="0.35">
      <c r="A2530" t="s">
        <v>4394</v>
      </c>
      <c r="B2530" t="s">
        <v>901</v>
      </c>
      <c r="C2530" t="s">
        <v>32</v>
      </c>
      <c r="D2530" t="s">
        <v>1928</v>
      </c>
      <c r="E2530" s="4">
        <v>54</v>
      </c>
      <c r="F2530" s="4" t="s">
        <v>21638</v>
      </c>
      <c r="G2530" s="4">
        <v>0</v>
      </c>
    </row>
    <row r="2531" spans="1:7" x14ac:dyDescent="0.35">
      <c r="A2531" t="s">
        <v>4395</v>
      </c>
      <c r="B2531" t="s">
        <v>901</v>
      </c>
      <c r="C2531" t="s">
        <v>36</v>
      </c>
      <c r="D2531" t="s">
        <v>1915</v>
      </c>
      <c r="E2531" s="4">
        <v>11</v>
      </c>
      <c r="F2531" s="4" t="s">
        <v>21677</v>
      </c>
      <c r="G2531" s="4">
        <v>0</v>
      </c>
    </row>
    <row r="2532" spans="1:7" x14ac:dyDescent="0.35">
      <c r="A2532" t="s">
        <v>4396</v>
      </c>
      <c r="B2532" t="s">
        <v>901</v>
      </c>
      <c r="C2532" t="s">
        <v>30</v>
      </c>
      <c r="D2532" t="s">
        <v>21664</v>
      </c>
      <c r="E2532" s="4">
        <v>20</v>
      </c>
      <c r="F2532" s="4" t="s">
        <v>21692</v>
      </c>
      <c r="G2532" s="4">
        <v>0.1</v>
      </c>
    </row>
    <row r="2533" spans="1:7" x14ac:dyDescent="0.35">
      <c r="A2533" t="s">
        <v>4397</v>
      </c>
      <c r="B2533" t="s">
        <v>902</v>
      </c>
      <c r="C2533" t="s">
        <v>33</v>
      </c>
      <c r="D2533" t="s">
        <v>66</v>
      </c>
      <c r="E2533" s="4">
        <v>79</v>
      </c>
      <c r="F2533" s="4" t="s">
        <v>21641</v>
      </c>
      <c r="G2533" s="4">
        <v>0</v>
      </c>
    </row>
    <row r="2534" spans="1:7" x14ac:dyDescent="0.35">
      <c r="A2534" t="s">
        <v>4398</v>
      </c>
      <c r="B2534" t="s">
        <v>902</v>
      </c>
      <c r="C2534" t="s">
        <v>23</v>
      </c>
      <c r="D2534" t="s">
        <v>1876</v>
      </c>
      <c r="E2534" s="4">
        <v>62</v>
      </c>
      <c r="F2534" s="4" t="s">
        <v>21649</v>
      </c>
      <c r="G2534" s="4">
        <v>0.1</v>
      </c>
    </row>
    <row r="2535" spans="1:7" x14ac:dyDescent="0.35">
      <c r="A2535" t="s">
        <v>4399</v>
      </c>
      <c r="B2535" t="s">
        <v>902</v>
      </c>
      <c r="C2535" t="s">
        <v>29</v>
      </c>
      <c r="D2535" t="s">
        <v>1896</v>
      </c>
      <c r="E2535" s="4">
        <v>14</v>
      </c>
      <c r="F2535" s="4" t="s">
        <v>21666</v>
      </c>
      <c r="G2535" s="4">
        <v>0.05</v>
      </c>
    </row>
    <row r="2536" spans="1:7" x14ac:dyDescent="0.35">
      <c r="A2536" t="s">
        <v>4400</v>
      </c>
      <c r="B2536" t="s">
        <v>902</v>
      </c>
      <c r="C2536" t="s">
        <v>27</v>
      </c>
      <c r="D2536" t="s">
        <v>1865</v>
      </c>
      <c r="E2536" s="4">
        <v>64</v>
      </c>
      <c r="F2536" s="4" t="s">
        <v>21707</v>
      </c>
      <c r="G2536" s="4">
        <v>0.05</v>
      </c>
    </row>
    <row r="2537" spans="1:7" x14ac:dyDescent="0.35">
      <c r="A2537" t="s">
        <v>4401</v>
      </c>
      <c r="B2537" t="s">
        <v>903</v>
      </c>
      <c r="C2537" t="s">
        <v>32</v>
      </c>
      <c r="D2537" t="s">
        <v>1928</v>
      </c>
      <c r="E2537" s="4">
        <v>29</v>
      </c>
      <c r="F2537" s="4" t="s">
        <v>21638</v>
      </c>
      <c r="G2537" s="4">
        <v>0</v>
      </c>
    </row>
    <row r="2538" spans="1:7" x14ac:dyDescent="0.35">
      <c r="A2538" t="s">
        <v>4402</v>
      </c>
      <c r="B2538" t="s">
        <v>903</v>
      </c>
      <c r="C2538" t="s">
        <v>36</v>
      </c>
      <c r="D2538" t="s">
        <v>1915</v>
      </c>
      <c r="E2538" s="4">
        <v>47</v>
      </c>
      <c r="F2538" s="4" t="s">
        <v>21739</v>
      </c>
      <c r="G2538" s="4">
        <v>0.15</v>
      </c>
    </row>
    <row r="2539" spans="1:7" x14ac:dyDescent="0.35">
      <c r="A2539" t="s">
        <v>4403</v>
      </c>
      <c r="B2539" t="s">
        <v>903</v>
      </c>
      <c r="C2539" t="s">
        <v>33</v>
      </c>
      <c r="D2539" t="s">
        <v>1863</v>
      </c>
      <c r="E2539" s="4">
        <v>41</v>
      </c>
      <c r="F2539" s="4" t="s">
        <v>21822</v>
      </c>
      <c r="G2539" s="4">
        <v>0.05</v>
      </c>
    </row>
    <row r="2540" spans="1:7" x14ac:dyDescent="0.35">
      <c r="A2540" t="s">
        <v>4404</v>
      </c>
      <c r="B2540" t="s">
        <v>904</v>
      </c>
      <c r="C2540" t="s">
        <v>34</v>
      </c>
      <c r="D2540" t="s">
        <v>1854</v>
      </c>
      <c r="E2540" s="4">
        <v>42</v>
      </c>
      <c r="F2540" s="4" t="s">
        <v>21645</v>
      </c>
      <c r="G2540" s="4">
        <v>0.05</v>
      </c>
    </row>
    <row r="2541" spans="1:7" x14ac:dyDescent="0.35">
      <c r="A2541" t="s">
        <v>4405</v>
      </c>
      <c r="B2541" t="s">
        <v>904</v>
      </c>
      <c r="C2541" t="s">
        <v>31</v>
      </c>
      <c r="D2541" t="s">
        <v>21661</v>
      </c>
      <c r="E2541" s="4">
        <v>15</v>
      </c>
      <c r="F2541" s="4" t="s">
        <v>21662</v>
      </c>
      <c r="G2541" s="4">
        <v>0</v>
      </c>
    </row>
    <row r="2542" spans="1:7" x14ac:dyDescent="0.35">
      <c r="A2542" t="s">
        <v>4406</v>
      </c>
      <c r="B2542" t="s">
        <v>904</v>
      </c>
      <c r="C2542" t="s">
        <v>12</v>
      </c>
      <c r="D2542" t="s">
        <v>21782</v>
      </c>
      <c r="E2542" s="4">
        <v>54</v>
      </c>
      <c r="F2542" s="4" t="s">
        <v>21669</v>
      </c>
      <c r="G2542" s="4">
        <v>0</v>
      </c>
    </row>
    <row r="2543" spans="1:7" x14ac:dyDescent="0.35">
      <c r="A2543" t="s">
        <v>4407</v>
      </c>
      <c r="B2543" t="s">
        <v>904</v>
      </c>
      <c r="C2543" t="s">
        <v>35</v>
      </c>
      <c r="D2543" t="s">
        <v>1919</v>
      </c>
      <c r="E2543" s="4">
        <v>54</v>
      </c>
      <c r="F2543" s="4" t="s">
        <v>21642</v>
      </c>
      <c r="G2543" s="4">
        <v>0.15</v>
      </c>
    </row>
    <row r="2544" spans="1:7" x14ac:dyDescent="0.35">
      <c r="A2544" t="s">
        <v>4408</v>
      </c>
      <c r="B2544" t="s">
        <v>904</v>
      </c>
      <c r="C2544" t="s">
        <v>36</v>
      </c>
      <c r="D2544" t="s">
        <v>1915</v>
      </c>
      <c r="E2544" s="4">
        <v>23</v>
      </c>
      <c r="F2544" s="4" t="s">
        <v>21727</v>
      </c>
      <c r="G2544" s="4">
        <v>0.1</v>
      </c>
    </row>
    <row r="2545" spans="1:7" x14ac:dyDescent="0.35">
      <c r="A2545" t="s">
        <v>4409</v>
      </c>
      <c r="B2545" t="s">
        <v>905</v>
      </c>
      <c r="C2545" t="s">
        <v>32</v>
      </c>
      <c r="D2545" t="s">
        <v>1928</v>
      </c>
      <c r="E2545" s="4">
        <v>15</v>
      </c>
      <c r="F2545" s="4" t="s">
        <v>21690</v>
      </c>
      <c r="G2545" s="4">
        <v>0.1</v>
      </c>
    </row>
    <row r="2546" spans="1:7" x14ac:dyDescent="0.35">
      <c r="A2546" t="s">
        <v>4410</v>
      </c>
      <c r="B2546" t="s">
        <v>905</v>
      </c>
      <c r="C2546" t="s">
        <v>30</v>
      </c>
      <c r="D2546" t="s">
        <v>21712</v>
      </c>
      <c r="E2546" s="4">
        <v>7</v>
      </c>
      <c r="F2546" s="4" t="s">
        <v>21691</v>
      </c>
      <c r="G2546" s="4">
        <v>0.05</v>
      </c>
    </row>
    <row r="2547" spans="1:7" x14ac:dyDescent="0.35">
      <c r="A2547" t="s">
        <v>4411</v>
      </c>
      <c r="B2547" t="s">
        <v>906</v>
      </c>
      <c r="C2547" t="s">
        <v>29</v>
      </c>
      <c r="D2547" t="s">
        <v>66</v>
      </c>
      <c r="E2547" s="4">
        <v>41</v>
      </c>
      <c r="F2547" s="4" t="s">
        <v>21687</v>
      </c>
      <c r="G2547" s="4">
        <v>0</v>
      </c>
    </row>
    <row r="2548" spans="1:7" x14ac:dyDescent="0.35">
      <c r="A2548" t="s">
        <v>4412</v>
      </c>
      <c r="B2548" t="s">
        <v>906</v>
      </c>
      <c r="C2548" t="s">
        <v>33</v>
      </c>
      <c r="D2548" t="s">
        <v>1863</v>
      </c>
      <c r="E2548" s="4">
        <v>63</v>
      </c>
      <c r="F2548" s="4" t="s">
        <v>21658</v>
      </c>
      <c r="G2548" s="4">
        <v>0.05</v>
      </c>
    </row>
    <row r="2549" spans="1:7" x14ac:dyDescent="0.35">
      <c r="A2549" t="s">
        <v>4413</v>
      </c>
      <c r="B2549" t="s">
        <v>906</v>
      </c>
      <c r="C2549" t="s">
        <v>35</v>
      </c>
      <c r="D2549" t="s">
        <v>21676</v>
      </c>
      <c r="E2549" s="4">
        <v>2</v>
      </c>
      <c r="F2549" s="4" t="s">
        <v>21707</v>
      </c>
      <c r="G2549" s="4">
        <v>0.05</v>
      </c>
    </row>
    <row r="2550" spans="1:7" x14ac:dyDescent="0.35">
      <c r="A2550" t="s">
        <v>4414</v>
      </c>
      <c r="B2550" t="s">
        <v>906</v>
      </c>
      <c r="C2550" t="s">
        <v>27</v>
      </c>
      <c r="D2550" t="s">
        <v>21710</v>
      </c>
      <c r="E2550" s="4">
        <v>53</v>
      </c>
      <c r="F2550" s="4" t="s">
        <v>21642</v>
      </c>
      <c r="G2550" s="4">
        <v>0.15</v>
      </c>
    </row>
    <row r="2551" spans="1:7" x14ac:dyDescent="0.35">
      <c r="A2551" t="s">
        <v>4415</v>
      </c>
      <c r="B2551" t="s">
        <v>906</v>
      </c>
      <c r="C2551" t="s">
        <v>28</v>
      </c>
      <c r="D2551" t="s">
        <v>1851</v>
      </c>
      <c r="E2551" s="4">
        <v>18</v>
      </c>
      <c r="F2551" s="4" t="s">
        <v>21674</v>
      </c>
      <c r="G2551" s="4">
        <v>0.1</v>
      </c>
    </row>
    <row r="2552" spans="1:7" x14ac:dyDescent="0.35">
      <c r="A2552" t="s">
        <v>4416</v>
      </c>
      <c r="B2552" t="s">
        <v>907</v>
      </c>
      <c r="C2552" t="s">
        <v>36</v>
      </c>
      <c r="D2552" t="s">
        <v>1915</v>
      </c>
      <c r="E2552" s="4">
        <v>11</v>
      </c>
      <c r="F2552" s="4" t="s">
        <v>21731</v>
      </c>
      <c r="G2552" s="4">
        <v>0.15</v>
      </c>
    </row>
    <row r="2553" spans="1:7" x14ac:dyDescent="0.35">
      <c r="A2553" t="s">
        <v>4417</v>
      </c>
      <c r="B2553" t="s">
        <v>907</v>
      </c>
      <c r="C2553" t="s">
        <v>27</v>
      </c>
      <c r="D2553" t="s">
        <v>1865</v>
      </c>
      <c r="E2553" s="4">
        <v>49</v>
      </c>
      <c r="F2553" s="4" t="s">
        <v>21656</v>
      </c>
      <c r="G2553" s="4">
        <v>0</v>
      </c>
    </row>
    <row r="2554" spans="1:7" x14ac:dyDescent="0.35">
      <c r="A2554" t="s">
        <v>4418</v>
      </c>
      <c r="B2554" t="s">
        <v>907</v>
      </c>
      <c r="C2554" t="s">
        <v>31</v>
      </c>
      <c r="D2554" t="s">
        <v>66</v>
      </c>
      <c r="E2554" s="4">
        <v>33</v>
      </c>
      <c r="F2554" s="4" t="s">
        <v>21670</v>
      </c>
      <c r="G2554" s="4">
        <v>0.1</v>
      </c>
    </row>
    <row r="2555" spans="1:7" x14ac:dyDescent="0.35">
      <c r="A2555" t="s">
        <v>4419</v>
      </c>
      <c r="B2555" t="s">
        <v>907</v>
      </c>
      <c r="C2555" t="s">
        <v>30</v>
      </c>
      <c r="D2555" t="s">
        <v>21664</v>
      </c>
      <c r="E2555" s="4">
        <v>56</v>
      </c>
      <c r="F2555" s="4" t="s">
        <v>21692</v>
      </c>
      <c r="G2555" s="4">
        <v>0.1</v>
      </c>
    </row>
    <row r="2556" spans="1:7" x14ac:dyDescent="0.35">
      <c r="A2556" t="s">
        <v>4420</v>
      </c>
      <c r="B2556" t="s">
        <v>908</v>
      </c>
      <c r="C2556" t="s">
        <v>12</v>
      </c>
      <c r="D2556" t="s">
        <v>21757</v>
      </c>
      <c r="E2556" s="4">
        <v>70</v>
      </c>
      <c r="F2556" s="4" t="s">
        <v>21669</v>
      </c>
      <c r="G2556" s="4">
        <v>0</v>
      </c>
    </row>
    <row r="2557" spans="1:7" x14ac:dyDescent="0.35">
      <c r="A2557" t="s">
        <v>4421</v>
      </c>
      <c r="B2557" t="s">
        <v>908</v>
      </c>
      <c r="C2557" t="s">
        <v>27</v>
      </c>
      <c r="D2557" t="s">
        <v>21655</v>
      </c>
      <c r="E2557" s="4">
        <v>68</v>
      </c>
      <c r="F2557" s="4" t="s">
        <v>21642</v>
      </c>
      <c r="G2557" s="4">
        <v>0.15</v>
      </c>
    </row>
    <row r="2558" spans="1:7" x14ac:dyDescent="0.35">
      <c r="A2558" t="s">
        <v>4422</v>
      </c>
      <c r="B2558" t="s">
        <v>908</v>
      </c>
      <c r="C2558" t="s">
        <v>12</v>
      </c>
      <c r="D2558" t="s">
        <v>66</v>
      </c>
      <c r="E2558" s="4">
        <v>37</v>
      </c>
      <c r="F2558" s="4" t="s">
        <v>21669</v>
      </c>
      <c r="G2558" s="4">
        <v>0</v>
      </c>
    </row>
    <row r="2559" spans="1:7" x14ac:dyDescent="0.35">
      <c r="A2559" t="s">
        <v>4423</v>
      </c>
      <c r="B2559" t="s">
        <v>908</v>
      </c>
      <c r="C2559" t="s">
        <v>15</v>
      </c>
      <c r="D2559" t="s">
        <v>21717</v>
      </c>
      <c r="E2559" s="4">
        <v>8</v>
      </c>
      <c r="F2559" s="4" t="s">
        <v>21648</v>
      </c>
      <c r="G2559" s="4">
        <v>0</v>
      </c>
    </row>
    <row r="2560" spans="1:7" x14ac:dyDescent="0.35">
      <c r="A2560" t="s">
        <v>4424</v>
      </c>
      <c r="B2560" t="s">
        <v>908</v>
      </c>
      <c r="C2560" t="s">
        <v>12</v>
      </c>
      <c r="D2560" t="s">
        <v>1857</v>
      </c>
      <c r="E2560" s="4">
        <v>35</v>
      </c>
      <c r="F2560" s="4" t="s">
        <v>21669</v>
      </c>
      <c r="G2560" s="4">
        <v>0</v>
      </c>
    </row>
    <row r="2561" spans="1:7" x14ac:dyDescent="0.35">
      <c r="A2561" t="s">
        <v>4425</v>
      </c>
      <c r="B2561" t="s">
        <v>909</v>
      </c>
      <c r="C2561" t="s">
        <v>23</v>
      </c>
      <c r="D2561" t="s">
        <v>1876</v>
      </c>
      <c r="E2561" s="4">
        <v>60</v>
      </c>
      <c r="F2561" s="4" t="s">
        <v>21699</v>
      </c>
      <c r="G2561" s="4">
        <v>0.15</v>
      </c>
    </row>
    <row r="2562" spans="1:7" x14ac:dyDescent="0.35">
      <c r="A2562" t="s">
        <v>4426</v>
      </c>
      <c r="B2562" t="s">
        <v>910</v>
      </c>
      <c r="C2562" t="s">
        <v>34</v>
      </c>
      <c r="D2562" t="s">
        <v>21721</v>
      </c>
      <c r="E2562" s="4">
        <v>15</v>
      </c>
      <c r="F2562" s="4" t="s">
        <v>21636</v>
      </c>
      <c r="G2562" s="4">
        <v>0</v>
      </c>
    </row>
    <row r="2563" spans="1:7" x14ac:dyDescent="0.35">
      <c r="A2563" t="s">
        <v>4427</v>
      </c>
      <c r="B2563" t="s">
        <v>910</v>
      </c>
      <c r="C2563" t="s">
        <v>36</v>
      </c>
      <c r="D2563" t="s">
        <v>1915</v>
      </c>
      <c r="E2563" s="4">
        <v>50</v>
      </c>
      <c r="F2563" s="4" t="s">
        <v>21702</v>
      </c>
      <c r="G2563" s="4">
        <v>0.05</v>
      </c>
    </row>
    <row r="2564" spans="1:7" x14ac:dyDescent="0.35">
      <c r="A2564" t="s">
        <v>4428</v>
      </c>
      <c r="B2564" t="s">
        <v>910</v>
      </c>
      <c r="C2564" t="s">
        <v>32</v>
      </c>
      <c r="D2564" t="s">
        <v>1928</v>
      </c>
      <c r="E2564" s="4">
        <v>75</v>
      </c>
      <c r="F2564" s="4" t="s">
        <v>21729</v>
      </c>
      <c r="G2564" s="4">
        <v>0.15</v>
      </c>
    </row>
    <row r="2565" spans="1:7" x14ac:dyDescent="0.35">
      <c r="A2565" t="s">
        <v>4429</v>
      </c>
      <c r="B2565" t="s">
        <v>910</v>
      </c>
      <c r="C2565" t="s">
        <v>27</v>
      </c>
      <c r="D2565" t="s">
        <v>1865</v>
      </c>
      <c r="E2565" s="4">
        <v>26</v>
      </c>
      <c r="F2565" s="4" t="s">
        <v>21656</v>
      </c>
      <c r="G2565" s="4">
        <v>0</v>
      </c>
    </row>
    <row r="2566" spans="1:7" x14ac:dyDescent="0.35">
      <c r="A2566" t="s">
        <v>4430</v>
      </c>
      <c r="B2566" t="s">
        <v>910</v>
      </c>
      <c r="C2566" t="s">
        <v>34</v>
      </c>
      <c r="D2566" t="s">
        <v>1854</v>
      </c>
      <c r="E2566" s="4">
        <v>9</v>
      </c>
      <c r="F2566" s="4" t="s">
        <v>21645</v>
      </c>
      <c r="G2566" s="4">
        <v>0.05</v>
      </c>
    </row>
    <row r="2567" spans="1:7" x14ac:dyDescent="0.35">
      <c r="A2567" t="s">
        <v>4431</v>
      </c>
      <c r="B2567" t="s">
        <v>911</v>
      </c>
      <c r="C2567" t="s">
        <v>31</v>
      </c>
      <c r="D2567" t="s">
        <v>1867</v>
      </c>
      <c r="E2567" s="4">
        <v>70</v>
      </c>
      <c r="F2567" s="4" t="s">
        <v>21662</v>
      </c>
      <c r="G2567" s="4">
        <v>0</v>
      </c>
    </row>
    <row r="2568" spans="1:7" x14ac:dyDescent="0.35">
      <c r="A2568" t="s">
        <v>4432</v>
      </c>
      <c r="B2568" t="s">
        <v>912</v>
      </c>
      <c r="C2568" t="s">
        <v>26</v>
      </c>
      <c r="D2568" t="s">
        <v>1861</v>
      </c>
      <c r="E2568" s="4">
        <v>62</v>
      </c>
      <c r="F2568" s="4" t="s">
        <v>21836</v>
      </c>
      <c r="G2568" s="4">
        <v>0.05</v>
      </c>
    </row>
    <row r="2569" spans="1:7" x14ac:dyDescent="0.35">
      <c r="A2569" t="s">
        <v>4433</v>
      </c>
      <c r="B2569" t="s">
        <v>912</v>
      </c>
      <c r="C2569" t="s">
        <v>34</v>
      </c>
      <c r="D2569" t="s">
        <v>1854</v>
      </c>
      <c r="E2569" s="4">
        <v>76</v>
      </c>
      <c r="F2569" s="4" t="s">
        <v>21797</v>
      </c>
      <c r="G2569" s="4">
        <v>0.1</v>
      </c>
    </row>
    <row r="2570" spans="1:7" x14ac:dyDescent="0.35">
      <c r="A2570" t="s">
        <v>4434</v>
      </c>
      <c r="B2570" t="s">
        <v>912</v>
      </c>
      <c r="C2570" t="s">
        <v>28</v>
      </c>
      <c r="D2570" t="s">
        <v>1851</v>
      </c>
      <c r="E2570" s="4">
        <v>33</v>
      </c>
      <c r="F2570" s="4" t="s">
        <v>21634</v>
      </c>
      <c r="G2570" s="4">
        <v>0</v>
      </c>
    </row>
    <row r="2571" spans="1:7" x14ac:dyDescent="0.35">
      <c r="A2571" t="s">
        <v>4435</v>
      </c>
      <c r="B2571" t="s">
        <v>912</v>
      </c>
      <c r="C2571" t="s">
        <v>15</v>
      </c>
      <c r="D2571" t="s">
        <v>21717</v>
      </c>
      <c r="E2571" s="4">
        <v>48</v>
      </c>
      <c r="F2571" s="4" t="s">
        <v>21660</v>
      </c>
      <c r="G2571" s="4">
        <v>0.15</v>
      </c>
    </row>
    <row r="2572" spans="1:7" x14ac:dyDescent="0.35">
      <c r="A2572" t="s">
        <v>4436</v>
      </c>
      <c r="B2572" t="s">
        <v>913</v>
      </c>
      <c r="C2572" t="s">
        <v>36</v>
      </c>
      <c r="D2572" t="s">
        <v>1915</v>
      </c>
      <c r="E2572" s="4">
        <v>59</v>
      </c>
      <c r="F2572" s="4" t="s">
        <v>21731</v>
      </c>
      <c r="G2572" s="4">
        <v>0.15</v>
      </c>
    </row>
    <row r="2573" spans="1:7" x14ac:dyDescent="0.35">
      <c r="A2573" t="s">
        <v>4437</v>
      </c>
      <c r="B2573" t="s">
        <v>913</v>
      </c>
      <c r="C2573" t="s">
        <v>19</v>
      </c>
      <c r="D2573" t="s">
        <v>1859</v>
      </c>
      <c r="E2573" s="4">
        <v>16</v>
      </c>
      <c r="F2573" s="4" t="s">
        <v>21698</v>
      </c>
      <c r="G2573" s="4">
        <v>0.1</v>
      </c>
    </row>
    <row r="2574" spans="1:7" x14ac:dyDescent="0.35">
      <c r="A2574" t="s">
        <v>4438</v>
      </c>
      <c r="B2574" t="s">
        <v>913</v>
      </c>
      <c r="C2574" t="s">
        <v>30</v>
      </c>
      <c r="D2574" t="s">
        <v>21667</v>
      </c>
      <c r="E2574" s="4">
        <v>18</v>
      </c>
      <c r="F2574" s="4" t="s">
        <v>21665</v>
      </c>
      <c r="G2574" s="4">
        <v>0</v>
      </c>
    </row>
    <row r="2575" spans="1:7" x14ac:dyDescent="0.35">
      <c r="A2575" t="s">
        <v>4439</v>
      </c>
      <c r="B2575" t="s">
        <v>913</v>
      </c>
      <c r="C2575" t="s">
        <v>23</v>
      </c>
      <c r="D2575" t="s">
        <v>1876</v>
      </c>
      <c r="E2575" s="4">
        <v>62</v>
      </c>
      <c r="F2575" s="4" t="s">
        <v>21699</v>
      </c>
      <c r="G2575" s="4">
        <v>0.15</v>
      </c>
    </row>
    <row r="2576" spans="1:7" x14ac:dyDescent="0.35">
      <c r="A2576" t="s">
        <v>4440</v>
      </c>
      <c r="B2576" t="s">
        <v>914</v>
      </c>
      <c r="C2576" t="s">
        <v>19</v>
      </c>
      <c r="D2576" t="s">
        <v>1859</v>
      </c>
      <c r="E2576" s="4">
        <v>75</v>
      </c>
      <c r="F2576" s="4" t="s">
        <v>21698</v>
      </c>
      <c r="G2576" s="4">
        <v>0.1</v>
      </c>
    </row>
    <row r="2577" spans="1:7" x14ac:dyDescent="0.35">
      <c r="A2577" t="s">
        <v>4441</v>
      </c>
      <c r="B2577" t="s">
        <v>914</v>
      </c>
      <c r="C2577" t="s">
        <v>36</v>
      </c>
      <c r="D2577" t="s">
        <v>21678</v>
      </c>
      <c r="E2577" s="4">
        <v>14</v>
      </c>
      <c r="F2577" s="4" t="s">
        <v>21702</v>
      </c>
      <c r="G2577" s="4">
        <v>0.05</v>
      </c>
    </row>
    <row r="2578" spans="1:7" x14ac:dyDescent="0.35">
      <c r="A2578" t="s">
        <v>4442</v>
      </c>
      <c r="B2578" t="s">
        <v>914</v>
      </c>
      <c r="C2578" t="s">
        <v>32</v>
      </c>
      <c r="D2578" t="s">
        <v>1928</v>
      </c>
      <c r="E2578" s="4">
        <v>79</v>
      </c>
      <c r="F2578" s="4" t="s">
        <v>21684</v>
      </c>
      <c r="G2578" s="4">
        <v>0.05</v>
      </c>
    </row>
    <row r="2579" spans="1:7" x14ac:dyDescent="0.35">
      <c r="A2579" t="s">
        <v>4443</v>
      </c>
      <c r="B2579" t="s">
        <v>914</v>
      </c>
      <c r="C2579" t="s">
        <v>32</v>
      </c>
      <c r="D2579" t="s">
        <v>1928</v>
      </c>
      <c r="E2579" s="4">
        <v>52</v>
      </c>
      <c r="F2579" s="4" t="s">
        <v>21684</v>
      </c>
      <c r="G2579" s="4">
        <v>0.05</v>
      </c>
    </row>
    <row r="2580" spans="1:7" x14ac:dyDescent="0.35">
      <c r="A2580" t="s">
        <v>4444</v>
      </c>
      <c r="B2580" t="s">
        <v>915</v>
      </c>
      <c r="C2580" t="s">
        <v>15</v>
      </c>
      <c r="D2580" t="s">
        <v>21777</v>
      </c>
      <c r="E2580" s="4">
        <v>34</v>
      </c>
      <c r="F2580" s="4" t="s">
        <v>21648</v>
      </c>
      <c r="G2580" s="4">
        <v>0</v>
      </c>
    </row>
    <row r="2581" spans="1:7" x14ac:dyDescent="0.35">
      <c r="A2581" t="s">
        <v>4445</v>
      </c>
      <c r="B2581" t="s">
        <v>916</v>
      </c>
      <c r="C2581" t="s">
        <v>31</v>
      </c>
      <c r="D2581" t="s">
        <v>21661</v>
      </c>
      <c r="E2581" s="4">
        <v>5</v>
      </c>
      <c r="F2581" s="4" t="s">
        <v>21643</v>
      </c>
      <c r="G2581" s="4">
        <v>0.15</v>
      </c>
    </row>
    <row r="2582" spans="1:7" x14ac:dyDescent="0.35">
      <c r="A2582" t="s">
        <v>4446</v>
      </c>
      <c r="B2582" t="s">
        <v>917</v>
      </c>
      <c r="C2582" t="s">
        <v>35</v>
      </c>
      <c r="D2582" t="s">
        <v>21747</v>
      </c>
      <c r="E2582" s="4">
        <v>44</v>
      </c>
      <c r="F2582" s="4" t="s">
        <v>21701</v>
      </c>
      <c r="G2582" s="4">
        <v>0.1</v>
      </c>
    </row>
    <row r="2583" spans="1:7" x14ac:dyDescent="0.35">
      <c r="A2583" t="s">
        <v>4447</v>
      </c>
      <c r="B2583" t="s">
        <v>917</v>
      </c>
      <c r="C2583" t="s">
        <v>35</v>
      </c>
      <c r="D2583" t="s">
        <v>21735</v>
      </c>
      <c r="E2583" s="4">
        <v>72</v>
      </c>
      <c r="F2583" s="4" t="s">
        <v>21656</v>
      </c>
      <c r="G2583" s="4">
        <v>0</v>
      </c>
    </row>
    <row r="2584" spans="1:7" x14ac:dyDescent="0.35">
      <c r="A2584" t="s">
        <v>4448</v>
      </c>
      <c r="B2584" t="s">
        <v>917</v>
      </c>
      <c r="C2584" t="s">
        <v>28</v>
      </c>
      <c r="D2584" t="s">
        <v>1851</v>
      </c>
      <c r="E2584" s="4">
        <v>41</v>
      </c>
      <c r="F2584" s="4" t="s">
        <v>21634</v>
      </c>
      <c r="G2584" s="4">
        <v>0</v>
      </c>
    </row>
    <row r="2585" spans="1:7" x14ac:dyDescent="0.35">
      <c r="A2585" t="s">
        <v>4449</v>
      </c>
      <c r="B2585" t="s">
        <v>918</v>
      </c>
      <c r="C2585" t="s">
        <v>15</v>
      </c>
      <c r="D2585" t="s">
        <v>1874</v>
      </c>
      <c r="E2585" s="4">
        <v>64</v>
      </c>
      <c r="F2585" s="4" t="s">
        <v>21660</v>
      </c>
      <c r="G2585" s="4">
        <v>0.15</v>
      </c>
    </row>
    <row r="2586" spans="1:7" x14ac:dyDescent="0.35">
      <c r="A2586" t="s">
        <v>4450</v>
      </c>
      <c r="B2586" t="s">
        <v>918</v>
      </c>
      <c r="C2586" t="s">
        <v>23</v>
      </c>
      <c r="D2586" t="s">
        <v>1876</v>
      </c>
      <c r="E2586" s="4">
        <v>53</v>
      </c>
      <c r="F2586" s="4" t="s">
        <v>21835</v>
      </c>
      <c r="G2586" s="4">
        <v>0.05</v>
      </c>
    </row>
    <row r="2587" spans="1:7" x14ac:dyDescent="0.35">
      <c r="A2587" t="s">
        <v>4451</v>
      </c>
      <c r="B2587" t="s">
        <v>919</v>
      </c>
      <c r="C2587" t="s">
        <v>7</v>
      </c>
      <c r="D2587" t="s">
        <v>21774</v>
      </c>
      <c r="E2587" s="4">
        <v>70</v>
      </c>
      <c r="F2587" s="4" t="s">
        <v>21718</v>
      </c>
      <c r="G2587" s="4">
        <v>0.05</v>
      </c>
    </row>
    <row r="2588" spans="1:7" x14ac:dyDescent="0.35">
      <c r="A2588" t="s">
        <v>4452</v>
      </c>
      <c r="B2588" t="s">
        <v>919</v>
      </c>
      <c r="C2588" t="s">
        <v>12</v>
      </c>
      <c r="D2588" t="s">
        <v>1857</v>
      </c>
      <c r="E2588" s="4">
        <v>12</v>
      </c>
      <c r="F2588" s="4" t="s">
        <v>21669</v>
      </c>
      <c r="G2588" s="4">
        <v>0</v>
      </c>
    </row>
    <row r="2589" spans="1:7" x14ac:dyDescent="0.35">
      <c r="A2589" t="s">
        <v>4453</v>
      </c>
      <c r="B2589" t="s">
        <v>920</v>
      </c>
      <c r="C2589" t="s">
        <v>34</v>
      </c>
      <c r="D2589" t="s">
        <v>1854</v>
      </c>
      <c r="E2589" s="4">
        <v>28</v>
      </c>
      <c r="F2589" s="4" t="s">
        <v>21645</v>
      </c>
      <c r="G2589" s="4">
        <v>0.05</v>
      </c>
    </row>
    <row r="2590" spans="1:7" x14ac:dyDescent="0.35">
      <c r="A2590" t="s">
        <v>4454</v>
      </c>
      <c r="B2590" t="s">
        <v>920</v>
      </c>
      <c r="C2590" t="s">
        <v>27</v>
      </c>
      <c r="D2590" t="s">
        <v>21655</v>
      </c>
      <c r="E2590" s="4">
        <v>2</v>
      </c>
      <c r="F2590" s="4" t="s">
        <v>21656</v>
      </c>
      <c r="G2590" s="4">
        <v>0</v>
      </c>
    </row>
    <row r="2591" spans="1:7" x14ac:dyDescent="0.35">
      <c r="A2591" t="s">
        <v>4455</v>
      </c>
      <c r="B2591" t="s">
        <v>920</v>
      </c>
      <c r="C2591" t="s">
        <v>12</v>
      </c>
      <c r="D2591" t="s">
        <v>1857</v>
      </c>
      <c r="E2591" s="4">
        <v>8</v>
      </c>
      <c r="F2591" s="4" t="s">
        <v>21693</v>
      </c>
      <c r="G2591" s="4">
        <v>0.15</v>
      </c>
    </row>
    <row r="2592" spans="1:7" x14ac:dyDescent="0.35">
      <c r="A2592" t="s">
        <v>4456</v>
      </c>
      <c r="B2592" t="s">
        <v>921</v>
      </c>
      <c r="C2592" t="s">
        <v>26</v>
      </c>
      <c r="D2592" t="s">
        <v>1861</v>
      </c>
      <c r="E2592" s="4">
        <v>80</v>
      </c>
      <c r="F2592" s="4" t="s">
        <v>21640</v>
      </c>
      <c r="G2592" s="4">
        <v>0.15</v>
      </c>
    </row>
    <row r="2593" spans="1:7" x14ac:dyDescent="0.35">
      <c r="A2593" t="s">
        <v>4457</v>
      </c>
      <c r="B2593" t="s">
        <v>921</v>
      </c>
      <c r="C2593" t="s">
        <v>12</v>
      </c>
      <c r="D2593" t="s">
        <v>1857</v>
      </c>
      <c r="E2593" s="4">
        <v>80</v>
      </c>
      <c r="F2593" s="4" t="s">
        <v>21693</v>
      </c>
      <c r="G2593" s="4">
        <v>0.15</v>
      </c>
    </row>
    <row r="2594" spans="1:7" x14ac:dyDescent="0.35">
      <c r="A2594" t="s">
        <v>4458</v>
      </c>
      <c r="B2594" t="s">
        <v>921</v>
      </c>
      <c r="C2594" t="s">
        <v>28</v>
      </c>
      <c r="D2594" t="s">
        <v>21741</v>
      </c>
      <c r="E2594" s="4">
        <v>7</v>
      </c>
      <c r="F2594" s="4" t="s">
        <v>21634</v>
      </c>
      <c r="G2594" s="4">
        <v>0</v>
      </c>
    </row>
    <row r="2595" spans="1:7" x14ac:dyDescent="0.35">
      <c r="A2595" t="s">
        <v>4459</v>
      </c>
      <c r="B2595" t="s">
        <v>921</v>
      </c>
      <c r="C2595" t="s">
        <v>28</v>
      </c>
      <c r="D2595" t="s">
        <v>66</v>
      </c>
      <c r="E2595" s="4">
        <v>57</v>
      </c>
      <c r="F2595" s="4" t="s">
        <v>21654</v>
      </c>
      <c r="G2595" s="4">
        <v>0.05</v>
      </c>
    </row>
    <row r="2596" spans="1:7" x14ac:dyDescent="0.35">
      <c r="A2596" t="s">
        <v>4460</v>
      </c>
      <c r="B2596" t="s">
        <v>921</v>
      </c>
      <c r="C2596" t="s">
        <v>34</v>
      </c>
      <c r="D2596" t="s">
        <v>21651</v>
      </c>
      <c r="E2596" s="4">
        <v>12</v>
      </c>
      <c r="F2596" s="4" t="s">
        <v>21636</v>
      </c>
      <c r="G2596" s="4">
        <v>0</v>
      </c>
    </row>
    <row r="2597" spans="1:7" x14ac:dyDescent="0.35">
      <c r="A2597" t="s">
        <v>4461</v>
      </c>
      <c r="B2597" t="s">
        <v>922</v>
      </c>
      <c r="C2597" t="s">
        <v>28</v>
      </c>
      <c r="D2597" t="s">
        <v>1851</v>
      </c>
      <c r="E2597" s="4">
        <v>2</v>
      </c>
      <c r="F2597" s="4" t="s">
        <v>21674</v>
      </c>
      <c r="G2597" s="4">
        <v>0.1</v>
      </c>
    </row>
    <row r="2598" spans="1:7" x14ac:dyDescent="0.35">
      <c r="A2598" t="s">
        <v>4462</v>
      </c>
      <c r="B2598" t="s">
        <v>922</v>
      </c>
      <c r="C2598" t="s">
        <v>34</v>
      </c>
      <c r="D2598" t="s">
        <v>1854</v>
      </c>
      <c r="E2598" s="4">
        <v>64</v>
      </c>
      <c r="F2598" s="4" t="s">
        <v>21636</v>
      </c>
      <c r="G2598" s="4">
        <v>0</v>
      </c>
    </row>
    <row r="2599" spans="1:7" x14ac:dyDescent="0.35">
      <c r="A2599" t="s">
        <v>4463</v>
      </c>
      <c r="B2599" t="s">
        <v>923</v>
      </c>
      <c r="C2599" t="s">
        <v>33</v>
      </c>
      <c r="D2599" t="s">
        <v>1863</v>
      </c>
      <c r="E2599" s="4">
        <v>63</v>
      </c>
      <c r="F2599" s="4" t="s">
        <v>21658</v>
      </c>
      <c r="G2599" s="4">
        <v>0.05</v>
      </c>
    </row>
    <row r="2600" spans="1:7" x14ac:dyDescent="0.35">
      <c r="A2600" t="s">
        <v>4464</v>
      </c>
      <c r="B2600" t="s">
        <v>924</v>
      </c>
      <c r="C2600" t="s">
        <v>32</v>
      </c>
      <c r="D2600" t="s">
        <v>1928</v>
      </c>
      <c r="E2600" s="4">
        <v>4</v>
      </c>
      <c r="F2600" s="4" t="s">
        <v>21638</v>
      </c>
      <c r="G2600" s="4">
        <v>0</v>
      </c>
    </row>
    <row r="2601" spans="1:7" x14ac:dyDescent="0.35">
      <c r="A2601" t="s">
        <v>4465</v>
      </c>
      <c r="B2601" t="s">
        <v>924</v>
      </c>
      <c r="C2601" t="s">
        <v>33</v>
      </c>
      <c r="D2601" t="s">
        <v>21689</v>
      </c>
      <c r="E2601" s="4">
        <v>21</v>
      </c>
      <c r="F2601" s="4" t="s">
        <v>21658</v>
      </c>
      <c r="G2601" s="4">
        <v>0.05</v>
      </c>
    </row>
    <row r="2602" spans="1:7" x14ac:dyDescent="0.35">
      <c r="A2602" t="s">
        <v>4466</v>
      </c>
      <c r="B2602" t="s">
        <v>924</v>
      </c>
      <c r="C2602" t="s">
        <v>33</v>
      </c>
      <c r="D2602" t="s">
        <v>1863</v>
      </c>
      <c r="E2602" s="4">
        <v>23</v>
      </c>
      <c r="F2602" s="4" t="s">
        <v>21644</v>
      </c>
      <c r="G2602" s="4">
        <v>0.1</v>
      </c>
    </row>
    <row r="2603" spans="1:7" x14ac:dyDescent="0.35">
      <c r="A2603" t="s">
        <v>4467</v>
      </c>
      <c r="B2603" t="s">
        <v>924</v>
      </c>
      <c r="C2603" t="s">
        <v>26</v>
      </c>
      <c r="D2603" t="s">
        <v>21786</v>
      </c>
      <c r="E2603" s="4">
        <v>24</v>
      </c>
      <c r="F2603" s="4" t="s">
        <v>21668</v>
      </c>
      <c r="G2603" s="4">
        <v>0.05</v>
      </c>
    </row>
    <row r="2604" spans="1:7" x14ac:dyDescent="0.35">
      <c r="A2604" t="s">
        <v>4468</v>
      </c>
      <c r="B2604" t="s">
        <v>924</v>
      </c>
      <c r="C2604" t="s">
        <v>34</v>
      </c>
      <c r="D2604" t="s">
        <v>1854</v>
      </c>
      <c r="E2604" s="4">
        <v>56</v>
      </c>
      <c r="F2604" s="4" t="s">
        <v>21645</v>
      </c>
      <c r="G2604" s="4">
        <v>0.05</v>
      </c>
    </row>
    <row r="2605" spans="1:7" x14ac:dyDescent="0.35">
      <c r="A2605" t="s">
        <v>4469</v>
      </c>
      <c r="B2605" t="s">
        <v>925</v>
      </c>
      <c r="C2605" t="s">
        <v>7</v>
      </c>
      <c r="D2605" t="s">
        <v>1871</v>
      </c>
      <c r="E2605" s="4">
        <v>71</v>
      </c>
      <c r="F2605" s="4" t="s">
        <v>21681</v>
      </c>
      <c r="G2605" s="4">
        <v>0</v>
      </c>
    </row>
    <row r="2606" spans="1:7" x14ac:dyDescent="0.35">
      <c r="A2606" t="s">
        <v>4470</v>
      </c>
      <c r="B2606" t="s">
        <v>925</v>
      </c>
      <c r="C2606" t="s">
        <v>32</v>
      </c>
      <c r="D2606" t="s">
        <v>21724</v>
      </c>
      <c r="E2606" s="4">
        <v>69</v>
      </c>
      <c r="F2606" s="4" t="s">
        <v>21638</v>
      </c>
      <c r="G2606" s="4">
        <v>0</v>
      </c>
    </row>
    <row r="2607" spans="1:7" x14ac:dyDescent="0.35">
      <c r="A2607" t="s">
        <v>4471</v>
      </c>
      <c r="B2607" t="s">
        <v>925</v>
      </c>
      <c r="C2607" t="s">
        <v>31</v>
      </c>
      <c r="D2607" t="s">
        <v>1867</v>
      </c>
      <c r="E2607" s="4">
        <v>4</v>
      </c>
      <c r="F2607" s="4" t="s">
        <v>21662</v>
      </c>
      <c r="G2607" s="4">
        <v>0</v>
      </c>
    </row>
    <row r="2608" spans="1:7" x14ac:dyDescent="0.35">
      <c r="A2608" t="s">
        <v>4472</v>
      </c>
      <c r="B2608" t="s">
        <v>926</v>
      </c>
      <c r="C2608" t="s">
        <v>12</v>
      </c>
      <c r="D2608" t="s">
        <v>1857</v>
      </c>
      <c r="E2608" s="4">
        <v>8</v>
      </c>
      <c r="F2608" s="4" t="s">
        <v>21831</v>
      </c>
      <c r="G2608" s="4">
        <v>0.15</v>
      </c>
    </row>
    <row r="2609" spans="1:7" x14ac:dyDescent="0.35">
      <c r="A2609" t="s">
        <v>4473</v>
      </c>
      <c r="B2609" t="s">
        <v>926</v>
      </c>
      <c r="C2609" t="s">
        <v>32</v>
      </c>
      <c r="D2609" t="s">
        <v>21637</v>
      </c>
      <c r="E2609" s="4">
        <v>6</v>
      </c>
      <c r="F2609" s="4" t="s">
        <v>21736</v>
      </c>
      <c r="G2609" s="4">
        <v>0</v>
      </c>
    </row>
    <row r="2610" spans="1:7" x14ac:dyDescent="0.35">
      <c r="A2610" t="s">
        <v>4474</v>
      </c>
      <c r="B2610" t="s">
        <v>926</v>
      </c>
      <c r="C2610" t="s">
        <v>26</v>
      </c>
      <c r="D2610" t="s">
        <v>1861</v>
      </c>
      <c r="E2610" s="4">
        <v>34</v>
      </c>
      <c r="F2610" s="4" t="s">
        <v>21647</v>
      </c>
      <c r="G2610" s="4">
        <v>0</v>
      </c>
    </row>
    <row r="2611" spans="1:7" x14ac:dyDescent="0.35">
      <c r="A2611" t="s">
        <v>4475</v>
      </c>
      <c r="B2611" t="s">
        <v>926</v>
      </c>
      <c r="C2611" t="s">
        <v>26</v>
      </c>
      <c r="D2611" t="s">
        <v>21725</v>
      </c>
      <c r="E2611" s="4">
        <v>67</v>
      </c>
      <c r="F2611" s="4" t="s">
        <v>21836</v>
      </c>
      <c r="G2611" s="4">
        <v>0.05</v>
      </c>
    </row>
    <row r="2612" spans="1:7" x14ac:dyDescent="0.35">
      <c r="A2612" t="s">
        <v>4476</v>
      </c>
      <c r="B2612" t="s">
        <v>927</v>
      </c>
      <c r="C2612" t="s">
        <v>23</v>
      </c>
      <c r="D2612" t="s">
        <v>1876</v>
      </c>
      <c r="E2612" s="4">
        <v>24</v>
      </c>
      <c r="F2612" s="4" t="s">
        <v>21673</v>
      </c>
      <c r="G2612" s="4">
        <v>0</v>
      </c>
    </row>
    <row r="2613" spans="1:7" x14ac:dyDescent="0.35">
      <c r="A2613" t="s">
        <v>4477</v>
      </c>
      <c r="B2613" t="s">
        <v>927</v>
      </c>
      <c r="C2613" t="s">
        <v>28</v>
      </c>
      <c r="D2613" t="s">
        <v>1851</v>
      </c>
      <c r="E2613" s="4">
        <v>25</v>
      </c>
      <c r="F2613" s="4" t="s">
        <v>21654</v>
      </c>
      <c r="G2613" s="4">
        <v>0.05</v>
      </c>
    </row>
    <row r="2614" spans="1:7" x14ac:dyDescent="0.35">
      <c r="A2614" t="s">
        <v>4478</v>
      </c>
      <c r="B2614" t="s">
        <v>927</v>
      </c>
      <c r="C2614" t="s">
        <v>27</v>
      </c>
      <c r="D2614" t="s">
        <v>21710</v>
      </c>
      <c r="E2614" s="4">
        <v>16</v>
      </c>
      <c r="F2614" s="4" t="s">
        <v>21642</v>
      </c>
      <c r="G2614" s="4">
        <v>0.15</v>
      </c>
    </row>
    <row r="2615" spans="1:7" x14ac:dyDescent="0.35">
      <c r="A2615" t="s">
        <v>4479</v>
      </c>
      <c r="B2615" t="s">
        <v>928</v>
      </c>
      <c r="C2615" t="s">
        <v>31</v>
      </c>
      <c r="D2615" t="s">
        <v>1867</v>
      </c>
      <c r="E2615" s="4">
        <v>64</v>
      </c>
      <c r="F2615" s="4" t="s">
        <v>21643</v>
      </c>
      <c r="G2615" s="4">
        <v>0.15</v>
      </c>
    </row>
    <row r="2616" spans="1:7" x14ac:dyDescent="0.35">
      <c r="A2616" t="s">
        <v>4480</v>
      </c>
      <c r="B2616" t="s">
        <v>929</v>
      </c>
      <c r="C2616" t="s">
        <v>27</v>
      </c>
      <c r="D2616" t="s">
        <v>1865</v>
      </c>
      <c r="E2616" s="4">
        <v>47</v>
      </c>
      <c r="F2616" s="4" t="s">
        <v>21642</v>
      </c>
      <c r="G2616" s="4">
        <v>0.15</v>
      </c>
    </row>
    <row r="2617" spans="1:7" x14ac:dyDescent="0.35">
      <c r="A2617" t="s">
        <v>4481</v>
      </c>
      <c r="B2617" t="s">
        <v>929</v>
      </c>
      <c r="C2617" t="s">
        <v>30</v>
      </c>
      <c r="D2617" t="s">
        <v>1887</v>
      </c>
      <c r="E2617" s="4">
        <v>33</v>
      </c>
      <c r="F2617" s="4" t="s">
        <v>21665</v>
      </c>
      <c r="G2617" s="4">
        <v>0</v>
      </c>
    </row>
    <row r="2618" spans="1:7" x14ac:dyDescent="0.35">
      <c r="A2618" t="s">
        <v>4482</v>
      </c>
      <c r="B2618" t="s">
        <v>929</v>
      </c>
      <c r="C2618" t="s">
        <v>28</v>
      </c>
      <c r="D2618" t="s">
        <v>1851</v>
      </c>
      <c r="E2618" s="4">
        <v>33</v>
      </c>
      <c r="F2618" s="4" t="s">
        <v>21634</v>
      </c>
      <c r="G2618" s="4">
        <v>0</v>
      </c>
    </row>
    <row r="2619" spans="1:7" x14ac:dyDescent="0.35">
      <c r="A2619" t="s">
        <v>4483</v>
      </c>
      <c r="B2619" t="s">
        <v>929</v>
      </c>
      <c r="C2619" t="s">
        <v>15</v>
      </c>
      <c r="D2619" t="s">
        <v>1874</v>
      </c>
      <c r="E2619" s="4">
        <v>36</v>
      </c>
      <c r="F2619" s="4" t="s">
        <v>21675</v>
      </c>
      <c r="G2619" s="4">
        <v>0.05</v>
      </c>
    </row>
    <row r="2620" spans="1:7" x14ac:dyDescent="0.35">
      <c r="A2620" t="s">
        <v>4484</v>
      </c>
      <c r="B2620" t="s">
        <v>930</v>
      </c>
      <c r="C2620" t="s">
        <v>28</v>
      </c>
      <c r="D2620" t="s">
        <v>1851</v>
      </c>
      <c r="E2620" s="4">
        <v>20</v>
      </c>
      <c r="F2620" s="4" t="s">
        <v>21634</v>
      </c>
      <c r="G2620" s="4">
        <v>0</v>
      </c>
    </row>
    <row r="2621" spans="1:7" x14ac:dyDescent="0.35">
      <c r="A2621" t="s">
        <v>4485</v>
      </c>
      <c r="B2621" t="s">
        <v>930</v>
      </c>
      <c r="C2621" t="s">
        <v>35</v>
      </c>
      <c r="D2621" t="s">
        <v>21716</v>
      </c>
      <c r="E2621" s="4">
        <v>61</v>
      </c>
      <c r="F2621" s="4" t="s">
        <v>21656</v>
      </c>
      <c r="G2621" s="4">
        <v>0</v>
      </c>
    </row>
    <row r="2622" spans="1:7" x14ac:dyDescent="0.35">
      <c r="A2622" t="s">
        <v>4486</v>
      </c>
      <c r="B2622" t="s">
        <v>930</v>
      </c>
      <c r="C2622" t="s">
        <v>36</v>
      </c>
      <c r="D2622" t="s">
        <v>1915</v>
      </c>
      <c r="E2622" s="4">
        <v>1</v>
      </c>
      <c r="F2622" s="4" t="s">
        <v>21761</v>
      </c>
      <c r="G2622" s="4">
        <v>0.1</v>
      </c>
    </row>
    <row r="2623" spans="1:7" x14ac:dyDescent="0.35">
      <c r="A2623" t="s">
        <v>4487</v>
      </c>
      <c r="B2623" t="s">
        <v>931</v>
      </c>
      <c r="C2623" t="s">
        <v>32</v>
      </c>
      <c r="D2623" t="s">
        <v>21637</v>
      </c>
      <c r="E2623" s="4">
        <v>5</v>
      </c>
      <c r="F2623" s="4" t="s">
        <v>21690</v>
      </c>
      <c r="G2623" s="4">
        <v>0.1</v>
      </c>
    </row>
    <row r="2624" spans="1:7" x14ac:dyDescent="0.35">
      <c r="A2624" t="s">
        <v>4488</v>
      </c>
      <c r="B2624" t="s">
        <v>932</v>
      </c>
      <c r="C2624" t="s">
        <v>35</v>
      </c>
      <c r="D2624" t="s">
        <v>1919</v>
      </c>
      <c r="E2624" s="4">
        <v>58</v>
      </c>
      <c r="F2624" s="4" t="s">
        <v>21705</v>
      </c>
      <c r="G2624" s="4">
        <v>0</v>
      </c>
    </row>
    <row r="2625" spans="1:7" x14ac:dyDescent="0.35">
      <c r="A2625" t="s">
        <v>4489</v>
      </c>
      <c r="B2625" t="s">
        <v>933</v>
      </c>
      <c r="C2625" t="s">
        <v>23</v>
      </c>
      <c r="D2625" t="s">
        <v>21672</v>
      </c>
      <c r="E2625" s="4">
        <v>43</v>
      </c>
      <c r="F2625" s="4" t="s">
        <v>21649</v>
      </c>
      <c r="G2625" s="4">
        <v>0.1</v>
      </c>
    </row>
    <row r="2626" spans="1:7" x14ac:dyDescent="0.35">
      <c r="A2626" t="s">
        <v>4490</v>
      </c>
      <c r="B2626" t="s">
        <v>933</v>
      </c>
      <c r="C2626" t="s">
        <v>32</v>
      </c>
      <c r="D2626" t="s">
        <v>1928</v>
      </c>
      <c r="E2626" s="4">
        <v>15</v>
      </c>
      <c r="F2626" s="4" t="s">
        <v>21638</v>
      </c>
      <c r="G2626" s="4">
        <v>0</v>
      </c>
    </row>
    <row r="2627" spans="1:7" x14ac:dyDescent="0.35">
      <c r="A2627" t="s">
        <v>4491</v>
      </c>
      <c r="B2627" t="s">
        <v>933</v>
      </c>
      <c r="C2627" t="s">
        <v>12</v>
      </c>
      <c r="D2627" t="s">
        <v>1857</v>
      </c>
      <c r="E2627" s="4">
        <v>17</v>
      </c>
      <c r="F2627" s="4" t="s">
        <v>21693</v>
      </c>
      <c r="G2627" s="4">
        <v>0.15</v>
      </c>
    </row>
    <row r="2628" spans="1:7" x14ac:dyDescent="0.35">
      <c r="A2628" t="s">
        <v>4492</v>
      </c>
      <c r="B2628" t="s">
        <v>933</v>
      </c>
      <c r="C2628" t="s">
        <v>7</v>
      </c>
      <c r="D2628" t="s">
        <v>1871</v>
      </c>
      <c r="E2628" s="4">
        <v>39</v>
      </c>
      <c r="F2628" s="4" t="s">
        <v>21681</v>
      </c>
      <c r="G2628" s="4">
        <v>0</v>
      </c>
    </row>
    <row r="2629" spans="1:7" x14ac:dyDescent="0.35">
      <c r="A2629" t="s">
        <v>4493</v>
      </c>
      <c r="B2629" t="s">
        <v>934</v>
      </c>
      <c r="C2629" t="s">
        <v>26</v>
      </c>
      <c r="D2629" t="s">
        <v>21786</v>
      </c>
      <c r="E2629" s="4">
        <v>52</v>
      </c>
      <c r="F2629" s="4" t="s">
        <v>21647</v>
      </c>
      <c r="G2629" s="4">
        <v>0</v>
      </c>
    </row>
    <row r="2630" spans="1:7" x14ac:dyDescent="0.35">
      <c r="A2630" t="s">
        <v>4494</v>
      </c>
      <c r="B2630" t="s">
        <v>934</v>
      </c>
      <c r="C2630" t="s">
        <v>26</v>
      </c>
      <c r="D2630" t="s">
        <v>21713</v>
      </c>
      <c r="E2630" s="4">
        <v>59</v>
      </c>
      <c r="F2630" s="4" t="s">
        <v>21647</v>
      </c>
      <c r="G2630" s="4">
        <v>0</v>
      </c>
    </row>
    <row r="2631" spans="1:7" x14ac:dyDescent="0.35">
      <c r="A2631" t="s">
        <v>4495</v>
      </c>
      <c r="B2631" t="s">
        <v>934</v>
      </c>
      <c r="C2631" t="s">
        <v>23</v>
      </c>
      <c r="D2631" t="s">
        <v>1876</v>
      </c>
      <c r="E2631" s="4">
        <v>71</v>
      </c>
      <c r="F2631" s="4" t="s">
        <v>21704</v>
      </c>
      <c r="G2631" s="4">
        <v>0.05</v>
      </c>
    </row>
    <row r="2632" spans="1:7" x14ac:dyDescent="0.35">
      <c r="A2632" t="s">
        <v>4496</v>
      </c>
      <c r="B2632" t="s">
        <v>935</v>
      </c>
      <c r="C2632" t="s">
        <v>15</v>
      </c>
      <c r="D2632" t="s">
        <v>1874</v>
      </c>
      <c r="E2632" s="4">
        <v>62</v>
      </c>
      <c r="F2632" s="4" t="s">
        <v>21660</v>
      </c>
      <c r="G2632" s="4">
        <v>0.15</v>
      </c>
    </row>
    <row r="2633" spans="1:7" x14ac:dyDescent="0.35">
      <c r="A2633" t="s">
        <v>4497</v>
      </c>
      <c r="B2633" t="s">
        <v>936</v>
      </c>
      <c r="C2633" t="s">
        <v>27</v>
      </c>
      <c r="D2633" t="s">
        <v>21700</v>
      </c>
      <c r="E2633" s="4">
        <v>32</v>
      </c>
      <c r="F2633" s="4" t="s">
        <v>21707</v>
      </c>
      <c r="G2633" s="4">
        <v>0.05</v>
      </c>
    </row>
    <row r="2634" spans="1:7" x14ac:dyDescent="0.35">
      <c r="A2634" t="s">
        <v>4498</v>
      </c>
      <c r="B2634" t="s">
        <v>936</v>
      </c>
      <c r="C2634" t="s">
        <v>29</v>
      </c>
      <c r="D2634" t="s">
        <v>1896</v>
      </c>
      <c r="E2634" s="4">
        <v>50</v>
      </c>
      <c r="F2634" s="4" t="s">
        <v>21738</v>
      </c>
      <c r="G2634" s="4">
        <v>0</v>
      </c>
    </row>
    <row r="2635" spans="1:7" x14ac:dyDescent="0.35">
      <c r="A2635" t="s">
        <v>4499</v>
      </c>
      <c r="B2635" t="s">
        <v>936</v>
      </c>
      <c r="C2635" t="s">
        <v>23</v>
      </c>
      <c r="D2635" t="s">
        <v>1876</v>
      </c>
      <c r="E2635" s="4">
        <v>12</v>
      </c>
      <c r="F2635" s="4" t="s">
        <v>21699</v>
      </c>
      <c r="G2635" s="4">
        <v>0.15</v>
      </c>
    </row>
    <row r="2636" spans="1:7" x14ac:dyDescent="0.35">
      <c r="A2636" t="s">
        <v>4500</v>
      </c>
      <c r="B2636" t="s">
        <v>936</v>
      </c>
      <c r="C2636" t="s">
        <v>31</v>
      </c>
      <c r="D2636" t="s">
        <v>1867</v>
      </c>
      <c r="E2636" s="4">
        <v>61</v>
      </c>
      <c r="F2636" s="4" t="s">
        <v>21662</v>
      </c>
      <c r="G2636" s="4">
        <v>0</v>
      </c>
    </row>
    <row r="2637" spans="1:7" x14ac:dyDescent="0.35">
      <c r="A2637" t="s">
        <v>4501</v>
      </c>
      <c r="B2637" t="s">
        <v>937</v>
      </c>
      <c r="C2637" t="s">
        <v>34</v>
      </c>
      <c r="D2637" t="s">
        <v>1854</v>
      </c>
      <c r="E2637" s="4">
        <v>64</v>
      </c>
      <c r="F2637" s="4" t="s">
        <v>21636</v>
      </c>
      <c r="G2637" s="4">
        <v>0</v>
      </c>
    </row>
    <row r="2638" spans="1:7" x14ac:dyDescent="0.35">
      <c r="A2638" t="s">
        <v>4502</v>
      </c>
      <c r="B2638" t="s">
        <v>938</v>
      </c>
      <c r="C2638" t="s">
        <v>19</v>
      </c>
      <c r="D2638" t="s">
        <v>1859</v>
      </c>
      <c r="E2638" s="4">
        <v>23</v>
      </c>
      <c r="F2638" s="4" t="s">
        <v>21635</v>
      </c>
      <c r="G2638" s="4">
        <v>0</v>
      </c>
    </row>
    <row r="2639" spans="1:7" x14ac:dyDescent="0.35">
      <c r="A2639" t="s">
        <v>4503</v>
      </c>
      <c r="B2639" t="s">
        <v>938</v>
      </c>
      <c r="C2639" t="s">
        <v>29</v>
      </c>
      <c r="D2639" t="s">
        <v>1896</v>
      </c>
      <c r="E2639" s="4">
        <v>30</v>
      </c>
      <c r="F2639" s="4" t="s">
        <v>21685</v>
      </c>
      <c r="G2639" s="4">
        <v>0.1</v>
      </c>
    </row>
    <row r="2640" spans="1:7" x14ac:dyDescent="0.35">
      <c r="A2640" t="s">
        <v>4504</v>
      </c>
      <c r="B2640" t="s">
        <v>939</v>
      </c>
      <c r="C2640" t="s">
        <v>19</v>
      </c>
      <c r="D2640" t="s">
        <v>1859</v>
      </c>
      <c r="E2640" s="4">
        <v>32</v>
      </c>
      <c r="F2640" s="4" t="s">
        <v>21799</v>
      </c>
      <c r="G2640" s="4">
        <v>0</v>
      </c>
    </row>
    <row r="2641" spans="1:7" x14ac:dyDescent="0.35">
      <c r="A2641" t="s">
        <v>4505</v>
      </c>
      <c r="B2641" t="s">
        <v>939</v>
      </c>
      <c r="C2641" t="s">
        <v>23</v>
      </c>
      <c r="D2641" t="s">
        <v>21772</v>
      </c>
      <c r="E2641" s="4">
        <v>61</v>
      </c>
      <c r="F2641" s="4" t="s">
        <v>21673</v>
      </c>
      <c r="G2641" s="4">
        <v>0</v>
      </c>
    </row>
    <row r="2642" spans="1:7" x14ac:dyDescent="0.35">
      <c r="A2642" t="s">
        <v>4506</v>
      </c>
      <c r="B2642" t="s">
        <v>940</v>
      </c>
      <c r="C2642" t="s">
        <v>28</v>
      </c>
      <c r="D2642" t="s">
        <v>1851</v>
      </c>
      <c r="E2642" s="4">
        <v>56</v>
      </c>
      <c r="F2642" s="4" t="s">
        <v>21674</v>
      </c>
      <c r="G2642" s="4">
        <v>0.1</v>
      </c>
    </row>
    <row r="2643" spans="1:7" x14ac:dyDescent="0.35">
      <c r="A2643" t="s">
        <v>4507</v>
      </c>
      <c r="B2643" t="s">
        <v>940</v>
      </c>
      <c r="C2643" t="s">
        <v>32</v>
      </c>
      <c r="D2643" t="s">
        <v>1928</v>
      </c>
      <c r="E2643" s="4">
        <v>29</v>
      </c>
      <c r="F2643" s="4" t="s">
        <v>21638</v>
      </c>
      <c r="G2643" s="4">
        <v>0</v>
      </c>
    </row>
    <row r="2644" spans="1:7" x14ac:dyDescent="0.35">
      <c r="A2644" t="s">
        <v>4508</v>
      </c>
      <c r="B2644" t="s">
        <v>940</v>
      </c>
      <c r="C2644" t="s">
        <v>12</v>
      </c>
      <c r="D2644" t="s">
        <v>1857</v>
      </c>
      <c r="E2644" s="4">
        <v>21</v>
      </c>
      <c r="F2644" s="4" t="s">
        <v>21693</v>
      </c>
      <c r="G2644" s="4">
        <v>0.15</v>
      </c>
    </row>
    <row r="2645" spans="1:7" x14ac:dyDescent="0.35">
      <c r="A2645" t="s">
        <v>4509</v>
      </c>
      <c r="B2645" t="s">
        <v>941</v>
      </c>
      <c r="C2645" t="s">
        <v>15</v>
      </c>
      <c r="D2645" t="s">
        <v>21714</v>
      </c>
      <c r="E2645" s="4">
        <v>7</v>
      </c>
      <c r="F2645" s="4" t="s">
        <v>21837</v>
      </c>
      <c r="G2645" s="4">
        <v>0.15</v>
      </c>
    </row>
    <row r="2646" spans="1:7" x14ac:dyDescent="0.35">
      <c r="A2646" t="s">
        <v>4510</v>
      </c>
      <c r="B2646" t="s">
        <v>941</v>
      </c>
      <c r="C2646" t="s">
        <v>36</v>
      </c>
      <c r="D2646" t="s">
        <v>1915</v>
      </c>
      <c r="E2646" s="4">
        <v>30</v>
      </c>
      <c r="F2646" s="4" t="s">
        <v>21727</v>
      </c>
      <c r="G2646" s="4">
        <v>0.1</v>
      </c>
    </row>
    <row r="2647" spans="1:7" x14ac:dyDescent="0.35">
      <c r="A2647" t="s">
        <v>4511</v>
      </c>
      <c r="B2647" t="s">
        <v>941</v>
      </c>
      <c r="C2647" t="s">
        <v>23</v>
      </c>
      <c r="D2647" t="s">
        <v>1876</v>
      </c>
      <c r="E2647" s="4">
        <v>21</v>
      </c>
      <c r="F2647" s="4" t="s">
        <v>21673</v>
      </c>
      <c r="G2647" s="4">
        <v>0</v>
      </c>
    </row>
    <row r="2648" spans="1:7" x14ac:dyDescent="0.35">
      <c r="A2648" t="s">
        <v>4512</v>
      </c>
      <c r="B2648" t="s">
        <v>941</v>
      </c>
      <c r="C2648" t="s">
        <v>28</v>
      </c>
      <c r="D2648" t="s">
        <v>66</v>
      </c>
      <c r="E2648" s="4">
        <v>51</v>
      </c>
      <c r="F2648" s="4" t="s">
        <v>21838</v>
      </c>
      <c r="G2648" s="4">
        <v>0.1</v>
      </c>
    </row>
    <row r="2649" spans="1:7" x14ac:dyDescent="0.35">
      <c r="A2649" t="s">
        <v>4513</v>
      </c>
      <c r="B2649" t="s">
        <v>941</v>
      </c>
      <c r="C2649" t="s">
        <v>15</v>
      </c>
      <c r="D2649" t="s">
        <v>1874</v>
      </c>
      <c r="E2649" s="4">
        <v>42</v>
      </c>
      <c r="F2649" s="4" t="s">
        <v>21675</v>
      </c>
      <c r="G2649" s="4">
        <v>0.05</v>
      </c>
    </row>
    <row r="2650" spans="1:7" x14ac:dyDescent="0.35">
      <c r="A2650" t="s">
        <v>4514</v>
      </c>
      <c r="B2650" t="s">
        <v>942</v>
      </c>
      <c r="C2650" t="s">
        <v>27</v>
      </c>
      <c r="D2650" t="s">
        <v>1865</v>
      </c>
      <c r="E2650" s="4">
        <v>40</v>
      </c>
      <c r="F2650" s="4" t="s">
        <v>21642</v>
      </c>
      <c r="G2650" s="4">
        <v>0.15</v>
      </c>
    </row>
    <row r="2651" spans="1:7" x14ac:dyDescent="0.35">
      <c r="A2651" t="s">
        <v>4515</v>
      </c>
      <c r="B2651" t="s">
        <v>943</v>
      </c>
      <c r="C2651" t="s">
        <v>35</v>
      </c>
      <c r="D2651" t="s">
        <v>21716</v>
      </c>
      <c r="E2651" s="4">
        <v>45</v>
      </c>
      <c r="F2651" s="4" t="s">
        <v>21656</v>
      </c>
      <c r="G2651" s="4">
        <v>0</v>
      </c>
    </row>
    <row r="2652" spans="1:7" x14ac:dyDescent="0.35">
      <c r="A2652" t="s">
        <v>4516</v>
      </c>
      <c r="B2652" t="s">
        <v>943</v>
      </c>
      <c r="C2652" t="s">
        <v>15</v>
      </c>
      <c r="D2652" t="s">
        <v>1874</v>
      </c>
      <c r="E2652" s="4">
        <v>69</v>
      </c>
      <c r="F2652" s="4" t="s">
        <v>21839</v>
      </c>
      <c r="G2652" s="4">
        <v>0.15</v>
      </c>
    </row>
    <row r="2653" spans="1:7" x14ac:dyDescent="0.35">
      <c r="A2653" t="s">
        <v>4517</v>
      </c>
      <c r="B2653" t="s">
        <v>943</v>
      </c>
      <c r="C2653" t="s">
        <v>23</v>
      </c>
      <c r="D2653" t="s">
        <v>21759</v>
      </c>
      <c r="E2653" s="4">
        <v>31</v>
      </c>
      <c r="F2653" s="4" t="s">
        <v>21704</v>
      </c>
      <c r="G2653" s="4">
        <v>0.05</v>
      </c>
    </row>
    <row r="2654" spans="1:7" x14ac:dyDescent="0.35">
      <c r="A2654" t="s">
        <v>4518</v>
      </c>
      <c r="B2654" t="s">
        <v>943</v>
      </c>
      <c r="C2654" t="s">
        <v>19</v>
      </c>
      <c r="D2654" t="s">
        <v>21697</v>
      </c>
      <c r="E2654" s="4">
        <v>6</v>
      </c>
      <c r="F2654" s="4" t="s">
        <v>21635</v>
      </c>
      <c r="G2654" s="4">
        <v>0</v>
      </c>
    </row>
    <row r="2655" spans="1:7" x14ac:dyDescent="0.35">
      <c r="A2655" t="s">
        <v>4519</v>
      </c>
      <c r="B2655" t="s">
        <v>944</v>
      </c>
      <c r="C2655" t="s">
        <v>19</v>
      </c>
      <c r="D2655" t="s">
        <v>21697</v>
      </c>
      <c r="E2655" s="4">
        <v>53</v>
      </c>
      <c r="F2655" s="4" t="s">
        <v>21635</v>
      </c>
      <c r="G2655" s="4">
        <v>0</v>
      </c>
    </row>
    <row r="2656" spans="1:7" x14ac:dyDescent="0.35">
      <c r="A2656" t="s">
        <v>4520</v>
      </c>
      <c r="B2656" t="s">
        <v>944</v>
      </c>
      <c r="C2656" t="s">
        <v>34</v>
      </c>
      <c r="D2656" t="s">
        <v>1854</v>
      </c>
      <c r="E2656" s="4">
        <v>2</v>
      </c>
      <c r="F2656" s="4" t="s">
        <v>21636</v>
      </c>
      <c r="G2656" s="4">
        <v>0</v>
      </c>
    </row>
    <row r="2657" spans="1:7" x14ac:dyDescent="0.35">
      <c r="A2657" t="s">
        <v>4521</v>
      </c>
      <c r="B2657" t="s">
        <v>944</v>
      </c>
      <c r="C2657" t="s">
        <v>15</v>
      </c>
      <c r="D2657" t="s">
        <v>21777</v>
      </c>
      <c r="E2657" s="4">
        <v>62</v>
      </c>
      <c r="F2657" s="4" t="s">
        <v>21648</v>
      </c>
      <c r="G2657" s="4">
        <v>0</v>
      </c>
    </row>
    <row r="2658" spans="1:7" x14ac:dyDescent="0.35">
      <c r="A2658" t="s">
        <v>4522</v>
      </c>
      <c r="B2658" t="s">
        <v>944</v>
      </c>
      <c r="C2658" t="s">
        <v>33</v>
      </c>
      <c r="D2658" t="s">
        <v>1863</v>
      </c>
      <c r="E2658" s="4">
        <v>77</v>
      </c>
      <c r="F2658" s="4" t="s">
        <v>21641</v>
      </c>
      <c r="G2658" s="4">
        <v>0</v>
      </c>
    </row>
    <row r="2659" spans="1:7" x14ac:dyDescent="0.35">
      <c r="A2659" t="s">
        <v>4523</v>
      </c>
      <c r="B2659" t="s">
        <v>944</v>
      </c>
      <c r="C2659" t="s">
        <v>35</v>
      </c>
      <c r="D2659" t="s">
        <v>1919</v>
      </c>
      <c r="E2659" s="4">
        <v>66</v>
      </c>
      <c r="F2659" s="4" t="s">
        <v>21701</v>
      </c>
      <c r="G2659" s="4">
        <v>0.1</v>
      </c>
    </row>
    <row r="2660" spans="1:7" x14ac:dyDescent="0.35">
      <c r="A2660" t="s">
        <v>4524</v>
      </c>
      <c r="B2660" t="s">
        <v>945</v>
      </c>
      <c r="C2660" t="s">
        <v>29</v>
      </c>
      <c r="D2660" t="s">
        <v>1896</v>
      </c>
      <c r="E2660" s="4">
        <v>39</v>
      </c>
      <c r="F2660" s="4" t="s">
        <v>21687</v>
      </c>
      <c r="G2660" s="4">
        <v>0</v>
      </c>
    </row>
    <row r="2661" spans="1:7" x14ac:dyDescent="0.35">
      <c r="A2661" t="s">
        <v>4525</v>
      </c>
      <c r="B2661" t="s">
        <v>946</v>
      </c>
      <c r="C2661" t="s">
        <v>35</v>
      </c>
      <c r="D2661" t="s">
        <v>1919</v>
      </c>
      <c r="E2661" s="4">
        <v>15</v>
      </c>
      <c r="F2661" s="4" t="s">
        <v>21642</v>
      </c>
      <c r="G2661" s="4">
        <v>0.15</v>
      </c>
    </row>
    <row r="2662" spans="1:7" x14ac:dyDescent="0.35">
      <c r="A2662" t="s">
        <v>4526</v>
      </c>
      <c r="B2662" t="s">
        <v>946</v>
      </c>
      <c r="C2662" t="s">
        <v>34</v>
      </c>
      <c r="D2662" t="s">
        <v>1854</v>
      </c>
      <c r="E2662" s="4">
        <v>19</v>
      </c>
      <c r="F2662" s="4" t="s">
        <v>21645</v>
      </c>
      <c r="G2662" s="4">
        <v>0.05</v>
      </c>
    </row>
    <row r="2663" spans="1:7" x14ac:dyDescent="0.35">
      <c r="A2663" t="s">
        <v>4527</v>
      </c>
      <c r="B2663" t="s">
        <v>946</v>
      </c>
      <c r="C2663" t="s">
        <v>28</v>
      </c>
      <c r="D2663" t="s">
        <v>1851</v>
      </c>
      <c r="E2663" s="4">
        <v>75</v>
      </c>
      <c r="F2663" s="4" t="s">
        <v>21634</v>
      </c>
      <c r="G2663" s="4">
        <v>0</v>
      </c>
    </row>
    <row r="2664" spans="1:7" x14ac:dyDescent="0.35">
      <c r="A2664" t="s">
        <v>4528</v>
      </c>
      <c r="B2664" t="s">
        <v>946</v>
      </c>
      <c r="C2664" t="s">
        <v>33</v>
      </c>
      <c r="D2664" t="s">
        <v>1863</v>
      </c>
      <c r="E2664" s="4">
        <v>14</v>
      </c>
      <c r="F2664" s="4" t="s">
        <v>21641</v>
      </c>
      <c r="G2664" s="4">
        <v>0</v>
      </c>
    </row>
    <row r="2665" spans="1:7" x14ac:dyDescent="0.35">
      <c r="A2665" t="s">
        <v>4529</v>
      </c>
      <c r="B2665" t="s">
        <v>947</v>
      </c>
      <c r="C2665" t="s">
        <v>36</v>
      </c>
      <c r="D2665" t="s">
        <v>1915</v>
      </c>
      <c r="E2665" s="4">
        <v>55</v>
      </c>
      <c r="F2665" s="4" t="s">
        <v>21677</v>
      </c>
      <c r="G2665" s="4">
        <v>0</v>
      </c>
    </row>
    <row r="2666" spans="1:7" x14ac:dyDescent="0.35">
      <c r="A2666" t="s">
        <v>4530</v>
      </c>
      <c r="B2666" t="s">
        <v>947</v>
      </c>
      <c r="C2666" t="s">
        <v>27</v>
      </c>
      <c r="D2666" t="s">
        <v>21700</v>
      </c>
      <c r="E2666" s="4">
        <v>1</v>
      </c>
      <c r="F2666" s="4" t="s">
        <v>21656</v>
      </c>
      <c r="G2666" s="4">
        <v>0</v>
      </c>
    </row>
    <row r="2667" spans="1:7" x14ac:dyDescent="0.35">
      <c r="A2667" t="s">
        <v>4531</v>
      </c>
      <c r="B2667" t="s">
        <v>948</v>
      </c>
      <c r="C2667" t="s">
        <v>7</v>
      </c>
      <c r="D2667" t="s">
        <v>1871</v>
      </c>
      <c r="E2667" s="4">
        <v>33</v>
      </c>
      <c r="F2667" s="4" t="s">
        <v>21718</v>
      </c>
      <c r="G2667" s="4">
        <v>0.05</v>
      </c>
    </row>
    <row r="2668" spans="1:7" x14ac:dyDescent="0.35">
      <c r="A2668" t="s">
        <v>4532</v>
      </c>
      <c r="B2668" t="s">
        <v>948</v>
      </c>
      <c r="C2668" t="s">
        <v>31</v>
      </c>
      <c r="D2668" t="s">
        <v>1867</v>
      </c>
      <c r="E2668" s="4">
        <v>49</v>
      </c>
      <c r="F2668" s="4" t="s">
        <v>21670</v>
      </c>
      <c r="G2668" s="4">
        <v>0.1</v>
      </c>
    </row>
    <row r="2669" spans="1:7" x14ac:dyDescent="0.35">
      <c r="A2669" t="s">
        <v>4533</v>
      </c>
      <c r="B2669" t="s">
        <v>948</v>
      </c>
      <c r="C2669" t="s">
        <v>33</v>
      </c>
      <c r="D2669" t="s">
        <v>1863</v>
      </c>
      <c r="E2669" s="4">
        <v>76</v>
      </c>
      <c r="F2669" s="4" t="s">
        <v>21644</v>
      </c>
      <c r="G2669" s="4">
        <v>0.1</v>
      </c>
    </row>
    <row r="2670" spans="1:7" x14ac:dyDescent="0.35">
      <c r="A2670" t="s">
        <v>4534</v>
      </c>
      <c r="B2670" t="s">
        <v>948</v>
      </c>
      <c r="C2670" t="s">
        <v>36</v>
      </c>
      <c r="D2670" t="s">
        <v>1915</v>
      </c>
      <c r="E2670" s="4">
        <v>3</v>
      </c>
      <c r="F2670" s="4" t="s">
        <v>21677</v>
      </c>
      <c r="G2670" s="4">
        <v>0</v>
      </c>
    </row>
    <row r="2671" spans="1:7" x14ac:dyDescent="0.35">
      <c r="A2671" t="s">
        <v>4535</v>
      </c>
      <c r="B2671" t="s">
        <v>949</v>
      </c>
      <c r="C2671" t="s">
        <v>28</v>
      </c>
      <c r="D2671" t="s">
        <v>1851</v>
      </c>
      <c r="E2671" s="4">
        <v>36</v>
      </c>
      <c r="F2671" s="4" t="s">
        <v>21800</v>
      </c>
      <c r="G2671" s="4">
        <v>0</v>
      </c>
    </row>
    <row r="2672" spans="1:7" x14ac:dyDescent="0.35">
      <c r="A2672" t="s">
        <v>4536</v>
      </c>
      <c r="B2672" t="s">
        <v>949</v>
      </c>
      <c r="C2672" t="s">
        <v>12</v>
      </c>
      <c r="D2672" t="s">
        <v>1857</v>
      </c>
      <c r="E2672" s="4">
        <v>34</v>
      </c>
      <c r="F2672" s="4" t="s">
        <v>21669</v>
      </c>
      <c r="G2672" s="4">
        <v>0</v>
      </c>
    </row>
    <row r="2673" spans="1:7" x14ac:dyDescent="0.35">
      <c r="A2673" t="s">
        <v>4537</v>
      </c>
      <c r="B2673" t="s">
        <v>949</v>
      </c>
      <c r="C2673" t="s">
        <v>33</v>
      </c>
      <c r="D2673" t="s">
        <v>1863</v>
      </c>
      <c r="E2673" s="4">
        <v>19</v>
      </c>
      <c r="F2673" s="4" t="s">
        <v>21644</v>
      </c>
      <c r="G2673" s="4">
        <v>0.1</v>
      </c>
    </row>
    <row r="2674" spans="1:7" x14ac:dyDescent="0.35">
      <c r="A2674" t="s">
        <v>4538</v>
      </c>
      <c r="B2674" t="s">
        <v>950</v>
      </c>
      <c r="C2674" t="s">
        <v>29</v>
      </c>
      <c r="D2674" t="s">
        <v>1896</v>
      </c>
      <c r="E2674" s="4">
        <v>74</v>
      </c>
      <c r="F2674" s="4" t="s">
        <v>21666</v>
      </c>
      <c r="G2674" s="4">
        <v>0.05</v>
      </c>
    </row>
    <row r="2675" spans="1:7" x14ac:dyDescent="0.35">
      <c r="A2675" t="s">
        <v>4539</v>
      </c>
      <c r="B2675" t="s">
        <v>950</v>
      </c>
      <c r="C2675" t="s">
        <v>30</v>
      </c>
      <c r="D2675" t="s">
        <v>1887</v>
      </c>
      <c r="E2675" s="4">
        <v>75</v>
      </c>
      <c r="F2675" s="4" t="s">
        <v>21840</v>
      </c>
      <c r="G2675" s="4">
        <v>0.1</v>
      </c>
    </row>
    <row r="2676" spans="1:7" x14ac:dyDescent="0.35">
      <c r="A2676" t="s">
        <v>4540</v>
      </c>
      <c r="B2676" t="s">
        <v>950</v>
      </c>
      <c r="C2676" t="s">
        <v>35</v>
      </c>
      <c r="D2676" t="s">
        <v>21747</v>
      </c>
      <c r="E2676" s="4">
        <v>80</v>
      </c>
      <c r="F2676" s="4" t="s">
        <v>21701</v>
      </c>
      <c r="G2676" s="4">
        <v>0.1</v>
      </c>
    </row>
    <row r="2677" spans="1:7" x14ac:dyDescent="0.35">
      <c r="A2677" t="s">
        <v>4541</v>
      </c>
      <c r="B2677" t="s">
        <v>950</v>
      </c>
      <c r="C2677" t="s">
        <v>12</v>
      </c>
      <c r="D2677" t="s">
        <v>1857</v>
      </c>
      <c r="E2677" s="4">
        <v>41</v>
      </c>
      <c r="F2677" s="4" t="s">
        <v>21669</v>
      </c>
      <c r="G2677" s="4">
        <v>0</v>
      </c>
    </row>
    <row r="2678" spans="1:7" x14ac:dyDescent="0.35">
      <c r="A2678" t="s">
        <v>4542</v>
      </c>
      <c r="B2678" t="s">
        <v>950</v>
      </c>
      <c r="C2678" t="s">
        <v>23</v>
      </c>
      <c r="D2678" t="s">
        <v>1876</v>
      </c>
      <c r="E2678" s="4">
        <v>14</v>
      </c>
      <c r="F2678" s="4" t="s">
        <v>21704</v>
      </c>
      <c r="G2678" s="4">
        <v>0.05</v>
      </c>
    </row>
    <row r="2679" spans="1:7" x14ac:dyDescent="0.35">
      <c r="A2679" t="s">
        <v>4543</v>
      </c>
      <c r="B2679" t="s">
        <v>951</v>
      </c>
      <c r="C2679" t="s">
        <v>34</v>
      </c>
      <c r="D2679" t="s">
        <v>21744</v>
      </c>
      <c r="E2679" s="4">
        <v>14</v>
      </c>
      <c r="F2679" s="4" t="s">
        <v>21645</v>
      </c>
      <c r="G2679" s="4">
        <v>0.05</v>
      </c>
    </row>
    <row r="2680" spans="1:7" x14ac:dyDescent="0.35">
      <c r="A2680" t="s">
        <v>4544</v>
      </c>
      <c r="B2680" t="s">
        <v>951</v>
      </c>
      <c r="C2680" t="s">
        <v>30</v>
      </c>
      <c r="D2680" t="s">
        <v>1887</v>
      </c>
      <c r="E2680" s="4">
        <v>78</v>
      </c>
      <c r="F2680" s="4" t="s">
        <v>21691</v>
      </c>
      <c r="G2680" s="4">
        <v>0.05</v>
      </c>
    </row>
    <row r="2681" spans="1:7" x14ac:dyDescent="0.35">
      <c r="A2681" t="s">
        <v>4545</v>
      </c>
      <c r="B2681" t="s">
        <v>952</v>
      </c>
      <c r="C2681" t="s">
        <v>7</v>
      </c>
      <c r="D2681" t="s">
        <v>1871</v>
      </c>
      <c r="E2681" s="4">
        <v>64</v>
      </c>
      <c r="F2681" s="4" t="s">
        <v>21681</v>
      </c>
      <c r="G2681" s="4">
        <v>0</v>
      </c>
    </row>
    <row r="2682" spans="1:7" x14ac:dyDescent="0.35">
      <c r="A2682" t="s">
        <v>4546</v>
      </c>
      <c r="B2682" t="s">
        <v>952</v>
      </c>
      <c r="C2682" t="s">
        <v>34</v>
      </c>
      <c r="D2682" t="s">
        <v>1854</v>
      </c>
      <c r="E2682" s="4">
        <v>64</v>
      </c>
      <c r="F2682" s="4" t="s">
        <v>21636</v>
      </c>
      <c r="G2682" s="4">
        <v>0</v>
      </c>
    </row>
    <row r="2683" spans="1:7" x14ac:dyDescent="0.35">
      <c r="A2683" t="s">
        <v>4547</v>
      </c>
      <c r="B2683" t="s">
        <v>953</v>
      </c>
      <c r="C2683" t="s">
        <v>12</v>
      </c>
      <c r="D2683" t="s">
        <v>21752</v>
      </c>
      <c r="E2683" s="4">
        <v>32</v>
      </c>
      <c r="F2683" s="4" t="s">
        <v>21740</v>
      </c>
      <c r="G2683" s="4">
        <v>0.05</v>
      </c>
    </row>
    <row r="2684" spans="1:7" x14ac:dyDescent="0.35">
      <c r="A2684" t="s">
        <v>4548</v>
      </c>
      <c r="B2684" t="s">
        <v>953</v>
      </c>
      <c r="C2684" t="s">
        <v>26</v>
      </c>
      <c r="D2684" t="s">
        <v>1861</v>
      </c>
      <c r="E2684" s="4">
        <v>77</v>
      </c>
      <c r="F2684" s="4" t="s">
        <v>21647</v>
      </c>
      <c r="G2684" s="4">
        <v>0</v>
      </c>
    </row>
    <row r="2685" spans="1:7" x14ac:dyDescent="0.35">
      <c r="A2685" t="s">
        <v>4549</v>
      </c>
      <c r="B2685" t="s">
        <v>953</v>
      </c>
      <c r="C2685" t="s">
        <v>30</v>
      </c>
      <c r="D2685" t="s">
        <v>1887</v>
      </c>
      <c r="E2685" s="4">
        <v>48</v>
      </c>
      <c r="F2685" s="4" t="s">
        <v>21692</v>
      </c>
      <c r="G2685" s="4">
        <v>0.1</v>
      </c>
    </row>
    <row r="2686" spans="1:7" x14ac:dyDescent="0.35">
      <c r="A2686" t="s">
        <v>4550</v>
      </c>
      <c r="B2686" t="s">
        <v>953</v>
      </c>
      <c r="C2686" t="s">
        <v>31</v>
      </c>
      <c r="D2686" t="s">
        <v>1867</v>
      </c>
      <c r="E2686" s="4">
        <v>65</v>
      </c>
      <c r="F2686" s="4" t="s">
        <v>21662</v>
      </c>
      <c r="G2686" s="4">
        <v>0</v>
      </c>
    </row>
    <row r="2687" spans="1:7" x14ac:dyDescent="0.35">
      <c r="A2687" t="s">
        <v>4551</v>
      </c>
      <c r="B2687" t="s">
        <v>953</v>
      </c>
      <c r="C2687" t="s">
        <v>31</v>
      </c>
      <c r="D2687" t="s">
        <v>1867</v>
      </c>
      <c r="E2687" s="4">
        <v>54</v>
      </c>
      <c r="F2687" s="4" t="s">
        <v>21662</v>
      </c>
      <c r="G2687" s="4">
        <v>0</v>
      </c>
    </row>
    <row r="2688" spans="1:7" x14ac:dyDescent="0.35">
      <c r="A2688" t="s">
        <v>4552</v>
      </c>
      <c r="B2688" t="s">
        <v>954</v>
      </c>
      <c r="C2688" t="s">
        <v>27</v>
      </c>
      <c r="D2688" t="s">
        <v>1865</v>
      </c>
      <c r="E2688" s="4">
        <v>52</v>
      </c>
      <c r="F2688" s="4" t="s">
        <v>21656</v>
      </c>
      <c r="G2688" s="4">
        <v>0</v>
      </c>
    </row>
    <row r="2689" spans="1:7" x14ac:dyDescent="0.35">
      <c r="A2689" t="s">
        <v>4553</v>
      </c>
      <c r="B2689" t="s">
        <v>954</v>
      </c>
      <c r="C2689" t="s">
        <v>19</v>
      </c>
      <c r="D2689" t="s">
        <v>1859</v>
      </c>
      <c r="E2689" s="4">
        <v>70</v>
      </c>
      <c r="F2689" s="4" t="s">
        <v>21803</v>
      </c>
      <c r="G2689" s="4">
        <v>0.05</v>
      </c>
    </row>
    <row r="2690" spans="1:7" x14ac:dyDescent="0.35">
      <c r="A2690" t="s">
        <v>4554</v>
      </c>
      <c r="B2690" t="s">
        <v>955</v>
      </c>
      <c r="C2690" t="s">
        <v>31</v>
      </c>
      <c r="D2690" t="s">
        <v>1867</v>
      </c>
      <c r="E2690" s="4">
        <v>80</v>
      </c>
      <c r="F2690" s="4" t="s">
        <v>21662</v>
      </c>
      <c r="G2690" s="4">
        <v>0</v>
      </c>
    </row>
    <row r="2691" spans="1:7" x14ac:dyDescent="0.35">
      <c r="A2691" t="s">
        <v>4555</v>
      </c>
      <c r="B2691" t="s">
        <v>955</v>
      </c>
      <c r="C2691" t="s">
        <v>34</v>
      </c>
      <c r="D2691" t="s">
        <v>1854</v>
      </c>
      <c r="E2691" s="4">
        <v>40</v>
      </c>
      <c r="F2691" s="4" t="s">
        <v>21636</v>
      </c>
      <c r="G2691" s="4">
        <v>0</v>
      </c>
    </row>
    <row r="2692" spans="1:7" x14ac:dyDescent="0.35">
      <c r="A2692" t="s">
        <v>4556</v>
      </c>
      <c r="B2692" t="s">
        <v>955</v>
      </c>
      <c r="C2692" t="s">
        <v>35</v>
      </c>
      <c r="D2692" t="s">
        <v>1919</v>
      </c>
      <c r="E2692" s="4">
        <v>18</v>
      </c>
      <c r="F2692" s="4" t="s">
        <v>21642</v>
      </c>
      <c r="G2692" s="4">
        <v>0.15</v>
      </c>
    </row>
    <row r="2693" spans="1:7" x14ac:dyDescent="0.35">
      <c r="A2693" t="s">
        <v>4557</v>
      </c>
      <c r="B2693" t="s">
        <v>955</v>
      </c>
      <c r="C2693" t="s">
        <v>29</v>
      </c>
      <c r="D2693" t="s">
        <v>1896</v>
      </c>
      <c r="E2693" s="4">
        <v>5</v>
      </c>
      <c r="F2693" s="4" t="s">
        <v>21685</v>
      </c>
      <c r="G2693" s="4">
        <v>0.1</v>
      </c>
    </row>
    <row r="2694" spans="1:7" x14ac:dyDescent="0.35">
      <c r="A2694" t="s">
        <v>4558</v>
      </c>
      <c r="B2694" t="s">
        <v>956</v>
      </c>
      <c r="C2694" t="s">
        <v>30</v>
      </c>
      <c r="D2694" t="s">
        <v>1887</v>
      </c>
      <c r="E2694" s="4">
        <v>17</v>
      </c>
      <c r="F2694" s="4" t="s">
        <v>21659</v>
      </c>
      <c r="G2694" s="4">
        <v>0.15</v>
      </c>
    </row>
    <row r="2695" spans="1:7" x14ac:dyDescent="0.35">
      <c r="A2695" t="s">
        <v>4559</v>
      </c>
      <c r="B2695" t="s">
        <v>956</v>
      </c>
      <c r="C2695" t="s">
        <v>26</v>
      </c>
      <c r="D2695" t="s">
        <v>1861</v>
      </c>
      <c r="E2695" s="4">
        <v>22</v>
      </c>
      <c r="F2695" s="4" t="s">
        <v>21841</v>
      </c>
      <c r="G2695" s="4">
        <v>0.15</v>
      </c>
    </row>
    <row r="2696" spans="1:7" x14ac:dyDescent="0.35">
      <c r="A2696" t="s">
        <v>4560</v>
      </c>
      <c r="B2696" t="s">
        <v>957</v>
      </c>
      <c r="C2696" t="s">
        <v>30</v>
      </c>
      <c r="D2696" t="s">
        <v>1887</v>
      </c>
      <c r="E2696" s="4">
        <v>35</v>
      </c>
      <c r="F2696" s="4" t="s">
        <v>21665</v>
      </c>
      <c r="G2696" s="4">
        <v>0</v>
      </c>
    </row>
    <row r="2697" spans="1:7" x14ac:dyDescent="0.35">
      <c r="A2697" t="s">
        <v>4561</v>
      </c>
      <c r="B2697" t="s">
        <v>957</v>
      </c>
      <c r="C2697" t="s">
        <v>30</v>
      </c>
      <c r="D2697" t="s">
        <v>1887</v>
      </c>
      <c r="E2697" s="4">
        <v>71</v>
      </c>
      <c r="F2697" s="4" t="s">
        <v>21665</v>
      </c>
      <c r="G2697" s="4">
        <v>0</v>
      </c>
    </row>
    <row r="2698" spans="1:7" x14ac:dyDescent="0.35">
      <c r="A2698" t="s">
        <v>4562</v>
      </c>
      <c r="B2698" t="s">
        <v>957</v>
      </c>
      <c r="C2698" t="s">
        <v>23</v>
      </c>
      <c r="D2698" t="s">
        <v>21772</v>
      </c>
      <c r="E2698" s="4">
        <v>4</v>
      </c>
      <c r="F2698" s="4" t="s">
        <v>21673</v>
      </c>
      <c r="G2698" s="4">
        <v>0</v>
      </c>
    </row>
    <row r="2699" spans="1:7" x14ac:dyDescent="0.35">
      <c r="A2699" t="s">
        <v>4563</v>
      </c>
      <c r="B2699" t="s">
        <v>958</v>
      </c>
      <c r="C2699" t="s">
        <v>15</v>
      </c>
      <c r="D2699" t="s">
        <v>1874</v>
      </c>
      <c r="E2699" s="4">
        <v>25</v>
      </c>
      <c r="F2699" s="4" t="s">
        <v>21675</v>
      </c>
      <c r="G2699" s="4">
        <v>0.05</v>
      </c>
    </row>
    <row r="2700" spans="1:7" x14ac:dyDescent="0.35">
      <c r="A2700" t="s">
        <v>4564</v>
      </c>
      <c r="B2700" t="s">
        <v>958</v>
      </c>
      <c r="C2700" t="s">
        <v>12</v>
      </c>
      <c r="D2700" t="s">
        <v>21719</v>
      </c>
      <c r="E2700" s="4">
        <v>41</v>
      </c>
      <c r="F2700" s="4" t="s">
        <v>21669</v>
      </c>
      <c r="G2700" s="4">
        <v>0</v>
      </c>
    </row>
    <row r="2701" spans="1:7" x14ac:dyDescent="0.35">
      <c r="A2701" t="s">
        <v>4565</v>
      </c>
      <c r="B2701" t="s">
        <v>958</v>
      </c>
      <c r="C2701" t="s">
        <v>23</v>
      </c>
      <c r="D2701" t="s">
        <v>1876</v>
      </c>
      <c r="E2701" s="4">
        <v>39</v>
      </c>
      <c r="F2701" s="4" t="s">
        <v>21673</v>
      </c>
      <c r="G2701" s="4">
        <v>0</v>
      </c>
    </row>
    <row r="2702" spans="1:7" x14ac:dyDescent="0.35">
      <c r="A2702" t="s">
        <v>4566</v>
      </c>
      <c r="B2702" t="s">
        <v>958</v>
      </c>
      <c r="C2702" t="s">
        <v>15</v>
      </c>
      <c r="D2702" t="s">
        <v>1874</v>
      </c>
      <c r="E2702" s="4">
        <v>80</v>
      </c>
      <c r="F2702" s="4" t="s">
        <v>21648</v>
      </c>
      <c r="G2702" s="4">
        <v>0</v>
      </c>
    </row>
    <row r="2703" spans="1:7" x14ac:dyDescent="0.35">
      <c r="A2703" t="s">
        <v>4567</v>
      </c>
      <c r="B2703" t="s">
        <v>958</v>
      </c>
      <c r="C2703" t="s">
        <v>26</v>
      </c>
      <c r="D2703" t="s">
        <v>21786</v>
      </c>
      <c r="E2703" s="4">
        <v>50</v>
      </c>
      <c r="F2703" s="4" t="s">
        <v>21647</v>
      </c>
      <c r="G2703" s="4">
        <v>0</v>
      </c>
    </row>
    <row r="2704" spans="1:7" x14ac:dyDescent="0.35">
      <c r="A2704" t="s">
        <v>4568</v>
      </c>
      <c r="B2704" t="s">
        <v>959</v>
      </c>
      <c r="C2704" t="s">
        <v>28</v>
      </c>
      <c r="D2704" t="s">
        <v>1851</v>
      </c>
      <c r="E2704" s="4">
        <v>40</v>
      </c>
      <c r="F2704" s="4" t="s">
        <v>21634</v>
      </c>
      <c r="G2704" s="4">
        <v>0</v>
      </c>
    </row>
    <row r="2705" spans="1:7" x14ac:dyDescent="0.35">
      <c r="A2705" t="s">
        <v>4569</v>
      </c>
      <c r="B2705" t="s">
        <v>960</v>
      </c>
      <c r="C2705" t="s">
        <v>28</v>
      </c>
      <c r="D2705" t="s">
        <v>1851</v>
      </c>
      <c r="E2705" s="4">
        <v>31</v>
      </c>
      <c r="F2705" s="4" t="s">
        <v>21634</v>
      </c>
      <c r="G2705" s="4">
        <v>0</v>
      </c>
    </row>
    <row r="2706" spans="1:7" x14ac:dyDescent="0.35">
      <c r="A2706" t="s">
        <v>4570</v>
      </c>
      <c r="B2706" t="s">
        <v>960</v>
      </c>
      <c r="C2706" t="s">
        <v>27</v>
      </c>
      <c r="D2706" t="s">
        <v>1865</v>
      </c>
      <c r="E2706" s="4">
        <v>61</v>
      </c>
      <c r="F2706" s="4" t="s">
        <v>21656</v>
      </c>
      <c r="G2706" s="4">
        <v>0</v>
      </c>
    </row>
    <row r="2707" spans="1:7" x14ac:dyDescent="0.35">
      <c r="A2707" t="s">
        <v>4571</v>
      </c>
      <c r="B2707" t="s">
        <v>960</v>
      </c>
      <c r="C2707" t="s">
        <v>19</v>
      </c>
      <c r="D2707" t="s">
        <v>1859</v>
      </c>
      <c r="E2707" s="4">
        <v>68</v>
      </c>
      <c r="F2707" s="4" t="s">
        <v>21706</v>
      </c>
      <c r="G2707" s="4">
        <v>0.05</v>
      </c>
    </row>
    <row r="2708" spans="1:7" x14ac:dyDescent="0.35">
      <c r="A2708" t="s">
        <v>4572</v>
      </c>
      <c r="B2708" t="s">
        <v>960</v>
      </c>
      <c r="C2708" t="s">
        <v>34</v>
      </c>
      <c r="D2708" t="s">
        <v>1854</v>
      </c>
      <c r="E2708" s="4">
        <v>79</v>
      </c>
      <c r="F2708" s="4" t="s">
        <v>21636</v>
      </c>
      <c r="G2708" s="4">
        <v>0</v>
      </c>
    </row>
    <row r="2709" spans="1:7" x14ac:dyDescent="0.35">
      <c r="A2709" t="s">
        <v>4573</v>
      </c>
      <c r="B2709" t="s">
        <v>960</v>
      </c>
      <c r="C2709" t="s">
        <v>12</v>
      </c>
      <c r="D2709" t="s">
        <v>21752</v>
      </c>
      <c r="E2709" s="4">
        <v>65</v>
      </c>
      <c r="F2709" s="4" t="s">
        <v>21740</v>
      </c>
      <c r="G2709" s="4">
        <v>0.05</v>
      </c>
    </row>
    <row r="2710" spans="1:7" x14ac:dyDescent="0.35">
      <c r="A2710" t="s">
        <v>4574</v>
      </c>
      <c r="B2710" t="s">
        <v>961</v>
      </c>
      <c r="C2710" t="s">
        <v>34</v>
      </c>
      <c r="D2710" t="s">
        <v>1854</v>
      </c>
      <c r="E2710" s="4">
        <v>37</v>
      </c>
      <c r="F2710" s="4" t="s">
        <v>21636</v>
      </c>
      <c r="G2710" s="4">
        <v>0</v>
      </c>
    </row>
    <row r="2711" spans="1:7" x14ac:dyDescent="0.35">
      <c r="A2711" t="s">
        <v>4575</v>
      </c>
      <c r="B2711" t="s">
        <v>961</v>
      </c>
      <c r="C2711" t="s">
        <v>27</v>
      </c>
      <c r="D2711" t="s">
        <v>1865</v>
      </c>
      <c r="E2711" s="4">
        <v>42</v>
      </c>
      <c r="F2711" s="4" t="s">
        <v>21701</v>
      </c>
      <c r="G2711" s="4">
        <v>0.1</v>
      </c>
    </row>
    <row r="2712" spans="1:7" x14ac:dyDescent="0.35">
      <c r="A2712" t="s">
        <v>4576</v>
      </c>
      <c r="B2712" t="s">
        <v>961</v>
      </c>
      <c r="C2712" t="s">
        <v>19</v>
      </c>
      <c r="D2712" t="s">
        <v>1859</v>
      </c>
      <c r="E2712" s="4">
        <v>61</v>
      </c>
      <c r="F2712" s="4" t="s">
        <v>21706</v>
      </c>
      <c r="G2712" s="4">
        <v>0.05</v>
      </c>
    </row>
    <row r="2713" spans="1:7" x14ac:dyDescent="0.35">
      <c r="A2713" t="s">
        <v>4577</v>
      </c>
      <c r="B2713" t="s">
        <v>961</v>
      </c>
      <c r="C2713" t="s">
        <v>31</v>
      </c>
      <c r="D2713" t="s">
        <v>1867</v>
      </c>
      <c r="E2713" s="4">
        <v>6</v>
      </c>
      <c r="F2713" s="4" t="s">
        <v>21662</v>
      </c>
      <c r="G2713" s="4">
        <v>0</v>
      </c>
    </row>
    <row r="2714" spans="1:7" x14ac:dyDescent="0.35">
      <c r="A2714" t="s">
        <v>4578</v>
      </c>
      <c r="B2714" t="s">
        <v>962</v>
      </c>
      <c r="C2714" t="s">
        <v>35</v>
      </c>
      <c r="D2714" t="s">
        <v>21747</v>
      </c>
      <c r="E2714" s="4">
        <v>3</v>
      </c>
      <c r="F2714" s="4" t="s">
        <v>21707</v>
      </c>
      <c r="G2714" s="4">
        <v>0.05</v>
      </c>
    </row>
    <row r="2715" spans="1:7" x14ac:dyDescent="0.35">
      <c r="A2715" t="s">
        <v>4579</v>
      </c>
      <c r="B2715" t="s">
        <v>963</v>
      </c>
      <c r="C2715" t="s">
        <v>33</v>
      </c>
      <c r="D2715" t="s">
        <v>21682</v>
      </c>
      <c r="E2715" s="4">
        <v>62</v>
      </c>
      <c r="F2715" s="4" t="s">
        <v>21641</v>
      </c>
      <c r="G2715" s="4">
        <v>0</v>
      </c>
    </row>
    <row r="2716" spans="1:7" x14ac:dyDescent="0.35">
      <c r="A2716" t="s">
        <v>4580</v>
      </c>
      <c r="B2716" t="s">
        <v>963</v>
      </c>
      <c r="C2716" t="s">
        <v>34</v>
      </c>
      <c r="D2716" t="s">
        <v>1854</v>
      </c>
      <c r="E2716" s="4">
        <v>56</v>
      </c>
      <c r="F2716" s="4" t="s">
        <v>21657</v>
      </c>
      <c r="G2716" s="4">
        <v>0.15</v>
      </c>
    </row>
    <row r="2717" spans="1:7" x14ac:dyDescent="0.35">
      <c r="A2717" t="s">
        <v>4581</v>
      </c>
      <c r="B2717" t="s">
        <v>963</v>
      </c>
      <c r="C2717" t="s">
        <v>31</v>
      </c>
      <c r="D2717" t="s">
        <v>1867</v>
      </c>
      <c r="E2717" s="4">
        <v>1</v>
      </c>
      <c r="F2717" s="4" t="s">
        <v>21643</v>
      </c>
      <c r="G2717" s="4">
        <v>0.15</v>
      </c>
    </row>
    <row r="2718" spans="1:7" x14ac:dyDescent="0.35">
      <c r="A2718" t="s">
        <v>4582</v>
      </c>
      <c r="B2718" t="s">
        <v>964</v>
      </c>
      <c r="C2718" t="s">
        <v>31</v>
      </c>
      <c r="D2718" t="s">
        <v>21696</v>
      </c>
      <c r="E2718" s="4">
        <v>3</v>
      </c>
      <c r="F2718" s="4" t="s">
        <v>21643</v>
      </c>
      <c r="G2718" s="4">
        <v>0.15</v>
      </c>
    </row>
    <row r="2719" spans="1:7" x14ac:dyDescent="0.35">
      <c r="A2719" t="s">
        <v>4583</v>
      </c>
      <c r="B2719" t="s">
        <v>964</v>
      </c>
      <c r="C2719" t="s">
        <v>31</v>
      </c>
      <c r="D2719" t="s">
        <v>1867</v>
      </c>
      <c r="E2719" s="4">
        <v>53</v>
      </c>
      <c r="F2719" s="4" t="s">
        <v>21732</v>
      </c>
      <c r="G2719" s="4">
        <v>0.05</v>
      </c>
    </row>
    <row r="2720" spans="1:7" x14ac:dyDescent="0.35">
      <c r="A2720" t="s">
        <v>4584</v>
      </c>
      <c r="B2720" t="s">
        <v>964</v>
      </c>
      <c r="C2720" t="s">
        <v>28</v>
      </c>
      <c r="D2720" t="s">
        <v>66</v>
      </c>
      <c r="E2720" s="4">
        <v>63</v>
      </c>
      <c r="F2720" s="4" t="s">
        <v>21634</v>
      </c>
      <c r="G2720" s="4">
        <v>0</v>
      </c>
    </row>
    <row r="2721" spans="1:7" x14ac:dyDescent="0.35">
      <c r="A2721" t="s">
        <v>4585</v>
      </c>
      <c r="B2721" t="s">
        <v>965</v>
      </c>
      <c r="C2721" t="s">
        <v>31</v>
      </c>
      <c r="D2721" t="s">
        <v>1867</v>
      </c>
      <c r="E2721" s="4">
        <v>63</v>
      </c>
      <c r="F2721" s="4" t="s">
        <v>21732</v>
      </c>
      <c r="G2721" s="4">
        <v>0.05</v>
      </c>
    </row>
    <row r="2722" spans="1:7" x14ac:dyDescent="0.35">
      <c r="A2722" t="s">
        <v>4586</v>
      </c>
      <c r="B2722" t="s">
        <v>965</v>
      </c>
      <c r="C2722" t="s">
        <v>26</v>
      </c>
      <c r="D2722" t="s">
        <v>21762</v>
      </c>
      <c r="E2722" s="4">
        <v>49</v>
      </c>
      <c r="F2722" s="4" t="s">
        <v>21647</v>
      </c>
      <c r="G2722" s="4">
        <v>0</v>
      </c>
    </row>
    <row r="2723" spans="1:7" x14ac:dyDescent="0.35">
      <c r="A2723" t="s">
        <v>4587</v>
      </c>
      <c r="B2723" t="s">
        <v>966</v>
      </c>
      <c r="C2723" t="s">
        <v>23</v>
      </c>
      <c r="D2723" t="s">
        <v>21759</v>
      </c>
      <c r="E2723" s="4">
        <v>57</v>
      </c>
      <c r="F2723" s="4" t="s">
        <v>21649</v>
      </c>
      <c r="G2723" s="4">
        <v>0.1</v>
      </c>
    </row>
    <row r="2724" spans="1:7" x14ac:dyDescent="0.35">
      <c r="A2724" t="s">
        <v>4588</v>
      </c>
      <c r="B2724" t="s">
        <v>967</v>
      </c>
      <c r="C2724" t="s">
        <v>35</v>
      </c>
      <c r="D2724" t="s">
        <v>1919</v>
      </c>
      <c r="E2724" s="4">
        <v>45</v>
      </c>
      <c r="F2724" s="4" t="s">
        <v>21701</v>
      </c>
      <c r="G2724" s="4">
        <v>0.1</v>
      </c>
    </row>
    <row r="2725" spans="1:7" x14ac:dyDescent="0.35">
      <c r="A2725" t="s">
        <v>4589</v>
      </c>
      <c r="B2725" t="s">
        <v>967</v>
      </c>
      <c r="C2725" t="s">
        <v>33</v>
      </c>
      <c r="D2725" t="s">
        <v>1863</v>
      </c>
      <c r="E2725" s="4">
        <v>61</v>
      </c>
      <c r="F2725" s="4" t="s">
        <v>21641</v>
      </c>
      <c r="G2725" s="4">
        <v>0</v>
      </c>
    </row>
    <row r="2726" spans="1:7" x14ac:dyDescent="0.35">
      <c r="A2726" t="s">
        <v>4590</v>
      </c>
      <c r="B2726" t="s">
        <v>967</v>
      </c>
      <c r="C2726" t="s">
        <v>27</v>
      </c>
      <c r="D2726" t="s">
        <v>1865</v>
      </c>
      <c r="E2726" s="4">
        <v>50</v>
      </c>
      <c r="F2726" s="4" t="s">
        <v>21656</v>
      </c>
      <c r="G2726" s="4">
        <v>0</v>
      </c>
    </row>
    <row r="2727" spans="1:7" x14ac:dyDescent="0.35">
      <c r="A2727" t="s">
        <v>4591</v>
      </c>
      <c r="B2727" t="s">
        <v>967</v>
      </c>
      <c r="C2727" t="s">
        <v>34</v>
      </c>
      <c r="D2727" t="s">
        <v>21651</v>
      </c>
      <c r="E2727" s="4">
        <v>19</v>
      </c>
      <c r="F2727" s="4" t="s">
        <v>21636</v>
      </c>
      <c r="G2727" s="4">
        <v>0</v>
      </c>
    </row>
    <row r="2728" spans="1:7" x14ac:dyDescent="0.35">
      <c r="A2728" t="s">
        <v>4592</v>
      </c>
      <c r="B2728" t="s">
        <v>968</v>
      </c>
      <c r="C2728" t="s">
        <v>35</v>
      </c>
      <c r="D2728" t="s">
        <v>21676</v>
      </c>
      <c r="E2728" s="4">
        <v>39</v>
      </c>
      <c r="F2728" s="4" t="s">
        <v>21656</v>
      </c>
      <c r="G2728" s="4">
        <v>0</v>
      </c>
    </row>
    <row r="2729" spans="1:7" x14ac:dyDescent="0.35">
      <c r="A2729" t="s">
        <v>4593</v>
      </c>
      <c r="B2729" t="s">
        <v>969</v>
      </c>
      <c r="C2729" t="s">
        <v>36</v>
      </c>
      <c r="D2729" t="s">
        <v>1915</v>
      </c>
      <c r="E2729" s="4">
        <v>64</v>
      </c>
      <c r="F2729" s="4" t="s">
        <v>21677</v>
      </c>
      <c r="G2729" s="4">
        <v>0</v>
      </c>
    </row>
    <row r="2730" spans="1:7" x14ac:dyDescent="0.35">
      <c r="A2730" t="s">
        <v>4594</v>
      </c>
      <c r="B2730" t="s">
        <v>969</v>
      </c>
      <c r="C2730" t="s">
        <v>36</v>
      </c>
      <c r="D2730" t="s">
        <v>1915</v>
      </c>
      <c r="E2730" s="4">
        <v>48</v>
      </c>
      <c r="F2730" s="4" t="s">
        <v>21727</v>
      </c>
      <c r="G2730" s="4">
        <v>0.1</v>
      </c>
    </row>
    <row r="2731" spans="1:7" x14ac:dyDescent="0.35">
      <c r="A2731" t="s">
        <v>4595</v>
      </c>
      <c r="B2731" t="s">
        <v>969</v>
      </c>
      <c r="C2731" t="s">
        <v>29</v>
      </c>
      <c r="D2731" t="s">
        <v>21709</v>
      </c>
      <c r="E2731" s="4">
        <v>37</v>
      </c>
      <c r="F2731" s="4" t="s">
        <v>21703</v>
      </c>
      <c r="G2731" s="4">
        <v>0.15</v>
      </c>
    </row>
    <row r="2732" spans="1:7" x14ac:dyDescent="0.35">
      <c r="A2732" t="s">
        <v>4596</v>
      </c>
      <c r="B2732" t="s">
        <v>969</v>
      </c>
      <c r="C2732" t="s">
        <v>28</v>
      </c>
      <c r="D2732" t="s">
        <v>21753</v>
      </c>
      <c r="E2732" s="4">
        <v>37</v>
      </c>
      <c r="F2732" s="4" t="s">
        <v>21674</v>
      </c>
      <c r="G2732" s="4">
        <v>0.1</v>
      </c>
    </row>
    <row r="2733" spans="1:7" x14ac:dyDescent="0.35">
      <c r="A2733" t="s">
        <v>4597</v>
      </c>
      <c r="B2733" t="s">
        <v>969</v>
      </c>
      <c r="C2733" t="s">
        <v>31</v>
      </c>
      <c r="D2733" t="s">
        <v>21661</v>
      </c>
      <c r="E2733" s="4">
        <v>18</v>
      </c>
      <c r="F2733" s="4" t="s">
        <v>21670</v>
      </c>
      <c r="G2733" s="4">
        <v>0.1</v>
      </c>
    </row>
    <row r="2734" spans="1:7" x14ac:dyDescent="0.35">
      <c r="A2734" t="s">
        <v>4598</v>
      </c>
      <c r="B2734" t="s">
        <v>970</v>
      </c>
      <c r="C2734" t="s">
        <v>12</v>
      </c>
      <c r="D2734" t="s">
        <v>1857</v>
      </c>
      <c r="E2734" s="4">
        <v>5</v>
      </c>
      <c r="F2734" s="4" t="s">
        <v>21693</v>
      </c>
      <c r="G2734" s="4">
        <v>0.15</v>
      </c>
    </row>
    <row r="2735" spans="1:7" x14ac:dyDescent="0.35">
      <c r="A2735" t="s">
        <v>4599</v>
      </c>
      <c r="B2735" t="s">
        <v>970</v>
      </c>
      <c r="C2735" t="s">
        <v>12</v>
      </c>
      <c r="D2735" t="s">
        <v>1857</v>
      </c>
      <c r="E2735" s="4">
        <v>74</v>
      </c>
      <c r="F2735" s="4" t="s">
        <v>21669</v>
      </c>
      <c r="G2735" s="4">
        <v>0</v>
      </c>
    </row>
    <row r="2736" spans="1:7" x14ac:dyDescent="0.35">
      <c r="A2736" t="s">
        <v>4600</v>
      </c>
      <c r="B2736" t="s">
        <v>970</v>
      </c>
      <c r="C2736" t="s">
        <v>12</v>
      </c>
      <c r="D2736" t="s">
        <v>1857</v>
      </c>
      <c r="E2736" s="4">
        <v>53</v>
      </c>
      <c r="F2736" s="4" t="s">
        <v>21669</v>
      </c>
      <c r="G2736" s="4">
        <v>0</v>
      </c>
    </row>
    <row r="2737" spans="1:7" x14ac:dyDescent="0.35">
      <c r="A2737" t="s">
        <v>4601</v>
      </c>
      <c r="B2737" t="s">
        <v>970</v>
      </c>
      <c r="C2737" t="s">
        <v>33</v>
      </c>
      <c r="D2737" t="s">
        <v>21682</v>
      </c>
      <c r="E2737" s="4">
        <v>46</v>
      </c>
      <c r="F2737" s="4" t="s">
        <v>21663</v>
      </c>
      <c r="G2737" s="4">
        <v>0.15</v>
      </c>
    </row>
    <row r="2738" spans="1:7" x14ac:dyDescent="0.35">
      <c r="A2738" t="s">
        <v>4602</v>
      </c>
      <c r="B2738" t="s">
        <v>970</v>
      </c>
      <c r="C2738" t="s">
        <v>23</v>
      </c>
      <c r="D2738" t="s">
        <v>1876</v>
      </c>
      <c r="E2738" s="4">
        <v>31</v>
      </c>
      <c r="F2738" s="4" t="s">
        <v>21699</v>
      </c>
      <c r="G2738" s="4">
        <v>0.15</v>
      </c>
    </row>
    <row r="2739" spans="1:7" x14ac:dyDescent="0.35">
      <c r="A2739" t="s">
        <v>4603</v>
      </c>
      <c r="B2739" t="s">
        <v>971</v>
      </c>
      <c r="C2739" t="s">
        <v>34</v>
      </c>
      <c r="D2739" t="s">
        <v>1854</v>
      </c>
      <c r="E2739" s="4">
        <v>10</v>
      </c>
      <c r="F2739" s="4" t="s">
        <v>21636</v>
      </c>
      <c r="G2739" s="4">
        <v>0</v>
      </c>
    </row>
    <row r="2740" spans="1:7" x14ac:dyDescent="0.35">
      <c r="A2740" t="s">
        <v>4604</v>
      </c>
      <c r="B2740" t="s">
        <v>971</v>
      </c>
      <c r="C2740" t="s">
        <v>33</v>
      </c>
      <c r="D2740" t="s">
        <v>1863</v>
      </c>
      <c r="E2740" s="4">
        <v>41</v>
      </c>
      <c r="F2740" s="4" t="s">
        <v>21641</v>
      </c>
      <c r="G2740" s="4">
        <v>0</v>
      </c>
    </row>
    <row r="2741" spans="1:7" x14ac:dyDescent="0.35">
      <c r="A2741" t="s">
        <v>4605</v>
      </c>
      <c r="B2741" t="s">
        <v>971</v>
      </c>
      <c r="C2741" t="s">
        <v>15</v>
      </c>
      <c r="D2741" t="s">
        <v>1874</v>
      </c>
      <c r="E2741" s="4">
        <v>71</v>
      </c>
      <c r="F2741" s="4" t="s">
        <v>21648</v>
      </c>
      <c r="G2741" s="4">
        <v>0</v>
      </c>
    </row>
    <row r="2742" spans="1:7" x14ac:dyDescent="0.35">
      <c r="A2742" t="s">
        <v>4606</v>
      </c>
      <c r="B2742" t="s">
        <v>972</v>
      </c>
      <c r="C2742" t="s">
        <v>23</v>
      </c>
      <c r="D2742" t="s">
        <v>21672</v>
      </c>
      <c r="E2742" s="4">
        <v>79</v>
      </c>
      <c r="F2742" s="4" t="s">
        <v>21673</v>
      </c>
      <c r="G2742" s="4">
        <v>0</v>
      </c>
    </row>
    <row r="2743" spans="1:7" x14ac:dyDescent="0.35">
      <c r="A2743" t="s">
        <v>4607</v>
      </c>
      <c r="B2743" t="s">
        <v>972</v>
      </c>
      <c r="C2743" t="s">
        <v>32</v>
      </c>
      <c r="D2743" t="s">
        <v>1928</v>
      </c>
      <c r="E2743" s="4">
        <v>18</v>
      </c>
      <c r="F2743" s="4" t="s">
        <v>21638</v>
      </c>
      <c r="G2743" s="4">
        <v>0</v>
      </c>
    </row>
    <row r="2744" spans="1:7" x14ac:dyDescent="0.35">
      <c r="A2744" t="s">
        <v>4608</v>
      </c>
      <c r="B2744" t="s">
        <v>972</v>
      </c>
      <c r="C2744" t="s">
        <v>33</v>
      </c>
      <c r="D2744" t="s">
        <v>1863</v>
      </c>
      <c r="E2744" s="4">
        <v>44</v>
      </c>
      <c r="F2744" s="4" t="s">
        <v>21644</v>
      </c>
      <c r="G2744" s="4">
        <v>0.1</v>
      </c>
    </row>
    <row r="2745" spans="1:7" x14ac:dyDescent="0.35">
      <c r="A2745" t="s">
        <v>4609</v>
      </c>
      <c r="B2745" t="s">
        <v>972</v>
      </c>
      <c r="C2745" t="s">
        <v>32</v>
      </c>
      <c r="D2745" t="s">
        <v>21637</v>
      </c>
      <c r="E2745" s="4">
        <v>3</v>
      </c>
      <c r="F2745" s="4" t="s">
        <v>21690</v>
      </c>
      <c r="G2745" s="4">
        <v>0.1</v>
      </c>
    </row>
    <row r="2746" spans="1:7" x14ac:dyDescent="0.35">
      <c r="A2746" t="s">
        <v>4610</v>
      </c>
      <c r="B2746" t="s">
        <v>973</v>
      </c>
      <c r="C2746" t="s">
        <v>30</v>
      </c>
      <c r="D2746" t="s">
        <v>1887</v>
      </c>
      <c r="E2746" s="4">
        <v>63</v>
      </c>
      <c r="F2746" s="4" t="s">
        <v>21665</v>
      </c>
      <c r="G2746" s="4">
        <v>0</v>
      </c>
    </row>
    <row r="2747" spans="1:7" x14ac:dyDescent="0.35">
      <c r="A2747" t="s">
        <v>4611</v>
      </c>
      <c r="B2747" t="s">
        <v>974</v>
      </c>
      <c r="C2747" t="s">
        <v>7</v>
      </c>
      <c r="D2747" t="s">
        <v>1871</v>
      </c>
      <c r="E2747" s="4">
        <v>25</v>
      </c>
      <c r="F2747" s="4" t="s">
        <v>21681</v>
      </c>
      <c r="G2747" s="4">
        <v>0</v>
      </c>
    </row>
    <row r="2748" spans="1:7" x14ac:dyDescent="0.35">
      <c r="A2748" t="s">
        <v>4612</v>
      </c>
      <c r="B2748" t="s">
        <v>974</v>
      </c>
      <c r="C2748" t="s">
        <v>29</v>
      </c>
      <c r="D2748" t="s">
        <v>1896</v>
      </c>
      <c r="E2748" s="4">
        <v>37</v>
      </c>
      <c r="F2748" s="4" t="s">
        <v>21687</v>
      </c>
      <c r="G2748" s="4">
        <v>0</v>
      </c>
    </row>
    <row r="2749" spans="1:7" x14ac:dyDescent="0.35">
      <c r="A2749" t="s">
        <v>4613</v>
      </c>
      <c r="B2749" t="s">
        <v>975</v>
      </c>
      <c r="C2749" t="s">
        <v>27</v>
      </c>
      <c r="D2749" t="s">
        <v>1865</v>
      </c>
      <c r="E2749" s="4">
        <v>12</v>
      </c>
      <c r="F2749" s="4" t="s">
        <v>21656</v>
      </c>
      <c r="G2749" s="4">
        <v>0</v>
      </c>
    </row>
    <row r="2750" spans="1:7" x14ac:dyDescent="0.35">
      <c r="A2750" t="s">
        <v>4614</v>
      </c>
      <c r="B2750" t="s">
        <v>976</v>
      </c>
      <c r="C2750" t="s">
        <v>32</v>
      </c>
      <c r="D2750" t="s">
        <v>1928</v>
      </c>
      <c r="E2750" s="4">
        <v>27</v>
      </c>
      <c r="F2750" s="4" t="s">
        <v>21690</v>
      </c>
      <c r="G2750" s="4">
        <v>0.1</v>
      </c>
    </row>
    <row r="2751" spans="1:7" x14ac:dyDescent="0.35">
      <c r="A2751" t="s">
        <v>4615</v>
      </c>
      <c r="B2751" t="s">
        <v>977</v>
      </c>
      <c r="C2751" t="s">
        <v>15</v>
      </c>
      <c r="D2751" t="s">
        <v>1874</v>
      </c>
      <c r="E2751" s="4">
        <v>22</v>
      </c>
      <c r="F2751" s="4" t="s">
        <v>21742</v>
      </c>
      <c r="G2751" s="4">
        <v>0.1</v>
      </c>
    </row>
    <row r="2752" spans="1:7" x14ac:dyDescent="0.35">
      <c r="A2752" t="s">
        <v>4616</v>
      </c>
      <c r="B2752" t="s">
        <v>977</v>
      </c>
      <c r="C2752" t="s">
        <v>33</v>
      </c>
      <c r="D2752" t="s">
        <v>1863</v>
      </c>
      <c r="E2752" s="4">
        <v>43</v>
      </c>
      <c r="F2752" s="4" t="s">
        <v>21641</v>
      </c>
      <c r="G2752" s="4">
        <v>0</v>
      </c>
    </row>
    <row r="2753" spans="1:7" x14ac:dyDescent="0.35">
      <c r="A2753" t="s">
        <v>4617</v>
      </c>
      <c r="B2753" t="s">
        <v>977</v>
      </c>
      <c r="C2753" t="s">
        <v>19</v>
      </c>
      <c r="D2753" t="s">
        <v>21697</v>
      </c>
      <c r="E2753" s="4">
        <v>49</v>
      </c>
      <c r="F2753" s="4" t="s">
        <v>21706</v>
      </c>
      <c r="G2753" s="4">
        <v>0.05</v>
      </c>
    </row>
    <row r="2754" spans="1:7" x14ac:dyDescent="0.35">
      <c r="A2754" t="s">
        <v>4618</v>
      </c>
      <c r="B2754" t="s">
        <v>978</v>
      </c>
      <c r="C2754" t="s">
        <v>26</v>
      </c>
      <c r="D2754" t="s">
        <v>21725</v>
      </c>
      <c r="E2754" s="4">
        <v>40</v>
      </c>
      <c r="F2754" s="4" t="s">
        <v>21647</v>
      </c>
      <c r="G2754" s="4">
        <v>0</v>
      </c>
    </row>
    <row r="2755" spans="1:7" x14ac:dyDescent="0.35">
      <c r="A2755" t="s">
        <v>4619</v>
      </c>
      <c r="B2755" t="s">
        <v>978</v>
      </c>
      <c r="C2755" t="s">
        <v>19</v>
      </c>
      <c r="D2755" t="s">
        <v>21697</v>
      </c>
      <c r="E2755" s="4">
        <v>78</v>
      </c>
      <c r="F2755" s="4" t="s">
        <v>21635</v>
      </c>
      <c r="G2755" s="4">
        <v>0</v>
      </c>
    </row>
    <row r="2756" spans="1:7" x14ac:dyDescent="0.35">
      <c r="A2756" t="s">
        <v>4620</v>
      </c>
      <c r="B2756" t="s">
        <v>978</v>
      </c>
      <c r="C2756" t="s">
        <v>35</v>
      </c>
      <c r="D2756" t="s">
        <v>21676</v>
      </c>
      <c r="E2756" s="4">
        <v>31</v>
      </c>
      <c r="F2756" s="4" t="s">
        <v>21656</v>
      </c>
      <c r="G2756" s="4">
        <v>0</v>
      </c>
    </row>
    <row r="2757" spans="1:7" x14ac:dyDescent="0.35">
      <c r="A2757" t="s">
        <v>4621</v>
      </c>
      <c r="B2757" t="s">
        <v>978</v>
      </c>
      <c r="C2757" t="s">
        <v>19</v>
      </c>
      <c r="D2757" t="s">
        <v>1859</v>
      </c>
      <c r="E2757" s="4">
        <v>23</v>
      </c>
      <c r="F2757" s="4" t="s">
        <v>21635</v>
      </c>
      <c r="G2757" s="4">
        <v>0</v>
      </c>
    </row>
    <row r="2758" spans="1:7" x14ac:dyDescent="0.35">
      <c r="A2758" t="s">
        <v>4622</v>
      </c>
      <c r="B2758" t="s">
        <v>978</v>
      </c>
      <c r="C2758" t="s">
        <v>31</v>
      </c>
      <c r="D2758" t="s">
        <v>1867</v>
      </c>
      <c r="E2758" s="4">
        <v>20</v>
      </c>
      <c r="F2758" s="4" t="s">
        <v>21732</v>
      </c>
      <c r="G2758" s="4">
        <v>0.05</v>
      </c>
    </row>
    <row r="2759" spans="1:7" x14ac:dyDescent="0.35">
      <c r="A2759" t="s">
        <v>4623</v>
      </c>
      <c r="B2759" t="s">
        <v>979</v>
      </c>
      <c r="C2759" t="s">
        <v>34</v>
      </c>
      <c r="D2759" t="s">
        <v>1854</v>
      </c>
      <c r="E2759" s="4">
        <v>56</v>
      </c>
      <c r="F2759" s="4" t="s">
        <v>21636</v>
      </c>
      <c r="G2759" s="4">
        <v>0</v>
      </c>
    </row>
    <row r="2760" spans="1:7" x14ac:dyDescent="0.35">
      <c r="A2760" t="s">
        <v>4624</v>
      </c>
      <c r="B2760" t="s">
        <v>979</v>
      </c>
      <c r="C2760" t="s">
        <v>30</v>
      </c>
      <c r="D2760" t="s">
        <v>1887</v>
      </c>
      <c r="E2760" s="4">
        <v>42</v>
      </c>
      <c r="F2760" s="4" t="s">
        <v>21665</v>
      </c>
      <c r="G2760" s="4">
        <v>0</v>
      </c>
    </row>
    <row r="2761" spans="1:7" x14ac:dyDescent="0.35">
      <c r="A2761" t="s">
        <v>4625</v>
      </c>
      <c r="B2761" t="s">
        <v>979</v>
      </c>
      <c r="C2761" t="s">
        <v>19</v>
      </c>
      <c r="D2761" t="s">
        <v>21746</v>
      </c>
      <c r="E2761" s="4">
        <v>72</v>
      </c>
      <c r="F2761" s="4" t="s">
        <v>21694</v>
      </c>
      <c r="G2761" s="4">
        <v>0.15</v>
      </c>
    </row>
    <row r="2762" spans="1:7" x14ac:dyDescent="0.35">
      <c r="A2762" t="s">
        <v>4626</v>
      </c>
      <c r="B2762" t="s">
        <v>979</v>
      </c>
      <c r="C2762" t="s">
        <v>26</v>
      </c>
      <c r="D2762" t="s">
        <v>1861</v>
      </c>
      <c r="E2762" s="4">
        <v>77</v>
      </c>
      <c r="F2762" s="4" t="s">
        <v>21650</v>
      </c>
      <c r="G2762" s="4">
        <v>0.1</v>
      </c>
    </row>
    <row r="2763" spans="1:7" x14ac:dyDescent="0.35">
      <c r="A2763" t="s">
        <v>4627</v>
      </c>
      <c r="B2763" t="s">
        <v>980</v>
      </c>
      <c r="C2763" t="s">
        <v>23</v>
      </c>
      <c r="D2763" t="s">
        <v>1876</v>
      </c>
      <c r="E2763" s="4">
        <v>21</v>
      </c>
      <c r="F2763" s="4" t="s">
        <v>21699</v>
      </c>
      <c r="G2763" s="4">
        <v>0.15</v>
      </c>
    </row>
    <row r="2764" spans="1:7" x14ac:dyDescent="0.35">
      <c r="A2764" t="s">
        <v>4628</v>
      </c>
      <c r="B2764" t="s">
        <v>980</v>
      </c>
      <c r="C2764" t="s">
        <v>29</v>
      </c>
      <c r="D2764" t="s">
        <v>21720</v>
      </c>
      <c r="E2764" s="4">
        <v>18</v>
      </c>
      <c r="F2764" s="4" t="s">
        <v>21703</v>
      </c>
      <c r="G2764" s="4">
        <v>0.15</v>
      </c>
    </row>
    <row r="2765" spans="1:7" x14ac:dyDescent="0.35">
      <c r="A2765" t="s">
        <v>4629</v>
      </c>
      <c r="B2765" t="s">
        <v>980</v>
      </c>
      <c r="C2765" t="s">
        <v>19</v>
      </c>
      <c r="D2765" t="s">
        <v>1859</v>
      </c>
      <c r="E2765" s="4">
        <v>52</v>
      </c>
      <c r="F2765" s="4" t="s">
        <v>21811</v>
      </c>
      <c r="G2765" s="4">
        <v>0.1</v>
      </c>
    </row>
    <row r="2766" spans="1:7" x14ac:dyDescent="0.35">
      <c r="A2766" t="s">
        <v>4630</v>
      </c>
      <c r="B2766" t="s">
        <v>980</v>
      </c>
      <c r="C2766" t="s">
        <v>23</v>
      </c>
      <c r="D2766" t="s">
        <v>1876</v>
      </c>
      <c r="E2766" s="4">
        <v>54</v>
      </c>
      <c r="F2766" s="4" t="s">
        <v>21649</v>
      </c>
      <c r="G2766" s="4">
        <v>0.1</v>
      </c>
    </row>
    <row r="2767" spans="1:7" x14ac:dyDescent="0.35">
      <c r="A2767" t="s">
        <v>4631</v>
      </c>
      <c r="B2767" t="s">
        <v>980</v>
      </c>
      <c r="C2767" t="s">
        <v>23</v>
      </c>
      <c r="D2767" t="s">
        <v>1876</v>
      </c>
      <c r="E2767" s="4">
        <v>20</v>
      </c>
      <c r="F2767" s="4" t="s">
        <v>21699</v>
      </c>
      <c r="G2767" s="4">
        <v>0.15</v>
      </c>
    </row>
    <row r="2768" spans="1:7" x14ac:dyDescent="0.35">
      <c r="A2768" t="s">
        <v>4632</v>
      </c>
      <c r="B2768" t="s">
        <v>981</v>
      </c>
      <c r="C2768" t="s">
        <v>12</v>
      </c>
      <c r="D2768" t="s">
        <v>1857</v>
      </c>
      <c r="E2768" s="4">
        <v>26</v>
      </c>
      <c r="F2768" s="4" t="s">
        <v>21669</v>
      </c>
      <c r="G2768" s="4">
        <v>0</v>
      </c>
    </row>
    <row r="2769" spans="1:7" x14ac:dyDescent="0.35">
      <c r="A2769" t="s">
        <v>4633</v>
      </c>
      <c r="B2769" t="s">
        <v>981</v>
      </c>
      <c r="C2769" t="s">
        <v>23</v>
      </c>
      <c r="D2769" t="s">
        <v>21672</v>
      </c>
      <c r="E2769" s="4">
        <v>4</v>
      </c>
      <c r="F2769" s="4" t="s">
        <v>21673</v>
      </c>
      <c r="G2769" s="4">
        <v>0</v>
      </c>
    </row>
    <row r="2770" spans="1:7" x14ac:dyDescent="0.35">
      <c r="A2770" t="s">
        <v>4634</v>
      </c>
      <c r="B2770" t="s">
        <v>981</v>
      </c>
      <c r="C2770" t="s">
        <v>35</v>
      </c>
      <c r="D2770" t="s">
        <v>1919</v>
      </c>
      <c r="E2770" s="4">
        <v>35</v>
      </c>
      <c r="F2770" s="4" t="s">
        <v>21701</v>
      </c>
      <c r="G2770" s="4">
        <v>0.1</v>
      </c>
    </row>
    <row r="2771" spans="1:7" x14ac:dyDescent="0.35">
      <c r="A2771" t="s">
        <v>4635</v>
      </c>
      <c r="B2771" t="s">
        <v>981</v>
      </c>
      <c r="C2771" t="s">
        <v>31</v>
      </c>
      <c r="D2771" t="s">
        <v>66</v>
      </c>
      <c r="E2771" s="4">
        <v>79</v>
      </c>
      <c r="F2771" s="4" t="s">
        <v>21732</v>
      </c>
      <c r="G2771" s="4">
        <v>0.05</v>
      </c>
    </row>
    <row r="2772" spans="1:7" x14ac:dyDescent="0.35">
      <c r="A2772" t="s">
        <v>4636</v>
      </c>
      <c r="B2772" t="s">
        <v>982</v>
      </c>
      <c r="C2772" t="s">
        <v>29</v>
      </c>
      <c r="D2772" t="s">
        <v>66</v>
      </c>
      <c r="E2772" s="4">
        <v>2</v>
      </c>
      <c r="F2772" s="4" t="s">
        <v>21666</v>
      </c>
      <c r="G2772" s="4">
        <v>0.05</v>
      </c>
    </row>
    <row r="2773" spans="1:7" x14ac:dyDescent="0.35">
      <c r="A2773" t="s">
        <v>4637</v>
      </c>
      <c r="B2773" t="s">
        <v>982</v>
      </c>
      <c r="C2773" t="s">
        <v>32</v>
      </c>
      <c r="D2773" t="s">
        <v>1928</v>
      </c>
      <c r="E2773" s="4">
        <v>39</v>
      </c>
      <c r="F2773" s="4" t="s">
        <v>21684</v>
      </c>
      <c r="G2773" s="4">
        <v>0.05</v>
      </c>
    </row>
    <row r="2774" spans="1:7" x14ac:dyDescent="0.35">
      <c r="A2774" t="s">
        <v>4638</v>
      </c>
      <c r="B2774" t="s">
        <v>983</v>
      </c>
      <c r="C2774" t="s">
        <v>19</v>
      </c>
      <c r="D2774" t="s">
        <v>1859</v>
      </c>
      <c r="E2774" s="4">
        <v>50</v>
      </c>
      <c r="F2774" s="4" t="s">
        <v>21635</v>
      </c>
      <c r="G2774" s="4">
        <v>0</v>
      </c>
    </row>
    <row r="2775" spans="1:7" x14ac:dyDescent="0.35">
      <c r="A2775" t="s">
        <v>4639</v>
      </c>
      <c r="B2775" t="s">
        <v>984</v>
      </c>
      <c r="C2775" t="s">
        <v>15</v>
      </c>
      <c r="D2775" t="s">
        <v>1874</v>
      </c>
      <c r="E2775" s="4">
        <v>27</v>
      </c>
      <c r="F2775" s="4" t="s">
        <v>21675</v>
      </c>
      <c r="G2775" s="4">
        <v>0.05</v>
      </c>
    </row>
    <row r="2776" spans="1:7" x14ac:dyDescent="0.35">
      <c r="A2776" t="s">
        <v>4640</v>
      </c>
      <c r="B2776" t="s">
        <v>984</v>
      </c>
      <c r="C2776" t="s">
        <v>12</v>
      </c>
      <c r="D2776" t="s">
        <v>1857</v>
      </c>
      <c r="E2776" s="4">
        <v>54</v>
      </c>
      <c r="F2776" s="4" t="s">
        <v>21693</v>
      </c>
      <c r="G2776" s="4">
        <v>0.15</v>
      </c>
    </row>
    <row r="2777" spans="1:7" x14ac:dyDescent="0.35">
      <c r="A2777" t="s">
        <v>4641</v>
      </c>
      <c r="B2777" t="s">
        <v>985</v>
      </c>
      <c r="C2777" t="s">
        <v>7</v>
      </c>
      <c r="D2777" t="s">
        <v>66</v>
      </c>
      <c r="E2777" s="4">
        <v>28</v>
      </c>
      <c r="F2777" s="4" t="s">
        <v>21646</v>
      </c>
      <c r="G2777" s="4">
        <v>0.1</v>
      </c>
    </row>
    <row r="2778" spans="1:7" x14ac:dyDescent="0.35">
      <c r="A2778" t="s">
        <v>4642</v>
      </c>
      <c r="B2778" t="s">
        <v>985</v>
      </c>
      <c r="C2778" t="s">
        <v>7</v>
      </c>
      <c r="D2778" t="s">
        <v>21764</v>
      </c>
      <c r="E2778" s="4">
        <v>27</v>
      </c>
      <c r="F2778" s="4" t="s">
        <v>21681</v>
      </c>
      <c r="G2778" s="4">
        <v>0</v>
      </c>
    </row>
    <row r="2779" spans="1:7" x14ac:dyDescent="0.35">
      <c r="A2779" t="s">
        <v>4643</v>
      </c>
      <c r="B2779" t="s">
        <v>985</v>
      </c>
      <c r="C2779" t="s">
        <v>19</v>
      </c>
      <c r="D2779" t="s">
        <v>1859</v>
      </c>
      <c r="E2779" s="4">
        <v>33</v>
      </c>
      <c r="F2779" s="4" t="s">
        <v>21698</v>
      </c>
      <c r="G2779" s="4">
        <v>0.1</v>
      </c>
    </row>
    <row r="2780" spans="1:7" x14ac:dyDescent="0.35">
      <c r="A2780" t="s">
        <v>4644</v>
      </c>
      <c r="B2780" t="s">
        <v>985</v>
      </c>
      <c r="C2780" t="s">
        <v>31</v>
      </c>
      <c r="D2780" t="s">
        <v>1867</v>
      </c>
      <c r="E2780" s="4">
        <v>32</v>
      </c>
      <c r="F2780" s="4" t="s">
        <v>21670</v>
      </c>
      <c r="G2780" s="4">
        <v>0.1</v>
      </c>
    </row>
    <row r="2781" spans="1:7" x14ac:dyDescent="0.35">
      <c r="A2781" t="s">
        <v>4645</v>
      </c>
      <c r="B2781" t="s">
        <v>985</v>
      </c>
      <c r="C2781" t="s">
        <v>26</v>
      </c>
      <c r="D2781" t="s">
        <v>21762</v>
      </c>
      <c r="E2781" s="4">
        <v>73</v>
      </c>
      <c r="F2781" s="4" t="s">
        <v>21647</v>
      </c>
      <c r="G2781" s="4">
        <v>0</v>
      </c>
    </row>
    <row r="2782" spans="1:7" x14ac:dyDescent="0.35">
      <c r="A2782" t="s">
        <v>4646</v>
      </c>
      <c r="B2782" t="s">
        <v>986</v>
      </c>
      <c r="C2782" t="s">
        <v>31</v>
      </c>
      <c r="D2782" t="s">
        <v>21748</v>
      </c>
      <c r="E2782" s="4">
        <v>49</v>
      </c>
      <c r="F2782" s="4" t="s">
        <v>21643</v>
      </c>
      <c r="G2782" s="4">
        <v>0.15</v>
      </c>
    </row>
    <row r="2783" spans="1:7" x14ac:dyDescent="0.35">
      <c r="A2783" t="s">
        <v>4647</v>
      </c>
      <c r="B2783" t="s">
        <v>986</v>
      </c>
      <c r="C2783" t="s">
        <v>23</v>
      </c>
      <c r="D2783" t="s">
        <v>1876</v>
      </c>
      <c r="E2783" s="4">
        <v>76</v>
      </c>
      <c r="F2783" s="4" t="s">
        <v>21673</v>
      </c>
      <c r="G2783" s="4">
        <v>0</v>
      </c>
    </row>
    <row r="2784" spans="1:7" x14ac:dyDescent="0.35">
      <c r="A2784" t="s">
        <v>4648</v>
      </c>
      <c r="B2784" t="s">
        <v>986</v>
      </c>
      <c r="C2784" t="s">
        <v>32</v>
      </c>
      <c r="D2784" t="s">
        <v>1928</v>
      </c>
      <c r="E2784" s="4">
        <v>69</v>
      </c>
      <c r="F2784" s="4" t="s">
        <v>21729</v>
      </c>
      <c r="G2784" s="4">
        <v>0.15</v>
      </c>
    </row>
    <row r="2785" spans="1:7" x14ac:dyDescent="0.35">
      <c r="A2785" t="s">
        <v>4649</v>
      </c>
      <c r="B2785" t="s">
        <v>986</v>
      </c>
      <c r="C2785" t="s">
        <v>26</v>
      </c>
      <c r="D2785" t="s">
        <v>1861</v>
      </c>
      <c r="E2785" s="4">
        <v>21</v>
      </c>
      <c r="F2785" s="4" t="s">
        <v>21650</v>
      </c>
      <c r="G2785" s="4">
        <v>0.1</v>
      </c>
    </row>
    <row r="2786" spans="1:7" x14ac:dyDescent="0.35">
      <c r="A2786" t="s">
        <v>4650</v>
      </c>
      <c r="B2786" t="s">
        <v>987</v>
      </c>
      <c r="C2786" t="s">
        <v>31</v>
      </c>
      <c r="D2786" t="s">
        <v>1867</v>
      </c>
      <c r="E2786" s="4">
        <v>74</v>
      </c>
      <c r="F2786" s="4" t="s">
        <v>21732</v>
      </c>
      <c r="G2786" s="4">
        <v>0.05</v>
      </c>
    </row>
    <row r="2787" spans="1:7" x14ac:dyDescent="0.35">
      <c r="A2787" t="s">
        <v>4651</v>
      </c>
      <c r="B2787" t="s">
        <v>987</v>
      </c>
      <c r="C2787" t="s">
        <v>31</v>
      </c>
      <c r="D2787" t="s">
        <v>1867</v>
      </c>
      <c r="E2787" s="4">
        <v>19</v>
      </c>
      <c r="F2787" s="4" t="s">
        <v>21662</v>
      </c>
      <c r="G2787" s="4">
        <v>0</v>
      </c>
    </row>
    <row r="2788" spans="1:7" x14ac:dyDescent="0.35">
      <c r="A2788" t="s">
        <v>4652</v>
      </c>
      <c r="B2788" t="s">
        <v>987</v>
      </c>
      <c r="C2788" t="s">
        <v>28</v>
      </c>
      <c r="D2788" t="s">
        <v>1851</v>
      </c>
      <c r="E2788" s="4">
        <v>46</v>
      </c>
      <c r="F2788" s="4" t="s">
        <v>21767</v>
      </c>
      <c r="G2788" s="4">
        <v>0.15</v>
      </c>
    </row>
    <row r="2789" spans="1:7" x14ac:dyDescent="0.35">
      <c r="A2789" t="s">
        <v>4653</v>
      </c>
      <c r="B2789" t="s">
        <v>988</v>
      </c>
      <c r="C2789" t="s">
        <v>35</v>
      </c>
      <c r="D2789" t="s">
        <v>1919</v>
      </c>
      <c r="E2789" s="4">
        <v>42</v>
      </c>
      <c r="F2789" s="4" t="s">
        <v>21656</v>
      </c>
      <c r="G2789" s="4">
        <v>0</v>
      </c>
    </row>
    <row r="2790" spans="1:7" x14ac:dyDescent="0.35">
      <c r="A2790" t="s">
        <v>4654</v>
      </c>
      <c r="B2790" t="s">
        <v>988</v>
      </c>
      <c r="C2790" t="s">
        <v>19</v>
      </c>
      <c r="D2790" t="s">
        <v>1859</v>
      </c>
      <c r="E2790" s="4">
        <v>79</v>
      </c>
      <c r="F2790" s="4" t="s">
        <v>21829</v>
      </c>
      <c r="G2790" s="4">
        <v>0.1</v>
      </c>
    </row>
    <row r="2791" spans="1:7" x14ac:dyDescent="0.35">
      <c r="A2791" t="s">
        <v>4655</v>
      </c>
      <c r="B2791" t="s">
        <v>988</v>
      </c>
      <c r="C2791" t="s">
        <v>36</v>
      </c>
      <c r="D2791" t="s">
        <v>1915</v>
      </c>
      <c r="E2791" s="4">
        <v>55</v>
      </c>
      <c r="F2791" s="4" t="s">
        <v>21677</v>
      </c>
      <c r="G2791" s="4">
        <v>0</v>
      </c>
    </row>
    <row r="2792" spans="1:7" x14ac:dyDescent="0.35">
      <c r="A2792" t="s">
        <v>4656</v>
      </c>
      <c r="B2792" t="s">
        <v>988</v>
      </c>
      <c r="C2792" t="s">
        <v>31</v>
      </c>
      <c r="D2792" t="s">
        <v>1867</v>
      </c>
      <c r="E2792" s="4">
        <v>29</v>
      </c>
      <c r="F2792" s="4" t="s">
        <v>21662</v>
      </c>
      <c r="G2792" s="4">
        <v>0</v>
      </c>
    </row>
    <row r="2793" spans="1:7" x14ac:dyDescent="0.35">
      <c r="A2793" t="s">
        <v>4657</v>
      </c>
      <c r="B2793" t="s">
        <v>989</v>
      </c>
      <c r="C2793" t="s">
        <v>36</v>
      </c>
      <c r="D2793" t="s">
        <v>1915</v>
      </c>
      <c r="E2793" s="4">
        <v>20</v>
      </c>
      <c r="F2793" s="4" t="s">
        <v>21677</v>
      </c>
      <c r="G2793" s="4">
        <v>0</v>
      </c>
    </row>
    <row r="2794" spans="1:7" x14ac:dyDescent="0.35">
      <c r="A2794" t="s">
        <v>4658</v>
      </c>
      <c r="B2794" t="s">
        <v>989</v>
      </c>
      <c r="C2794" t="s">
        <v>29</v>
      </c>
      <c r="D2794" t="s">
        <v>21720</v>
      </c>
      <c r="E2794" s="4">
        <v>19</v>
      </c>
      <c r="F2794" s="4" t="s">
        <v>21687</v>
      </c>
      <c r="G2794" s="4">
        <v>0</v>
      </c>
    </row>
    <row r="2795" spans="1:7" x14ac:dyDescent="0.35">
      <c r="A2795" t="s">
        <v>4659</v>
      </c>
      <c r="B2795" t="s">
        <v>989</v>
      </c>
      <c r="C2795" t="s">
        <v>29</v>
      </c>
      <c r="D2795" t="s">
        <v>66</v>
      </c>
      <c r="E2795" s="4">
        <v>70</v>
      </c>
      <c r="F2795" s="4" t="s">
        <v>21703</v>
      </c>
      <c r="G2795" s="4">
        <v>0.15</v>
      </c>
    </row>
    <row r="2796" spans="1:7" x14ac:dyDescent="0.35">
      <c r="A2796" t="s">
        <v>4660</v>
      </c>
      <c r="B2796" t="s">
        <v>990</v>
      </c>
      <c r="C2796" t="s">
        <v>28</v>
      </c>
      <c r="D2796" t="s">
        <v>1851</v>
      </c>
      <c r="E2796" s="4">
        <v>57</v>
      </c>
      <c r="F2796" s="4" t="s">
        <v>21767</v>
      </c>
      <c r="G2796" s="4">
        <v>0.15</v>
      </c>
    </row>
    <row r="2797" spans="1:7" x14ac:dyDescent="0.35">
      <c r="A2797" t="s">
        <v>4661</v>
      </c>
      <c r="B2797" t="s">
        <v>990</v>
      </c>
      <c r="C2797" t="s">
        <v>28</v>
      </c>
      <c r="D2797" t="s">
        <v>1851</v>
      </c>
      <c r="E2797" s="4">
        <v>48</v>
      </c>
      <c r="F2797" s="4" t="s">
        <v>21674</v>
      </c>
      <c r="G2797" s="4">
        <v>0.1</v>
      </c>
    </row>
    <row r="2798" spans="1:7" x14ac:dyDescent="0.35">
      <c r="A2798" t="s">
        <v>4662</v>
      </c>
      <c r="B2798" t="s">
        <v>990</v>
      </c>
      <c r="C2798" t="s">
        <v>33</v>
      </c>
      <c r="D2798" t="s">
        <v>1863</v>
      </c>
      <c r="E2798" s="4">
        <v>52</v>
      </c>
      <c r="F2798" s="4" t="s">
        <v>21663</v>
      </c>
      <c r="G2798" s="4">
        <v>0.15</v>
      </c>
    </row>
    <row r="2799" spans="1:7" x14ac:dyDescent="0.35">
      <c r="A2799" t="s">
        <v>4663</v>
      </c>
      <c r="B2799" t="s">
        <v>991</v>
      </c>
      <c r="C2799" t="s">
        <v>33</v>
      </c>
      <c r="D2799" t="s">
        <v>21689</v>
      </c>
      <c r="E2799" s="4">
        <v>39</v>
      </c>
      <c r="F2799" s="4" t="s">
        <v>21644</v>
      </c>
      <c r="G2799" s="4">
        <v>0.1</v>
      </c>
    </row>
    <row r="2800" spans="1:7" x14ac:dyDescent="0.35">
      <c r="A2800" t="s">
        <v>4664</v>
      </c>
      <c r="B2800" t="s">
        <v>991</v>
      </c>
      <c r="C2800" t="s">
        <v>15</v>
      </c>
      <c r="D2800" t="s">
        <v>21717</v>
      </c>
      <c r="E2800" s="4">
        <v>14</v>
      </c>
      <c r="F2800" s="4" t="s">
        <v>21742</v>
      </c>
      <c r="G2800" s="4">
        <v>0.1</v>
      </c>
    </row>
    <row r="2801" spans="1:7" x14ac:dyDescent="0.35">
      <c r="A2801" t="s">
        <v>4665</v>
      </c>
      <c r="B2801" t="s">
        <v>992</v>
      </c>
      <c r="C2801" t="s">
        <v>28</v>
      </c>
      <c r="D2801" t="s">
        <v>21653</v>
      </c>
      <c r="E2801" s="4">
        <v>3</v>
      </c>
      <c r="F2801" s="4" t="s">
        <v>21767</v>
      </c>
      <c r="G2801" s="4">
        <v>0.15</v>
      </c>
    </row>
    <row r="2802" spans="1:7" x14ac:dyDescent="0.35">
      <c r="A2802" t="s">
        <v>4666</v>
      </c>
      <c r="B2802" t="s">
        <v>992</v>
      </c>
      <c r="C2802" t="s">
        <v>36</v>
      </c>
      <c r="D2802" t="s">
        <v>1915</v>
      </c>
      <c r="E2802" s="4">
        <v>59</v>
      </c>
      <c r="F2802" s="4" t="s">
        <v>21677</v>
      </c>
      <c r="G2802" s="4">
        <v>0</v>
      </c>
    </row>
    <row r="2803" spans="1:7" x14ac:dyDescent="0.35">
      <c r="A2803" t="s">
        <v>4667</v>
      </c>
      <c r="B2803" t="s">
        <v>993</v>
      </c>
      <c r="C2803" t="s">
        <v>31</v>
      </c>
      <c r="D2803" t="s">
        <v>21696</v>
      </c>
      <c r="E2803" s="4">
        <v>11</v>
      </c>
      <c r="F2803" s="4" t="s">
        <v>21643</v>
      </c>
      <c r="G2803" s="4">
        <v>0.15</v>
      </c>
    </row>
    <row r="2804" spans="1:7" x14ac:dyDescent="0.35">
      <c r="A2804" t="s">
        <v>4668</v>
      </c>
      <c r="B2804" t="s">
        <v>993</v>
      </c>
      <c r="C2804" t="s">
        <v>19</v>
      </c>
      <c r="D2804" t="s">
        <v>1859</v>
      </c>
      <c r="E2804" s="4">
        <v>78</v>
      </c>
      <c r="F2804" s="4" t="s">
        <v>21698</v>
      </c>
      <c r="G2804" s="4">
        <v>0.1</v>
      </c>
    </row>
    <row r="2805" spans="1:7" x14ac:dyDescent="0.35">
      <c r="A2805" t="s">
        <v>4669</v>
      </c>
      <c r="B2805" t="s">
        <v>993</v>
      </c>
      <c r="C2805" t="s">
        <v>15</v>
      </c>
      <c r="D2805" t="s">
        <v>1874</v>
      </c>
      <c r="E2805" s="4">
        <v>59</v>
      </c>
      <c r="F2805" s="4" t="s">
        <v>21675</v>
      </c>
      <c r="G2805" s="4">
        <v>0.05</v>
      </c>
    </row>
    <row r="2806" spans="1:7" x14ac:dyDescent="0.35">
      <c r="A2806" t="s">
        <v>4670</v>
      </c>
      <c r="B2806" t="s">
        <v>993</v>
      </c>
      <c r="C2806" t="s">
        <v>32</v>
      </c>
      <c r="D2806" t="s">
        <v>1928</v>
      </c>
      <c r="E2806" s="4">
        <v>48</v>
      </c>
      <c r="F2806" s="4" t="s">
        <v>21638</v>
      </c>
      <c r="G2806" s="4">
        <v>0</v>
      </c>
    </row>
    <row r="2807" spans="1:7" x14ac:dyDescent="0.35">
      <c r="A2807" t="s">
        <v>4671</v>
      </c>
      <c r="B2807" t="s">
        <v>994</v>
      </c>
      <c r="C2807" t="s">
        <v>32</v>
      </c>
      <c r="D2807" t="s">
        <v>1928</v>
      </c>
      <c r="E2807" s="4">
        <v>42</v>
      </c>
      <c r="F2807" s="4" t="s">
        <v>21638</v>
      </c>
      <c r="G2807" s="4">
        <v>0</v>
      </c>
    </row>
    <row r="2808" spans="1:7" x14ac:dyDescent="0.35">
      <c r="A2808" t="s">
        <v>4672</v>
      </c>
      <c r="B2808" t="s">
        <v>995</v>
      </c>
      <c r="C2808" t="s">
        <v>7</v>
      </c>
      <c r="D2808" t="s">
        <v>21764</v>
      </c>
      <c r="E2808" s="4">
        <v>75</v>
      </c>
      <c r="F2808" s="4" t="s">
        <v>21681</v>
      </c>
      <c r="G2808" s="4">
        <v>0</v>
      </c>
    </row>
    <row r="2809" spans="1:7" x14ac:dyDescent="0.35">
      <c r="A2809" t="s">
        <v>4673</v>
      </c>
      <c r="B2809" t="s">
        <v>995</v>
      </c>
      <c r="C2809" t="s">
        <v>12</v>
      </c>
      <c r="D2809" t="s">
        <v>1857</v>
      </c>
      <c r="E2809" s="4">
        <v>63</v>
      </c>
      <c r="F2809" s="4" t="s">
        <v>21740</v>
      </c>
      <c r="G2809" s="4">
        <v>0.05</v>
      </c>
    </row>
    <row r="2810" spans="1:7" x14ac:dyDescent="0.35">
      <c r="A2810" t="s">
        <v>4674</v>
      </c>
      <c r="B2810" t="s">
        <v>996</v>
      </c>
      <c r="C2810" t="s">
        <v>15</v>
      </c>
      <c r="D2810" t="s">
        <v>21777</v>
      </c>
      <c r="E2810" s="4">
        <v>34</v>
      </c>
      <c r="F2810" s="4" t="s">
        <v>21660</v>
      </c>
      <c r="G2810" s="4">
        <v>0.15</v>
      </c>
    </row>
    <row r="2811" spans="1:7" x14ac:dyDescent="0.35">
      <c r="A2811" t="s">
        <v>4675</v>
      </c>
      <c r="B2811" t="s">
        <v>996</v>
      </c>
      <c r="C2811" t="s">
        <v>36</v>
      </c>
      <c r="D2811" t="s">
        <v>21760</v>
      </c>
      <c r="E2811" s="4">
        <v>18</v>
      </c>
      <c r="F2811" s="4" t="s">
        <v>21677</v>
      </c>
      <c r="G2811" s="4">
        <v>0</v>
      </c>
    </row>
    <row r="2812" spans="1:7" x14ac:dyDescent="0.35">
      <c r="A2812" t="s">
        <v>4676</v>
      </c>
      <c r="B2812" t="s">
        <v>997</v>
      </c>
      <c r="C2812" t="s">
        <v>23</v>
      </c>
      <c r="D2812" t="s">
        <v>1876</v>
      </c>
      <c r="E2812" s="4">
        <v>31</v>
      </c>
      <c r="F2812" s="4" t="s">
        <v>21673</v>
      </c>
      <c r="G2812" s="4">
        <v>0</v>
      </c>
    </row>
    <row r="2813" spans="1:7" x14ac:dyDescent="0.35">
      <c r="A2813" t="s">
        <v>4677</v>
      </c>
      <c r="B2813" t="s">
        <v>997</v>
      </c>
      <c r="C2813" t="s">
        <v>32</v>
      </c>
      <c r="D2813" t="s">
        <v>1928</v>
      </c>
      <c r="E2813" s="4">
        <v>48</v>
      </c>
      <c r="F2813" s="4" t="s">
        <v>21638</v>
      </c>
      <c r="G2813" s="4">
        <v>0</v>
      </c>
    </row>
    <row r="2814" spans="1:7" x14ac:dyDescent="0.35">
      <c r="A2814" t="s">
        <v>4678</v>
      </c>
      <c r="B2814" t="s">
        <v>997</v>
      </c>
      <c r="C2814" t="s">
        <v>7</v>
      </c>
      <c r="D2814" t="s">
        <v>21764</v>
      </c>
      <c r="E2814" s="4">
        <v>75</v>
      </c>
      <c r="F2814" s="4" t="s">
        <v>21681</v>
      </c>
      <c r="G2814" s="4">
        <v>0</v>
      </c>
    </row>
    <row r="2815" spans="1:7" x14ac:dyDescent="0.35">
      <c r="A2815" t="s">
        <v>4679</v>
      </c>
      <c r="B2815" t="s">
        <v>998</v>
      </c>
      <c r="C2815" t="s">
        <v>7</v>
      </c>
      <c r="D2815" t="s">
        <v>1871</v>
      </c>
      <c r="E2815" s="4">
        <v>39</v>
      </c>
      <c r="F2815" s="4" t="s">
        <v>21681</v>
      </c>
      <c r="G2815" s="4">
        <v>0</v>
      </c>
    </row>
    <row r="2816" spans="1:7" x14ac:dyDescent="0.35">
      <c r="A2816" t="s">
        <v>4680</v>
      </c>
      <c r="B2816" t="s">
        <v>998</v>
      </c>
      <c r="C2816" t="s">
        <v>35</v>
      </c>
      <c r="D2816" t="s">
        <v>66</v>
      </c>
      <c r="E2816" s="4">
        <v>14</v>
      </c>
      <c r="F2816" s="4" t="s">
        <v>21656</v>
      </c>
      <c r="G2816" s="4">
        <v>0</v>
      </c>
    </row>
    <row r="2817" spans="1:7" x14ac:dyDescent="0.35">
      <c r="A2817" t="s">
        <v>4681</v>
      </c>
      <c r="B2817" t="s">
        <v>998</v>
      </c>
      <c r="C2817" t="s">
        <v>33</v>
      </c>
      <c r="D2817" t="s">
        <v>21784</v>
      </c>
      <c r="E2817" s="4">
        <v>76</v>
      </c>
      <c r="F2817" s="4" t="s">
        <v>21658</v>
      </c>
      <c r="G2817" s="4">
        <v>0.05</v>
      </c>
    </row>
    <row r="2818" spans="1:7" x14ac:dyDescent="0.35">
      <c r="A2818" t="s">
        <v>4682</v>
      </c>
      <c r="B2818" t="s">
        <v>998</v>
      </c>
      <c r="C2818" t="s">
        <v>19</v>
      </c>
      <c r="D2818" t="s">
        <v>21746</v>
      </c>
      <c r="E2818" s="4">
        <v>33</v>
      </c>
      <c r="F2818" s="4" t="s">
        <v>21825</v>
      </c>
      <c r="G2818" s="4">
        <v>0.15</v>
      </c>
    </row>
    <row r="2819" spans="1:7" x14ac:dyDescent="0.35">
      <c r="A2819" t="s">
        <v>4683</v>
      </c>
      <c r="B2819" t="s">
        <v>999</v>
      </c>
      <c r="C2819" t="s">
        <v>12</v>
      </c>
      <c r="D2819" t="s">
        <v>1857</v>
      </c>
      <c r="E2819" s="4">
        <v>14</v>
      </c>
      <c r="F2819" s="4" t="s">
        <v>21740</v>
      </c>
      <c r="G2819" s="4">
        <v>0.05</v>
      </c>
    </row>
    <row r="2820" spans="1:7" x14ac:dyDescent="0.35">
      <c r="A2820" t="s">
        <v>4684</v>
      </c>
      <c r="B2820" t="s">
        <v>1000</v>
      </c>
      <c r="C2820" t="s">
        <v>33</v>
      </c>
      <c r="D2820" t="s">
        <v>1863</v>
      </c>
      <c r="E2820" s="4">
        <v>20</v>
      </c>
      <c r="F2820" s="4" t="s">
        <v>21641</v>
      </c>
      <c r="G2820" s="4">
        <v>0</v>
      </c>
    </row>
    <row r="2821" spans="1:7" x14ac:dyDescent="0.35">
      <c r="A2821" t="s">
        <v>4685</v>
      </c>
      <c r="B2821" t="s">
        <v>1001</v>
      </c>
      <c r="C2821" t="s">
        <v>32</v>
      </c>
      <c r="D2821" t="s">
        <v>21637</v>
      </c>
      <c r="E2821" s="4">
        <v>46</v>
      </c>
      <c r="F2821" s="4" t="s">
        <v>21729</v>
      </c>
      <c r="G2821" s="4">
        <v>0.15</v>
      </c>
    </row>
    <row r="2822" spans="1:7" x14ac:dyDescent="0.35">
      <c r="A2822" t="s">
        <v>4686</v>
      </c>
      <c r="B2822" t="s">
        <v>1001</v>
      </c>
      <c r="C2822" t="s">
        <v>34</v>
      </c>
      <c r="D2822" t="s">
        <v>1854</v>
      </c>
      <c r="E2822" s="4">
        <v>6</v>
      </c>
      <c r="F2822" s="4" t="s">
        <v>21645</v>
      </c>
      <c r="G2822" s="4">
        <v>0.05</v>
      </c>
    </row>
    <row r="2823" spans="1:7" x14ac:dyDescent="0.35">
      <c r="A2823" t="s">
        <v>4687</v>
      </c>
      <c r="B2823" t="s">
        <v>1002</v>
      </c>
      <c r="C2823" t="s">
        <v>26</v>
      </c>
      <c r="D2823" t="s">
        <v>1861</v>
      </c>
      <c r="E2823" s="4">
        <v>64</v>
      </c>
      <c r="F2823" s="4" t="s">
        <v>21640</v>
      </c>
      <c r="G2823" s="4">
        <v>0.15</v>
      </c>
    </row>
    <row r="2824" spans="1:7" x14ac:dyDescent="0.35">
      <c r="A2824" t="s">
        <v>4688</v>
      </c>
      <c r="B2824" t="s">
        <v>1002</v>
      </c>
      <c r="C2824" t="s">
        <v>30</v>
      </c>
      <c r="D2824" t="s">
        <v>1887</v>
      </c>
      <c r="E2824" s="4">
        <v>79</v>
      </c>
      <c r="F2824" s="4" t="s">
        <v>21665</v>
      </c>
      <c r="G2824" s="4">
        <v>0</v>
      </c>
    </row>
    <row r="2825" spans="1:7" x14ac:dyDescent="0.35">
      <c r="A2825" t="s">
        <v>4689</v>
      </c>
      <c r="B2825" t="s">
        <v>1002</v>
      </c>
      <c r="C2825" t="s">
        <v>34</v>
      </c>
      <c r="D2825" t="s">
        <v>1854</v>
      </c>
      <c r="E2825" s="4">
        <v>52</v>
      </c>
      <c r="F2825" s="4" t="s">
        <v>21657</v>
      </c>
      <c r="G2825" s="4">
        <v>0.15</v>
      </c>
    </row>
    <row r="2826" spans="1:7" x14ac:dyDescent="0.35">
      <c r="A2826" t="s">
        <v>4690</v>
      </c>
      <c r="B2826" t="s">
        <v>1003</v>
      </c>
      <c r="C2826" t="s">
        <v>32</v>
      </c>
      <c r="D2826" t="s">
        <v>1928</v>
      </c>
      <c r="E2826" s="4">
        <v>72</v>
      </c>
      <c r="F2826" s="4" t="s">
        <v>21638</v>
      </c>
      <c r="G2826" s="4">
        <v>0</v>
      </c>
    </row>
    <row r="2827" spans="1:7" x14ac:dyDescent="0.35">
      <c r="A2827" t="s">
        <v>4691</v>
      </c>
      <c r="B2827" t="s">
        <v>1003</v>
      </c>
      <c r="C2827" t="s">
        <v>33</v>
      </c>
      <c r="D2827" t="s">
        <v>21682</v>
      </c>
      <c r="E2827" s="4">
        <v>4</v>
      </c>
      <c r="F2827" s="4" t="s">
        <v>21644</v>
      </c>
      <c r="G2827" s="4">
        <v>0.1</v>
      </c>
    </row>
    <row r="2828" spans="1:7" x14ac:dyDescent="0.35">
      <c r="A2828" t="s">
        <v>4692</v>
      </c>
      <c r="B2828" t="s">
        <v>1003</v>
      </c>
      <c r="C2828" t="s">
        <v>26</v>
      </c>
      <c r="D2828" t="s">
        <v>1861</v>
      </c>
      <c r="E2828" s="4">
        <v>44</v>
      </c>
      <c r="F2828" s="4" t="s">
        <v>21647</v>
      </c>
      <c r="G2828" s="4">
        <v>0</v>
      </c>
    </row>
    <row r="2829" spans="1:7" x14ac:dyDescent="0.35">
      <c r="A2829" t="s">
        <v>4693</v>
      </c>
      <c r="B2829" t="s">
        <v>1003</v>
      </c>
      <c r="C2829" t="s">
        <v>34</v>
      </c>
      <c r="D2829" t="s">
        <v>1854</v>
      </c>
      <c r="E2829" s="4">
        <v>31</v>
      </c>
      <c r="F2829" s="4" t="s">
        <v>21657</v>
      </c>
      <c r="G2829" s="4">
        <v>0.15</v>
      </c>
    </row>
    <row r="2830" spans="1:7" x14ac:dyDescent="0.35">
      <c r="A2830" t="s">
        <v>4694</v>
      </c>
      <c r="B2830" t="s">
        <v>1004</v>
      </c>
      <c r="C2830" t="s">
        <v>23</v>
      </c>
      <c r="D2830" t="s">
        <v>1876</v>
      </c>
      <c r="E2830" s="4">
        <v>43</v>
      </c>
      <c r="F2830" s="4" t="s">
        <v>21649</v>
      </c>
      <c r="G2830" s="4">
        <v>0.1</v>
      </c>
    </row>
    <row r="2831" spans="1:7" x14ac:dyDescent="0.35">
      <c r="A2831" t="s">
        <v>4695</v>
      </c>
      <c r="B2831" t="s">
        <v>1004</v>
      </c>
      <c r="C2831" t="s">
        <v>30</v>
      </c>
      <c r="D2831" t="s">
        <v>1887</v>
      </c>
      <c r="E2831" s="4">
        <v>51</v>
      </c>
      <c r="F2831" s="4" t="s">
        <v>21665</v>
      </c>
      <c r="G2831" s="4">
        <v>0</v>
      </c>
    </row>
    <row r="2832" spans="1:7" x14ac:dyDescent="0.35">
      <c r="A2832" t="s">
        <v>4696</v>
      </c>
      <c r="B2832" t="s">
        <v>1004</v>
      </c>
      <c r="C2832" t="s">
        <v>35</v>
      </c>
      <c r="D2832" t="s">
        <v>1919</v>
      </c>
      <c r="E2832" s="4">
        <v>34</v>
      </c>
      <c r="F2832" s="4" t="s">
        <v>21642</v>
      </c>
      <c r="G2832" s="4">
        <v>0.15</v>
      </c>
    </row>
    <row r="2833" spans="1:7" x14ac:dyDescent="0.35">
      <c r="A2833" t="s">
        <v>4697</v>
      </c>
      <c r="B2833" t="s">
        <v>1004</v>
      </c>
      <c r="C2833" t="s">
        <v>29</v>
      </c>
      <c r="D2833" t="s">
        <v>1896</v>
      </c>
      <c r="E2833" s="4">
        <v>49</v>
      </c>
      <c r="F2833" s="4" t="s">
        <v>21687</v>
      </c>
      <c r="G2833" s="4">
        <v>0</v>
      </c>
    </row>
    <row r="2834" spans="1:7" x14ac:dyDescent="0.35">
      <c r="A2834" t="s">
        <v>4698</v>
      </c>
      <c r="B2834" t="s">
        <v>1004</v>
      </c>
      <c r="C2834" t="s">
        <v>27</v>
      </c>
      <c r="D2834" t="s">
        <v>1865</v>
      </c>
      <c r="E2834" s="4">
        <v>24</v>
      </c>
      <c r="F2834" s="4" t="s">
        <v>21656</v>
      </c>
      <c r="G2834" s="4">
        <v>0</v>
      </c>
    </row>
    <row r="2835" spans="1:7" x14ac:dyDescent="0.35">
      <c r="A2835" t="s">
        <v>4699</v>
      </c>
      <c r="B2835" t="s">
        <v>1005</v>
      </c>
      <c r="C2835" t="s">
        <v>36</v>
      </c>
      <c r="D2835" t="s">
        <v>21678</v>
      </c>
      <c r="E2835" s="4">
        <v>11</v>
      </c>
      <c r="F2835" s="4" t="s">
        <v>21677</v>
      </c>
      <c r="G2835" s="4">
        <v>0</v>
      </c>
    </row>
    <row r="2836" spans="1:7" x14ac:dyDescent="0.35">
      <c r="A2836" t="s">
        <v>4700</v>
      </c>
      <c r="B2836" t="s">
        <v>1005</v>
      </c>
      <c r="C2836" t="s">
        <v>33</v>
      </c>
      <c r="D2836" t="s">
        <v>1863</v>
      </c>
      <c r="E2836" s="4">
        <v>18</v>
      </c>
      <c r="F2836" s="4" t="s">
        <v>21641</v>
      </c>
      <c r="G2836" s="4">
        <v>0</v>
      </c>
    </row>
    <row r="2837" spans="1:7" x14ac:dyDescent="0.35">
      <c r="A2837" t="s">
        <v>4701</v>
      </c>
      <c r="B2837" t="s">
        <v>1005</v>
      </c>
      <c r="C2837" t="s">
        <v>7</v>
      </c>
      <c r="D2837" t="s">
        <v>1871</v>
      </c>
      <c r="E2837" s="4">
        <v>10</v>
      </c>
      <c r="F2837" s="4" t="s">
        <v>21681</v>
      </c>
      <c r="G2837" s="4">
        <v>0</v>
      </c>
    </row>
    <row r="2838" spans="1:7" x14ac:dyDescent="0.35">
      <c r="A2838" t="s">
        <v>4702</v>
      </c>
      <c r="B2838" t="s">
        <v>1006</v>
      </c>
      <c r="C2838" t="s">
        <v>34</v>
      </c>
      <c r="D2838" t="s">
        <v>21671</v>
      </c>
      <c r="E2838" s="4">
        <v>14</v>
      </c>
      <c r="F2838" s="4" t="s">
        <v>21652</v>
      </c>
      <c r="G2838" s="4">
        <v>0.1</v>
      </c>
    </row>
    <row r="2839" spans="1:7" x14ac:dyDescent="0.35">
      <c r="A2839" t="s">
        <v>4703</v>
      </c>
      <c r="B2839" t="s">
        <v>1006</v>
      </c>
      <c r="C2839" t="s">
        <v>28</v>
      </c>
      <c r="D2839" t="s">
        <v>1851</v>
      </c>
      <c r="E2839" s="4">
        <v>60</v>
      </c>
      <c r="F2839" s="4" t="s">
        <v>21654</v>
      </c>
      <c r="G2839" s="4">
        <v>0.05</v>
      </c>
    </row>
    <row r="2840" spans="1:7" x14ac:dyDescent="0.35">
      <c r="A2840" t="s">
        <v>4704</v>
      </c>
      <c r="B2840" t="s">
        <v>1006</v>
      </c>
      <c r="C2840" t="s">
        <v>23</v>
      </c>
      <c r="D2840" t="s">
        <v>21672</v>
      </c>
      <c r="E2840" s="4">
        <v>78</v>
      </c>
      <c r="F2840" s="4" t="s">
        <v>21673</v>
      </c>
      <c r="G2840" s="4">
        <v>0</v>
      </c>
    </row>
    <row r="2841" spans="1:7" x14ac:dyDescent="0.35">
      <c r="A2841" t="s">
        <v>4705</v>
      </c>
      <c r="B2841" t="s">
        <v>1006</v>
      </c>
      <c r="C2841" t="s">
        <v>7</v>
      </c>
      <c r="D2841" t="s">
        <v>21774</v>
      </c>
      <c r="E2841" s="4">
        <v>62</v>
      </c>
      <c r="F2841" s="4" t="s">
        <v>21718</v>
      </c>
      <c r="G2841" s="4">
        <v>0.05</v>
      </c>
    </row>
    <row r="2842" spans="1:7" x14ac:dyDescent="0.35">
      <c r="A2842" t="s">
        <v>4706</v>
      </c>
      <c r="B2842" t="s">
        <v>1007</v>
      </c>
      <c r="C2842" t="s">
        <v>15</v>
      </c>
      <c r="D2842" t="s">
        <v>1874</v>
      </c>
      <c r="E2842" s="4">
        <v>52</v>
      </c>
      <c r="F2842" s="4" t="s">
        <v>21648</v>
      </c>
      <c r="G2842" s="4">
        <v>0</v>
      </c>
    </row>
    <row r="2843" spans="1:7" x14ac:dyDescent="0.35">
      <c r="A2843" t="s">
        <v>4707</v>
      </c>
      <c r="B2843" t="s">
        <v>1007</v>
      </c>
      <c r="C2843" t="s">
        <v>31</v>
      </c>
      <c r="D2843" t="s">
        <v>1867</v>
      </c>
      <c r="E2843" s="4">
        <v>30</v>
      </c>
      <c r="F2843" s="4" t="s">
        <v>21670</v>
      </c>
      <c r="G2843" s="4">
        <v>0.1</v>
      </c>
    </row>
    <row r="2844" spans="1:7" x14ac:dyDescent="0.35">
      <c r="A2844" t="s">
        <v>4708</v>
      </c>
      <c r="B2844" t="s">
        <v>1007</v>
      </c>
      <c r="C2844" t="s">
        <v>7</v>
      </c>
      <c r="D2844" t="s">
        <v>1871</v>
      </c>
      <c r="E2844" s="4">
        <v>50</v>
      </c>
      <c r="F2844" s="4" t="s">
        <v>21733</v>
      </c>
      <c r="G2844" s="4">
        <v>0</v>
      </c>
    </row>
    <row r="2845" spans="1:7" x14ac:dyDescent="0.35">
      <c r="A2845" t="s">
        <v>4709</v>
      </c>
      <c r="B2845" t="s">
        <v>1007</v>
      </c>
      <c r="C2845" t="s">
        <v>12</v>
      </c>
      <c r="D2845" t="s">
        <v>21752</v>
      </c>
      <c r="E2845" s="4">
        <v>73</v>
      </c>
      <c r="F2845" s="4" t="s">
        <v>21693</v>
      </c>
      <c r="G2845" s="4">
        <v>0.15</v>
      </c>
    </row>
    <row r="2846" spans="1:7" x14ac:dyDescent="0.35">
      <c r="A2846" t="s">
        <v>4710</v>
      </c>
      <c r="B2846" t="s">
        <v>1007</v>
      </c>
      <c r="C2846" t="s">
        <v>36</v>
      </c>
      <c r="D2846" t="s">
        <v>1915</v>
      </c>
      <c r="E2846" s="4">
        <v>2</v>
      </c>
      <c r="F2846" s="4" t="s">
        <v>21677</v>
      </c>
      <c r="G2846" s="4">
        <v>0</v>
      </c>
    </row>
    <row r="2847" spans="1:7" x14ac:dyDescent="0.35">
      <c r="A2847" t="s">
        <v>4711</v>
      </c>
      <c r="B2847" t="s">
        <v>1008</v>
      </c>
      <c r="C2847" t="s">
        <v>7</v>
      </c>
      <c r="D2847" t="s">
        <v>1871</v>
      </c>
      <c r="E2847" s="4">
        <v>18</v>
      </c>
      <c r="F2847" s="4" t="s">
        <v>21681</v>
      </c>
      <c r="G2847" s="4">
        <v>0</v>
      </c>
    </row>
    <row r="2848" spans="1:7" x14ac:dyDescent="0.35">
      <c r="A2848" t="s">
        <v>4712</v>
      </c>
      <c r="B2848" t="s">
        <v>1008</v>
      </c>
      <c r="C2848" t="s">
        <v>19</v>
      </c>
      <c r="D2848" t="s">
        <v>21755</v>
      </c>
      <c r="E2848" s="4">
        <v>55</v>
      </c>
      <c r="F2848" s="4" t="s">
        <v>21698</v>
      </c>
      <c r="G2848" s="4">
        <v>0.1</v>
      </c>
    </row>
    <row r="2849" spans="1:7" x14ac:dyDescent="0.35">
      <c r="A2849" t="s">
        <v>4713</v>
      </c>
      <c r="B2849" t="s">
        <v>1008</v>
      </c>
      <c r="C2849" t="s">
        <v>7</v>
      </c>
      <c r="D2849" t="s">
        <v>1871</v>
      </c>
      <c r="E2849" s="4">
        <v>71</v>
      </c>
      <c r="F2849" s="4" t="s">
        <v>21708</v>
      </c>
      <c r="G2849" s="4">
        <v>0.15</v>
      </c>
    </row>
    <row r="2850" spans="1:7" x14ac:dyDescent="0.35">
      <c r="A2850" t="s">
        <v>4714</v>
      </c>
      <c r="B2850" t="s">
        <v>1008</v>
      </c>
      <c r="C2850" t="s">
        <v>35</v>
      </c>
      <c r="D2850" t="s">
        <v>21747</v>
      </c>
      <c r="E2850" s="4">
        <v>47</v>
      </c>
      <c r="F2850" s="4" t="s">
        <v>21656</v>
      </c>
      <c r="G2850" s="4">
        <v>0</v>
      </c>
    </row>
    <row r="2851" spans="1:7" x14ac:dyDescent="0.35">
      <c r="A2851" t="s">
        <v>4715</v>
      </c>
      <c r="B2851" t="s">
        <v>1009</v>
      </c>
      <c r="C2851" t="s">
        <v>19</v>
      </c>
      <c r="D2851" t="s">
        <v>1859</v>
      </c>
      <c r="E2851" s="4">
        <v>4</v>
      </c>
      <c r="F2851" s="4" t="s">
        <v>21635</v>
      </c>
      <c r="G2851" s="4">
        <v>0</v>
      </c>
    </row>
    <row r="2852" spans="1:7" x14ac:dyDescent="0.35">
      <c r="A2852" t="s">
        <v>4716</v>
      </c>
      <c r="B2852" t="s">
        <v>1009</v>
      </c>
      <c r="C2852" t="s">
        <v>15</v>
      </c>
      <c r="D2852" t="s">
        <v>1874</v>
      </c>
      <c r="E2852" s="4">
        <v>39</v>
      </c>
      <c r="F2852" s="4" t="s">
        <v>21648</v>
      </c>
      <c r="G2852" s="4">
        <v>0</v>
      </c>
    </row>
    <row r="2853" spans="1:7" x14ac:dyDescent="0.35">
      <c r="A2853" t="s">
        <v>4717</v>
      </c>
      <c r="B2853" t="s">
        <v>1009</v>
      </c>
      <c r="C2853" t="s">
        <v>15</v>
      </c>
      <c r="D2853" t="s">
        <v>1874</v>
      </c>
      <c r="E2853" s="4">
        <v>20</v>
      </c>
      <c r="F2853" s="4" t="s">
        <v>21742</v>
      </c>
      <c r="G2853" s="4">
        <v>0.1</v>
      </c>
    </row>
    <row r="2854" spans="1:7" x14ac:dyDescent="0.35">
      <c r="A2854" t="s">
        <v>4718</v>
      </c>
      <c r="B2854" t="s">
        <v>1010</v>
      </c>
      <c r="C2854" t="s">
        <v>35</v>
      </c>
      <c r="D2854" t="s">
        <v>21747</v>
      </c>
      <c r="E2854" s="4">
        <v>8</v>
      </c>
      <c r="F2854" s="4" t="s">
        <v>21701</v>
      </c>
      <c r="G2854" s="4">
        <v>0.1</v>
      </c>
    </row>
    <row r="2855" spans="1:7" x14ac:dyDescent="0.35">
      <c r="A2855" t="s">
        <v>4719</v>
      </c>
      <c r="B2855" t="s">
        <v>1010</v>
      </c>
      <c r="C2855" t="s">
        <v>30</v>
      </c>
      <c r="D2855" t="s">
        <v>1887</v>
      </c>
      <c r="E2855" s="4">
        <v>10</v>
      </c>
      <c r="F2855" s="4" t="s">
        <v>21828</v>
      </c>
      <c r="G2855" s="4">
        <v>0</v>
      </c>
    </row>
    <row r="2856" spans="1:7" x14ac:dyDescent="0.35">
      <c r="A2856" t="s">
        <v>4720</v>
      </c>
      <c r="B2856" t="s">
        <v>1010</v>
      </c>
      <c r="C2856" t="s">
        <v>29</v>
      </c>
      <c r="D2856" t="s">
        <v>21751</v>
      </c>
      <c r="E2856" s="4">
        <v>49</v>
      </c>
      <c r="F2856" s="4" t="s">
        <v>21687</v>
      </c>
      <c r="G2856" s="4">
        <v>0</v>
      </c>
    </row>
    <row r="2857" spans="1:7" x14ac:dyDescent="0.35">
      <c r="A2857" t="s">
        <v>4721</v>
      </c>
      <c r="B2857" t="s">
        <v>1010</v>
      </c>
      <c r="C2857" t="s">
        <v>31</v>
      </c>
      <c r="D2857" t="s">
        <v>1867</v>
      </c>
      <c r="E2857" s="4">
        <v>12</v>
      </c>
      <c r="F2857" s="4" t="s">
        <v>21732</v>
      </c>
      <c r="G2857" s="4">
        <v>0.05</v>
      </c>
    </row>
    <row r="2858" spans="1:7" x14ac:dyDescent="0.35">
      <c r="A2858" t="s">
        <v>4722</v>
      </c>
      <c r="B2858" t="s">
        <v>1010</v>
      </c>
      <c r="C2858" t="s">
        <v>29</v>
      </c>
      <c r="D2858" t="s">
        <v>1896</v>
      </c>
      <c r="E2858" s="4">
        <v>70</v>
      </c>
      <c r="F2858" s="4" t="s">
        <v>21687</v>
      </c>
      <c r="G2858" s="4">
        <v>0</v>
      </c>
    </row>
    <row r="2859" spans="1:7" x14ac:dyDescent="0.35">
      <c r="A2859" t="s">
        <v>4723</v>
      </c>
      <c r="B2859" t="s">
        <v>1011</v>
      </c>
      <c r="C2859" t="s">
        <v>28</v>
      </c>
      <c r="D2859" t="s">
        <v>1851</v>
      </c>
      <c r="E2859" s="4">
        <v>23</v>
      </c>
      <c r="F2859" s="4" t="s">
        <v>21634</v>
      </c>
      <c r="G2859" s="4">
        <v>0</v>
      </c>
    </row>
    <row r="2860" spans="1:7" x14ac:dyDescent="0.35">
      <c r="A2860" t="s">
        <v>4724</v>
      </c>
      <c r="B2860" t="s">
        <v>1011</v>
      </c>
      <c r="C2860" t="s">
        <v>34</v>
      </c>
      <c r="D2860" t="s">
        <v>1854</v>
      </c>
      <c r="E2860" s="4">
        <v>58</v>
      </c>
      <c r="F2860" s="4" t="s">
        <v>21636</v>
      </c>
      <c r="G2860" s="4">
        <v>0</v>
      </c>
    </row>
    <row r="2861" spans="1:7" x14ac:dyDescent="0.35">
      <c r="A2861" t="s">
        <v>4725</v>
      </c>
      <c r="B2861" t="s">
        <v>1012</v>
      </c>
      <c r="C2861" t="s">
        <v>31</v>
      </c>
      <c r="D2861" t="s">
        <v>1867</v>
      </c>
      <c r="E2861" s="4">
        <v>38</v>
      </c>
      <c r="F2861" s="4" t="s">
        <v>21662</v>
      </c>
      <c r="G2861" s="4">
        <v>0</v>
      </c>
    </row>
    <row r="2862" spans="1:7" x14ac:dyDescent="0.35">
      <c r="A2862" t="s">
        <v>4726</v>
      </c>
      <c r="B2862" t="s">
        <v>1013</v>
      </c>
      <c r="C2862" t="s">
        <v>12</v>
      </c>
      <c r="D2862" t="s">
        <v>1857</v>
      </c>
      <c r="E2862" s="4">
        <v>62</v>
      </c>
      <c r="F2862" s="4" t="s">
        <v>21639</v>
      </c>
      <c r="G2862" s="4">
        <v>0.1</v>
      </c>
    </row>
    <row r="2863" spans="1:7" x14ac:dyDescent="0.35">
      <c r="A2863" t="s">
        <v>4727</v>
      </c>
      <c r="B2863" t="s">
        <v>1014</v>
      </c>
      <c r="C2863" t="s">
        <v>27</v>
      </c>
      <c r="D2863" t="s">
        <v>1865</v>
      </c>
      <c r="E2863" s="4">
        <v>38</v>
      </c>
      <c r="F2863" s="4" t="s">
        <v>21701</v>
      </c>
      <c r="G2863" s="4">
        <v>0.1</v>
      </c>
    </row>
    <row r="2864" spans="1:7" x14ac:dyDescent="0.35">
      <c r="A2864" t="s">
        <v>4728</v>
      </c>
      <c r="B2864" t="s">
        <v>1014</v>
      </c>
      <c r="C2864" t="s">
        <v>31</v>
      </c>
      <c r="D2864" t="s">
        <v>1867</v>
      </c>
      <c r="E2864" s="4">
        <v>35</v>
      </c>
      <c r="F2864" s="4" t="s">
        <v>21643</v>
      </c>
      <c r="G2864" s="4">
        <v>0.15</v>
      </c>
    </row>
    <row r="2865" spans="1:7" x14ac:dyDescent="0.35">
      <c r="A2865" t="s">
        <v>4729</v>
      </c>
      <c r="B2865" t="s">
        <v>1014</v>
      </c>
      <c r="C2865" t="s">
        <v>7</v>
      </c>
      <c r="D2865" t="s">
        <v>1871</v>
      </c>
      <c r="E2865" s="4">
        <v>27</v>
      </c>
      <c r="F2865" s="4" t="s">
        <v>21646</v>
      </c>
      <c r="G2865" s="4">
        <v>0.1</v>
      </c>
    </row>
    <row r="2866" spans="1:7" x14ac:dyDescent="0.35">
      <c r="A2866" t="s">
        <v>4730</v>
      </c>
      <c r="B2866" t="s">
        <v>1014</v>
      </c>
      <c r="C2866" t="s">
        <v>7</v>
      </c>
      <c r="D2866" t="s">
        <v>1871</v>
      </c>
      <c r="E2866" s="4">
        <v>78</v>
      </c>
      <c r="F2866" s="4" t="s">
        <v>21646</v>
      </c>
      <c r="G2866" s="4">
        <v>0.1</v>
      </c>
    </row>
    <row r="2867" spans="1:7" x14ac:dyDescent="0.35">
      <c r="A2867" t="s">
        <v>4731</v>
      </c>
      <c r="B2867" t="s">
        <v>1015</v>
      </c>
      <c r="C2867" t="s">
        <v>12</v>
      </c>
      <c r="D2867" t="s">
        <v>1857</v>
      </c>
      <c r="E2867" s="4">
        <v>27</v>
      </c>
      <c r="F2867" s="4" t="s">
        <v>21639</v>
      </c>
      <c r="G2867" s="4">
        <v>0.1</v>
      </c>
    </row>
    <row r="2868" spans="1:7" x14ac:dyDescent="0.35">
      <c r="A2868" t="s">
        <v>4732</v>
      </c>
      <c r="B2868" t="s">
        <v>1015</v>
      </c>
      <c r="C2868" t="s">
        <v>34</v>
      </c>
      <c r="D2868" t="s">
        <v>1854</v>
      </c>
      <c r="E2868" s="4">
        <v>19</v>
      </c>
      <c r="F2868" s="4" t="s">
        <v>21645</v>
      </c>
      <c r="G2868" s="4">
        <v>0.05</v>
      </c>
    </row>
    <row r="2869" spans="1:7" x14ac:dyDescent="0.35">
      <c r="A2869" t="s">
        <v>4733</v>
      </c>
      <c r="B2869" t="s">
        <v>1015</v>
      </c>
      <c r="C2869" t="s">
        <v>28</v>
      </c>
      <c r="D2869" t="s">
        <v>21653</v>
      </c>
      <c r="E2869" s="4">
        <v>64</v>
      </c>
      <c r="F2869" s="4" t="s">
        <v>21654</v>
      </c>
      <c r="G2869" s="4">
        <v>0.05</v>
      </c>
    </row>
    <row r="2870" spans="1:7" x14ac:dyDescent="0.35">
      <c r="A2870" t="s">
        <v>4734</v>
      </c>
      <c r="B2870" t="s">
        <v>1015</v>
      </c>
      <c r="C2870" t="s">
        <v>26</v>
      </c>
      <c r="D2870" t="s">
        <v>21762</v>
      </c>
      <c r="E2870" s="4">
        <v>57</v>
      </c>
      <c r="F2870" s="4" t="s">
        <v>21647</v>
      </c>
      <c r="G2870" s="4">
        <v>0</v>
      </c>
    </row>
    <row r="2871" spans="1:7" x14ac:dyDescent="0.35">
      <c r="A2871" t="s">
        <v>4735</v>
      </c>
      <c r="B2871" t="s">
        <v>1016</v>
      </c>
      <c r="C2871" t="s">
        <v>33</v>
      </c>
      <c r="D2871" t="s">
        <v>1863</v>
      </c>
      <c r="E2871" s="4">
        <v>4</v>
      </c>
      <c r="F2871" s="4" t="s">
        <v>21658</v>
      </c>
      <c r="G2871" s="4">
        <v>0.05</v>
      </c>
    </row>
    <row r="2872" spans="1:7" x14ac:dyDescent="0.35">
      <c r="A2872" t="s">
        <v>4736</v>
      </c>
      <c r="B2872" t="s">
        <v>1017</v>
      </c>
      <c r="C2872" t="s">
        <v>15</v>
      </c>
      <c r="D2872" t="s">
        <v>1874</v>
      </c>
      <c r="E2872" s="4">
        <v>18</v>
      </c>
      <c r="F2872" s="4" t="s">
        <v>21742</v>
      </c>
      <c r="G2872" s="4">
        <v>0.1</v>
      </c>
    </row>
    <row r="2873" spans="1:7" x14ac:dyDescent="0.35">
      <c r="A2873" t="s">
        <v>4737</v>
      </c>
      <c r="B2873" t="s">
        <v>1017</v>
      </c>
      <c r="C2873" t="s">
        <v>31</v>
      </c>
      <c r="D2873" t="s">
        <v>1867</v>
      </c>
      <c r="E2873" s="4">
        <v>32</v>
      </c>
      <c r="F2873" s="4" t="s">
        <v>21732</v>
      </c>
      <c r="G2873" s="4">
        <v>0.05</v>
      </c>
    </row>
    <row r="2874" spans="1:7" x14ac:dyDescent="0.35">
      <c r="A2874" t="s">
        <v>4738</v>
      </c>
      <c r="B2874" t="s">
        <v>1017</v>
      </c>
      <c r="C2874" t="s">
        <v>12</v>
      </c>
      <c r="D2874" t="s">
        <v>21757</v>
      </c>
      <c r="E2874" s="4">
        <v>5</v>
      </c>
      <c r="F2874" s="4" t="s">
        <v>21740</v>
      </c>
      <c r="G2874" s="4">
        <v>0.05</v>
      </c>
    </row>
    <row r="2875" spans="1:7" x14ac:dyDescent="0.35">
      <c r="A2875" t="s">
        <v>4739</v>
      </c>
      <c r="B2875" t="s">
        <v>1018</v>
      </c>
      <c r="C2875" t="s">
        <v>35</v>
      </c>
      <c r="D2875" t="s">
        <v>1919</v>
      </c>
      <c r="E2875" s="4">
        <v>53</v>
      </c>
      <c r="F2875" s="4" t="s">
        <v>21656</v>
      </c>
      <c r="G2875" s="4">
        <v>0</v>
      </c>
    </row>
    <row r="2876" spans="1:7" x14ac:dyDescent="0.35">
      <c r="A2876" t="s">
        <v>4740</v>
      </c>
      <c r="B2876" t="s">
        <v>1018</v>
      </c>
      <c r="C2876" t="s">
        <v>23</v>
      </c>
      <c r="D2876" t="s">
        <v>21672</v>
      </c>
      <c r="E2876" s="4">
        <v>47</v>
      </c>
      <c r="F2876" s="4" t="s">
        <v>21673</v>
      </c>
      <c r="G2876" s="4">
        <v>0</v>
      </c>
    </row>
    <row r="2877" spans="1:7" x14ac:dyDescent="0.35">
      <c r="A2877" t="s">
        <v>4741</v>
      </c>
      <c r="B2877" t="s">
        <v>1019</v>
      </c>
      <c r="C2877" t="s">
        <v>15</v>
      </c>
      <c r="D2877" t="s">
        <v>1874</v>
      </c>
      <c r="E2877" s="4">
        <v>80</v>
      </c>
      <c r="F2877" s="4" t="s">
        <v>21660</v>
      </c>
      <c r="G2877" s="4">
        <v>0.15</v>
      </c>
    </row>
    <row r="2878" spans="1:7" x14ac:dyDescent="0.35">
      <c r="A2878" t="s">
        <v>4742</v>
      </c>
      <c r="B2878" t="s">
        <v>1020</v>
      </c>
      <c r="C2878" t="s">
        <v>36</v>
      </c>
      <c r="D2878" t="s">
        <v>1915</v>
      </c>
      <c r="E2878" s="4">
        <v>26</v>
      </c>
      <c r="F2878" s="4" t="s">
        <v>21731</v>
      </c>
      <c r="G2878" s="4">
        <v>0.15</v>
      </c>
    </row>
    <row r="2879" spans="1:7" x14ac:dyDescent="0.35">
      <c r="A2879" t="s">
        <v>4743</v>
      </c>
      <c r="B2879" t="s">
        <v>1020</v>
      </c>
      <c r="C2879" t="s">
        <v>15</v>
      </c>
      <c r="D2879" t="s">
        <v>21717</v>
      </c>
      <c r="E2879" s="4">
        <v>33</v>
      </c>
      <c r="F2879" s="4" t="s">
        <v>21648</v>
      </c>
      <c r="G2879" s="4">
        <v>0</v>
      </c>
    </row>
    <row r="2880" spans="1:7" x14ac:dyDescent="0.35">
      <c r="A2880" t="s">
        <v>4744</v>
      </c>
      <c r="B2880" t="s">
        <v>1020</v>
      </c>
      <c r="C2880" t="s">
        <v>30</v>
      </c>
      <c r="D2880" t="s">
        <v>21793</v>
      </c>
      <c r="E2880" s="4">
        <v>73</v>
      </c>
      <c r="F2880" s="4" t="s">
        <v>21665</v>
      </c>
      <c r="G2880" s="4">
        <v>0</v>
      </c>
    </row>
    <row r="2881" spans="1:7" x14ac:dyDescent="0.35">
      <c r="A2881" t="s">
        <v>4745</v>
      </c>
      <c r="B2881" t="s">
        <v>1020</v>
      </c>
      <c r="C2881" t="s">
        <v>34</v>
      </c>
      <c r="D2881" t="s">
        <v>1854</v>
      </c>
      <c r="E2881" s="4">
        <v>23</v>
      </c>
      <c r="F2881" s="4" t="s">
        <v>21797</v>
      </c>
      <c r="G2881" s="4">
        <v>0.1</v>
      </c>
    </row>
    <row r="2882" spans="1:7" x14ac:dyDescent="0.35">
      <c r="A2882" t="s">
        <v>4746</v>
      </c>
      <c r="B2882" t="s">
        <v>1020</v>
      </c>
      <c r="C2882" t="s">
        <v>19</v>
      </c>
      <c r="D2882" t="s">
        <v>1859</v>
      </c>
      <c r="E2882" s="4">
        <v>61</v>
      </c>
      <c r="F2882" s="4" t="s">
        <v>21694</v>
      </c>
      <c r="G2882" s="4">
        <v>0.15</v>
      </c>
    </row>
    <row r="2883" spans="1:7" x14ac:dyDescent="0.35">
      <c r="A2883" t="s">
        <v>4747</v>
      </c>
      <c r="B2883" t="s">
        <v>1021</v>
      </c>
      <c r="C2883" t="s">
        <v>36</v>
      </c>
      <c r="D2883" t="s">
        <v>21728</v>
      </c>
      <c r="E2883" s="4">
        <v>80</v>
      </c>
      <c r="F2883" s="4" t="s">
        <v>21677</v>
      </c>
      <c r="G2883" s="4">
        <v>0</v>
      </c>
    </row>
    <row r="2884" spans="1:7" x14ac:dyDescent="0.35">
      <c r="A2884" t="s">
        <v>4748</v>
      </c>
      <c r="B2884" t="s">
        <v>1021</v>
      </c>
      <c r="C2884" t="s">
        <v>15</v>
      </c>
      <c r="D2884" t="s">
        <v>1874</v>
      </c>
      <c r="E2884" s="4">
        <v>8</v>
      </c>
      <c r="F2884" s="4" t="s">
        <v>21648</v>
      </c>
      <c r="G2884" s="4">
        <v>0</v>
      </c>
    </row>
    <row r="2885" spans="1:7" x14ac:dyDescent="0.35">
      <c r="A2885" t="s">
        <v>4749</v>
      </c>
      <c r="B2885" t="s">
        <v>1021</v>
      </c>
      <c r="C2885" t="s">
        <v>33</v>
      </c>
      <c r="D2885" t="s">
        <v>66</v>
      </c>
      <c r="E2885" s="4">
        <v>54</v>
      </c>
      <c r="F2885" s="4" t="s">
        <v>21641</v>
      </c>
      <c r="G2885" s="4">
        <v>0</v>
      </c>
    </row>
    <row r="2886" spans="1:7" x14ac:dyDescent="0.35">
      <c r="A2886" t="s">
        <v>4750</v>
      </c>
      <c r="B2886" t="s">
        <v>1021</v>
      </c>
      <c r="C2886" t="s">
        <v>35</v>
      </c>
      <c r="D2886" t="s">
        <v>1919</v>
      </c>
      <c r="E2886" s="4">
        <v>41</v>
      </c>
      <c r="F2886" s="4" t="s">
        <v>21642</v>
      </c>
      <c r="G2886" s="4">
        <v>0.15</v>
      </c>
    </row>
    <row r="2887" spans="1:7" x14ac:dyDescent="0.35">
      <c r="A2887" t="s">
        <v>4751</v>
      </c>
      <c r="B2887" t="s">
        <v>1021</v>
      </c>
      <c r="C2887" t="s">
        <v>7</v>
      </c>
      <c r="D2887" t="s">
        <v>1871</v>
      </c>
      <c r="E2887" s="4">
        <v>13</v>
      </c>
      <c r="F2887" s="4" t="s">
        <v>21681</v>
      </c>
      <c r="G2887" s="4">
        <v>0</v>
      </c>
    </row>
    <row r="2888" spans="1:7" x14ac:dyDescent="0.35">
      <c r="A2888" t="s">
        <v>4752</v>
      </c>
      <c r="B2888" t="s">
        <v>1022</v>
      </c>
      <c r="C2888" t="s">
        <v>23</v>
      </c>
      <c r="D2888" t="s">
        <v>1876</v>
      </c>
      <c r="E2888" s="4">
        <v>30</v>
      </c>
      <c r="F2888" s="4" t="s">
        <v>21673</v>
      </c>
      <c r="G2888" s="4">
        <v>0</v>
      </c>
    </row>
    <row r="2889" spans="1:7" x14ac:dyDescent="0.35">
      <c r="A2889" t="s">
        <v>4753</v>
      </c>
      <c r="B2889" t="s">
        <v>1022</v>
      </c>
      <c r="C2889" t="s">
        <v>33</v>
      </c>
      <c r="D2889" t="s">
        <v>21682</v>
      </c>
      <c r="E2889" s="4">
        <v>63</v>
      </c>
      <c r="F2889" s="4" t="s">
        <v>21641</v>
      </c>
      <c r="G2889" s="4">
        <v>0</v>
      </c>
    </row>
    <row r="2890" spans="1:7" x14ac:dyDescent="0.35">
      <c r="A2890" t="s">
        <v>4754</v>
      </c>
      <c r="B2890" t="s">
        <v>1022</v>
      </c>
      <c r="C2890" t="s">
        <v>29</v>
      </c>
      <c r="D2890" t="s">
        <v>21720</v>
      </c>
      <c r="E2890" s="4">
        <v>69</v>
      </c>
      <c r="F2890" s="4" t="s">
        <v>21687</v>
      </c>
      <c r="G2890" s="4">
        <v>0</v>
      </c>
    </row>
    <row r="2891" spans="1:7" x14ac:dyDescent="0.35">
      <c r="A2891" t="s">
        <v>4755</v>
      </c>
      <c r="B2891" t="s">
        <v>1022</v>
      </c>
      <c r="C2891" t="s">
        <v>19</v>
      </c>
      <c r="D2891" t="s">
        <v>21697</v>
      </c>
      <c r="E2891" s="4">
        <v>80</v>
      </c>
      <c r="F2891" s="4" t="s">
        <v>21694</v>
      </c>
      <c r="G2891" s="4">
        <v>0.15</v>
      </c>
    </row>
    <row r="2892" spans="1:7" x14ac:dyDescent="0.35">
      <c r="A2892" t="s">
        <v>4756</v>
      </c>
      <c r="B2892" t="s">
        <v>1023</v>
      </c>
      <c r="C2892" t="s">
        <v>27</v>
      </c>
      <c r="D2892" t="s">
        <v>1865</v>
      </c>
      <c r="E2892" s="4">
        <v>62</v>
      </c>
      <c r="F2892" s="4" t="s">
        <v>21701</v>
      </c>
      <c r="G2892" s="4">
        <v>0.1</v>
      </c>
    </row>
    <row r="2893" spans="1:7" x14ac:dyDescent="0.35">
      <c r="A2893" t="s">
        <v>4757</v>
      </c>
      <c r="B2893" t="s">
        <v>1023</v>
      </c>
      <c r="C2893" t="s">
        <v>31</v>
      </c>
      <c r="D2893" t="s">
        <v>1867</v>
      </c>
      <c r="E2893" s="4">
        <v>65</v>
      </c>
      <c r="F2893" s="4" t="s">
        <v>21662</v>
      </c>
      <c r="G2893" s="4">
        <v>0</v>
      </c>
    </row>
    <row r="2894" spans="1:7" x14ac:dyDescent="0.35">
      <c r="A2894" t="s">
        <v>4758</v>
      </c>
      <c r="B2894" t="s">
        <v>1023</v>
      </c>
      <c r="C2894" t="s">
        <v>19</v>
      </c>
      <c r="D2894" t="s">
        <v>1859</v>
      </c>
      <c r="E2894" s="4">
        <v>44</v>
      </c>
      <c r="F2894" s="4" t="s">
        <v>21698</v>
      </c>
      <c r="G2894" s="4">
        <v>0.1</v>
      </c>
    </row>
    <row r="2895" spans="1:7" x14ac:dyDescent="0.35">
      <c r="A2895" t="s">
        <v>4759</v>
      </c>
      <c r="B2895" t="s">
        <v>1024</v>
      </c>
      <c r="C2895" t="s">
        <v>28</v>
      </c>
      <c r="D2895" t="s">
        <v>1851</v>
      </c>
      <c r="E2895" s="4">
        <v>75</v>
      </c>
      <c r="F2895" s="4" t="s">
        <v>21654</v>
      </c>
      <c r="G2895" s="4">
        <v>0.05</v>
      </c>
    </row>
    <row r="2896" spans="1:7" x14ac:dyDescent="0.35">
      <c r="A2896" t="s">
        <v>4760</v>
      </c>
      <c r="B2896" t="s">
        <v>1024</v>
      </c>
      <c r="C2896" t="s">
        <v>26</v>
      </c>
      <c r="D2896" t="s">
        <v>21786</v>
      </c>
      <c r="E2896" s="4">
        <v>50</v>
      </c>
      <c r="F2896" s="4" t="s">
        <v>21647</v>
      </c>
      <c r="G2896" s="4">
        <v>0</v>
      </c>
    </row>
    <row r="2897" spans="1:7" x14ac:dyDescent="0.35">
      <c r="A2897" t="s">
        <v>4761</v>
      </c>
      <c r="B2897" t="s">
        <v>1024</v>
      </c>
      <c r="C2897" t="s">
        <v>32</v>
      </c>
      <c r="D2897" t="s">
        <v>1928</v>
      </c>
      <c r="E2897" s="4">
        <v>77</v>
      </c>
      <c r="F2897" s="4" t="s">
        <v>21638</v>
      </c>
      <c r="G2897" s="4">
        <v>0</v>
      </c>
    </row>
    <row r="2898" spans="1:7" x14ac:dyDescent="0.35">
      <c r="A2898" t="s">
        <v>4762</v>
      </c>
      <c r="B2898" t="s">
        <v>1024</v>
      </c>
      <c r="C2898" t="s">
        <v>28</v>
      </c>
      <c r="D2898" t="s">
        <v>21679</v>
      </c>
      <c r="E2898" s="4">
        <v>9</v>
      </c>
      <c r="F2898" s="4" t="s">
        <v>21634</v>
      </c>
      <c r="G2898" s="4">
        <v>0</v>
      </c>
    </row>
    <row r="2899" spans="1:7" x14ac:dyDescent="0.35">
      <c r="A2899" t="s">
        <v>4763</v>
      </c>
      <c r="B2899" t="s">
        <v>1025</v>
      </c>
      <c r="C2899" t="s">
        <v>28</v>
      </c>
      <c r="D2899" t="s">
        <v>1851</v>
      </c>
      <c r="E2899" s="4">
        <v>67</v>
      </c>
      <c r="F2899" s="4" t="s">
        <v>21767</v>
      </c>
      <c r="G2899" s="4">
        <v>0.15</v>
      </c>
    </row>
    <row r="2900" spans="1:7" x14ac:dyDescent="0.35">
      <c r="A2900" t="s">
        <v>4764</v>
      </c>
      <c r="B2900" t="s">
        <v>1025</v>
      </c>
      <c r="C2900" t="s">
        <v>12</v>
      </c>
      <c r="D2900" t="s">
        <v>21782</v>
      </c>
      <c r="E2900" s="4">
        <v>21</v>
      </c>
      <c r="F2900" s="4" t="s">
        <v>21639</v>
      </c>
      <c r="G2900" s="4">
        <v>0.1</v>
      </c>
    </row>
    <row r="2901" spans="1:7" x14ac:dyDescent="0.35">
      <c r="A2901" t="s">
        <v>4765</v>
      </c>
      <c r="B2901" t="s">
        <v>1025</v>
      </c>
      <c r="C2901" t="s">
        <v>12</v>
      </c>
      <c r="D2901" t="s">
        <v>1857</v>
      </c>
      <c r="E2901" s="4">
        <v>29</v>
      </c>
      <c r="F2901" s="4" t="s">
        <v>21669</v>
      </c>
      <c r="G2901" s="4">
        <v>0</v>
      </c>
    </row>
    <row r="2902" spans="1:7" x14ac:dyDescent="0.35">
      <c r="A2902" t="s">
        <v>4766</v>
      </c>
      <c r="B2902" t="s">
        <v>1026</v>
      </c>
      <c r="C2902" t="s">
        <v>23</v>
      </c>
      <c r="D2902" t="s">
        <v>21759</v>
      </c>
      <c r="E2902" s="4">
        <v>47</v>
      </c>
      <c r="F2902" s="4" t="s">
        <v>21673</v>
      </c>
      <c r="G2902" s="4">
        <v>0</v>
      </c>
    </row>
    <row r="2903" spans="1:7" x14ac:dyDescent="0.35">
      <c r="A2903" t="s">
        <v>4767</v>
      </c>
      <c r="B2903" t="s">
        <v>1026</v>
      </c>
      <c r="C2903" t="s">
        <v>23</v>
      </c>
      <c r="D2903" t="s">
        <v>1876</v>
      </c>
      <c r="E2903" s="4">
        <v>5</v>
      </c>
      <c r="F2903" s="4" t="s">
        <v>21673</v>
      </c>
      <c r="G2903" s="4">
        <v>0</v>
      </c>
    </row>
    <row r="2904" spans="1:7" x14ac:dyDescent="0.35">
      <c r="A2904" t="s">
        <v>4768</v>
      </c>
      <c r="B2904" t="s">
        <v>1027</v>
      </c>
      <c r="C2904" t="s">
        <v>33</v>
      </c>
      <c r="D2904" t="s">
        <v>21689</v>
      </c>
      <c r="E2904" s="4">
        <v>40</v>
      </c>
      <c r="F2904" s="4" t="s">
        <v>21641</v>
      </c>
      <c r="G2904" s="4">
        <v>0</v>
      </c>
    </row>
    <row r="2905" spans="1:7" x14ac:dyDescent="0.35">
      <c r="A2905" t="s">
        <v>4769</v>
      </c>
      <c r="B2905" t="s">
        <v>1027</v>
      </c>
      <c r="C2905" t="s">
        <v>29</v>
      </c>
      <c r="D2905" t="s">
        <v>1896</v>
      </c>
      <c r="E2905" s="4">
        <v>63</v>
      </c>
      <c r="F2905" s="4" t="s">
        <v>21687</v>
      </c>
      <c r="G2905" s="4">
        <v>0</v>
      </c>
    </row>
    <row r="2906" spans="1:7" x14ac:dyDescent="0.35">
      <c r="A2906" t="s">
        <v>4770</v>
      </c>
      <c r="B2906" t="s">
        <v>1028</v>
      </c>
      <c r="C2906" t="s">
        <v>28</v>
      </c>
      <c r="D2906" t="s">
        <v>21753</v>
      </c>
      <c r="E2906" s="4">
        <v>42</v>
      </c>
      <c r="F2906" s="4" t="s">
        <v>21674</v>
      </c>
      <c r="G2906" s="4">
        <v>0.1</v>
      </c>
    </row>
    <row r="2907" spans="1:7" x14ac:dyDescent="0.35">
      <c r="A2907" t="s">
        <v>4771</v>
      </c>
      <c r="B2907" t="s">
        <v>1028</v>
      </c>
      <c r="C2907" t="s">
        <v>34</v>
      </c>
      <c r="D2907" t="s">
        <v>1854</v>
      </c>
      <c r="E2907" s="4">
        <v>54</v>
      </c>
      <c r="F2907" s="4" t="s">
        <v>21657</v>
      </c>
      <c r="G2907" s="4">
        <v>0.15</v>
      </c>
    </row>
    <row r="2908" spans="1:7" x14ac:dyDescent="0.35">
      <c r="A2908" t="s">
        <v>4772</v>
      </c>
      <c r="B2908" t="s">
        <v>1028</v>
      </c>
      <c r="C2908" t="s">
        <v>36</v>
      </c>
      <c r="D2908" t="s">
        <v>1915</v>
      </c>
      <c r="E2908" s="4">
        <v>62</v>
      </c>
      <c r="F2908" s="4" t="s">
        <v>21677</v>
      </c>
      <c r="G2908" s="4">
        <v>0</v>
      </c>
    </row>
    <row r="2909" spans="1:7" x14ac:dyDescent="0.35">
      <c r="A2909" t="s">
        <v>4773</v>
      </c>
      <c r="B2909" t="s">
        <v>1028</v>
      </c>
      <c r="C2909" t="s">
        <v>32</v>
      </c>
      <c r="D2909" t="s">
        <v>21711</v>
      </c>
      <c r="E2909" s="4">
        <v>32</v>
      </c>
      <c r="F2909" s="4" t="s">
        <v>21690</v>
      </c>
      <c r="G2909" s="4">
        <v>0.1</v>
      </c>
    </row>
    <row r="2910" spans="1:7" x14ac:dyDescent="0.35">
      <c r="A2910" t="s">
        <v>4774</v>
      </c>
      <c r="B2910" t="s">
        <v>1028</v>
      </c>
      <c r="C2910" t="s">
        <v>7</v>
      </c>
      <c r="D2910" t="s">
        <v>1871</v>
      </c>
      <c r="E2910" s="4">
        <v>22</v>
      </c>
      <c r="F2910" s="4" t="s">
        <v>21681</v>
      </c>
      <c r="G2910" s="4">
        <v>0</v>
      </c>
    </row>
    <row r="2911" spans="1:7" x14ac:dyDescent="0.35">
      <c r="A2911" t="s">
        <v>4775</v>
      </c>
      <c r="B2911" t="s">
        <v>1029</v>
      </c>
      <c r="C2911" t="s">
        <v>19</v>
      </c>
      <c r="D2911" t="s">
        <v>1859</v>
      </c>
      <c r="E2911" s="4">
        <v>52</v>
      </c>
      <c r="F2911" s="4" t="s">
        <v>21698</v>
      </c>
      <c r="G2911" s="4">
        <v>0.1</v>
      </c>
    </row>
    <row r="2912" spans="1:7" x14ac:dyDescent="0.35">
      <c r="A2912" t="s">
        <v>4776</v>
      </c>
      <c r="B2912" t="s">
        <v>1029</v>
      </c>
      <c r="C2912" t="s">
        <v>36</v>
      </c>
      <c r="D2912" t="s">
        <v>1915</v>
      </c>
      <c r="E2912" s="4">
        <v>77</v>
      </c>
      <c r="F2912" s="4" t="s">
        <v>21677</v>
      </c>
      <c r="G2912" s="4">
        <v>0</v>
      </c>
    </row>
    <row r="2913" spans="1:7" x14ac:dyDescent="0.35">
      <c r="A2913" t="s">
        <v>4777</v>
      </c>
      <c r="B2913" t="s">
        <v>1030</v>
      </c>
      <c r="C2913" t="s">
        <v>32</v>
      </c>
      <c r="D2913" t="s">
        <v>21637</v>
      </c>
      <c r="E2913" s="4">
        <v>23</v>
      </c>
      <c r="F2913" s="4" t="s">
        <v>21754</v>
      </c>
      <c r="G2913" s="4">
        <v>0.1</v>
      </c>
    </row>
    <row r="2914" spans="1:7" x14ac:dyDescent="0.35">
      <c r="A2914" t="s">
        <v>4778</v>
      </c>
      <c r="B2914" t="s">
        <v>1030</v>
      </c>
      <c r="C2914" t="s">
        <v>36</v>
      </c>
      <c r="D2914" t="s">
        <v>1915</v>
      </c>
      <c r="E2914" s="4">
        <v>72</v>
      </c>
      <c r="F2914" s="4" t="s">
        <v>21731</v>
      </c>
      <c r="G2914" s="4">
        <v>0.15</v>
      </c>
    </row>
    <row r="2915" spans="1:7" x14ac:dyDescent="0.35">
      <c r="A2915" t="s">
        <v>4779</v>
      </c>
      <c r="B2915" t="s">
        <v>1031</v>
      </c>
      <c r="C2915" t="s">
        <v>28</v>
      </c>
      <c r="D2915" t="s">
        <v>1851</v>
      </c>
      <c r="E2915" s="4">
        <v>55</v>
      </c>
      <c r="F2915" s="4" t="s">
        <v>21634</v>
      </c>
      <c r="G2915" s="4">
        <v>0</v>
      </c>
    </row>
    <row r="2916" spans="1:7" x14ac:dyDescent="0.35">
      <c r="A2916" t="s">
        <v>4780</v>
      </c>
      <c r="B2916" t="s">
        <v>1031</v>
      </c>
      <c r="C2916" t="s">
        <v>19</v>
      </c>
      <c r="D2916" t="s">
        <v>21746</v>
      </c>
      <c r="E2916" s="4">
        <v>23</v>
      </c>
      <c r="F2916" s="4" t="s">
        <v>21635</v>
      </c>
      <c r="G2916" s="4">
        <v>0</v>
      </c>
    </row>
    <row r="2917" spans="1:7" x14ac:dyDescent="0.35">
      <c r="A2917" t="s">
        <v>4781</v>
      </c>
      <c r="B2917" t="s">
        <v>1032</v>
      </c>
      <c r="C2917" t="s">
        <v>7</v>
      </c>
      <c r="D2917" t="s">
        <v>1871</v>
      </c>
      <c r="E2917" s="4">
        <v>63</v>
      </c>
      <c r="F2917" s="4" t="s">
        <v>21708</v>
      </c>
      <c r="G2917" s="4">
        <v>0.15</v>
      </c>
    </row>
    <row r="2918" spans="1:7" x14ac:dyDescent="0.35">
      <c r="A2918" t="s">
        <v>4782</v>
      </c>
      <c r="B2918" t="s">
        <v>1033</v>
      </c>
      <c r="C2918" t="s">
        <v>31</v>
      </c>
      <c r="D2918" t="s">
        <v>1867</v>
      </c>
      <c r="E2918" s="4">
        <v>51</v>
      </c>
      <c r="F2918" s="4" t="s">
        <v>21662</v>
      </c>
      <c r="G2918" s="4">
        <v>0</v>
      </c>
    </row>
    <row r="2919" spans="1:7" x14ac:dyDescent="0.35">
      <c r="A2919" t="s">
        <v>4783</v>
      </c>
      <c r="B2919" t="s">
        <v>1033</v>
      </c>
      <c r="C2919" t="s">
        <v>15</v>
      </c>
      <c r="D2919" t="s">
        <v>1874</v>
      </c>
      <c r="E2919" s="4">
        <v>11</v>
      </c>
      <c r="F2919" s="4" t="s">
        <v>21742</v>
      </c>
      <c r="G2919" s="4">
        <v>0.1</v>
      </c>
    </row>
    <row r="2920" spans="1:7" x14ac:dyDescent="0.35">
      <c r="A2920" t="s">
        <v>4784</v>
      </c>
      <c r="B2920" t="s">
        <v>1033</v>
      </c>
      <c r="C2920" t="s">
        <v>26</v>
      </c>
      <c r="D2920" t="s">
        <v>1861</v>
      </c>
      <c r="E2920" s="4">
        <v>48</v>
      </c>
      <c r="F2920" s="4" t="s">
        <v>21647</v>
      </c>
      <c r="G2920" s="4">
        <v>0</v>
      </c>
    </row>
    <row r="2921" spans="1:7" x14ac:dyDescent="0.35">
      <c r="A2921" t="s">
        <v>4785</v>
      </c>
      <c r="B2921" t="s">
        <v>1034</v>
      </c>
      <c r="C2921" t="s">
        <v>19</v>
      </c>
      <c r="D2921" t="s">
        <v>21697</v>
      </c>
      <c r="E2921" s="4">
        <v>43</v>
      </c>
      <c r="F2921" s="4" t="s">
        <v>21694</v>
      </c>
      <c r="G2921" s="4">
        <v>0.15</v>
      </c>
    </row>
    <row r="2922" spans="1:7" x14ac:dyDescent="0.35">
      <c r="A2922" t="s">
        <v>4786</v>
      </c>
      <c r="B2922" t="s">
        <v>1034</v>
      </c>
      <c r="C2922" t="s">
        <v>36</v>
      </c>
      <c r="D2922" t="s">
        <v>1915</v>
      </c>
      <c r="E2922" s="4">
        <v>41</v>
      </c>
      <c r="F2922" s="4" t="s">
        <v>21677</v>
      </c>
      <c r="G2922" s="4">
        <v>0</v>
      </c>
    </row>
    <row r="2923" spans="1:7" x14ac:dyDescent="0.35">
      <c r="A2923" t="s">
        <v>4787</v>
      </c>
      <c r="B2923" t="s">
        <v>1034</v>
      </c>
      <c r="C2923" t="s">
        <v>36</v>
      </c>
      <c r="D2923" t="s">
        <v>1915</v>
      </c>
      <c r="E2923" s="4">
        <v>16</v>
      </c>
      <c r="F2923" s="4" t="s">
        <v>21686</v>
      </c>
      <c r="G2923" s="4">
        <v>0.05</v>
      </c>
    </row>
    <row r="2924" spans="1:7" x14ac:dyDescent="0.35">
      <c r="A2924" t="s">
        <v>4788</v>
      </c>
      <c r="B2924" t="s">
        <v>1034</v>
      </c>
      <c r="C2924" t="s">
        <v>34</v>
      </c>
      <c r="D2924" t="s">
        <v>1854</v>
      </c>
      <c r="E2924" s="4">
        <v>30</v>
      </c>
      <c r="F2924" s="4" t="s">
        <v>21636</v>
      </c>
      <c r="G2924" s="4">
        <v>0</v>
      </c>
    </row>
    <row r="2925" spans="1:7" x14ac:dyDescent="0.35">
      <c r="A2925" t="s">
        <v>4789</v>
      </c>
      <c r="B2925" t="s">
        <v>1035</v>
      </c>
      <c r="C2925" t="s">
        <v>33</v>
      </c>
      <c r="D2925" t="s">
        <v>66</v>
      </c>
      <c r="E2925" s="4">
        <v>65</v>
      </c>
      <c r="F2925" s="4" t="s">
        <v>21641</v>
      </c>
      <c r="G2925" s="4">
        <v>0</v>
      </c>
    </row>
    <row r="2926" spans="1:7" x14ac:dyDescent="0.35">
      <c r="A2926" t="s">
        <v>4790</v>
      </c>
      <c r="B2926" t="s">
        <v>1035</v>
      </c>
      <c r="C2926" t="s">
        <v>34</v>
      </c>
      <c r="D2926" t="s">
        <v>1854</v>
      </c>
      <c r="E2926" s="4">
        <v>77</v>
      </c>
      <c r="F2926" s="4" t="s">
        <v>21645</v>
      </c>
      <c r="G2926" s="4">
        <v>0.05</v>
      </c>
    </row>
    <row r="2927" spans="1:7" x14ac:dyDescent="0.35">
      <c r="A2927" t="s">
        <v>4791</v>
      </c>
      <c r="B2927" t="s">
        <v>1035</v>
      </c>
      <c r="C2927" t="s">
        <v>35</v>
      </c>
      <c r="D2927" t="s">
        <v>21735</v>
      </c>
      <c r="E2927" s="4">
        <v>10</v>
      </c>
      <c r="F2927" s="4" t="s">
        <v>21656</v>
      </c>
      <c r="G2927" s="4">
        <v>0</v>
      </c>
    </row>
    <row r="2928" spans="1:7" x14ac:dyDescent="0.35">
      <c r="A2928" t="s">
        <v>4792</v>
      </c>
      <c r="B2928" t="s">
        <v>1036</v>
      </c>
      <c r="C2928" t="s">
        <v>27</v>
      </c>
      <c r="D2928" t="s">
        <v>1865</v>
      </c>
      <c r="E2928" s="4">
        <v>5</v>
      </c>
      <c r="F2928" s="4" t="s">
        <v>21656</v>
      </c>
      <c r="G2928" s="4">
        <v>0</v>
      </c>
    </row>
    <row r="2929" spans="1:7" x14ac:dyDescent="0.35">
      <c r="A2929" t="s">
        <v>4793</v>
      </c>
      <c r="B2929" t="s">
        <v>1036</v>
      </c>
      <c r="C2929" t="s">
        <v>33</v>
      </c>
      <c r="D2929" t="s">
        <v>1863</v>
      </c>
      <c r="E2929" s="4">
        <v>15</v>
      </c>
      <c r="F2929" s="4" t="s">
        <v>21658</v>
      </c>
      <c r="G2929" s="4">
        <v>0.05</v>
      </c>
    </row>
    <row r="2930" spans="1:7" x14ac:dyDescent="0.35">
      <c r="A2930" t="s">
        <v>4794</v>
      </c>
      <c r="B2930" t="s">
        <v>1036</v>
      </c>
      <c r="C2930" t="s">
        <v>28</v>
      </c>
      <c r="D2930" t="s">
        <v>21679</v>
      </c>
      <c r="E2930" s="4">
        <v>72</v>
      </c>
      <c r="F2930" s="4" t="s">
        <v>21838</v>
      </c>
      <c r="G2930" s="4">
        <v>0.1</v>
      </c>
    </row>
    <row r="2931" spans="1:7" x14ac:dyDescent="0.35">
      <c r="A2931" t="s">
        <v>4795</v>
      </c>
      <c r="B2931" t="s">
        <v>1036</v>
      </c>
      <c r="C2931" t="s">
        <v>19</v>
      </c>
      <c r="D2931" t="s">
        <v>1859</v>
      </c>
      <c r="E2931" s="4">
        <v>53</v>
      </c>
      <c r="F2931" s="4" t="s">
        <v>21829</v>
      </c>
      <c r="G2931" s="4">
        <v>0.1</v>
      </c>
    </row>
    <row r="2932" spans="1:7" x14ac:dyDescent="0.35">
      <c r="A2932" t="s">
        <v>4796</v>
      </c>
      <c r="B2932" t="s">
        <v>1036</v>
      </c>
      <c r="C2932" t="s">
        <v>36</v>
      </c>
      <c r="D2932" t="s">
        <v>1915</v>
      </c>
      <c r="E2932" s="4">
        <v>69</v>
      </c>
      <c r="F2932" s="4" t="s">
        <v>21731</v>
      </c>
      <c r="G2932" s="4">
        <v>0.15</v>
      </c>
    </row>
    <row r="2933" spans="1:7" x14ac:dyDescent="0.35">
      <c r="A2933" t="s">
        <v>4797</v>
      </c>
      <c r="B2933" t="s">
        <v>1037</v>
      </c>
      <c r="C2933" t="s">
        <v>35</v>
      </c>
      <c r="D2933" t="s">
        <v>66</v>
      </c>
      <c r="E2933" s="4">
        <v>27</v>
      </c>
      <c r="F2933" s="4" t="s">
        <v>21656</v>
      </c>
      <c r="G2933" s="4">
        <v>0</v>
      </c>
    </row>
    <row r="2934" spans="1:7" x14ac:dyDescent="0.35">
      <c r="A2934" t="s">
        <v>4798</v>
      </c>
      <c r="B2934" t="s">
        <v>1037</v>
      </c>
      <c r="C2934" t="s">
        <v>34</v>
      </c>
      <c r="D2934" t="s">
        <v>1854</v>
      </c>
      <c r="E2934" s="4">
        <v>37</v>
      </c>
      <c r="F2934" s="4" t="s">
        <v>21636</v>
      </c>
      <c r="G2934" s="4">
        <v>0</v>
      </c>
    </row>
    <row r="2935" spans="1:7" x14ac:dyDescent="0.35">
      <c r="A2935" t="s">
        <v>4799</v>
      </c>
      <c r="B2935" t="s">
        <v>1038</v>
      </c>
      <c r="C2935" t="s">
        <v>32</v>
      </c>
      <c r="D2935" t="s">
        <v>1928</v>
      </c>
      <c r="E2935" s="4">
        <v>37</v>
      </c>
      <c r="F2935" s="4" t="s">
        <v>21690</v>
      </c>
      <c r="G2935" s="4">
        <v>0.1</v>
      </c>
    </row>
    <row r="2936" spans="1:7" x14ac:dyDescent="0.35">
      <c r="A2936" t="s">
        <v>4800</v>
      </c>
      <c r="B2936" t="s">
        <v>1038</v>
      </c>
      <c r="C2936" t="s">
        <v>27</v>
      </c>
      <c r="D2936" t="s">
        <v>1865</v>
      </c>
      <c r="E2936" s="4">
        <v>53</v>
      </c>
      <c r="F2936" s="4" t="s">
        <v>21707</v>
      </c>
      <c r="G2936" s="4">
        <v>0.05</v>
      </c>
    </row>
    <row r="2937" spans="1:7" x14ac:dyDescent="0.35">
      <c r="A2937" t="s">
        <v>4801</v>
      </c>
      <c r="B2937" t="s">
        <v>1038</v>
      </c>
      <c r="C2937" t="s">
        <v>15</v>
      </c>
      <c r="D2937" t="s">
        <v>1874</v>
      </c>
      <c r="E2937" s="4">
        <v>34</v>
      </c>
      <c r="F2937" s="4" t="s">
        <v>21675</v>
      </c>
      <c r="G2937" s="4">
        <v>0.05</v>
      </c>
    </row>
    <row r="2938" spans="1:7" x14ac:dyDescent="0.35">
      <c r="A2938" t="s">
        <v>4802</v>
      </c>
      <c r="B2938" t="s">
        <v>1039</v>
      </c>
      <c r="C2938" t="s">
        <v>15</v>
      </c>
      <c r="D2938" t="s">
        <v>1874</v>
      </c>
      <c r="E2938" s="4">
        <v>65</v>
      </c>
      <c r="F2938" s="4" t="s">
        <v>21648</v>
      </c>
      <c r="G2938" s="4">
        <v>0</v>
      </c>
    </row>
    <row r="2939" spans="1:7" x14ac:dyDescent="0.35">
      <c r="A2939" t="s">
        <v>4803</v>
      </c>
      <c r="B2939" t="s">
        <v>1039</v>
      </c>
      <c r="C2939" t="s">
        <v>35</v>
      </c>
      <c r="D2939" t="s">
        <v>1919</v>
      </c>
      <c r="E2939" s="4">
        <v>27</v>
      </c>
      <c r="F2939" s="4" t="s">
        <v>21701</v>
      </c>
      <c r="G2939" s="4">
        <v>0.1</v>
      </c>
    </row>
    <row r="2940" spans="1:7" x14ac:dyDescent="0.35">
      <c r="A2940" t="s">
        <v>4804</v>
      </c>
      <c r="B2940" t="s">
        <v>1040</v>
      </c>
      <c r="C2940" t="s">
        <v>36</v>
      </c>
      <c r="D2940" t="s">
        <v>1915</v>
      </c>
      <c r="E2940" s="4">
        <v>14</v>
      </c>
      <c r="F2940" s="4" t="s">
        <v>21727</v>
      </c>
      <c r="G2940" s="4">
        <v>0.1</v>
      </c>
    </row>
    <row r="2941" spans="1:7" x14ac:dyDescent="0.35">
      <c r="A2941" t="s">
        <v>4805</v>
      </c>
      <c r="B2941" t="s">
        <v>1040</v>
      </c>
      <c r="C2941" t="s">
        <v>26</v>
      </c>
      <c r="D2941" t="s">
        <v>1861</v>
      </c>
      <c r="E2941" s="4">
        <v>54</v>
      </c>
      <c r="F2941" s="4" t="s">
        <v>21788</v>
      </c>
      <c r="G2941" s="4">
        <v>0</v>
      </c>
    </row>
    <row r="2942" spans="1:7" x14ac:dyDescent="0.35">
      <c r="A2942" t="s">
        <v>4806</v>
      </c>
      <c r="B2942" t="s">
        <v>1040</v>
      </c>
      <c r="C2942" t="s">
        <v>32</v>
      </c>
      <c r="D2942" t="s">
        <v>1928</v>
      </c>
      <c r="E2942" s="4">
        <v>37</v>
      </c>
      <c r="F2942" s="4" t="s">
        <v>21690</v>
      </c>
      <c r="G2942" s="4">
        <v>0.1</v>
      </c>
    </row>
    <row r="2943" spans="1:7" x14ac:dyDescent="0.35">
      <c r="A2943" t="s">
        <v>4807</v>
      </c>
      <c r="B2943" t="s">
        <v>1040</v>
      </c>
      <c r="C2943" t="s">
        <v>36</v>
      </c>
      <c r="D2943" t="s">
        <v>1915</v>
      </c>
      <c r="E2943" s="4">
        <v>20</v>
      </c>
      <c r="F2943" s="4" t="s">
        <v>21677</v>
      </c>
      <c r="G2943" s="4">
        <v>0</v>
      </c>
    </row>
    <row r="2944" spans="1:7" x14ac:dyDescent="0.35">
      <c r="A2944" t="s">
        <v>4808</v>
      </c>
      <c r="B2944" t="s">
        <v>1040</v>
      </c>
      <c r="C2944" t="s">
        <v>19</v>
      </c>
      <c r="D2944" t="s">
        <v>21697</v>
      </c>
      <c r="E2944" s="4">
        <v>19</v>
      </c>
      <c r="F2944" s="4" t="s">
        <v>21820</v>
      </c>
      <c r="G2944" s="4">
        <v>0</v>
      </c>
    </row>
    <row r="2945" spans="1:7" x14ac:dyDescent="0.35">
      <c r="A2945" t="s">
        <v>4809</v>
      </c>
      <c r="B2945" t="s">
        <v>1041</v>
      </c>
      <c r="C2945" t="s">
        <v>28</v>
      </c>
      <c r="D2945" t="s">
        <v>21741</v>
      </c>
      <c r="E2945" s="4">
        <v>8</v>
      </c>
      <c r="F2945" s="4" t="s">
        <v>21634</v>
      </c>
      <c r="G2945" s="4">
        <v>0</v>
      </c>
    </row>
    <row r="2946" spans="1:7" x14ac:dyDescent="0.35">
      <c r="A2946" t="s">
        <v>4810</v>
      </c>
      <c r="B2946" t="s">
        <v>1041</v>
      </c>
      <c r="C2946" t="s">
        <v>7</v>
      </c>
      <c r="D2946" t="s">
        <v>1871</v>
      </c>
      <c r="E2946" s="4">
        <v>75</v>
      </c>
      <c r="F2946" s="4" t="s">
        <v>21681</v>
      </c>
      <c r="G2946" s="4">
        <v>0</v>
      </c>
    </row>
    <row r="2947" spans="1:7" x14ac:dyDescent="0.35">
      <c r="A2947" t="s">
        <v>4811</v>
      </c>
      <c r="B2947" t="s">
        <v>1041</v>
      </c>
      <c r="C2947" t="s">
        <v>30</v>
      </c>
      <c r="D2947" t="s">
        <v>1887</v>
      </c>
      <c r="E2947" s="4">
        <v>29</v>
      </c>
      <c r="F2947" s="4" t="s">
        <v>21665</v>
      </c>
      <c r="G2947" s="4">
        <v>0</v>
      </c>
    </row>
    <row r="2948" spans="1:7" x14ac:dyDescent="0.35">
      <c r="A2948" t="s">
        <v>4812</v>
      </c>
      <c r="B2948" t="s">
        <v>1041</v>
      </c>
      <c r="C2948" t="s">
        <v>26</v>
      </c>
      <c r="D2948" t="s">
        <v>1861</v>
      </c>
      <c r="E2948" s="4">
        <v>79</v>
      </c>
      <c r="F2948" s="4" t="s">
        <v>21788</v>
      </c>
      <c r="G2948" s="4">
        <v>0</v>
      </c>
    </row>
    <row r="2949" spans="1:7" x14ac:dyDescent="0.35">
      <c r="A2949" t="s">
        <v>4813</v>
      </c>
      <c r="B2949" t="s">
        <v>1041</v>
      </c>
      <c r="C2949" t="s">
        <v>28</v>
      </c>
      <c r="D2949" t="s">
        <v>66</v>
      </c>
      <c r="E2949" s="4">
        <v>3</v>
      </c>
      <c r="F2949" s="4" t="s">
        <v>21654</v>
      </c>
      <c r="G2949" s="4">
        <v>0.05</v>
      </c>
    </row>
    <row r="2950" spans="1:7" x14ac:dyDescent="0.35">
      <c r="A2950" t="s">
        <v>4814</v>
      </c>
      <c r="B2950" t="s">
        <v>1042</v>
      </c>
      <c r="C2950" t="s">
        <v>35</v>
      </c>
      <c r="D2950" t="s">
        <v>66</v>
      </c>
      <c r="E2950" s="4">
        <v>14</v>
      </c>
      <c r="F2950" s="4" t="s">
        <v>21656</v>
      </c>
      <c r="G2950" s="4">
        <v>0</v>
      </c>
    </row>
    <row r="2951" spans="1:7" x14ac:dyDescent="0.35">
      <c r="A2951" t="s">
        <v>4815</v>
      </c>
      <c r="B2951" t="s">
        <v>1042</v>
      </c>
      <c r="C2951" t="s">
        <v>32</v>
      </c>
      <c r="D2951" t="s">
        <v>21724</v>
      </c>
      <c r="E2951" s="4">
        <v>11</v>
      </c>
      <c r="F2951" s="4" t="s">
        <v>21729</v>
      </c>
      <c r="G2951" s="4">
        <v>0.15</v>
      </c>
    </row>
    <row r="2952" spans="1:7" x14ac:dyDescent="0.35">
      <c r="A2952" t="s">
        <v>4816</v>
      </c>
      <c r="B2952" t="s">
        <v>1042</v>
      </c>
      <c r="C2952" t="s">
        <v>32</v>
      </c>
      <c r="D2952" t="s">
        <v>1928</v>
      </c>
      <c r="E2952" s="4">
        <v>67</v>
      </c>
      <c r="F2952" s="4" t="s">
        <v>21690</v>
      </c>
      <c r="G2952" s="4">
        <v>0.1</v>
      </c>
    </row>
    <row r="2953" spans="1:7" x14ac:dyDescent="0.35">
      <c r="A2953" t="s">
        <v>4817</v>
      </c>
      <c r="B2953" t="s">
        <v>1042</v>
      </c>
      <c r="C2953" t="s">
        <v>12</v>
      </c>
      <c r="D2953" t="s">
        <v>1857</v>
      </c>
      <c r="E2953" s="4">
        <v>34</v>
      </c>
      <c r="F2953" s="4" t="s">
        <v>21669</v>
      </c>
      <c r="G2953" s="4">
        <v>0</v>
      </c>
    </row>
    <row r="2954" spans="1:7" x14ac:dyDescent="0.35">
      <c r="A2954" t="s">
        <v>4818</v>
      </c>
      <c r="B2954" t="s">
        <v>1043</v>
      </c>
      <c r="C2954" t="s">
        <v>30</v>
      </c>
      <c r="D2954" t="s">
        <v>21667</v>
      </c>
      <c r="E2954" s="4">
        <v>39</v>
      </c>
      <c r="F2954" s="4" t="s">
        <v>21665</v>
      </c>
      <c r="G2954" s="4">
        <v>0</v>
      </c>
    </row>
    <row r="2955" spans="1:7" x14ac:dyDescent="0.35">
      <c r="A2955" t="s">
        <v>4819</v>
      </c>
      <c r="B2955" t="s">
        <v>1043</v>
      </c>
      <c r="C2955" t="s">
        <v>23</v>
      </c>
      <c r="D2955" t="s">
        <v>1876</v>
      </c>
      <c r="E2955" s="4">
        <v>2</v>
      </c>
      <c r="F2955" s="4" t="s">
        <v>21673</v>
      </c>
      <c r="G2955" s="4">
        <v>0</v>
      </c>
    </row>
    <row r="2956" spans="1:7" x14ac:dyDescent="0.35">
      <c r="A2956" t="s">
        <v>4820</v>
      </c>
      <c r="B2956" t="s">
        <v>1043</v>
      </c>
      <c r="C2956" t="s">
        <v>26</v>
      </c>
      <c r="D2956" t="s">
        <v>1861</v>
      </c>
      <c r="E2956" s="4">
        <v>34</v>
      </c>
      <c r="F2956" s="4" t="s">
        <v>21640</v>
      </c>
      <c r="G2956" s="4">
        <v>0.15</v>
      </c>
    </row>
    <row r="2957" spans="1:7" x14ac:dyDescent="0.35">
      <c r="A2957" t="s">
        <v>4821</v>
      </c>
      <c r="B2957" t="s">
        <v>1043</v>
      </c>
      <c r="C2957" t="s">
        <v>23</v>
      </c>
      <c r="D2957" t="s">
        <v>1876</v>
      </c>
      <c r="E2957" s="4">
        <v>33</v>
      </c>
      <c r="F2957" s="4" t="s">
        <v>21649</v>
      </c>
      <c r="G2957" s="4">
        <v>0.1</v>
      </c>
    </row>
    <row r="2958" spans="1:7" x14ac:dyDescent="0.35">
      <c r="A2958" t="s">
        <v>4822</v>
      </c>
      <c r="B2958" t="s">
        <v>1043</v>
      </c>
      <c r="C2958" t="s">
        <v>33</v>
      </c>
      <c r="D2958" t="s">
        <v>21682</v>
      </c>
      <c r="E2958" s="4">
        <v>25</v>
      </c>
      <c r="F2958" s="4" t="s">
        <v>21663</v>
      </c>
      <c r="G2958" s="4">
        <v>0.15</v>
      </c>
    </row>
    <row r="2959" spans="1:7" x14ac:dyDescent="0.35">
      <c r="A2959" t="s">
        <v>4823</v>
      </c>
      <c r="B2959" t="s">
        <v>1044</v>
      </c>
      <c r="C2959" t="s">
        <v>19</v>
      </c>
      <c r="D2959" t="s">
        <v>21755</v>
      </c>
      <c r="E2959" s="4">
        <v>75</v>
      </c>
      <c r="F2959" s="4" t="s">
        <v>21698</v>
      </c>
      <c r="G2959" s="4">
        <v>0.1</v>
      </c>
    </row>
    <row r="2960" spans="1:7" x14ac:dyDescent="0.35">
      <c r="A2960" t="s">
        <v>4824</v>
      </c>
      <c r="B2960" t="s">
        <v>1045</v>
      </c>
      <c r="C2960" t="s">
        <v>28</v>
      </c>
      <c r="D2960" t="s">
        <v>1851</v>
      </c>
      <c r="E2960" s="4">
        <v>34</v>
      </c>
      <c r="F2960" s="4" t="s">
        <v>21634</v>
      </c>
      <c r="G2960" s="4">
        <v>0</v>
      </c>
    </row>
    <row r="2961" spans="1:7" x14ac:dyDescent="0.35">
      <c r="A2961" t="s">
        <v>4825</v>
      </c>
      <c r="B2961" t="s">
        <v>1046</v>
      </c>
      <c r="C2961" t="s">
        <v>26</v>
      </c>
      <c r="D2961" t="s">
        <v>1861</v>
      </c>
      <c r="E2961" s="4">
        <v>41</v>
      </c>
      <c r="F2961" s="4" t="s">
        <v>21640</v>
      </c>
      <c r="G2961" s="4">
        <v>0.15</v>
      </c>
    </row>
    <row r="2962" spans="1:7" x14ac:dyDescent="0.35">
      <c r="A2962" t="s">
        <v>4826</v>
      </c>
      <c r="B2962" t="s">
        <v>1046</v>
      </c>
      <c r="C2962" t="s">
        <v>19</v>
      </c>
      <c r="D2962" t="s">
        <v>1859</v>
      </c>
      <c r="E2962" s="4">
        <v>57</v>
      </c>
      <c r="F2962" s="4" t="s">
        <v>21698</v>
      </c>
      <c r="G2962" s="4">
        <v>0.1</v>
      </c>
    </row>
    <row r="2963" spans="1:7" x14ac:dyDescent="0.35">
      <c r="A2963" t="s">
        <v>4827</v>
      </c>
      <c r="B2963" t="s">
        <v>1047</v>
      </c>
      <c r="C2963" t="s">
        <v>27</v>
      </c>
      <c r="D2963" t="s">
        <v>1865</v>
      </c>
      <c r="E2963" s="4">
        <v>14</v>
      </c>
      <c r="F2963" s="4" t="s">
        <v>21656</v>
      </c>
      <c r="G2963" s="4">
        <v>0</v>
      </c>
    </row>
    <row r="2964" spans="1:7" x14ac:dyDescent="0.35">
      <c r="A2964" t="s">
        <v>4828</v>
      </c>
      <c r="B2964" t="s">
        <v>1048</v>
      </c>
      <c r="C2964" t="s">
        <v>7</v>
      </c>
      <c r="D2964" t="s">
        <v>1871</v>
      </c>
      <c r="E2964" s="4">
        <v>29</v>
      </c>
      <c r="F2964" s="4" t="s">
        <v>21681</v>
      </c>
      <c r="G2964" s="4">
        <v>0</v>
      </c>
    </row>
    <row r="2965" spans="1:7" x14ac:dyDescent="0.35">
      <c r="A2965" t="s">
        <v>4829</v>
      </c>
      <c r="B2965" t="s">
        <v>1048</v>
      </c>
      <c r="C2965" t="s">
        <v>35</v>
      </c>
      <c r="D2965" t="s">
        <v>1919</v>
      </c>
      <c r="E2965" s="4">
        <v>34</v>
      </c>
      <c r="F2965" s="4" t="s">
        <v>21781</v>
      </c>
      <c r="G2965" s="4">
        <v>0</v>
      </c>
    </row>
    <row r="2966" spans="1:7" x14ac:dyDescent="0.35">
      <c r="A2966" t="s">
        <v>4830</v>
      </c>
      <c r="B2966" t="s">
        <v>1048</v>
      </c>
      <c r="C2966" t="s">
        <v>35</v>
      </c>
      <c r="D2966" t="s">
        <v>21676</v>
      </c>
      <c r="E2966" s="4">
        <v>1</v>
      </c>
      <c r="F2966" s="4" t="s">
        <v>21701</v>
      </c>
      <c r="G2966" s="4">
        <v>0.1</v>
      </c>
    </row>
    <row r="2967" spans="1:7" x14ac:dyDescent="0.35">
      <c r="A2967" t="s">
        <v>4831</v>
      </c>
      <c r="B2967" t="s">
        <v>1049</v>
      </c>
      <c r="C2967" t="s">
        <v>12</v>
      </c>
      <c r="D2967" t="s">
        <v>21752</v>
      </c>
      <c r="E2967" s="4">
        <v>45</v>
      </c>
      <c r="F2967" s="4" t="s">
        <v>21740</v>
      </c>
      <c r="G2967" s="4">
        <v>0.05</v>
      </c>
    </row>
    <row r="2968" spans="1:7" x14ac:dyDescent="0.35">
      <c r="A2968" t="s">
        <v>4832</v>
      </c>
      <c r="B2968" t="s">
        <v>1049</v>
      </c>
      <c r="C2968" t="s">
        <v>33</v>
      </c>
      <c r="D2968" t="s">
        <v>21784</v>
      </c>
      <c r="E2968" s="4">
        <v>31</v>
      </c>
      <c r="F2968" s="4" t="s">
        <v>21641</v>
      </c>
      <c r="G2968" s="4">
        <v>0</v>
      </c>
    </row>
    <row r="2969" spans="1:7" x14ac:dyDescent="0.35">
      <c r="A2969" t="s">
        <v>4833</v>
      </c>
      <c r="B2969" t="s">
        <v>1049</v>
      </c>
      <c r="C2969" t="s">
        <v>12</v>
      </c>
      <c r="D2969" t="s">
        <v>1857</v>
      </c>
      <c r="E2969" s="4">
        <v>11</v>
      </c>
      <c r="F2969" s="4" t="s">
        <v>21669</v>
      </c>
      <c r="G2969" s="4">
        <v>0</v>
      </c>
    </row>
    <row r="2970" spans="1:7" x14ac:dyDescent="0.35">
      <c r="A2970" t="s">
        <v>4834</v>
      </c>
      <c r="B2970" t="s">
        <v>1049</v>
      </c>
      <c r="C2970" t="s">
        <v>33</v>
      </c>
      <c r="D2970" t="s">
        <v>1863</v>
      </c>
      <c r="E2970" s="4">
        <v>43</v>
      </c>
      <c r="F2970" s="4" t="s">
        <v>21641</v>
      </c>
      <c r="G2970" s="4">
        <v>0</v>
      </c>
    </row>
    <row r="2971" spans="1:7" x14ac:dyDescent="0.35">
      <c r="A2971" t="s">
        <v>4835</v>
      </c>
      <c r="B2971" t="s">
        <v>1049</v>
      </c>
      <c r="C2971" t="s">
        <v>34</v>
      </c>
      <c r="D2971" t="s">
        <v>21651</v>
      </c>
      <c r="E2971" s="4">
        <v>13</v>
      </c>
      <c r="F2971" s="4" t="s">
        <v>21636</v>
      </c>
      <c r="G2971" s="4">
        <v>0</v>
      </c>
    </row>
    <row r="2972" spans="1:7" x14ac:dyDescent="0.35">
      <c r="A2972" t="s">
        <v>4836</v>
      </c>
      <c r="B2972" t="s">
        <v>1050</v>
      </c>
      <c r="C2972" t="s">
        <v>28</v>
      </c>
      <c r="D2972" t="s">
        <v>21753</v>
      </c>
      <c r="E2972" s="4">
        <v>62</v>
      </c>
      <c r="F2972" s="4" t="s">
        <v>21634</v>
      </c>
      <c r="G2972" s="4">
        <v>0</v>
      </c>
    </row>
    <row r="2973" spans="1:7" x14ac:dyDescent="0.35">
      <c r="A2973" t="s">
        <v>4837</v>
      </c>
      <c r="B2973" t="s">
        <v>1050</v>
      </c>
      <c r="C2973" t="s">
        <v>30</v>
      </c>
      <c r="D2973" t="s">
        <v>21793</v>
      </c>
      <c r="E2973" s="4">
        <v>77</v>
      </c>
      <c r="F2973" s="4" t="s">
        <v>21665</v>
      </c>
      <c r="G2973" s="4">
        <v>0</v>
      </c>
    </row>
    <row r="2974" spans="1:7" x14ac:dyDescent="0.35">
      <c r="A2974" t="s">
        <v>4838</v>
      </c>
      <c r="B2974" t="s">
        <v>1050</v>
      </c>
      <c r="C2974" t="s">
        <v>27</v>
      </c>
      <c r="D2974" t="s">
        <v>1865</v>
      </c>
      <c r="E2974" s="4">
        <v>5</v>
      </c>
      <c r="F2974" s="4" t="s">
        <v>21707</v>
      </c>
      <c r="G2974" s="4">
        <v>0.05</v>
      </c>
    </row>
    <row r="2975" spans="1:7" x14ac:dyDescent="0.35">
      <c r="A2975" t="s">
        <v>4839</v>
      </c>
      <c r="B2975" t="s">
        <v>1050</v>
      </c>
      <c r="C2975" t="s">
        <v>19</v>
      </c>
      <c r="D2975" t="s">
        <v>1859</v>
      </c>
      <c r="E2975" s="4">
        <v>15</v>
      </c>
      <c r="F2975" s="4" t="s">
        <v>21635</v>
      </c>
      <c r="G2975" s="4">
        <v>0</v>
      </c>
    </row>
    <row r="2976" spans="1:7" x14ac:dyDescent="0.35">
      <c r="A2976" t="s">
        <v>4840</v>
      </c>
      <c r="B2976" t="s">
        <v>1051</v>
      </c>
      <c r="C2976" t="s">
        <v>28</v>
      </c>
      <c r="D2976" t="s">
        <v>21741</v>
      </c>
      <c r="E2976" s="4">
        <v>73</v>
      </c>
      <c r="F2976" s="4" t="s">
        <v>21634</v>
      </c>
      <c r="G2976" s="4">
        <v>0</v>
      </c>
    </row>
    <row r="2977" spans="1:7" x14ac:dyDescent="0.35">
      <c r="A2977" t="s">
        <v>4841</v>
      </c>
      <c r="B2977" t="s">
        <v>1051</v>
      </c>
      <c r="C2977" t="s">
        <v>36</v>
      </c>
      <c r="D2977" t="s">
        <v>1915</v>
      </c>
      <c r="E2977" s="4">
        <v>4</v>
      </c>
      <c r="F2977" s="4" t="s">
        <v>21677</v>
      </c>
      <c r="G2977" s="4">
        <v>0</v>
      </c>
    </row>
    <row r="2978" spans="1:7" x14ac:dyDescent="0.35">
      <c r="A2978" t="s">
        <v>4842</v>
      </c>
      <c r="B2978" t="s">
        <v>1052</v>
      </c>
      <c r="C2978" t="s">
        <v>28</v>
      </c>
      <c r="D2978" t="s">
        <v>1851</v>
      </c>
      <c r="E2978" s="4">
        <v>14</v>
      </c>
      <c r="F2978" s="4" t="s">
        <v>21654</v>
      </c>
      <c r="G2978" s="4">
        <v>0.05</v>
      </c>
    </row>
    <row r="2979" spans="1:7" x14ac:dyDescent="0.35">
      <c r="A2979" t="s">
        <v>4843</v>
      </c>
      <c r="B2979" t="s">
        <v>1052</v>
      </c>
      <c r="C2979" t="s">
        <v>27</v>
      </c>
      <c r="D2979" t="s">
        <v>1865</v>
      </c>
      <c r="E2979" s="4">
        <v>73</v>
      </c>
      <c r="F2979" s="4" t="s">
        <v>21656</v>
      </c>
      <c r="G2979" s="4">
        <v>0</v>
      </c>
    </row>
    <row r="2980" spans="1:7" x14ac:dyDescent="0.35">
      <c r="A2980" t="s">
        <v>4844</v>
      </c>
      <c r="B2980" t="s">
        <v>1052</v>
      </c>
      <c r="C2980" t="s">
        <v>34</v>
      </c>
      <c r="D2980" t="s">
        <v>1854</v>
      </c>
      <c r="E2980" s="4">
        <v>20</v>
      </c>
      <c r="F2980" s="4" t="s">
        <v>21636</v>
      </c>
      <c r="G2980" s="4">
        <v>0</v>
      </c>
    </row>
    <row r="2981" spans="1:7" x14ac:dyDescent="0.35">
      <c r="A2981" t="s">
        <v>4845</v>
      </c>
      <c r="B2981" t="s">
        <v>1052</v>
      </c>
      <c r="C2981" t="s">
        <v>36</v>
      </c>
      <c r="D2981" t="s">
        <v>1915</v>
      </c>
      <c r="E2981" s="4">
        <v>20</v>
      </c>
      <c r="F2981" s="4" t="s">
        <v>21677</v>
      </c>
      <c r="G2981" s="4">
        <v>0</v>
      </c>
    </row>
    <row r="2982" spans="1:7" x14ac:dyDescent="0.35">
      <c r="A2982" t="s">
        <v>4846</v>
      </c>
      <c r="B2982" t="s">
        <v>1053</v>
      </c>
      <c r="C2982" t="s">
        <v>32</v>
      </c>
      <c r="D2982" t="s">
        <v>1928</v>
      </c>
      <c r="E2982" s="4">
        <v>72</v>
      </c>
      <c r="F2982" s="4" t="s">
        <v>21729</v>
      </c>
      <c r="G2982" s="4">
        <v>0.15</v>
      </c>
    </row>
    <row r="2983" spans="1:7" x14ac:dyDescent="0.35">
      <c r="A2983" t="s">
        <v>4847</v>
      </c>
      <c r="B2983" t="s">
        <v>1053</v>
      </c>
      <c r="C2983" t="s">
        <v>19</v>
      </c>
      <c r="D2983" t="s">
        <v>1859</v>
      </c>
      <c r="E2983" s="4">
        <v>62</v>
      </c>
      <c r="F2983" s="4" t="s">
        <v>21635</v>
      </c>
      <c r="G2983" s="4">
        <v>0</v>
      </c>
    </row>
    <row r="2984" spans="1:7" x14ac:dyDescent="0.35">
      <c r="A2984" t="s">
        <v>4848</v>
      </c>
      <c r="B2984" t="s">
        <v>1053</v>
      </c>
      <c r="C2984" t="s">
        <v>31</v>
      </c>
      <c r="D2984" t="s">
        <v>1867</v>
      </c>
      <c r="E2984" s="4">
        <v>60</v>
      </c>
      <c r="F2984" s="4" t="s">
        <v>21775</v>
      </c>
      <c r="G2984" s="4">
        <v>0.1</v>
      </c>
    </row>
    <row r="2985" spans="1:7" x14ac:dyDescent="0.35">
      <c r="A2985" t="s">
        <v>4849</v>
      </c>
      <c r="B2985" t="s">
        <v>1054</v>
      </c>
      <c r="C2985" t="s">
        <v>32</v>
      </c>
      <c r="D2985" t="s">
        <v>1928</v>
      </c>
      <c r="E2985" s="4">
        <v>63</v>
      </c>
      <c r="F2985" s="4" t="s">
        <v>21638</v>
      </c>
      <c r="G2985" s="4">
        <v>0</v>
      </c>
    </row>
    <row r="2986" spans="1:7" x14ac:dyDescent="0.35">
      <c r="A2986" t="s">
        <v>4850</v>
      </c>
      <c r="B2986" t="s">
        <v>1054</v>
      </c>
      <c r="C2986" t="s">
        <v>28</v>
      </c>
      <c r="D2986" t="s">
        <v>1851</v>
      </c>
      <c r="E2986" s="4">
        <v>77</v>
      </c>
      <c r="F2986" s="4" t="s">
        <v>21767</v>
      </c>
      <c r="G2986" s="4">
        <v>0.15</v>
      </c>
    </row>
    <row r="2987" spans="1:7" x14ac:dyDescent="0.35">
      <c r="A2987" t="s">
        <v>4851</v>
      </c>
      <c r="B2987" t="s">
        <v>1054</v>
      </c>
      <c r="C2987" t="s">
        <v>28</v>
      </c>
      <c r="D2987" t="s">
        <v>21679</v>
      </c>
      <c r="E2987" s="4">
        <v>33</v>
      </c>
      <c r="F2987" s="4" t="s">
        <v>21807</v>
      </c>
      <c r="G2987" s="4">
        <v>0.15</v>
      </c>
    </row>
    <row r="2988" spans="1:7" x14ac:dyDescent="0.35">
      <c r="A2988" t="s">
        <v>4852</v>
      </c>
      <c r="B2988" t="s">
        <v>1055</v>
      </c>
      <c r="C2988" t="s">
        <v>12</v>
      </c>
      <c r="D2988" t="s">
        <v>21757</v>
      </c>
      <c r="E2988" s="4">
        <v>11</v>
      </c>
      <c r="F2988" s="4" t="s">
        <v>21669</v>
      </c>
      <c r="G2988" s="4">
        <v>0</v>
      </c>
    </row>
    <row r="2989" spans="1:7" x14ac:dyDescent="0.35">
      <c r="A2989" t="s">
        <v>4853</v>
      </c>
      <c r="B2989" t="s">
        <v>1056</v>
      </c>
      <c r="C2989" t="s">
        <v>28</v>
      </c>
      <c r="D2989" t="s">
        <v>1851</v>
      </c>
      <c r="E2989" s="4">
        <v>1</v>
      </c>
      <c r="F2989" s="4" t="s">
        <v>21634</v>
      </c>
      <c r="G2989" s="4">
        <v>0</v>
      </c>
    </row>
    <row r="2990" spans="1:7" x14ac:dyDescent="0.35">
      <c r="A2990" t="s">
        <v>4854</v>
      </c>
      <c r="B2990" t="s">
        <v>1057</v>
      </c>
      <c r="C2990" t="s">
        <v>33</v>
      </c>
      <c r="D2990" t="s">
        <v>21689</v>
      </c>
      <c r="E2990" s="4">
        <v>62</v>
      </c>
      <c r="F2990" s="4" t="s">
        <v>21641</v>
      </c>
      <c r="G2990" s="4">
        <v>0</v>
      </c>
    </row>
    <row r="2991" spans="1:7" x14ac:dyDescent="0.35">
      <c r="A2991" t="s">
        <v>4855</v>
      </c>
      <c r="B2991" t="s">
        <v>1057</v>
      </c>
      <c r="C2991" t="s">
        <v>27</v>
      </c>
      <c r="D2991" t="s">
        <v>21776</v>
      </c>
      <c r="E2991" s="4">
        <v>28</v>
      </c>
      <c r="F2991" s="4" t="s">
        <v>21656</v>
      </c>
      <c r="G2991" s="4">
        <v>0</v>
      </c>
    </row>
    <row r="2992" spans="1:7" x14ac:dyDescent="0.35">
      <c r="A2992" t="s">
        <v>4856</v>
      </c>
      <c r="B2992" t="s">
        <v>1057</v>
      </c>
      <c r="C2992" t="s">
        <v>12</v>
      </c>
      <c r="D2992" t="s">
        <v>1857</v>
      </c>
      <c r="E2992" s="4">
        <v>34</v>
      </c>
      <c r="F2992" s="4" t="s">
        <v>21693</v>
      </c>
      <c r="G2992" s="4">
        <v>0.15</v>
      </c>
    </row>
    <row r="2993" spans="1:7" x14ac:dyDescent="0.35">
      <c r="A2993" t="s">
        <v>4857</v>
      </c>
      <c r="B2993" t="s">
        <v>1057</v>
      </c>
      <c r="C2993" t="s">
        <v>29</v>
      </c>
      <c r="D2993" t="s">
        <v>1896</v>
      </c>
      <c r="E2993" s="4">
        <v>68</v>
      </c>
      <c r="F2993" s="4" t="s">
        <v>21687</v>
      </c>
      <c r="G2993" s="4">
        <v>0</v>
      </c>
    </row>
    <row r="2994" spans="1:7" x14ac:dyDescent="0.35">
      <c r="A2994" t="s">
        <v>4858</v>
      </c>
      <c r="B2994" t="s">
        <v>1057</v>
      </c>
      <c r="C2994" t="s">
        <v>36</v>
      </c>
      <c r="D2994" t="s">
        <v>1915</v>
      </c>
      <c r="E2994" s="4">
        <v>60</v>
      </c>
      <c r="F2994" s="4" t="s">
        <v>21731</v>
      </c>
      <c r="G2994" s="4">
        <v>0.15</v>
      </c>
    </row>
    <row r="2995" spans="1:7" x14ac:dyDescent="0.35">
      <c r="A2995" t="s">
        <v>4859</v>
      </c>
      <c r="B2995" t="s">
        <v>1058</v>
      </c>
      <c r="C2995" t="s">
        <v>28</v>
      </c>
      <c r="D2995" t="s">
        <v>21679</v>
      </c>
      <c r="E2995" s="4">
        <v>55</v>
      </c>
      <c r="F2995" s="4" t="s">
        <v>21674</v>
      </c>
      <c r="G2995" s="4">
        <v>0.1</v>
      </c>
    </row>
    <row r="2996" spans="1:7" x14ac:dyDescent="0.35">
      <c r="A2996" t="s">
        <v>4860</v>
      </c>
      <c r="B2996" t="s">
        <v>1058</v>
      </c>
      <c r="C2996" t="s">
        <v>27</v>
      </c>
      <c r="D2996" t="s">
        <v>1865</v>
      </c>
      <c r="E2996" s="4">
        <v>41</v>
      </c>
      <c r="F2996" s="4" t="s">
        <v>21642</v>
      </c>
      <c r="G2996" s="4">
        <v>0.15</v>
      </c>
    </row>
    <row r="2997" spans="1:7" x14ac:dyDescent="0.35">
      <c r="A2997" t="s">
        <v>4861</v>
      </c>
      <c r="B2997" t="s">
        <v>1058</v>
      </c>
      <c r="C2997" t="s">
        <v>15</v>
      </c>
      <c r="D2997" t="s">
        <v>1874</v>
      </c>
      <c r="E2997" s="4">
        <v>53</v>
      </c>
      <c r="F2997" s="4" t="s">
        <v>21675</v>
      </c>
      <c r="G2997" s="4">
        <v>0.05</v>
      </c>
    </row>
    <row r="2998" spans="1:7" x14ac:dyDescent="0.35">
      <c r="A2998" t="s">
        <v>4862</v>
      </c>
      <c r="B2998" t="s">
        <v>1058</v>
      </c>
      <c r="C2998" t="s">
        <v>34</v>
      </c>
      <c r="D2998" t="s">
        <v>1854</v>
      </c>
      <c r="E2998" s="4">
        <v>36</v>
      </c>
      <c r="F2998" s="4" t="s">
        <v>21636</v>
      </c>
      <c r="G2998" s="4">
        <v>0</v>
      </c>
    </row>
    <row r="2999" spans="1:7" x14ac:dyDescent="0.35">
      <c r="A2999" t="s">
        <v>4863</v>
      </c>
      <c r="B2999" t="s">
        <v>1058</v>
      </c>
      <c r="C2999" t="s">
        <v>28</v>
      </c>
      <c r="D2999" t="s">
        <v>21741</v>
      </c>
      <c r="E2999" s="4">
        <v>19</v>
      </c>
      <c r="F2999" s="4" t="s">
        <v>21634</v>
      </c>
      <c r="G2999" s="4">
        <v>0</v>
      </c>
    </row>
    <row r="3000" spans="1:7" x14ac:dyDescent="0.35">
      <c r="A3000" t="s">
        <v>4864</v>
      </c>
      <c r="B3000" t="s">
        <v>1059</v>
      </c>
      <c r="C3000" t="s">
        <v>28</v>
      </c>
      <c r="D3000" t="s">
        <v>21753</v>
      </c>
      <c r="E3000" s="4">
        <v>55</v>
      </c>
      <c r="F3000" s="4" t="s">
        <v>21767</v>
      </c>
      <c r="G3000" s="4">
        <v>0.15</v>
      </c>
    </row>
    <row r="3001" spans="1:7" x14ac:dyDescent="0.35">
      <c r="A3001" t="s">
        <v>4865</v>
      </c>
      <c r="B3001" t="s">
        <v>1059</v>
      </c>
      <c r="C3001" t="s">
        <v>34</v>
      </c>
      <c r="D3001" t="s">
        <v>21671</v>
      </c>
      <c r="E3001" s="4">
        <v>65</v>
      </c>
      <c r="F3001" s="4" t="s">
        <v>21636</v>
      </c>
      <c r="G3001" s="4">
        <v>0</v>
      </c>
    </row>
    <row r="3002" spans="1:7" x14ac:dyDescent="0.35">
      <c r="A3002" t="s">
        <v>4866</v>
      </c>
      <c r="B3002" t="s">
        <v>1059</v>
      </c>
      <c r="C3002" t="s">
        <v>19</v>
      </c>
      <c r="D3002" t="s">
        <v>21746</v>
      </c>
      <c r="E3002" s="4">
        <v>10</v>
      </c>
      <c r="F3002" s="4" t="s">
        <v>21635</v>
      </c>
      <c r="G3002" s="4">
        <v>0</v>
      </c>
    </row>
    <row r="3003" spans="1:7" x14ac:dyDescent="0.35">
      <c r="A3003" t="s">
        <v>4867</v>
      </c>
      <c r="B3003" t="s">
        <v>1060</v>
      </c>
      <c r="C3003" t="s">
        <v>12</v>
      </c>
      <c r="D3003" t="s">
        <v>1857</v>
      </c>
      <c r="E3003" s="4">
        <v>22</v>
      </c>
      <c r="F3003" s="4" t="s">
        <v>21795</v>
      </c>
      <c r="G3003" s="4">
        <v>0</v>
      </c>
    </row>
    <row r="3004" spans="1:7" x14ac:dyDescent="0.35">
      <c r="A3004" t="s">
        <v>4868</v>
      </c>
      <c r="B3004" t="s">
        <v>1060</v>
      </c>
      <c r="C3004" t="s">
        <v>19</v>
      </c>
      <c r="D3004" t="s">
        <v>1859</v>
      </c>
      <c r="E3004" s="4">
        <v>20</v>
      </c>
      <c r="F3004" s="4" t="s">
        <v>21635</v>
      </c>
      <c r="G3004" s="4">
        <v>0</v>
      </c>
    </row>
    <row r="3005" spans="1:7" x14ac:dyDescent="0.35">
      <c r="A3005" t="s">
        <v>4869</v>
      </c>
      <c r="B3005" t="s">
        <v>1060</v>
      </c>
      <c r="C3005" t="s">
        <v>29</v>
      </c>
      <c r="D3005" t="s">
        <v>1896</v>
      </c>
      <c r="E3005" s="4">
        <v>50</v>
      </c>
      <c r="F3005" s="4" t="s">
        <v>21687</v>
      </c>
      <c r="G3005" s="4">
        <v>0</v>
      </c>
    </row>
    <row r="3006" spans="1:7" x14ac:dyDescent="0.35">
      <c r="A3006" t="s">
        <v>4870</v>
      </c>
      <c r="B3006" t="s">
        <v>1060</v>
      </c>
      <c r="C3006" t="s">
        <v>35</v>
      </c>
      <c r="D3006" t="s">
        <v>1919</v>
      </c>
      <c r="E3006" s="4">
        <v>22</v>
      </c>
      <c r="F3006" s="4" t="s">
        <v>21656</v>
      </c>
      <c r="G3006" s="4">
        <v>0</v>
      </c>
    </row>
    <row r="3007" spans="1:7" x14ac:dyDescent="0.35">
      <c r="A3007" t="s">
        <v>4871</v>
      </c>
      <c r="B3007" t="s">
        <v>1061</v>
      </c>
      <c r="C3007" t="s">
        <v>15</v>
      </c>
      <c r="D3007" t="s">
        <v>66</v>
      </c>
      <c r="E3007" s="4">
        <v>73</v>
      </c>
      <c r="F3007" s="4" t="s">
        <v>21660</v>
      </c>
      <c r="G3007" s="4">
        <v>0.15</v>
      </c>
    </row>
    <row r="3008" spans="1:7" x14ac:dyDescent="0.35">
      <c r="A3008" t="s">
        <v>4872</v>
      </c>
      <c r="B3008" t="s">
        <v>1061</v>
      </c>
      <c r="C3008" t="s">
        <v>23</v>
      </c>
      <c r="D3008" t="s">
        <v>1876</v>
      </c>
      <c r="E3008" s="4">
        <v>33</v>
      </c>
      <c r="F3008" s="4" t="s">
        <v>21699</v>
      </c>
      <c r="G3008" s="4">
        <v>0.15</v>
      </c>
    </row>
    <row r="3009" spans="1:7" x14ac:dyDescent="0.35">
      <c r="A3009" t="s">
        <v>4873</v>
      </c>
      <c r="B3009" t="s">
        <v>1061</v>
      </c>
      <c r="C3009" t="s">
        <v>35</v>
      </c>
      <c r="D3009" t="s">
        <v>21747</v>
      </c>
      <c r="E3009" s="4">
        <v>35</v>
      </c>
      <c r="F3009" s="4" t="s">
        <v>21642</v>
      </c>
      <c r="G3009" s="4">
        <v>0.15</v>
      </c>
    </row>
    <row r="3010" spans="1:7" x14ac:dyDescent="0.35">
      <c r="A3010" t="s">
        <v>4874</v>
      </c>
      <c r="B3010" t="s">
        <v>1062</v>
      </c>
      <c r="C3010" t="s">
        <v>7</v>
      </c>
      <c r="D3010" t="s">
        <v>21749</v>
      </c>
      <c r="E3010" s="4">
        <v>2</v>
      </c>
      <c r="F3010" s="4" t="s">
        <v>21646</v>
      </c>
      <c r="G3010" s="4">
        <v>0.1</v>
      </c>
    </row>
    <row r="3011" spans="1:7" x14ac:dyDescent="0.35">
      <c r="A3011" t="s">
        <v>4875</v>
      </c>
      <c r="B3011" t="s">
        <v>1062</v>
      </c>
      <c r="C3011" t="s">
        <v>12</v>
      </c>
      <c r="D3011" t="s">
        <v>1857</v>
      </c>
      <c r="E3011" s="4">
        <v>47</v>
      </c>
      <c r="F3011" s="4" t="s">
        <v>21740</v>
      </c>
      <c r="G3011" s="4">
        <v>0.05</v>
      </c>
    </row>
    <row r="3012" spans="1:7" x14ac:dyDescent="0.35">
      <c r="A3012" t="s">
        <v>4876</v>
      </c>
      <c r="B3012" t="s">
        <v>1063</v>
      </c>
      <c r="C3012" t="s">
        <v>27</v>
      </c>
      <c r="D3012" t="s">
        <v>1865</v>
      </c>
      <c r="E3012" s="4">
        <v>11</v>
      </c>
      <c r="F3012" s="4" t="s">
        <v>21656</v>
      </c>
      <c r="G3012" s="4">
        <v>0</v>
      </c>
    </row>
    <row r="3013" spans="1:7" x14ac:dyDescent="0.35">
      <c r="A3013" t="s">
        <v>4877</v>
      </c>
      <c r="B3013" t="s">
        <v>1063</v>
      </c>
      <c r="C3013" t="s">
        <v>35</v>
      </c>
      <c r="D3013" t="s">
        <v>1919</v>
      </c>
      <c r="E3013" s="4">
        <v>30</v>
      </c>
      <c r="F3013" s="4" t="s">
        <v>21642</v>
      </c>
      <c r="G3013" s="4">
        <v>0.15</v>
      </c>
    </row>
    <row r="3014" spans="1:7" x14ac:dyDescent="0.35">
      <c r="A3014" t="s">
        <v>4878</v>
      </c>
      <c r="B3014" t="s">
        <v>1063</v>
      </c>
      <c r="C3014" t="s">
        <v>34</v>
      </c>
      <c r="D3014" t="s">
        <v>21744</v>
      </c>
      <c r="E3014" s="4">
        <v>46</v>
      </c>
      <c r="F3014" s="4" t="s">
        <v>21636</v>
      </c>
      <c r="G3014" s="4">
        <v>0</v>
      </c>
    </row>
    <row r="3015" spans="1:7" x14ac:dyDescent="0.35">
      <c r="A3015" t="s">
        <v>4879</v>
      </c>
      <c r="B3015" t="s">
        <v>1063</v>
      </c>
      <c r="C3015" t="s">
        <v>32</v>
      </c>
      <c r="D3015" t="s">
        <v>1928</v>
      </c>
      <c r="E3015" s="4">
        <v>20</v>
      </c>
      <c r="F3015" s="4" t="s">
        <v>21638</v>
      </c>
      <c r="G3015" s="4">
        <v>0</v>
      </c>
    </row>
    <row r="3016" spans="1:7" x14ac:dyDescent="0.35">
      <c r="A3016" t="s">
        <v>4880</v>
      </c>
      <c r="B3016" t="s">
        <v>1063</v>
      </c>
      <c r="C3016" t="s">
        <v>7</v>
      </c>
      <c r="D3016" t="s">
        <v>21683</v>
      </c>
      <c r="E3016" s="4">
        <v>61</v>
      </c>
      <c r="F3016" s="4" t="s">
        <v>21681</v>
      </c>
      <c r="G3016" s="4">
        <v>0</v>
      </c>
    </row>
    <row r="3017" spans="1:7" x14ac:dyDescent="0.35">
      <c r="A3017" t="s">
        <v>4881</v>
      </c>
      <c r="B3017" t="s">
        <v>1064</v>
      </c>
      <c r="C3017" t="s">
        <v>29</v>
      </c>
      <c r="D3017" t="s">
        <v>1896</v>
      </c>
      <c r="E3017" s="4">
        <v>17</v>
      </c>
      <c r="F3017" s="4" t="s">
        <v>21687</v>
      </c>
      <c r="G3017" s="4">
        <v>0</v>
      </c>
    </row>
    <row r="3018" spans="1:7" x14ac:dyDescent="0.35">
      <c r="A3018" t="s">
        <v>4882</v>
      </c>
      <c r="B3018" t="s">
        <v>1064</v>
      </c>
      <c r="C3018" t="s">
        <v>34</v>
      </c>
      <c r="D3018" t="s">
        <v>1854</v>
      </c>
      <c r="E3018" s="4">
        <v>23</v>
      </c>
      <c r="F3018" s="4" t="s">
        <v>21636</v>
      </c>
      <c r="G3018" s="4">
        <v>0</v>
      </c>
    </row>
    <row r="3019" spans="1:7" x14ac:dyDescent="0.35">
      <c r="A3019" t="s">
        <v>4883</v>
      </c>
      <c r="B3019" t="s">
        <v>1064</v>
      </c>
      <c r="C3019" t="s">
        <v>12</v>
      </c>
      <c r="D3019" t="s">
        <v>1857</v>
      </c>
      <c r="E3019" s="4">
        <v>2</v>
      </c>
      <c r="F3019" s="4" t="s">
        <v>21669</v>
      </c>
      <c r="G3019" s="4">
        <v>0</v>
      </c>
    </row>
    <row r="3020" spans="1:7" x14ac:dyDescent="0.35">
      <c r="A3020" t="s">
        <v>4884</v>
      </c>
      <c r="B3020" t="s">
        <v>1064</v>
      </c>
      <c r="C3020" t="s">
        <v>34</v>
      </c>
      <c r="D3020" t="s">
        <v>66</v>
      </c>
      <c r="E3020" s="4">
        <v>2</v>
      </c>
      <c r="F3020" s="4" t="s">
        <v>21645</v>
      </c>
      <c r="G3020" s="4">
        <v>0.05</v>
      </c>
    </row>
    <row r="3021" spans="1:7" x14ac:dyDescent="0.35">
      <c r="A3021" t="s">
        <v>4885</v>
      </c>
      <c r="B3021" t="s">
        <v>1064</v>
      </c>
      <c r="C3021" t="s">
        <v>23</v>
      </c>
      <c r="D3021" t="s">
        <v>1876</v>
      </c>
      <c r="E3021" s="4">
        <v>17</v>
      </c>
      <c r="F3021" s="4" t="s">
        <v>21673</v>
      </c>
      <c r="G3021" s="4">
        <v>0</v>
      </c>
    </row>
    <row r="3022" spans="1:7" x14ac:dyDescent="0.35">
      <c r="A3022" t="s">
        <v>4886</v>
      </c>
      <c r="B3022" t="s">
        <v>1065</v>
      </c>
      <c r="C3022" t="s">
        <v>36</v>
      </c>
      <c r="D3022" t="s">
        <v>21760</v>
      </c>
      <c r="E3022" s="4">
        <v>40</v>
      </c>
      <c r="F3022" s="4" t="s">
        <v>21677</v>
      </c>
      <c r="G3022" s="4">
        <v>0</v>
      </c>
    </row>
    <row r="3023" spans="1:7" x14ac:dyDescent="0.35">
      <c r="A3023" t="s">
        <v>4887</v>
      </c>
      <c r="B3023" t="s">
        <v>1065</v>
      </c>
      <c r="C3023" t="s">
        <v>28</v>
      </c>
      <c r="D3023" t="s">
        <v>1851</v>
      </c>
      <c r="E3023" s="4">
        <v>27</v>
      </c>
      <c r="F3023" s="4" t="s">
        <v>21634</v>
      </c>
      <c r="G3023" s="4">
        <v>0</v>
      </c>
    </row>
    <row r="3024" spans="1:7" x14ac:dyDescent="0.35">
      <c r="A3024" t="s">
        <v>4888</v>
      </c>
      <c r="B3024" t="s">
        <v>1065</v>
      </c>
      <c r="C3024" t="s">
        <v>29</v>
      </c>
      <c r="D3024" t="s">
        <v>1896</v>
      </c>
      <c r="E3024" s="4">
        <v>48</v>
      </c>
      <c r="F3024" s="4" t="s">
        <v>21779</v>
      </c>
      <c r="G3024" s="4">
        <v>0</v>
      </c>
    </row>
    <row r="3025" spans="1:7" x14ac:dyDescent="0.35">
      <c r="A3025" t="s">
        <v>4889</v>
      </c>
      <c r="B3025" t="s">
        <v>1065</v>
      </c>
      <c r="C3025" t="s">
        <v>29</v>
      </c>
      <c r="D3025" t="s">
        <v>21709</v>
      </c>
      <c r="E3025" s="4">
        <v>9</v>
      </c>
      <c r="F3025" s="4" t="s">
        <v>21687</v>
      </c>
      <c r="G3025" s="4">
        <v>0</v>
      </c>
    </row>
    <row r="3026" spans="1:7" x14ac:dyDescent="0.35">
      <c r="A3026" t="s">
        <v>4890</v>
      </c>
      <c r="B3026" t="s">
        <v>1065</v>
      </c>
      <c r="C3026" t="s">
        <v>33</v>
      </c>
      <c r="D3026" t="s">
        <v>21682</v>
      </c>
      <c r="E3026" s="4">
        <v>13</v>
      </c>
      <c r="F3026" s="4" t="s">
        <v>21658</v>
      </c>
      <c r="G3026" s="4">
        <v>0.05</v>
      </c>
    </row>
    <row r="3027" spans="1:7" x14ac:dyDescent="0.35">
      <c r="A3027" t="s">
        <v>4891</v>
      </c>
      <c r="B3027" t="s">
        <v>1066</v>
      </c>
      <c r="C3027" t="s">
        <v>19</v>
      </c>
      <c r="D3027" t="s">
        <v>1859</v>
      </c>
      <c r="E3027" s="4">
        <v>43</v>
      </c>
      <c r="F3027" s="4" t="s">
        <v>21635</v>
      </c>
      <c r="G3027" s="4">
        <v>0</v>
      </c>
    </row>
    <row r="3028" spans="1:7" x14ac:dyDescent="0.35">
      <c r="A3028" t="s">
        <v>4892</v>
      </c>
      <c r="B3028" t="s">
        <v>1066</v>
      </c>
      <c r="C3028" t="s">
        <v>31</v>
      </c>
      <c r="D3028" t="s">
        <v>1867</v>
      </c>
      <c r="E3028" s="4">
        <v>48</v>
      </c>
      <c r="F3028" s="4" t="s">
        <v>21662</v>
      </c>
      <c r="G3028" s="4">
        <v>0</v>
      </c>
    </row>
    <row r="3029" spans="1:7" x14ac:dyDescent="0.35">
      <c r="A3029" t="s">
        <v>4893</v>
      </c>
      <c r="B3029" t="s">
        <v>1067</v>
      </c>
      <c r="C3029" t="s">
        <v>36</v>
      </c>
      <c r="D3029" t="s">
        <v>1915</v>
      </c>
      <c r="E3029" s="4">
        <v>52</v>
      </c>
      <c r="F3029" s="4" t="s">
        <v>21677</v>
      </c>
      <c r="G3029" s="4">
        <v>0</v>
      </c>
    </row>
    <row r="3030" spans="1:7" x14ac:dyDescent="0.35">
      <c r="A3030" t="s">
        <v>4894</v>
      </c>
      <c r="B3030" t="s">
        <v>1067</v>
      </c>
      <c r="C3030" t="s">
        <v>31</v>
      </c>
      <c r="D3030" t="s">
        <v>1867</v>
      </c>
      <c r="E3030" s="4">
        <v>26</v>
      </c>
      <c r="F3030" s="4" t="s">
        <v>21670</v>
      </c>
      <c r="G3030" s="4">
        <v>0.1</v>
      </c>
    </row>
    <row r="3031" spans="1:7" x14ac:dyDescent="0.35">
      <c r="A3031" t="s">
        <v>4895</v>
      </c>
      <c r="B3031" t="s">
        <v>1067</v>
      </c>
      <c r="C3031" t="s">
        <v>32</v>
      </c>
      <c r="D3031" t="s">
        <v>1928</v>
      </c>
      <c r="E3031" s="4">
        <v>6</v>
      </c>
      <c r="F3031" s="4" t="s">
        <v>21792</v>
      </c>
      <c r="G3031" s="4">
        <v>0</v>
      </c>
    </row>
    <row r="3032" spans="1:7" x14ac:dyDescent="0.35">
      <c r="A3032" t="s">
        <v>4896</v>
      </c>
      <c r="B3032" t="s">
        <v>1068</v>
      </c>
      <c r="C3032" t="s">
        <v>7</v>
      </c>
      <c r="D3032" t="s">
        <v>1871</v>
      </c>
      <c r="E3032" s="4">
        <v>76</v>
      </c>
      <c r="F3032" s="4" t="s">
        <v>21718</v>
      </c>
      <c r="G3032" s="4">
        <v>0.05</v>
      </c>
    </row>
    <row r="3033" spans="1:7" x14ac:dyDescent="0.35">
      <c r="A3033" t="s">
        <v>4897</v>
      </c>
      <c r="B3033" t="s">
        <v>1068</v>
      </c>
      <c r="C3033" t="s">
        <v>19</v>
      </c>
      <c r="D3033" t="s">
        <v>21746</v>
      </c>
      <c r="E3033" s="4">
        <v>70</v>
      </c>
      <c r="F3033" s="4" t="s">
        <v>21706</v>
      </c>
      <c r="G3033" s="4">
        <v>0.05</v>
      </c>
    </row>
    <row r="3034" spans="1:7" x14ac:dyDescent="0.35">
      <c r="A3034" t="s">
        <v>4898</v>
      </c>
      <c r="B3034" t="s">
        <v>1068</v>
      </c>
      <c r="C3034" t="s">
        <v>15</v>
      </c>
      <c r="D3034" t="s">
        <v>1874</v>
      </c>
      <c r="E3034" s="4">
        <v>40</v>
      </c>
      <c r="F3034" s="4" t="s">
        <v>21648</v>
      </c>
      <c r="G3034" s="4">
        <v>0</v>
      </c>
    </row>
    <row r="3035" spans="1:7" x14ac:dyDescent="0.35">
      <c r="A3035" t="s">
        <v>4899</v>
      </c>
      <c r="B3035" t="s">
        <v>1069</v>
      </c>
      <c r="C3035" t="s">
        <v>28</v>
      </c>
      <c r="D3035" t="s">
        <v>1851</v>
      </c>
      <c r="E3035" s="4">
        <v>3</v>
      </c>
      <c r="F3035" s="4" t="s">
        <v>21767</v>
      </c>
      <c r="G3035" s="4">
        <v>0.15</v>
      </c>
    </row>
    <row r="3036" spans="1:7" x14ac:dyDescent="0.35">
      <c r="A3036" t="s">
        <v>4900</v>
      </c>
      <c r="B3036" t="s">
        <v>1069</v>
      </c>
      <c r="C3036" t="s">
        <v>30</v>
      </c>
      <c r="D3036" t="s">
        <v>1887</v>
      </c>
      <c r="E3036" s="4">
        <v>43</v>
      </c>
      <c r="F3036" s="4" t="s">
        <v>21691</v>
      </c>
      <c r="G3036" s="4">
        <v>0.05</v>
      </c>
    </row>
    <row r="3037" spans="1:7" x14ac:dyDescent="0.35">
      <c r="A3037" t="s">
        <v>4901</v>
      </c>
      <c r="B3037" t="s">
        <v>1069</v>
      </c>
      <c r="C3037" t="s">
        <v>34</v>
      </c>
      <c r="D3037" t="s">
        <v>21721</v>
      </c>
      <c r="E3037" s="4">
        <v>19</v>
      </c>
      <c r="F3037" s="4" t="s">
        <v>21645</v>
      </c>
      <c r="G3037" s="4">
        <v>0.05</v>
      </c>
    </row>
    <row r="3038" spans="1:7" x14ac:dyDescent="0.35">
      <c r="A3038" t="s">
        <v>4902</v>
      </c>
      <c r="B3038" t="s">
        <v>1069</v>
      </c>
      <c r="C3038" t="s">
        <v>29</v>
      </c>
      <c r="D3038" t="s">
        <v>1896</v>
      </c>
      <c r="E3038" s="4">
        <v>42</v>
      </c>
      <c r="F3038" s="4" t="s">
        <v>21703</v>
      </c>
      <c r="G3038" s="4">
        <v>0.15</v>
      </c>
    </row>
    <row r="3039" spans="1:7" x14ac:dyDescent="0.35">
      <c r="A3039" t="s">
        <v>4903</v>
      </c>
      <c r="B3039" t="s">
        <v>1070</v>
      </c>
      <c r="C3039" t="s">
        <v>15</v>
      </c>
      <c r="D3039" t="s">
        <v>1874</v>
      </c>
      <c r="E3039" s="4">
        <v>17</v>
      </c>
      <c r="F3039" s="4" t="s">
        <v>21660</v>
      </c>
      <c r="G3039" s="4">
        <v>0.15</v>
      </c>
    </row>
    <row r="3040" spans="1:7" x14ac:dyDescent="0.35">
      <c r="A3040" t="s">
        <v>4904</v>
      </c>
      <c r="B3040" t="s">
        <v>1070</v>
      </c>
      <c r="C3040" t="s">
        <v>28</v>
      </c>
      <c r="D3040" t="s">
        <v>1851</v>
      </c>
      <c r="E3040" s="4">
        <v>1</v>
      </c>
      <c r="F3040" s="4" t="s">
        <v>21767</v>
      </c>
      <c r="G3040" s="4">
        <v>0.15</v>
      </c>
    </row>
    <row r="3041" spans="1:7" x14ac:dyDescent="0.35">
      <c r="A3041" t="s">
        <v>4905</v>
      </c>
      <c r="B3041" t="s">
        <v>1070</v>
      </c>
      <c r="C3041" t="s">
        <v>36</v>
      </c>
      <c r="D3041" t="s">
        <v>1915</v>
      </c>
      <c r="E3041" s="4">
        <v>36</v>
      </c>
      <c r="F3041" s="4" t="s">
        <v>21702</v>
      </c>
      <c r="G3041" s="4">
        <v>0.05</v>
      </c>
    </row>
    <row r="3042" spans="1:7" x14ac:dyDescent="0.35">
      <c r="A3042" t="s">
        <v>4906</v>
      </c>
      <c r="B3042" t="s">
        <v>1070</v>
      </c>
      <c r="C3042" t="s">
        <v>19</v>
      </c>
      <c r="D3042" t="s">
        <v>1859</v>
      </c>
      <c r="E3042" s="4">
        <v>15</v>
      </c>
      <c r="F3042" s="4" t="s">
        <v>21694</v>
      </c>
      <c r="G3042" s="4">
        <v>0.15</v>
      </c>
    </row>
    <row r="3043" spans="1:7" x14ac:dyDescent="0.35">
      <c r="A3043" t="s">
        <v>4907</v>
      </c>
      <c r="B3043" t="s">
        <v>1071</v>
      </c>
      <c r="C3043" t="s">
        <v>33</v>
      </c>
      <c r="D3043" t="s">
        <v>1863</v>
      </c>
      <c r="E3043" s="4">
        <v>66</v>
      </c>
      <c r="F3043" s="4" t="s">
        <v>21663</v>
      </c>
      <c r="G3043" s="4">
        <v>0.15</v>
      </c>
    </row>
    <row r="3044" spans="1:7" x14ac:dyDescent="0.35">
      <c r="A3044" t="s">
        <v>4908</v>
      </c>
      <c r="B3044" t="s">
        <v>1071</v>
      </c>
      <c r="C3044" t="s">
        <v>19</v>
      </c>
      <c r="D3044" t="s">
        <v>21755</v>
      </c>
      <c r="E3044" s="4">
        <v>70</v>
      </c>
      <c r="F3044" s="4" t="s">
        <v>21635</v>
      </c>
      <c r="G3044" s="4">
        <v>0</v>
      </c>
    </row>
    <row r="3045" spans="1:7" x14ac:dyDescent="0.35">
      <c r="A3045" t="s">
        <v>4909</v>
      </c>
      <c r="B3045" t="s">
        <v>1071</v>
      </c>
      <c r="C3045" t="s">
        <v>28</v>
      </c>
      <c r="D3045" t="s">
        <v>1851</v>
      </c>
      <c r="E3045" s="4">
        <v>74</v>
      </c>
      <c r="F3045" s="4" t="s">
        <v>21654</v>
      </c>
      <c r="G3045" s="4">
        <v>0.05</v>
      </c>
    </row>
    <row r="3046" spans="1:7" x14ac:dyDescent="0.35">
      <c r="A3046" t="s">
        <v>4910</v>
      </c>
      <c r="B3046" t="s">
        <v>1071</v>
      </c>
      <c r="C3046" t="s">
        <v>33</v>
      </c>
      <c r="D3046" t="s">
        <v>1863</v>
      </c>
      <c r="E3046" s="4">
        <v>32</v>
      </c>
      <c r="F3046" s="4" t="s">
        <v>21641</v>
      </c>
      <c r="G3046" s="4">
        <v>0</v>
      </c>
    </row>
    <row r="3047" spans="1:7" x14ac:dyDescent="0.35">
      <c r="A3047" t="s">
        <v>4911</v>
      </c>
      <c r="B3047" t="s">
        <v>1071</v>
      </c>
      <c r="C3047" t="s">
        <v>7</v>
      </c>
      <c r="D3047" t="s">
        <v>1871</v>
      </c>
      <c r="E3047" s="4">
        <v>1</v>
      </c>
      <c r="F3047" s="4" t="s">
        <v>21718</v>
      </c>
      <c r="G3047" s="4">
        <v>0.05</v>
      </c>
    </row>
    <row r="3048" spans="1:7" x14ac:dyDescent="0.35">
      <c r="A3048" t="s">
        <v>4912</v>
      </c>
      <c r="B3048" t="s">
        <v>1072</v>
      </c>
      <c r="C3048" t="s">
        <v>19</v>
      </c>
      <c r="D3048" t="s">
        <v>1859</v>
      </c>
      <c r="E3048" s="4">
        <v>51</v>
      </c>
      <c r="F3048" s="4" t="s">
        <v>21635</v>
      </c>
      <c r="G3048" s="4">
        <v>0</v>
      </c>
    </row>
    <row r="3049" spans="1:7" x14ac:dyDescent="0.35">
      <c r="A3049" t="s">
        <v>4913</v>
      </c>
      <c r="B3049" t="s">
        <v>1072</v>
      </c>
      <c r="C3049" t="s">
        <v>29</v>
      </c>
      <c r="D3049" t="s">
        <v>1896</v>
      </c>
      <c r="E3049" s="4">
        <v>32</v>
      </c>
      <c r="F3049" s="4" t="s">
        <v>21687</v>
      </c>
      <c r="G3049" s="4">
        <v>0</v>
      </c>
    </row>
    <row r="3050" spans="1:7" x14ac:dyDescent="0.35">
      <c r="A3050" t="s">
        <v>4914</v>
      </c>
      <c r="B3050" t="s">
        <v>1072</v>
      </c>
      <c r="C3050" t="s">
        <v>27</v>
      </c>
      <c r="D3050" t="s">
        <v>1865</v>
      </c>
      <c r="E3050" s="4">
        <v>79</v>
      </c>
      <c r="F3050" s="4" t="s">
        <v>21701</v>
      </c>
      <c r="G3050" s="4">
        <v>0.1</v>
      </c>
    </row>
    <row r="3051" spans="1:7" x14ac:dyDescent="0.35">
      <c r="A3051" t="s">
        <v>4915</v>
      </c>
      <c r="B3051" t="s">
        <v>1073</v>
      </c>
      <c r="C3051" t="s">
        <v>36</v>
      </c>
      <c r="D3051" t="s">
        <v>1915</v>
      </c>
      <c r="E3051" s="4">
        <v>27</v>
      </c>
      <c r="F3051" s="4" t="s">
        <v>21677</v>
      </c>
      <c r="G3051" s="4">
        <v>0</v>
      </c>
    </row>
    <row r="3052" spans="1:7" x14ac:dyDescent="0.35">
      <c r="A3052" t="s">
        <v>4916</v>
      </c>
      <c r="B3052" t="s">
        <v>1074</v>
      </c>
      <c r="C3052" t="s">
        <v>27</v>
      </c>
      <c r="D3052" t="s">
        <v>21700</v>
      </c>
      <c r="E3052" s="4">
        <v>50</v>
      </c>
      <c r="F3052" s="4" t="s">
        <v>21701</v>
      </c>
      <c r="G3052" s="4">
        <v>0.1</v>
      </c>
    </row>
    <row r="3053" spans="1:7" x14ac:dyDescent="0.35">
      <c r="A3053" t="s">
        <v>4917</v>
      </c>
      <c r="B3053" t="s">
        <v>1074</v>
      </c>
      <c r="C3053" t="s">
        <v>26</v>
      </c>
      <c r="D3053" t="s">
        <v>21725</v>
      </c>
      <c r="E3053" s="4">
        <v>20</v>
      </c>
      <c r="F3053" s="4" t="s">
        <v>21647</v>
      </c>
      <c r="G3053" s="4">
        <v>0</v>
      </c>
    </row>
    <row r="3054" spans="1:7" x14ac:dyDescent="0.35">
      <c r="A3054" t="s">
        <v>4918</v>
      </c>
      <c r="B3054" t="s">
        <v>1074</v>
      </c>
      <c r="C3054" t="s">
        <v>27</v>
      </c>
      <c r="D3054" t="s">
        <v>21776</v>
      </c>
      <c r="E3054" s="4">
        <v>65</v>
      </c>
      <c r="F3054" s="4" t="s">
        <v>21656</v>
      </c>
      <c r="G3054" s="4">
        <v>0</v>
      </c>
    </row>
    <row r="3055" spans="1:7" x14ac:dyDescent="0.35">
      <c r="A3055" t="s">
        <v>4919</v>
      </c>
      <c r="B3055" t="s">
        <v>1074</v>
      </c>
      <c r="C3055" t="s">
        <v>30</v>
      </c>
      <c r="D3055" t="s">
        <v>1887</v>
      </c>
      <c r="E3055" s="4">
        <v>2</v>
      </c>
      <c r="F3055" s="4" t="s">
        <v>21665</v>
      </c>
      <c r="G3055" s="4">
        <v>0</v>
      </c>
    </row>
    <row r="3056" spans="1:7" x14ac:dyDescent="0.35">
      <c r="A3056" t="s">
        <v>4920</v>
      </c>
      <c r="B3056" t="s">
        <v>1074</v>
      </c>
      <c r="C3056" t="s">
        <v>27</v>
      </c>
      <c r="D3056" t="s">
        <v>1865</v>
      </c>
      <c r="E3056" s="4">
        <v>53</v>
      </c>
      <c r="F3056" s="4" t="s">
        <v>21701</v>
      </c>
      <c r="G3056" s="4">
        <v>0.1</v>
      </c>
    </row>
    <row r="3057" spans="1:7" x14ac:dyDescent="0.35">
      <c r="A3057" t="s">
        <v>4921</v>
      </c>
      <c r="B3057" t="s">
        <v>1075</v>
      </c>
      <c r="C3057" t="s">
        <v>34</v>
      </c>
      <c r="D3057" t="s">
        <v>21651</v>
      </c>
      <c r="E3057" s="4">
        <v>79</v>
      </c>
      <c r="F3057" s="4" t="s">
        <v>21636</v>
      </c>
      <c r="G3057" s="4">
        <v>0</v>
      </c>
    </row>
    <row r="3058" spans="1:7" x14ac:dyDescent="0.35">
      <c r="A3058" t="s">
        <v>4922</v>
      </c>
      <c r="B3058" t="s">
        <v>1075</v>
      </c>
      <c r="C3058" t="s">
        <v>12</v>
      </c>
      <c r="D3058" t="s">
        <v>21757</v>
      </c>
      <c r="E3058" s="4">
        <v>75</v>
      </c>
      <c r="F3058" s="4" t="s">
        <v>21669</v>
      </c>
      <c r="G3058" s="4">
        <v>0</v>
      </c>
    </row>
    <row r="3059" spans="1:7" x14ac:dyDescent="0.35">
      <c r="A3059" t="s">
        <v>4923</v>
      </c>
      <c r="B3059" t="s">
        <v>1075</v>
      </c>
      <c r="C3059" t="s">
        <v>32</v>
      </c>
      <c r="D3059" t="s">
        <v>1928</v>
      </c>
      <c r="E3059" s="4">
        <v>41</v>
      </c>
      <c r="F3059" s="4" t="s">
        <v>21638</v>
      </c>
      <c r="G3059" s="4">
        <v>0</v>
      </c>
    </row>
    <row r="3060" spans="1:7" x14ac:dyDescent="0.35">
      <c r="A3060" t="s">
        <v>4924</v>
      </c>
      <c r="B3060" t="s">
        <v>1076</v>
      </c>
      <c r="C3060" t="s">
        <v>15</v>
      </c>
      <c r="D3060" t="s">
        <v>1874</v>
      </c>
      <c r="E3060" s="4">
        <v>19</v>
      </c>
      <c r="F3060" s="4" t="s">
        <v>21675</v>
      </c>
      <c r="G3060" s="4">
        <v>0.05</v>
      </c>
    </row>
    <row r="3061" spans="1:7" x14ac:dyDescent="0.35">
      <c r="A3061" t="s">
        <v>4925</v>
      </c>
      <c r="B3061" t="s">
        <v>1076</v>
      </c>
      <c r="C3061" t="s">
        <v>7</v>
      </c>
      <c r="D3061" t="s">
        <v>1871</v>
      </c>
      <c r="E3061" s="4">
        <v>54</v>
      </c>
      <c r="F3061" s="4" t="s">
        <v>21681</v>
      </c>
      <c r="G3061" s="4">
        <v>0</v>
      </c>
    </row>
    <row r="3062" spans="1:7" x14ac:dyDescent="0.35">
      <c r="A3062" t="s">
        <v>4926</v>
      </c>
      <c r="B3062" t="s">
        <v>1076</v>
      </c>
      <c r="C3062" t="s">
        <v>7</v>
      </c>
      <c r="D3062" t="s">
        <v>1871</v>
      </c>
      <c r="E3062" s="4">
        <v>57</v>
      </c>
      <c r="F3062" s="4" t="s">
        <v>21832</v>
      </c>
      <c r="G3062" s="4">
        <v>0.15</v>
      </c>
    </row>
    <row r="3063" spans="1:7" x14ac:dyDescent="0.35">
      <c r="A3063" t="s">
        <v>4927</v>
      </c>
      <c r="B3063" t="s">
        <v>1076</v>
      </c>
      <c r="C3063" t="s">
        <v>33</v>
      </c>
      <c r="D3063" t="s">
        <v>1863</v>
      </c>
      <c r="E3063" s="4">
        <v>14</v>
      </c>
      <c r="F3063" s="4" t="s">
        <v>21641</v>
      </c>
      <c r="G3063" s="4">
        <v>0</v>
      </c>
    </row>
    <row r="3064" spans="1:7" x14ac:dyDescent="0.35">
      <c r="A3064" t="s">
        <v>4928</v>
      </c>
      <c r="B3064" t="s">
        <v>1076</v>
      </c>
      <c r="C3064" t="s">
        <v>26</v>
      </c>
      <c r="D3064" t="s">
        <v>1861</v>
      </c>
      <c r="E3064" s="4">
        <v>20</v>
      </c>
      <c r="F3064" s="4" t="s">
        <v>21650</v>
      </c>
      <c r="G3064" s="4">
        <v>0.1</v>
      </c>
    </row>
    <row r="3065" spans="1:7" x14ac:dyDescent="0.35">
      <c r="A3065" t="s">
        <v>4929</v>
      </c>
      <c r="B3065" t="s">
        <v>1077</v>
      </c>
      <c r="C3065" t="s">
        <v>12</v>
      </c>
      <c r="D3065" t="s">
        <v>21782</v>
      </c>
      <c r="E3065" s="4">
        <v>34</v>
      </c>
      <c r="F3065" s="4" t="s">
        <v>21693</v>
      </c>
      <c r="G3065" s="4">
        <v>0.15</v>
      </c>
    </row>
    <row r="3066" spans="1:7" x14ac:dyDescent="0.35">
      <c r="A3066" t="s">
        <v>4930</v>
      </c>
      <c r="B3066" t="s">
        <v>1077</v>
      </c>
      <c r="C3066" t="s">
        <v>34</v>
      </c>
      <c r="D3066" t="s">
        <v>1854</v>
      </c>
      <c r="E3066" s="4">
        <v>5</v>
      </c>
      <c r="F3066" s="4" t="s">
        <v>21787</v>
      </c>
      <c r="G3066" s="4">
        <v>0</v>
      </c>
    </row>
    <row r="3067" spans="1:7" x14ac:dyDescent="0.35">
      <c r="A3067" t="s">
        <v>4931</v>
      </c>
      <c r="B3067" t="s">
        <v>1077</v>
      </c>
      <c r="C3067" t="s">
        <v>26</v>
      </c>
      <c r="D3067" t="s">
        <v>1861</v>
      </c>
      <c r="E3067" s="4">
        <v>32</v>
      </c>
      <c r="F3067" s="4" t="s">
        <v>21668</v>
      </c>
      <c r="G3067" s="4">
        <v>0.05</v>
      </c>
    </row>
    <row r="3068" spans="1:7" x14ac:dyDescent="0.35">
      <c r="A3068" t="s">
        <v>4932</v>
      </c>
      <c r="B3068" t="s">
        <v>1077</v>
      </c>
      <c r="C3068" t="s">
        <v>33</v>
      </c>
      <c r="D3068" t="s">
        <v>21682</v>
      </c>
      <c r="E3068" s="4">
        <v>19</v>
      </c>
      <c r="F3068" s="4" t="s">
        <v>21658</v>
      </c>
      <c r="G3068" s="4">
        <v>0.05</v>
      </c>
    </row>
    <row r="3069" spans="1:7" x14ac:dyDescent="0.35">
      <c r="A3069" t="s">
        <v>4933</v>
      </c>
      <c r="B3069" t="s">
        <v>1077</v>
      </c>
      <c r="C3069" t="s">
        <v>7</v>
      </c>
      <c r="D3069" t="s">
        <v>21683</v>
      </c>
      <c r="E3069" s="4">
        <v>24</v>
      </c>
      <c r="F3069" s="4" t="s">
        <v>21708</v>
      </c>
      <c r="G3069" s="4">
        <v>0.15</v>
      </c>
    </row>
    <row r="3070" spans="1:7" x14ac:dyDescent="0.35">
      <c r="A3070" t="s">
        <v>4934</v>
      </c>
      <c r="B3070" t="s">
        <v>1078</v>
      </c>
      <c r="C3070" t="s">
        <v>27</v>
      </c>
      <c r="D3070" t="s">
        <v>1865</v>
      </c>
      <c r="E3070" s="4">
        <v>31</v>
      </c>
      <c r="F3070" s="4" t="s">
        <v>21642</v>
      </c>
      <c r="G3070" s="4">
        <v>0.15</v>
      </c>
    </row>
    <row r="3071" spans="1:7" x14ac:dyDescent="0.35">
      <c r="A3071" t="s">
        <v>4935</v>
      </c>
      <c r="B3071" t="s">
        <v>1079</v>
      </c>
      <c r="C3071" t="s">
        <v>26</v>
      </c>
      <c r="D3071" t="s">
        <v>1861</v>
      </c>
      <c r="E3071" s="4">
        <v>23</v>
      </c>
      <c r="F3071" s="4" t="s">
        <v>21668</v>
      </c>
      <c r="G3071" s="4">
        <v>0.05</v>
      </c>
    </row>
    <row r="3072" spans="1:7" x14ac:dyDescent="0.35">
      <c r="A3072" t="s">
        <v>4936</v>
      </c>
      <c r="B3072" t="s">
        <v>1080</v>
      </c>
      <c r="C3072" t="s">
        <v>31</v>
      </c>
      <c r="D3072" t="s">
        <v>1867</v>
      </c>
      <c r="E3072" s="4">
        <v>63</v>
      </c>
      <c r="F3072" s="4" t="s">
        <v>21643</v>
      </c>
      <c r="G3072" s="4">
        <v>0.15</v>
      </c>
    </row>
    <row r="3073" spans="1:7" x14ac:dyDescent="0.35">
      <c r="A3073" t="s">
        <v>4937</v>
      </c>
      <c r="B3073" t="s">
        <v>1080</v>
      </c>
      <c r="C3073" t="s">
        <v>35</v>
      </c>
      <c r="D3073" t="s">
        <v>21716</v>
      </c>
      <c r="E3073" s="4">
        <v>22</v>
      </c>
      <c r="F3073" s="4" t="s">
        <v>21701</v>
      </c>
      <c r="G3073" s="4">
        <v>0.1</v>
      </c>
    </row>
    <row r="3074" spans="1:7" x14ac:dyDescent="0.35">
      <c r="A3074" t="s">
        <v>4938</v>
      </c>
      <c r="B3074" t="s">
        <v>1080</v>
      </c>
      <c r="C3074" t="s">
        <v>23</v>
      </c>
      <c r="D3074" t="s">
        <v>66</v>
      </c>
      <c r="E3074" s="4">
        <v>8</v>
      </c>
      <c r="F3074" s="4" t="s">
        <v>21704</v>
      </c>
      <c r="G3074" s="4">
        <v>0.05</v>
      </c>
    </row>
    <row r="3075" spans="1:7" x14ac:dyDescent="0.35">
      <c r="A3075" t="s">
        <v>4939</v>
      </c>
      <c r="B3075" t="s">
        <v>1080</v>
      </c>
      <c r="C3075" t="s">
        <v>27</v>
      </c>
      <c r="D3075" t="s">
        <v>21710</v>
      </c>
      <c r="E3075" s="4">
        <v>20</v>
      </c>
      <c r="F3075" s="4" t="s">
        <v>21656</v>
      </c>
      <c r="G3075" s="4">
        <v>0</v>
      </c>
    </row>
    <row r="3076" spans="1:7" x14ac:dyDescent="0.35">
      <c r="A3076" t="s">
        <v>4940</v>
      </c>
      <c r="B3076" t="s">
        <v>1080</v>
      </c>
      <c r="C3076" t="s">
        <v>7</v>
      </c>
      <c r="D3076" t="s">
        <v>1871</v>
      </c>
      <c r="E3076" s="4">
        <v>11</v>
      </c>
      <c r="F3076" s="4" t="s">
        <v>21681</v>
      </c>
      <c r="G3076" s="4">
        <v>0</v>
      </c>
    </row>
    <row r="3077" spans="1:7" x14ac:dyDescent="0.35">
      <c r="A3077" t="s">
        <v>4941</v>
      </c>
      <c r="B3077" t="s">
        <v>1081</v>
      </c>
      <c r="C3077" t="s">
        <v>36</v>
      </c>
      <c r="D3077" t="s">
        <v>1915</v>
      </c>
      <c r="E3077" s="4">
        <v>71</v>
      </c>
      <c r="F3077" s="4" t="s">
        <v>21727</v>
      </c>
      <c r="G3077" s="4">
        <v>0.1</v>
      </c>
    </row>
    <row r="3078" spans="1:7" x14ac:dyDescent="0.35">
      <c r="A3078" t="s">
        <v>4942</v>
      </c>
      <c r="B3078" t="s">
        <v>1081</v>
      </c>
      <c r="C3078" t="s">
        <v>29</v>
      </c>
      <c r="D3078" t="s">
        <v>21751</v>
      </c>
      <c r="E3078" s="4">
        <v>2</v>
      </c>
      <c r="F3078" s="4" t="s">
        <v>21666</v>
      </c>
      <c r="G3078" s="4">
        <v>0.05</v>
      </c>
    </row>
    <row r="3079" spans="1:7" x14ac:dyDescent="0.35">
      <c r="A3079" t="s">
        <v>4943</v>
      </c>
      <c r="B3079" t="s">
        <v>1081</v>
      </c>
      <c r="C3079" t="s">
        <v>7</v>
      </c>
      <c r="D3079" t="s">
        <v>1871</v>
      </c>
      <c r="E3079" s="4">
        <v>78</v>
      </c>
      <c r="F3079" s="4" t="s">
        <v>21681</v>
      </c>
      <c r="G3079" s="4">
        <v>0</v>
      </c>
    </row>
    <row r="3080" spans="1:7" x14ac:dyDescent="0.35">
      <c r="A3080" t="s">
        <v>4944</v>
      </c>
      <c r="B3080" t="s">
        <v>1081</v>
      </c>
      <c r="C3080" t="s">
        <v>34</v>
      </c>
      <c r="D3080" t="s">
        <v>21651</v>
      </c>
      <c r="E3080" s="4">
        <v>41</v>
      </c>
      <c r="F3080" s="4" t="s">
        <v>21645</v>
      </c>
      <c r="G3080" s="4">
        <v>0.05</v>
      </c>
    </row>
    <row r="3081" spans="1:7" x14ac:dyDescent="0.35">
      <c r="A3081" t="s">
        <v>4945</v>
      </c>
      <c r="B3081" t="s">
        <v>1082</v>
      </c>
      <c r="C3081" t="s">
        <v>36</v>
      </c>
      <c r="D3081" t="s">
        <v>1915</v>
      </c>
      <c r="E3081" s="4">
        <v>10</v>
      </c>
      <c r="F3081" s="4" t="s">
        <v>21731</v>
      </c>
      <c r="G3081" s="4">
        <v>0.15</v>
      </c>
    </row>
    <row r="3082" spans="1:7" x14ac:dyDescent="0.35">
      <c r="A3082" t="s">
        <v>4946</v>
      </c>
      <c r="B3082" t="s">
        <v>1082</v>
      </c>
      <c r="C3082" t="s">
        <v>34</v>
      </c>
      <c r="D3082" t="s">
        <v>1854</v>
      </c>
      <c r="E3082" s="4">
        <v>5</v>
      </c>
      <c r="F3082" s="4" t="s">
        <v>21636</v>
      </c>
      <c r="G3082" s="4">
        <v>0</v>
      </c>
    </row>
    <row r="3083" spans="1:7" x14ac:dyDescent="0.35">
      <c r="A3083" t="s">
        <v>4947</v>
      </c>
      <c r="B3083" t="s">
        <v>1083</v>
      </c>
      <c r="C3083" t="s">
        <v>19</v>
      </c>
      <c r="D3083" t="s">
        <v>1859</v>
      </c>
      <c r="E3083" s="4">
        <v>23</v>
      </c>
      <c r="F3083" s="4" t="s">
        <v>21635</v>
      </c>
      <c r="G3083" s="4">
        <v>0</v>
      </c>
    </row>
    <row r="3084" spans="1:7" x14ac:dyDescent="0.35">
      <c r="A3084" t="s">
        <v>4948</v>
      </c>
      <c r="B3084" t="s">
        <v>1083</v>
      </c>
      <c r="C3084" t="s">
        <v>23</v>
      </c>
      <c r="D3084" t="s">
        <v>1876</v>
      </c>
      <c r="E3084" s="4">
        <v>72</v>
      </c>
      <c r="F3084" s="4" t="s">
        <v>21768</v>
      </c>
      <c r="G3084" s="4">
        <v>0.15</v>
      </c>
    </row>
    <row r="3085" spans="1:7" x14ac:dyDescent="0.35">
      <c r="A3085" t="s">
        <v>4949</v>
      </c>
      <c r="B3085" t="s">
        <v>1084</v>
      </c>
      <c r="C3085" t="s">
        <v>36</v>
      </c>
      <c r="D3085" t="s">
        <v>1915</v>
      </c>
      <c r="E3085" s="4">
        <v>1</v>
      </c>
      <c r="F3085" s="4" t="s">
        <v>21731</v>
      </c>
      <c r="G3085" s="4">
        <v>0.15</v>
      </c>
    </row>
    <row r="3086" spans="1:7" x14ac:dyDescent="0.35">
      <c r="A3086" t="s">
        <v>4950</v>
      </c>
      <c r="B3086" t="s">
        <v>1085</v>
      </c>
      <c r="C3086" t="s">
        <v>28</v>
      </c>
      <c r="D3086" t="s">
        <v>21753</v>
      </c>
      <c r="E3086" s="4">
        <v>29</v>
      </c>
      <c r="F3086" s="4" t="s">
        <v>21842</v>
      </c>
      <c r="G3086" s="4">
        <v>0.05</v>
      </c>
    </row>
    <row r="3087" spans="1:7" x14ac:dyDescent="0.35">
      <c r="A3087" t="s">
        <v>4951</v>
      </c>
      <c r="B3087" t="s">
        <v>1085</v>
      </c>
      <c r="C3087" t="s">
        <v>32</v>
      </c>
      <c r="D3087" t="s">
        <v>1928</v>
      </c>
      <c r="E3087" s="4">
        <v>57</v>
      </c>
      <c r="F3087" s="4" t="s">
        <v>21690</v>
      </c>
      <c r="G3087" s="4">
        <v>0.1</v>
      </c>
    </row>
    <row r="3088" spans="1:7" x14ac:dyDescent="0.35">
      <c r="A3088" t="s">
        <v>4952</v>
      </c>
      <c r="B3088" t="s">
        <v>1085</v>
      </c>
      <c r="C3088" t="s">
        <v>33</v>
      </c>
      <c r="D3088" t="s">
        <v>1863</v>
      </c>
      <c r="E3088" s="4">
        <v>58</v>
      </c>
      <c r="F3088" s="4" t="s">
        <v>21791</v>
      </c>
      <c r="G3088" s="4">
        <v>0.15</v>
      </c>
    </row>
    <row r="3089" spans="1:7" x14ac:dyDescent="0.35">
      <c r="A3089" t="s">
        <v>4953</v>
      </c>
      <c r="B3089" t="s">
        <v>1086</v>
      </c>
      <c r="C3089" t="s">
        <v>36</v>
      </c>
      <c r="D3089" t="s">
        <v>21728</v>
      </c>
      <c r="E3089" s="4">
        <v>21</v>
      </c>
      <c r="F3089" s="4" t="s">
        <v>21731</v>
      </c>
      <c r="G3089" s="4">
        <v>0.15</v>
      </c>
    </row>
    <row r="3090" spans="1:7" x14ac:dyDescent="0.35">
      <c r="A3090" t="s">
        <v>4954</v>
      </c>
      <c r="B3090" t="s">
        <v>1086</v>
      </c>
      <c r="C3090" t="s">
        <v>28</v>
      </c>
      <c r="D3090" t="s">
        <v>1851</v>
      </c>
      <c r="E3090" s="4">
        <v>80</v>
      </c>
      <c r="F3090" s="4" t="s">
        <v>21634</v>
      </c>
      <c r="G3090" s="4">
        <v>0</v>
      </c>
    </row>
    <row r="3091" spans="1:7" x14ac:dyDescent="0.35">
      <c r="A3091" t="s">
        <v>4955</v>
      </c>
      <c r="B3091" t="s">
        <v>1086</v>
      </c>
      <c r="C3091" t="s">
        <v>12</v>
      </c>
      <c r="D3091" t="s">
        <v>1857</v>
      </c>
      <c r="E3091" s="4">
        <v>11</v>
      </c>
      <c r="F3091" s="4" t="s">
        <v>21669</v>
      </c>
      <c r="G3091" s="4">
        <v>0</v>
      </c>
    </row>
    <row r="3092" spans="1:7" x14ac:dyDescent="0.35">
      <c r="A3092" t="s">
        <v>4956</v>
      </c>
      <c r="B3092" t="s">
        <v>1087</v>
      </c>
      <c r="C3092" t="s">
        <v>33</v>
      </c>
      <c r="D3092" t="s">
        <v>66</v>
      </c>
      <c r="E3092" s="4">
        <v>79</v>
      </c>
      <c r="F3092" s="4" t="s">
        <v>21663</v>
      </c>
      <c r="G3092" s="4">
        <v>0.15</v>
      </c>
    </row>
    <row r="3093" spans="1:7" x14ac:dyDescent="0.35">
      <c r="A3093" t="s">
        <v>4957</v>
      </c>
      <c r="B3093" t="s">
        <v>1087</v>
      </c>
      <c r="C3093" t="s">
        <v>29</v>
      </c>
      <c r="D3093" t="s">
        <v>1896</v>
      </c>
      <c r="E3093" s="4">
        <v>22</v>
      </c>
      <c r="F3093" s="4" t="s">
        <v>21687</v>
      </c>
      <c r="G3093" s="4">
        <v>0</v>
      </c>
    </row>
    <row r="3094" spans="1:7" x14ac:dyDescent="0.35">
      <c r="A3094" t="s">
        <v>4958</v>
      </c>
      <c r="B3094" t="s">
        <v>1088</v>
      </c>
      <c r="C3094" t="s">
        <v>35</v>
      </c>
      <c r="D3094" t="s">
        <v>21747</v>
      </c>
      <c r="E3094" s="4">
        <v>55</v>
      </c>
      <c r="F3094" s="4" t="s">
        <v>21707</v>
      </c>
      <c r="G3094" s="4">
        <v>0.05</v>
      </c>
    </row>
    <row r="3095" spans="1:7" x14ac:dyDescent="0.35">
      <c r="A3095" t="s">
        <v>4959</v>
      </c>
      <c r="B3095" t="s">
        <v>1088</v>
      </c>
      <c r="C3095" t="s">
        <v>35</v>
      </c>
      <c r="D3095" t="s">
        <v>1919</v>
      </c>
      <c r="E3095" s="4">
        <v>49</v>
      </c>
      <c r="F3095" s="4" t="s">
        <v>21701</v>
      </c>
      <c r="G3095" s="4">
        <v>0.1</v>
      </c>
    </row>
    <row r="3096" spans="1:7" x14ac:dyDescent="0.35">
      <c r="A3096" t="s">
        <v>4960</v>
      </c>
      <c r="B3096" t="s">
        <v>1089</v>
      </c>
      <c r="C3096" t="s">
        <v>12</v>
      </c>
      <c r="D3096" t="s">
        <v>1857</v>
      </c>
      <c r="E3096" s="4">
        <v>66</v>
      </c>
      <c r="F3096" s="4" t="s">
        <v>21669</v>
      </c>
      <c r="G3096" s="4">
        <v>0</v>
      </c>
    </row>
    <row r="3097" spans="1:7" x14ac:dyDescent="0.35">
      <c r="A3097" t="s">
        <v>4961</v>
      </c>
      <c r="B3097" t="s">
        <v>1089</v>
      </c>
      <c r="C3097" t="s">
        <v>27</v>
      </c>
      <c r="D3097" t="s">
        <v>21710</v>
      </c>
      <c r="E3097" s="4">
        <v>44</v>
      </c>
      <c r="F3097" s="4" t="s">
        <v>21701</v>
      </c>
      <c r="G3097" s="4">
        <v>0.1</v>
      </c>
    </row>
    <row r="3098" spans="1:7" x14ac:dyDescent="0.35">
      <c r="A3098" t="s">
        <v>4962</v>
      </c>
      <c r="B3098" t="s">
        <v>1089</v>
      </c>
      <c r="C3098" t="s">
        <v>33</v>
      </c>
      <c r="D3098" t="s">
        <v>21682</v>
      </c>
      <c r="E3098" s="4">
        <v>22</v>
      </c>
      <c r="F3098" s="4" t="s">
        <v>21641</v>
      </c>
      <c r="G3098" s="4">
        <v>0</v>
      </c>
    </row>
    <row r="3099" spans="1:7" x14ac:dyDescent="0.35">
      <c r="A3099" t="s">
        <v>4963</v>
      </c>
      <c r="B3099" t="s">
        <v>1090</v>
      </c>
      <c r="C3099" t="s">
        <v>29</v>
      </c>
      <c r="D3099" t="s">
        <v>21680</v>
      </c>
      <c r="E3099" s="4">
        <v>53</v>
      </c>
      <c r="F3099" s="4" t="s">
        <v>21703</v>
      </c>
      <c r="G3099" s="4">
        <v>0.15</v>
      </c>
    </row>
    <row r="3100" spans="1:7" x14ac:dyDescent="0.35">
      <c r="A3100" t="s">
        <v>4964</v>
      </c>
      <c r="B3100" t="s">
        <v>1091</v>
      </c>
      <c r="C3100" t="s">
        <v>12</v>
      </c>
      <c r="D3100" t="s">
        <v>21757</v>
      </c>
      <c r="E3100" s="4">
        <v>59</v>
      </c>
      <c r="F3100" s="4" t="s">
        <v>21693</v>
      </c>
      <c r="G3100" s="4">
        <v>0.15</v>
      </c>
    </row>
    <row r="3101" spans="1:7" x14ac:dyDescent="0.35">
      <c r="A3101" t="s">
        <v>4965</v>
      </c>
      <c r="B3101" t="s">
        <v>1091</v>
      </c>
      <c r="C3101" t="s">
        <v>27</v>
      </c>
      <c r="D3101" t="s">
        <v>66</v>
      </c>
      <c r="E3101" s="4">
        <v>36</v>
      </c>
      <c r="F3101" s="4" t="s">
        <v>21642</v>
      </c>
      <c r="G3101" s="4">
        <v>0.15</v>
      </c>
    </row>
    <row r="3102" spans="1:7" x14ac:dyDescent="0.35">
      <c r="A3102" t="s">
        <v>4966</v>
      </c>
      <c r="B3102" t="s">
        <v>1092</v>
      </c>
      <c r="C3102" t="s">
        <v>36</v>
      </c>
      <c r="D3102" t="s">
        <v>1915</v>
      </c>
      <c r="E3102" s="4">
        <v>71</v>
      </c>
      <c r="F3102" s="4" t="s">
        <v>21677</v>
      </c>
      <c r="G3102" s="4">
        <v>0</v>
      </c>
    </row>
    <row r="3103" spans="1:7" x14ac:dyDescent="0.35">
      <c r="A3103" t="s">
        <v>4967</v>
      </c>
      <c r="B3103" t="s">
        <v>1092</v>
      </c>
      <c r="C3103" t="s">
        <v>23</v>
      </c>
      <c r="D3103" t="s">
        <v>21773</v>
      </c>
      <c r="E3103" s="4">
        <v>9</v>
      </c>
      <c r="F3103" s="4" t="s">
        <v>21673</v>
      </c>
      <c r="G3103" s="4">
        <v>0</v>
      </c>
    </row>
    <row r="3104" spans="1:7" x14ac:dyDescent="0.35">
      <c r="A3104" t="s">
        <v>4968</v>
      </c>
      <c r="B3104" t="s">
        <v>1092</v>
      </c>
      <c r="C3104" t="s">
        <v>36</v>
      </c>
      <c r="D3104" t="s">
        <v>66</v>
      </c>
      <c r="E3104" s="4">
        <v>33</v>
      </c>
      <c r="F3104" s="4" t="s">
        <v>21727</v>
      </c>
      <c r="G3104" s="4">
        <v>0.1</v>
      </c>
    </row>
    <row r="3105" spans="1:7" x14ac:dyDescent="0.35">
      <c r="A3105" t="s">
        <v>4969</v>
      </c>
      <c r="B3105" t="s">
        <v>1092</v>
      </c>
      <c r="C3105" t="s">
        <v>29</v>
      </c>
      <c r="D3105" t="s">
        <v>1896</v>
      </c>
      <c r="E3105" s="4">
        <v>58</v>
      </c>
      <c r="F3105" s="4" t="s">
        <v>21687</v>
      </c>
      <c r="G3105" s="4">
        <v>0</v>
      </c>
    </row>
    <row r="3106" spans="1:7" x14ac:dyDescent="0.35">
      <c r="A3106" t="s">
        <v>4970</v>
      </c>
      <c r="B3106" t="s">
        <v>1092</v>
      </c>
      <c r="C3106" t="s">
        <v>33</v>
      </c>
      <c r="D3106" t="s">
        <v>1863</v>
      </c>
      <c r="E3106" s="4">
        <v>1</v>
      </c>
      <c r="F3106" s="4" t="s">
        <v>21641</v>
      </c>
      <c r="G3106" s="4">
        <v>0</v>
      </c>
    </row>
    <row r="3107" spans="1:7" x14ac:dyDescent="0.35">
      <c r="A3107" t="s">
        <v>4971</v>
      </c>
      <c r="B3107" t="s">
        <v>1093</v>
      </c>
      <c r="C3107" t="s">
        <v>35</v>
      </c>
      <c r="D3107" t="s">
        <v>1919</v>
      </c>
      <c r="E3107" s="4">
        <v>61</v>
      </c>
      <c r="F3107" s="4" t="s">
        <v>21656</v>
      </c>
      <c r="G3107" s="4">
        <v>0</v>
      </c>
    </row>
    <row r="3108" spans="1:7" x14ac:dyDescent="0.35">
      <c r="A3108" t="s">
        <v>4972</v>
      </c>
      <c r="B3108" t="s">
        <v>1093</v>
      </c>
      <c r="C3108" t="s">
        <v>30</v>
      </c>
      <c r="D3108" t="s">
        <v>1887</v>
      </c>
      <c r="E3108" s="4">
        <v>36</v>
      </c>
      <c r="F3108" s="4" t="s">
        <v>21665</v>
      </c>
      <c r="G3108" s="4">
        <v>0</v>
      </c>
    </row>
    <row r="3109" spans="1:7" x14ac:dyDescent="0.35">
      <c r="A3109" t="s">
        <v>4973</v>
      </c>
      <c r="B3109" t="s">
        <v>1093</v>
      </c>
      <c r="C3109" t="s">
        <v>29</v>
      </c>
      <c r="D3109" t="s">
        <v>1896</v>
      </c>
      <c r="E3109" s="4">
        <v>58</v>
      </c>
      <c r="F3109" s="4" t="s">
        <v>21687</v>
      </c>
      <c r="G3109" s="4">
        <v>0</v>
      </c>
    </row>
    <row r="3110" spans="1:7" x14ac:dyDescent="0.35">
      <c r="A3110" t="s">
        <v>4974</v>
      </c>
      <c r="B3110" t="s">
        <v>1093</v>
      </c>
      <c r="C3110" t="s">
        <v>15</v>
      </c>
      <c r="D3110" t="s">
        <v>1874</v>
      </c>
      <c r="E3110" s="4">
        <v>31</v>
      </c>
      <c r="F3110" s="4" t="s">
        <v>21648</v>
      </c>
      <c r="G3110" s="4">
        <v>0</v>
      </c>
    </row>
    <row r="3111" spans="1:7" x14ac:dyDescent="0.35">
      <c r="A3111" t="s">
        <v>4975</v>
      </c>
      <c r="B3111" t="s">
        <v>1093</v>
      </c>
      <c r="C3111" t="s">
        <v>7</v>
      </c>
      <c r="D3111" t="s">
        <v>1871</v>
      </c>
      <c r="E3111" s="4">
        <v>15</v>
      </c>
      <c r="F3111" s="4" t="s">
        <v>21646</v>
      </c>
      <c r="G3111" s="4">
        <v>0.1</v>
      </c>
    </row>
    <row r="3112" spans="1:7" x14ac:dyDescent="0.35">
      <c r="A3112" t="s">
        <v>4976</v>
      </c>
      <c r="B3112" t="s">
        <v>1094</v>
      </c>
      <c r="C3112" t="s">
        <v>34</v>
      </c>
      <c r="D3112" t="s">
        <v>1854</v>
      </c>
      <c r="E3112" s="4">
        <v>71</v>
      </c>
      <c r="F3112" s="4" t="s">
        <v>21818</v>
      </c>
      <c r="G3112" s="4">
        <v>0.05</v>
      </c>
    </row>
    <row r="3113" spans="1:7" x14ac:dyDescent="0.35">
      <c r="A3113" t="s">
        <v>4977</v>
      </c>
      <c r="B3113" t="s">
        <v>1094</v>
      </c>
      <c r="C3113" t="s">
        <v>23</v>
      </c>
      <c r="D3113" t="s">
        <v>1876</v>
      </c>
      <c r="E3113" s="4">
        <v>17</v>
      </c>
      <c r="F3113" s="4" t="s">
        <v>21699</v>
      </c>
      <c r="G3113" s="4">
        <v>0.15</v>
      </c>
    </row>
    <row r="3114" spans="1:7" x14ac:dyDescent="0.35">
      <c r="A3114" t="s">
        <v>4978</v>
      </c>
      <c r="B3114" t="s">
        <v>1094</v>
      </c>
      <c r="C3114" t="s">
        <v>28</v>
      </c>
      <c r="D3114" t="s">
        <v>21753</v>
      </c>
      <c r="E3114" s="4">
        <v>8</v>
      </c>
      <c r="F3114" s="4" t="s">
        <v>21654</v>
      </c>
      <c r="G3114" s="4">
        <v>0.05</v>
      </c>
    </row>
    <row r="3115" spans="1:7" x14ac:dyDescent="0.35">
      <c r="A3115" t="s">
        <v>4979</v>
      </c>
      <c r="B3115" t="s">
        <v>1095</v>
      </c>
      <c r="C3115" t="s">
        <v>15</v>
      </c>
      <c r="D3115" t="s">
        <v>21714</v>
      </c>
      <c r="E3115" s="4">
        <v>69</v>
      </c>
      <c r="F3115" s="4" t="s">
        <v>21675</v>
      </c>
      <c r="G3115" s="4">
        <v>0.05</v>
      </c>
    </row>
    <row r="3116" spans="1:7" x14ac:dyDescent="0.35">
      <c r="A3116" t="s">
        <v>4980</v>
      </c>
      <c r="B3116" t="s">
        <v>1095</v>
      </c>
      <c r="C3116" t="s">
        <v>26</v>
      </c>
      <c r="D3116" t="s">
        <v>1861</v>
      </c>
      <c r="E3116" s="4">
        <v>37</v>
      </c>
      <c r="F3116" s="4" t="s">
        <v>21647</v>
      </c>
      <c r="G3116" s="4">
        <v>0</v>
      </c>
    </row>
    <row r="3117" spans="1:7" x14ac:dyDescent="0.35">
      <c r="A3117" t="s">
        <v>4981</v>
      </c>
      <c r="B3117" t="s">
        <v>1095</v>
      </c>
      <c r="C3117" t="s">
        <v>35</v>
      </c>
      <c r="D3117" t="s">
        <v>1919</v>
      </c>
      <c r="E3117" s="4">
        <v>46</v>
      </c>
      <c r="F3117" s="4" t="s">
        <v>21707</v>
      </c>
      <c r="G3117" s="4">
        <v>0.05</v>
      </c>
    </row>
    <row r="3118" spans="1:7" x14ac:dyDescent="0.35">
      <c r="A3118" t="s">
        <v>4982</v>
      </c>
      <c r="B3118" t="s">
        <v>1095</v>
      </c>
      <c r="C3118" t="s">
        <v>27</v>
      </c>
      <c r="D3118" t="s">
        <v>21710</v>
      </c>
      <c r="E3118" s="4">
        <v>9</v>
      </c>
      <c r="F3118" s="4" t="s">
        <v>21656</v>
      </c>
      <c r="G3118" s="4">
        <v>0</v>
      </c>
    </row>
    <row r="3119" spans="1:7" x14ac:dyDescent="0.35">
      <c r="A3119" t="s">
        <v>4983</v>
      </c>
      <c r="B3119" t="s">
        <v>1096</v>
      </c>
      <c r="C3119" t="s">
        <v>26</v>
      </c>
      <c r="D3119" t="s">
        <v>1861</v>
      </c>
      <c r="E3119" s="4">
        <v>44</v>
      </c>
      <c r="F3119" s="4" t="s">
        <v>21647</v>
      </c>
      <c r="G3119" s="4">
        <v>0</v>
      </c>
    </row>
    <row r="3120" spans="1:7" x14ac:dyDescent="0.35">
      <c r="A3120" t="s">
        <v>4984</v>
      </c>
      <c r="B3120" t="s">
        <v>1096</v>
      </c>
      <c r="C3120" t="s">
        <v>15</v>
      </c>
      <c r="D3120" t="s">
        <v>66</v>
      </c>
      <c r="E3120" s="4">
        <v>22</v>
      </c>
      <c r="F3120" s="4" t="s">
        <v>21660</v>
      </c>
      <c r="G3120" s="4">
        <v>0.15</v>
      </c>
    </row>
    <row r="3121" spans="1:7" x14ac:dyDescent="0.35">
      <c r="A3121" t="s">
        <v>4985</v>
      </c>
      <c r="B3121" t="s">
        <v>1096</v>
      </c>
      <c r="C3121" t="s">
        <v>33</v>
      </c>
      <c r="D3121" t="s">
        <v>1863</v>
      </c>
      <c r="E3121" s="4">
        <v>56</v>
      </c>
      <c r="F3121" s="4" t="s">
        <v>21644</v>
      </c>
      <c r="G3121" s="4">
        <v>0.1</v>
      </c>
    </row>
    <row r="3122" spans="1:7" x14ac:dyDescent="0.35">
      <c r="A3122" t="s">
        <v>4986</v>
      </c>
      <c r="B3122" t="s">
        <v>1096</v>
      </c>
      <c r="C3122" t="s">
        <v>12</v>
      </c>
      <c r="D3122" t="s">
        <v>1857</v>
      </c>
      <c r="E3122" s="4">
        <v>41</v>
      </c>
      <c r="F3122" s="4" t="s">
        <v>21639</v>
      </c>
      <c r="G3122" s="4">
        <v>0.1</v>
      </c>
    </row>
    <row r="3123" spans="1:7" x14ac:dyDescent="0.35">
      <c r="A3123" t="s">
        <v>4987</v>
      </c>
      <c r="B3123" t="s">
        <v>1096</v>
      </c>
      <c r="C3123" t="s">
        <v>29</v>
      </c>
      <c r="D3123" t="s">
        <v>1896</v>
      </c>
      <c r="E3123" s="4">
        <v>50</v>
      </c>
      <c r="F3123" s="4" t="s">
        <v>21685</v>
      </c>
      <c r="G3123" s="4">
        <v>0.1</v>
      </c>
    </row>
    <row r="3124" spans="1:7" x14ac:dyDescent="0.35">
      <c r="A3124" t="s">
        <v>4988</v>
      </c>
      <c r="B3124" t="s">
        <v>1097</v>
      </c>
      <c r="C3124" t="s">
        <v>23</v>
      </c>
      <c r="D3124" t="s">
        <v>21672</v>
      </c>
      <c r="E3124" s="4">
        <v>57</v>
      </c>
      <c r="F3124" s="4" t="s">
        <v>21768</v>
      </c>
      <c r="G3124" s="4">
        <v>0.15</v>
      </c>
    </row>
    <row r="3125" spans="1:7" x14ac:dyDescent="0.35">
      <c r="A3125" t="s">
        <v>4989</v>
      </c>
      <c r="B3125" t="s">
        <v>1097</v>
      </c>
      <c r="C3125" t="s">
        <v>36</v>
      </c>
      <c r="D3125" t="s">
        <v>1915</v>
      </c>
      <c r="E3125" s="4">
        <v>70</v>
      </c>
      <c r="F3125" s="4" t="s">
        <v>21702</v>
      </c>
      <c r="G3125" s="4">
        <v>0.05</v>
      </c>
    </row>
    <row r="3126" spans="1:7" x14ac:dyDescent="0.35">
      <c r="A3126" t="s">
        <v>4990</v>
      </c>
      <c r="B3126" t="s">
        <v>1097</v>
      </c>
      <c r="C3126" t="s">
        <v>23</v>
      </c>
      <c r="D3126" t="s">
        <v>1876</v>
      </c>
      <c r="E3126" s="4">
        <v>55</v>
      </c>
      <c r="F3126" s="4" t="s">
        <v>21649</v>
      </c>
      <c r="G3126" s="4">
        <v>0.1</v>
      </c>
    </row>
    <row r="3127" spans="1:7" x14ac:dyDescent="0.35">
      <c r="A3127" t="s">
        <v>4991</v>
      </c>
      <c r="B3127" t="s">
        <v>1098</v>
      </c>
      <c r="C3127" t="s">
        <v>29</v>
      </c>
      <c r="D3127" t="s">
        <v>1896</v>
      </c>
      <c r="E3127" s="4">
        <v>45</v>
      </c>
      <c r="F3127" s="4" t="s">
        <v>21703</v>
      </c>
      <c r="G3127" s="4">
        <v>0.15</v>
      </c>
    </row>
    <row r="3128" spans="1:7" x14ac:dyDescent="0.35">
      <c r="A3128" t="s">
        <v>4992</v>
      </c>
      <c r="B3128" t="s">
        <v>1098</v>
      </c>
      <c r="C3128" t="s">
        <v>32</v>
      </c>
      <c r="D3128" t="s">
        <v>21637</v>
      </c>
      <c r="E3128" s="4">
        <v>62</v>
      </c>
      <c r="F3128" s="4" t="s">
        <v>21638</v>
      </c>
      <c r="G3128" s="4">
        <v>0</v>
      </c>
    </row>
    <row r="3129" spans="1:7" x14ac:dyDescent="0.35">
      <c r="A3129" t="s">
        <v>4993</v>
      </c>
      <c r="B3129" t="s">
        <v>1099</v>
      </c>
      <c r="C3129" t="s">
        <v>23</v>
      </c>
      <c r="D3129" t="s">
        <v>1876</v>
      </c>
      <c r="E3129" s="4">
        <v>60</v>
      </c>
      <c r="F3129" s="4" t="s">
        <v>21673</v>
      </c>
      <c r="G3129" s="4">
        <v>0</v>
      </c>
    </row>
    <row r="3130" spans="1:7" x14ac:dyDescent="0.35">
      <c r="A3130" t="s">
        <v>4994</v>
      </c>
      <c r="B3130" t="s">
        <v>1100</v>
      </c>
      <c r="C3130" t="s">
        <v>31</v>
      </c>
      <c r="D3130" t="s">
        <v>21661</v>
      </c>
      <c r="E3130" s="4">
        <v>38</v>
      </c>
      <c r="F3130" s="4" t="s">
        <v>21732</v>
      </c>
      <c r="G3130" s="4">
        <v>0.05</v>
      </c>
    </row>
    <row r="3131" spans="1:7" x14ac:dyDescent="0.35">
      <c r="A3131" t="s">
        <v>4995</v>
      </c>
      <c r="B3131" t="s">
        <v>1100</v>
      </c>
      <c r="C3131" t="s">
        <v>28</v>
      </c>
      <c r="D3131" t="s">
        <v>21741</v>
      </c>
      <c r="E3131" s="4">
        <v>75</v>
      </c>
      <c r="F3131" s="4" t="s">
        <v>21654</v>
      </c>
      <c r="G3131" s="4">
        <v>0.05</v>
      </c>
    </row>
    <row r="3132" spans="1:7" x14ac:dyDescent="0.35">
      <c r="A3132" t="s">
        <v>4996</v>
      </c>
      <c r="B3132" t="s">
        <v>1100</v>
      </c>
      <c r="C3132" t="s">
        <v>35</v>
      </c>
      <c r="D3132" t="s">
        <v>1919</v>
      </c>
      <c r="E3132" s="4">
        <v>5</v>
      </c>
      <c r="F3132" s="4" t="s">
        <v>21656</v>
      </c>
      <c r="G3132" s="4">
        <v>0</v>
      </c>
    </row>
    <row r="3133" spans="1:7" x14ac:dyDescent="0.35">
      <c r="A3133" t="s">
        <v>4997</v>
      </c>
      <c r="B3133" t="s">
        <v>1101</v>
      </c>
      <c r="C3133" t="s">
        <v>34</v>
      </c>
      <c r="D3133" t="s">
        <v>66</v>
      </c>
      <c r="E3133" s="4">
        <v>64</v>
      </c>
      <c r="F3133" s="4" t="s">
        <v>21657</v>
      </c>
      <c r="G3133" s="4">
        <v>0.15</v>
      </c>
    </row>
    <row r="3134" spans="1:7" x14ac:dyDescent="0.35">
      <c r="A3134" t="s">
        <v>4998</v>
      </c>
      <c r="B3134" t="s">
        <v>1101</v>
      </c>
      <c r="C3134" t="s">
        <v>28</v>
      </c>
      <c r="D3134" t="s">
        <v>21679</v>
      </c>
      <c r="E3134" s="4">
        <v>27</v>
      </c>
      <c r="F3134" s="4" t="s">
        <v>21634</v>
      </c>
      <c r="G3134" s="4">
        <v>0</v>
      </c>
    </row>
    <row r="3135" spans="1:7" x14ac:dyDescent="0.35">
      <c r="A3135" t="s">
        <v>4999</v>
      </c>
      <c r="B3135" t="s">
        <v>1101</v>
      </c>
      <c r="C3135" t="s">
        <v>26</v>
      </c>
      <c r="D3135" t="s">
        <v>1861</v>
      </c>
      <c r="E3135" s="4">
        <v>80</v>
      </c>
      <c r="F3135" s="4" t="s">
        <v>21647</v>
      </c>
      <c r="G3135" s="4">
        <v>0</v>
      </c>
    </row>
    <row r="3136" spans="1:7" x14ac:dyDescent="0.35">
      <c r="A3136" t="s">
        <v>5000</v>
      </c>
      <c r="B3136" t="s">
        <v>1102</v>
      </c>
      <c r="C3136" t="s">
        <v>7</v>
      </c>
      <c r="D3136" t="s">
        <v>1871</v>
      </c>
      <c r="E3136" s="4">
        <v>72</v>
      </c>
      <c r="F3136" s="4" t="s">
        <v>21646</v>
      </c>
      <c r="G3136" s="4">
        <v>0.1</v>
      </c>
    </row>
    <row r="3137" spans="1:7" x14ac:dyDescent="0.35">
      <c r="A3137" t="s">
        <v>5001</v>
      </c>
      <c r="B3137" t="s">
        <v>1102</v>
      </c>
      <c r="C3137" t="s">
        <v>31</v>
      </c>
      <c r="D3137" t="s">
        <v>21748</v>
      </c>
      <c r="E3137" s="4">
        <v>27</v>
      </c>
      <c r="F3137" s="4" t="s">
        <v>21662</v>
      </c>
      <c r="G3137" s="4">
        <v>0</v>
      </c>
    </row>
    <row r="3138" spans="1:7" x14ac:dyDescent="0.35">
      <c r="A3138" t="s">
        <v>5002</v>
      </c>
      <c r="B3138" t="s">
        <v>1102</v>
      </c>
      <c r="C3138" t="s">
        <v>15</v>
      </c>
      <c r="D3138" t="s">
        <v>1874</v>
      </c>
      <c r="E3138" s="4">
        <v>17</v>
      </c>
      <c r="F3138" s="4" t="s">
        <v>21660</v>
      </c>
      <c r="G3138" s="4">
        <v>0.15</v>
      </c>
    </row>
    <row r="3139" spans="1:7" x14ac:dyDescent="0.35">
      <c r="A3139" t="s">
        <v>5003</v>
      </c>
      <c r="B3139" t="s">
        <v>1102</v>
      </c>
      <c r="C3139" t="s">
        <v>12</v>
      </c>
      <c r="D3139" t="s">
        <v>21782</v>
      </c>
      <c r="E3139" s="4">
        <v>29</v>
      </c>
      <c r="F3139" s="4" t="s">
        <v>21669</v>
      </c>
      <c r="G3139" s="4">
        <v>0</v>
      </c>
    </row>
    <row r="3140" spans="1:7" x14ac:dyDescent="0.35">
      <c r="A3140" t="s">
        <v>5004</v>
      </c>
      <c r="B3140" t="s">
        <v>1103</v>
      </c>
      <c r="C3140" t="s">
        <v>35</v>
      </c>
      <c r="D3140" t="s">
        <v>21716</v>
      </c>
      <c r="E3140" s="4">
        <v>3</v>
      </c>
      <c r="F3140" s="4" t="s">
        <v>21656</v>
      </c>
      <c r="G3140" s="4">
        <v>0</v>
      </c>
    </row>
    <row r="3141" spans="1:7" x14ac:dyDescent="0.35">
      <c r="A3141" t="s">
        <v>5005</v>
      </c>
      <c r="B3141" t="s">
        <v>1103</v>
      </c>
      <c r="C3141" t="s">
        <v>35</v>
      </c>
      <c r="D3141" t="s">
        <v>1919</v>
      </c>
      <c r="E3141" s="4">
        <v>63</v>
      </c>
      <c r="F3141" s="4" t="s">
        <v>21705</v>
      </c>
      <c r="G3141" s="4">
        <v>0</v>
      </c>
    </row>
    <row r="3142" spans="1:7" x14ac:dyDescent="0.35">
      <c r="A3142" t="s">
        <v>5006</v>
      </c>
      <c r="B3142" t="s">
        <v>1103</v>
      </c>
      <c r="C3142" t="s">
        <v>35</v>
      </c>
      <c r="D3142" t="s">
        <v>1919</v>
      </c>
      <c r="E3142" s="4">
        <v>10</v>
      </c>
      <c r="F3142" s="4" t="s">
        <v>21656</v>
      </c>
      <c r="G3142" s="4">
        <v>0</v>
      </c>
    </row>
    <row r="3143" spans="1:7" x14ac:dyDescent="0.35">
      <c r="A3143" t="s">
        <v>5007</v>
      </c>
      <c r="B3143" t="s">
        <v>1103</v>
      </c>
      <c r="C3143" t="s">
        <v>33</v>
      </c>
      <c r="D3143" t="s">
        <v>21689</v>
      </c>
      <c r="E3143" s="4">
        <v>47</v>
      </c>
      <c r="F3143" s="4" t="s">
        <v>21644</v>
      </c>
      <c r="G3143" s="4">
        <v>0.1</v>
      </c>
    </row>
    <row r="3144" spans="1:7" x14ac:dyDescent="0.35">
      <c r="A3144" t="s">
        <v>5008</v>
      </c>
      <c r="B3144" t="s">
        <v>1104</v>
      </c>
      <c r="C3144" t="s">
        <v>15</v>
      </c>
      <c r="D3144" t="s">
        <v>1874</v>
      </c>
      <c r="E3144" s="4">
        <v>72</v>
      </c>
      <c r="F3144" s="4" t="s">
        <v>21648</v>
      </c>
      <c r="G3144" s="4">
        <v>0</v>
      </c>
    </row>
    <row r="3145" spans="1:7" x14ac:dyDescent="0.35">
      <c r="A3145" t="s">
        <v>5009</v>
      </c>
      <c r="B3145" t="s">
        <v>1104</v>
      </c>
      <c r="C3145" t="s">
        <v>32</v>
      </c>
      <c r="D3145" t="s">
        <v>1928</v>
      </c>
      <c r="E3145" s="4">
        <v>21</v>
      </c>
      <c r="F3145" s="4" t="s">
        <v>21729</v>
      </c>
      <c r="G3145" s="4">
        <v>0.15</v>
      </c>
    </row>
    <row r="3146" spans="1:7" x14ac:dyDescent="0.35">
      <c r="A3146" t="s">
        <v>5010</v>
      </c>
      <c r="B3146" t="s">
        <v>1104</v>
      </c>
      <c r="C3146" t="s">
        <v>31</v>
      </c>
      <c r="D3146" t="s">
        <v>21696</v>
      </c>
      <c r="E3146" s="4">
        <v>17</v>
      </c>
      <c r="F3146" s="4" t="s">
        <v>21643</v>
      </c>
      <c r="G3146" s="4">
        <v>0.15</v>
      </c>
    </row>
    <row r="3147" spans="1:7" x14ac:dyDescent="0.35">
      <c r="A3147" t="s">
        <v>5011</v>
      </c>
      <c r="B3147" t="s">
        <v>1105</v>
      </c>
      <c r="C3147" t="s">
        <v>12</v>
      </c>
      <c r="D3147" t="s">
        <v>1857</v>
      </c>
      <c r="E3147" s="4">
        <v>27</v>
      </c>
      <c r="F3147" s="4" t="s">
        <v>21669</v>
      </c>
      <c r="G3147" s="4">
        <v>0</v>
      </c>
    </row>
    <row r="3148" spans="1:7" x14ac:dyDescent="0.35">
      <c r="A3148" t="s">
        <v>5012</v>
      </c>
      <c r="B3148" t="s">
        <v>1105</v>
      </c>
      <c r="C3148" t="s">
        <v>23</v>
      </c>
      <c r="D3148" t="s">
        <v>1876</v>
      </c>
      <c r="E3148" s="4">
        <v>61</v>
      </c>
      <c r="F3148" s="4" t="s">
        <v>21699</v>
      </c>
      <c r="G3148" s="4">
        <v>0.15</v>
      </c>
    </row>
    <row r="3149" spans="1:7" x14ac:dyDescent="0.35">
      <c r="A3149" t="s">
        <v>5013</v>
      </c>
      <c r="B3149" t="s">
        <v>1106</v>
      </c>
      <c r="C3149" t="s">
        <v>30</v>
      </c>
      <c r="D3149" t="s">
        <v>66</v>
      </c>
      <c r="E3149" s="4">
        <v>2</v>
      </c>
      <c r="F3149" s="4" t="s">
        <v>21659</v>
      </c>
      <c r="G3149" s="4">
        <v>0.15</v>
      </c>
    </row>
    <row r="3150" spans="1:7" x14ac:dyDescent="0.35">
      <c r="A3150" t="s">
        <v>5014</v>
      </c>
      <c r="B3150" t="s">
        <v>1106</v>
      </c>
      <c r="C3150" t="s">
        <v>26</v>
      </c>
      <c r="D3150" t="s">
        <v>1861</v>
      </c>
      <c r="E3150" s="4">
        <v>75</v>
      </c>
      <c r="F3150" s="4" t="s">
        <v>21647</v>
      </c>
      <c r="G3150" s="4">
        <v>0</v>
      </c>
    </row>
    <row r="3151" spans="1:7" x14ac:dyDescent="0.35">
      <c r="A3151" t="s">
        <v>5015</v>
      </c>
      <c r="B3151" t="s">
        <v>1106</v>
      </c>
      <c r="C3151" t="s">
        <v>34</v>
      </c>
      <c r="D3151" t="s">
        <v>21651</v>
      </c>
      <c r="E3151" s="4">
        <v>30</v>
      </c>
      <c r="F3151" s="4" t="s">
        <v>21636</v>
      </c>
      <c r="G3151" s="4">
        <v>0</v>
      </c>
    </row>
    <row r="3152" spans="1:7" x14ac:dyDescent="0.35">
      <c r="A3152" t="s">
        <v>5016</v>
      </c>
      <c r="B3152" t="s">
        <v>1107</v>
      </c>
      <c r="C3152" t="s">
        <v>23</v>
      </c>
      <c r="D3152" t="s">
        <v>21772</v>
      </c>
      <c r="E3152" s="4">
        <v>42</v>
      </c>
      <c r="F3152" s="4" t="s">
        <v>21673</v>
      </c>
      <c r="G3152" s="4">
        <v>0</v>
      </c>
    </row>
    <row r="3153" spans="1:7" x14ac:dyDescent="0.35">
      <c r="A3153" t="s">
        <v>5017</v>
      </c>
      <c r="B3153" t="s">
        <v>1107</v>
      </c>
      <c r="C3153" t="s">
        <v>34</v>
      </c>
      <c r="D3153" t="s">
        <v>1854</v>
      </c>
      <c r="E3153" s="4">
        <v>2</v>
      </c>
      <c r="F3153" s="4" t="s">
        <v>21636</v>
      </c>
      <c r="G3153" s="4">
        <v>0</v>
      </c>
    </row>
    <row r="3154" spans="1:7" x14ac:dyDescent="0.35">
      <c r="A3154" t="s">
        <v>5018</v>
      </c>
      <c r="B3154" t="s">
        <v>1108</v>
      </c>
      <c r="C3154" t="s">
        <v>26</v>
      </c>
      <c r="D3154" t="s">
        <v>1861</v>
      </c>
      <c r="E3154" s="4">
        <v>60</v>
      </c>
      <c r="F3154" s="4" t="s">
        <v>21836</v>
      </c>
      <c r="G3154" s="4">
        <v>0.05</v>
      </c>
    </row>
    <row r="3155" spans="1:7" x14ac:dyDescent="0.35">
      <c r="A3155" t="s">
        <v>5019</v>
      </c>
      <c r="B3155" t="s">
        <v>1108</v>
      </c>
      <c r="C3155" t="s">
        <v>34</v>
      </c>
      <c r="D3155" t="s">
        <v>21671</v>
      </c>
      <c r="E3155" s="4">
        <v>12</v>
      </c>
      <c r="F3155" s="4" t="s">
        <v>21636</v>
      </c>
      <c r="G3155" s="4">
        <v>0</v>
      </c>
    </row>
    <row r="3156" spans="1:7" x14ac:dyDescent="0.35">
      <c r="A3156" t="s">
        <v>5020</v>
      </c>
      <c r="B3156" t="s">
        <v>1108</v>
      </c>
      <c r="C3156" t="s">
        <v>36</v>
      </c>
      <c r="D3156" t="s">
        <v>1915</v>
      </c>
      <c r="E3156" s="4">
        <v>31</v>
      </c>
      <c r="F3156" s="4" t="s">
        <v>21677</v>
      </c>
      <c r="G3156" s="4">
        <v>0</v>
      </c>
    </row>
    <row r="3157" spans="1:7" x14ac:dyDescent="0.35">
      <c r="A3157" t="s">
        <v>5021</v>
      </c>
      <c r="B3157" t="s">
        <v>1108</v>
      </c>
      <c r="C3157" t="s">
        <v>23</v>
      </c>
      <c r="D3157" t="s">
        <v>1876</v>
      </c>
      <c r="E3157" s="4">
        <v>15</v>
      </c>
      <c r="F3157" s="4" t="s">
        <v>21673</v>
      </c>
      <c r="G3157" s="4">
        <v>0</v>
      </c>
    </row>
    <row r="3158" spans="1:7" x14ac:dyDescent="0.35">
      <c r="A3158" t="s">
        <v>5022</v>
      </c>
      <c r="B3158" t="s">
        <v>1109</v>
      </c>
      <c r="C3158" t="s">
        <v>19</v>
      </c>
      <c r="D3158" t="s">
        <v>1859</v>
      </c>
      <c r="E3158" s="4">
        <v>74</v>
      </c>
      <c r="F3158" s="4" t="s">
        <v>21698</v>
      </c>
      <c r="G3158" s="4">
        <v>0.1</v>
      </c>
    </row>
    <row r="3159" spans="1:7" x14ac:dyDescent="0.35">
      <c r="A3159" t="s">
        <v>5023</v>
      </c>
      <c r="B3159" t="s">
        <v>1110</v>
      </c>
      <c r="C3159" t="s">
        <v>33</v>
      </c>
      <c r="D3159" t="s">
        <v>21682</v>
      </c>
      <c r="E3159" s="4">
        <v>63</v>
      </c>
      <c r="F3159" s="4" t="s">
        <v>21804</v>
      </c>
      <c r="G3159" s="4">
        <v>0</v>
      </c>
    </row>
    <row r="3160" spans="1:7" x14ac:dyDescent="0.35">
      <c r="A3160" t="s">
        <v>5024</v>
      </c>
      <c r="B3160" t="s">
        <v>1110</v>
      </c>
      <c r="C3160" t="s">
        <v>30</v>
      </c>
      <c r="D3160" t="s">
        <v>21667</v>
      </c>
      <c r="E3160" s="4">
        <v>9</v>
      </c>
      <c r="F3160" s="4" t="s">
        <v>21691</v>
      </c>
      <c r="G3160" s="4">
        <v>0.05</v>
      </c>
    </row>
    <row r="3161" spans="1:7" x14ac:dyDescent="0.35">
      <c r="A3161" t="s">
        <v>5025</v>
      </c>
      <c r="B3161" t="s">
        <v>1110</v>
      </c>
      <c r="C3161" t="s">
        <v>15</v>
      </c>
      <c r="D3161" t="s">
        <v>1874</v>
      </c>
      <c r="E3161" s="4">
        <v>2</v>
      </c>
      <c r="F3161" s="4" t="s">
        <v>21660</v>
      </c>
      <c r="G3161" s="4">
        <v>0.15</v>
      </c>
    </row>
    <row r="3162" spans="1:7" x14ac:dyDescent="0.35">
      <c r="A3162" t="s">
        <v>5026</v>
      </c>
      <c r="B3162" t="s">
        <v>1110</v>
      </c>
      <c r="C3162" t="s">
        <v>27</v>
      </c>
      <c r="D3162" t="s">
        <v>1865</v>
      </c>
      <c r="E3162" s="4">
        <v>71</v>
      </c>
      <c r="F3162" s="4" t="s">
        <v>21701</v>
      </c>
      <c r="G3162" s="4">
        <v>0.1</v>
      </c>
    </row>
    <row r="3163" spans="1:7" x14ac:dyDescent="0.35">
      <c r="A3163" t="s">
        <v>5027</v>
      </c>
      <c r="B3163" t="s">
        <v>1111</v>
      </c>
      <c r="C3163" t="s">
        <v>36</v>
      </c>
      <c r="D3163" t="s">
        <v>1915</v>
      </c>
      <c r="E3163" s="4">
        <v>59</v>
      </c>
      <c r="F3163" s="4" t="s">
        <v>21745</v>
      </c>
      <c r="G3163" s="4">
        <v>0</v>
      </c>
    </row>
    <row r="3164" spans="1:7" x14ac:dyDescent="0.35">
      <c r="A3164" t="s">
        <v>5028</v>
      </c>
      <c r="B3164" t="s">
        <v>1112</v>
      </c>
      <c r="C3164" t="s">
        <v>15</v>
      </c>
      <c r="D3164" t="s">
        <v>1874</v>
      </c>
      <c r="E3164" s="4">
        <v>12</v>
      </c>
      <c r="F3164" s="4" t="s">
        <v>21660</v>
      </c>
      <c r="G3164" s="4">
        <v>0.15</v>
      </c>
    </row>
    <row r="3165" spans="1:7" x14ac:dyDescent="0.35">
      <c r="A3165" t="s">
        <v>5029</v>
      </c>
      <c r="B3165" t="s">
        <v>1112</v>
      </c>
      <c r="C3165" t="s">
        <v>12</v>
      </c>
      <c r="D3165" t="s">
        <v>1857</v>
      </c>
      <c r="E3165" s="4">
        <v>41</v>
      </c>
      <c r="F3165" s="4" t="s">
        <v>21693</v>
      </c>
      <c r="G3165" s="4">
        <v>0.15</v>
      </c>
    </row>
    <row r="3166" spans="1:7" x14ac:dyDescent="0.35">
      <c r="A3166" t="s">
        <v>5030</v>
      </c>
      <c r="B3166" t="s">
        <v>1112</v>
      </c>
      <c r="C3166" t="s">
        <v>35</v>
      </c>
      <c r="D3166" t="s">
        <v>66</v>
      </c>
      <c r="E3166" s="4">
        <v>4</v>
      </c>
      <c r="F3166" s="4" t="s">
        <v>21656</v>
      </c>
      <c r="G3166" s="4">
        <v>0</v>
      </c>
    </row>
    <row r="3167" spans="1:7" x14ac:dyDescent="0.35">
      <c r="A3167" t="s">
        <v>5031</v>
      </c>
      <c r="B3167" t="s">
        <v>1112</v>
      </c>
      <c r="C3167" t="s">
        <v>33</v>
      </c>
      <c r="D3167" t="s">
        <v>66</v>
      </c>
      <c r="E3167" s="4">
        <v>27</v>
      </c>
      <c r="F3167" s="4" t="s">
        <v>21804</v>
      </c>
      <c r="G3167" s="4">
        <v>0</v>
      </c>
    </row>
    <row r="3168" spans="1:7" x14ac:dyDescent="0.35">
      <c r="A3168" t="s">
        <v>5032</v>
      </c>
      <c r="B3168" t="s">
        <v>1112</v>
      </c>
      <c r="C3168" t="s">
        <v>34</v>
      </c>
      <c r="D3168" t="s">
        <v>1854</v>
      </c>
      <c r="E3168" s="4">
        <v>52</v>
      </c>
      <c r="F3168" s="4" t="s">
        <v>21645</v>
      </c>
      <c r="G3168" s="4">
        <v>0.05</v>
      </c>
    </row>
    <row r="3169" spans="1:7" x14ac:dyDescent="0.35">
      <c r="A3169" t="s">
        <v>5033</v>
      </c>
      <c r="B3169" t="s">
        <v>1113</v>
      </c>
      <c r="C3169" t="s">
        <v>27</v>
      </c>
      <c r="D3169" t="s">
        <v>1865</v>
      </c>
      <c r="E3169" s="4">
        <v>39</v>
      </c>
      <c r="F3169" s="4" t="s">
        <v>21656</v>
      </c>
      <c r="G3169" s="4">
        <v>0</v>
      </c>
    </row>
    <row r="3170" spans="1:7" x14ac:dyDescent="0.35">
      <c r="A3170" t="s">
        <v>5034</v>
      </c>
      <c r="B3170" t="s">
        <v>1113</v>
      </c>
      <c r="C3170" t="s">
        <v>7</v>
      </c>
      <c r="D3170" t="s">
        <v>1871</v>
      </c>
      <c r="E3170" s="4">
        <v>52</v>
      </c>
      <c r="F3170" s="4" t="s">
        <v>21681</v>
      </c>
      <c r="G3170" s="4">
        <v>0</v>
      </c>
    </row>
    <row r="3171" spans="1:7" x14ac:dyDescent="0.35">
      <c r="A3171" t="s">
        <v>5035</v>
      </c>
      <c r="B3171" t="s">
        <v>1114</v>
      </c>
      <c r="C3171" t="s">
        <v>23</v>
      </c>
      <c r="D3171" t="s">
        <v>1876</v>
      </c>
      <c r="E3171" s="4">
        <v>48</v>
      </c>
      <c r="F3171" s="4" t="s">
        <v>21649</v>
      </c>
      <c r="G3171" s="4">
        <v>0.1</v>
      </c>
    </row>
    <row r="3172" spans="1:7" x14ac:dyDescent="0.35">
      <c r="A3172" t="s">
        <v>5036</v>
      </c>
      <c r="B3172" t="s">
        <v>1114</v>
      </c>
      <c r="C3172" t="s">
        <v>31</v>
      </c>
      <c r="D3172" t="s">
        <v>1867</v>
      </c>
      <c r="E3172" s="4">
        <v>36</v>
      </c>
      <c r="F3172" s="4" t="s">
        <v>21662</v>
      </c>
      <c r="G3172" s="4">
        <v>0</v>
      </c>
    </row>
    <row r="3173" spans="1:7" x14ac:dyDescent="0.35">
      <c r="A3173" t="s">
        <v>5037</v>
      </c>
      <c r="B3173" t="s">
        <v>1114</v>
      </c>
      <c r="C3173" t="s">
        <v>31</v>
      </c>
      <c r="D3173" t="s">
        <v>1867</v>
      </c>
      <c r="E3173" s="4">
        <v>15</v>
      </c>
      <c r="F3173" s="4" t="s">
        <v>21662</v>
      </c>
      <c r="G3173" s="4">
        <v>0</v>
      </c>
    </row>
    <row r="3174" spans="1:7" x14ac:dyDescent="0.35">
      <c r="A3174" t="s">
        <v>5038</v>
      </c>
      <c r="B3174" t="s">
        <v>1115</v>
      </c>
      <c r="C3174" t="s">
        <v>12</v>
      </c>
      <c r="D3174" t="s">
        <v>1857</v>
      </c>
      <c r="E3174" s="4">
        <v>34</v>
      </c>
      <c r="F3174" s="4" t="s">
        <v>21693</v>
      </c>
      <c r="G3174" s="4">
        <v>0.15</v>
      </c>
    </row>
    <row r="3175" spans="1:7" x14ac:dyDescent="0.35">
      <c r="A3175" t="s">
        <v>5039</v>
      </c>
      <c r="B3175" t="s">
        <v>1116</v>
      </c>
      <c r="C3175" t="s">
        <v>28</v>
      </c>
      <c r="D3175" t="s">
        <v>21741</v>
      </c>
      <c r="E3175" s="4">
        <v>63</v>
      </c>
      <c r="F3175" s="4" t="s">
        <v>21634</v>
      </c>
      <c r="G3175" s="4">
        <v>0</v>
      </c>
    </row>
    <row r="3176" spans="1:7" x14ac:dyDescent="0.35">
      <c r="A3176" t="s">
        <v>5040</v>
      </c>
      <c r="B3176" t="s">
        <v>1116</v>
      </c>
      <c r="C3176" t="s">
        <v>23</v>
      </c>
      <c r="D3176" t="s">
        <v>21759</v>
      </c>
      <c r="E3176" s="4">
        <v>5</v>
      </c>
      <c r="F3176" s="4" t="s">
        <v>21704</v>
      </c>
      <c r="G3176" s="4">
        <v>0.05</v>
      </c>
    </row>
    <row r="3177" spans="1:7" x14ac:dyDescent="0.35">
      <c r="A3177" t="s">
        <v>5041</v>
      </c>
      <c r="B3177" t="s">
        <v>1116</v>
      </c>
      <c r="C3177" t="s">
        <v>28</v>
      </c>
      <c r="D3177" t="s">
        <v>1851</v>
      </c>
      <c r="E3177" s="4">
        <v>14</v>
      </c>
      <c r="F3177" s="4" t="s">
        <v>21654</v>
      </c>
      <c r="G3177" s="4">
        <v>0.05</v>
      </c>
    </row>
    <row r="3178" spans="1:7" x14ac:dyDescent="0.35">
      <c r="A3178" t="s">
        <v>5042</v>
      </c>
      <c r="B3178" t="s">
        <v>1116</v>
      </c>
      <c r="C3178" t="s">
        <v>31</v>
      </c>
      <c r="D3178" t="s">
        <v>21661</v>
      </c>
      <c r="E3178" s="4">
        <v>45</v>
      </c>
      <c r="F3178" s="4" t="s">
        <v>21662</v>
      </c>
      <c r="G3178" s="4">
        <v>0</v>
      </c>
    </row>
    <row r="3179" spans="1:7" x14ac:dyDescent="0.35">
      <c r="A3179" t="s">
        <v>5043</v>
      </c>
      <c r="B3179" t="s">
        <v>1117</v>
      </c>
      <c r="C3179" t="s">
        <v>33</v>
      </c>
      <c r="D3179" t="s">
        <v>1863</v>
      </c>
      <c r="E3179" s="4">
        <v>10</v>
      </c>
      <c r="F3179" s="4" t="s">
        <v>21641</v>
      </c>
      <c r="G3179" s="4">
        <v>0</v>
      </c>
    </row>
    <row r="3180" spans="1:7" x14ac:dyDescent="0.35">
      <c r="A3180" t="s">
        <v>5044</v>
      </c>
      <c r="B3180" t="s">
        <v>1117</v>
      </c>
      <c r="C3180" t="s">
        <v>26</v>
      </c>
      <c r="D3180" t="s">
        <v>21786</v>
      </c>
      <c r="E3180" s="4">
        <v>52</v>
      </c>
      <c r="F3180" s="4" t="s">
        <v>21640</v>
      </c>
      <c r="G3180" s="4">
        <v>0.15</v>
      </c>
    </row>
    <row r="3181" spans="1:7" x14ac:dyDescent="0.35">
      <c r="A3181" t="s">
        <v>5045</v>
      </c>
      <c r="B3181" t="s">
        <v>1118</v>
      </c>
      <c r="C3181" t="s">
        <v>15</v>
      </c>
      <c r="D3181" t="s">
        <v>21717</v>
      </c>
      <c r="E3181" s="4">
        <v>35</v>
      </c>
      <c r="F3181" s="4" t="s">
        <v>21648</v>
      </c>
      <c r="G3181" s="4">
        <v>0</v>
      </c>
    </row>
    <row r="3182" spans="1:7" x14ac:dyDescent="0.35">
      <c r="A3182" t="s">
        <v>5046</v>
      </c>
      <c r="B3182" t="s">
        <v>1118</v>
      </c>
      <c r="C3182" t="s">
        <v>27</v>
      </c>
      <c r="D3182" t="s">
        <v>1865</v>
      </c>
      <c r="E3182" s="4">
        <v>38</v>
      </c>
      <c r="F3182" s="4" t="s">
        <v>21642</v>
      </c>
      <c r="G3182" s="4">
        <v>0.15</v>
      </c>
    </row>
    <row r="3183" spans="1:7" x14ac:dyDescent="0.35">
      <c r="A3183" t="s">
        <v>5047</v>
      </c>
      <c r="B3183" t="s">
        <v>1118</v>
      </c>
      <c r="C3183" t="s">
        <v>29</v>
      </c>
      <c r="D3183" t="s">
        <v>1896</v>
      </c>
      <c r="E3183" s="4">
        <v>41</v>
      </c>
      <c r="F3183" s="4" t="s">
        <v>21687</v>
      </c>
      <c r="G3183" s="4">
        <v>0</v>
      </c>
    </row>
    <row r="3184" spans="1:7" x14ac:dyDescent="0.35">
      <c r="A3184" t="s">
        <v>5048</v>
      </c>
      <c r="B3184" t="s">
        <v>1118</v>
      </c>
      <c r="C3184" t="s">
        <v>31</v>
      </c>
      <c r="D3184" t="s">
        <v>21661</v>
      </c>
      <c r="E3184" s="4">
        <v>73</v>
      </c>
      <c r="F3184" s="4" t="s">
        <v>21662</v>
      </c>
      <c r="G3184" s="4">
        <v>0</v>
      </c>
    </row>
    <row r="3185" spans="1:7" x14ac:dyDescent="0.35">
      <c r="A3185" t="s">
        <v>5049</v>
      </c>
      <c r="B3185" t="s">
        <v>1119</v>
      </c>
      <c r="C3185" t="s">
        <v>28</v>
      </c>
      <c r="D3185" t="s">
        <v>1851</v>
      </c>
      <c r="E3185" s="4">
        <v>69</v>
      </c>
      <c r="F3185" s="4" t="s">
        <v>21634</v>
      </c>
      <c r="G3185" s="4">
        <v>0</v>
      </c>
    </row>
    <row r="3186" spans="1:7" x14ac:dyDescent="0.35">
      <c r="A3186" t="s">
        <v>5050</v>
      </c>
      <c r="B3186" t="s">
        <v>1119</v>
      </c>
      <c r="C3186" t="s">
        <v>12</v>
      </c>
      <c r="D3186" t="s">
        <v>21757</v>
      </c>
      <c r="E3186" s="4">
        <v>75</v>
      </c>
      <c r="F3186" s="4" t="s">
        <v>21669</v>
      </c>
      <c r="G3186" s="4">
        <v>0</v>
      </c>
    </row>
    <row r="3187" spans="1:7" x14ac:dyDescent="0.35">
      <c r="A3187" t="s">
        <v>5051</v>
      </c>
      <c r="B3187" t="s">
        <v>1119</v>
      </c>
      <c r="C3187" t="s">
        <v>35</v>
      </c>
      <c r="D3187" t="s">
        <v>21676</v>
      </c>
      <c r="E3187" s="4">
        <v>3</v>
      </c>
      <c r="F3187" s="4" t="s">
        <v>21701</v>
      </c>
      <c r="G3187" s="4">
        <v>0.1</v>
      </c>
    </row>
    <row r="3188" spans="1:7" x14ac:dyDescent="0.35">
      <c r="A3188" t="s">
        <v>5052</v>
      </c>
      <c r="B3188" t="s">
        <v>1119</v>
      </c>
      <c r="C3188" t="s">
        <v>27</v>
      </c>
      <c r="D3188" t="s">
        <v>21700</v>
      </c>
      <c r="E3188" s="4">
        <v>34</v>
      </c>
      <c r="F3188" s="4" t="s">
        <v>21656</v>
      </c>
      <c r="G3188" s="4">
        <v>0</v>
      </c>
    </row>
    <row r="3189" spans="1:7" x14ac:dyDescent="0.35">
      <c r="A3189" t="s">
        <v>5053</v>
      </c>
      <c r="B3189" t="s">
        <v>1119</v>
      </c>
      <c r="C3189" t="s">
        <v>15</v>
      </c>
      <c r="D3189" t="s">
        <v>1874</v>
      </c>
      <c r="E3189" s="4">
        <v>53</v>
      </c>
      <c r="F3189" s="4" t="s">
        <v>21660</v>
      </c>
      <c r="G3189" s="4">
        <v>0.15</v>
      </c>
    </row>
    <row r="3190" spans="1:7" x14ac:dyDescent="0.35">
      <c r="A3190" t="s">
        <v>5054</v>
      </c>
      <c r="B3190" t="s">
        <v>1120</v>
      </c>
      <c r="C3190" t="s">
        <v>29</v>
      </c>
      <c r="D3190" t="s">
        <v>1896</v>
      </c>
      <c r="E3190" s="4">
        <v>37</v>
      </c>
      <c r="F3190" s="4" t="s">
        <v>21685</v>
      </c>
      <c r="G3190" s="4">
        <v>0.1</v>
      </c>
    </row>
    <row r="3191" spans="1:7" x14ac:dyDescent="0.35">
      <c r="A3191" t="s">
        <v>5055</v>
      </c>
      <c r="B3191" t="s">
        <v>1120</v>
      </c>
      <c r="C3191" t="s">
        <v>33</v>
      </c>
      <c r="D3191" t="s">
        <v>1863</v>
      </c>
      <c r="E3191" s="4">
        <v>55</v>
      </c>
      <c r="F3191" s="4" t="s">
        <v>21644</v>
      </c>
      <c r="G3191" s="4">
        <v>0.1</v>
      </c>
    </row>
    <row r="3192" spans="1:7" x14ac:dyDescent="0.35">
      <c r="A3192" t="s">
        <v>5056</v>
      </c>
      <c r="B3192" t="s">
        <v>1120</v>
      </c>
      <c r="C3192" t="s">
        <v>31</v>
      </c>
      <c r="D3192" t="s">
        <v>1867</v>
      </c>
      <c r="E3192" s="4">
        <v>38</v>
      </c>
      <c r="F3192" s="4" t="s">
        <v>21662</v>
      </c>
      <c r="G3192" s="4">
        <v>0</v>
      </c>
    </row>
    <row r="3193" spans="1:7" x14ac:dyDescent="0.35">
      <c r="A3193" t="s">
        <v>5057</v>
      </c>
      <c r="B3193" t="s">
        <v>1121</v>
      </c>
      <c r="C3193" t="s">
        <v>26</v>
      </c>
      <c r="D3193" t="s">
        <v>21762</v>
      </c>
      <c r="E3193" s="4">
        <v>30</v>
      </c>
      <c r="F3193" s="4" t="s">
        <v>21647</v>
      </c>
      <c r="G3193" s="4">
        <v>0</v>
      </c>
    </row>
    <row r="3194" spans="1:7" x14ac:dyDescent="0.35">
      <c r="A3194" t="s">
        <v>5058</v>
      </c>
      <c r="B3194" t="s">
        <v>1121</v>
      </c>
      <c r="C3194" t="s">
        <v>19</v>
      </c>
      <c r="D3194" t="s">
        <v>1859</v>
      </c>
      <c r="E3194" s="4">
        <v>53</v>
      </c>
      <c r="F3194" s="4" t="s">
        <v>21694</v>
      </c>
      <c r="G3194" s="4">
        <v>0.15</v>
      </c>
    </row>
    <row r="3195" spans="1:7" x14ac:dyDescent="0.35">
      <c r="A3195" t="s">
        <v>5059</v>
      </c>
      <c r="B3195" t="s">
        <v>1121</v>
      </c>
      <c r="C3195" t="s">
        <v>27</v>
      </c>
      <c r="D3195" t="s">
        <v>1865</v>
      </c>
      <c r="E3195" s="4">
        <v>71</v>
      </c>
      <c r="F3195" s="4" t="s">
        <v>21656</v>
      </c>
      <c r="G3195" s="4">
        <v>0</v>
      </c>
    </row>
    <row r="3196" spans="1:7" x14ac:dyDescent="0.35">
      <c r="A3196" t="s">
        <v>5060</v>
      </c>
      <c r="B3196" t="s">
        <v>1122</v>
      </c>
      <c r="C3196" t="s">
        <v>12</v>
      </c>
      <c r="D3196" t="s">
        <v>1857</v>
      </c>
      <c r="E3196" s="4">
        <v>35</v>
      </c>
      <c r="F3196" s="4" t="s">
        <v>21639</v>
      </c>
      <c r="G3196" s="4">
        <v>0.1</v>
      </c>
    </row>
    <row r="3197" spans="1:7" x14ac:dyDescent="0.35">
      <c r="A3197" t="s">
        <v>5061</v>
      </c>
      <c r="B3197" t="s">
        <v>1122</v>
      </c>
      <c r="C3197" t="s">
        <v>30</v>
      </c>
      <c r="D3197" t="s">
        <v>1887</v>
      </c>
      <c r="E3197" s="4">
        <v>72</v>
      </c>
      <c r="F3197" s="4" t="s">
        <v>21665</v>
      </c>
      <c r="G3197" s="4">
        <v>0</v>
      </c>
    </row>
    <row r="3198" spans="1:7" x14ac:dyDescent="0.35">
      <c r="A3198" t="s">
        <v>5062</v>
      </c>
      <c r="B3198" t="s">
        <v>1123</v>
      </c>
      <c r="C3198" t="s">
        <v>36</v>
      </c>
      <c r="D3198" t="s">
        <v>1915</v>
      </c>
      <c r="E3198" s="4">
        <v>46</v>
      </c>
      <c r="F3198" s="4" t="s">
        <v>21702</v>
      </c>
      <c r="G3198" s="4">
        <v>0.05</v>
      </c>
    </row>
    <row r="3199" spans="1:7" x14ac:dyDescent="0.35">
      <c r="A3199" t="s">
        <v>5063</v>
      </c>
      <c r="B3199" t="s">
        <v>1123</v>
      </c>
      <c r="C3199" t="s">
        <v>36</v>
      </c>
      <c r="D3199" t="s">
        <v>1915</v>
      </c>
      <c r="E3199" s="4">
        <v>74</v>
      </c>
      <c r="F3199" s="4" t="s">
        <v>21761</v>
      </c>
      <c r="G3199" s="4">
        <v>0.1</v>
      </c>
    </row>
    <row r="3200" spans="1:7" x14ac:dyDescent="0.35">
      <c r="A3200" t="s">
        <v>5064</v>
      </c>
      <c r="B3200" t="s">
        <v>1123</v>
      </c>
      <c r="C3200" t="s">
        <v>19</v>
      </c>
      <c r="D3200" t="s">
        <v>1859</v>
      </c>
      <c r="E3200" s="4">
        <v>27</v>
      </c>
      <c r="F3200" s="4" t="s">
        <v>21635</v>
      </c>
      <c r="G3200" s="4">
        <v>0</v>
      </c>
    </row>
    <row r="3201" spans="1:7" x14ac:dyDescent="0.35">
      <c r="A3201" t="s">
        <v>5065</v>
      </c>
      <c r="B3201" t="s">
        <v>1123</v>
      </c>
      <c r="C3201" t="s">
        <v>23</v>
      </c>
      <c r="D3201" t="s">
        <v>1876</v>
      </c>
      <c r="E3201" s="4">
        <v>54</v>
      </c>
      <c r="F3201" s="4" t="s">
        <v>21673</v>
      </c>
      <c r="G3201" s="4">
        <v>0</v>
      </c>
    </row>
    <row r="3202" spans="1:7" x14ac:dyDescent="0.35">
      <c r="A3202" t="s">
        <v>5066</v>
      </c>
      <c r="B3202" t="s">
        <v>1123</v>
      </c>
      <c r="C3202" t="s">
        <v>33</v>
      </c>
      <c r="D3202" t="s">
        <v>1863</v>
      </c>
      <c r="E3202" s="4">
        <v>36</v>
      </c>
      <c r="F3202" s="4" t="s">
        <v>21663</v>
      </c>
      <c r="G3202" s="4">
        <v>0.15</v>
      </c>
    </row>
    <row r="3203" spans="1:7" x14ac:dyDescent="0.35">
      <c r="A3203" t="s">
        <v>5067</v>
      </c>
      <c r="B3203" t="s">
        <v>1124</v>
      </c>
      <c r="C3203" t="s">
        <v>19</v>
      </c>
      <c r="D3203" t="s">
        <v>1859</v>
      </c>
      <c r="E3203" s="4">
        <v>75</v>
      </c>
      <c r="F3203" s="4" t="s">
        <v>21698</v>
      </c>
      <c r="G3203" s="4">
        <v>0.1</v>
      </c>
    </row>
    <row r="3204" spans="1:7" x14ac:dyDescent="0.35">
      <c r="A3204" t="s">
        <v>5068</v>
      </c>
      <c r="B3204" t="s">
        <v>1125</v>
      </c>
      <c r="C3204" t="s">
        <v>31</v>
      </c>
      <c r="D3204" t="s">
        <v>1867</v>
      </c>
      <c r="E3204" s="4">
        <v>24</v>
      </c>
      <c r="F3204" s="4" t="s">
        <v>21778</v>
      </c>
      <c r="G3204" s="4">
        <v>0</v>
      </c>
    </row>
    <row r="3205" spans="1:7" x14ac:dyDescent="0.35">
      <c r="A3205" t="s">
        <v>5069</v>
      </c>
      <c r="B3205" t="s">
        <v>1125</v>
      </c>
      <c r="C3205" t="s">
        <v>36</v>
      </c>
      <c r="D3205" t="s">
        <v>1915</v>
      </c>
      <c r="E3205" s="4">
        <v>62</v>
      </c>
      <c r="F3205" s="4" t="s">
        <v>21677</v>
      </c>
      <c r="G3205" s="4">
        <v>0</v>
      </c>
    </row>
    <row r="3206" spans="1:7" x14ac:dyDescent="0.35">
      <c r="A3206" t="s">
        <v>5070</v>
      </c>
      <c r="B3206" t="s">
        <v>1125</v>
      </c>
      <c r="C3206" t="s">
        <v>36</v>
      </c>
      <c r="D3206" t="s">
        <v>1915</v>
      </c>
      <c r="E3206" s="4">
        <v>59</v>
      </c>
      <c r="F3206" s="4" t="s">
        <v>21677</v>
      </c>
      <c r="G3206" s="4">
        <v>0</v>
      </c>
    </row>
    <row r="3207" spans="1:7" x14ac:dyDescent="0.35">
      <c r="A3207" t="s">
        <v>5071</v>
      </c>
      <c r="B3207" t="s">
        <v>1125</v>
      </c>
      <c r="C3207" t="s">
        <v>12</v>
      </c>
      <c r="D3207" t="s">
        <v>21782</v>
      </c>
      <c r="E3207" s="4">
        <v>61</v>
      </c>
      <c r="F3207" s="4" t="s">
        <v>21639</v>
      </c>
      <c r="G3207" s="4">
        <v>0.1</v>
      </c>
    </row>
    <row r="3208" spans="1:7" x14ac:dyDescent="0.35">
      <c r="A3208" t="s">
        <v>5072</v>
      </c>
      <c r="B3208" t="s">
        <v>1125</v>
      </c>
      <c r="C3208" t="s">
        <v>19</v>
      </c>
      <c r="D3208" t="s">
        <v>21790</v>
      </c>
      <c r="E3208" s="4">
        <v>19</v>
      </c>
      <c r="F3208" s="4" t="s">
        <v>21635</v>
      </c>
      <c r="G3208" s="4">
        <v>0</v>
      </c>
    </row>
    <row r="3209" spans="1:7" x14ac:dyDescent="0.35">
      <c r="A3209" t="s">
        <v>5073</v>
      </c>
      <c r="B3209" t="s">
        <v>1126</v>
      </c>
      <c r="C3209" t="s">
        <v>30</v>
      </c>
      <c r="D3209" t="s">
        <v>21664</v>
      </c>
      <c r="E3209" s="4">
        <v>52</v>
      </c>
      <c r="F3209" s="4" t="s">
        <v>21659</v>
      </c>
      <c r="G3209" s="4">
        <v>0.15</v>
      </c>
    </row>
    <row r="3210" spans="1:7" x14ac:dyDescent="0.35">
      <c r="A3210" t="s">
        <v>5074</v>
      </c>
      <c r="B3210" t="s">
        <v>1126</v>
      </c>
      <c r="C3210" t="s">
        <v>23</v>
      </c>
      <c r="D3210" t="s">
        <v>1876</v>
      </c>
      <c r="E3210" s="4">
        <v>14</v>
      </c>
      <c r="F3210" s="4" t="s">
        <v>21699</v>
      </c>
      <c r="G3210" s="4">
        <v>0.15</v>
      </c>
    </row>
    <row r="3211" spans="1:7" x14ac:dyDescent="0.35">
      <c r="A3211" t="s">
        <v>5075</v>
      </c>
      <c r="B3211" t="s">
        <v>1126</v>
      </c>
      <c r="C3211" t="s">
        <v>7</v>
      </c>
      <c r="D3211" t="s">
        <v>66</v>
      </c>
      <c r="E3211" s="4">
        <v>2</v>
      </c>
      <c r="F3211" s="4" t="s">
        <v>21681</v>
      </c>
      <c r="G3211" s="4">
        <v>0</v>
      </c>
    </row>
    <row r="3212" spans="1:7" x14ac:dyDescent="0.35">
      <c r="A3212" t="s">
        <v>5076</v>
      </c>
      <c r="B3212" t="s">
        <v>1126</v>
      </c>
      <c r="C3212" t="s">
        <v>36</v>
      </c>
      <c r="D3212" t="s">
        <v>1915</v>
      </c>
      <c r="E3212" s="4">
        <v>2</v>
      </c>
      <c r="F3212" s="4" t="s">
        <v>21731</v>
      </c>
      <c r="G3212" s="4">
        <v>0.15</v>
      </c>
    </row>
    <row r="3213" spans="1:7" x14ac:dyDescent="0.35">
      <c r="A3213" t="s">
        <v>5077</v>
      </c>
      <c r="B3213" t="s">
        <v>1127</v>
      </c>
      <c r="C3213" t="s">
        <v>23</v>
      </c>
      <c r="D3213" t="s">
        <v>1876</v>
      </c>
      <c r="E3213" s="4">
        <v>56</v>
      </c>
      <c r="F3213" s="4" t="s">
        <v>21704</v>
      </c>
      <c r="G3213" s="4">
        <v>0.05</v>
      </c>
    </row>
    <row r="3214" spans="1:7" x14ac:dyDescent="0.35">
      <c r="A3214" t="s">
        <v>5078</v>
      </c>
      <c r="B3214" t="s">
        <v>1127</v>
      </c>
      <c r="C3214" t="s">
        <v>30</v>
      </c>
      <c r="D3214" t="s">
        <v>1887</v>
      </c>
      <c r="E3214" s="4">
        <v>70</v>
      </c>
      <c r="F3214" s="4" t="s">
        <v>21691</v>
      </c>
      <c r="G3214" s="4">
        <v>0.05</v>
      </c>
    </row>
    <row r="3215" spans="1:7" x14ac:dyDescent="0.35">
      <c r="A3215" t="s">
        <v>5079</v>
      </c>
      <c r="B3215" t="s">
        <v>1127</v>
      </c>
      <c r="C3215" t="s">
        <v>34</v>
      </c>
      <c r="D3215" t="s">
        <v>66</v>
      </c>
      <c r="E3215" s="4">
        <v>23</v>
      </c>
      <c r="F3215" s="4" t="s">
        <v>21652</v>
      </c>
      <c r="G3215" s="4">
        <v>0.1</v>
      </c>
    </row>
    <row r="3216" spans="1:7" x14ac:dyDescent="0.35">
      <c r="A3216" t="s">
        <v>5080</v>
      </c>
      <c r="B3216" t="s">
        <v>1127</v>
      </c>
      <c r="C3216" t="s">
        <v>34</v>
      </c>
      <c r="D3216" t="s">
        <v>21671</v>
      </c>
      <c r="E3216" s="4">
        <v>45</v>
      </c>
      <c r="F3216" s="4" t="s">
        <v>21636</v>
      </c>
      <c r="G3216" s="4">
        <v>0</v>
      </c>
    </row>
    <row r="3217" spans="1:7" x14ac:dyDescent="0.35">
      <c r="A3217" t="s">
        <v>5081</v>
      </c>
      <c r="B3217" t="s">
        <v>1127</v>
      </c>
      <c r="C3217" t="s">
        <v>36</v>
      </c>
      <c r="D3217" t="s">
        <v>1915</v>
      </c>
      <c r="E3217" s="4">
        <v>37</v>
      </c>
      <c r="F3217" s="4" t="s">
        <v>21731</v>
      </c>
      <c r="G3217" s="4">
        <v>0.15</v>
      </c>
    </row>
    <row r="3218" spans="1:7" x14ac:dyDescent="0.35">
      <c r="A3218" t="s">
        <v>5082</v>
      </c>
      <c r="B3218" t="s">
        <v>1128</v>
      </c>
      <c r="C3218" t="s">
        <v>29</v>
      </c>
      <c r="D3218" t="s">
        <v>1896</v>
      </c>
      <c r="E3218" s="4">
        <v>45</v>
      </c>
      <c r="F3218" s="4" t="s">
        <v>21687</v>
      </c>
      <c r="G3218" s="4">
        <v>0</v>
      </c>
    </row>
    <row r="3219" spans="1:7" x14ac:dyDescent="0.35">
      <c r="A3219" t="s">
        <v>5083</v>
      </c>
      <c r="B3219" t="s">
        <v>1128</v>
      </c>
      <c r="C3219" t="s">
        <v>32</v>
      </c>
      <c r="D3219" t="s">
        <v>21724</v>
      </c>
      <c r="E3219" s="4">
        <v>57</v>
      </c>
      <c r="F3219" s="4" t="s">
        <v>21638</v>
      </c>
      <c r="G3219" s="4">
        <v>0</v>
      </c>
    </row>
    <row r="3220" spans="1:7" x14ac:dyDescent="0.35">
      <c r="A3220" t="s">
        <v>5084</v>
      </c>
      <c r="B3220" t="s">
        <v>1128</v>
      </c>
      <c r="C3220" t="s">
        <v>28</v>
      </c>
      <c r="D3220" t="s">
        <v>1851</v>
      </c>
      <c r="E3220" s="4">
        <v>2</v>
      </c>
      <c r="F3220" s="4" t="s">
        <v>21843</v>
      </c>
      <c r="G3220" s="4">
        <v>0.1</v>
      </c>
    </row>
    <row r="3221" spans="1:7" x14ac:dyDescent="0.35">
      <c r="A3221" t="s">
        <v>5085</v>
      </c>
      <c r="B3221" t="s">
        <v>1128</v>
      </c>
      <c r="C3221" t="s">
        <v>12</v>
      </c>
      <c r="D3221" t="s">
        <v>1857</v>
      </c>
      <c r="E3221" s="4">
        <v>60</v>
      </c>
      <c r="F3221" s="4" t="s">
        <v>21669</v>
      </c>
      <c r="G3221" s="4">
        <v>0</v>
      </c>
    </row>
    <row r="3222" spans="1:7" x14ac:dyDescent="0.35">
      <c r="A3222" t="s">
        <v>5086</v>
      </c>
      <c r="B3222" t="s">
        <v>1129</v>
      </c>
      <c r="C3222" t="s">
        <v>27</v>
      </c>
      <c r="D3222" t="s">
        <v>1865</v>
      </c>
      <c r="E3222" s="4">
        <v>18</v>
      </c>
      <c r="F3222" s="4" t="s">
        <v>21707</v>
      </c>
      <c r="G3222" s="4">
        <v>0.05</v>
      </c>
    </row>
    <row r="3223" spans="1:7" x14ac:dyDescent="0.35">
      <c r="A3223" t="s">
        <v>5087</v>
      </c>
      <c r="B3223" t="s">
        <v>1129</v>
      </c>
      <c r="C3223" t="s">
        <v>34</v>
      </c>
      <c r="D3223" t="s">
        <v>1854</v>
      </c>
      <c r="E3223" s="4">
        <v>30</v>
      </c>
      <c r="F3223" s="4" t="s">
        <v>21636</v>
      </c>
      <c r="G3223" s="4">
        <v>0</v>
      </c>
    </row>
    <row r="3224" spans="1:7" x14ac:dyDescent="0.35">
      <c r="A3224" t="s">
        <v>5088</v>
      </c>
      <c r="B3224" t="s">
        <v>1130</v>
      </c>
      <c r="C3224" t="s">
        <v>27</v>
      </c>
      <c r="D3224" t="s">
        <v>21776</v>
      </c>
      <c r="E3224" s="4">
        <v>14</v>
      </c>
      <c r="F3224" s="4" t="s">
        <v>21656</v>
      </c>
      <c r="G3224" s="4">
        <v>0</v>
      </c>
    </row>
    <row r="3225" spans="1:7" x14ac:dyDescent="0.35">
      <c r="A3225" t="s">
        <v>5089</v>
      </c>
      <c r="B3225" t="s">
        <v>1130</v>
      </c>
      <c r="C3225" t="s">
        <v>28</v>
      </c>
      <c r="D3225" t="s">
        <v>1851</v>
      </c>
      <c r="E3225" s="4">
        <v>30</v>
      </c>
      <c r="F3225" s="4" t="s">
        <v>21767</v>
      </c>
      <c r="G3225" s="4">
        <v>0.15</v>
      </c>
    </row>
    <row r="3226" spans="1:7" x14ac:dyDescent="0.35">
      <c r="A3226" t="s">
        <v>5090</v>
      </c>
      <c r="B3226" t="s">
        <v>1130</v>
      </c>
      <c r="C3226" t="s">
        <v>36</v>
      </c>
      <c r="D3226" t="s">
        <v>1915</v>
      </c>
      <c r="E3226" s="4">
        <v>7</v>
      </c>
      <c r="F3226" s="4" t="s">
        <v>21677</v>
      </c>
      <c r="G3226" s="4">
        <v>0</v>
      </c>
    </row>
    <row r="3227" spans="1:7" x14ac:dyDescent="0.35">
      <c r="A3227" t="s">
        <v>5091</v>
      </c>
      <c r="B3227" t="s">
        <v>1130</v>
      </c>
      <c r="C3227" t="s">
        <v>30</v>
      </c>
      <c r="D3227" t="s">
        <v>66</v>
      </c>
      <c r="E3227" s="4">
        <v>19</v>
      </c>
      <c r="F3227" s="4" t="s">
        <v>21659</v>
      </c>
      <c r="G3227" s="4">
        <v>0.15</v>
      </c>
    </row>
    <row r="3228" spans="1:7" x14ac:dyDescent="0.35">
      <c r="A3228" t="s">
        <v>5092</v>
      </c>
      <c r="B3228" t="s">
        <v>1130</v>
      </c>
      <c r="C3228" t="s">
        <v>27</v>
      </c>
      <c r="D3228" t="s">
        <v>1865</v>
      </c>
      <c r="E3228" s="4">
        <v>33</v>
      </c>
      <c r="F3228" s="4" t="s">
        <v>21656</v>
      </c>
      <c r="G3228" s="4">
        <v>0</v>
      </c>
    </row>
    <row r="3229" spans="1:7" x14ac:dyDescent="0.35">
      <c r="A3229" t="s">
        <v>5093</v>
      </c>
      <c r="B3229" t="s">
        <v>1131</v>
      </c>
      <c r="C3229" t="s">
        <v>36</v>
      </c>
      <c r="D3229" t="s">
        <v>1915</v>
      </c>
      <c r="E3229" s="4">
        <v>54</v>
      </c>
      <c r="F3229" s="4" t="s">
        <v>21727</v>
      </c>
      <c r="G3229" s="4">
        <v>0.1</v>
      </c>
    </row>
    <row r="3230" spans="1:7" x14ac:dyDescent="0.35">
      <c r="A3230" t="s">
        <v>5094</v>
      </c>
      <c r="B3230" t="s">
        <v>1132</v>
      </c>
      <c r="C3230" t="s">
        <v>36</v>
      </c>
      <c r="D3230" t="s">
        <v>1915</v>
      </c>
      <c r="E3230" s="4">
        <v>70</v>
      </c>
      <c r="F3230" s="4" t="s">
        <v>21677</v>
      </c>
      <c r="G3230" s="4">
        <v>0</v>
      </c>
    </row>
    <row r="3231" spans="1:7" x14ac:dyDescent="0.35">
      <c r="A3231" t="s">
        <v>5095</v>
      </c>
      <c r="B3231" t="s">
        <v>1132</v>
      </c>
      <c r="C3231" t="s">
        <v>35</v>
      </c>
      <c r="D3231" t="s">
        <v>1919</v>
      </c>
      <c r="E3231" s="4">
        <v>80</v>
      </c>
      <c r="F3231" s="4" t="s">
        <v>21642</v>
      </c>
      <c r="G3231" s="4">
        <v>0.15</v>
      </c>
    </row>
    <row r="3232" spans="1:7" x14ac:dyDescent="0.35">
      <c r="A3232" t="s">
        <v>5096</v>
      </c>
      <c r="B3232" t="s">
        <v>1132</v>
      </c>
      <c r="C3232" t="s">
        <v>26</v>
      </c>
      <c r="D3232" t="s">
        <v>1861</v>
      </c>
      <c r="E3232" s="4">
        <v>56</v>
      </c>
      <c r="F3232" s="4" t="s">
        <v>21647</v>
      </c>
      <c r="G3232" s="4">
        <v>0</v>
      </c>
    </row>
    <row r="3233" spans="1:7" x14ac:dyDescent="0.35">
      <c r="A3233" t="s">
        <v>5097</v>
      </c>
      <c r="B3233" t="s">
        <v>1133</v>
      </c>
      <c r="C3233" t="s">
        <v>35</v>
      </c>
      <c r="D3233" t="s">
        <v>66</v>
      </c>
      <c r="E3233" s="4">
        <v>67</v>
      </c>
      <c r="F3233" s="4" t="s">
        <v>21656</v>
      </c>
      <c r="G3233" s="4">
        <v>0</v>
      </c>
    </row>
    <row r="3234" spans="1:7" x14ac:dyDescent="0.35">
      <c r="A3234" t="s">
        <v>5098</v>
      </c>
      <c r="B3234" t="s">
        <v>1133</v>
      </c>
      <c r="C3234" t="s">
        <v>27</v>
      </c>
      <c r="D3234" t="s">
        <v>1865</v>
      </c>
      <c r="E3234" s="4">
        <v>11</v>
      </c>
      <c r="F3234" s="4" t="s">
        <v>21642</v>
      </c>
      <c r="G3234" s="4">
        <v>0.15</v>
      </c>
    </row>
    <row r="3235" spans="1:7" x14ac:dyDescent="0.35">
      <c r="A3235" t="s">
        <v>5099</v>
      </c>
      <c r="B3235" t="s">
        <v>1133</v>
      </c>
      <c r="C3235" t="s">
        <v>32</v>
      </c>
      <c r="D3235" t="s">
        <v>1928</v>
      </c>
      <c r="E3235" s="4">
        <v>3</v>
      </c>
      <c r="F3235" s="4" t="s">
        <v>21638</v>
      </c>
      <c r="G3235" s="4">
        <v>0</v>
      </c>
    </row>
    <row r="3236" spans="1:7" x14ac:dyDescent="0.35">
      <c r="A3236" t="s">
        <v>5100</v>
      </c>
      <c r="B3236" t="s">
        <v>1133</v>
      </c>
      <c r="C3236" t="s">
        <v>26</v>
      </c>
      <c r="D3236" t="s">
        <v>1861</v>
      </c>
      <c r="E3236" s="4">
        <v>13</v>
      </c>
      <c r="F3236" s="4" t="s">
        <v>21650</v>
      </c>
      <c r="G3236" s="4">
        <v>0.1</v>
      </c>
    </row>
    <row r="3237" spans="1:7" x14ac:dyDescent="0.35">
      <c r="A3237" t="s">
        <v>5101</v>
      </c>
      <c r="B3237" t="s">
        <v>1133</v>
      </c>
      <c r="C3237" t="s">
        <v>32</v>
      </c>
      <c r="D3237" t="s">
        <v>1928</v>
      </c>
      <c r="E3237" s="4">
        <v>75</v>
      </c>
      <c r="F3237" s="4" t="s">
        <v>21729</v>
      </c>
      <c r="G3237" s="4">
        <v>0.15</v>
      </c>
    </row>
    <row r="3238" spans="1:7" x14ac:dyDescent="0.35">
      <c r="A3238" t="s">
        <v>5102</v>
      </c>
      <c r="B3238" t="s">
        <v>1134</v>
      </c>
      <c r="C3238" t="s">
        <v>28</v>
      </c>
      <c r="D3238" t="s">
        <v>1851</v>
      </c>
      <c r="E3238" s="4">
        <v>68</v>
      </c>
      <c r="F3238" s="4" t="s">
        <v>21634</v>
      </c>
      <c r="G3238" s="4">
        <v>0</v>
      </c>
    </row>
    <row r="3239" spans="1:7" x14ac:dyDescent="0.35">
      <c r="A3239" t="s">
        <v>5103</v>
      </c>
      <c r="B3239" t="s">
        <v>1135</v>
      </c>
      <c r="C3239" t="s">
        <v>34</v>
      </c>
      <c r="D3239" t="s">
        <v>21651</v>
      </c>
      <c r="E3239" s="4">
        <v>30</v>
      </c>
      <c r="F3239" s="4" t="s">
        <v>21797</v>
      </c>
      <c r="G3239" s="4">
        <v>0.1</v>
      </c>
    </row>
    <row r="3240" spans="1:7" x14ac:dyDescent="0.35">
      <c r="A3240" t="s">
        <v>5104</v>
      </c>
      <c r="B3240" t="s">
        <v>1135</v>
      </c>
      <c r="C3240" t="s">
        <v>29</v>
      </c>
      <c r="D3240" t="s">
        <v>21709</v>
      </c>
      <c r="E3240" s="4">
        <v>79</v>
      </c>
      <c r="F3240" s="4" t="s">
        <v>21687</v>
      </c>
      <c r="G3240" s="4">
        <v>0</v>
      </c>
    </row>
    <row r="3241" spans="1:7" x14ac:dyDescent="0.35">
      <c r="A3241" t="s">
        <v>5105</v>
      </c>
      <c r="B3241" t="s">
        <v>1135</v>
      </c>
      <c r="C3241" t="s">
        <v>30</v>
      </c>
      <c r="D3241" t="s">
        <v>1887</v>
      </c>
      <c r="E3241" s="4">
        <v>1</v>
      </c>
      <c r="F3241" s="4" t="s">
        <v>21665</v>
      </c>
      <c r="G3241" s="4">
        <v>0</v>
      </c>
    </row>
    <row r="3242" spans="1:7" x14ac:dyDescent="0.35">
      <c r="A3242" t="s">
        <v>5106</v>
      </c>
      <c r="B3242" t="s">
        <v>1135</v>
      </c>
      <c r="C3242" t="s">
        <v>32</v>
      </c>
      <c r="D3242" t="s">
        <v>1928</v>
      </c>
      <c r="E3242" s="4">
        <v>42</v>
      </c>
      <c r="F3242" s="4" t="s">
        <v>21729</v>
      </c>
      <c r="G3242" s="4">
        <v>0.15</v>
      </c>
    </row>
    <row r="3243" spans="1:7" x14ac:dyDescent="0.35">
      <c r="A3243" t="s">
        <v>5107</v>
      </c>
      <c r="B3243" t="s">
        <v>1135</v>
      </c>
      <c r="C3243" t="s">
        <v>30</v>
      </c>
      <c r="D3243" t="s">
        <v>1887</v>
      </c>
      <c r="E3243" s="4">
        <v>54</v>
      </c>
      <c r="F3243" s="4" t="s">
        <v>21665</v>
      </c>
      <c r="G3243" s="4">
        <v>0</v>
      </c>
    </row>
    <row r="3244" spans="1:7" x14ac:dyDescent="0.35">
      <c r="A3244" t="s">
        <v>5108</v>
      </c>
      <c r="B3244" t="s">
        <v>1136</v>
      </c>
      <c r="C3244" t="s">
        <v>27</v>
      </c>
      <c r="D3244" t="s">
        <v>21776</v>
      </c>
      <c r="E3244" s="4">
        <v>77</v>
      </c>
      <c r="F3244" s="4" t="s">
        <v>21656</v>
      </c>
      <c r="G3244" s="4">
        <v>0</v>
      </c>
    </row>
    <row r="3245" spans="1:7" x14ac:dyDescent="0.35">
      <c r="A3245" t="s">
        <v>5109</v>
      </c>
      <c r="B3245" t="s">
        <v>1136</v>
      </c>
      <c r="C3245" t="s">
        <v>34</v>
      </c>
      <c r="D3245" t="s">
        <v>1854</v>
      </c>
      <c r="E3245" s="4">
        <v>51</v>
      </c>
      <c r="F3245" s="4" t="s">
        <v>21636</v>
      </c>
      <c r="G3245" s="4">
        <v>0</v>
      </c>
    </row>
    <row r="3246" spans="1:7" x14ac:dyDescent="0.35">
      <c r="A3246" t="s">
        <v>5110</v>
      </c>
      <c r="B3246" t="s">
        <v>1136</v>
      </c>
      <c r="C3246" t="s">
        <v>19</v>
      </c>
      <c r="D3246" t="s">
        <v>1859</v>
      </c>
      <c r="E3246" s="4">
        <v>75</v>
      </c>
      <c r="F3246" s="4" t="s">
        <v>21635</v>
      </c>
      <c r="G3246" s="4">
        <v>0</v>
      </c>
    </row>
    <row r="3247" spans="1:7" x14ac:dyDescent="0.35">
      <c r="A3247" t="s">
        <v>5111</v>
      </c>
      <c r="B3247" t="s">
        <v>1136</v>
      </c>
      <c r="C3247" t="s">
        <v>12</v>
      </c>
      <c r="D3247" t="s">
        <v>21782</v>
      </c>
      <c r="E3247" s="4">
        <v>78</v>
      </c>
      <c r="F3247" s="4" t="s">
        <v>21669</v>
      </c>
      <c r="G3247" s="4">
        <v>0</v>
      </c>
    </row>
    <row r="3248" spans="1:7" x14ac:dyDescent="0.35">
      <c r="A3248" t="s">
        <v>5112</v>
      </c>
      <c r="B3248" t="s">
        <v>1136</v>
      </c>
      <c r="C3248" t="s">
        <v>30</v>
      </c>
      <c r="D3248" t="s">
        <v>66</v>
      </c>
      <c r="E3248" s="4">
        <v>71</v>
      </c>
      <c r="F3248" s="4" t="s">
        <v>21692</v>
      </c>
      <c r="G3248" s="4">
        <v>0.1</v>
      </c>
    </row>
    <row r="3249" spans="1:7" x14ac:dyDescent="0.35">
      <c r="A3249" t="s">
        <v>5113</v>
      </c>
      <c r="B3249" t="s">
        <v>1137</v>
      </c>
      <c r="C3249" t="s">
        <v>19</v>
      </c>
      <c r="D3249" t="s">
        <v>1859</v>
      </c>
      <c r="E3249" s="4">
        <v>2</v>
      </c>
      <c r="F3249" s="4" t="s">
        <v>21635</v>
      </c>
      <c r="G3249" s="4">
        <v>0</v>
      </c>
    </row>
    <row r="3250" spans="1:7" x14ac:dyDescent="0.35">
      <c r="A3250" t="s">
        <v>5114</v>
      </c>
      <c r="B3250" t="s">
        <v>1137</v>
      </c>
      <c r="C3250" t="s">
        <v>32</v>
      </c>
      <c r="D3250" t="s">
        <v>1928</v>
      </c>
      <c r="E3250" s="4">
        <v>63</v>
      </c>
      <c r="F3250" s="4" t="s">
        <v>21638</v>
      </c>
      <c r="G3250" s="4">
        <v>0</v>
      </c>
    </row>
    <row r="3251" spans="1:7" x14ac:dyDescent="0.35">
      <c r="A3251" t="s">
        <v>5115</v>
      </c>
      <c r="B3251" t="s">
        <v>1137</v>
      </c>
      <c r="C3251" t="s">
        <v>29</v>
      </c>
      <c r="D3251" t="s">
        <v>1896</v>
      </c>
      <c r="E3251" s="4">
        <v>54</v>
      </c>
      <c r="F3251" s="4" t="s">
        <v>21666</v>
      </c>
      <c r="G3251" s="4">
        <v>0.05</v>
      </c>
    </row>
    <row r="3252" spans="1:7" x14ac:dyDescent="0.35">
      <c r="A3252" t="s">
        <v>5116</v>
      </c>
      <c r="B3252" t="s">
        <v>1138</v>
      </c>
      <c r="C3252" t="s">
        <v>35</v>
      </c>
      <c r="D3252" t="s">
        <v>1919</v>
      </c>
      <c r="E3252" s="4">
        <v>70</v>
      </c>
      <c r="F3252" s="4" t="s">
        <v>21656</v>
      </c>
      <c r="G3252" s="4">
        <v>0</v>
      </c>
    </row>
    <row r="3253" spans="1:7" x14ac:dyDescent="0.35">
      <c r="A3253" t="s">
        <v>5117</v>
      </c>
      <c r="B3253" t="s">
        <v>1138</v>
      </c>
      <c r="C3253" t="s">
        <v>35</v>
      </c>
      <c r="D3253" t="s">
        <v>21716</v>
      </c>
      <c r="E3253" s="4">
        <v>57</v>
      </c>
      <c r="F3253" s="4" t="s">
        <v>21656</v>
      </c>
      <c r="G3253" s="4">
        <v>0</v>
      </c>
    </row>
    <row r="3254" spans="1:7" x14ac:dyDescent="0.35">
      <c r="A3254" t="s">
        <v>5118</v>
      </c>
      <c r="B3254" t="s">
        <v>1139</v>
      </c>
      <c r="C3254" t="s">
        <v>12</v>
      </c>
      <c r="D3254" t="s">
        <v>1857</v>
      </c>
      <c r="E3254" s="4">
        <v>66</v>
      </c>
      <c r="F3254" s="4" t="s">
        <v>21639</v>
      </c>
      <c r="G3254" s="4">
        <v>0.1</v>
      </c>
    </row>
    <row r="3255" spans="1:7" x14ac:dyDescent="0.35">
      <c r="A3255" t="s">
        <v>5119</v>
      </c>
      <c r="B3255" t="s">
        <v>1139</v>
      </c>
      <c r="C3255" t="s">
        <v>33</v>
      </c>
      <c r="D3255" t="s">
        <v>21682</v>
      </c>
      <c r="E3255" s="4">
        <v>36</v>
      </c>
      <c r="F3255" s="4" t="s">
        <v>21658</v>
      </c>
      <c r="G3255" s="4">
        <v>0.05</v>
      </c>
    </row>
    <row r="3256" spans="1:7" x14ac:dyDescent="0.35">
      <c r="A3256" t="s">
        <v>5120</v>
      </c>
      <c r="B3256" t="s">
        <v>1140</v>
      </c>
      <c r="C3256" t="s">
        <v>15</v>
      </c>
      <c r="D3256" t="s">
        <v>1874</v>
      </c>
      <c r="E3256" s="4">
        <v>1</v>
      </c>
      <c r="F3256" s="4" t="s">
        <v>21742</v>
      </c>
      <c r="G3256" s="4">
        <v>0.1</v>
      </c>
    </row>
    <row r="3257" spans="1:7" x14ac:dyDescent="0.35">
      <c r="A3257" t="s">
        <v>5121</v>
      </c>
      <c r="B3257" t="s">
        <v>1140</v>
      </c>
      <c r="C3257" t="s">
        <v>12</v>
      </c>
      <c r="D3257" t="s">
        <v>1857</v>
      </c>
      <c r="E3257" s="4">
        <v>27</v>
      </c>
      <c r="F3257" s="4" t="s">
        <v>21669</v>
      </c>
      <c r="G3257" s="4">
        <v>0</v>
      </c>
    </row>
    <row r="3258" spans="1:7" x14ac:dyDescent="0.35">
      <c r="A3258" t="s">
        <v>5122</v>
      </c>
      <c r="B3258" t="s">
        <v>1140</v>
      </c>
      <c r="C3258" t="s">
        <v>30</v>
      </c>
      <c r="D3258" t="s">
        <v>21664</v>
      </c>
      <c r="E3258" s="4">
        <v>54</v>
      </c>
      <c r="F3258" s="4" t="s">
        <v>21692</v>
      </c>
      <c r="G3258" s="4">
        <v>0.1</v>
      </c>
    </row>
    <row r="3259" spans="1:7" x14ac:dyDescent="0.35">
      <c r="A3259" t="s">
        <v>5123</v>
      </c>
      <c r="B3259" t="s">
        <v>1140</v>
      </c>
      <c r="C3259" t="s">
        <v>30</v>
      </c>
      <c r="D3259" t="s">
        <v>1887</v>
      </c>
      <c r="E3259" s="4">
        <v>49</v>
      </c>
      <c r="F3259" s="4" t="s">
        <v>21691</v>
      </c>
      <c r="G3259" s="4">
        <v>0.05</v>
      </c>
    </row>
    <row r="3260" spans="1:7" x14ac:dyDescent="0.35">
      <c r="A3260" t="s">
        <v>5124</v>
      </c>
      <c r="B3260" t="s">
        <v>1141</v>
      </c>
      <c r="C3260" t="s">
        <v>15</v>
      </c>
      <c r="D3260" t="s">
        <v>1874</v>
      </c>
      <c r="E3260" s="4">
        <v>73</v>
      </c>
      <c r="F3260" s="4" t="s">
        <v>21839</v>
      </c>
      <c r="G3260" s="4">
        <v>0.15</v>
      </c>
    </row>
    <row r="3261" spans="1:7" x14ac:dyDescent="0.35">
      <c r="A3261" t="s">
        <v>5125</v>
      </c>
      <c r="B3261" t="s">
        <v>1141</v>
      </c>
      <c r="C3261" t="s">
        <v>12</v>
      </c>
      <c r="D3261" t="s">
        <v>1857</v>
      </c>
      <c r="E3261" s="4">
        <v>6</v>
      </c>
      <c r="F3261" s="4" t="s">
        <v>21669</v>
      </c>
      <c r="G3261" s="4">
        <v>0</v>
      </c>
    </row>
    <row r="3262" spans="1:7" x14ac:dyDescent="0.35">
      <c r="A3262" t="s">
        <v>5126</v>
      </c>
      <c r="B3262" t="s">
        <v>1141</v>
      </c>
      <c r="C3262" t="s">
        <v>19</v>
      </c>
      <c r="D3262" t="s">
        <v>21746</v>
      </c>
      <c r="E3262" s="4">
        <v>41</v>
      </c>
      <c r="F3262" s="4" t="s">
        <v>21698</v>
      </c>
      <c r="G3262" s="4">
        <v>0.1</v>
      </c>
    </row>
    <row r="3263" spans="1:7" x14ac:dyDescent="0.35">
      <c r="A3263" t="s">
        <v>5127</v>
      </c>
      <c r="B3263" t="s">
        <v>1141</v>
      </c>
      <c r="C3263" t="s">
        <v>28</v>
      </c>
      <c r="D3263" t="s">
        <v>1851</v>
      </c>
      <c r="E3263" s="4">
        <v>28</v>
      </c>
      <c r="F3263" s="4" t="s">
        <v>21634</v>
      </c>
      <c r="G3263" s="4">
        <v>0</v>
      </c>
    </row>
    <row r="3264" spans="1:7" x14ac:dyDescent="0.35">
      <c r="A3264" t="s">
        <v>5128</v>
      </c>
      <c r="B3264" t="s">
        <v>1141</v>
      </c>
      <c r="C3264" t="s">
        <v>32</v>
      </c>
      <c r="D3264" t="s">
        <v>1928</v>
      </c>
      <c r="E3264" s="4">
        <v>17</v>
      </c>
      <c r="F3264" s="4" t="s">
        <v>21690</v>
      </c>
      <c r="G3264" s="4">
        <v>0.1</v>
      </c>
    </row>
    <row r="3265" spans="1:7" x14ac:dyDescent="0.35">
      <c r="A3265" t="s">
        <v>5129</v>
      </c>
      <c r="B3265" t="s">
        <v>1142</v>
      </c>
      <c r="C3265" t="s">
        <v>30</v>
      </c>
      <c r="D3265" t="s">
        <v>21664</v>
      </c>
      <c r="E3265" s="4">
        <v>78</v>
      </c>
      <c r="F3265" s="4" t="s">
        <v>21692</v>
      </c>
      <c r="G3265" s="4">
        <v>0.1</v>
      </c>
    </row>
    <row r="3266" spans="1:7" x14ac:dyDescent="0.35">
      <c r="A3266" t="s">
        <v>5130</v>
      </c>
      <c r="B3266" t="s">
        <v>1143</v>
      </c>
      <c r="C3266" t="s">
        <v>34</v>
      </c>
      <c r="D3266" t="s">
        <v>1854</v>
      </c>
      <c r="E3266" s="4">
        <v>69</v>
      </c>
      <c r="F3266" s="4" t="s">
        <v>21645</v>
      </c>
      <c r="G3266" s="4">
        <v>0.05</v>
      </c>
    </row>
    <row r="3267" spans="1:7" x14ac:dyDescent="0.35">
      <c r="A3267" t="s">
        <v>5131</v>
      </c>
      <c r="B3267" t="s">
        <v>1143</v>
      </c>
      <c r="C3267" t="s">
        <v>15</v>
      </c>
      <c r="D3267" t="s">
        <v>21717</v>
      </c>
      <c r="E3267" s="4">
        <v>65</v>
      </c>
      <c r="F3267" s="4" t="s">
        <v>21675</v>
      </c>
      <c r="G3267" s="4">
        <v>0.05</v>
      </c>
    </row>
    <row r="3268" spans="1:7" x14ac:dyDescent="0.35">
      <c r="A3268" t="s">
        <v>5132</v>
      </c>
      <c r="B3268" t="s">
        <v>1143</v>
      </c>
      <c r="C3268" t="s">
        <v>36</v>
      </c>
      <c r="D3268" t="s">
        <v>21678</v>
      </c>
      <c r="E3268" s="4">
        <v>10</v>
      </c>
      <c r="F3268" s="4" t="s">
        <v>21702</v>
      </c>
      <c r="G3268" s="4">
        <v>0.05</v>
      </c>
    </row>
    <row r="3269" spans="1:7" x14ac:dyDescent="0.35">
      <c r="A3269" t="s">
        <v>5133</v>
      </c>
      <c r="B3269" t="s">
        <v>1143</v>
      </c>
      <c r="C3269" t="s">
        <v>7</v>
      </c>
      <c r="D3269" t="s">
        <v>21683</v>
      </c>
      <c r="E3269" s="4">
        <v>69</v>
      </c>
      <c r="F3269" s="4" t="s">
        <v>21681</v>
      </c>
      <c r="G3269" s="4">
        <v>0</v>
      </c>
    </row>
    <row r="3270" spans="1:7" x14ac:dyDescent="0.35">
      <c r="A3270" t="s">
        <v>5134</v>
      </c>
      <c r="B3270" t="s">
        <v>1143</v>
      </c>
      <c r="C3270" t="s">
        <v>30</v>
      </c>
      <c r="D3270" t="s">
        <v>21712</v>
      </c>
      <c r="E3270" s="4">
        <v>79</v>
      </c>
      <c r="F3270" s="4" t="s">
        <v>21665</v>
      </c>
      <c r="G3270" s="4">
        <v>0</v>
      </c>
    </row>
    <row r="3271" spans="1:7" x14ac:dyDescent="0.35">
      <c r="A3271" t="s">
        <v>5135</v>
      </c>
      <c r="B3271" t="s">
        <v>1144</v>
      </c>
      <c r="C3271" t="s">
        <v>27</v>
      </c>
      <c r="D3271" t="s">
        <v>1865</v>
      </c>
      <c r="E3271" s="4">
        <v>62</v>
      </c>
      <c r="F3271" s="4" t="s">
        <v>21802</v>
      </c>
      <c r="G3271" s="4">
        <v>0.15</v>
      </c>
    </row>
    <row r="3272" spans="1:7" x14ac:dyDescent="0.35">
      <c r="A3272" t="s">
        <v>5136</v>
      </c>
      <c r="B3272" t="s">
        <v>1145</v>
      </c>
      <c r="C3272" t="s">
        <v>34</v>
      </c>
      <c r="D3272" t="s">
        <v>21651</v>
      </c>
      <c r="E3272" s="4">
        <v>17</v>
      </c>
      <c r="F3272" s="4" t="s">
        <v>21657</v>
      </c>
      <c r="G3272" s="4">
        <v>0.15</v>
      </c>
    </row>
    <row r="3273" spans="1:7" x14ac:dyDescent="0.35">
      <c r="A3273" t="s">
        <v>5137</v>
      </c>
      <c r="B3273" t="s">
        <v>1145</v>
      </c>
      <c r="C3273" t="s">
        <v>12</v>
      </c>
      <c r="D3273" t="s">
        <v>1857</v>
      </c>
      <c r="E3273" s="4">
        <v>30</v>
      </c>
      <c r="F3273" s="4" t="s">
        <v>21669</v>
      </c>
      <c r="G3273" s="4">
        <v>0</v>
      </c>
    </row>
    <row r="3274" spans="1:7" x14ac:dyDescent="0.35">
      <c r="A3274" t="s">
        <v>5138</v>
      </c>
      <c r="B3274" t="s">
        <v>1146</v>
      </c>
      <c r="C3274" t="s">
        <v>28</v>
      </c>
      <c r="D3274" t="s">
        <v>1851</v>
      </c>
      <c r="E3274" s="4">
        <v>26</v>
      </c>
      <c r="F3274" s="4" t="s">
        <v>21634</v>
      </c>
      <c r="G3274" s="4">
        <v>0</v>
      </c>
    </row>
    <row r="3275" spans="1:7" x14ac:dyDescent="0.35">
      <c r="A3275" t="s">
        <v>5139</v>
      </c>
      <c r="B3275" t="s">
        <v>1146</v>
      </c>
      <c r="C3275" t="s">
        <v>26</v>
      </c>
      <c r="D3275" t="s">
        <v>1861</v>
      </c>
      <c r="E3275" s="4">
        <v>42</v>
      </c>
      <c r="F3275" s="4" t="s">
        <v>21647</v>
      </c>
      <c r="G3275" s="4">
        <v>0</v>
      </c>
    </row>
    <row r="3276" spans="1:7" x14ac:dyDescent="0.35">
      <c r="A3276" t="s">
        <v>5140</v>
      </c>
      <c r="B3276" t="s">
        <v>1147</v>
      </c>
      <c r="C3276" t="s">
        <v>33</v>
      </c>
      <c r="D3276" t="s">
        <v>21682</v>
      </c>
      <c r="E3276" s="4">
        <v>14</v>
      </c>
      <c r="F3276" s="4" t="s">
        <v>21644</v>
      </c>
      <c r="G3276" s="4">
        <v>0.1</v>
      </c>
    </row>
    <row r="3277" spans="1:7" x14ac:dyDescent="0.35">
      <c r="A3277" t="s">
        <v>5141</v>
      </c>
      <c r="B3277" t="s">
        <v>1148</v>
      </c>
      <c r="C3277" t="s">
        <v>33</v>
      </c>
      <c r="D3277" t="s">
        <v>21682</v>
      </c>
      <c r="E3277" s="4">
        <v>36</v>
      </c>
      <c r="F3277" s="4" t="s">
        <v>21641</v>
      </c>
      <c r="G3277" s="4">
        <v>0</v>
      </c>
    </row>
    <row r="3278" spans="1:7" x14ac:dyDescent="0.35">
      <c r="A3278" t="s">
        <v>5142</v>
      </c>
      <c r="B3278" t="s">
        <v>1149</v>
      </c>
      <c r="C3278" t="s">
        <v>28</v>
      </c>
      <c r="D3278" t="s">
        <v>1851</v>
      </c>
      <c r="E3278" s="4">
        <v>35</v>
      </c>
      <c r="F3278" s="4" t="s">
        <v>21654</v>
      </c>
      <c r="G3278" s="4">
        <v>0.05</v>
      </c>
    </row>
    <row r="3279" spans="1:7" x14ac:dyDescent="0.35">
      <c r="A3279" t="s">
        <v>5143</v>
      </c>
      <c r="B3279" t="s">
        <v>1150</v>
      </c>
      <c r="C3279" t="s">
        <v>23</v>
      </c>
      <c r="D3279" t="s">
        <v>21773</v>
      </c>
      <c r="E3279" s="4">
        <v>59</v>
      </c>
      <c r="F3279" s="4" t="s">
        <v>21769</v>
      </c>
      <c r="G3279" s="4">
        <v>0</v>
      </c>
    </row>
    <row r="3280" spans="1:7" x14ac:dyDescent="0.35">
      <c r="A3280" t="s">
        <v>5144</v>
      </c>
      <c r="B3280" t="s">
        <v>1150</v>
      </c>
      <c r="C3280" t="s">
        <v>31</v>
      </c>
      <c r="D3280" t="s">
        <v>1867</v>
      </c>
      <c r="E3280" s="4">
        <v>51</v>
      </c>
      <c r="F3280" s="4" t="s">
        <v>21732</v>
      </c>
      <c r="G3280" s="4">
        <v>0.05</v>
      </c>
    </row>
    <row r="3281" spans="1:7" x14ac:dyDescent="0.35">
      <c r="A3281" t="s">
        <v>5145</v>
      </c>
      <c r="B3281" t="s">
        <v>1150</v>
      </c>
      <c r="C3281" t="s">
        <v>28</v>
      </c>
      <c r="D3281" t="s">
        <v>1851</v>
      </c>
      <c r="E3281" s="4">
        <v>80</v>
      </c>
      <c r="F3281" s="4" t="s">
        <v>21767</v>
      </c>
      <c r="G3281" s="4">
        <v>0.15</v>
      </c>
    </row>
    <row r="3282" spans="1:7" x14ac:dyDescent="0.35">
      <c r="A3282" t="s">
        <v>5146</v>
      </c>
      <c r="B3282" t="s">
        <v>1150</v>
      </c>
      <c r="C3282" t="s">
        <v>32</v>
      </c>
      <c r="D3282" t="s">
        <v>1928</v>
      </c>
      <c r="E3282" s="4">
        <v>74</v>
      </c>
      <c r="F3282" s="4" t="s">
        <v>21729</v>
      </c>
      <c r="G3282" s="4">
        <v>0.15</v>
      </c>
    </row>
    <row r="3283" spans="1:7" x14ac:dyDescent="0.35">
      <c r="A3283" t="s">
        <v>5147</v>
      </c>
      <c r="B3283" t="s">
        <v>1151</v>
      </c>
      <c r="C3283" t="s">
        <v>27</v>
      </c>
      <c r="D3283" t="s">
        <v>1865</v>
      </c>
      <c r="E3283" s="4">
        <v>6</v>
      </c>
      <c r="F3283" s="4" t="s">
        <v>21705</v>
      </c>
      <c r="G3283" s="4">
        <v>0</v>
      </c>
    </row>
    <row r="3284" spans="1:7" x14ac:dyDescent="0.35">
      <c r="A3284" t="s">
        <v>5148</v>
      </c>
      <c r="B3284" t="s">
        <v>1151</v>
      </c>
      <c r="C3284" t="s">
        <v>33</v>
      </c>
      <c r="D3284" t="s">
        <v>1863</v>
      </c>
      <c r="E3284" s="4">
        <v>37</v>
      </c>
      <c r="F3284" s="4" t="s">
        <v>21658</v>
      </c>
      <c r="G3284" s="4">
        <v>0.05</v>
      </c>
    </row>
    <row r="3285" spans="1:7" x14ac:dyDescent="0.35">
      <c r="A3285" t="s">
        <v>5149</v>
      </c>
      <c r="B3285" t="s">
        <v>1151</v>
      </c>
      <c r="C3285" t="s">
        <v>23</v>
      </c>
      <c r="D3285" t="s">
        <v>1876</v>
      </c>
      <c r="E3285" s="4">
        <v>68</v>
      </c>
      <c r="F3285" s="4" t="s">
        <v>21699</v>
      </c>
      <c r="G3285" s="4">
        <v>0.15</v>
      </c>
    </row>
    <row r="3286" spans="1:7" x14ac:dyDescent="0.35">
      <c r="A3286" t="s">
        <v>5150</v>
      </c>
      <c r="B3286" t="s">
        <v>1152</v>
      </c>
      <c r="C3286" t="s">
        <v>7</v>
      </c>
      <c r="D3286" t="s">
        <v>21774</v>
      </c>
      <c r="E3286" s="4">
        <v>25</v>
      </c>
      <c r="F3286" s="4" t="s">
        <v>21681</v>
      </c>
      <c r="G3286" s="4">
        <v>0</v>
      </c>
    </row>
    <row r="3287" spans="1:7" x14ac:dyDescent="0.35">
      <c r="A3287" t="s">
        <v>5151</v>
      </c>
      <c r="B3287" t="s">
        <v>1152</v>
      </c>
      <c r="C3287" t="s">
        <v>23</v>
      </c>
      <c r="D3287" t="s">
        <v>1876</v>
      </c>
      <c r="E3287" s="4">
        <v>35</v>
      </c>
      <c r="F3287" s="4" t="s">
        <v>21704</v>
      </c>
      <c r="G3287" s="4">
        <v>0.05</v>
      </c>
    </row>
    <row r="3288" spans="1:7" x14ac:dyDescent="0.35">
      <c r="A3288" t="s">
        <v>5152</v>
      </c>
      <c r="B3288" t="s">
        <v>1152</v>
      </c>
      <c r="C3288" t="s">
        <v>34</v>
      </c>
      <c r="D3288" t="s">
        <v>1854</v>
      </c>
      <c r="E3288" s="4">
        <v>62</v>
      </c>
      <c r="F3288" s="4" t="s">
        <v>21657</v>
      </c>
      <c r="G3288" s="4">
        <v>0.15</v>
      </c>
    </row>
    <row r="3289" spans="1:7" x14ac:dyDescent="0.35">
      <c r="A3289" t="s">
        <v>5153</v>
      </c>
      <c r="B3289" t="s">
        <v>1152</v>
      </c>
      <c r="C3289" t="s">
        <v>12</v>
      </c>
      <c r="D3289" t="s">
        <v>1857</v>
      </c>
      <c r="E3289" s="4">
        <v>16</v>
      </c>
      <c r="F3289" s="4" t="s">
        <v>21810</v>
      </c>
      <c r="G3289" s="4">
        <v>0.05</v>
      </c>
    </row>
    <row r="3290" spans="1:7" x14ac:dyDescent="0.35">
      <c r="A3290" t="s">
        <v>5154</v>
      </c>
      <c r="B3290" t="s">
        <v>1153</v>
      </c>
      <c r="C3290" t="s">
        <v>30</v>
      </c>
      <c r="D3290" t="s">
        <v>1887</v>
      </c>
      <c r="E3290" s="4">
        <v>77</v>
      </c>
      <c r="F3290" s="4" t="s">
        <v>21691</v>
      </c>
      <c r="G3290" s="4">
        <v>0.05</v>
      </c>
    </row>
    <row r="3291" spans="1:7" x14ac:dyDescent="0.35">
      <c r="A3291" t="s">
        <v>5155</v>
      </c>
      <c r="B3291" t="s">
        <v>1153</v>
      </c>
      <c r="C3291" t="s">
        <v>15</v>
      </c>
      <c r="D3291" t="s">
        <v>21688</v>
      </c>
      <c r="E3291" s="4">
        <v>58</v>
      </c>
      <c r="F3291" s="4" t="s">
        <v>21648</v>
      </c>
      <c r="G3291" s="4">
        <v>0</v>
      </c>
    </row>
    <row r="3292" spans="1:7" x14ac:dyDescent="0.35">
      <c r="A3292" t="s">
        <v>5156</v>
      </c>
      <c r="B3292" t="s">
        <v>1153</v>
      </c>
      <c r="C3292" t="s">
        <v>19</v>
      </c>
      <c r="D3292" t="s">
        <v>66</v>
      </c>
      <c r="E3292" s="4">
        <v>47</v>
      </c>
      <c r="F3292" s="4" t="s">
        <v>21635</v>
      </c>
      <c r="G3292" s="4">
        <v>0</v>
      </c>
    </row>
    <row r="3293" spans="1:7" x14ac:dyDescent="0.35">
      <c r="A3293" t="s">
        <v>5157</v>
      </c>
      <c r="B3293" t="s">
        <v>1153</v>
      </c>
      <c r="C3293" t="s">
        <v>31</v>
      </c>
      <c r="D3293" t="s">
        <v>1867</v>
      </c>
      <c r="E3293" s="4">
        <v>20</v>
      </c>
      <c r="F3293" s="4" t="s">
        <v>21662</v>
      </c>
      <c r="G3293" s="4">
        <v>0</v>
      </c>
    </row>
    <row r="3294" spans="1:7" x14ac:dyDescent="0.35">
      <c r="A3294" t="s">
        <v>5158</v>
      </c>
      <c r="B3294" t="s">
        <v>1153</v>
      </c>
      <c r="C3294" t="s">
        <v>32</v>
      </c>
      <c r="D3294" t="s">
        <v>1928</v>
      </c>
      <c r="E3294" s="4">
        <v>30</v>
      </c>
      <c r="F3294" s="4" t="s">
        <v>21638</v>
      </c>
      <c r="G3294" s="4">
        <v>0</v>
      </c>
    </row>
    <row r="3295" spans="1:7" x14ac:dyDescent="0.35">
      <c r="A3295" t="s">
        <v>5159</v>
      </c>
      <c r="B3295" t="s">
        <v>1154</v>
      </c>
      <c r="C3295" t="s">
        <v>36</v>
      </c>
      <c r="D3295" t="s">
        <v>21715</v>
      </c>
      <c r="E3295" s="4">
        <v>66</v>
      </c>
      <c r="F3295" s="4" t="s">
        <v>21677</v>
      </c>
      <c r="G3295" s="4">
        <v>0</v>
      </c>
    </row>
    <row r="3296" spans="1:7" x14ac:dyDescent="0.35">
      <c r="A3296" t="s">
        <v>5160</v>
      </c>
      <c r="B3296" t="s">
        <v>1155</v>
      </c>
      <c r="C3296" t="s">
        <v>23</v>
      </c>
      <c r="D3296" t="s">
        <v>1876</v>
      </c>
      <c r="E3296" s="4">
        <v>30</v>
      </c>
      <c r="F3296" s="4" t="s">
        <v>21673</v>
      </c>
      <c r="G3296" s="4">
        <v>0</v>
      </c>
    </row>
    <row r="3297" spans="1:7" x14ac:dyDescent="0.35">
      <c r="A3297" t="s">
        <v>5161</v>
      </c>
      <c r="B3297" t="s">
        <v>1155</v>
      </c>
      <c r="C3297" t="s">
        <v>27</v>
      </c>
      <c r="D3297" t="s">
        <v>1865</v>
      </c>
      <c r="E3297" s="4">
        <v>63</v>
      </c>
      <c r="F3297" s="4" t="s">
        <v>21701</v>
      </c>
      <c r="G3297" s="4">
        <v>0.1</v>
      </c>
    </row>
    <row r="3298" spans="1:7" x14ac:dyDescent="0.35">
      <c r="A3298" t="s">
        <v>5162</v>
      </c>
      <c r="B3298" t="s">
        <v>1155</v>
      </c>
      <c r="C3298" t="s">
        <v>15</v>
      </c>
      <c r="D3298" t="s">
        <v>1874</v>
      </c>
      <c r="E3298" s="4">
        <v>65</v>
      </c>
      <c r="F3298" s="4" t="s">
        <v>21648</v>
      </c>
      <c r="G3298" s="4">
        <v>0</v>
      </c>
    </row>
    <row r="3299" spans="1:7" x14ac:dyDescent="0.35">
      <c r="A3299" t="s">
        <v>5163</v>
      </c>
      <c r="B3299" t="s">
        <v>1155</v>
      </c>
      <c r="C3299" t="s">
        <v>7</v>
      </c>
      <c r="D3299" t="s">
        <v>1871</v>
      </c>
      <c r="E3299" s="4">
        <v>6</v>
      </c>
      <c r="F3299" s="4" t="s">
        <v>21708</v>
      </c>
      <c r="G3299" s="4">
        <v>0.15</v>
      </c>
    </row>
    <row r="3300" spans="1:7" x14ac:dyDescent="0.35">
      <c r="A3300" t="s">
        <v>5164</v>
      </c>
      <c r="B3300" t="s">
        <v>1155</v>
      </c>
      <c r="C3300" t="s">
        <v>33</v>
      </c>
      <c r="D3300" t="s">
        <v>1863</v>
      </c>
      <c r="E3300" s="4">
        <v>20</v>
      </c>
      <c r="F3300" s="4" t="s">
        <v>21641</v>
      </c>
      <c r="G3300" s="4">
        <v>0</v>
      </c>
    </row>
    <row r="3301" spans="1:7" x14ac:dyDescent="0.35">
      <c r="A3301" t="s">
        <v>5165</v>
      </c>
      <c r="B3301" t="s">
        <v>1156</v>
      </c>
      <c r="C3301" t="s">
        <v>27</v>
      </c>
      <c r="D3301" t="s">
        <v>1865</v>
      </c>
      <c r="E3301" s="4">
        <v>42</v>
      </c>
      <c r="F3301" s="4" t="s">
        <v>21781</v>
      </c>
      <c r="G3301" s="4">
        <v>0</v>
      </c>
    </row>
    <row r="3302" spans="1:7" x14ac:dyDescent="0.35">
      <c r="A3302" t="s">
        <v>5166</v>
      </c>
      <c r="B3302" t="s">
        <v>1156</v>
      </c>
      <c r="C3302" t="s">
        <v>15</v>
      </c>
      <c r="D3302" t="s">
        <v>21777</v>
      </c>
      <c r="E3302" s="4">
        <v>60</v>
      </c>
      <c r="F3302" s="4" t="s">
        <v>21742</v>
      </c>
      <c r="G3302" s="4">
        <v>0.1</v>
      </c>
    </row>
    <row r="3303" spans="1:7" x14ac:dyDescent="0.35">
      <c r="A3303" t="s">
        <v>5167</v>
      </c>
      <c r="B3303" t="s">
        <v>1156</v>
      </c>
      <c r="C3303" t="s">
        <v>26</v>
      </c>
      <c r="D3303" t="s">
        <v>1861</v>
      </c>
      <c r="E3303" s="4">
        <v>71</v>
      </c>
      <c r="F3303" s="4" t="s">
        <v>21647</v>
      </c>
      <c r="G3303" s="4">
        <v>0</v>
      </c>
    </row>
    <row r="3304" spans="1:7" x14ac:dyDescent="0.35">
      <c r="A3304" t="s">
        <v>5168</v>
      </c>
      <c r="B3304" t="s">
        <v>1157</v>
      </c>
      <c r="C3304" t="s">
        <v>35</v>
      </c>
      <c r="D3304" t="s">
        <v>21676</v>
      </c>
      <c r="E3304" s="4">
        <v>11</v>
      </c>
      <c r="F3304" s="4" t="s">
        <v>21802</v>
      </c>
      <c r="G3304" s="4">
        <v>0.15</v>
      </c>
    </row>
    <row r="3305" spans="1:7" x14ac:dyDescent="0.35">
      <c r="A3305" t="s">
        <v>5169</v>
      </c>
      <c r="B3305" t="s">
        <v>1157</v>
      </c>
      <c r="C3305" t="s">
        <v>23</v>
      </c>
      <c r="D3305" t="s">
        <v>1876</v>
      </c>
      <c r="E3305" s="4">
        <v>8</v>
      </c>
      <c r="F3305" s="4" t="s">
        <v>21699</v>
      </c>
      <c r="G3305" s="4">
        <v>0.15</v>
      </c>
    </row>
    <row r="3306" spans="1:7" x14ac:dyDescent="0.35">
      <c r="A3306" t="s">
        <v>5170</v>
      </c>
      <c r="B3306" t="s">
        <v>1157</v>
      </c>
      <c r="C3306" t="s">
        <v>36</v>
      </c>
      <c r="D3306" t="s">
        <v>1915</v>
      </c>
      <c r="E3306" s="4">
        <v>41</v>
      </c>
      <c r="F3306" s="4" t="s">
        <v>21677</v>
      </c>
      <c r="G3306" s="4">
        <v>0</v>
      </c>
    </row>
    <row r="3307" spans="1:7" x14ac:dyDescent="0.35">
      <c r="A3307" t="s">
        <v>5171</v>
      </c>
      <c r="B3307" t="s">
        <v>1157</v>
      </c>
      <c r="C3307" t="s">
        <v>15</v>
      </c>
      <c r="D3307" t="s">
        <v>1874</v>
      </c>
      <c r="E3307" s="4">
        <v>28</v>
      </c>
      <c r="F3307" s="4" t="s">
        <v>21660</v>
      </c>
      <c r="G3307" s="4">
        <v>0.15</v>
      </c>
    </row>
    <row r="3308" spans="1:7" x14ac:dyDescent="0.35">
      <c r="A3308" t="s">
        <v>5172</v>
      </c>
      <c r="B3308" t="s">
        <v>1157</v>
      </c>
      <c r="C3308" t="s">
        <v>33</v>
      </c>
      <c r="D3308" t="s">
        <v>1863</v>
      </c>
      <c r="E3308" s="4">
        <v>72</v>
      </c>
      <c r="F3308" s="4" t="s">
        <v>21641</v>
      </c>
      <c r="G3308" s="4">
        <v>0</v>
      </c>
    </row>
    <row r="3309" spans="1:7" x14ac:dyDescent="0.35">
      <c r="A3309" t="s">
        <v>5173</v>
      </c>
      <c r="B3309" t="s">
        <v>1158</v>
      </c>
      <c r="C3309" t="s">
        <v>27</v>
      </c>
      <c r="D3309" t="s">
        <v>66</v>
      </c>
      <c r="E3309" s="4">
        <v>28</v>
      </c>
      <c r="F3309" s="4" t="s">
        <v>21705</v>
      </c>
      <c r="G3309" s="4">
        <v>0</v>
      </c>
    </row>
    <row r="3310" spans="1:7" x14ac:dyDescent="0.35">
      <c r="A3310" t="s">
        <v>5174</v>
      </c>
      <c r="B3310" t="s">
        <v>1158</v>
      </c>
      <c r="C3310" t="s">
        <v>36</v>
      </c>
      <c r="D3310" t="s">
        <v>21678</v>
      </c>
      <c r="E3310" s="4">
        <v>13</v>
      </c>
      <c r="F3310" s="4" t="s">
        <v>21677</v>
      </c>
      <c r="G3310" s="4">
        <v>0</v>
      </c>
    </row>
    <row r="3311" spans="1:7" x14ac:dyDescent="0.35">
      <c r="A3311" t="s">
        <v>5175</v>
      </c>
      <c r="B3311" t="s">
        <v>1158</v>
      </c>
      <c r="C3311" t="s">
        <v>32</v>
      </c>
      <c r="D3311" t="s">
        <v>21711</v>
      </c>
      <c r="E3311" s="4">
        <v>30</v>
      </c>
      <c r="F3311" s="4" t="s">
        <v>21638</v>
      </c>
      <c r="G3311" s="4">
        <v>0</v>
      </c>
    </row>
    <row r="3312" spans="1:7" x14ac:dyDescent="0.35">
      <c r="A3312" t="s">
        <v>5176</v>
      </c>
      <c r="B3312" t="s">
        <v>1159</v>
      </c>
      <c r="C3312" t="s">
        <v>34</v>
      </c>
      <c r="D3312" t="s">
        <v>1854</v>
      </c>
      <c r="E3312" s="4">
        <v>9</v>
      </c>
      <c r="F3312" s="4" t="s">
        <v>21657</v>
      </c>
      <c r="G3312" s="4">
        <v>0.15</v>
      </c>
    </row>
    <row r="3313" spans="1:7" x14ac:dyDescent="0.35">
      <c r="A3313" t="s">
        <v>5177</v>
      </c>
      <c r="B3313" t="s">
        <v>1159</v>
      </c>
      <c r="C3313" t="s">
        <v>15</v>
      </c>
      <c r="D3313" t="s">
        <v>21777</v>
      </c>
      <c r="E3313" s="4">
        <v>61</v>
      </c>
      <c r="F3313" s="4" t="s">
        <v>21742</v>
      </c>
      <c r="G3313" s="4">
        <v>0.1</v>
      </c>
    </row>
    <row r="3314" spans="1:7" x14ac:dyDescent="0.35">
      <c r="A3314" t="s">
        <v>5178</v>
      </c>
      <c r="B3314" t="s">
        <v>1159</v>
      </c>
      <c r="C3314" t="s">
        <v>33</v>
      </c>
      <c r="D3314" t="s">
        <v>1863</v>
      </c>
      <c r="E3314" s="4">
        <v>7</v>
      </c>
      <c r="F3314" s="4" t="s">
        <v>21663</v>
      </c>
      <c r="G3314" s="4">
        <v>0.15</v>
      </c>
    </row>
    <row r="3315" spans="1:7" x14ac:dyDescent="0.35">
      <c r="A3315" t="s">
        <v>5179</v>
      </c>
      <c r="B3315" t="s">
        <v>1159</v>
      </c>
      <c r="C3315" t="s">
        <v>23</v>
      </c>
      <c r="D3315" t="s">
        <v>21672</v>
      </c>
      <c r="E3315" s="4">
        <v>15</v>
      </c>
      <c r="F3315" s="4" t="s">
        <v>21673</v>
      </c>
      <c r="G3315" s="4">
        <v>0</v>
      </c>
    </row>
    <row r="3316" spans="1:7" x14ac:dyDescent="0.35">
      <c r="A3316" t="s">
        <v>5180</v>
      </c>
      <c r="B3316" t="s">
        <v>1159</v>
      </c>
      <c r="C3316" t="s">
        <v>23</v>
      </c>
      <c r="D3316" t="s">
        <v>1876</v>
      </c>
      <c r="E3316" s="4">
        <v>64</v>
      </c>
      <c r="F3316" s="4" t="s">
        <v>21649</v>
      </c>
      <c r="G3316" s="4">
        <v>0.1</v>
      </c>
    </row>
    <row r="3317" spans="1:7" x14ac:dyDescent="0.35">
      <c r="A3317" t="s">
        <v>5181</v>
      </c>
      <c r="B3317" t="s">
        <v>1160</v>
      </c>
      <c r="C3317" t="s">
        <v>30</v>
      </c>
      <c r="D3317" t="s">
        <v>1887</v>
      </c>
      <c r="E3317" s="4">
        <v>59</v>
      </c>
      <c r="F3317" s="4" t="s">
        <v>21691</v>
      </c>
      <c r="G3317" s="4">
        <v>0.05</v>
      </c>
    </row>
    <row r="3318" spans="1:7" x14ac:dyDescent="0.35">
      <c r="A3318" t="s">
        <v>5182</v>
      </c>
      <c r="B3318" t="s">
        <v>1160</v>
      </c>
      <c r="C3318" t="s">
        <v>36</v>
      </c>
      <c r="D3318" t="s">
        <v>21715</v>
      </c>
      <c r="E3318" s="4">
        <v>33</v>
      </c>
      <c r="F3318" s="4" t="s">
        <v>21677</v>
      </c>
      <c r="G3318" s="4">
        <v>0</v>
      </c>
    </row>
    <row r="3319" spans="1:7" x14ac:dyDescent="0.35">
      <c r="A3319" t="s">
        <v>5183</v>
      </c>
      <c r="B3319" t="s">
        <v>1160</v>
      </c>
      <c r="C3319" t="s">
        <v>35</v>
      </c>
      <c r="D3319" t="s">
        <v>21676</v>
      </c>
      <c r="E3319" s="4">
        <v>3</v>
      </c>
      <c r="F3319" s="4" t="s">
        <v>21656</v>
      </c>
      <c r="G3319" s="4">
        <v>0</v>
      </c>
    </row>
    <row r="3320" spans="1:7" x14ac:dyDescent="0.35">
      <c r="A3320" t="s">
        <v>5184</v>
      </c>
      <c r="B3320" t="s">
        <v>1160</v>
      </c>
      <c r="C3320" t="s">
        <v>33</v>
      </c>
      <c r="D3320" t="s">
        <v>1863</v>
      </c>
      <c r="E3320" s="4">
        <v>50</v>
      </c>
      <c r="F3320" s="4" t="s">
        <v>21658</v>
      </c>
      <c r="G3320" s="4">
        <v>0.05</v>
      </c>
    </row>
    <row r="3321" spans="1:7" x14ac:dyDescent="0.35">
      <c r="A3321" t="s">
        <v>5185</v>
      </c>
      <c r="B3321" t="s">
        <v>1161</v>
      </c>
      <c r="C3321" t="s">
        <v>23</v>
      </c>
      <c r="D3321" t="s">
        <v>21672</v>
      </c>
      <c r="E3321" s="4">
        <v>55</v>
      </c>
      <c r="F3321" s="4" t="s">
        <v>21673</v>
      </c>
      <c r="G3321" s="4">
        <v>0</v>
      </c>
    </row>
    <row r="3322" spans="1:7" x14ac:dyDescent="0.35">
      <c r="A3322" t="s">
        <v>5186</v>
      </c>
      <c r="B3322" t="s">
        <v>1161</v>
      </c>
      <c r="C3322" t="s">
        <v>27</v>
      </c>
      <c r="D3322" t="s">
        <v>21776</v>
      </c>
      <c r="E3322" s="4">
        <v>77</v>
      </c>
      <c r="F3322" s="4" t="s">
        <v>21656</v>
      </c>
      <c r="G3322" s="4">
        <v>0</v>
      </c>
    </row>
    <row r="3323" spans="1:7" x14ac:dyDescent="0.35">
      <c r="A3323" t="s">
        <v>5187</v>
      </c>
      <c r="B3323" t="s">
        <v>1161</v>
      </c>
      <c r="C3323" t="s">
        <v>27</v>
      </c>
      <c r="D3323" t="s">
        <v>1865</v>
      </c>
      <c r="E3323" s="4">
        <v>2</v>
      </c>
      <c r="F3323" s="4" t="s">
        <v>21656</v>
      </c>
      <c r="G3323" s="4">
        <v>0</v>
      </c>
    </row>
    <row r="3324" spans="1:7" x14ac:dyDescent="0.35">
      <c r="A3324" t="s">
        <v>5188</v>
      </c>
      <c r="B3324" t="s">
        <v>1161</v>
      </c>
      <c r="C3324" t="s">
        <v>32</v>
      </c>
      <c r="D3324" t="s">
        <v>1928</v>
      </c>
      <c r="E3324" s="4">
        <v>76</v>
      </c>
      <c r="F3324" s="4" t="s">
        <v>21684</v>
      </c>
      <c r="G3324" s="4">
        <v>0.05</v>
      </c>
    </row>
    <row r="3325" spans="1:7" x14ac:dyDescent="0.35">
      <c r="A3325" t="s">
        <v>5189</v>
      </c>
      <c r="B3325" t="s">
        <v>1162</v>
      </c>
      <c r="C3325" t="s">
        <v>23</v>
      </c>
      <c r="D3325" t="s">
        <v>1876</v>
      </c>
      <c r="E3325" s="4">
        <v>34</v>
      </c>
      <c r="F3325" s="4" t="s">
        <v>21673</v>
      </c>
      <c r="G3325" s="4">
        <v>0</v>
      </c>
    </row>
    <row r="3326" spans="1:7" x14ac:dyDescent="0.35">
      <c r="A3326" t="s">
        <v>5190</v>
      </c>
      <c r="B3326" t="s">
        <v>1163</v>
      </c>
      <c r="C3326" t="s">
        <v>19</v>
      </c>
      <c r="D3326" t="s">
        <v>1859</v>
      </c>
      <c r="E3326" s="4">
        <v>11</v>
      </c>
      <c r="F3326" s="4" t="s">
        <v>21694</v>
      </c>
      <c r="G3326" s="4">
        <v>0.15</v>
      </c>
    </row>
    <row r="3327" spans="1:7" x14ac:dyDescent="0.35">
      <c r="A3327" t="s">
        <v>5191</v>
      </c>
      <c r="B3327" t="s">
        <v>1163</v>
      </c>
      <c r="C3327" t="s">
        <v>34</v>
      </c>
      <c r="D3327" t="s">
        <v>1854</v>
      </c>
      <c r="E3327" s="4">
        <v>44</v>
      </c>
      <c r="F3327" s="4" t="s">
        <v>21652</v>
      </c>
      <c r="G3327" s="4">
        <v>0.1</v>
      </c>
    </row>
    <row r="3328" spans="1:7" x14ac:dyDescent="0.35">
      <c r="A3328" t="s">
        <v>5192</v>
      </c>
      <c r="B3328" t="s">
        <v>1163</v>
      </c>
      <c r="C3328" t="s">
        <v>32</v>
      </c>
      <c r="D3328" t="s">
        <v>1928</v>
      </c>
      <c r="E3328" s="4">
        <v>47</v>
      </c>
      <c r="F3328" s="4" t="s">
        <v>21729</v>
      </c>
      <c r="G3328" s="4">
        <v>0.15</v>
      </c>
    </row>
    <row r="3329" spans="1:7" x14ac:dyDescent="0.35">
      <c r="A3329" t="s">
        <v>5193</v>
      </c>
      <c r="B3329" t="s">
        <v>1163</v>
      </c>
      <c r="C3329" t="s">
        <v>32</v>
      </c>
      <c r="D3329" t="s">
        <v>1928</v>
      </c>
      <c r="E3329" s="4">
        <v>74</v>
      </c>
      <c r="F3329" s="4" t="s">
        <v>21638</v>
      </c>
      <c r="G3329" s="4">
        <v>0</v>
      </c>
    </row>
    <row r="3330" spans="1:7" x14ac:dyDescent="0.35">
      <c r="A3330" t="s">
        <v>5194</v>
      </c>
      <c r="B3330" t="s">
        <v>1163</v>
      </c>
      <c r="C3330" t="s">
        <v>26</v>
      </c>
      <c r="D3330" t="s">
        <v>21786</v>
      </c>
      <c r="E3330" s="4">
        <v>10</v>
      </c>
      <c r="F3330" s="4" t="s">
        <v>21650</v>
      </c>
      <c r="G3330" s="4">
        <v>0.1</v>
      </c>
    </row>
    <row r="3331" spans="1:7" x14ac:dyDescent="0.35">
      <c r="A3331" t="s">
        <v>5195</v>
      </c>
      <c r="B3331" t="s">
        <v>1164</v>
      </c>
      <c r="C3331" t="s">
        <v>30</v>
      </c>
      <c r="D3331" t="s">
        <v>66</v>
      </c>
      <c r="E3331" s="4">
        <v>23</v>
      </c>
      <c r="F3331" s="4" t="s">
        <v>21691</v>
      </c>
      <c r="G3331" s="4">
        <v>0.05</v>
      </c>
    </row>
    <row r="3332" spans="1:7" x14ac:dyDescent="0.35">
      <c r="A3332" t="s">
        <v>5196</v>
      </c>
      <c r="B3332" t="s">
        <v>1164</v>
      </c>
      <c r="C3332" t="s">
        <v>36</v>
      </c>
      <c r="D3332" t="s">
        <v>1915</v>
      </c>
      <c r="E3332" s="4">
        <v>17</v>
      </c>
      <c r="F3332" s="4" t="s">
        <v>21677</v>
      </c>
      <c r="G3332" s="4">
        <v>0</v>
      </c>
    </row>
    <row r="3333" spans="1:7" x14ac:dyDescent="0.35">
      <c r="A3333" t="s">
        <v>5197</v>
      </c>
      <c r="B3333" t="s">
        <v>1164</v>
      </c>
      <c r="C3333" t="s">
        <v>27</v>
      </c>
      <c r="D3333" t="s">
        <v>21710</v>
      </c>
      <c r="E3333" s="4">
        <v>78</v>
      </c>
      <c r="F3333" s="4" t="s">
        <v>21765</v>
      </c>
      <c r="G3333" s="4">
        <v>0.1</v>
      </c>
    </row>
    <row r="3334" spans="1:7" x14ac:dyDescent="0.35">
      <c r="A3334" t="s">
        <v>5198</v>
      </c>
      <c r="B3334" t="s">
        <v>1164</v>
      </c>
      <c r="C3334" t="s">
        <v>7</v>
      </c>
      <c r="D3334" t="s">
        <v>21683</v>
      </c>
      <c r="E3334" s="4">
        <v>63</v>
      </c>
      <c r="F3334" s="4" t="s">
        <v>21718</v>
      </c>
      <c r="G3334" s="4">
        <v>0.05</v>
      </c>
    </row>
    <row r="3335" spans="1:7" x14ac:dyDescent="0.35">
      <c r="A3335" t="s">
        <v>5199</v>
      </c>
      <c r="B3335" t="s">
        <v>1164</v>
      </c>
      <c r="C3335" t="s">
        <v>19</v>
      </c>
      <c r="D3335" t="s">
        <v>1859</v>
      </c>
      <c r="E3335" s="4">
        <v>47</v>
      </c>
      <c r="F3335" s="4" t="s">
        <v>21635</v>
      </c>
      <c r="G3335" s="4">
        <v>0</v>
      </c>
    </row>
    <row r="3336" spans="1:7" x14ac:dyDescent="0.35">
      <c r="A3336" t="s">
        <v>5200</v>
      </c>
      <c r="B3336" t="s">
        <v>1165</v>
      </c>
      <c r="C3336" t="s">
        <v>30</v>
      </c>
      <c r="D3336" t="s">
        <v>1887</v>
      </c>
      <c r="E3336" s="4">
        <v>78</v>
      </c>
      <c r="F3336" s="4" t="s">
        <v>21692</v>
      </c>
      <c r="G3336" s="4">
        <v>0.1</v>
      </c>
    </row>
    <row r="3337" spans="1:7" x14ac:dyDescent="0.35">
      <c r="A3337" t="s">
        <v>5201</v>
      </c>
      <c r="B3337" t="s">
        <v>1166</v>
      </c>
      <c r="C3337" t="s">
        <v>33</v>
      </c>
      <c r="D3337" t="s">
        <v>21682</v>
      </c>
      <c r="E3337" s="4">
        <v>16</v>
      </c>
      <c r="F3337" s="4" t="s">
        <v>21641</v>
      </c>
      <c r="G3337" s="4">
        <v>0</v>
      </c>
    </row>
    <row r="3338" spans="1:7" x14ac:dyDescent="0.35">
      <c r="A3338" t="s">
        <v>5202</v>
      </c>
      <c r="B3338" t="s">
        <v>1167</v>
      </c>
      <c r="C3338" t="s">
        <v>36</v>
      </c>
      <c r="D3338" t="s">
        <v>21728</v>
      </c>
      <c r="E3338" s="4">
        <v>14</v>
      </c>
      <c r="F3338" s="4" t="s">
        <v>21731</v>
      </c>
      <c r="G3338" s="4">
        <v>0.15</v>
      </c>
    </row>
    <row r="3339" spans="1:7" x14ac:dyDescent="0.35">
      <c r="A3339" t="s">
        <v>5203</v>
      </c>
      <c r="B3339" t="s">
        <v>1167</v>
      </c>
      <c r="C3339" t="s">
        <v>32</v>
      </c>
      <c r="D3339" t="s">
        <v>21637</v>
      </c>
      <c r="E3339" s="4">
        <v>47</v>
      </c>
      <c r="F3339" s="4" t="s">
        <v>21729</v>
      </c>
      <c r="G3339" s="4">
        <v>0.15</v>
      </c>
    </row>
    <row r="3340" spans="1:7" x14ac:dyDescent="0.35">
      <c r="A3340" t="s">
        <v>5204</v>
      </c>
      <c r="B3340" t="s">
        <v>1167</v>
      </c>
      <c r="C3340" t="s">
        <v>35</v>
      </c>
      <c r="D3340" t="s">
        <v>1919</v>
      </c>
      <c r="E3340" s="4">
        <v>80</v>
      </c>
      <c r="F3340" s="4" t="s">
        <v>21656</v>
      </c>
      <c r="G3340" s="4">
        <v>0</v>
      </c>
    </row>
    <row r="3341" spans="1:7" x14ac:dyDescent="0.35">
      <c r="A3341" t="s">
        <v>5205</v>
      </c>
      <c r="B3341" t="s">
        <v>1167</v>
      </c>
      <c r="C3341" t="s">
        <v>26</v>
      </c>
      <c r="D3341" t="s">
        <v>1861</v>
      </c>
      <c r="E3341" s="4">
        <v>63</v>
      </c>
      <c r="F3341" s="4" t="s">
        <v>21668</v>
      </c>
      <c r="G3341" s="4">
        <v>0.05</v>
      </c>
    </row>
    <row r="3342" spans="1:7" x14ac:dyDescent="0.35">
      <c r="A3342" t="s">
        <v>5206</v>
      </c>
      <c r="B3342" t="s">
        <v>1167</v>
      </c>
      <c r="C3342" t="s">
        <v>7</v>
      </c>
      <c r="D3342" t="s">
        <v>1871</v>
      </c>
      <c r="E3342" s="4">
        <v>16</v>
      </c>
      <c r="F3342" s="4" t="s">
        <v>21681</v>
      </c>
      <c r="G3342" s="4">
        <v>0</v>
      </c>
    </row>
    <row r="3343" spans="1:7" x14ac:dyDescent="0.35">
      <c r="A3343" t="s">
        <v>5207</v>
      </c>
      <c r="B3343" t="s">
        <v>1168</v>
      </c>
      <c r="C3343" t="s">
        <v>27</v>
      </c>
      <c r="D3343" t="s">
        <v>1865</v>
      </c>
      <c r="E3343" s="4">
        <v>53</v>
      </c>
      <c r="F3343" s="4" t="s">
        <v>21656</v>
      </c>
      <c r="G3343" s="4">
        <v>0</v>
      </c>
    </row>
    <row r="3344" spans="1:7" x14ac:dyDescent="0.35">
      <c r="A3344" t="s">
        <v>5208</v>
      </c>
      <c r="B3344" t="s">
        <v>1168</v>
      </c>
      <c r="C3344" t="s">
        <v>29</v>
      </c>
      <c r="D3344" t="s">
        <v>1896</v>
      </c>
      <c r="E3344" s="4">
        <v>64</v>
      </c>
      <c r="F3344" s="4" t="s">
        <v>21687</v>
      </c>
      <c r="G3344" s="4">
        <v>0</v>
      </c>
    </row>
    <row r="3345" spans="1:7" x14ac:dyDescent="0.35">
      <c r="A3345" t="s">
        <v>5209</v>
      </c>
      <c r="B3345" t="s">
        <v>1169</v>
      </c>
      <c r="C3345" t="s">
        <v>29</v>
      </c>
      <c r="D3345" t="s">
        <v>21709</v>
      </c>
      <c r="E3345" s="4">
        <v>75</v>
      </c>
      <c r="F3345" s="4" t="s">
        <v>21703</v>
      </c>
      <c r="G3345" s="4">
        <v>0.15</v>
      </c>
    </row>
    <row r="3346" spans="1:7" x14ac:dyDescent="0.35">
      <c r="A3346" t="s">
        <v>5210</v>
      </c>
      <c r="B3346" t="s">
        <v>1169</v>
      </c>
      <c r="C3346" t="s">
        <v>29</v>
      </c>
      <c r="D3346" t="s">
        <v>1896</v>
      </c>
      <c r="E3346" s="4">
        <v>57</v>
      </c>
      <c r="F3346" s="4" t="s">
        <v>21703</v>
      </c>
      <c r="G3346" s="4">
        <v>0.15</v>
      </c>
    </row>
    <row r="3347" spans="1:7" x14ac:dyDescent="0.35">
      <c r="A3347" t="s">
        <v>5211</v>
      </c>
      <c r="B3347" t="s">
        <v>1169</v>
      </c>
      <c r="C3347" t="s">
        <v>15</v>
      </c>
      <c r="D3347" t="s">
        <v>1874</v>
      </c>
      <c r="E3347" s="4">
        <v>45</v>
      </c>
      <c r="F3347" s="4" t="s">
        <v>21648</v>
      </c>
      <c r="G3347" s="4">
        <v>0</v>
      </c>
    </row>
    <row r="3348" spans="1:7" x14ac:dyDescent="0.35">
      <c r="A3348" t="s">
        <v>5212</v>
      </c>
      <c r="B3348" t="s">
        <v>1169</v>
      </c>
      <c r="C3348" t="s">
        <v>28</v>
      </c>
      <c r="D3348" t="s">
        <v>1851</v>
      </c>
      <c r="E3348" s="4">
        <v>36</v>
      </c>
      <c r="F3348" s="4" t="s">
        <v>21654</v>
      </c>
      <c r="G3348" s="4">
        <v>0.05</v>
      </c>
    </row>
    <row r="3349" spans="1:7" x14ac:dyDescent="0.35">
      <c r="A3349" t="s">
        <v>5213</v>
      </c>
      <c r="B3349" t="s">
        <v>1169</v>
      </c>
      <c r="C3349" t="s">
        <v>29</v>
      </c>
      <c r="D3349" t="s">
        <v>1896</v>
      </c>
      <c r="E3349" s="4">
        <v>41</v>
      </c>
      <c r="F3349" s="4" t="s">
        <v>21801</v>
      </c>
      <c r="G3349" s="4">
        <v>0.15</v>
      </c>
    </row>
    <row r="3350" spans="1:7" x14ac:dyDescent="0.35">
      <c r="A3350" t="s">
        <v>5214</v>
      </c>
      <c r="B3350" t="s">
        <v>1170</v>
      </c>
      <c r="C3350" t="s">
        <v>32</v>
      </c>
      <c r="D3350" t="s">
        <v>1928</v>
      </c>
      <c r="E3350" s="4">
        <v>52</v>
      </c>
      <c r="F3350" s="4" t="s">
        <v>21690</v>
      </c>
      <c r="G3350" s="4">
        <v>0.1</v>
      </c>
    </row>
    <row r="3351" spans="1:7" x14ac:dyDescent="0.35">
      <c r="A3351" t="s">
        <v>5215</v>
      </c>
      <c r="B3351" t="s">
        <v>1170</v>
      </c>
      <c r="C3351" t="s">
        <v>27</v>
      </c>
      <c r="D3351" t="s">
        <v>1865</v>
      </c>
      <c r="E3351" s="4">
        <v>24</v>
      </c>
      <c r="F3351" s="4" t="s">
        <v>21642</v>
      </c>
      <c r="G3351" s="4">
        <v>0.15</v>
      </c>
    </row>
    <row r="3352" spans="1:7" x14ac:dyDescent="0.35">
      <c r="A3352" t="s">
        <v>5216</v>
      </c>
      <c r="B3352" t="s">
        <v>1171</v>
      </c>
      <c r="C3352" t="s">
        <v>33</v>
      </c>
      <c r="D3352" t="s">
        <v>1863</v>
      </c>
      <c r="E3352" s="4">
        <v>28</v>
      </c>
      <c r="F3352" s="4" t="s">
        <v>21641</v>
      </c>
      <c r="G3352" s="4">
        <v>0</v>
      </c>
    </row>
    <row r="3353" spans="1:7" x14ac:dyDescent="0.35">
      <c r="A3353" t="s">
        <v>5217</v>
      </c>
      <c r="B3353" t="s">
        <v>1172</v>
      </c>
      <c r="C3353" t="s">
        <v>30</v>
      </c>
      <c r="D3353" t="s">
        <v>1887</v>
      </c>
      <c r="E3353" s="4">
        <v>51</v>
      </c>
      <c r="F3353" s="4" t="s">
        <v>21691</v>
      </c>
      <c r="G3353" s="4">
        <v>0.05</v>
      </c>
    </row>
    <row r="3354" spans="1:7" x14ac:dyDescent="0.35">
      <c r="A3354" t="s">
        <v>5218</v>
      </c>
      <c r="B3354" t="s">
        <v>1172</v>
      </c>
      <c r="C3354" t="s">
        <v>29</v>
      </c>
      <c r="D3354" t="s">
        <v>21680</v>
      </c>
      <c r="E3354" s="4">
        <v>55</v>
      </c>
      <c r="F3354" s="4" t="s">
        <v>21687</v>
      </c>
      <c r="G3354" s="4">
        <v>0</v>
      </c>
    </row>
    <row r="3355" spans="1:7" x14ac:dyDescent="0.35">
      <c r="A3355" t="s">
        <v>5219</v>
      </c>
      <c r="B3355" t="s">
        <v>1173</v>
      </c>
      <c r="C3355" t="s">
        <v>12</v>
      </c>
      <c r="D3355" t="s">
        <v>1857</v>
      </c>
      <c r="E3355" s="4">
        <v>12</v>
      </c>
      <c r="F3355" s="4" t="s">
        <v>21669</v>
      </c>
      <c r="G3355" s="4">
        <v>0</v>
      </c>
    </row>
    <row r="3356" spans="1:7" x14ac:dyDescent="0.35">
      <c r="A3356" t="s">
        <v>5220</v>
      </c>
      <c r="B3356" t="s">
        <v>1174</v>
      </c>
      <c r="C3356" t="s">
        <v>36</v>
      </c>
      <c r="D3356" t="s">
        <v>66</v>
      </c>
      <c r="E3356" s="4">
        <v>26</v>
      </c>
      <c r="F3356" s="4" t="s">
        <v>21727</v>
      </c>
      <c r="G3356" s="4">
        <v>0.1</v>
      </c>
    </row>
    <row r="3357" spans="1:7" x14ac:dyDescent="0.35">
      <c r="A3357" t="s">
        <v>5221</v>
      </c>
      <c r="B3357" t="s">
        <v>1174</v>
      </c>
      <c r="C3357" t="s">
        <v>27</v>
      </c>
      <c r="D3357" t="s">
        <v>1865</v>
      </c>
      <c r="E3357" s="4">
        <v>31</v>
      </c>
      <c r="F3357" s="4" t="s">
        <v>21656</v>
      </c>
      <c r="G3357" s="4">
        <v>0</v>
      </c>
    </row>
    <row r="3358" spans="1:7" x14ac:dyDescent="0.35">
      <c r="A3358" t="s">
        <v>5222</v>
      </c>
      <c r="B3358" t="s">
        <v>1174</v>
      </c>
      <c r="C3358" t="s">
        <v>34</v>
      </c>
      <c r="D3358" t="s">
        <v>66</v>
      </c>
      <c r="E3358" s="4">
        <v>12</v>
      </c>
      <c r="F3358" s="4" t="s">
        <v>21636</v>
      </c>
      <c r="G3358" s="4">
        <v>0</v>
      </c>
    </row>
    <row r="3359" spans="1:7" x14ac:dyDescent="0.35">
      <c r="A3359" t="s">
        <v>5223</v>
      </c>
      <c r="B3359" t="s">
        <v>1174</v>
      </c>
      <c r="C3359" t="s">
        <v>29</v>
      </c>
      <c r="D3359" t="s">
        <v>1896</v>
      </c>
      <c r="E3359" s="4">
        <v>28</v>
      </c>
      <c r="F3359" s="4" t="s">
        <v>21687</v>
      </c>
      <c r="G3359" s="4">
        <v>0</v>
      </c>
    </row>
    <row r="3360" spans="1:7" x14ac:dyDescent="0.35">
      <c r="A3360" t="s">
        <v>5224</v>
      </c>
      <c r="B3360" t="s">
        <v>1175</v>
      </c>
      <c r="C3360" t="s">
        <v>26</v>
      </c>
      <c r="D3360" t="s">
        <v>1861</v>
      </c>
      <c r="E3360" s="4">
        <v>77</v>
      </c>
      <c r="F3360" s="4" t="s">
        <v>21647</v>
      </c>
      <c r="G3360" s="4">
        <v>0</v>
      </c>
    </row>
    <row r="3361" spans="1:7" x14ac:dyDescent="0.35">
      <c r="A3361" t="s">
        <v>5225</v>
      </c>
      <c r="B3361" t="s">
        <v>1176</v>
      </c>
      <c r="C3361" t="s">
        <v>28</v>
      </c>
      <c r="D3361" t="s">
        <v>1851</v>
      </c>
      <c r="E3361" s="4">
        <v>64</v>
      </c>
      <c r="F3361" s="4" t="s">
        <v>21654</v>
      </c>
      <c r="G3361" s="4">
        <v>0.05</v>
      </c>
    </row>
    <row r="3362" spans="1:7" x14ac:dyDescent="0.35">
      <c r="A3362" t="s">
        <v>5226</v>
      </c>
      <c r="B3362" t="s">
        <v>1176</v>
      </c>
      <c r="C3362" t="s">
        <v>35</v>
      </c>
      <c r="D3362" t="s">
        <v>1919</v>
      </c>
      <c r="E3362" s="4">
        <v>2</v>
      </c>
      <c r="F3362" s="4" t="s">
        <v>21656</v>
      </c>
      <c r="G3362" s="4">
        <v>0</v>
      </c>
    </row>
    <row r="3363" spans="1:7" x14ac:dyDescent="0.35">
      <c r="A3363" t="s">
        <v>5227</v>
      </c>
      <c r="B3363" t="s">
        <v>1177</v>
      </c>
      <c r="C3363" t="s">
        <v>30</v>
      </c>
      <c r="D3363" t="s">
        <v>1887</v>
      </c>
      <c r="E3363" s="4">
        <v>57</v>
      </c>
      <c r="F3363" s="4" t="s">
        <v>21692</v>
      </c>
      <c r="G3363" s="4">
        <v>0.1</v>
      </c>
    </row>
    <row r="3364" spans="1:7" x14ac:dyDescent="0.35">
      <c r="A3364" t="s">
        <v>5228</v>
      </c>
      <c r="B3364" t="s">
        <v>1177</v>
      </c>
      <c r="C3364" t="s">
        <v>29</v>
      </c>
      <c r="D3364" t="s">
        <v>1896</v>
      </c>
      <c r="E3364" s="4">
        <v>66</v>
      </c>
      <c r="F3364" s="4" t="s">
        <v>21687</v>
      </c>
      <c r="G3364" s="4">
        <v>0</v>
      </c>
    </row>
    <row r="3365" spans="1:7" x14ac:dyDescent="0.35">
      <c r="A3365" t="s">
        <v>5229</v>
      </c>
      <c r="B3365" t="s">
        <v>1177</v>
      </c>
      <c r="C3365" t="s">
        <v>7</v>
      </c>
      <c r="D3365" t="s">
        <v>1871</v>
      </c>
      <c r="E3365" s="4">
        <v>30</v>
      </c>
      <c r="F3365" s="4" t="s">
        <v>21681</v>
      </c>
      <c r="G3365" s="4">
        <v>0</v>
      </c>
    </row>
    <row r="3366" spans="1:7" x14ac:dyDescent="0.35">
      <c r="A3366" t="s">
        <v>5230</v>
      </c>
      <c r="B3366" t="s">
        <v>1177</v>
      </c>
      <c r="C3366" t="s">
        <v>32</v>
      </c>
      <c r="D3366" t="s">
        <v>1928</v>
      </c>
      <c r="E3366" s="4">
        <v>60</v>
      </c>
      <c r="F3366" s="4" t="s">
        <v>21638</v>
      </c>
      <c r="G3366" s="4">
        <v>0</v>
      </c>
    </row>
    <row r="3367" spans="1:7" x14ac:dyDescent="0.35">
      <c r="A3367" t="s">
        <v>5231</v>
      </c>
      <c r="B3367" t="s">
        <v>1177</v>
      </c>
      <c r="C3367" t="s">
        <v>34</v>
      </c>
      <c r="D3367" t="s">
        <v>1854</v>
      </c>
      <c r="E3367" s="4">
        <v>43</v>
      </c>
      <c r="F3367" s="4" t="s">
        <v>21657</v>
      </c>
      <c r="G3367" s="4">
        <v>0.15</v>
      </c>
    </row>
    <row r="3368" spans="1:7" x14ac:dyDescent="0.35">
      <c r="A3368" t="s">
        <v>5232</v>
      </c>
      <c r="B3368" t="s">
        <v>1178</v>
      </c>
      <c r="C3368" t="s">
        <v>31</v>
      </c>
      <c r="D3368" t="s">
        <v>66</v>
      </c>
      <c r="E3368" s="4">
        <v>76</v>
      </c>
      <c r="F3368" s="4" t="s">
        <v>21662</v>
      </c>
      <c r="G3368" s="4">
        <v>0</v>
      </c>
    </row>
    <row r="3369" spans="1:7" x14ac:dyDescent="0.35">
      <c r="A3369" t="s">
        <v>5233</v>
      </c>
      <c r="B3369" t="s">
        <v>1178</v>
      </c>
      <c r="C3369" t="s">
        <v>7</v>
      </c>
      <c r="D3369" t="s">
        <v>1871</v>
      </c>
      <c r="E3369" s="4">
        <v>26</v>
      </c>
      <c r="F3369" s="4" t="s">
        <v>21681</v>
      </c>
      <c r="G3369" s="4">
        <v>0</v>
      </c>
    </row>
    <row r="3370" spans="1:7" x14ac:dyDescent="0.35">
      <c r="A3370" t="s">
        <v>5234</v>
      </c>
      <c r="B3370" t="s">
        <v>1178</v>
      </c>
      <c r="C3370" t="s">
        <v>12</v>
      </c>
      <c r="D3370" t="s">
        <v>1857</v>
      </c>
      <c r="E3370" s="4">
        <v>60</v>
      </c>
      <c r="F3370" s="4" t="s">
        <v>21693</v>
      </c>
      <c r="G3370" s="4">
        <v>0.15</v>
      </c>
    </row>
    <row r="3371" spans="1:7" x14ac:dyDescent="0.35">
      <c r="A3371" t="s">
        <v>5235</v>
      </c>
      <c r="B3371" t="s">
        <v>1178</v>
      </c>
      <c r="C3371" t="s">
        <v>32</v>
      </c>
      <c r="D3371" t="s">
        <v>1928</v>
      </c>
      <c r="E3371" s="4">
        <v>56</v>
      </c>
      <c r="F3371" s="4" t="s">
        <v>21638</v>
      </c>
      <c r="G3371" s="4">
        <v>0</v>
      </c>
    </row>
    <row r="3372" spans="1:7" x14ac:dyDescent="0.35">
      <c r="A3372" t="s">
        <v>5236</v>
      </c>
      <c r="B3372" t="s">
        <v>1178</v>
      </c>
      <c r="C3372" t="s">
        <v>31</v>
      </c>
      <c r="D3372" t="s">
        <v>21661</v>
      </c>
      <c r="E3372" s="4">
        <v>20</v>
      </c>
      <c r="F3372" s="4" t="s">
        <v>21732</v>
      </c>
      <c r="G3372" s="4">
        <v>0.05</v>
      </c>
    </row>
    <row r="3373" spans="1:7" x14ac:dyDescent="0.35">
      <c r="A3373" t="s">
        <v>5237</v>
      </c>
      <c r="B3373" t="s">
        <v>1179</v>
      </c>
      <c r="C3373" t="s">
        <v>35</v>
      </c>
      <c r="D3373" t="s">
        <v>21747</v>
      </c>
      <c r="E3373" s="4">
        <v>27</v>
      </c>
      <c r="F3373" s="4" t="s">
        <v>21656</v>
      </c>
      <c r="G3373" s="4">
        <v>0</v>
      </c>
    </row>
    <row r="3374" spans="1:7" x14ac:dyDescent="0.35">
      <c r="A3374" t="s">
        <v>5238</v>
      </c>
      <c r="B3374" t="s">
        <v>1179</v>
      </c>
      <c r="C3374" t="s">
        <v>7</v>
      </c>
      <c r="D3374" t="s">
        <v>66</v>
      </c>
      <c r="E3374" s="4">
        <v>16</v>
      </c>
      <c r="F3374" s="4" t="s">
        <v>21681</v>
      </c>
      <c r="G3374" s="4">
        <v>0</v>
      </c>
    </row>
    <row r="3375" spans="1:7" x14ac:dyDescent="0.35">
      <c r="A3375" t="s">
        <v>5239</v>
      </c>
      <c r="B3375" t="s">
        <v>1180</v>
      </c>
      <c r="C3375" t="s">
        <v>30</v>
      </c>
      <c r="D3375" t="s">
        <v>21793</v>
      </c>
      <c r="E3375" s="4">
        <v>68</v>
      </c>
      <c r="F3375" s="4" t="s">
        <v>21665</v>
      </c>
      <c r="G3375" s="4">
        <v>0</v>
      </c>
    </row>
    <row r="3376" spans="1:7" x14ac:dyDescent="0.35">
      <c r="A3376" t="s">
        <v>5240</v>
      </c>
      <c r="B3376" t="s">
        <v>1181</v>
      </c>
      <c r="C3376" t="s">
        <v>35</v>
      </c>
      <c r="D3376" t="s">
        <v>1919</v>
      </c>
      <c r="E3376" s="4">
        <v>27</v>
      </c>
      <c r="F3376" s="4" t="s">
        <v>21701</v>
      </c>
      <c r="G3376" s="4">
        <v>0.1</v>
      </c>
    </row>
    <row r="3377" spans="1:7" x14ac:dyDescent="0.35">
      <c r="A3377" t="s">
        <v>5241</v>
      </c>
      <c r="B3377" t="s">
        <v>1181</v>
      </c>
      <c r="C3377" t="s">
        <v>23</v>
      </c>
      <c r="D3377" t="s">
        <v>1876</v>
      </c>
      <c r="E3377" s="4">
        <v>35</v>
      </c>
      <c r="F3377" s="4" t="s">
        <v>21699</v>
      </c>
      <c r="G3377" s="4">
        <v>0.15</v>
      </c>
    </row>
    <row r="3378" spans="1:7" x14ac:dyDescent="0.35">
      <c r="A3378" t="s">
        <v>5242</v>
      </c>
      <c r="B3378" t="s">
        <v>1181</v>
      </c>
      <c r="C3378" t="s">
        <v>31</v>
      </c>
      <c r="D3378" t="s">
        <v>1867</v>
      </c>
      <c r="E3378" s="4">
        <v>42</v>
      </c>
      <c r="F3378" s="4" t="s">
        <v>21662</v>
      </c>
      <c r="G3378" s="4">
        <v>0</v>
      </c>
    </row>
    <row r="3379" spans="1:7" x14ac:dyDescent="0.35">
      <c r="A3379" t="s">
        <v>5243</v>
      </c>
      <c r="B3379" t="s">
        <v>1181</v>
      </c>
      <c r="C3379" t="s">
        <v>19</v>
      </c>
      <c r="D3379" t="s">
        <v>1859</v>
      </c>
      <c r="E3379" s="4">
        <v>48</v>
      </c>
      <c r="F3379" s="4" t="s">
        <v>21635</v>
      </c>
      <c r="G3379" s="4">
        <v>0</v>
      </c>
    </row>
    <row r="3380" spans="1:7" x14ac:dyDescent="0.35">
      <c r="A3380" t="s">
        <v>5244</v>
      </c>
      <c r="B3380" t="s">
        <v>1182</v>
      </c>
      <c r="C3380" t="s">
        <v>19</v>
      </c>
      <c r="D3380" t="s">
        <v>1859</v>
      </c>
      <c r="E3380" s="4">
        <v>74</v>
      </c>
      <c r="F3380" s="4" t="s">
        <v>21706</v>
      </c>
      <c r="G3380" s="4">
        <v>0.05</v>
      </c>
    </row>
    <row r="3381" spans="1:7" x14ac:dyDescent="0.35">
      <c r="A3381" t="s">
        <v>5245</v>
      </c>
      <c r="B3381" t="s">
        <v>1183</v>
      </c>
      <c r="C3381" t="s">
        <v>19</v>
      </c>
      <c r="D3381" t="s">
        <v>1859</v>
      </c>
      <c r="E3381" s="4">
        <v>42</v>
      </c>
      <c r="F3381" s="4" t="s">
        <v>21694</v>
      </c>
      <c r="G3381" s="4">
        <v>0.15</v>
      </c>
    </row>
    <row r="3382" spans="1:7" x14ac:dyDescent="0.35">
      <c r="A3382" t="s">
        <v>5246</v>
      </c>
      <c r="B3382" t="s">
        <v>1183</v>
      </c>
      <c r="C3382" t="s">
        <v>7</v>
      </c>
      <c r="D3382" t="s">
        <v>1871</v>
      </c>
      <c r="E3382" s="4">
        <v>66</v>
      </c>
      <c r="F3382" s="4" t="s">
        <v>21646</v>
      </c>
      <c r="G3382" s="4">
        <v>0.1</v>
      </c>
    </row>
    <row r="3383" spans="1:7" x14ac:dyDescent="0.35">
      <c r="A3383" t="s">
        <v>5247</v>
      </c>
      <c r="B3383" t="s">
        <v>1183</v>
      </c>
      <c r="C3383" t="s">
        <v>23</v>
      </c>
      <c r="D3383" t="s">
        <v>21773</v>
      </c>
      <c r="E3383" s="4">
        <v>33</v>
      </c>
      <c r="F3383" s="4" t="s">
        <v>21673</v>
      </c>
      <c r="G3383" s="4">
        <v>0</v>
      </c>
    </row>
    <row r="3384" spans="1:7" x14ac:dyDescent="0.35">
      <c r="A3384" t="s">
        <v>5248</v>
      </c>
      <c r="B3384" t="s">
        <v>1183</v>
      </c>
      <c r="C3384" t="s">
        <v>34</v>
      </c>
      <c r="D3384" t="s">
        <v>1854</v>
      </c>
      <c r="E3384" s="4">
        <v>38</v>
      </c>
      <c r="F3384" s="4" t="s">
        <v>21636</v>
      </c>
      <c r="G3384" s="4">
        <v>0</v>
      </c>
    </row>
    <row r="3385" spans="1:7" x14ac:dyDescent="0.35">
      <c r="A3385" t="s">
        <v>5249</v>
      </c>
      <c r="B3385" t="s">
        <v>1183</v>
      </c>
      <c r="C3385" t="s">
        <v>28</v>
      </c>
      <c r="D3385" t="s">
        <v>21741</v>
      </c>
      <c r="E3385" s="4">
        <v>43</v>
      </c>
      <c r="F3385" s="4" t="s">
        <v>21634</v>
      </c>
      <c r="G3385" s="4">
        <v>0</v>
      </c>
    </row>
    <row r="3386" spans="1:7" x14ac:dyDescent="0.35">
      <c r="A3386" t="s">
        <v>5250</v>
      </c>
      <c r="B3386" t="s">
        <v>1184</v>
      </c>
      <c r="C3386" t="s">
        <v>35</v>
      </c>
      <c r="D3386" t="s">
        <v>1919</v>
      </c>
      <c r="E3386" s="4">
        <v>19</v>
      </c>
      <c r="F3386" s="4" t="s">
        <v>21656</v>
      </c>
      <c r="G3386" s="4">
        <v>0</v>
      </c>
    </row>
    <row r="3387" spans="1:7" x14ac:dyDescent="0.35">
      <c r="A3387" t="s">
        <v>5251</v>
      </c>
      <c r="B3387" t="s">
        <v>1184</v>
      </c>
      <c r="C3387" t="s">
        <v>28</v>
      </c>
      <c r="D3387" t="s">
        <v>21741</v>
      </c>
      <c r="E3387" s="4">
        <v>62</v>
      </c>
      <c r="F3387" s="4" t="s">
        <v>21674</v>
      </c>
      <c r="G3387" s="4">
        <v>0.1</v>
      </c>
    </row>
    <row r="3388" spans="1:7" x14ac:dyDescent="0.35">
      <c r="A3388" t="s">
        <v>5252</v>
      </c>
      <c r="B3388" t="s">
        <v>1185</v>
      </c>
      <c r="C3388" t="s">
        <v>23</v>
      </c>
      <c r="D3388" t="s">
        <v>21759</v>
      </c>
      <c r="E3388" s="4">
        <v>26</v>
      </c>
      <c r="F3388" s="4" t="s">
        <v>21768</v>
      </c>
      <c r="G3388" s="4">
        <v>0.15</v>
      </c>
    </row>
    <row r="3389" spans="1:7" x14ac:dyDescent="0.35">
      <c r="A3389" t="s">
        <v>5253</v>
      </c>
      <c r="B3389" t="s">
        <v>1185</v>
      </c>
      <c r="C3389" t="s">
        <v>31</v>
      </c>
      <c r="D3389" t="s">
        <v>21726</v>
      </c>
      <c r="E3389" s="4">
        <v>54</v>
      </c>
      <c r="F3389" s="4" t="s">
        <v>21643</v>
      </c>
      <c r="G3389" s="4">
        <v>0.15</v>
      </c>
    </row>
    <row r="3390" spans="1:7" x14ac:dyDescent="0.35">
      <c r="A3390" t="s">
        <v>5254</v>
      </c>
      <c r="B3390" t="s">
        <v>1185</v>
      </c>
      <c r="C3390" t="s">
        <v>36</v>
      </c>
      <c r="D3390" t="s">
        <v>1915</v>
      </c>
      <c r="E3390" s="4">
        <v>16</v>
      </c>
      <c r="F3390" s="4" t="s">
        <v>21677</v>
      </c>
      <c r="G3390" s="4">
        <v>0</v>
      </c>
    </row>
    <row r="3391" spans="1:7" x14ac:dyDescent="0.35">
      <c r="A3391" t="s">
        <v>5255</v>
      </c>
      <c r="B3391" t="s">
        <v>1185</v>
      </c>
      <c r="C3391" t="s">
        <v>31</v>
      </c>
      <c r="D3391" t="s">
        <v>21661</v>
      </c>
      <c r="E3391" s="4">
        <v>47</v>
      </c>
      <c r="F3391" s="4" t="s">
        <v>21670</v>
      </c>
      <c r="G3391" s="4">
        <v>0.1</v>
      </c>
    </row>
    <row r="3392" spans="1:7" x14ac:dyDescent="0.35">
      <c r="A3392" t="s">
        <v>5256</v>
      </c>
      <c r="B3392" t="s">
        <v>1186</v>
      </c>
      <c r="C3392" t="s">
        <v>36</v>
      </c>
      <c r="D3392" t="s">
        <v>1915</v>
      </c>
      <c r="E3392" s="4">
        <v>7</v>
      </c>
      <c r="F3392" s="4" t="s">
        <v>21677</v>
      </c>
      <c r="G3392" s="4">
        <v>0</v>
      </c>
    </row>
    <row r="3393" spans="1:7" x14ac:dyDescent="0.35">
      <c r="A3393" t="s">
        <v>5257</v>
      </c>
      <c r="B3393" t="s">
        <v>1187</v>
      </c>
      <c r="C3393" t="s">
        <v>27</v>
      </c>
      <c r="D3393" t="s">
        <v>21710</v>
      </c>
      <c r="E3393" s="4">
        <v>27</v>
      </c>
      <c r="F3393" s="4" t="s">
        <v>21656</v>
      </c>
      <c r="G3393" s="4">
        <v>0</v>
      </c>
    </row>
    <row r="3394" spans="1:7" x14ac:dyDescent="0.35">
      <c r="A3394" t="s">
        <v>5258</v>
      </c>
      <c r="B3394" t="s">
        <v>1187</v>
      </c>
      <c r="C3394" t="s">
        <v>36</v>
      </c>
      <c r="D3394" t="s">
        <v>1915</v>
      </c>
      <c r="E3394" s="4">
        <v>54</v>
      </c>
      <c r="F3394" s="4" t="s">
        <v>21702</v>
      </c>
      <c r="G3394" s="4">
        <v>0.05</v>
      </c>
    </row>
    <row r="3395" spans="1:7" x14ac:dyDescent="0.35">
      <c r="A3395" t="s">
        <v>5259</v>
      </c>
      <c r="B3395" t="s">
        <v>1187</v>
      </c>
      <c r="C3395" t="s">
        <v>12</v>
      </c>
      <c r="D3395" t="s">
        <v>1857</v>
      </c>
      <c r="E3395" s="4">
        <v>72</v>
      </c>
      <c r="F3395" s="4" t="s">
        <v>21639</v>
      </c>
      <c r="G3395" s="4">
        <v>0.1</v>
      </c>
    </row>
    <row r="3396" spans="1:7" x14ac:dyDescent="0.35">
      <c r="A3396" t="s">
        <v>5260</v>
      </c>
      <c r="B3396" t="s">
        <v>1187</v>
      </c>
      <c r="C3396" t="s">
        <v>32</v>
      </c>
      <c r="D3396" t="s">
        <v>1928</v>
      </c>
      <c r="E3396" s="4">
        <v>1</v>
      </c>
      <c r="F3396" s="4" t="s">
        <v>21638</v>
      </c>
      <c r="G3396" s="4">
        <v>0</v>
      </c>
    </row>
    <row r="3397" spans="1:7" x14ac:dyDescent="0.35">
      <c r="A3397" t="s">
        <v>5261</v>
      </c>
      <c r="B3397" t="s">
        <v>1188</v>
      </c>
      <c r="C3397" t="s">
        <v>12</v>
      </c>
      <c r="D3397" t="s">
        <v>66</v>
      </c>
      <c r="E3397" s="4">
        <v>68</v>
      </c>
      <c r="F3397" s="4" t="s">
        <v>21639</v>
      </c>
      <c r="G3397" s="4">
        <v>0.1</v>
      </c>
    </row>
    <row r="3398" spans="1:7" x14ac:dyDescent="0.35">
      <c r="A3398" t="s">
        <v>5262</v>
      </c>
      <c r="B3398" t="s">
        <v>1188</v>
      </c>
      <c r="C3398" t="s">
        <v>32</v>
      </c>
      <c r="D3398" t="s">
        <v>1928</v>
      </c>
      <c r="E3398" s="4">
        <v>4</v>
      </c>
      <c r="F3398" s="4" t="s">
        <v>21638</v>
      </c>
      <c r="G3398" s="4">
        <v>0</v>
      </c>
    </row>
    <row r="3399" spans="1:7" x14ac:dyDescent="0.35">
      <c r="A3399" t="s">
        <v>5263</v>
      </c>
      <c r="B3399" t="s">
        <v>1188</v>
      </c>
      <c r="C3399" t="s">
        <v>12</v>
      </c>
      <c r="D3399" t="s">
        <v>66</v>
      </c>
      <c r="E3399" s="4">
        <v>48</v>
      </c>
      <c r="F3399" s="4" t="s">
        <v>21669</v>
      </c>
      <c r="G3399" s="4">
        <v>0</v>
      </c>
    </row>
    <row r="3400" spans="1:7" x14ac:dyDescent="0.35">
      <c r="A3400" t="s">
        <v>5264</v>
      </c>
      <c r="B3400" t="s">
        <v>1188</v>
      </c>
      <c r="C3400" t="s">
        <v>27</v>
      </c>
      <c r="D3400" t="s">
        <v>1865</v>
      </c>
      <c r="E3400" s="4">
        <v>77</v>
      </c>
      <c r="F3400" s="4" t="s">
        <v>21656</v>
      </c>
      <c r="G3400" s="4">
        <v>0</v>
      </c>
    </row>
    <row r="3401" spans="1:7" x14ac:dyDescent="0.35">
      <c r="A3401" t="s">
        <v>5265</v>
      </c>
      <c r="B3401" t="s">
        <v>1189</v>
      </c>
      <c r="C3401" t="s">
        <v>27</v>
      </c>
      <c r="D3401" t="s">
        <v>21776</v>
      </c>
      <c r="E3401" s="4">
        <v>68</v>
      </c>
      <c r="F3401" s="4" t="s">
        <v>21656</v>
      </c>
      <c r="G3401" s="4">
        <v>0</v>
      </c>
    </row>
    <row r="3402" spans="1:7" x14ac:dyDescent="0.35">
      <c r="A3402" t="s">
        <v>5266</v>
      </c>
      <c r="B3402" t="s">
        <v>1189</v>
      </c>
      <c r="C3402" t="s">
        <v>30</v>
      </c>
      <c r="D3402" t="s">
        <v>21712</v>
      </c>
      <c r="E3402" s="4">
        <v>58</v>
      </c>
      <c r="F3402" s="4" t="s">
        <v>21692</v>
      </c>
      <c r="G3402" s="4">
        <v>0.1</v>
      </c>
    </row>
    <row r="3403" spans="1:7" x14ac:dyDescent="0.35">
      <c r="A3403" t="s">
        <v>5267</v>
      </c>
      <c r="B3403" t="s">
        <v>1189</v>
      </c>
      <c r="C3403" t="s">
        <v>19</v>
      </c>
      <c r="D3403" t="s">
        <v>21790</v>
      </c>
      <c r="E3403" s="4">
        <v>53</v>
      </c>
      <c r="F3403" s="4" t="s">
        <v>21706</v>
      </c>
      <c r="G3403" s="4">
        <v>0.05</v>
      </c>
    </row>
    <row r="3404" spans="1:7" x14ac:dyDescent="0.35">
      <c r="A3404" t="s">
        <v>5268</v>
      </c>
      <c r="B3404" t="s">
        <v>1189</v>
      </c>
      <c r="C3404" t="s">
        <v>34</v>
      </c>
      <c r="D3404" t="s">
        <v>21721</v>
      </c>
      <c r="E3404" s="4">
        <v>52</v>
      </c>
      <c r="F3404" s="4" t="s">
        <v>21636</v>
      </c>
      <c r="G3404" s="4">
        <v>0</v>
      </c>
    </row>
    <row r="3405" spans="1:7" x14ac:dyDescent="0.35">
      <c r="A3405" t="s">
        <v>5269</v>
      </c>
      <c r="B3405" t="s">
        <v>1189</v>
      </c>
      <c r="C3405" t="s">
        <v>29</v>
      </c>
      <c r="D3405" t="s">
        <v>1896</v>
      </c>
      <c r="E3405" s="4">
        <v>18</v>
      </c>
      <c r="F3405" s="4" t="s">
        <v>21703</v>
      </c>
      <c r="G3405" s="4">
        <v>0.15</v>
      </c>
    </row>
    <row r="3406" spans="1:7" x14ac:dyDescent="0.35">
      <c r="A3406" t="s">
        <v>5270</v>
      </c>
      <c r="B3406" t="s">
        <v>1190</v>
      </c>
      <c r="C3406" t="s">
        <v>30</v>
      </c>
      <c r="D3406" t="s">
        <v>1887</v>
      </c>
      <c r="E3406" s="4">
        <v>35</v>
      </c>
      <c r="F3406" s="4" t="s">
        <v>21692</v>
      </c>
      <c r="G3406" s="4">
        <v>0.1</v>
      </c>
    </row>
    <row r="3407" spans="1:7" x14ac:dyDescent="0.35">
      <c r="A3407" t="s">
        <v>5271</v>
      </c>
      <c r="B3407" t="s">
        <v>1190</v>
      </c>
      <c r="C3407" t="s">
        <v>26</v>
      </c>
      <c r="D3407" t="s">
        <v>66</v>
      </c>
      <c r="E3407" s="4">
        <v>40</v>
      </c>
      <c r="F3407" s="4" t="s">
        <v>21668</v>
      </c>
      <c r="G3407" s="4">
        <v>0.05</v>
      </c>
    </row>
    <row r="3408" spans="1:7" x14ac:dyDescent="0.35">
      <c r="A3408" t="s">
        <v>5272</v>
      </c>
      <c r="B3408" t="s">
        <v>1190</v>
      </c>
      <c r="C3408" t="s">
        <v>35</v>
      </c>
      <c r="D3408" t="s">
        <v>1919</v>
      </c>
      <c r="E3408" s="4">
        <v>12</v>
      </c>
      <c r="F3408" s="4" t="s">
        <v>21656</v>
      </c>
      <c r="G3408" s="4">
        <v>0</v>
      </c>
    </row>
    <row r="3409" spans="1:7" x14ac:dyDescent="0.35">
      <c r="A3409" t="s">
        <v>5273</v>
      </c>
      <c r="B3409" t="s">
        <v>1190</v>
      </c>
      <c r="C3409" t="s">
        <v>29</v>
      </c>
      <c r="D3409" t="s">
        <v>1896</v>
      </c>
      <c r="E3409" s="4">
        <v>50</v>
      </c>
      <c r="F3409" s="4" t="s">
        <v>21685</v>
      </c>
      <c r="G3409" s="4">
        <v>0.1</v>
      </c>
    </row>
    <row r="3410" spans="1:7" x14ac:dyDescent="0.35">
      <c r="A3410" t="s">
        <v>5274</v>
      </c>
      <c r="B3410" t="s">
        <v>1191</v>
      </c>
      <c r="C3410" t="s">
        <v>15</v>
      </c>
      <c r="D3410" t="s">
        <v>21777</v>
      </c>
      <c r="E3410" s="4">
        <v>16</v>
      </c>
      <c r="F3410" s="4" t="s">
        <v>21660</v>
      </c>
      <c r="G3410" s="4">
        <v>0.15</v>
      </c>
    </row>
    <row r="3411" spans="1:7" x14ac:dyDescent="0.35">
      <c r="A3411" t="s">
        <v>5275</v>
      </c>
      <c r="B3411" t="s">
        <v>1191</v>
      </c>
      <c r="C3411" t="s">
        <v>26</v>
      </c>
      <c r="D3411" t="s">
        <v>1861</v>
      </c>
      <c r="E3411" s="4">
        <v>18</v>
      </c>
      <c r="F3411" s="4" t="s">
        <v>21650</v>
      </c>
      <c r="G3411" s="4">
        <v>0.1</v>
      </c>
    </row>
    <row r="3412" spans="1:7" x14ac:dyDescent="0.35">
      <c r="A3412" t="s">
        <v>5276</v>
      </c>
      <c r="B3412" t="s">
        <v>1191</v>
      </c>
      <c r="C3412" t="s">
        <v>23</v>
      </c>
      <c r="D3412" t="s">
        <v>1876</v>
      </c>
      <c r="E3412" s="4">
        <v>32</v>
      </c>
      <c r="F3412" s="4" t="s">
        <v>21699</v>
      </c>
      <c r="G3412" s="4">
        <v>0.15</v>
      </c>
    </row>
    <row r="3413" spans="1:7" x14ac:dyDescent="0.35">
      <c r="A3413" t="s">
        <v>5277</v>
      </c>
      <c r="B3413" t="s">
        <v>1191</v>
      </c>
      <c r="C3413" t="s">
        <v>23</v>
      </c>
      <c r="D3413" t="s">
        <v>21759</v>
      </c>
      <c r="E3413" s="4">
        <v>35</v>
      </c>
      <c r="F3413" s="4" t="s">
        <v>21704</v>
      </c>
      <c r="G3413" s="4">
        <v>0.05</v>
      </c>
    </row>
    <row r="3414" spans="1:7" x14ac:dyDescent="0.35">
      <c r="A3414" t="s">
        <v>5278</v>
      </c>
      <c r="B3414" t="s">
        <v>1191</v>
      </c>
      <c r="C3414" t="s">
        <v>36</v>
      </c>
      <c r="D3414" t="s">
        <v>1915</v>
      </c>
      <c r="E3414" s="4">
        <v>18</v>
      </c>
      <c r="F3414" s="4" t="s">
        <v>21677</v>
      </c>
      <c r="G3414" s="4">
        <v>0</v>
      </c>
    </row>
    <row r="3415" spans="1:7" x14ac:dyDescent="0.35">
      <c r="A3415" t="s">
        <v>5279</v>
      </c>
      <c r="B3415" t="s">
        <v>1192</v>
      </c>
      <c r="C3415" t="s">
        <v>35</v>
      </c>
      <c r="D3415" t="s">
        <v>1919</v>
      </c>
      <c r="E3415" s="4">
        <v>65</v>
      </c>
      <c r="F3415" s="4" t="s">
        <v>21707</v>
      </c>
      <c r="G3415" s="4">
        <v>0.05</v>
      </c>
    </row>
    <row r="3416" spans="1:7" x14ac:dyDescent="0.35">
      <c r="A3416" t="s">
        <v>5280</v>
      </c>
      <c r="B3416" t="s">
        <v>1192</v>
      </c>
      <c r="C3416" t="s">
        <v>7</v>
      </c>
      <c r="D3416" t="s">
        <v>1871</v>
      </c>
      <c r="E3416" s="4">
        <v>7</v>
      </c>
      <c r="F3416" s="4" t="s">
        <v>21681</v>
      </c>
      <c r="G3416" s="4">
        <v>0</v>
      </c>
    </row>
    <row r="3417" spans="1:7" x14ac:dyDescent="0.35">
      <c r="A3417" t="s">
        <v>5281</v>
      </c>
      <c r="B3417" t="s">
        <v>1192</v>
      </c>
      <c r="C3417" t="s">
        <v>31</v>
      </c>
      <c r="D3417" t="s">
        <v>1867</v>
      </c>
      <c r="E3417" s="4">
        <v>9</v>
      </c>
      <c r="F3417" s="4" t="s">
        <v>21643</v>
      </c>
      <c r="G3417" s="4">
        <v>0.15</v>
      </c>
    </row>
    <row r="3418" spans="1:7" x14ac:dyDescent="0.35">
      <c r="A3418" t="s">
        <v>5282</v>
      </c>
      <c r="B3418" t="s">
        <v>1193</v>
      </c>
      <c r="C3418" t="s">
        <v>34</v>
      </c>
      <c r="D3418" t="s">
        <v>1854</v>
      </c>
      <c r="E3418" s="4">
        <v>57</v>
      </c>
      <c r="F3418" s="4" t="s">
        <v>21636</v>
      </c>
      <c r="G3418" s="4">
        <v>0</v>
      </c>
    </row>
    <row r="3419" spans="1:7" x14ac:dyDescent="0.35">
      <c r="A3419" t="s">
        <v>5283</v>
      </c>
      <c r="B3419" t="s">
        <v>1194</v>
      </c>
      <c r="C3419" t="s">
        <v>34</v>
      </c>
      <c r="D3419" t="s">
        <v>1854</v>
      </c>
      <c r="E3419" s="4">
        <v>48</v>
      </c>
      <c r="F3419" s="4" t="s">
        <v>21657</v>
      </c>
      <c r="G3419" s="4">
        <v>0.15</v>
      </c>
    </row>
    <row r="3420" spans="1:7" x14ac:dyDescent="0.35">
      <c r="A3420" t="s">
        <v>5284</v>
      </c>
      <c r="B3420" t="s">
        <v>1194</v>
      </c>
      <c r="C3420" t="s">
        <v>19</v>
      </c>
      <c r="D3420" t="s">
        <v>1859</v>
      </c>
      <c r="E3420" s="4">
        <v>31</v>
      </c>
      <c r="F3420" s="4" t="s">
        <v>21635</v>
      </c>
      <c r="G3420" s="4">
        <v>0</v>
      </c>
    </row>
    <row r="3421" spans="1:7" x14ac:dyDescent="0.35">
      <c r="A3421" t="s">
        <v>5285</v>
      </c>
      <c r="B3421" t="s">
        <v>1194</v>
      </c>
      <c r="C3421" t="s">
        <v>31</v>
      </c>
      <c r="D3421" t="s">
        <v>1867</v>
      </c>
      <c r="E3421" s="4">
        <v>71</v>
      </c>
      <c r="F3421" s="4" t="s">
        <v>21662</v>
      </c>
      <c r="G3421" s="4">
        <v>0</v>
      </c>
    </row>
    <row r="3422" spans="1:7" x14ac:dyDescent="0.35">
      <c r="A3422" t="s">
        <v>5286</v>
      </c>
      <c r="B3422" t="s">
        <v>1195</v>
      </c>
      <c r="C3422" t="s">
        <v>19</v>
      </c>
      <c r="D3422" t="s">
        <v>1859</v>
      </c>
      <c r="E3422" s="4">
        <v>1</v>
      </c>
      <c r="F3422" s="4" t="s">
        <v>21706</v>
      </c>
      <c r="G3422" s="4">
        <v>0.05</v>
      </c>
    </row>
    <row r="3423" spans="1:7" x14ac:dyDescent="0.35">
      <c r="A3423" t="s">
        <v>5287</v>
      </c>
      <c r="B3423" t="s">
        <v>1195</v>
      </c>
      <c r="C3423" t="s">
        <v>12</v>
      </c>
      <c r="D3423" t="s">
        <v>1857</v>
      </c>
      <c r="E3423" s="4">
        <v>65</v>
      </c>
      <c r="F3423" s="4" t="s">
        <v>21844</v>
      </c>
      <c r="G3423" s="4">
        <v>0.1</v>
      </c>
    </row>
    <row r="3424" spans="1:7" x14ac:dyDescent="0.35">
      <c r="A3424" t="s">
        <v>5288</v>
      </c>
      <c r="B3424" t="s">
        <v>1195</v>
      </c>
      <c r="C3424" t="s">
        <v>15</v>
      </c>
      <c r="D3424" t="s">
        <v>21714</v>
      </c>
      <c r="E3424" s="4">
        <v>63</v>
      </c>
      <c r="F3424" s="4" t="s">
        <v>21648</v>
      </c>
      <c r="G3424" s="4">
        <v>0</v>
      </c>
    </row>
    <row r="3425" spans="1:7" x14ac:dyDescent="0.35">
      <c r="A3425" t="s">
        <v>5289</v>
      </c>
      <c r="B3425" t="s">
        <v>1195</v>
      </c>
      <c r="C3425" t="s">
        <v>12</v>
      </c>
      <c r="D3425" t="s">
        <v>1857</v>
      </c>
      <c r="E3425" s="4">
        <v>47</v>
      </c>
      <c r="F3425" s="4" t="s">
        <v>21669</v>
      </c>
      <c r="G3425" s="4">
        <v>0</v>
      </c>
    </row>
    <row r="3426" spans="1:7" x14ac:dyDescent="0.35">
      <c r="A3426" t="s">
        <v>5290</v>
      </c>
      <c r="B3426" t="s">
        <v>1195</v>
      </c>
      <c r="C3426" t="s">
        <v>23</v>
      </c>
      <c r="D3426" t="s">
        <v>21773</v>
      </c>
      <c r="E3426" s="4">
        <v>78</v>
      </c>
      <c r="F3426" s="4" t="s">
        <v>21673</v>
      </c>
      <c r="G3426" s="4">
        <v>0</v>
      </c>
    </row>
    <row r="3427" spans="1:7" x14ac:dyDescent="0.35">
      <c r="A3427" t="s">
        <v>5291</v>
      </c>
      <c r="B3427" t="s">
        <v>1196</v>
      </c>
      <c r="C3427" t="s">
        <v>12</v>
      </c>
      <c r="D3427" t="s">
        <v>1857</v>
      </c>
      <c r="E3427" s="4">
        <v>55</v>
      </c>
      <c r="F3427" s="4" t="s">
        <v>21669</v>
      </c>
      <c r="G3427" s="4">
        <v>0</v>
      </c>
    </row>
    <row r="3428" spans="1:7" x14ac:dyDescent="0.35">
      <c r="A3428" t="s">
        <v>5292</v>
      </c>
      <c r="B3428" t="s">
        <v>1196</v>
      </c>
      <c r="C3428" t="s">
        <v>7</v>
      </c>
      <c r="D3428" t="s">
        <v>21749</v>
      </c>
      <c r="E3428" s="4">
        <v>77</v>
      </c>
      <c r="F3428" s="4" t="s">
        <v>21681</v>
      </c>
      <c r="G3428" s="4">
        <v>0</v>
      </c>
    </row>
    <row r="3429" spans="1:7" x14ac:dyDescent="0.35">
      <c r="A3429" t="s">
        <v>5293</v>
      </c>
      <c r="B3429" t="s">
        <v>1197</v>
      </c>
      <c r="C3429" t="s">
        <v>28</v>
      </c>
      <c r="D3429" t="s">
        <v>66</v>
      </c>
      <c r="E3429" s="4">
        <v>12</v>
      </c>
      <c r="F3429" s="4" t="s">
        <v>21634</v>
      </c>
      <c r="G3429" s="4">
        <v>0</v>
      </c>
    </row>
    <row r="3430" spans="1:7" x14ac:dyDescent="0.35">
      <c r="A3430" t="s">
        <v>5294</v>
      </c>
      <c r="B3430" t="s">
        <v>1197</v>
      </c>
      <c r="C3430" t="s">
        <v>34</v>
      </c>
      <c r="D3430" t="s">
        <v>1854</v>
      </c>
      <c r="E3430" s="4">
        <v>55</v>
      </c>
      <c r="F3430" s="4" t="s">
        <v>21645</v>
      </c>
      <c r="G3430" s="4">
        <v>0.05</v>
      </c>
    </row>
    <row r="3431" spans="1:7" x14ac:dyDescent="0.35">
      <c r="A3431" t="s">
        <v>5295</v>
      </c>
      <c r="B3431" t="s">
        <v>1197</v>
      </c>
      <c r="C3431" t="s">
        <v>32</v>
      </c>
      <c r="D3431" t="s">
        <v>1928</v>
      </c>
      <c r="E3431" s="4">
        <v>51</v>
      </c>
      <c r="F3431" s="4" t="s">
        <v>21638</v>
      </c>
      <c r="G3431" s="4">
        <v>0</v>
      </c>
    </row>
    <row r="3432" spans="1:7" x14ac:dyDescent="0.35">
      <c r="A3432" t="s">
        <v>5296</v>
      </c>
      <c r="B3432" t="s">
        <v>1198</v>
      </c>
      <c r="C3432" t="s">
        <v>31</v>
      </c>
      <c r="D3432" t="s">
        <v>21661</v>
      </c>
      <c r="E3432" s="4">
        <v>15</v>
      </c>
      <c r="F3432" s="4" t="s">
        <v>21662</v>
      </c>
      <c r="G3432" s="4">
        <v>0</v>
      </c>
    </row>
    <row r="3433" spans="1:7" x14ac:dyDescent="0.35">
      <c r="A3433" t="s">
        <v>5297</v>
      </c>
      <c r="B3433" t="s">
        <v>1198</v>
      </c>
      <c r="C3433" t="s">
        <v>7</v>
      </c>
      <c r="D3433" t="s">
        <v>1871</v>
      </c>
      <c r="E3433" s="4">
        <v>46</v>
      </c>
      <c r="F3433" s="4" t="s">
        <v>21708</v>
      </c>
      <c r="G3433" s="4">
        <v>0.15</v>
      </c>
    </row>
    <row r="3434" spans="1:7" x14ac:dyDescent="0.35">
      <c r="A3434" t="s">
        <v>5298</v>
      </c>
      <c r="B3434" t="s">
        <v>1198</v>
      </c>
      <c r="C3434" t="s">
        <v>34</v>
      </c>
      <c r="D3434" t="s">
        <v>1854</v>
      </c>
      <c r="E3434" s="4">
        <v>71</v>
      </c>
      <c r="F3434" s="4" t="s">
        <v>21645</v>
      </c>
      <c r="G3434" s="4">
        <v>0.05</v>
      </c>
    </row>
    <row r="3435" spans="1:7" x14ac:dyDescent="0.35">
      <c r="A3435" t="s">
        <v>5299</v>
      </c>
      <c r="B3435" t="s">
        <v>1198</v>
      </c>
      <c r="C3435" t="s">
        <v>12</v>
      </c>
      <c r="D3435" t="s">
        <v>66</v>
      </c>
      <c r="E3435" s="4">
        <v>55</v>
      </c>
      <c r="F3435" s="4" t="s">
        <v>21639</v>
      </c>
      <c r="G3435" s="4">
        <v>0.1</v>
      </c>
    </row>
    <row r="3436" spans="1:7" x14ac:dyDescent="0.35">
      <c r="A3436" t="s">
        <v>5300</v>
      </c>
      <c r="B3436" t="s">
        <v>1199</v>
      </c>
      <c r="C3436" t="s">
        <v>15</v>
      </c>
      <c r="D3436" t="s">
        <v>21777</v>
      </c>
      <c r="E3436" s="4">
        <v>54</v>
      </c>
      <c r="F3436" s="4" t="s">
        <v>21648</v>
      </c>
      <c r="G3436" s="4">
        <v>0</v>
      </c>
    </row>
    <row r="3437" spans="1:7" x14ac:dyDescent="0.35">
      <c r="A3437" t="s">
        <v>5301</v>
      </c>
      <c r="B3437" t="s">
        <v>1199</v>
      </c>
      <c r="C3437" t="s">
        <v>36</v>
      </c>
      <c r="D3437" t="s">
        <v>1915</v>
      </c>
      <c r="E3437" s="4">
        <v>8</v>
      </c>
      <c r="F3437" s="4" t="s">
        <v>21702</v>
      </c>
      <c r="G3437" s="4">
        <v>0.05</v>
      </c>
    </row>
    <row r="3438" spans="1:7" x14ac:dyDescent="0.35">
      <c r="A3438" t="s">
        <v>5302</v>
      </c>
      <c r="B3438" t="s">
        <v>1199</v>
      </c>
      <c r="C3438" t="s">
        <v>30</v>
      </c>
      <c r="D3438" t="s">
        <v>21664</v>
      </c>
      <c r="E3438" s="4">
        <v>25</v>
      </c>
      <c r="F3438" s="4" t="s">
        <v>21665</v>
      </c>
      <c r="G3438" s="4">
        <v>0</v>
      </c>
    </row>
    <row r="3439" spans="1:7" x14ac:dyDescent="0.35">
      <c r="A3439" t="s">
        <v>5303</v>
      </c>
      <c r="B3439" t="s">
        <v>1200</v>
      </c>
      <c r="C3439" t="s">
        <v>12</v>
      </c>
      <c r="D3439" t="s">
        <v>1857</v>
      </c>
      <c r="E3439" s="4">
        <v>41</v>
      </c>
      <c r="F3439" s="4" t="s">
        <v>21758</v>
      </c>
      <c r="G3439" s="4">
        <v>0</v>
      </c>
    </row>
    <row r="3440" spans="1:7" x14ac:dyDescent="0.35">
      <c r="A3440" t="s">
        <v>5304</v>
      </c>
      <c r="B3440" t="s">
        <v>1200</v>
      </c>
      <c r="C3440" t="s">
        <v>12</v>
      </c>
      <c r="D3440" t="s">
        <v>1857</v>
      </c>
      <c r="E3440" s="4">
        <v>78</v>
      </c>
      <c r="F3440" s="4" t="s">
        <v>21669</v>
      </c>
      <c r="G3440" s="4">
        <v>0</v>
      </c>
    </row>
    <row r="3441" spans="1:7" x14ac:dyDescent="0.35">
      <c r="A3441" t="s">
        <v>5305</v>
      </c>
      <c r="B3441" t="s">
        <v>1200</v>
      </c>
      <c r="C3441" t="s">
        <v>27</v>
      </c>
      <c r="D3441" t="s">
        <v>21710</v>
      </c>
      <c r="E3441" s="4">
        <v>37</v>
      </c>
      <c r="F3441" s="4" t="s">
        <v>21707</v>
      </c>
      <c r="G3441" s="4">
        <v>0.05</v>
      </c>
    </row>
    <row r="3442" spans="1:7" x14ac:dyDescent="0.35">
      <c r="A3442" t="s">
        <v>5306</v>
      </c>
      <c r="B3442" t="s">
        <v>1200</v>
      </c>
      <c r="C3442" t="s">
        <v>32</v>
      </c>
      <c r="D3442" t="s">
        <v>21724</v>
      </c>
      <c r="E3442" s="4">
        <v>32</v>
      </c>
      <c r="F3442" s="4" t="s">
        <v>21792</v>
      </c>
      <c r="G3442" s="4">
        <v>0</v>
      </c>
    </row>
    <row r="3443" spans="1:7" x14ac:dyDescent="0.35">
      <c r="A3443" t="s">
        <v>5307</v>
      </c>
      <c r="B3443" t="s">
        <v>1200</v>
      </c>
      <c r="C3443" t="s">
        <v>34</v>
      </c>
      <c r="D3443" t="s">
        <v>1854</v>
      </c>
      <c r="E3443" s="4">
        <v>26</v>
      </c>
      <c r="F3443" s="4" t="s">
        <v>21636</v>
      </c>
      <c r="G3443" s="4">
        <v>0</v>
      </c>
    </row>
    <row r="3444" spans="1:7" x14ac:dyDescent="0.35">
      <c r="A3444" t="s">
        <v>5308</v>
      </c>
      <c r="B3444" t="s">
        <v>1201</v>
      </c>
      <c r="C3444" t="s">
        <v>26</v>
      </c>
      <c r="D3444" t="s">
        <v>1861</v>
      </c>
      <c r="E3444" s="4">
        <v>71</v>
      </c>
      <c r="F3444" s="4" t="s">
        <v>21640</v>
      </c>
      <c r="G3444" s="4">
        <v>0.15</v>
      </c>
    </row>
    <row r="3445" spans="1:7" x14ac:dyDescent="0.35">
      <c r="A3445" t="s">
        <v>5309</v>
      </c>
      <c r="B3445" t="s">
        <v>1201</v>
      </c>
      <c r="C3445" t="s">
        <v>28</v>
      </c>
      <c r="D3445" t="s">
        <v>1851</v>
      </c>
      <c r="E3445" s="4">
        <v>28</v>
      </c>
      <c r="F3445" s="4" t="s">
        <v>21767</v>
      </c>
      <c r="G3445" s="4">
        <v>0.15</v>
      </c>
    </row>
    <row r="3446" spans="1:7" x14ac:dyDescent="0.35">
      <c r="A3446" t="s">
        <v>5310</v>
      </c>
      <c r="B3446" t="s">
        <v>1201</v>
      </c>
      <c r="C3446" t="s">
        <v>36</v>
      </c>
      <c r="D3446" t="s">
        <v>1915</v>
      </c>
      <c r="E3446" s="4">
        <v>12</v>
      </c>
      <c r="F3446" s="4" t="s">
        <v>21702</v>
      </c>
      <c r="G3446" s="4">
        <v>0.05</v>
      </c>
    </row>
    <row r="3447" spans="1:7" x14ac:dyDescent="0.35">
      <c r="A3447" t="s">
        <v>5311</v>
      </c>
      <c r="B3447" t="s">
        <v>1201</v>
      </c>
      <c r="C3447" t="s">
        <v>32</v>
      </c>
      <c r="D3447" t="s">
        <v>1928</v>
      </c>
      <c r="E3447" s="4">
        <v>49</v>
      </c>
      <c r="F3447" s="4" t="s">
        <v>21690</v>
      </c>
      <c r="G3447" s="4">
        <v>0.1</v>
      </c>
    </row>
    <row r="3448" spans="1:7" x14ac:dyDescent="0.35">
      <c r="A3448" t="s">
        <v>5312</v>
      </c>
      <c r="B3448" t="s">
        <v>1201</v>
      </c>
      <c r="C3448" t="s">
        <v>19</v>
      </c>
      <c r="D3448" t="s">
        <v>1859</v>
      </c>
      <c r="E3448" s="4">
        <v>59</v>
      </c>
      <c r="F3448" s="4" t="s">
        <v>21706</v>
      </c>
      <c r="G3448" s="4">
        <v>0.05</v>
      </c>
    </row>
    <row r="3449" spans="1:7" x14ac:dyDescent="0.35">
      <c r="A3449" t="s">
        <v>5313</v>
      </c>
      <c r="B3449" t="s">
        <v>1202</v>
      </c>
      <c r="C3449" t="s">
        <v>30</v>
      </c>
      <c r="D3449" t="s">
        <v>1887</v>
      </c>
      <c r="E3449" s="4">
        <v>6</v>
      </c>
      <c r="F3449" s="4" t="s">
        <v>21691</v>
      </c>
      <c r="G3449" s="4">
        <v>0.05</v>
      </c>
    </row>
    <row r="3450" spans="1:7" x14ac:dyDescent="0.35">
      <c r="A3450" t="s">
        <v>5314</v>
      </c>
      <c r="B3450" t="s">
        <v>1202</v>
      </c>
      <c r="C3450" t="s">
        <v>32</v>
      </c>
      <c r="D3450" t="s">
        <v>1928</v>
      </c>
      <c r="E3450" s="4">
        <v>38</v>
      </c>
      <c r="F3450" s="4" t="s">
        <v>21638</v>
      </c>
      <c r="G3450" s="4">
        <v>0</v>
      </c>
    </row>
    <row r="3451" spans="1:7" x14ac:dyDescent="0.35">
      <c r="A3451" t="s">
        <v>5315</v>
      </c>
      <c r="B3451" t="s">
        <v>1202</v>
      </c>
      <c r="C3451" t="s">
        <v>23</v>
      </c>
      <c r="D3451" t="s">
        <v>21773</v>
      </c>
      <c r="E3451" s="4">
        <v>43</v>
      </c>
      <c r="F3451" s="4" t="s">
        <v>21649</v>
      </c>
      <c r="G3451" s="4">
        <v>0.1</v>
      </c>
    </row>
    <row r="3452" spans="1:7" x14ac:dyDescent="0.35">
      <c r="A3452" t="s">
        <v>5316</v>
      </c>
      <c r="B3452" t="s">
        <v>1203</v>
      </c>
      <c r="C3452" t="s">
        <v>23</v>
      </c>
      <c r="D3452" t="s">
        <v>21672</v>
      </c>
      <c r="E3452" s="4">
        <v>50</v>
      </c>
      <c r="F3452" s="4" t="s">
        <v>21699</v>
      </c>
      <c r="G3452" s="4">
        <v>0.15</v>
      </c>
    </row>
    <row r="3453" spans="1:7" x14ac:dyDescent="0.35">
      <c r="A3453" t="s">
        <v>5317</v>
      </c>
      <c r="B3453" t="s">
        <v>1204</v>
      </c>
      <c r="C3453" t="s">
        <v>29</v>
      </c>
      <c r="D3453" t="s">
        <v>1896</v>
      </c>
      <c r="E3453" s="4">
        <v>74</v>
      </c>
      <c r="F3453" s="4" t="s">
        <v>21687</v>
      </c>
      <c r="G3453" s="4">
        <v>0</v>
      </c>
    </row>
    <row r="3454" spans="1:7" x14ac:dyDescent="0.35">
      <c r="A3454" t="s">
        <v>5318</v>
      </c>
      <c r="B3454" t="s">
        <v>1205</v>
      </c>
      <c r="C3454" t="s">
        <v>35</v>
      </c>
      <c r="D3454" t="s">
        <v>1919</v>
      </c>
      <c r="E3454" s="4">
        <v>60</v>
      </c>
      <c r="F3454" s="4" t="s">
        <v>21707</v>
      </c>
      <c r="G3454" s="4">
        <v>0.05</v>
      </c>
    </row>
    <row r="3455" spans="1:7" x14ac:dyDescent="0.35">
      <c r="A3455" t="s">
        <v>5319</v>
      </c>
      <c r="B3455" t="s">
        <v>1205</v>
      </c>
      <c r="C3455" t="s">
        <v>36</v>
      </c>
      <c r="D3455" t="s">
        <v>1915</v>
      </c>
      <c r="E3455" s="4">
        <v>7</v>
      </c>
      <c r="F3455" s="4" t="s">
        <v>21677</v>
      </c>
      <c r="G3455" s="4">
        <v>0</v>
      </c>
    </row>
    <row r="3456" spans="1:7" x14ac:dyDescent="0.35">
      <c r="A3456" t="s">
        <v>5320</v>
      </c>
      <c r="B3456" t="s">
        <v>1205</v>
      </c>
      <c r="C3456" t="s">
        <v>29</v>
      </c>
      <c r="D3456" t="s">
        <v>1896</v>
      </c>
      <c r="E3456" s="4">
        <v>76</v>
      </c>
      <c r="F3456" s="4" t="s">
        <v>21666</v>
      </c>
      <c r="G3456" s="4">
        <v>0.05</v>
      </c>
    </row>
    <row r="3457" spans="1:7" x14ac:dyDescent="0.35">
      <c r="A3457" t="s">
        <v>5321</v>
      </c>
      <c r="B3457" t="s">
        <v>1205</v>
      </c>
      <c r="C3457" t="s">
        <v>23</v>
      </c>
      <c r="D3457" t="s">
        <v>21672</v>
      </c>
      <c r="E3457" s="4">
        <v>50</v>
      </c>
      <c r="F3457" s="4" t="s">
        <v>21649</v>
      </c>
      <c r="G3457" s="4">
        <v>0.1</v>
      </c>
    </row>
    <row r="3458" spans="1:7" x14ac:dyDescent="0.35">
      <c r="A3458" t="s">
        <v>5322</v>
      </c>
      <c r="B3458" t="s">
        <v>1205</v>
      </c>
      <c r="C3458" t="s">
        <v>23</v>
      </c>
      <c r="D3458" t="s">
        <v>21759</v>
      </c>
      <c r="E3458" s="4">
        <v>13</v>
      </c>
      <c r="F3458" s="4" t="s">
        <v>21673</v>
      </c>
      <c r="G3458" s="4">
        <v>0</v>
      </c>
    </row>
    <row r="3459" spans="1:7" x14ac:dyDescent="0.35">
      <c r="A3459" t="s">
        <v>5323</v>
      </c>
      <c r="B3459" t="s">
        <v>1206</v>
      </c>
      <c r="C3459" t="s">
        <v>26</v>
      </c>
      <c r="D3459" t="s">
        <v>1861</v>
      </c>
      <c r="E3459" s="4">
        <v>46</v>
      </c>
      <c r="F3459" s="4" t="s">
        <v>21647</v>
      </c>
      <c r="G3459" s="4">
        <v>0</v>
      </c>
    </row>
    <row r="3460" spans="1:7" x14ac:dyDescent="0.35">
      <c r="A3460" t="s">
        <v>5324</v>
      </c>
      <c r="B3460" t="s">
        <v>1206</v>
      </c>
      <c r="C3460" t="s">
        <v>12</v>
      </c>
      <c r="D3460" t="s">
        <v>1857</v>
      </c>
      <c r="E3460" s="4">
        <v>64</v>
      </c>
      <c r="F3460" s="4" t="s">
        <v>21669</v>
      </c>
      <c r="G3460" s="4">
        <v>0</v>
      </c>
    </row>
    <row r="3461" spans="1:7" x14ac:dyDescent="0.35">
      <c r="A3461" t="s">
        <v>5325</v>
      </c>
      <c r="B3461" t="s">
        <v>1206</v>
      </c>
      <c r="C3461" t="s">
        <v>19</v>
      </c>
      <c r="D3461" t="s">
        <v>21790</v>
      </c>
      <c r="E3461" s="4">
        <v>55</v>
      </c>
      <c r="F3461" s="4" t="s">
        <v>21706</v>
      </c>
      <c r="G3461" s="4">
        <v>0.05</v>
      </c>
    </row>
    <row r="3462" spans="1:7" x14ac:dyDescent="0.35">
      <c r="A3462" t="s">
        <v>5326</v>
      </c>
      <c r="B3462" t="s">
        <v>1207</v>
      </c>
      <c r="C3462" t="s">
        <v>30</v>
      </c>
      <c r="D3462" t="s">
        <v>1887</v>
      </c>
      <c r="E3462" s="4">
        <v>28</v>
      </c>
      <c r="F3462" s="4" t="s">
        <v>21692</v>
      </c>
      <c r="G3462" s="4">
        <v>0.1</v>
      </c>
    </row>
    <row r="3463" spans="1:7" x14ac:dyDescent="0.35">
      <c r="A3463" t="s">
        <v>5327</v>
      </c>
      <c r="B3463" t="s">
        <v>1207</v>
      </c>
      <c r="C3463" t="s">
        <v>28</v>
      </c>
      <c r="D3463" t="s">
        <v>1851</v>
      </c>
      <c r="E3463" s="4">
        <v>48</v>
      </c>
      <c r="F3463" s="4" t="s">
        <v>21654</v>
      </c>
      <c r="G3463" s="4">
        <v>0.05</v>
      </c>
    </row>
    <row r="3464" spans="1:7" x14ac:dyDescent="0.35">
      <c r="A3464" t="s">
        <v>5328</v>
      </c>
      <c r="B3464" t="s">
        <v>1207</v>
      </c>
      <c r="C3464" t="s">
        <v>36</v>
      </c>
      <c r="D3464" t="s">
        <v>21728</v>
      </c>
      <c r="E3464" s="4">
        <v>16</v>
      </c>
      <c r="F3464" s="4" t="s">
        <v>21677</v>
      </c>
      <c r="G3464" s="4">
        <v>0</v>
      </c>
    </row>
    <row r="3465" spans="1:7" x14ac:dyDescent="0.35">
      <c r="A3465" t="s">
        <v>5329</v>
      </c>
      <c r="B3465" t="s">
        <v>1207</v>
      </c>
      <c r="C3465" t="s">
        <v>32</v>
      </c>
      <c r="D3465" t="s">
        <v>21734</v>
      </c>
      <c r="E3465" s="4">
        <v>19</v>
      </c>
      <c r="F3465" s="4" t="s">
        <v>21638</v>
      </c>
      <c r="G3465" s="4">
        <v>0</v>
      </c>
    </row>
    <row r="3466" spans="1:7" x14ac:dyDescent="0.35">
      <c r="A3466" t="s">
        <v>5330</v>
      </c>
      <c r="B3466" t="s">
        <v>1207</v>
      </c>
      <c r="C3466" t="s">
        <v>15</v>
      </c>
      <c r="D3466" t="s">
        <v>1874</v>
      </c>
      <c r="E3466" s="4">
        <v>79</v>
      </c>
      <c r="F3466" s="4" t="s">
        <v>21648</v>
      </c>
      <c r="G3466" s="4">
        <v>0</v>
      </c>
    </row>
    <row r="3467" spans="1:7" x14ac:dyDescent="0.35">
      <c r="A3467" t="s">
        <v>5331</v>
      </c>
      <c r="B3467" t="s">
        <v>1208</v>
      </c>
      <c r="C3467" t="s">
        <v>26</v>
      </c>
      <c r="D3467" t="s">
        <v>1861</v>
      </c>
      <c r="E3467" s="4">
        <v>7</v>
      </c>
      <c r="F3467" s="4" t="s">
        <v>21647</v>
      </c>
      <c r="G3467" s="4">
        <v>0</v>
      </c>
    </row>
    <row r="3468" spans="1:7" x14ac:dyDescent="0.35">
      <c r="A3468" t="s">
        <v>5332</v>
      </c>
      <c r="B3468" t="s">
        <v>1208</v>
      </c>
      <c r="C3468" t="s">
        <v>29</v>
      </c>
      <c r="D3468" t="s">
        <v>1896</v>
      </c>
      <c r="E3468" s="4">
        <v>71</v>
      </c>
      <c r="F3468" s="4" t="s">
        <v>21666</v>
      </c>
      <c r="G3468" s="4">
        <v>0.05</v>
      </c>
    </row>
    <row r="3469" spans="1:7" x14ac:dyDescent="0.35">
      <c r="A3469" t="s">
        <v>5333</v>
      </c>
      <c r="B3469" t="s">
        <v>1208</v>
      </c>
      <c r="C3469" t="s">
        <v>29</v>
      </c>
      <c r="D3469" t="s">
        <v>1896</v>
      </c>
      <c r="E3469" s="4">
        <v>62</v>
      </c>
      <c r="F3469" s="4" t="s">
        <v>21845</v>
      </c>
      <c r="G3469" s="4">
        <v>0.1</v>
      </c>
    </row>
    <row r="3470" spans="1:7" x14ac:dyDescent="0.35">
      <c r="A3470" t="s">
        <v>5334</v>
      </c>
      <c r="B3470" t="s">
        <v>1208</v>
      </c>
      <c r="C3470" t="s">
        <v>19</v>
      </c>
      <c r="D3470" t="s">
        <v>21790</v>
      </c>
      <c r="E3470" s="4">
        <v>15</v>
      </c>
      <c r="F3470" s="4" t="s">
        <v>21635</v>
      </c>
      <c r="G3470" s="4">
        <v>0</v>
      </c>
    </row>
    <row r="3471" spans="1:7" x14ac:dyDescent="0.35">
      <c r="A3471" t="s">
        <v>5335</v>
      </c>
      <c r="B3471" t="s">
        <v>1209</v>
      </c>
      <c r="C3471" t="s">
        <v>31</v>
      </c>
      <c r="D3471" t="s">
        <v>21696</v>
      </c>
      <c r="E3471" s="4">
        <v>42</v>
      </c>
      <c r="F3471" s="4" t="s">
        <v>21732</v>
      </c>
      <c r="G3471" s="4">
        <v>0.05</v>
      </c>
    </row>
    <row r="3472" spans="1:7" x14ac:dyDescent="0.35">
      <c r="A3472" t="s">
        <v>5336</v>
      </c>
      <c r="B3472" t="s">
        <v>1210</v>
      </c>
      <c r="C3472" t="s">
        <v>15</v>
      </c>
      <c r="D3472" t="s">
        <v>1874</v>
      </c>
      <c r="E3472" s="4">
        <v>43</v>
      </c>
      <c r="F3472" s="4" t="s">
        <v>21675</v>
      </c>
      <c r="G3472" s="4">
        <v>0.05</v>
      </c>
    </row>
    <row r="3473" spans="1:7" x14ac:dyDescent="0.35">
      <c r="A3473" t="s">
        <v>5337</v>
      </c>
      <c r="B3473" t="s">
        <v>1211</v>
      </c>
      <c r="C3473" t="s">
        <v>35</v>
      </c>
      <c r="D3473" t="s">
        <v>21747</v>
      </c>
      <c r="E3473" s="4">
        <v>46</v>
      </c>
      <c r="F3473" s="4" t="s">
        <v>21846</v>
      </c>
      <c r="G3473" s="4">
        <v>0.05</v>
      </c>
    </row>
    <row r="3474" spans="1:7" x14ac:dyDescent="0.35">
      <c r="A3474" t="s">
        <v>5338</v>
      </c>
      <c r="B3474" t="s">
        <v>1211</v>
      </c>
      <c r="C3474" t="s">
        <v>26</v>
      </c>
      <c r="D3474" t="s">
        <v>1861</v>
      </c>
      <c r="E3474" s="4">
        <v>79</v>
      </c>
      <c r="F3474" s="4" t="s">
        <v>21647</v>
      </c>
      <c r="G3474" s="4">
        <v>0</v>
      </c>
    </row>
    <row r="3475" spans="1:7" x14ac:dyDescent="0.35">
      <c r="A3475" t="s">
        <v>5339</v>
      </c>
      <c r="B3475" t="s">
        <v>1211</v>
      </c>
      <c r="C3475" t="s">
        <v>27</v>
      </c>
      <c r="D3475" t="s">
        <v>1865</v>
      </c>
      <c r="E3475" s="4">
        <v>26</v>
      </c>
      <c r="F3475" s="4" t="s">
        <v>21701</v>
      </c>
      <c r="G3475" s="4">
        <v>0.1</v>
      </c>
    </row>
    <row r="3476" spans="1:7" x14ac:dyDescent="0.35">
      <c r="A3476" t="s">
        <v>5340</v>
      </c>
      <c r="B3476" t="s">
        <v>1212</v>
      </c>
      <c r="C3476" t="s">
        <v>36</v>
      </c>
      <c r="D3476" t="s">
        <v>1915</v>
      </c>
      <c r="E3476" s="4">
        <v>76</v>
      </c>
      <c r="F3476" s="4" t="s">
        <v>21702</v>
      </c>
      <c r="G3476" s="4">
        <v>0.05</v>
      </c>
    </row>
    <row r="3477" spans="1:7" x14ac:dyDescent="0.35">
      <c r="A3477" t="s">
        <v>5341</v>
      </c>
      <c r="B3477" t="s">
        <v>1212</v>
      </c>
      <c r="C3477" t="s">
        <v>29</v>
      </c>
      <c r="D3477" t="s">
        <v>1896</v>
      </c>
      <c r="E3477" s="4">
        <v>80</v>
      </c>
      <c r="F3477" s="4" t="s">
        <v>21687</v>
      </c>
      <c r="G3477" s="4">
        <v>0</v>
      </c>
    </row>
    <row r="3478" spans="1:7" x14ac:dyDescent="0.35">
      <c r="A3478" t="s">
        <v>5342</v>
      </c>
      <c r="B3478" t="s">
        <v>1213</v>
      </c>
      <c r="C3478" t="s">
        <v>28</v>
      </c>
      <c r="D3478" t="s">
        <v>1851</v>
      </c>
      <c r="E3478" s="4">
        <v>48</v>
      </c>
      <c r="F3478" s="4" t="s">
        <v>21654</v>
      </c>
      <c r="G3478" s="4">
        <v>0.05</v>
      </c>
    </row>
    <row r="3479" spans="1:7" x14ac:dyDescent="0.35">
      <c r="A3479" t="s">
        <v>5343</v>
      </c>
      <c r="B3479" t="s">
        <v>1213</v>
      </c>
      <c r="C3479" t="s">
        <v>31</v>
      </c>
      <c r="D3479" t="s">
        <v>21696</v>
      </c>
      <c r="E3479" s="4">
        <v>27</v>
      </c>
      <c r="F3479" s="4" t="s">
        <v>21670</v>
      </c>
      <c r="G3479" s="4">
        <v>0.1</v>
      </c>
    </row>
    <row r="3480" spans="1:7" x14ac:dyDescent="0.35">
      <c r="A3480" t="s">
        <v>5344</v>
      </c>
      <c r="B3480" t="s">
        <v>1213</v>
      </c>
      <c r="C3480" t="s">
        <v>30</v>
      </c>
      <c r="D3480" t="s">
        <v>1887</v>
      </c>
      <c r="E3480" s="4">
        <v>65</v>
      </c>
      <c r="F3480" s="4" t="s">
        <v>21659</v>
      </c>
      <c r="G3480" s="4">
        <v>0.15</v>
      </c>
    </row>
    <row r="3481" spans="1:7" x14ac:dyDescent="0.35">
      <c r="A3481" t="s">
        <v>5345</v>
      </c>
      <c r="B3481" t="s">
        <v>1213</v>
      </c>
      <c r="C3481" t="s">
        <v>15</v>
      </c>
      <c r="D3481" t="s">
        <v>1874</v>
      </c>
      <c r="E3481" s="4">
        <v>13</v>
      </c>
      <c r="F3481" s="4" t="s">
        <v>21648</v>
      </c>
      <c r="G3481" s="4">
        <v>0</v>
      </c>
    </row>
    <row r="3482" spans="1:7" x14ac:dyDescent="0.35">
      <c r="A3482" t="s">
        <v>5346</v>
      </c>
      <c r="B3482" t="s">
        <v>1213</v>
      </c>
      <c r="C3482" t="s">
        <v>31</v>
      </c>
      <c r="D3482" t="s">
        <v>1867</v>
      </c>
      <c r="E3482" s="4">
        <v>64</v>
      </c>
      <c r="F3482" s="4" t="s">
        <v>21662</v>
      </c>
      <c r="G3482" s="4">
        <v>0</v>
      </c>
    </row>
    <row r="3483" spans="1:7" x14ac:dyDescent="0.35">
      <c r="A3483" t="s">
        <v>5347</v>
      </c>
      <c r="B3483" t="s">
        <v>1214</v>
      </c>
      <c r="C3483" t="s">
        <v>15</v>
      </c>
      <c r="D3483" t="s">
        <v>1874</v>
      </c>
      <c r="E3483" s="4">
        <v>57</v>
      </c>
      <c r="F3483" s="4" t="s">
        <v>21648</v>
      </c>
      <c r="G3483" s="4">
        <v>0</v>
      </c>
    </row>
    <row r="3484" spans="1:7" x14ac:dyDescent="0.35">
      <c r="A3484" t="s">
        <v>5348</v>
      </c>
      <c r="B3484" t="s">
        <v>1214</v>
      </c>
      <c r="C3484" t="s">
        <v>30</v>
      </c>
      <c r="D3484" t="s">
        <v>1887</v>
      </c>
      <c r="E3484" s="4">
        <v>30</v>
      </c>
      <c r="F3484" s="4" t="s">
        <v>21665</v>
      </c>
      <c r="G3484" s="4">
        <v>0</v>
      </c>
    </row>
    <row r="3485" spans="1:7" x14ac:dyDescent="0.35">
      <c r="A3485" t="s">
        <v>5349</v>
      </c>
      <c r="B3485" t="s">
        <v>1214</v>
      </c>
      <c r="C3485" t="s">
        <v>33</v>
      </c>
      <c r="D3485" t="s">
        <v>21723</v>
      </c>
      <c r="E3485" s="4">
        <v>50</v>
      </c>
      <c r="F3485" s="4" t="s">
        <v>21641</v>
      </c>
      <c r="G3485" s="4">
        <v>0</v>
      </c>
    </row>
    <row r="3486" spans="1:7" x14ac:dyDescent="0.35">
      <c r="A3486" t="s">
        <v>5350</v>
      </c>
      <c r="B3486" t="s">
        <v>1214</v>
      </c>
      <c r="C3486" t="s">
        <v>31</v>
      </c>
      <c r="D3486" t="s">
        <v>1867</v>
      </c>
      <c r="E3486" s="4">
        <v>34</v>
      </c>
      <c r="F3486" s="4" t="s">
        <v>21732</v>
      </c>
      <c r="G3486" s="4">
        <v>0.05</v>
      </c>
    </row>
    <row r="3487" spans="1:7" x14ac:dyDescent="0.35">
      <c r="A3487" t="s">
        <v>5351</v>
      </c>
      <c r="B3487" t="s">
        <v>1215</v>
      </c>
      <c r="C3487" t="s">
        <v>12</v>
      </c>
      <c r="D3487" t="s">
        <v>1857</v>
      </c>
      <c r="E3487" s="4">
        <v>78</v>
      </c>
      <c r="F3487" s="4" t="s">
        <v>21669</v>
      </c>
      <c r="G3487" s="4">
        <v>0</v>
      </c>
    </row>
    <row r="3488" spans="1:7" x14ac:dyDescent="0.35">
      <c r="A3488" t="s">
        <v>5352</v>
      </c>
      <c r="B3488" t="s">
        <v>1215</v>
      </c>
      <c r="C3488" t="s">
        <v>34</v>
      </c>
      <c r="D3488" t="s">
        <v>1854</v>
      </c>
      <c r="E3488" s="4">
        <v>33</v>
      </c>
      <c r="F3488" s="4" t="s">
        <v>21657</v>
      </c>
      <c r="G3488" s="4">
        <v>0.15</v>
      </c>
    </row>
    <row r="3489" spans="1:7" x14ac:dyDescent="0.35">
      <c r="A3489" t="s">
        <v>5353</v>
      </c>
      <c r="B3489" t="s">
        <v>1215</v>
      </c>
      <c r="C3489" t="s">
        <v>15</v>
      </c>
      <c r="D3489" t="s">
        <v>1874</v>
      </c>
      <c r="E3489" s="4">
        <v>68</v>
      </c>
      <c r="F3489" s="4" t="s">
        <v>21660</v>
      </c>
      <c r="G3489" s="4">
        <v>0.15</v>
      </c>
    </row>
    <row r="3490" spans="1:7" x14ac:dyDescent="0.35">
      <c r="A3490" t="s">
        <v>5354</v>
      </c>
      <c r="B3490" t="s">
        <v>1215</v>
      </c>
      <c r="C3490" t="s">
        <v>31</v>
      </c>
      <c r="D3490" t="s">
        <v>1867</v>
      </c>
      <c r="E3490" s="4">
        <v>35</v>
      </c>
      <c r="F3490" s="4" t="s">
        <v>21662</v>
      </c>
      <c r="G3490" s="4">
        <v>0</v>
      </c>
    </row>
    <row r="3491" spans="1:7" x14ac:dyDescent="0.35">
      <c r="A3491" t="s">
        <v>5355</v>
      </c>
      <c r="B3491" t="s">
        <v>1215</v>
      </c>
      <c r="C3491" t="s">
        <v>27</v>
      </c>
      <c r="D3491" t="s">
        <v>1865</v>
      </c>
      <c r="E3491" s="4">
        <v>28</v>
      </c>
      <c r="F3491" s="4" t="s">
        <v>21642</v>
      </c>
      <c r="G3491" s="4">
        <v>0.15</v>
      </c>
    </row>
    <row r="3492" spans="1:7" x14ac:dyDescent="0.35">
      <c r="A3492" t="s">
        <v>5356</v>
      </c>
      <c r="B3492" t="s">
        <v>1216</v>
      </c>
      <c r="C3492" t="s">
        <v>30</v>
      </c>
      <c r="D3492" t="s">
        <v>1887</v>
      </c>
      <c r="E3492" s="4">
        <v>21</v>
      </c>
      <c r="F3492" s="4" t="s">
        <v>21692</v>
      </c>
      <c r="G3492" s="4">
        <v>0.1</v>
      </c>
    </row>
    <row r="3493" spans="1:7" x14ac:dyDescent="0.35">
      <c r="A3493" t="s">
        <v>5357</v>
      </c>
      <c r="B3493" t="s">
        <v>1217</v>
      </c>
      <c r="C3493" t="s">
        <v>27</v>
      </c>
      <c r="D3493" t="s">
        <v>1865</v>
      </c>
      <c r="E3493" s="4">
        <v>75</v>
      </c>
      <c r="F3493" s="4" t="s">
        <v>21656</v>
      </c>
      <c r="G3493" s="4">
        <v>0</v>
      </c>
    </row>
    <row r="3494" spans="1:7" x14ac:dyDescent="0.35">
      <c r="A3494" t="s">
        <v>5358</v>
      </c>
      <c r="B3494" t="s">
        <v>1217</v>
      </c>
      <c r="C3494" t="s">
        <v>30</v>
      </c>
      <c r="D3494" t="s">
        <v>1887</v>
      </c>
      <c r="E3494" s="4">
        <v>22</v>
      </c>
      <c r="F3494" s="4" t="s">
        <v>21691</v>
      </c>
      <c r="G3494" s="4">
        <v>0.05</v>
      </c>
    </row>
    <row r="3495" spans="1:7" x14ac:dyDescent="0.35">
      <c r="A3495" t="s">
        <v>5359</v>
      </c>
      <c r="B3495" t="s">
        <v>1217</v>
      </c>
      <c r="C3495" t="s">
        <v>31</v>
      </c>
      <c r="D3495" t="s">
        <v>1867</v>
      </c>
      <c r="E3495" s="4">
        <v>20</v>
      </c>
      <c r="F3495" s="4" t="s">
        <v>21662</v>
      </c>
      <c r="G3495" s="4">
        <v>0</v>
      </c>
    </row>
    <row r="3496" spans="1:7" x14ac:dyDescent="0.35">
      <c r="A3496" t="s">
        <v>5360</v>
      </c>
      <c r="B3496" t="s">
        <v>1217</v>
      </c>
      <c r="C3496" t="s">
        <v>19</v>
      </c>
      <c r="D3496" t="s">
        <v>21697</v>
      </c>
      <c r="E3496" s="4">
        <v>21</v>
      </c>
      <c r="F3496" s="4" t="s">
        <v>21694</v>
      </c>
      <c r="G3496" s="4">
        <v>0.15</v>
      </c>
    </row>
    <row r="3497" spans="1:7" x14ac:dyDescent="0.35">
      <c r="A3497" t="s">
        <v>5361</v>
      </c>
      <c r="B3497" t="s">
        <v>1217</v>
      </c>
      <c r="C3497" t="s">
        <v>7</v>
      </c>
      <c r="D3497" t="s">
        <v>1871</v>
      </c>
      <c r="E3497" s="4">
        <v>14</v>
      </c>
      <c r="F3497" s="4" t="s">
        <v>21718</v>
      </c>
      <c r="G3497" s="4">
        <v>0.05</v>
      </c>
    </row>
    <row r="3498" spans="1:7" x14ac:dyDescent="0.35">
      <c r="A3498" t="s">
        <v>5362</v>
      </c>
      <c r="B3498" t="s">
        <v>1218</v>
      </c>
      <c r="C3498" t="s">
        <v>19</v>
      </c>
      <c r="D3498" t="s">
        <v>1859</v>
      </c>
      <c r="E3498" s="4">
        <v>41</v>
      </c>
      <c r="F3498" s="4" t="s">
        <v>21635</v>
      </c>
      <c r="G3498" s="4">
        <v>0</v>
      </c>
    </row>
    <row r="3499" spans="1:7" x14ac:dyDescent="0.35">
      <c r="A3499" t="s">
        <v>5363</v>
      </c>
      <c r="B3499" t="s">
        <v>1218</v>
      </c>
      <c r="C3499" t="s">
        <v>23</v>
      </c>
      <c r="D3499" t="s">
        <v>1876</v>
      </c>
      <c r="E3499" s="4">
        <v>15</v>
      </c>
      <c r="F3499" s="4" t="s">
        <v>21649</v>
      </c>
      <c r="G3499" s="4">
        <v>0.1</v>
      </c>
    </row>
    <row r="3500" spans="1:7" x14ac:dyDescent="0.35">
      <c r="A3500" t="s">
        <v>5364</v>
      </c>
      <c r="B3500" t="s">
        <v>1218</v>
      </c>
      <c r="C3500" t="s">
        <v>7</v>
      </c>
      <c r="D3500" t="s">
        <v>1871</v>
      </c>
      <c r="E3500" s="4">
        <v>13</v>
      </c>
      <c r="F3500" s="4" t="s">
        <v>21681</v>
      </c>
      <c r="G3500" s="4">
        <v>0</v>
      </c>
    </row>
    <row r="3501" spans="1:7" x14ac:dyDescent="0.35">
      <c r="A3501" t="s">
        <v>5365</v>
      </c>
      <c r="B3501" t="s">
        <v>1218</v>
      </c>
      <c r="C3501" t="s">
        <v>27</v>
      </c>
      <c r="D3501" t="s">
        <v>1865</v>
      </c>
      <c r="E3501" s="4">
        <v>8</v>
      </c>
      <c r="F3501" s="4" t="s">
        <v>21701</v>
      </c>
      <c r="G3501" s="4">
        <v>0.1</v>
      </c>
    </row>
    <row r="3502" spans="1:7" x14ac:dyDescent="0.35">
      <c r="A3502" t="s">
        <v>5366</v>
      </c>
      <c r="B3502" t="s">
        <v>1218</v>
      </c>
      <c r="C3502" t="s">
        <v>31</v>
      </c>
      <c r="D3502" t="s">
        <v>1867</v>
      </c>
      <c r="E3502" s="4">
        <v>18</v>
      </c>
      <c r="F3502" s="4" t="s">
        <v>21662</v>
      </c>
      <c r="G3502" s="4">
        <v>0</v>
      </c>
    </row>
    <row r="3503" spans="1:7" x14ac:dyDescent="0.35">
      <c r="A3503" t="s">
        <v>5367</v>
      </c>
      <c r="B3503" t="s">
        <v>1219</v>
      </c>
      <c r="C3503" t="s">
        <v>34</v>
      </c>
      <c r="D3503" t="s">
        <v>1854</v>
      </c>
      <c r="E3503" s="4">
        <v>57</v>
      </c>
      <c r="F3503" s="4" t="s">
        <v>21636</v>
      </c>
      <c r="G3503" s="4">
        <v>0</v>
      </c>
    </row>
    <row r="3504" spans="1:7" x14ac:dyDescent="0.35">
      <c r="A3504" t="s">
        <v>5368</v>
      </c>
      <c r="B3504" t="s">
        <v>1219</v>
      </c>
      <c r="C3504" t="s">
        <v>35</v>
      </c>
      <c r="D3504" t="s">
        <v>1919</v>
      </c>
      <c r="E3504" s="4">
        <v>61</v>
      </c>
      <c r="F3504" s="4" t="s">
        <v>21707</v>
      </c>
      <c r="G3504" s="4">
        <v>0.05</v>
      </c>
    </row>
    <row r="3505" spans="1:7" x14ac:dyDescent="0.35">
      <c r="A3505" t="s">
        <v>5369</v>
      </c>
      <c r="B3505" t="s">
        <v>1220</v>
      </c>
      <c r="C3505" t="s">
        <v>36</v>
      </c>
      <c r="D3505" t="s">
        <v>21760</v>
      </c>
      <c r="E3505" s="4">
        <v>63</v>
      </c>
      <c r="F3505" s="4" t="s">
        <v>21677</v>
      </c>
      <c r="G3505" s="4">
        <v>0</v>
      </c>
    </row>
    <row r="3506" spans="1:7" x14ac:dyDescent="0.35">
      <c r="A3506" t="s">
        <v>5370</v>
      </c>
      <c r="B3506" t="s">
        <v>1220</v>
      </c>
      <c r="C3506" t="s">
        <v>15</v>
      </c>
      <c r="D3506" t="s">
        <v>21714</v>
      </c>
      <c r="E3506" s="4">
        <v>6</v>
      </c>
      <c r="F3506" s="4" t="s">
        <v>21675</v>
      </c>
      <c r="G3506" s="4">
        <v>0.05</v>
      </c>
    </row>
    <row r="3507" spans="1:7" x14ac:dyDescent="0.35">
      <c r="A3507" t="s">
        <v>5371</v>
      </c>
      <c r="B3507" t="s">
        <v>1220</v>
      </c>
      <c r="C3507" t="s">
        <v>31</v>
      </c>
      <c r="D3507" t="s">
        <v>1867</v>
      </c>
      <c r="E3507" s="4">
        <v>23</v>
      </c>
      <c r="F3507" s="4" t="s">
        <v>21662</v>
      </c>
      <c r="G3507" s="4">
        <v>0</v>
      </c>
    </row>
    <row r="3508" spans="1:7" x14ac:dyDescent="0.35">
      <c r="A3508" t="s">
        <v>5372</v>
      </c>
      <c r="B3508" t="s">
        <v>1220</v>
      </c>
      <c r="C3508" t="s">
        <v>12</v>
      </c>
      <c r="D3508" t="s">
        <v>21719</v>
      </c>
      <c r="E3508" s="4">
        <v>3</v>
      </c>
      <c r="F3508" s="4" t="s">
        <v>21669</v>
      </c>
      <c r="G3508" s="4">
        <v>0</v>
      </c>
    </row>
    <row r="3509" spans="1:7" x14ac:dyDescent="0.35">
      <c r="A3509" t="s">
        <v>5373</v>
      </c>
      <c r="B3509" t="s">
        <v>1220</v>
      </c>
      <c r="C3509" t="s">
        <v>27</v>
      </c>
      <c r="D3509" t="s">
        <v>1865</v>
      </c>
      <c r="E3509" s="4">
        <v>5</v>
      </c>
      <c r="F3509" s="4" t="s">
        <v>21656</v>
      </c>
      <c r="G3509" s="4">
        <v>0</v>
      </c>
    </row>
    <row r="3510" spans="1:7" x14ac:dyDescent="0.35">
      <c r="A3510" t="s">
        <v>5374</v>
      </c>
      <c r="B3510" t="s">
        <v>1221</v>
      </c>
      <c r="C3510" t="s">
        <v>26</v>
      </c>
      <c r="D3510" t="s">
        <v>1861</v>
      </c>
      <c r="E3510" s="4">
        <v>66</v>
      </c>
      <c r="F3510" s="4" t="s">
        <v>21650</v>
      </c>
      <c r="G3510" s="4">
        <v>0.1</v>
      </c>
    </row>
    <row r="3511" spans="1:7" x14ac:dyDescent="0.35">
      <c r="A3511" t="s">
        <v>5375</v>
      </c>
      <c r="B3511" t="s">
        <v>1222</v>
      </c>
      <c r="C3511" t="s">
        <v>28</v>
      </c>
      <c r="D3511" t="s">
        <v>1851</v>
      </c>
      <c r="E3511" s="4">
        <v>46</v>
      </c>
      <c r="F3511" s="4" t="s">
        <v>21654</v>
      </c>
      <c r="G3511" s="4">
        <v>0.05</v>
      </c>
    </row>
    <row r="3512" spans="1:7" x14ac:dyDescent="0.35">
      <c r="A3512" t="s">
        <v>5376</v>
      </c>
      <c r="B3512" t="s">
        <v>1222</v>
      </c>
      <c r="C3512" t="s">
        <v>28</v>
      </c>
      <c r="D3512" t="s">
        <v>21679</v>
      </c>
      <c r="E3512" s="4">
        <v>11</v>
      </c>
      <c r="F3512" s="4" t="s">
        <v>21674</v>
      </c>
      <c r="G3512" s="4">
        <v>0.1</v>
      </c>
    </row>
    <row r="3513" spans="1:7" x14ac:dyDescent="0.35">
      <c r="A3513" t="s">
        <v>5377</v>
      </c>
      <c r="B3513" t="s">
        <v>1223</v>
      </c>
      <c r="C3513" t="s">
        <v>7</v>
      </c>
      <c r="D3513" t="s">
        <v>21683</v>
      </c>
      <c r="E3513" s="4">
        <v>64</v>
      </c>
      <c r="F3513" s="4" t="s">
        <v>21750</v>
      </c>
      <c r="G3513" s="4">
        <v>0.05</v>
      </c>
    </row>
    <row r="3514" spans="1:7" x14ac:dyDescent="0.35">
      <c r="A3514" t="s">
        <v>5378</v>
      </c>
      <c r="B3514" t="s">
        <v>1223</v>
      </c>
      <c r="C3514" t="s">
        <v>32</v>
      </c>
      <c r="D3514" t="s">
        <v>1928</v>
      </c>
      <c r="E3514" s="4">
        <v>1</v>
      </c>
      <c r="F3514" s="4" t="s">
        <v>21729</v>
      </c>
      <c r="G3514" s="4">
        <v>0.15</v>
      </c>
    </row>
    <row r="3515" spans="1:7" x14ac:dyDescent="0.35">
      <c r="A3515" t="s">
        <v>5379</v>
      </c>
      <c r="B3515" t="s">
        <v>1223</v>
      </c>
      <c r="C3515" t="s">
        <v>30</v>
      </c>
      <c r="D3515" t="s">
        <v>21667</v>
      </c>
      <c r="E3515" s="4">
        <v>73</v>
      </c>
      <c r="F3515" s="4" t="s">
        <v>21665</v>
      </c>
      <c r="G3515" s="4">
        <v>0</v>
      </c>
    </row>
    <row r="3516" spans="1:7" x14ac:dyDescent="0.35">
      <c r="A3516" t="s">
        <v>5380</v>
      </c>
      <c r="B3516" t="s">
        <v>1223</v>
      </c>
      <c r="C3516" t="s">
        <v>33</v>
      </c>
      <c r="D3516" t="s">
        <v>21689</v>
      </c>
      <c r="E3516" s="4">
        <v>26</v>
      </c>
      <c r="F3516" s="4" t="s">
        <v>21641</v>
      </c>
      <c r="G3516" s="4">
        <v>0</v>
      </c>
    </row>
    <row r="3517" spans="1:7" x14ac:dyDescent="0.35">
      <c r="A3517" t="s">
        <v>5381</v>
      </c>
      <c r="B3517" t="s">
        <v>1224</v>
      </c>
      <c r="C3517" t="s">
        <v>31</v>
      </c>
      <c r="D3517" t="s">
        <v>21661</v>
      </c>
      <c r="E3517" s="4">
        <v>79</v>
      </c>
      <c r="F3517" s="4" t="s">
        <v>21662</v>
      </c>
      <c r="G3517" s="4">
        <v>0</v>
      </c>
    </row>
    <row r="3518" spans="1:7" x14ac:dyDescent="0.35">
      <c r="A3518" t="s">
        <v>5382</v>
      </c>
      <c r="B3518" t="s">
        <v>1225</v>
      </c>
      <c r="C3518" t="s">
        <v>31</v>
      </c>
      <c r="D3518" t="s">
        <v>1867</v>
      </c>
      <c r="E3518" s="4">
        <v>14</v>
      </c>
      <c r="F3518" s="4" t="s">
        <v>21643</v>
      </c>
      <c r="G3518" s="4">
        <v>0.15</v>
      </c>
    </row>
    <row r="3519" spans="1:7" x14ac:dyDescent="0.35">
      <c r="A3519" t="s">
        <v>5383</v>
      </c>
      <c r="B3519" t="s">
        <v>1225</v>
      </c>
      <c r="C3519" t="s">
        <v>28</v>
      </c>
      <c r="D3519" t="s">
        <v>21679</v>
      </c>
      <c r="E3519" s="4">
        <v>55</v>
      </c>
      <c r="F3519" s="4" t="s">
        <v>21634</v>
      </c>
      <c r="G3519" s="4">
        <v>0</v>
      </c>
    </row>
    <row r="3520" spans="1:7" x14ac:dyDescent="0.35">
      <c r="A3520" t="s">
        <v>5384</v>
      </c>
      <c r="B3520" t="s">
        <v>1225</v>
      </c>
      <c r="C3520" t="s">
        <v>33</v>
      </c>
      <c r="D3520" t="s">
        <v>1863</v>
      </c>
      <c r="E3520" s="4">
        <v>46</v>
      </c>
      <c r="F3520" s="4" t="s">
        <v>21663</v>
      </c>
      <c r="G3520" s="4">
        <v>0.15</v>
      </c>
    </row>
    <row r="3521" spans="1:7" x14ac:dyDescent="0.35">
      <c r="A3521" t="s">
        <v>5385</v>
      </c>
      <c r="B3521" t="s">
        <v>1226</v>
      </c>
      <c r="C3521" t="s">
        <v>19</v>
      </c>
      <c r="D3521" t="s">
        <v>1859</v>
      </c>
      <c r="E3521" s="4">
        <v>18</v>
      </c>
      <c r="F3521" s="4" t="s">
        <v>21698</v>
      </c>
      <c r="G3521" s="4">
        <v>0.1</v>
      </c>
    </row>
    <row r="3522" spans="1:7" x14ac:dyDescent="0.35">
      <c r="A3522" t="s">
        <v>5386</v>
      </c>
      <c r="B3522" t="s">
        <v>1226</v>
      </c>
      <c r="C3522" t="s">
        <v>15</v>
      </c>
      <c r="D3522" t="s">
        <v>21714</v>
      </c>
      <c r="E3522" s="4">
        <v>57</v>
      </c>
      <c r="F3522" s="4" t="s">
        <v>21648</v>
      </c>
      <c r="G3522" s="4">
        <v>0</v>
      </c>
    </row>
    <row r="3523" spans="1:7" x14ac:dyDescent="0.35">
      <c r="A3523" t="s">
        <v>5387</v>
      </c>
      <c r="B3523" t="s">
        <v>1227</v>
      </c>
      <c r="C3523" t="s">
        <v>28</v>
      </c>
      <c r="D3523" t="s">
        <v>1851</v>
      </c>
      <c r="E3523" s="4">
        <v>64</v>
      </c>
      <c r="F3523" s="4" t="s">
        <v>21634</v>
      </c>
      <c r="G3523" s="4">
        <v>0</v>
      </c>
    </row>
    <row r="3524" spans="1:7" x14ac:dyDescent="0.35">
      <c r="A3524" t="s">
        <v>5388</v>
      </c>
      <c r="B3524" t="s">
        <v>1227</v>
      </c>
      <c r="C3524" t="s">
        <v>15</v>
      </c>
      <c r="D3524" t="s">
        <v>21717</v>
      </c>
      <c r="E3524" s="4">
        <v>12</v>
      </c>
      <c r="F3524" s="4" t="s">
        <v>21648</v>
      </c>
      <c r="G3524" s="4">
        <v>0</v>
      </c>
    </row>
    <row r="3525" spans="1:7" x14ac:dyDescent="0.35">
      <c r="A3525" t="s">
        <v>5389</v>
      </c>
      <c r="B3525" t="s">
        <v>1227</v>
      </c>
      <c r="C3525" t="s">
        <v>27</v>
      </c>
      <c r="D3525" t="s">
        <v>21700</v>
      </c>
      <c r="E3525" s="4">
        <v>31</v>
      </c>
      <c r="F3525" s="4" t="s">
        <v>21656</v>
      </c>
      <c r="G3525" s="4">
        <v>0</v>
      </c>
    </row>
    <row r="3526" spans="1:7" x14ac:dyDescent="0.35">
      <c r="A3526" t="s">
        <v>5390</v>
      </c>
      <c r="B3526" t="s">
        <v>1227</v>
      </c>
      <c r="C3526" t="s">
        <v>7</v>
      </c>
      <c r="D3526" t="s">
        <v>1871</v>
      </c>
      <c r="E3526" s="4">
        <v>69</v>
      </c>
      <c r="F3526" s="4" t="s">
        <v>21646</v>
      </c>
      <c r="G3526" s="4">
        <v>0.1</v>
      </c>
    </row>
    <row r="3527" spans="1:7" x14ac:dyDescent="0.35">
      <c r="A3527" t="s">
        <v>5391</v>
      </c>
      <c r="B3527" t="s">
        <v>1228</v>
      </c>
      <c r="C3527" t="s">
        <v>29</v>
      </c>
      <c r="D3527" t="s">
        <v>1896</v>
      </c>
      <c r="E3527" s="4">
        <v>4</v>
      </c>
      <c r="F3527" s="4" t="s">
        <v>21685</v>
      </c>
      <c r="G3527" s="4">
        <v>0.1</v>
      </c>
    </row>
    <row r="3528" spans="1:7" x14ac:dyDescent="0.35">
      <c r="A3528" t="s">
        <v>5392</v>
      </c>
      <c r="B3528" t="s">
        <v>1229</v>
      </c>
      <c r="C3528" t="s">
        <v>30</v>
      </c>
      <c r="D3528" t="s">
        <v>21712</v>
      </c>
      <c r="E3528" s="4">
        <v>73</v>
      </c>
      <c r="F3528" s="4" t="s">
        <v>21692</v>
      </c>
      <c r="G3528" s="4">
        <v>0.1</v>
      </c>
    </row>
    <row r="3529" spans="1:7" x14ac:dyDescent="0.35">
      <c r="A3529" t="s">
        <v>5393</v>
      </c>
      <c r="B3529" t="s">
        <v>1230</v>
      </c>
      <c r="C3529" t="s">
        <v>19</v>
      </c>
      <c r="D3529" t="s">
        <v>21697</v>
      </c>
      <c r="E3529" s="4">
        <v>6</v>
      </c>
      <c r="F3529" s="4" t="s">
        <v>21706</v>
      </c>
      <c r="G3529" s="4">
        <v>0.05</v>
      </c>
    </row>
    <row r="3530" spans="1:7" x14ac:dyDescent="0.35">
      <c r="A3530" t="s">
        <v>5394</v>
      </c>
      <c r="B3530" t="s">
        <v>1230</v>
      </c>
      <c r="C3530" t="s">
        <v>32</v>
      </c>
      <c r="D3530" t="s">
        <v>1928</v>
      </c>
      <c r="E3530" s="4">
        <v>9</v>
      </c>
      <c r="F3530" s="4" t="s">
        <v>21638</v>
      </c>
      <c r="G3530" s="4">
        <v>0</v>
      </c>
    </row>
    <row r="3531" spans="1:7" x14ac:dyDescent="0.35">
      <c r="A3531" t="s">
        <v>5395</v>
      </c>
      <c r="B3531" t="s">
        <v>1231</v>
      </c>
      <c r="C3531" t="s">
        <v>28</v>
      </c>
      <c r="D3531" t="s">
        <v>1851</v>
      </c>
      <c r="E3531" s="4">
        <v>77</v>
      </c>
      <c r="F3531" s="4" t="s">
        <v>21634</v>
      </c>
      <c r="G3531" s="4">
        <v>0</v>
      </c>
    </row>
    <row r="3532" spans="1:7" x14ac:dyDescent="0.35">
      <c r="A3532" t="s">
        <v>5396</v>
      </c>
      <c r="B3532" t="s">
        <v>1231</v>
      </c>
      <c r="C3532" t="s">
        <v>34</v>
      </c>
      <c r="D3532" t="s">
        <v>1854</v>
      </c>
      <c r="E3532" s="4">
        <v>60</v>
      </c>
      <c r="F3532" s="4" t="s">
        <v>21636</v>
      </c>
      <c r="G3532" s="4">
        <v>0</v>
      </c>
    </row>
    <row r="3533" spans="1:7" x14ac:dyDescent="0.35">
      <c r="A3533" t="s">
        <v>5397</v>
      </c>
      <c r="B3533" t="s">
        <v>1232</v>
      </c>
      <c r="C3533" t="s">
        <v>32</v>
      </c>
      <c r="D3533" t="s">
        <v>1928</v>
      </c>
      <c r="E3533" s="4">
        <v>9</v>
      </c>
      <c r="F3533" s="4" t="s">
        <v>21638</v>
      </c>
      <c r="G3533" s="4">
        <v>0</v>
      </c>
    </row>
    <row r="3534" spans="1:7" x14ac:dyDescent="0.35">
      <c r="A3534" t="s">
        <v>5398</v>
      </c>
      <c r="B3534" t="s">
        <v>1232</v>
      </c>
      <c r="C3534" t="s">
        <v>36</v>
      </c>
      <c r="D3534" t="s">
        <v>21728</v>
      </c>
      <c r="E3534" s="4">
        <v>60</v>
      </c>
      <c r="F3534" s="4" t="s">
        <v>21731</v>
      </c>
      <c r="G3534" s="4">
        <v>0.15</v>
      </c>
    </row>
    <row r="3535" spans="1:7" x14ac:dyDescent="0.35">
      <c r="A3535" t="s">
        <v>5399</v>
      </c>
      <c r="B3535" t="s">
        <v>1232</v>
      </c>
      <c r="C3535" t="s">
        <v>15</v>
      </c>
      <c r="D3535" t="s">
        <v>1874</v>
      </c>
      <c r="E3535" s="4">
        <v>17</v>
      </c>
      <c r="F3535" s="4" t="s">
        <v>21648</v>
      </c>
      <c r="G3535" s="4">
        <v>0</v>
      </c>
    </row>
    <row r="3536" spans="1:7" x14ac:dyDescent="0.35">
      <c r="A3536" t="s">
        <v>5400</v>
      </c>
      <c r="B3536" t="s">
        <v>1232</v>
      </c>
      <c r="C3536" t="s">
        <v>15</v>
      </c>
      <c r="D3536" t="s">
        <v>1874</v>
      </c>
      <c r="E3536" s="4">
        <v>69</v>
      </c>
      <c r="F3536" s="4" t="s">
        <v>21742</v>
      </c>
      <c r="G3536" s="4">
        <v>0.1</v>
      </c>
    </row>
    <row r="3537" spans="1:7" x14ac:dyDescent="0.35">
      <c r="A3537" t="s">
        <v>5401</v>
      </c>
      <c r="B3537" t="s">
        <v>1233</v>
      </c>
      <c r="C3537" t="s">
        <v>30</v>
      </c>
      <c r="D3537" t="s">
        <v>1887</v>
      </c>
      <c r="E3537" s="4">
        <v>6</v>
      </c>
      <c r="F3537" s="4" t="s">
        <v>21665</v>
      </c>
      <c r="G3537" s="4">
        <v>0</v>
      </c>
    </row>
    <row r="3538" spans="1:7" x14ac:dyDescent="0.35">
      <c r="A3538" t="s">
        <v>5402</v>
      </c>
      <c r="B3538" t="s">
        <v>1233</v>
      </c>
      <c r="C3538" t="s">
        <v>19</v>
      </c>
      <c r="D3538" t="s">
        <v>1859</v>
      </c>
      <c r="E3538" s="4">
        <v>45</v>
      </c>
      <c r="F3538" s="4" t="s">
        <v>21706</v>
      </c>
      <c r="G3538" s="4">
        <v>0.05</v>
      </c>
    </row>
    <row r="3539" spans="1:7" x14ac:dyDescent="0.35">
      <c r="A3539" t="s">
        <v>5403</v>
      </c>
      <c r="B3539" t="s">
        <v>1233</v>
      </c>
      <c r="C3539" t="s">
        <v>31</v>
      </c>
      <c r="D3539" t="s">
        <v>21661</v>
      </c>
      <c r="E3539" s="4">
        <v>66</v>
      </c>
      <c r="F3539" s="4" t="s">
        <v>21662</v>
      </c>
      <c r="G3539" s="4">
        <v>0</v>
      </c>
    </row>
    <row r="3540" spans="1:7" x14ac:dyDescent="0.35">
      <c r="A3540" t="s">
        <v>5404</v>
      </c>
      <c r="B3540" t="s">
        <v>1233</v>
      </c>
      <c r="C3540" t="s">
        <v>27</v>
      </c>
      <c r="D3540" t="s">
        <v>66</v>
      </c>
      <c r="E3540" s="4">
        <v>73</v>
      </c>
      <c r="F3540" s="4" t="s">
        <v>21656</v>
      </c>
      <c r="G3540" s="4">
        <v>0</v>
      </c>
    </row>
    <row r="3541" spans="1:7" x14ac:dyDescent="0.35">
      <c r="A3541" t="s">
        <v>5405</v>
      </c>
      <c r="B3541" t="s">
        <v>1234</v>
      </c>
      <c r="C3541" t="s">
        <v>27</v>
      </c>
      <c r="D3541" t="s">
        <v>1865</v>
      </c>
      <c r="E3541" s="4">
        <v>59</v>
      </c>
      <c r="F3541" s="4" t="s">
        <v>21701</v>
      </c>
      <c r="G3541" s="4">
        <v>0.1</v>
      </c>
    </row>
    <row r="3542" spans="1:7" x14ac:dyDescent="0.35">
      <c r="A3542" t="s">
        <v>5406</v>
      </c>
      <c r="B3542" t="s">
        <v>1234</v>
      </c>
      <c r="C3542" t="s">
        <v>29</v>
      </c>
      <c r="D3542" t="s">
        <v>1896</v>
      </c>
      <c r="E3542" s="4">
        <v>24</v>
      </c>
      <c r="F3542" s="4" t="s">
        <v>21687</v>
      </c>
      <c r="G3542" s="4">
        <v>0</v>
      </c>
    </row>
    <row r="3543" spans="1:7" x14ac:dyDescent="0.35">
      <c r="A3543" t="s">
        <v>5407</v>
      </c>
      <c r="B3543" t="s">
        <v>1234</v>
      </c>
      <c r="C3543" t="s">
        <v>32</v>
      </c>
      <c r="D3543" t="s">
        <v>1928</v>
      </c>
      <c r="E3543" s="4">
        <v>46</v>
      </c>
      <c r="F3543" s="4" t="s">
        <v>21729</v>
      </c>
      <c r="G3543" s="4">
        <v>0.15</v>
      </c>
    </row>
    <row r="3544" spans="1:7" x14ac:dyDescent="0.35">
      <c r="A3544" t="s">
        <v>5408</v>
      </c>
      <c r="B3544" t="s">
        <v>1235</v>
      </c>
      <c r="C3544" t="s">
        <v>19</v>
      </c>
      <c r="D3544" t="s">
        <v>1859</v>
      </c>
      <c r="E3544" s="4">
        <v>5</v>
      </c>
      <c r="F3544" s="4" t="s">
        <v>21694</v>
      </c>
      <c r="G3544" s="4">
        <v>0.15</v>
      </c>
    </row>
    <row r="3545" spans="1:7" x14ac:dyDescent="0.35">
      <c r="A3545" t="s">
        <v>5409</v>
      </c>
      <c r="B3545" t="s">
        <v>1235</v>
      </c>
      <c r="C3545" t="s">
        <v>12</v>
      </c>
      <c r="D3545" t="s">
        <v>21782</v>
      </c>
      <c r="E3545" s="4">
        <v>59</v>
      </c>
      <c r="F3545" s="4" t="s">
        <v>21669</v>
      </c>
      <c r="G3545" s="4">
        <v>0</v>
      </c>
    </row>
    <row r="3546" spans="1:7" x14ac:dyDescent="0.35">
      <c r="A3546" t="s">
        <v>5410</v>
      </c>
      <c r="B3546" t="s">
        <v>1236</v>
      </c>
      <c r="C3546" t="s">
        <v>30</v>
      </c>
      <c r="D3546" t="s">
        <v>1887</v>
      </c>
      <c r="E3546" s="4">
        <v>71</v>
      </c>
      <c r="F3546" s="4" t="s">
        <v>21691</v>
      </c>
      <c r="G3546" s="4">
        <v>0.05</v>
      </c>
    </row>
    <row r="3547" spans="1:7" x14ac:dyDescent="0.35">
      <c r="A3547" t="s">
        <v>5411</v>
      </c>
      <c r="B3547" t="s">
        <v>1237</v>
      </c>
      <c r="C3547" t="s">
        <v>34</v>
      </c>
      <c r="D3547" t="s">
        <v>1854</v>
      </c>
      <c r="E3547" s="4">
        <v>61</v>
      </c>
      <c r="F3547" s="4" t="s">
        <v>21636</v>
      </c>
      <c r="G3547" s="4">
        <v>0</v>
      </c>
    </row>
    <row r="3548" spans="1:7" x14ac:dyDescent="0.35">
      <c r="A3548" t="s">
        <v>5412</v>
      </c>
      <c r="B3548" t="s">
        <v>1237</v>
      </c>
      <c r="C3548" t="s">
        <v>19</v>
      </c>
      <c r="D3548" t="s">
        <v>21697</v>
      </c>
      <c r="E3548" s="4">
        <v>3</v>
      </c>
      <c r="F3548" s="4" t="s">
        <v>21635</v>
      </c>
      <c r="G3548" s="4">
        <v>0</v>
      </c>
    </row>
    <row r="3549" spans="1:7" x14ac:dyDescent="0.35">
      <c r="A3549" t="s">
        <v>5413</v>
      </c>
      <c r="B3549" t="s">
        <v>1237</v>
      </c>
      <c r="C3549" t="s">
        <v>35</v>
      </c>
      <c r="D3549" t="s">
        <v>1919</v>
      </c>
      <c r="E3549" s="4">
        <v>60</v>
      </c>
      <c r="F3549" s="4" t="s">
        <v>21656</v>
      </c>
      <c r="G3549" s="4">
        <v>0</v>
      </c>
    </row>
    <row r="3550" spans="1:7" x14ac:dyDescent="0.35">
      <c r="A3550" t="s">
        <v>5414</v>
      </c>
      <c r="B3550" t="s">
        <v>1238</v>
      </c>
      <c r="C3550" t="s">
        <v>12</v>
      </c>
      <c r="D3550" t="s">
        <v>1857</v>
      </c>
      <c r="E3550" s="4">
        <v>34</v>
      </c>
      <c r="F3550" s="4" t="s">
        <v>21669</v>
      </c>
      <c r="G3550" s="4">
        <v>0</v>
      </c>
    </row>
    <row r="3551" spans="1:7" x14ac:dyDescent="0.35">
      <c r="A3551" t="s">
        <v>5415</v>
      </c>
      <c r="B3551" t="s">
        <v>1238</v>
      </c>
      <c r="C3551" t="s">
        <v>19</v>
      </c>
      <c r="D3551" t="s">
        <v>1859</v>
      </c>
      <c r="E3551" s="4">
        <v>60</v>
      </c>
      <c r="F3551" s="4" t="s">
        <v>21706</v>
      </c>
      <c r="G3551" s="4">
        <v>0.05</v>
      </c>
    </row>
    <row r="3552" spans="1:7" x14ac:dyDescent="0.35">
      <c r="A3552" t="s">
        <v>5416</v>
      </c>
      <c r="B3552" t="s">
        <v>1239</v>
      </c>
      <c r="C3552" t="s">
        <v>28</v>
      </c>
      <c r="D3552" t="s">
        <v>66</v>
      </c>
      <c r="E3552" s="4">
        <v>18</v>
      </c>
      <c r="F3552" s="4" t="s">
        <v>21634</v>
      </c>
      <c r="G3552" s="4">
        <v>0</v>
      </c>
    </row>
    <row r="3553" spans="1:7" x14ac:dyDescent="0.35">
      <c r="A3553" t="s">
        <v>5417</v>
      </c>
      <c r="B3553" t="s">
        <v>1239</v>
      </c>
      <c r="C3553" t="s">
        <v>15</v>
      </c>
      <c r="D3553" t="s">
        <v>1874</v>
      </c>
      <c r="E3553" s="4">
        <v>34</v>
      </c>
      <c r="F3553" s="4" t="s">
        <v>21648</v>
      </c>
      <c r="G3553" s="4">
        <v>0</v>
      </c>
    </row>
    <row r="3554" spans="1:7" x14ac:dyDescent="0.35">
      <c r="A3554" t="s">
        <v>5418</v>
      </c>
      <c r="B3554" t="s">
        <v>1239</v>
      </c>
      <c r="C3554" t="s">
        <v>33</v>
      </c>
      <c r="D3554" t="s">
        <v>1863</v>
      </c>
      <c r="E3554" s="4">
        <v>48</v>
      </c>
      <c r="F3554" s="4" t="s">
        <v>21641</v>
      </c>
      <c r="G3554" s="4">
        <v>0</v>
      </c>
    </row>
    <row r="3555" spans="1:7" x14ac:dyDescent="0.35">
      <c r="A3555" t="s">
        <v>5419</v>
      </c>
      <c r="B3555" t="s">
        <v>1240</v>
      </c>
      <c r="C3555" t="s">
        <v>33</v>
      </c>
      <c r="D3555" t="s">
        <v>1863</v>
      </c>
      <c r="E3555" s="4">
        <v>18</v>
      </c>
      <c r="F3555" s="4" t="s">
        <v>21641</v>
      </c>
      <c r="G3555" s="4">
        <v>0</v>
      </c>
    </row>
    <row r="3556" spans="1:7" x14ac:dyDescent="0.35">
      <c r="A3556" t="s">
        <v>5420</v>
      </c>
      <c r="B3556" t="s">
        <v>1240</v>
      </c>
      <c r="C3556" t="s">
        <v>15</v>
      </c>
      <c r="D3556" t="s">
        <v>21717</v>
      </c>
      <c r="E3556" s="4">
        <v>20</v>
      </c>
      <c r="F3556" s="4" t="s">
        <v>21648</v>
      </c>
      <c r="G3556" s="4">
        <v>0</v>
      </c>
    </row>
    <row r="3557" spans="1:7" x14ac:dyDescent="0.35">
      <c r="A3557" t="s">
        <v>5421</v>
      </c>
      <c r="B3557" t="s">
        <v>1241</v>
      </c>
      <c r="C3557" t="s">
        <v>32</v>
      </c>
      <c r="D3557" t="s">
        <v>1928</v>
      </c>
      <c r="E3557" s="4">
        <v>17</v>
      </c>
      <c r="F3557" s="4" t="s">
        <v>21638</v>
      </c>
      <c r="G3557" s="4">
        <v>0</v>
      </c>
    </row>
    <row r="3558" spans="1:7" x14ac:dyDescent="0.35">
      <c r="A3558" t="s">
        <v>5422</v>
      </c>
      <c r="B3558" t="s">
        <v>1242</v>
      </c>
      <c r="C3558" t="s">
        <v>23</v>
      </c>
      <c r="D3558" t="s">
        <v>1876</v>
      </c>
      <c r="E3558" s="4">
        <v>41</v>
      </c>
      <c r="F3558" s="4" t="s">
        <v>21704</v>
      </c>
      <c r="G3558" s="4">
        <v>0.05</v>
      </c>
    </row>
    <row r="3559" spans="1:7" x14ac:dyDescent="0.35">
      <c r="A3559" t="s">
        <v>5423</v>
      </c>
      <c r="B3559" t="s">
        <v>1242</v>
      </c>
      <c r="C3559" t="s">
        <v>19</v>
      </c>
      <c r="D3559" t="s">
        <v>21790</v>
      </c>
      <c r="E3559" s="4">
        <v>16</v>
      </c>
      <c r="F3559" s="4" t="s">
        <v>21706</v>
      </c>
      <c r="G3559" s="4">
        <v>0.05</v>
      </c>
    </row>
    <row r="3560" spans="1:7" x14ac:dyDescent="0.35">
      <c r="A3560" t="s">
        <v>5424</v>
      </c>
      <c r="B3560" t="s">
        <v>1242</v>
      </c>
      <c r="C3560" t="s">
        <v>19</v>
      </c>
      <c r="D3560" t="s">
        <v>1859</v>
      </c>
      <c r="E3560" s="4">
        <v>41</v>
      </c>
      <c r="F3560" s="4" t="s">
        <v>21694</v>
      </c>
      <c r="G3560" s="4">
        <v>0.15</v>
      </c>
    </row>
    <row r="3561" spans="1:7" x14ac:dyDescent="0.35">
      <c r="A3561" t="s">
        <v>5425</v>
      </c>
      <c r="B3561" t="s">
        <v>1243</v>
      </c>
      <c r="C3561" t="s">
        <v>29</v>
      </c>
      <c r="D3561" t="s">
        <v>1896</v>
      </c>
      <c r="E3561" s="4">
        <v>79</v>
      </c>
      <c r="F3561" s="4" t="s">
        <v>21685</v>
      </c>
      <c r="G3561" s="4">
        <v>0.1</v>
      </c>
    </row>
    <row r="3562" spans="1:7" x14ac:dyDescent="0.35">
      <c r="A3562" t="s">
        <v>5426</v>
      </c>
      <c r="B3562" t="s">
        <v>1244</v>
      </c>
      <c r="C3562" t="s">
        <v>26</v>
      </c>
      <c r="D3562" t="s">
        <v>1861</v>
      </c>
      <c r="E3562" s="4">
        <v>66</v>
      </c>
      <c r="F3562" s="4" t="s">
        <v>21650</v>
      </c>
      <c r="G3562" s="4">
        <v>0.1</v>
      </c>
    </row>
    <row r="3563" spans="1:7" x14ac:dyDescent="0.35">
      <c r="A3563" t="s">
        <v>5427</v>
      </c>
      <c r="B3563" t="s">
        <v>1244</v>
      </c>
      <c r="C3563" t="s">
        <v>7</v>
      </c>
      <c r="D3563" t="s">
        <v>21774</v>
      </c>
      <c r="E3563" s="4">
        <v>44</v>
      </c>
      <c r="F3563" s="4" t="s">
        <v>21681</v>
      </c>
      <c r="G3563" s="4">
        <v>0</v>
      </c>
    </row>
    <row r="3564" spans="1:7" x14ac:dyDescent="0.35">
      <c r="A3564" t="s">
        <v>5428</v>
      </c>
      <c r="B3564" t="s">
        <v>1244</v>
      </c>
      <c r="C3564" t="s">
        <v>36</v>
      </c>
      <c r="D3564" t="s">
        <v>1915</v>
      </c>
      <c r="E3564" s="4">
        <v>41</v>
      </c>
      <c r="F3564" s="4" t="s">
        <v>21677</v>
      </c>
      <c r="G3564" s="4">
        <v>0</v>
      </c>
    </row>
    <row r="3565" spans="1:7" x14ac:dyDescent="0.35">
      <c r="A3565" t="s">
        <v>5429</v>
      </c>
      <c r="B3565" t="s">
        <v>1245</v>
      </c>
      <c r="C3565" t="s">
        <v>28</v>
      </c>
      <c r="D3565" t="s">
        <v>1851</v>
      </c>
      <c r="E3565" s="4">
        <v>5</v>
      </c>
      <c r="F3565" s="4" t="s">
        <v>21634</v>
      </c>
      <c r="G3565" s="4">
        <v>0</v>
      </c>
    </row>
    <row r="3566" spans="1:7" x14ac:dyDescent="0.35">
      <c r="A3566" t="s">
        <v>5430</v>
      </c>
      <c r="B3566" t="s">
        <v>1245</v>
      </c>
      <c r="C3566" t="s">
        <v>34</v>
      </c>
      <c r="D3566" t="s">
        <v>1854</v>
      </c>
      <c r="E3566" s="4">
        <v>37</v>
      </c>
      <c r="F3566" s="4" t="s">
        <v>21636</v>
      </c>
      <c r="G3566" s="4">
        <v>0</v>
      </c>
    </row>
    <row r="3567" spans="1:7" x14ac:dyDescent="0.35">
      <c r="A3567" t="s">
        <v>5431</v>
      </c>
      <c r="B3567" t="s">
        <v>1245</v>
      </c>
      <c r="C3567" t="s">
        <v>12</v>
      </c>
      <c r="D3567" t="s">
        <v>1857</v>
      </c>
      <c r="E3567" s="4">
        <v>56</v>
      </c>
      <c r="F3567" s="4" t="s">
        <v>21669</v>
      </c>
      <c r="G3567" s="4">
        <v>0</v>
      </c>
    </row>
    <row r="3568" spans="1:7" x14ac:dyDescent="0.35">
      <c r="A3568" t="s">
        <v>5432</v>
      </c>
      <c r="B3568" t="s">
        <v>1246</v>
      </c>
      <c r="C3568" t="s">
        <v>7</v>
      </c>
      <c r="D3568" t="s">
        <v>1871</v>
      </c>
      <c r="E3568" s="4">
        <v>75</v>
      </c>
      <c r="F3568" s="4" t="s">
        <v>21681</v>
      </c>
      <c r="G3568" s="4">
        <v>0</v>
      </c>
    </row>
    <row r="3569" spans="1:7" x14ac:dyDescent="0.35">
      <c r="A3569" t="s">
        <v>5433</v>
      </c>
      <c r="B3569" t="s">
        <v>1246</v>
      </c>
      <c r="C3569" t="s">
        <v>23</v>
      </c>
      <c r="D3569" t="s">
        <v>21773</v>
      </c>
      <c r="E3569" s="4">
        <v>16</v>
      </c>
      <c r="F3569" s="4" t="s">
        <v>21673</v>
      </c>
      <c r="G3569" s="4">
        <v>0</v>
      </c>
    </row>
    <row r="3570" spans="1:7" x14ac:dyDescent="0.35">
      <c r="A3570" t="s">
        <v>5434</v>
      </c>
      <c r="B3570" t="s">
        <v>1246</v>
      </c>
      <c r="C3570" t="s">
        <v>29</v>
      </c>
      <c r="D3570" t="s">
        <v>1896</v>
      </c>
      <c r="E3570" s="4">
        <v>4</v>
      </c>
      <c r="F3570" s="4" t="s">
        <v>21666</v>
      </c>
      <c r="G3570" s="4">
        <v>0.05</v>
      </c>
    </row>
    <row r="3571" spans="1:7" x14ac:dyDescent="0.35">
      <c r="A3571" t="s">
        <v>5435</v>
      </c>
      <c r="B3571" t="s">
        <v>1246</v>
      </c>
      <c r="C3571" t="s">
        <v>26</v>
      </c>
      <c r="D3571" t="s">
        <v>1861</v>
      </c>
      <c r="E3571" s="4">
        <v>47</v>
      </c>
      <c r="F3571" s="4" t="s">
        <v>21647</v>
      </c>
      <c r="G3571" s="4">
        <v>0</v>
      </c>
    </row>
    <row r="3572" spans="1:7" x14ac:dyDescent="0.35">
      <c r="A3572" t="s">
        <v>5436</v>
      </c>
      <c r="B3572" t="s">
        <v>1247</v>
      </c>
      <c r="C3572" t="s">
        <v>27</v>
      </c>
      <c r="D3572" t="s">
        <v>1865</v>
      </c>
      <c r="E3572" s="4">
        <v>17</v>
      </c>
      <c r="F3572" s="4" t="s">
        <v>21656</v>
      </c>
      <c r="G3572" s="4">
        <v>0</v>
      </c>
    </row>
    <row r="3573" spans="1:7" x14ac:dyDescent="0.35">
      <c r="A3573" t="s">
        <v>5437</v>
      </c>
      <c r="B3573" t="s">
        <v>1248</v>
      </c>
      <c r="C3573" t="s">
        <v>28</v>
      </c>
      <c r="D3573" t="s">
        <v>1851</v>
      </c>
      <c r="E3573" s="4">
        <v>55</v>
      </c>
      <c r="F3573" s="4" t="s">
        <v>21634</v>
      </c>
      <c r="G3573" s="4">
        <v>0</v>
      </c>
    </row>
    <row r="3574" spans="1:7" x14ac:dyDescent="0.35">
      <c r="A3574" t="s">
        <v>5438</v>
      </c>
      <c r="B3574" t="s">
        <v>1248</v>
      </c>
      <c r="C3574" t="s">
        <v>36</v>
      </c>
      <c r="D3574" t="s">
        <v>1915</v>
      </c>
      <c r="E3574" s="4">
        <v>76</v>
      </c>
      <c r="F3574" s="4" t="s">
        <v>21677</v>
      </c>
      <c r="G3574" s="4">
        <v>0</v>
      </c>
    </row>
    <row r="3575" spans="1:7" x14ac:dyDescent="0.35">
      <c r="A3575" t="s">
        <v>5439</v>
      </c>
      <c r="B3575" t="s">
        <v>1249</v>
      </c>
      <c r="C3575" t="s">
        <v>23</v>
      </c>
      <c r="D3575" t="s">
        <v>1876</v>
      </c>
      <c r="E3575" s="4">
        <v>57</v>
      </c>
      <c r="F3575" s="4" t="s">
        <v>21699</v>
      </c>
      <c r="G3575" s="4">
        <v>0.15</v>
      </c>
    </row>
    <row r="3576" spans="1:7" x14ac:dyDescent="0.35">
      <c r="A3576" t="s">
        <v>5440</v>
      </c>
      <c r="B3576" t="s">
        <v>1249</v>
      </c>
      <c r="C3576" t="s">
        <v>19</v>
      </c>
      <c r="D3576" t="s">
        <v>1859</v>
      </c>
      <c r="E3576" s="4">
        <v>68</v>
      </c>
      <c r="F3576" s="4" t="s">
        <v>21799</v>
      </c>
      <c r="G3576" s="4">
        <v>0</v>
      </c>
    </row>
    <row r="3577" spans="1:7" x14ac:dyDescent="0.35">
      <c r="A3577" t="s">
        <v>5441</v>
      </c>
      <c r="B3577" t="s">
        <v>1249</v>
      </c>
      <c r="C3577" t="s">
        <v>23</v>
      </c>
      <c r="D3577" t="s">
        <v>1876</v>
      </c>
      <c r="E3577" s="4">
        <v>19</v>
      </c>
      <c r="F3577" s="4" t="s">
        <v>21699</v>
      </c>
      <c r="G3577" s="4">
        <v>0.15</v>
      </c>
    </row>
    <row r="3578" spans="1:7" x14ac:dyDescent="0.35">
      <c r="A3578" t="s">
        <v>5442</v>
      </c>
      <c r="B3578" t="s">
        <v>1250</v>
      </c>
      <c r="C3578" t="s">
        <v>15</v>
      </c>
      <c r="D3578" t="s">
        <v>21717</v>
      </c>
      <c r="E3578" s="4">
        <v>21</v>
      </c>
      <c r="F3578" s="4" t="s">
        <v>21742</v>
      </c>
      <c r="G3578" s="4">
        <v>0.1</v>
      </c>
    </row>
    <row r="3579" spans="1:7" x14ac:dyDescent="0.35">
      <c r="A3579" t="s">
        <v>5443</v>
      </c>
      <c r="B3579" t="s">
        <v>1251</v>
      </c>
      <c r="C3579" t="s">
        <v>36</v>
      </c>
      <c r="D3579" t="s">
        <v>1915</v>
      </c>
      <c r="E3579" s="4">
        <v>38</v>
      </c>
      <c r="F3579" s="4" t="s">
        <v>21731</v>
      </c>
      <c r="G3579" s="4">
        <v>0.15</v>
      </c>
    </row>
    <row r="3580" spans="1:7" x14ac:dyDescent="0.35">
      <c r="A3580" t="s">
        <v>5444</v>
      </c>
      <c r="B3580" t="s">
        <v>1252</v>
      </c>
      <c r="C3580" t="s">
        <v>26</v>
      </c>
      <c r="D3580" t="s">
        <v>1861</v>
      </c>
      <c r="E3580" s="4">
        <v>27</v>
      </c>
      <c r="F3580" s="4" t="s">
        <v>21650</v>
      </c>
      <c r="G3580" s="4">
        <v>0.1</v>
      </c>
    </row>
    <row r="3581" spans="1:7" x14ac:dyDescent="0.35">
      <c r="A3581" t="s">
        <v>5445</v>
      </c>
      <c r="B3581" t="s">
        <v>1252</v>
      </c>
      <c r="C3581" t="s">
        <v>27</v>
      </c>
      <c r="D3581" t="s">
        <v>66</v>
      </c>
      <c r="E3581" s="4">
        <v>41</v>
      </c>
      <c r="F3581" s="4" t="s">
        <v>21847</v>
      </c>
      <c r="G3581" s="4">
        <v>0.15</v>
      </c>
    </row>
    <row r="3582" spans="1:7" x14ac:dyDescent="0.35">
      <c r="A3582" t="s">
        <v>5446</v>
      </c>
      <c r="B3582" t="s">
        <v>1252</v>
      </c>
      <c r="C3582" t="s">
        <v>29</v>
      </c>
      <c r="D3582" t="s">
        <v>1896</v>
      </c>
      <c r="E3582" s="4">
        <v>28</v>
      </c>
      <c r="F3582" s="4" t="s">
        <v>21687</v>
      </c>
      <c r="G3582" s="4">
        <v>0</v>
      </c>
    </row>
    <row r="3583" spans="1:7" x14ac:dyDescent="0.35">
      <c r="A3583" t="s">
        <v>5447</v>
      </c>
      <c r="B3583" t="s">
        <v>1253</v>
      </c>
      <c r="C3583" t="s">
        <v>33</v>
      </c>
      <c r="D3583" t="s">
        <v>21723</v>
      </c>
      <c r="E3583" s="4">
        <v>73</v>
      </c>
      <c r="F3583" s="4" t="s">
        <v>21663</v>
      </c>
      <c r="G3583" s="4">
        <v>0.15</v>
      </c>
    </row>
    <row r="3584" spans="1:7" x14ac:dyDescent="0.35">
      <c r="A3584" t="s">
        <v>5448</v>
      </c>
      <c r="B3584" t="s">
        <v>1253</v>
      </c>
      <c r="C3584" t="s">
        <v>33</v>
      </c>
      <c r="D3584" t="s">
        <v>1863</v>
      </c>
      <c r="E3584" s="4">
        <v>44</v>
      </c>
      <c r="F3584" s="4" t="s">
        <v>21641</v>
      </c>
      <c r="G3584" s="4">
        <v>0</v>
      </c>
    </row>
    <row r="3585" spans="1:7" x14ac:dyDescent="0.35">
      <c r="A3585" t="s">
        <v>5449</v>
      </c>
      <c r="B3585" t="s">
        <v>1253</v>
      </c>
      <c r="C3585" t="s">
        <v>36</v>
      </c>
      <c r="D3585" t="s">
        <v>1915</v>
      </c>
      <c r="E3585" s="4">
        <v>9</v>
      </c>
      <c r="F3585" s="4" t="s">
        <v>21677</v>
      </c>
      <c r="G3585" s="4">
        <v>0</v>
      </c>
    </row>
    <row r="3586" spans="1:7" x14ac:dyDescent="0.35">
      <c r="A3586" t="s">
        <v>5450</v>
      </c>
      <c r="B3586" t="s">
        <v>1253</v>
      </c>
      <c r="C3586" t="s">
        <v>32</v>
      </c>
      <c r="D3586" t="s">
        <v>1928</v>
      </c>
      <c r="E3586" s="4">
        <v>61</v>
      </c>
      <c r="F3586" s="4" t="s">
        <v>21638</v>
      </c>
      <c r="G3586" s="4">
        <v>0</v>
      </c>
    </row>
    <row r="3587" spans="1:7" x14ac:dyDescent="0.35">
      <c r="A3587" t="s">
        <v>5451</v>
      </c>
      <c r="B3587" t="s">
        <v>1253</v>
      </c>
      <c r="C3587" t="s">
        <v>19</v>
      </c>
      <c r="D3587" t="s">
        <v>21755</v>
      </c>
      <c r="E3587" s="4">
        <v>4</v>
      </c>
      <c r="F3587" s="4" t="s">
        <v>21635</v>
      </c>
      <c r="G3587" s="4">
        <v>0</v>
      </c>
    </row>
    <row r="3588" spans="1:7" x14ac:dyDescent="0.35">
      <c r="A3588" t="s">
        <v>5452</v>
      </c>
      <c r="B3588" t="s">
        <v>1254</v>
      </c>
      <c r="C3588" t="s">
        <v>7</v>
      </c>
      <c r="D3588" t="s">
        <v>21683</v>
      </c>
      <c r="E3588" s="4">
        <v>68</v>
      </c>
      <c r="F3588" s="4" t="s">
        <v>21681</v>
      </c>
      <c r="G3588" s="4">
        <v>0</v>
      </c>
    </row>
    <row r="3589" spans="1:7" x14ac:dyDescent="0.35">
      <c r="A3589" t="s">
        <v>5453</v>
      </c>
      <c r="B3589" t="s">
        <v>1254</v>
      </c>
      <c r="C3589" t="s">
        <v>34</v>
      </c>
      <c r="D3589" t="s">
        <v>1854</v>
      </c>
      <c r="E3589" s="4">
        <v>70</v>
      </c>
      <c r="F3589" s="4" t="s">
        <v>21657</v>
      </c>
      <c r="G3589" s="4">
        <v>0.15</v>
      </c>
    </row>
    <row r="3590" spans="1:7" x14ac:dyDescent="0.35">
      <c r="A3590" t="s">
        <v>5454</v>
      </c>
      <c r="B3590" t="s">
        <v>1254</v>
      </c>
      <c r="C3590" t="s">
        <v>7</v>
      </c>
      <c r="D3590" t="s">
        <v>1871</v>
      </c>
      <c r="E3590" s="4">
        <v>1</v>
      </c>
      <c r="F3590" s="4" t="s">
        <v>21646</v>
      </c>
      <c r="G3590" s="4">
        <v>0.1</v>
      </c>
    </row>
    <row r="3591" spans="1:7" x14ac:dyDescent="0.35">
      <c r="A3591" t="s">
        <v>5455</v>
      </c>
      <c r="B3591" t="s">
        <v>1255</v>
      </c>
      <c r="C3591" t="s">
        <v>31</v>
      </c>
      <c r="D3591" t="s">
        <v>21661</v>
      </c>
      <c r="E3591" s="4">
        <v>80</v>
      </c>
      <c r="F3591" s="4" t="s">
        <v>21775</v>
      </c>
      <c r="G3591" s="4">
        <v>0.1</v>
      </c>
    </row>
    <row r="3592" spans="1:7" x14ac:dyDescent="0.35">
      <c r="A3592" t="s">
        <v>5456</v>
      </c>
      <c r="B3592" t="s">
        <v>1256</v>
      </c>
      <c r="C3592" t="s">
        <v>12</v>
      </c>
      <c r="D3592" t="s">
        <v>1857</v>
      </c>
      <c r="E3592" s="4">
        <v>56</v>
      </c>
      <c r="F3592" s="4" t="s">
        <v>21669</v>
      </c>
      <c r="G3592" s="4">
        <v>0</v>
      </c>
    </row>
    <row r="3593" spans="1:7" x14ac:dyDescent="0.35">
      <c r="A3593" t="s">
        <v>5457</v>
      </c>
      <c r="B3593" t="s">
        <v>1256</v>
      </c>
      <c r="C3593" t="s">
        <v>30</v>
      </c>
      <c r="D3593" t="s">
        <v>21664</v>
      </c>
      <c r="E3593" s="4">
        <v>9</v>
      </c>
      <c r="F3593" s="4" t="s">
        <v>21691</v>
      </c>
      <c r="G3593" s="4">
        <v>0.05</v>
      </c>
    </row>
    <row r="3594" spans="1:7" x14ac:dyDescent="0.35">
      <c r="A3594" t="s">
        <v>5458</v>
      </c>
      <c r="B3594" t="s">
        <v>1256</v>
      </c>
      <c r="C3594" t="s">
        <v>31</v>
      </c>
      <c r="D3594" t="s">
        <v>21661</v>
      </c>
      <c r="E3594" s="4">
        <v>2</v>
      </c>
      <c r="F3594" s="4" t="s">
        <v>21662</v>
      </c>
      <c r="G3594" s="4">
        <v>0</v>
      </c>
    </row>
    <row r="3595" spans="1:7" x14ac:dyDescent="0.35">
      <c r="A3595" t="s">
        <v>5459</v>
      </c>
      <c r="B3595" t="s">
        <v>1256</v>
      </c>
      <c r="C3595" t="s">
        <v>29</v>
      </c>
      <c r="D3595" t="s">
        <v>21680</v>
      </c>
      <c r="E3595" s="4">
        <v>16</v>
      </c>
      <c r="F3595" s="4" t="s">
        <v>21687</v>
      </c>
      <c r="G3595" s="4">
        <v>0</v>
      </c>
    </row>
    <row r="3596" spans="1:7" x14ac:dyDescent="0.35">
      <c r="A3596" t="s">
        <v>5460</v>
      </c>
      <c r="B3596" t="s">
        <v>1256</v>
      </c>
      <c r="C3596" t="s">
        <v>7</v>
      </c>
      <c r="D3596" t="s">
        <v>1871</v>
      </c>
      <c r="E3596" s="4">
        <v>7</v>
      </c>
      <c r="F3596" s="4" t="s">
        <v>21718</v>
      </c>
      <c r="G3596" s="4">
        <v>0.05</v>
      </c>
    </row>
    <row r="3597" spans="1:7" x14ac:dyDescent="0.35">
      <c r="A3597" t="s">
        <v>5461</v>
      </c>
      <c r="B3597" t="s">
        <v>1257</v>
      </c>
      <c r="C3597" t="s">
        <v>12</v>
      </c>
      <c r="D3597" t="s">
        <v>21719</v>
      </c>
      <c r="E3597" s="4">
        <v>40</v>
      </c>
      <c r="F3597" s="4" t="s">
        <v>21669</v>
      </c>
      <c r="G3597" s="4">
        <v>0</v>
      </c>
    </row>
    <row r="3598" spans="1:7" x14ac:dyDescent="0.35">
      <c r="A3598" t="s">
        <v>5462</v>
      </c>
      <c r="B3598" t="s">
        <v>1257</v>
      </c>
      <c r="C3598" t="s">
        <v>29</v>
      </c>
      <c r="D3598" t="s">
        <v>1896</v>
      </c>
      <c r="E3598" s="4">
        <v>42</v>
      </c>
      <c r="F3598" s="4" t="s">
        <v>21687</v>
      </c>
      <c r="G3598" s="4">
        <v>0</v>
      </c>
    </row>
    <row r="3599" spans="1:7" x14ac:dyDescent="0.35">
      <c r="A3599" t="s">
        <v>5463</v>
      </c>
      <c r="B3599" t="s">
        <v>1258</v>
      </c>
      <c r="C3599" t="s">
        <v>12</v>
      </c>
      <c r="D3599" t="s">
        <v>1857</v>
      </c>
      <c r="E3599" s="4">
        <v>57</v>
      </c>
      <c r="F3599" s="4" t="s">
        <v>21639</v>
      </c>
      <c r="G3599" s="4">
        <v>0.1</v>
      </c>
    </row>
    <row r="3600" spans="1:7" x14ac:dyDescent="0.35">
      <c r="A3600" t="s">
        <v>5464</v>
      </c>
      <c r="B3600" t="s">
        <v>1258</v>
      </c>
      <c r="C3600" t="s">
        <v>34</v>
      </c>
      <c r="D3600" t="s">
        <v>1854</v>
      </c>
      <c r="E3600" s="4">
        <v>73</v>
      </c>
      <c r="F3600" s="4" t="s">
        <v>21652</v>
      </c>
      <c r="G3600" s="4">
        <v>0.1</v>
      </c>
    </row>
    <row r="3601" spans="1:7" x14ac:dyDescent="0.35">
      <c r="A3601" t="s">
        <v>5465</v>
      </c>
      <c r="B3601" t="s">
        <v>1258</v>
      </c>
      <c r="C3601" t="s">
        <v>32</v>
      </c>
      <c r="D3601" t="s">
        <v>1928</v>
      </c>
      <c r="E3601" s="4">
        <v>69</v>
      </c>
      <c r="F3601" s="4" t="s">
        <v>21638</v>
      </c>
      <c r="G3601" s="4">
        <v>0</v>
      </c>
    </row>
    <row r="3602" spans="1:7" x14ac:dyDescent="0.35">
      <c r="A3602" t="s">
        <v>5466</v>
      </c>
      <c r="B3602" t="s">
        <v>1259</v>
      </c>
      <c r="C3602" t="s">
        <v>26</v>
      </c>
      <c r="D3602" t="s">
        <v>1861</v>
      </c>
      <c r="E3602" s="4">
        <v>36</v>
      </c>
      <c r="F3602" s="4" t="s">
        <v>21650</v>
      </c>
      <c r="G3602" s="4">
        <v>0.1</v>
      </c>
    </row>
    <row r="3603" spans="1:7" x14ac:dyDescent="0.35">
      <c r="A3603" t="s">
        <v>5467</v>
      </c>
      <c r="B3603" t="s">
        <v>1260</v>
      </c>
      <c r="C3603" t="s">
        <v>29</v>
      </c>
      <c r="D3603" t="s">
        <v>1896</v>
      </c>
      <c r="E3603" s="4">
        <v>57</v>
      </c>
      <c r="F3603" s="4" t="s">
        <v>21687</v>
      </c>
      <c r="G3603" s="4">
        <v>0</v>
      </c>
    </row>
    <row r="3604" spans="1:7" x14ac:dyDescent="0.35">
      <c r="A3604" t="s">
        <v>5468</v>
      </c>
      <c r="B3604" t="s">
        <v>1261</v>
      </c>
      <c r="C3604" t="s">
        <v>23</v>
      </c>
      <c r="D3604" t="s">
        <v>1876</v>
      </c>
      <c r="E3604" s="4">
        <v>7</v>
      </c>
      <c r="F3604" s="4" t="s">
        <v>21673</v>
      </c>
      <c r="G3604" s="4">
        <v>0</v>
      </c>
    </row>
    <row r="3605" spans="1:7" x14ac:dyDescent="0.35">
      <c r="A3605" t="s">
        <v>5469</v>
      </c>
      <c r="B3605" t="s">
        <v>1261</v>
      </c>
      <c r="C3605" t="s">
        <v>26</v>
      </c>
      <c r="D3605" t="s">
        <v>21786</v>
      </c>
      <c r="E3605" s="4">
        <v>61</v>
      </c>
      <c r="F3605" s="4" t="s">
        <v>21647</v>
      </c>
      <c r="G3605" s="4">
        <v>0</v>
      </c>
    </row>
    <row r="3606" spans="1:7" x14ac:dyDescent="0.35">
      <c r="A3606" t="s">
        <v>5470</v>
      </c>
      <c r="B3606" t="s">
        <v>1261</v>
      </c>
      <c r="C3606" t="s">
        <v>31</v>
      </c>
      <c r="D3606" t="s">
        <v>66</v>
      </c>
      <c r="E3606" s="4">
        <v>64</v>
      </c>
      <c r="F3606" s="4" t="s">
        <v>21662</v>
      </c>
      <c r="G3606" s="4">
        <v>0</v>
      </c>
    </row>
    <row r="3607" spans="1:7" x14ac:dyDescent="0.35">
      <c r="A3607" t="s">
        <v>5471</v>
      </c>
      <c r="B3607" t="s">
        <v>1261</v>
      </c>
      <c r="C3607" t="s">
        <v>23</v>
      </c>
      <c r="D3607" t="s">
        <v>21672</v>
      </c>
      <c r="E3607" s="4">
        <v>47</v>
      </c>
      <c r="F3607" s="4" t="s">
        <v>21704</v>
      </c>
      <c r="G3607" s="4">
        <v>0.05</v>
      </c>
    </row>
    <row r="3608" spans="1:7" x14ac:dyDescent="0.35">
      <c r="A3608" t="s">
        <v>5472</v>
      </c>
      <c r="B3608" t="s">
        <v>1261</v>
      </c>
      <c r="C3608" t="s">
        <v>36</v>
      </c>
      <c r="D3608" t="s">
        <v>21728</v>
      </c>
      <c r="E3608" s="4">
        <v>24</v>
      </c>
      <c r="F3608" s="4" t="s">
        <v>21677</v>
      </c>
      <c r="G3608" s="4">
        <v>0</v>
      </c>
    </row>
    <row r="3609" spans="1:7" x14ac:dyDescent="0.35">
      <c r="A3609" t="s">
        <v>5473</v>
      </c>
      <c r="B3609" t="s">
        <v>1262</v>
      </c>
      <c r="C3609" t="s">
        <v>28</v>
      </c>
      <c r="D3609" t="s">
        <v>21653</v>
      </c>
      <c r="E3609" s="4">
        <v>52</v>
      </c>
      <c r="F3609" s="4" t="s">
        <v>21634</v>
      </c>
      <c r="G3609" s="4">
        <v>0</v>
      </c>
    </row>
    <row r="3610" spans="1:7" x14ac:dyDescent="0.35">
      <c r="A3610" t="s">
        <v>5474</v>
      </c>
      <c r="B3610" t="s">
        <v>1263</v>
      </c>
      <c r="C3610" t="s">
        <v>36</v>
      </c>
      <c r="D3610" t="s">
        <v>1915</v>
      </c>
      <c r="E3610" s="4">
        <v>6</v>
      </c>
      <c r="F3610" s="4" t="s">
        <v>21702</v>
      </c>
      <c r="G3610" s="4">
        <v>0.05</v>
      </c>
    </row>
    <row r="3611" spans="1:7" x14ac:dyDescent="0.35">
      <c r="A3611" t="s">
        <v>5475</v>
      </c>
      <c r="B3611" t="s">
        <v>1264</v>
      </c>
      <c r="C3611" t="s">
        <v>15</v>
      </c>
      <c r="D3611" t="s">
        <v>1874</v>
      </c>
      <c r="E3611" s="4">
        <v>63</v>
      </c>
      <c r="F3611" s="4" t="s">
        <v>21648</v>
      </c>
      <c r="G3611" s="4">
        <v>0</v>
      </c>
    </row>
    <row r="3612" spans="1:7" x14ac:dyDescent="0.35">
      <c r="A3612" t="s">
        <v>5476</v>
      </c>
      <c r="B3612" t="s">
        <v>1264</v>
      </c>
      <c r="C3612" t="s">
        <v>30</v>
      </c>
      <c r="D3612" t="s">
        <v>1887</v>
      </c>
      <c r="E3612" s="4">
        <v>26</v>
      </c>
      <c r="F3612" s="4" t="s">
        <v>21691</v>
      </c>
      <c r="G3612" s="4">
        <v>0.05</v>
      </c>
    </row>
    <row r="3613" spans="1:7" x14ac:dyDescent="0.35">
      <c r="A3613" t="s">
        <v>5477</v>
      </c>
      <c r="B3613" t="s">
        <v>1264</v>
      </c>
      <c r="C3613" t="s">
        <v>35</v>
      </c>
      <c r="D3613" t="s">
        <v>1919</v>
      </c>
      <c r="E3613" s="4">
        <v>11</v>
      </c>
      <c r="F3613" s="4" t="s">
        <v>21642</v>
      </c>
      <c r="G3613" s="4">
        <v>0.15</v>
      </c>
    </row>
    <row r="3614" spans="1:7" x14ac:dyDescent="0.35">
      <c r="A3614" t="s">
        <v>5478</v>
      </c>
      <c r="B3614" t="s">
        <v>1264</v>
      </c>
      <c r="C3614" t="s">
        <v>33</v>
      </c>
      <c r="D3614" t="s">
        <v>1863</v>
      </c>
      <c r="E3614" s="4">
        <v>31</v>
      </c>
      <c r="F3614" s="4" t="s">
        <v>21644</v>
      </c>
      <c r="G3614" s="4">
        <v>0.1</v>
      </c>
    </row>
    <row r="3615" spans="1:7" x14ac:dyDescent="0.35">
      <c r="A3615" t="s">
        <v>5479</v>
      </c>
      <c r="B3615" t="s">
        <v>1264</v>
      </c>
      <c r="C3615" t="s">
        <v>35</v>
      </c>
      <c r="D3615" t="s">
        <v>1919</v>
      </c>
      <c r="E3615" s="4">
        <v>56</v>
      </c>
      <c r="F3615" s="4" t="s">
        <v>21656</v>
      </c>
      <c r="G3615" s="4">
        <v>0</v>
      </c>
    </row>
    <row r="3616" spans="1:7" x14ac:dyDescent="0.35">
      <c r="A3616" t="s">
        <v>5480</v>
      </c>
      <c r="B3616" t="s">
        <v>1265</v>
      </c>
      <c r="C3616" t="s">
        <v>15</v>
      </c>
      <c r="D3616" t="s">
        <v>1874</v>
      </c>
      <c r="E3616" s="4">
        <v>21</v>
      </c>
      <c r="F3616" s="4" t="s">
        <v>21648</v>
      </c>
      <c r="G3616" s="4">
        <v>0</v>
      </c>
    </row>
    <row r="3617" spans="1:7" x14ac:dyDescent="0.35">
      <c r="A3617" t="s">
        <v>5481</v>
      </c>
      <c r="B3617" t="s">
        <v>1265</v>
      </c>
      <c r="C3617" t="s">
        <v>27</v>
      </c>
      <c r="D3617" t="s">
        <v>66</v>
      </c>
      <c r="E3617" s="4">
        <v>29</v>
      </c>
      <c r="F3617" s="4" t="s">
        <v>21701</v>
      </c>
      <c r="G3617" s="4">
        <v>0.1</v>
      </c>
    </row>
    <row r="3618" spans="1:7" x14ac:dyDescent="0.35">
      <c r="A3618" t="s">
        <v>5482</v>
      </c>
      <c r="B3618" t="s">
        <v>1266</v>
      </c>
      <c r="C3618" t="s">
        <v>36</v>
      </c>
      <c r="D3618" t="s">
        <v>1915</v>
      </c>
      <c r="E3618" s="4">
        <v>10</v>
      </c>
      <c r="F3618" s="4" t="s">
        <v>21677</v>
      </c>
      <c r="G3618" s="4">
        <v>0</v>
      </c>
    </row>
    <row r="3619" spans="1:7" x14ac:dyDescent="0.35">
      <c r="A3619" t="s">
        <v>5483</v>
      </c>
      <c r="B3619" t="s">
        <v>1266</v>
      </c>
      <c r="C3619" t="s">
        <v>29</v>
      </c>
      <c r="D3619" t="s">
        <v>1896</v>
      </c>
      <c r="E3619" s="4">
        <v>15</v>
      </c>
      <c r="F3619" s="4" t="s">
        <v>21703</v>
      </c>
      <c r="G3619" s="4">
        <v>0.15</v>
      </c>
    </row>
    <row r="3620" spans="1:7" x14ac:dyDescent="0.35">
      <c r="A3620" t="s">
        <v>5484</v>
      </c>
      <c r="B3620" t="s">
        <v>1266</v>
      </c>
      <c r="C3620" t="s">
        <v>35</v>
      </c>
      <c r="D3620" t="s">
        <v>1919</v>
      </c>
      <c r="E3620" s="4">
        <v>49</v>
      </c>
      <c r="F3620" s="4" t="s">
        <v>21707</v>
      </c>
      <c r="G3620" s="4">
        <v>0.05</v>
      </c>
    </row>
    <row r="3621" spans="1:7" x14ac:dyDescent="0.35">
      <c r="A3621" t="s">
        <v>5485</v>
      </c>
      <c r="B3621" t="s">
        <v>1266</v>
      </c>
      <c r="C3621" t="s">
        <v>7</v>
      </c>
      <c r="D3621" t="s">
        <v>1871</v>
      </c>
      <c r="E3621" s="4">
        <v>38</v>
      </c>
      <c r="F3621" s="4" t="s">
        <v>21681</v>
      </c>
      <c r="G3621" s="4">
        <v>0</v>
      </c>
    </row>
    <row r="3622" spans="1:7" x14ac:dyDescent="0.35">
      <c r="A3622" t="s">
        <v>5486</v>
      </c>
      <c r="B3622" t="s">
        <v>1267</v>
      </c>
      <c r="C3622" t="s">
        <v>7</v>
      </c>
      <c r="D3622" t="s">
        <v>1871</v>
      </c>
      <c r="E3622" s="4">
        <v>65</v>
      </c>
      <c r="F3622" s="4" t="s">
        <v>21708</v>
      </c>
      <c r="G3622" s="4">
        <v>0.15</v>
      </c>
    </row>
    <row r="3623" spans="1:7" x14ac:dyDescent="0.35">
      <c r="A3623" t="s">
        <v>5487</v>
      </c>
      <c r="B3623" t="s">
        <v>1267</v>
      </c>
      <c r="C3623" t="s">
        <v>31</v>
      </c>
      <c r="D3623" t="s">
        <v>1867</v>
      </c>
      <c r="E3623" s="4">
        <v>18</v>
      </c>
      <c r="F3623" s="4" t="s">
        <v>21670</v>
      </c>
      <c r="G3623" s="4">
        <v>0.1</v>
      </c>
    </row>
    <row r="3624" spans="1:7" x14ac:dyDescent="0.35">
      <c r="A3624" t="s">
        <v>5488</v>
      </c>
      <c r="B3624" t="s">
        <v>1268</v>
      </c>
      <c r="C3624" t="s">
        <v>23</v>
      </c>
      <c r="D3624" t="s">
        <v>1876</v>
      </c>
      <c r="E3624" s="4">
        <v>22</v>
      </c>
      <c r="F3624" s="4" t="s">
        <v>21673</v>
      </c>
      <c r="G3624" s="4">
        <v>0</v>
      </c>
    </row>
    <row r="3625" spans="1:7" x14ac:dyDescent="0.35">
      <c r="A3625" t="s">
        <v>5489</v>
      </c>
      <c r="B3625" t="s">
        <v>1268</v>
      </c>
      <c r="C3625" t="s">
        <v>34</v>
      </c>
      <c r="D3625" t="s">
        <v>1854</v>
      </c>
      <c r="E3625" s="4">
        <v>10</v>
      </c>
      <c r="F3625" s="4" t="s">
        <v>21657</v>
      </c>
      <c r="G3625" s="4">
        <v>0.15</v>
      </c>
    </row>
    <row r="3626" spans="1:7" x14ac:dyDescent="0.35">
      <c r="A3626" t="s">
        <v>5490</v>
      </c>
      <c r="B3626" t="s">
        <v>1268</v>
      </c>
      <c r="C3626" t="s">
        <v>32</v>
      </c>
      <c r="D3626" t="s">
        <v>1928</v>
      </c>
      <c r="E3626" s="4">
        <v>6</v>
      </c>
      <c r="F3626" s="4" t="s">
        <v>21684</v>
      </c>
      <c r="G3626" s="4">
        <v>0.05</v>
      </c>
    </row>
    <row r="3627" spans="1:7" x14ac:dyDescent="0.35">
      <c r="A3627" t="s">
        <v>5491</v>
      </c>
      <c r="B3627" t="s">
        <v>1269</v>
      </c>
      <c r="C3627" t="s">
        <v>27</v>
      </c>
      <c r="D3627" t="s">
        <v>1865</v>
      </c>
      <c r="E3627" s="4">
        <v>12</v>
      </c>
      <c r="F3627" s="4" t="s">
        <v>21701</v>
      </c>
      <c r="G3627" s="4">
        <v>0.1</v>
      </c>
    </row>
    <row r="3628" spans="1:7" x14ac:dyDescent="0.35">
      <c r="A3628" t="s">
        <v>5492</v>
      </c>
      <c r="B3628" t="s">
        <v>1270</v>
      </c>
      <c r="C3628" t="s">
        <v>31</v>
      </c>
      <c r="D3628" t="s">
        <v>1867</v>
      </c>
      <c r="E3628" s="4">
        <v>44</v>
      </c>
      <c r="F3628" s="4" t="s">
        <v>21670</v>
      </c>
      <c r="G3628" s="4">
        <v>0.1</v>
      </c>
    </row>
    <row r="3629" spans="1:7" x14ac:dyDescent="0.35">
      <c r="A3629" t="s">
        <v>5493</v>
      </c>
      <c r="B3629" t="s">
        <v>1270</v>
      </c>
      <c r="C3629" t="s">
        <v>36</v>
      </c>
      <c r="D3629" t="s">
        <v>1915</v>
      </c>
      <c r="E3629" s="4">
        <v>41</v>
      </c>
      <c r="F3629" s="4" t="s">
        <v>21677</v>
      </c>
      <c r="G3629" s="4">
        <v>0</v>
      </c>
    </row>
    <row r="3630" spans="1:7" x14ac:dyDescent="0.35">
      <c r="A3630" t="s">
        <v>5494</v>
      </c>
      <c r="B3630" t="s">
        <v>1270</v>
      </c>
      <c r="C3630" t="s">
        <v>23</v>
      </c>
      <c r="D3630" t="s">
        <v>1876</v>
      </c>
      <c r="E3630" s="4">
        <v>38</v>
      </c>
      <c r="F3630" s="4" t="s">
        <v>21673</v>
      </c>
      <c r="G3630" s="4">
        <v>0</v>
      </c>
    </row>
    <row r="3631" spans="1:7" x14ac:dyDescent="0.35">
      <c r="A3631" t="s">
        <v>5495</v>
      </c>
      <c r="B3631" t="s">
        <v>1270</v>
      </c>
      <c r="C3631" t="s">
        <v>23</v>
      </c>
      <c r="D3631" t="s">
        <v>1876</v>
      </c>
      <c r="E3631" s="4">
        <v>73</v>
      </c>
      <c r="F3631" s="4" t="s">
        <v>21704</v>
      </c>
      <c r="G3631" s="4">
        <v>0.05</v>
      </c>
    </row>
    <row r="3632" spans="1:7" x14ac:dyDescent="0.35">
      <c r="A3632" t="s">
        <v>5496</v>
      </c>
      <c r="B3632" t="s">
        <v>1270</v>
      </c>
      <c r="C3632" t="s">
        <v>19</v>
      </c>
      <c r="D3632" t="s">
        <v>21790</v>
      </c>
      <c r="E3632" s="4">
        <v>44</v>
      </c>
      <c r="F3632" s="4" t="s">
        <v>21635</v>
      </c>
      <c r="G3632" s="4">
        <v>0</v>
      </c>
    </row>
    <row r="3633" spans="1:7" x14ac:dyDescent="0.35">
      <c r="A3633" t="s">
        <v>5497</v>
      </c>
      <c r="B3633" t="s">
        <v>1271</v>
      </c>
      <c r="C3633" t="s">
        <v>34</v>
      </c>
      <c r="D3633" t="s">
        <v>21721</v>
      </c>
      <c r="E3633" s="4">
        <v>33</v>
      </c>
      <c r="F3633" s="4" t="s">
        <v>21636</v>
      </c>
      <c r="G3633" s="4">
        <v>0</v>
      </c>
    </row>
    <row r="3634" spans="1:7" x14ac:dyDescent="0.35">
      <c r="A3634" t="s">
        <v>5498</v>
      </c>
      <c r="B3634" t="s">
        <v>1271</v>
      </c>
      <c r="C3634" t="s">
        <v>35</v>
      </c>
      <c r="D3634" t="s">
        <v>1919</v>
      </c>
      <c r="E3634" s="4">
        <v>69</v>
      </c>
      <c r="F3634" s="4" t="s">
        <v>21656</v>
      </c>
      <c r="G3634" s="4">
        <v>0</v>
      </c>
    </row>
    <row r="3635" spans="1:7" x14ac:dyDescent="0.35">
      <c r="A3635" t="s">
        <v>5499</v>
      </c>
      <c r="B3635" t="s">
        <v>1271</v>
      </c>
      <c r="C3635" t="s">
        <v>31</v>
      </c>
      <c r="D3635" t="s">
        <v>21661</v>
      </c>
      <c r="E3635" s="4">
        <v>50</v>
      </c>
      <c r="F3635" s="4" t="s">
        <v>21662</v>
      </c>
      <c r="G3635" s="4">
        <v>0</v>
      </c>
    </row>
    <row r="3636" spans="1:7" x14ac:dyDescent="0.35">
      <c r="A3636" t="s">
        <v>5500</v>
      </c>
      <c r="B3636" t="s">
        <v>1271</v>
      </c>
      <c r="C3636" t="s">
        <v>19</v>
      </c>
      <c r="D3636" t="s">
        <v>1859</v>
      </c>
      <c r="E3636" s="4">
        <v>77</v>
      </c>
      <c r="F3636" s="4" t="s">
        <v>21698</v>
      </c>
      <c r="G3636" s="4">
        <v>0.1</v>
      </c>
    </row>
    <row r="3637" spans="1:7" x14ac:dyDescent="0.35">
      <c r="A3637" t="s">
        <v>5501</v>
      </c>
      <c r="B3637" t="s">
        <v>1271</v>
      </c>
      <c r="C3637" t="s">
        <v>19</v>
      </c>
      <c r="D3637" t="s">
        <v>66</v>
      </c>
      <c r="E3637" s="4">
        <v>56</v>
      </c>
      <c r="F3637" s="4" t="s">
        <v>21635</v>
      </c>
      <c r="G3637" s="4">
        <v>0</v>
      </c>
    </row>
    <row r="3638" spans="1:7" x14ac:dyDescent="0.35">
      <c r="A3638" t="s">
        <v>5502</v>
      </c>
      <c r="B3638" t="s">
        <v>1272</v>
      </c>
      <c r="C3638" t="s">
        <v>12</v>
      </c>
      <c r="D3638" t="s">
        <v>1857</v>
      </c>
      <c r="E3638" s="4">
        <v>80</v>
      </c>
      <c r="F3638" s="4" t="s">
        <v>21669</v>
      </c>
      <c r="G3638" s="4">
        <v>0</v>
      </c>
    </row>
    <row r="3639" spans="1:7" x14ac:dyDescent="0.35">
      <c r="A3639" t="s">
        <v>5503</v>
      </c>
      <c r="B3639" t="s">
        <v>1273</v>
      </c>
      <c r="C3639" t="s">
        <v>32</v>
      </c>
      <c r="D3639" t="s">
        <v>1928</v>
      </c>
      <c r="E3639" s="4">
        <v>49</v>
      </c>
      <c r="F3639" s="4" t="s">
        <v>21638</v>
      </c>
      <c r="G3639" s="4">
        <v>0</v>
      </c>
    </row>
    <row r="3640" spans="1:7" x14ac:dyDescent="0.35">
      <c r="A3640" t="s">
        <v>5504</v>
      </c>
      <c r="B3640" t="s">
        <v>1273</v>
      </c>
      <c r="C3640" t="s">
        <v>30</v>
      </c>
      <c r="D3640" t="s">
        <v>21793</v>
      </c>
      <c r="E3640" s="4">
        <v>35</v>
      </c>
      <c r="F3640" s="4" t="s">
        <v>21691</v>
      </c>
      <c r="G3640" s="4">
        <v>0.05</v>
      </c>
    </row>
    <row r="3641" spans="1:7" x14ac:dyDescent="0.35">
      <c r="A3641" t="s">
        <v>5505</v>
      </c>
      <c r="B3641" t="s">
        <v>1273</v>
      </c>
      <c r="C3641" t="s">
        <v>26</v>
      </c>
      <c r="D3641" t="s">
        <v>1861</v>
      </c>
      <c r="E3641" s="4">
        <v>20</v>
      </c>
      <c r="F3641" s="4" t="s">
        <v>21647</v>
      </c>
      <c r="G3641" s="4">
        <v>0</v>
      </c>
    </row>
    <row r="3642" spans="1:7" x14ac:dyDescent="0.35">
      <c r="A3642" t="s">
        <v>5506</v>
      </c>
      <c r="B3642" t="s">
        <v>1274</v>
      </c>
      <c r="C3642" t="s">
        <v>30</v>
      </c>
      <c r="D3642" t="s">
        <v>1887</v>
      </c>
      <c r="E3642" s="4">
        <v>9</v>
      </c>
      <c r="F3642" s="4" t="s">
        <v>21659</v>
      </c>
      <c r="G3642" s="4">
        <v>0.15</v>
      </c>
    </row>
    <row r="3643" spans="1:7" x14ac:dyDescent="0.35">
      <c r="A3643" t="s">
        <v>5507</v>
      </c>
      <c r="B3643" t="s">
        <v>1274</v>
      </c>
      <c r="C3643" t="s">
        <v>29</v>
      </c>
      <c r="D3643" t="s">
        <v>21709</v>
      </c>
      <c r="E3643" s="4">
        <v>21</v>
      </c>
      <c r="F3643" s="4" t="s">
        <v>21687</v>
      </c>
      <c r="G3643" s="4">
        <v>0</v>
      </c>
    </row>
    <row r="3644" spans="1:7" x14ac:dyDescent="0.35">
      <c r="A3644" t="s">
        <v>5508</v>
      </c>
      <c r="B3644" t="s">
        <v>1274</v>
      </c>
      <c r="C3644" t="s">
        <v>23</v>
      </c>
      <c r="D3644" t="s">
        <v>1876</v>
      </c>
      <c r="E3644" s="4">
        <v>37</v>
      </c>
      <c r="F3644" s="4" t="s">
        <v>21826</v>
      </c>
      <c r="G3644" s="4">
        <v>0.1</v>
      </c>
    </row>
    <row r="3645" spans="1:7" x14ac:dyDescent="0.35">
      <c r="A3645" t="s">
        <v>5509</v>
      </c>
      <c r="B3645" t="s">
        <v>1275</v>
      </c>
      <c r="C3645" t="s">
        <v>27</v>
      </c>
      <c r="D3645" t="s">
        <v>1865</v>
      </c>
      <c r="E3645" s="4">
        <v>12</v>
      </c>
      <c r="F3645" s="4" t="s">
        <v>21656</v>
      </c>
      <c r="G3645" s="4">
        <v>0</v>
      </c>
    </row>
    <row r="3646" spans="1:7" x14ac:dyDescent="0.35">
      <c r="A3646" t="s">
        <v>5510</v>
      </c>
      <c r="B3646" t="s">
        <v>1275</v>
      </c>
      <c r="C3646" t="s">
        <v>7</v>
      </c>
      <c r="D3646" t="s">
        <v>21749</v>
      </c>
      <c r="E3646" s="4">
        <v>60</v>
      </c>
      <c r="F3646" s="4" t="s">
        <v>21718</v>
      </c>
      <c r="G3646" s="4">
        <v>0.05</v>
      </c>
    </row>
    <row r="3647" spans="1:7" x14ac:dyDescent="0.35">
      <c r="A3647" t="s">
        <v>5511</v>
      </c>
      <c r="B3647" t="s">
        <v>1275</v>
      </c>
      <c r="C3647" t="s">
        <v>19</v>
      </c>
      <c r="D3647" t="s">
        <v>1859</v>
      </c>
      <c r="E3647" s="4">
        <v>72</v>
      </c>
      <c r="F3647" s="4" t="s">
        <v>21635</v>
      </c>
      <c r="G3647" s="4">
        <v>0</v>
      </c>
    </row>
    <row r="3648" spans="1:7" x14ac:dyDescent="0.35">
      <c r="A3648" t="s">
        <v>5512</v>
      </c>
      <c r="B3648" t="s">
        <v>1276</v>
      </c>
      <c r="C3648" t="s">
        <v>26</v>
      </c>
      <c r="D3648" t="s">
        <v>1861</v>
      </c>
      <c r="E3648" s="4">
        <v>50</v>
      </c>
      <c r="F3648" s="4" t="s">
        <v>21668</v>
      </c>
      <c r="G3648" s="4">
        <v>0.05</v>
      </c>
    </row>
    <row r="3649" spans="1:7" x14ac:dyDescent="0.35">
      <c r="A3649" t="s">
        <v>5513</v>
      </c>
      <c r="B3649" t="s">
        <v>1277</v>
      </c>
      <c r="C3649" t="s">
        <v>15</v>
      </c>
      <c r="D3649" t="s">
        <v>1874</v>
      </c>
      <c r="E3649" s="4">
        <v>45</v>
      </c>
      <c r="F3649" s="4" t="s">
        <v>21648</v>
      </c>
      <c r="G3649" s="4">
        <v>0</v>
      </c>
    </row>
    <row r="3650" spans="1:7" x14ac:dyDescent="0.35">
      <c r="A3650" t="s">
        <v>5514</v>
      </c>
      <c r="B3650" t="s">
        <v>1277</v>
      </c>
      <c r="C3650" t="s">
        <v>19</v>
      </c>
      <c r="D3650" t="s">
        <v>21697</v>
      </c>
      <c r="E3650" s="4">
        <v>27</v>
      </c>
      <c r="F3650" s="4" t="s">
        <v>21635</v>
      </c>
      <c r="G3650" s="4">
        <v>0</v>
      </c>
    </row>
    <row r="3651" spans="1:7" x14ac:dyDescent="0.35">
      <c r="A3651" t="s">
        <v>5515</v>
      </c>
      <c r="B3651" t="s">
        <v>1278</v>
      </c>
      <c r="C3651" t="s">
        <v>12</v>
      </c>
      <c r="D3651" t="s">
        <v>21752</v>
      </c>
      <c r="E3651" s="4">
        <v>29</v>
      </c>
      <c r="F3651" s="4" t="s">
        <v>21740</v>
      </c>
      <c r="G3651" s="4">
        <v>0.05</v>
      </c>
    </row>
    <row r="3652" spans="1:7" x14ac:dyDescent="0.35">
      <c r="A3652" t="s">
        <v>5516</v>
      </c>
      <c r="B3652" t="s">
        <v>1278</v>
      </c>
      <c r="C3652" t="s">
        <v>19</v>
      </c>
      <c r="D3652" t="s">
        <v>21697</v>
      </c>
      <c r="E3652" s="4">
        <v>77</v>
      </c>
      <c r="F3652" s="4" t="s">
        <v>21635</v>
      </c>
      <c r="G3652" s="4">
        <v>0</v>
      </c>
    </row>
    <row r="3653" spans="1:7" x14ac:dyDescent="0.35">
      <c r="A3653" t="s">
        <v>5517</v>
      </c>
      <c r="B3653" t="s">
        <v>1279</v>
      </c>
      <c r="C3653" t="s">
        <v>31</v>
      </c>
      <c r="D3653" t="s">
        <v>1867</v>
      </c>
      <c r="E3653" s="4">
        <v>77</v>
      </c>
      <c r="F3653" s="4" t="s">
        <v>21662</v>
      </c>
      <c r="G3653" s="4">
        <v>0</v>
      </c>
    </row>
    <row r="3654" spans="1:7" x14ac:dyDescent="0.35">
      <c r="A3654" t="s">
        <v>5518</v>
      </c>
      <c r="B3654" t="s">
        <v>1279</v>
      </c>
      <c r="C3654" t="s">
        <v>12</v>
      </c>
      <c r="D3654" t="s">
        <v>21719</v>
      </c>
      <c r="E3654" s="4">
        <v>1</v>
      </c>
      <c r="F3654" s="4" t="s">
        <v>21831</v>
      </c>
      <c r="G3654" s="4">
        <v>0.15</v>
      </c>
    </row>
    <row r="3655" spans="1:7" x14ac:dyDescent="0.35">
      <c r="A3655" t="s">
        <v>5519</v>
      </c>
      <c r="B3655" t="s">
        <v>1279</v>
      </c>
      <c r="C3655" t="s">
        <v>29</v>
      </c>
      <c r="D3655" t="s">
        <v>21720</v>
      </c>
      <c r="E3655" s="4">
        <v>33</v>
      </c>
      <c r="F3655" s="4" t="s">
        <v>21687</v>
      </c>
      <c r="G3655" s="4">
        <v>0</v>
      </c>
    </row>
    <row r="3656" spans="1:7" x14ac:dyDescent="0.35">
      <c r="A3656" t="s">
        <v>5520</v>
      </c>
      <c r="B3656" t="s">
        <v>1279</v>
      </c>
      <c r="C3656" t="s">
        <v>33</v>
      </c>
      <c r="D3656" t="s">
        <v>1863</v>
      </c>
      <c r="E3656" s="4">
        <v>33</v>
      </c>
      <c r="F3656" s="4" t="s">
        <v>21641</v>
      </c>
      <c r="G3656" s="4">
        <v>0</v>
      </c>
    </row>
    <row r="3657" spans="1:7" x14ac:dyDescent="0.35">
      <c r="A3657" t="s">
        <v>5521</v>
      </c>
      <c r="B3657" t="s">
        <v>1280</v>
      </c>
      <c r="C3657" t="s">
        <v>35</v>
      </c>
      <c r="D3657" t="s">
        <v>1919</v>
      </c>
      <c r="E3657" s="4">
        <v>70</v>
      </c>
      <c r="F3657" s="4" t="s">
        <v>21656</v>
      </c>
      <c r="G3657" s="4">
        <v>0</v>
      </c>
    </row>
    <row r="3658" spans="1:7" x14ac:dyDescent="0.35">
      <c r="A3658" t="s">
        <v>5522</v>
      </c>
      <c r="B3658" t="s">
        <v>1280</v>
      </c>
      <c r="C3658" t="s">
        <v>36</v>
      </c>
      <c r="D3658" t="s">
        <v>1915</v>
      </c>
      <c r="E3658" s="4">
        <v>14</v>
      </c>
      <c r="F3658" s="4" t="s">
        <v>21677</v>
      </c>
      <c r="G3658" s="4">
        <v>0</v>
      </c>
    </row>
    <row r="3659" spans="1:7" x14ac:dyDescent="0.35">
      <c r="A3659" t="s">
        <v>5523</v>
      </c>
      <c r="B3659" t="s">
        <v>1280</v>
      </c>
      <c r="C3659" t="s">
        <v>27</v>
      </c>
      <c r="D3659" t="s">
        <v>1865</v>
      </c>
      <c r="E3659" s="4">
        <v>25</v>
      </c>
      <c r="F3659" s="4" t="s">
        <v>21701</v>
      </c>
      <c r="G3659" s="4">
        <v>0.1</v>
      </c>
    </row>
    <row r="3660" spans="1:7" x14ac:dyDescent="0.35">
      <c r="A3660" t="s">
        <v>5524</v>
      </c>
      <c r="B3660" t="s">
        <v>1280</v>
      </c>
      <c r="C3660" t="s">
        <v>32</v>
      </c>
      <c r="D3660" t="s">
        <v>21637</v>
      </c>
      <c r="E3660" s="4">
        <v>28</v>
      </c>
      <c r="F3660" s="4" t="s">
        <v>21638</v>
      </c>
      <c r="G3660" s="4">
        <v>0</v>
      </c>
    </row>
    <row r="3661" spans="1:7" x14ac:dyDescent="0.35">
      <c r="A3661" t="s">
        <v>5525</v>
      </c>
      <c r="B3661" t="s">
        <v>1280</v>
      </c>
      <c r="C3661" t="s">
        <v>7</v>
      </c>
      <c r="D3661" t="s">
        <v>21749</v>
      </c>
      <c r="E3661" s="4">
        <v>6</v>
      </c>
      <c r="F3661" s="4" t="s">
        <v>21646</v>
      </c>
      <c r="G3661" s="4">
        <v>0.1</v>
      </c>
    </row>
    <row r="3662" spans="1:7" x14ac:dyDescent="0.35">
      <c r="A3662" t="s">
        <v>5526</v>
      </c>
      <c r="B3662" t="s">
        <v>1281</v>
      </c>
      <c r="C3662" t="s">
        <v>30</v>
      </c>
      <c r="D3662" t="s">
        <v>1887</v>
      </c>
      <c r="E3662" s="4">
        <v>9</v>
      </c>
      <c r="F3662" s="4" t="s">
        <v>21665</v>
      </c>
      <c r="G3662" s="4">
        <v>0</v>
      </c>
    </row>
    <row r="3663" spans="1:7" x14ac:dyDescent="0.35">
      <c r="A3663" t="s">
        <v>5527</v>
      </c>
      <c r="B3663" t="s">
        <v>1281</v>
      </c>
      <c r="C3663" t="s">
        <v>30</v>
      </c>
      <c r="D3663" t="s">
        <v>1887</v>
      </c>
      <c r="E3663" s="4">
        <v>53</v>
      </c>
      <c r="F3663" s="4" t="s">
        <v>21848</v>
      </c>
      <c r="G3663" s="4">
        <v>0.15</v>
      </c>
    </row>
    <row r="3664" spans="1:7" x14ac:dyDescent="0.35">
      <c r="A3664" t="s">
        <v>5528</v>
      </c>
      <c r="B3664" t="s">
        <v>1281</v>
      </c>
      <c r="C3664" t="s">
        <v>27</v>
      </c>
      <c r="D3664" t="s">
        <v>1865</v>
      </c>
      <c r="E3664" s="4">
        <v>43</v>
      </c>
      <c r="F3664" s="4" t="s">
        <v>21656</v>
      </c>
      <c r="G3664" s="4">
        <v>0</v>
      </c>
    </row>
    <row r="3665" spans="1:7" x14ac:dyDescent="0.35">
      <c r="A3665" t="s">
        <v>5529</v>
      </c>
      <c r="B3665" t="s">
        <v>1281</v>
      </c>
      <c r="C3665" t="s">
        <v>35</v>
      </c>
      <c r="D3665" t="s">
        <v>1919</v>
      </c>
      <c r="E3665" s="4">
        <v>41</v>
      </c>
      <c r="F3665" s="4" t="s">
        <v>21707</v>
      </c>
      <c r="G3665" s="4">
        <v>0.05</v>
      </c>
    </row>
    <row r="3666" spans="1:7" x14ac:dyDescent="0.35">
      <c r="A3666" t="s">
        <v>5530</v>
      </c>
      <c r="B3666" t="s">
        <v>1281</v>
      </c>
      <c r="C3666" t="s">
        <v>27</v>
      </c>
      <c r="D3666" t="s">
        <v>1865</v>
      </c>
      <c r="E3666" s="4">
        <v>41</v>
      </c>
      <c r="F3666" s="4" t="s">
        <v>21656</v>
      </c>
      <c r="G3666" s="4">
        <v>0</v>
      </c>
    </row>
    <row r="3667" spans="1:7" x14ac:dyDescent="0.35">
      <c r="A3667" t="s">
        <v>5531</v>
      </c>
      <c r="B3667" t="s">
        <v>1282</v>
      </c>
      <c r="C3667" t="s">
        <v>26</v>
      </c>
      <c r="D3667" t="s">
        <v>1861</v>
      </c>
      <c r="E3667" s="4">
        <v>17</v>
      </c>
      <c r="F3667" s="4" t="s">
        <v>21647</v>
      </c>
      <c r="G3667" s="4">
        <v>0</v>
      </c>
    </row>
    <row r="3668" spans="1:7" x14ac:dyDescent="0.35">
      <c r="A3668" t="s">
        <v>5532</v>
      </c>
      <c r="B3668" t="s">
        <v>1282</v>
      </c>
      <c r="C3668" t="s">
        <v>15</v>
      </c>
      <c r="D3668" t="s">
        <v>21717</v>
      </c>
      <c r="E3668" s="4">
        <v>34</v>
      </c>
      <c r="F3668" s="4" t="s">
        <v>21648</v>
      </c>
      <c r="G3668" s="4">
        <v>0</v>
      </c>
    </row>
    <row r="3669" spans="1:7" x14ac:dyDescent="0.35">
      <c r="A3669" t="s">
        <v>5533</v>
      </c>
      <c r="B3669" t="s">
        <v>1283</v>
      </c>
      <c r="C3669" t="s">
        <v>12</v>
      </c>
      <c r="D3669" t="s">
        <v>1857</v>
      </c>
      <c r="E3669" s="4">
        <v>70</v>
      </c>
      <c r="F3669" s="4" t="s">
        <v>21669</v>
      </c>
      <c r="G3669" s="4">
        <v>0</v>
      </c>
    </row>
    <row r="3670" spans="1:7" x14ac:dyDescent="0.35">
      <c r="A3670" t="s">
        <v>5534</v>
      </c>
      <c r="B3670" t="s">
        <v>1283</v>
      </c>
      <c r="C3670" t="s">
        <v>28</v>
      </c>
      <c r="D3670" t="s">
        <v>21753</v>
      </c>
      <c r="E3670" s="4">
        <v>63</v>
      </c>
      <c r="F3670" s="4" t="s">
        <v>21634</v>
      </c>
      <c r="G3670" s="4">
        <v>0</v>
      </c>
    </row>
    <row r="3671" spans="1:7" x14ac:dyDescent="0.35">
      <c r="A3671" t="s">
        <v>5535</v>
      </c>
      <c r="B3671" t="s">
        <v>1283</v>
      </c>
      <c r="C3671" t="s">
        <v>26</v>
      </c>
      <c r="D3671" t="s">
        <v>21713</v>
      </c>
      <c r="E3671" s="4">
        <v>76</v>
      </c>
      <c r="F3671" s="4" t="s">
        <v>21650</v>
      </c>
      <c r="G3671" s="4">
        <v>0.1</v>
      </c>
    </row>
    <row r="3672" spans="1:7" x14ac:dyDescent="0.35">
      <c r="A3672" t="s">
        <v>5536</v>
      </c>
      <c r="B3672" t="s">
        <v>1283</v>
      </c>
      <c r="C3672" t="s">
        <v>23</v>
      </c>
      <c r="D3672" t="s">
        <v>1876</v>
      </c>
      <c r="E3672" s="4">
        <v>16</v>
      </c>
      <c r="F3672" s="4" t="s">
        <v>21673</v>
      </c>
      <c r="G3672" s="4">
        <v>0</v>
      </c>
    </row>
    <row r="3673" spans="1:7" x14ac:dyDescent="0.35">
      <c r="A3673" t="s">
        <v>5537</v>
      </c>
      <c r="B3673" t="s">
        <v>1284</v>
      </c>
      <c r="C3673" t="s">
        <v>35</v>
      </c>
      <c r="D3673" t="s">
        <v>1919</v>
      </c>
      <c r="E3673" s="4">
        <v>69</v>
      </c>
      <c r="F3673" s="4" t="s">
        <v>21656</v>
      </c>
      <c r="G3673" s="4">
        <v>0</v>
      </c>
    </row>
    <row r="3674" spans="1:7" x14ac:dyDescent="0.35">
      <c r="A3674" t="s">
        <v>5538</v>
      </c>
      <c r="B3674" t="s">
        <v>1285</v>
      </c>
      <c r="C3674" t="s">
        <v>28</v>
      </c>
      <c r="D3674" t="s">
        <v>21753</v>
      </c>
      <c r="E3674" s="4">
        <v>56</v>
      </c>
      <c r="F3674" s="4" t="s">
        <v>21767</v>
      </c>
      <c r="G3674" s="4">
        <v>0.15</v>
      </c>
    </row>
    <row r="3675" spans="1:7" x14ac:dyDescent="0.35">
      <c r="A3675" t="s">
        <v>5539</v>
      </c>
      <c r="B3675" t="s">
        <v>1285</v>
      </c>
      <c r="C3675" t="s">
        <v>7</v>
      </c>
      <c r="D3675" t="s">
        <v>1871</v>
      </c>
      <c r="E3675" s="4">
        <v>73</v>
      </c>
      <c r="F3675" s="4" t="s">
        <v>21708</v>
      </c>
      <c r="G3675" s="4">
        <v>0.15</v>
      </c>
    </row>
    <row r="3676" spans="1:7" x14ac:dyDescent="0.35">
      <c r="A3676" t="s">
        <v>5540</v>
      </c>
      <c r="B3676" t="s">
        <v>1285</v>
      </c>
      <c r="C3676" t="s">
        <v>30</v>
      </c>
      <c r="D3676" t="s">
        <v>1887</v>
      </c>
      <c r="E3676" s="4">
        <v>27</v>
      </c>
      <c r="F3676" s="4" t="s">
        <v>21692</v>
      </c>
      <c r="G3676" s="4">
        <v>0.1</v>
      </c>
    </row>
    <row r="3677" spans="1:7" x14ac:dyDescent="0.35">
      <c r="A3677" t="s">
        <v>5541</v>
      </c>
      <c r="B3677" t="s">
        <v>1286</v>
      </c>
      <c r="C3677" t="s">
        <v>26</v>
      </c>
      <c r="D3677" t="s">
        <v>1861</v>
      </c>
      <c r="E3677" s="4">
        <v>63</v>
      </c>
      <c r="F3677" s="4" t="s">
        <v>21647</v>
      </c>
      <c r="G3677" s="4">
        <v>0</v>
      </c>
    </row>
    <row r="3678" spans="1:7" x14ac:dyDescent="0.35">
      <c r="A3678" t="s">
        <v>5542</v>
      </c>
      <c r="B3678" t="s">
        <v>1286</v>
      </c>
      <c r="C3678" t="s">
        <v>30</v>
      </c>
      <c r="D3678" t="s">
        <v>21793</v>
      </c>
      <c r="E3678" s="4">
        <v>53</v>
      </c>
      <c r="F3678" s="4" t="s">
        <v>21692</v>
      </c>
      <c r="G3678" s="4">
        <v>0.1</v>
      </c>
    </row>
    <row r="3679" spans="1:7" x14ac:dyDescent="0.35">
      <c r="A3679" t="s">
        <v>5543</v>
      </c>
      <c r="B3679" t="s">
        <v>1286</v>
      </c>
      <c r="C3679" t="s">
        <v>26</v>
      </c>
      <c r="D3679" t="s">
        <v>1861</v>
      </c>
      <c r="E3679" s="4">
        <v>61</v>
      </c>
      <c r="F3679" s="4" t="s">
        <v>21647</v>
      </c>
      <c r="G3679" s="4">
        <v>0</v>
      </c>
    </row>
    <row r="3680" spans="1:7" x14ac:dyDescent="0.35">
      <c r="A3680" t="s">
        <v>5544</v>
      </c>
      <c r="B3680" t="s">
        <v>1286</v>
      </c>
      <c r="C3680" t="s">
        <v>29</v>
      </c>
      <c r="D3680" t="s">
        <v>1896</v>
      </c>
      <c r="E3680" s="4">
        <v>60</v>
      </c>
      <c r="F3680" s="4" t="s">
        <v>21687</v>
      </c>
      <c r="G3680" s="4">
        <v>0</v>
      </c>
    </row>
    <row r="3681" spans="1:7" x14ac:dyDescent="0.35">
      <c r="A3681" t="s">
        <v>5545</v>
      </c>
      <c r="B3681" t="s">
        <v>1287</v>
      </c>
      <c r="C3681" t="s">
        <v>29</v>
      </c>
      <c r="D3681" t="s">
        <v>21751</v>
      </c>
      <c r="E3681" s="4">
        <v>78</v>
      </c>
      <c r="F3681" s="4" t="s">
        <v>21687</v>
      </c>
      <c r="G3681" s="4">
        <v>0</v>
      </c>
    </row>
    <row r="3682" spans="1:7" x14ac:dyDescent="0.35">
      <c r="A3682" t="s">
        <v>5546</v>
      </c>
      <c r="B3682" t="s">
        <v>1287</v>
      </c>
      <c r="C3682" t="s">
        <v>7</v>
      </c>
      <c r="D3682" t="s">
        <v>1871</v>
      </c>
      <c r="E3682" s="4">
        <v>32</v>
      </c>
      <c r="F3682" s="4" t="s">
        <v>21708</v>
      </c>
      <c r="G3682" s="4">
        <v>0.15</v>
      </c>
    </row>
    <row r="3683" spans="1:7" x14ac:dyDescent="0.35">
      <c r="A3683" t="s">
        <v>5547</v>
      </c>
      <c r="B3683" t="s">
        <v>1287</v>
      </c>
      <c r="C3683" t="s">
        <v>32</v>
      </c>
      <c r="D3683" t="s">
        <v>21724</v>
      </c>
      <c r="E3683" s="4">
        <v>11</v>
      </c>
      <c r="F3683" s="4" t="s">
        <v>21690</v>
      </c>
      <c r="G3683" s="4">
        <v>0.1</v>
      </c>
    </row>
    <row r="3684" spans="1:7" x14ac:dyDescent="0.35">
      <c r="A3684" t="s">
        <v>5548</v>
      </c>
      <c r="B3684" t="s">
        <v>1288</v>
      </c>
      <c r="C3684" t="s">
        <v>27</v>
      </c>
      <c r="D3684" t="s">
        <v>21710</v>
      </c>
      <c r="E3684" s="4">
        <v>64</v>
      </c>
      <c r="F3684" s="4" t="s">
        <v>21707</v>
      </c>
      <c r="G3684" s="4">
        <v>0.05</v>
      </c>
    </row>
    <row r="3685" spans="1:7" x14ac:dyDescent="0.35">
      <c r="A3685" t="s">
        <v>5549</v>
      </c>
      <c r="B3685" t="s">
        <v>1288</v>
      </c>
      <c r="C3685" t="s">
        <v>28</v>
      </c>
      <c r="D3685" t="s">
        <v>1851</v>
      </c>
      <c r="E3685" s="4">
        <v>79</v>
      </c>
      <c r="F3685" s="4" t="s">
        <v>21674</v>
      </c>
      <c r="G3685" s="4">
        <v>0.1</v>
      </c>
    </row>
    <row r="3686" spans="1:7" x14ac:dyDescent="0.35">
      <c r="A3686" t="s">
        <v>5550</v>
      </c>
      <c r="B3686" t="s">
        <v>1289</v>
      </c>
      <c r="C3686" t="s">
        <v>27</v>
      </c>
      <c r="D3686" t="s">
        <v>1865</v>
      </c>
      <c r="E3686" s="4">
        <v>9</v>
      </c>
      <c r="F3686" s="4" t="s">
        <v>21781</v>
      </c>
      <c r="G3686" s="4">
        <v>0</v>
      </c>
    </row>
    <row r="3687" spans="1:7" x14ac:dyDescent="0.35">
      <c r="A3687" t="s">
        <v>5551</v>
      </c>
      <c r="B3687" t="s">
        <v>1289</v>
      </c>
      <c r="C3687" t="s">
        <v>7</v>
      </c>
      <c r="D3687" t="s">
        <v>1871</v>
      </c>
      <c r="E3687" s="4">
        <v>76</v>
      </c>
      <c r="F3687" s="4" t="s">
        <v>21646</v>
      </c>
      <c r="G3687" s="4">
        <v>0.1</v>
      </c>
    </row>
    <row r="3688" spans="1:7" x14ac:dyDescent="0.35">
      <c r="A3688" t="s">
        <v>5552</v>
      </c>
      <c r="B3688" t="s">
        <v>1289</v>
      </c>
      <c r="C3688" t="s">
        <v>26</v>
      </c>
      <c r="D3688" t="s">
        <v>1861</v>
      </c>
      <c r="E3688" s="4">
        <v>11</v>
      </c>
      <c r="F3688" s="4" t="s">
        <v>21647</v>
      </c>
      <c r="G3688" s="4">
        <v>0</v>
      </c>
    </row>
    <row r="3689" spans="1:7" x14ac:dyDescent="0.35">
      <c r="A3689" t="s">
        <v>5553</v>
      </c>
      <c r="B3689" t="s">
        <v>1289</v>
      </c>
      <c r="C3689" t="s">
        <v>36</v>
      </c>
      <c r="D3689" t="s">
        <v>66</v>
      </c>
      <c r="E3689" s="4">
        <v>6</v>
      </c>
      <c r="F3689" s="4" t="s">
        <v>21677</v>
      </c>
      <c r="G3689" s="4">
        <v>0</v>
      </c>
    </row>
    <row r="3690" spans="1:7" x14ac:dyDescent="0.35">
      <c r="A3690" t="s">
        <v>5554</v>
      </c>
      <c r="B3690" t="s">
        <v>1290</v>
      </c>
      <c r="C3690" t="s">
        <v>31</v>
      </c>
      <c r="D3690" t="s">
        <v>21661</v>
      </c>
      <c r="E3690" s="4">
        <v>28</v>
      </c>
      <c r="F3690" s="4" t="s">
        <v>21662</v>
      </c>
      <c r="G3690" s="4">
        <v>0</v>
      </c>
    </row>
    <row r="3691" spans="1:7" x14ac:dyDescent="0.35">
      <c r="A3691" t="s">
        <v>5555</v>
      </c>
      <c r="B3691" t="s">
        <v>1290</v>
      </c>
      <c r="C3691" t="s">
        <v>30</v>
      </c>
      <c r="D3691" t="s">
        <v>66</v>
      </c>
      <c r="E3691" s="4">
        <v>40</v>
      </c>
      <c r="F3691" s="4" t="s">
        <v>21692</v>
      </c>
      <c r="G3691" s="4">
        <v>0.1</v>
      </c>
    </row>
    <row r="3692" spans="1:7" x14ac:dyDescent="0.35">
      <c r="A3692" t="s">
        <v>5556</v>
      </c>
      <c r="B3692" t="s">
        <v>1290</v>
      </c>
      <c r="C3692" t="s">
        <v>28</v>
      </c>
      <c r="D3692" t="s">
        <v>66</v>
      </c>
      <c r="E3692" s="4">
        <v>33</v>
      </c>
      <c r="F3692" s="4" t="s">
        <v>21634</v>
      </c>
      <c r="G3692" s="4">
        <v>0</v>
      </c>
    </row>
    <row r="3693" spans="1:7" x14ac:dyDescent="0.35">
      <c r="A3693" t="s">
        <v>5557</v>
      </c>
      <c r="B3693" t="s">
        <v>1290</v>
      </c>
      <c r="C3693" t="s">
        <v>36</v>
      </c>
      <c r="D3693" t="s">
        <v>21728</v>
      </c>
      <c r="E3693" s="4">
        <v>15</v>
      </c>
      <c r="F3693" s="4" t="s">
        <v>21849</v>
      </c>
      <c r="G3693" s="4">
        <v>0</v>
      </c>
    </row>
    <row r="3694" spans="1:7" x14ac:dyDescent="0.35">
      <c r="A3694" t="s">
        <v>5558</v>
      </c>
      <c r="B3694" t="s">
        <v>1291</v>
      </c>
      <c r="C3694" t="s">
        <v>30</v>
      </c>
      <c r="D3694" t="s">
        <v>1887</v>
      </c>
      <c r="E3694" s="4">
        <v>73</v>
      </c>
      <c r="F3694" s="4" t="s">
        <v>21659</v>
      </c>
      <c r="G3694" s="4">
        <v>0.15</v>
      </c>
    </row>
    <row r="3695" spans="1:7" x14ac:dyDescent="0.35">
      <c r="A3695" t="s">
        <v>5559</v>
      </c>
      <c r="B3695" t="s">
        <v>1291</v>
      </c>
      <c r="C3695" t="s">
        <v>19</v>
      </c>
      <c r="D3695" t="s">
        <v>1859</v>
      </c>
      <c r="E3695" s="4">
        <v>23</v>
      </c>
      <c r="F3695" s="4" t="s">
        <v>21635</v>
      </c>
      <c r="G3695" s="4">
        <v>0</v>
      </c>
    </row>
    <row r="3696" spans="1:7" x14ac:dyDescent="0.35">
      <c r="A3696" t="s">
        <v>5560</v>
      </c>
      <c r="B3696" t="s">
        <v>1292</v>
      </c>
      <c r="C3696" t="s">
        <v>32</v>
      </c>
      <c r="D3696" t="s">
        <v>21724</v>
      </c>
      <c r="E3696" s="4">
        <v>19</v>
      </c>
      <c r="F3696" s="4" t="s">
        <v>21729</v>
      </c>
      <c r="G3696" s="4">
        <v>0.15</v>
      </c>
    </row>
    <row r="3697" spans="1:7" x14ac:dyDescent="0.35">
      <c r="A3697" t="s">
        <v>5561</v>
      </c>
      <c r="B3697" t="s">
        <v>1292</v>
      </c>
      <c r="C3697" t="s">
        <v>12</v>
      </c>
      <c r="D3697" t="s">
        <v>1857</v>
      </c>
      <c r="E3697" s="4">
        <v>21</v>
      </c>
      <c r="F3697" s="4" t="s">
        <v>21669</v>
      </c>
      <c r="G3697" s="4">
        <v>0</v>
      </c>
    </row>
    <row r="3698" spans="1:7" x14ac:dyDescent="0.35">
      <c r="A3698" t="s">
        <v>5562</v>
      </c>
      <c r="B3698" t="s">
        <v>1293</v>
      </c>
      <c r="C3698" t="s">
        <v>19</v>
      </c>
      <c r="D3698" t="s">
        <v>1859</v>
      </c>
      <c r="E3698" s="4">
        <v>56</v>
      </c>
      <c r="F3698" s="4" t="s">
        <v>21706</v>
      </c>
      <c r="G3698" s="4">
        <v>0.05</v>
      </c>
    </row>
    <row r="3699" spans="1:7" x14ac:dyDescent="0.35">
      <c r="A3699" t="s">
        <v>5563</v>
      </c>
      <c r="B3699" t="s">
        <v>1294</v>
      </c>
      <c r="C3699" t="s">
        <v>26</v>
      </c>
      <c r="D3699" t="s">
        <v>1861</v>
      </c>
      <c r="E3699" s="4">
        <v>22</v>
      </c>
      <c r="F3699" s="4" t="s">
        <v>21788</v>
      </c>
      <c r="G3699" s="4">
        <v>0</v>
      </c>
    </row>
    <row r="3700" spans="1:7" x14ac:dyDescent="0.35">
      <c r="A3700" t="s">
        <v>5564</v>
      </c>
      <c r="B3700" t="s">
        <v>1295</v>
      </c>
      <c r="C3700" t="s">
        <v>15</v>
      </c>
      <c r="D3700" t="s">
        <v>1874</v>
      </c>
      <c r="E3700" s="4">
        <v>78</v>
      </c>
      <c r="F3700" s="4" t="s">
        <v>21742</v>
      </c>
      <c r="G3700" s="4">
        <v>0.1</v>
      </c>
    </row>
    <row r="3701" spans="1:7" x14ac:dyDescent="0.35">
      <c r="A3701" t="s">
        <v>5565</v>
      </c>
      <c r="B3701" t="s">
        <v>1295</v>
      </c>
      <c r="C3701" t="s">
        <v>29</v>
      </c>
      <c r="D3701" t="s">
        <v>1896</v>
      </c>
      <c r="E3701" s="4">
        <v>10</v>
      </c>
      <c r="F3701" s="4" t="s">
        <v>21687</v>
      </c>
      <c r="G3701" s="4">
        <v>0</v>
      </c>
    </row>
    <row r="3702" spans="1:7" x14ac:dyDescent="0.35">
      <c r="A3702" t="s">
        <v>5566</v>
      </c>
      <c r="B3702" t="s">
        <v>1296</v>
      </c>
      <c r="C3702" t="s">
        <v>7</v>
      </c>
      <c r="D3702" t="s">
        <v>1871</v>
      </c>
      <c r="E3702" s="4">
        <v>72</v>
      </c>
      <c r="F3702" s="4" t="s">
        <v>21708</v>
      </c>
      <c r="G3702" s="4">
        <v>0.15</v>
      </c>
    </row>
    <row r="3703" spans="1:7" x14ac:dyDescent="0.35">
      <c r="A3703" t="s">
        <v>5567</v>
      </c>
      <c r="B3703" t="s">
        <v>1297</v>
      </c>
      <c r="C3703" t="s">
        <v>35</v>
      </c>
      <c r="D3703" t="s">
        <v>1919</v>
      </c>
      <c r="E3703" s="4">
        <v>22</v>
      </c>
      <c r="F3703" s="4" t="s">
        <v>21707</v>
      </c>
      <c r="G3703" s="4">
        <v>0.05</v>
      </c>
    </row>
    <row r="3704" spans="1:7" x14ac:dyDescent="0.35">
      <c r="A3704" t="s">
        <v>5568</v>
      </c>
      <c r="B3704" t="s">
        <v>1297</v>
      </c>
      <c r="C3704" t="s">
        <v>35</v>
      </c>
      <c r="D3704" t="s">
        <v>21676</v>
      </c>
      <c r="E3704" s="4">
        <v>32</v>
      </c>
      <c r="F3704" s="4" t="s">
        <v>21642</v>
      </c>
      <c r="G3704" s="4">
        <v>0.15</v>
      </c>
    </row>
    <row r="3705" spans="1:7" x14ac:dyDescent="0.35">
      <c r="A3705" t="s">
        <v>5569</v>
      </c>
      <c r="B3705" t="s">
        <v>1298</v>
      </c>
      <c r="C3705" t="s">
        <v>15</v>
      </c>
      <c r="D3705" t="s">
        <v>21717</v>
      </c>
      <c r="E3705" s="4">
        <v>80</v>
      </c>
      <c r="F3705" s="4" t="s">
        <v>21742</v>
      </c>
      <c r="G3705" s="4">
        <v>0.1</v>
      </c>
    </row>
    <row r="3706" spans="1:7" x14ac:dyDescent="0.35">
      <c r="A3706" t="s">
        <v>5570</v>
      </c>
      <c r="B3706" t="s">
        <v>1299</v>
      </c>
      <c r="C3706" t="s">
        <v>35</v>
      </c>
      <c r="D3706" t="s">
        <v>1919</v>
      </c>
      <c r="E3706" s="4">
        <v>7</v>
      </c>
      <c r="F3706" s="4" t="s">
        <v>21642</v>
      </c>
      <c r="G3706" s="4">
        <v>0.15</v>
      </c>
    </row>
    <row r="3707" spans="1:7" x14ac:dyDescent="0.35">
      <c r="A3707" t="s">
        <v>5571</v>
      </c>
      <c r="B3707" t="s">
        <v>1300</v>
      </c>
      <c r="C3707" t="s">
        <v>12</v>
      </c>
      <c r="D3707" t="s">
        <v>1857</v>
      </c>
      <c r="E3707" s="4">
        <v>58</v>
      </c>
      <c r="F3707" s="4" t="s">
        <v>21693</v>
      </c>
      <c r="G3707" s="4">
        <v>0.15</v>
      </c>
    </row>
    <row r="3708" spans="1:7" x14ac:dyDescent="0.35">
      <c r="A3708" t="s">
        <v>5572</v>
      </c>
      <c r="B3708" t="s">
        <v>1300</v>
      </c>
      <c r="C3708" t="s">
        <v>7</v>
      </c>
      <c r="D3708" t="s">
        <v>1871</v>
      </c>
      <c r="E3708" s="4">
        <v>40</v>
      </c>
      <c r="F3708" s="4" t="s">
        <v>21708</v>
      </c>
      <c r="G3708" s="4">
        <v>0.15</v>
      </c>
    </row>
    <row r="3709" spans="1:7" x14ac:dyDescent="0.35">
      <c r="A3709" t="s">
        <v>5573</v>
      </c>
      <c r="B3709" t="s">
        <v>1300</v>
      </c>
      <c r="C3709" t="s">
        <v>30</v>
      </c>
      <c r="D3709" t="s">
        <v>1887</v>
      </c>
      <c r="E3709" s="4">
        <v>70</v>
      </c>
      <c r="F3709" s="4" t="s">
        <v>21659</v>
      </c>
      <c r="G3709" s="4">
        <v>0.15</v>
      </c>
    </row>
    <row r="3710" spans="1:7" x14ac:dyDescent="0.35">
      <c r="A3710" t="s">
        <v>5574</v>
      </c>
      <c r="B3710" t="s">
        <v>1301</v>
      </c>
      <c r="C3710" t="s">
        <v>33</v>
      </c>
      <c r="D3710" t="s">
        <v>1863</v>
      </c>
      <c r="E3710" s="4">
        <v>4</v>
      </c>
      <c r="F3710" s="4" t="s">
        <v>21641</v>
      </c>
      <c r="G3710" s="4">
        <v>0</v>
      </c>
    </row>
    <row r="3711" spans="1:7" x14ac:dyDescent="0.35">
      <c r="A3711" t="s">
        <v>5575</v>
      </c>
      <c r="B3711" t="s">
        <v>1301</v>
      </c>
      <c r="C3711" t="s">
        <v>36</v>
      </c>
      <c r="D3711" t="s">
        <v>21715</v>
      </c>
      <c r="E3711" s="4">
        <v>5</v>
      </c>
      <c r="F3711" s="4" t="s">
        <v>21727</v>
      </c>
      <c r="G3711" s="4">
        <v>0.1</v>
      </c>
    </row>
    <row r="3712" spans="1:7" x14ac:dyDescent="0.35">
      <c r="A3712" t="s">
        <v>5576</v>
      </c>
      <c r="B3712" t="s">
        <v>1301</v>
      </c>
      <c r="C3712" t="s">
        <v>23</v>
      </c>
      <c r="D3712" t="s">
        <v>1876</v>
      </c>
      <c r="E3712" s="4">
        <v>13</v>
      </c>
      <c r="F3712" s="4" t="s">
        <v>21704</v>
      </c>
      <c r="G3712" s="4">
        <v>0.05</v>
      </c>
    </row>
    <row r="3713" spans="1:7" x14ac:dyDescent="0.35">
      <c r="A3713" t="s">
        <v>5577</v>
      </c>
      <c r="B3713" t="s">
        <v>1301</v>
      </c>
      <c r="C3713" t="s">
        <v>34</v>
      </c>
      <c r="D3713" t="s">
        <v>1854</v>
      </c>
      <c r="E3713" s="4">
        <v>40</v>
      </c>
      <c r="F3713" s="4" t="s">
        <v>21636</v>
      </c>
      <c r="G3713" s="4">
        <v>0</v>
      </c>
    </row>
    <row r="3714" spans="1:7" x14ac:dyDescent="0.35">
      <c r="A3714" t="s">
        <v>5578</v>
      </c>
      <c r="B3714" t="s">
        <v>1301</v>
      </c>
      <c r="C3714" t="s">
        <v>15</v>
      </c>
      <c r="D3714" t="s">
        <v>1874</v>
      </c>
      <c r="E3714" s="4">
        <v>62</v>
      </c>
      <c r="F3714" s="4" t="s">
        <v>21675</v>
      </c>
      <c r="G3714" s="4">
        <v>0.05</v>
      </c>
    </row>
    <row r="3715" spans="1:7" x14ac:dyDescent="0.35">
      <c r="A3715" t="s">
        <v>5579</v>
      </c>
      <c r="B3715" t="s">
        <v>1302</v>
      </c>
      <c r="C3715" t="s">
        <v>27</v>
      </c>
      <c r="D3715" t="s">
        <v>1865</v>
      </c>
      <c r="E3715" s="4">
        <v>28</v>
      </c>
      <c r="F3715" s="4" t="s">
        <v>21642</v>
      </c>
      <c r="G3715" s="4">
        <v>0.15</v>
      </c>
    </row>
    <row r="3716" spans="1:7" x14ac:dyDescent="0.35">
      <c r="A3716" t="s">
        <v>5580</v>
      </c>
      <c r="B3716" t="s">
        <v>1302</v>
      </c>
      <c r="C3716" t="s">
        <v>31</v>
      </c>
      <c r="D3716" t="s">
        <v>21748</v>
      </c>
      <c r="E3716" s="4">
        <v>61</v>
      </c>
      <c r="F3716" s="4" t="s">
        <v>21643</v>
      </c>
      <c r="G3716" s="4">
        <v>0.15</v>
      </c>
    </row>
    <row r="3717" spans="1:7" x14ac:dyDescent="0.35">
      <c r="A3717" t="s">
        <v>5581</v>
      </c>
      <c r="B3717" t="s">
        <v>1302</v>
      </c>
      <c r="C3717" t="s">
        <v>7</v>
      </c>
      <c r="D3717" t="s">
        <v>1871</v>
      </c>
      <c r="E3717" s="4">
        <v>21</v>
      </c>
      <c r="F3717" s="4" t="s">
        <v>21708</v>
      </c>
      <c r="G3717" s="4">
        <v>0.15</v>
      </c>
    </row>
    <row r="3718" spans="1:7" x14ac:dyDescent="0.35">
      <c r="A3718" t="s">
        <v>5582</v>
      </c>
      <c r="B3718" t="s">
        <v>1302</v>
      </c>
      <c r="C3718" t="s">
        <v>29</v>
      </c>
      <c r="D3718" t="s">
        <v>1896</v>
      </c>
      <c r="E3718" s="4">
        <v>4</v>
      </c>
      <c r="F3718" s="4" t="s">
        <v>21685</v>
      </c>
      <c r="G3718" s="4">
        <v>0.1</v>
      </c>
    </row>
    <row r="3719" spans="1:7" x14ac:dyDescent="0.35">
      <c r="A3719" t="s">
        <v>5583</v>
      </c>
      <c r="B3719" t="s">
        <v>1302</v>
      </c>
      <c r="C3719" t="s">
        <v>28</v>
      </c>
      <c r="D3719" t="s">
        <v>1851</v>
      </c>
      <c r="E3719" s="4">
        <v>74</v>
      </c>
      <c r="F3719" s="4" t="s">
        <v>21674</v>
      </c>
      <c r="G3719" s="4">
        <v>0.1</v>
      </c>
    </row>
    <row r="3720" spans="1:7" x14ac:dyDescent="0.35">
      <c r="A3720" t="s">
        <v>5584</v>
      </c>
      <c r="B3720" t="s">
        <v>1303</v>
      </c>
      <c r="C3720" t="s">
        <v>30</v>
      </c>
      <c r="D3720" t="s">
        <v>1887</v>
      </c>
      <c r="E3720" s="4">
        <v>1</v>
      </c>
      <c r="F3720" s="4" t="s">
        <v>21691</v>
      </c>
      <c r="G3720" s="4">
        <v>0.05</v>
      </c>
    </row>
    <row r="3721" spans="1:7" x14ac:dyDescent="0.35">
      <c r="A3721" t="s">
        <v>5585</v>
      </c>
      <c r="B3721" t="s">
        <v>1303</v>
      </c>
      <c r="C3721" t="s">
        <v>26</v>
      </c>
      <c r="D3721" t="s">
        <v>21786</v>
      </c>
      <c r="E3721" s="4">
        <v>8</v>
      </c>
      <c r="F3721" s="4" t="s">
        <v>21647</v>
      </c>
      <c r="G3721" s="4">
        <v>0</v>
      </c>
    </row>
    <row r="3722" spans="1:7" x14ac:dyDescent="0.35">
      <c r="A3722" t="s">
        <v>5586</v>
      </c>
      <c r="B3722" t="s">
        <v>1304</v>
      </c>
      <c r="C3722" t="s">
        <v>34</v>
      </c>
      <c r="D3722" t="s">
        <v>1854</v>
      </c>
      <c r="E3722" s="4">
        <v>24</v>
      </c>
      <c r="F3722" s="4" t="s">
        <v>21636</v>
      </c>
      <c r="G3722" s="4">
        <v>0</v>
      </c>
    </row>
    <row r="3723" spans="1:7" x14ac:dyDescent="0.35">
      <c r="A3723" t="s">
        <v>5587</v>
      </c>
      <c r="B3723" t="s">
        <v>1304</v>
      </c>
      <c r="C3723" t="s">
        <v>27</v>
      </c>
      <c r="D3723" t="s">
        <v>1865</v>
      </c>
      <c r="E3723" s="4">
        <v>47</v>
      </c>
      <c r="F3723" s="4" t="s">
        <v>21707</v>
      </c>
      <c r="G3723" s="4">
        <v>0.05</v>
      </c>
    </row>
    <row r="3724" spans="1:7" x14ac:dyDescent="0.35">
      <c r="A3724" t="s">
        <v>5588</v>
      </c>
      <c r="B3724" t="s">
        <v>1305</v>
      </c>
      <c r="C3724" t="s">
        <v>30</v>
      </c>
      <c r="D3724" t="s">
        <v>21664</v>
      </c>
      <c r="E3724" s="4">
        <v>73</v>
      </c>
      <c r="F3724" s="4" t="s">
        <v>21665</v>
      </c>
      <c r="G3724" s="4">
        <v>0</v>
      </c>
    </row>
    <row r="3725" spans="1:7" x14ac:dyDescent="0.35">
      <c r="A3725" t="s">
        <v>5589</v>
      </c>
      <c r="B3725" t="s">
        <v>1305</v>
      </c>
      <c r="C3725" t="s">
        <v>36</v>
      </c>
      <c r="D3725" t="s">
        <v>21760</v>
      </c>
      <c r="E3725" s="4">
        <v>37</v>
      </c>
      <c r="F3725" s="4" t="s">
        <v>21677</v>
      </c>
      <c r="G3725" s="4">
        <v>0</v>
      </c>
    </row>
    <row r="3726" spans="1:7" x14ac:dyDescent="0.35">
      <c r="A3726" t="s">
        <v>5590</v>
      </c>
      <c r="B3726" t="s">
        <v>1305</v>
      </c>
      <c r="C3726" t="s">
        <v>15</v>
      </c>
      <c r="D3726" t="s">
        <v>1874</v>
      </c>
      <c r="E3726" s="4">
        <v>71</v>
      </c>
      <c r="F3726" s="4" t="s">
        <v>21742</v>
      </c>
      <c r="G3726" s="4">
        <v>0.1</v>
      </c>
    </row>
    <row r="3727" spans="1:7" x14ac:dyDescent="0.35">
      <c r="A3727" t="s">
        <v>5591</v>
      </c>
      <c r="B3727" t="s">
        <v>1306</v>
      </c>
      <c r="C3727" t="s">
        <v>27</v>
      </c>
      <c r="D3727" t="s">
        <v>1865</v>
      </c>
      <c r="E3727" s="4">
        <v>42</v>
      </c>
      <c r="F3727" s="4" t="s">
        <v>21656</v>
      </c>
      <c r="G3727" s="4">
        <v>0</v>
      </c>
    </row>
    <row r="3728" spans="1:7" x14ac:dyDescent="0.35">
      <c r="A3728" t="s">
        <v>5592</v>
      </c>
      <c r="B3728" t="s">
        <v>1306</v>
      </c>
      <c r="C3728" t="s">
        <v>36</v>
      </c>
      <c r="D3728" t="s">
        <v>1915</v>
      </c>
      <c r="E3728" s="4">
        <v>48</v>
      </c>
      <c r="F3728" s="4" t="s">
        <v>21731</v>
      </c>
      <c r="G3728" s="4">
        <v>0.15</v>
      </c>
    </row>
    <row r="3729" spans="1:7" x14ac:dyDescent="0.35">
      <c r="A3729" t="s">
        <v>5593</v>
      </c>
      <c r="B3729" t="s">
        <v>1306</v>
      </c>
      <c r="C3729" t="s">
        <v>19</v>
      </c>
      <c r="D3729" t="s">
        <v>1859</v>
      </c>
      <c r="E3729" s="4">
        <v>47</v>
      </c>
      <c r="F3729" s="4" t="s">
        <v>21635</v>
      </c>
      <c r="G3729" s="4">
        <v>0</v>
      </c>
    </row>
    <row r="3730" spans="1:7" x14ac:dyDescent="0.35">
      <c r="A3730" t="s">
        <v>5594</v>
      </c>
      <c r="B3730" t="s">
        <v>1306</v>
      </c>
      <c r="C3730" t="s">
        <v>7</v>
      </c>
      <c r="D3730" t="s">
        <v>66</v>
      </c>
      <c r="E3730" s="4">
        <v>8</v>
      </c>
      <c r="F3730" s="4" t="s">
        <v>21718</v>
      </c>
      <c r="G3730" s="4">
        <v>0.05</v>
      </c>
    </row>
    <row r="3731" spans="1:7" x14ac:dyDescent="0.35">
      <c r="A3731" t="s">
        <v>5595</v>
      </c>
      <c r="B3731" t="s">
        <v>1307</v>
      </c>
      <c r="C3731" t="s">
        <v>33</v>
      </c>
      <c r="D3731" t="s">
        <v>1863</v>
      </c>
      <c r="E3731" s="4">
        <v>22</v>
      </c>
      <c r="F3731" s="4" t="s">
        <v>21641</v>
      </c>
      <c r="G3731" s="4">
        <v>0</v>
      </c>
    </row>
    <row r="3732" spans="1:7" x14ac:dyDescent="0.35">
      <c r="A3732" t="s">
        <v>5596</v>
      </c>
      <c r="B3732" t="s">
        <v>1307</v>
      </c>
      <c r="C3732" t="s">
        <v>27</v>
      </c>
      <c r="D3732" t="s">
        <v>1865</v>
      </c>
      <c r="E3732" s="4">
        <v>7</v>
      </c>
      <c r="F3732" s="4" t="s">
        <v>21642</v>
      </c>
      <c r="G3732" s="4">
        <v>0.15</v>
      </c>
    </row>
    <row r="3733" spans="1:7" x14ac:dyDescent="0.35">
      <c r="A3733" t="s">
        <v>5597</v>
      </c>
      <c r="B3733" t="s">
        <v>1307</v>
      </c>
      <c r="C3733" t="s">
        <v>15</v>
      </c>
      <c r="D3733" t="s">
        <v>21717</v>
      </c>
      <c r="E3733" s="4">
        <v>35</v>
      </c>
      <c r="F3733" s="4" t="s">
        <v>21660</v>
      </c>
      <c r="G3733" s="4">
        <v>0.15</v>
      </c>
    </row>
    <row r="3734" spans="1:7" x14ac:dyDescent="0.35">
      <c r="A3734" t="s">
        <v>5598</v>
      </c>
      <c r="B3734" t="s">
        <v>1307</v>
      </c>
      <c r="C3734" t="s">
        <v>34</v>
      </c>
      <c r="D3734" t="s">
        <v>21651</v>
      </c>
      <c r="E3734" s="4">
        <v>2</v>
      </c>
      <c r="F3734" s="4" t="s">
        <v>21645</v>
      </c>
      <c r="G3734" s="4">
        <v>0.05</v>
      </c>
    </row>
    <row r="3735" spans="1:7" x14ac:dyDescent="0.35">
      <c r="A3735" t="s">
        <v>5599</v>
      </c>
      <c r="B3735" t="s">
        <v>1308</v>
      </c>
      <c r="C3735" t="s">
        <v>7</v>
      </c>
      <c r="D3735" t="s">
        <v>1871</v>
      </c>
      <c r="E3735" s="4">
        <v>14</v>
      </c>
      <c r="F3735" s="4" t="s">
        <v>21681</v>
      </c>
      <c r="G3735" s="4">
        <v>0</v>
      </c>
    </row>
    <row r="3736" spans="1:7" x14ac:dyDescent="0.35">
      <c r="A3736" t="s">
        <v>5600</v>
      </c>
      <c r="B3736" t="s">
        <v>1308</v>
      </c>
      <c r="C3736" t="s">
        <v>26</v>
      </c>
      <c r="D3736" t="s">
        <v>1861</v>
      </c>
      <c r="E3736" s="4">
        <v>41</v>
      </c>
      <c r="F3736" s="4" t="s">
        <v>21647</v>
      </c>
      <c r="G3736" s="4">
        <v>0</v>
      </c>
    </row>
    <row r="3737" spans="1:7" x14ac:dyDescent="0.35">
      <c r="A3737" t="s">
        <v>5601</v>
      </c>
      <c r="B3737" t="s">
        <v>1308</v>
      </c>
      <c r="C3737" t="s">
        <v>23</v>
      </c>
      <c r="D3737" t="s">
        <v>1876</v>
      </c>
      <c r="E3737" s="4">
        <v>25</v>
      </c>
      <c r="F3737" s="4" t="s">
        <v>21673</v>
      </c>
      <c r="G3737" s="4">
        <v>0</v>
      </c>
    </row>
    <row r="3738" spans="1:7" x14ac:dyDescent="0.35">
      <c r="A3738" t="s">
        <v>5602</v>
      </c>
      <c r="B3738" t="s">
        <v>1309</v>
      </c>
      <c r="C3738" t="s">
        <v>30</v>
      </c>
      <c r="D3738" t="s">
        <v>21664</v>
      </c>
      <c r="E3738" s="4">
        <v>19</v>
      </c>
      <c r="F3738" s="4" t="s">
        <v>21665</v>
      </c>
      <c r="G3738" s="4">
        <v>0</v>
      </c>
    </row>
    <row r="3739" spans="1:7" x14ac:dyDescent="0.35">
      <c r="A3739" t="s">
        <v>5603</v>
      </c>
      <c r="B3739" t="s">
        <v>1309</v>
      </c>
      <c r="C3739" t="s">
        <v>12</v>
      </c>
      <c r="D3739" t="s">
        <v>1857</v>
      </c>
      <c r="E3739" s="4">
        <v>60</v>
      </c>
      <c r="F3739" s="4" t="s">
        <v>21639</v>
      </c>
      <c r="G3739" s="4">
        <v>0.1</v>
      </c>
    </row>
    <row r="3740" spans="1:7" x14ac:dyDescent="0.35">
      <c r="A3740" t="s">
        <v>5604</v>
      </c>
      <c r="B3740" t="s">
        <v>1309</v>
      </c>
      <c r="C3740" t="s">
        <v>33</v>
      </c>
      <c r="D3740" t="s">
        <v>1863</v>
      </c>
      <c r="E3740" s="4">
        <v>49</v>
      </c>
      <c r="F3740" s="4" t="s">
        <v>21644</v>
      </c>
      <c r="G3740" s="4">
        <v>0.1</v>
      </c>
    </row>
    <row r="3741" spans="1:7" x14ac:dyDescent="0.35">
      <c r="A3741" t="s">
        <v>5605</v>
      </c>
      <c r="B3741" t="s">
        <v>1309</v>
      </c>
      <c r="C3741" t="s">
        <v>35</v>
      </c>
      <c r="D3741" t="s">
        <v>1919</v>
      </c>
      <c r="E3741" s="4">
        <v>65</v>
      </c>
      <c r="F3741" s="4" t="s">
        <v>21656</v>
      </c>
      <c r="G3741" s="4">
        <v>0</v>
      </c>
    </row>
    <row r="3742" spans="1:7" x14ac:dyDescent="0.35">
      <c r="A3742" t="s">
        <v>5606</v>
      </c>
      <c r="B3742" t="s">
        <v>1309</v>
      </c>
      <c r="C3742" t="s">
        <v>26</v>
      </c>
      <c r="D3742" t="s">
        <v>1861</v>
      </c>
      <c r="E3742" s="4">
        <v>5</v>
      </c>
      <c r="F3742" s="4" t="s">
        <v>21647</v>
      </c>
      <c r="G3742" s="4">
        <v>0</v>
      </c>
    </row>
    <row r="3743" spans="1:7" x14ac:dyDescent="0.35">
      <c r="A3743" t="s">
        <v>5607</v>
      </c>
      <c r="B3743" t="s">
        <v>1310</v>
      </c>
      <c r="C3743" t="s">
        <v>26</v>
      </c>
      <c r="D3743" t="s">
        <v>1861</v>
      </c>
      <c r="E3743" s="4">
        <v>76</v>
      </c>
      <c r="F3743" s="4" t="s">
        <v>21647</v>
      </c>
      <c r="G3743" s="4">
        <v>0</v>
      </c>
    </row>
    <row r="3744" spans="1:7" x14ac:dyDescent="0.35">
      <c r="A3744" t="s">
        <v>5608</v>
      </c>
      <c r="B3744" t="s">
        <v>1310</v>
      </c>
      <c r="C3744" t="s">
        <v>7</v>
      </c>
      <c r="D3744" t="s">
        <v>21774</v>
      </c>
      <c r="E3744" s="4">
        <v>44</v>
      </c>
      <c r="F3744" s="4" t="s">
        <v>21681</v>
      </c>
      <c r="G3744" s="4">
        <v>0</v>
      </c>
    </row>
    <row r="3745" spans="1:7" x14ac:dyDescent="0.35">
      <c r="A3745" t="s">
        <v>5609</v>
      </c>
      <c r="B3745" t="s">
        <v>1310</v>
      </c>
      <c r="C3745" t="s">
        <v>36</v>
      </c>
      <c r="D3745" t="s">
        <v>21678</v>
      </c>
      <c r="E3745" s="4">
        <v>62</v>
      </c>
      <c r="F3745" s="4" t="s">
        <v>21727</v>
      </c>
      <c r="G3745" s="4">
        <v>0.1</v>
      </c>
    </row>
    <row r="3746" spans="1:7" x14ac:dyDescent="0.35">
      <c r="A3746" t="s">
        <v>5610</v>
      </c>
      <c r="B3746" t="s">
        <v>1310</v>
      </c>
      <c r="C3746" t="s">
        <v>36</v>
      </c>
      <c r="D3746" t="s">
        <v>21678</v>
      </c>
      <c r="E3746" s="4">
        <v>77</v>
      </c>
      <c r="F3746" s="4" t="s">
        <v>21731</v>
      </c>
      <c r="G3746" s="4">
        <v>0.15</v>
      </c>
    </row>
    <row r="3747" spans="1:7" x14ac:dyDescent="0.35">
      <c r="A3747" t="s">
        <v>5611</v>
      </c>
      <c r="B3747" t="s">
        <v>1310</v>
      </c>
      <c r="C3747" t="s">
        <v>27</v>
      </c>
      <c r="D3747" t="s">
        <v>1865</v>
      </c>
      <c r="E3747" s="4">
        <v>50</v>
      </c>
      <c r="F3747" s="4" t="s">
        <v>21707</v>
      </c>
      <c r="G3747" s="4">
        <v>0.05</v>
      </c>
    </row>
    <row r="3748" spans="1:7" x14ac:dyDescent="0.35">
      <c r="A3748" t="s">
        <v>5612</v>
      </c>
      <c r="B3748" t="s">
        <v>1311</v>
      </c>
      <c r="C3748" t="s">
        <v>32</v>
      </c>
      <c r="D3748" t="s">
        <v>21711</v>
      </c>
      <c r="E3748" s="4">
        <v>40</v>
      </c>
      <c r="F3748" s="4" t="s">
        <v>21729</v>
      </c>
      <c r="G3748" s="4">
        <v>0.15</v>
      </c>
    </row>
    <row r="3749" spans="1:7" x14ac:dyDescent="0.35">
      <c r="A3749" t="s">
        <v>5613</v>
      </c>
      <c r="B3749" t="s">
        <v>1311</v>
      </c>
      <c r="C3749" t="s">
        <v>35</v>
      </c>
      <c r="D3749" t="s">
        <v>1919</v>
      </c>
      <c r="E3749" s="4">
        <v>51</v>
      </c>
      <c r="F3749" s="4" t="s">
        <v>21656</v>
      </c>
      <c r="G3749" s="4">
        <v>0</v>
      </c>
    </row>
    <row r="3750" spans="1:7" x14ac:dyDescent="0.35">
      <c r="A3750" t="s">
        <v>5614</v>
      </c>
      <c r="B3750" t="s">
        <v>1312</v>
      </c>
      <c r="C3750" t="s">
        <v>32</v>
      </c>
      <c r="D3750" t="s">
        <v>1928</v>
      </c>
      <c r="E3750" s="4">
        <v>75</v>
      </c>
      <c r="F3750" s="4" t="s">
        <v>21638</v>
      </c>
      <c r="G3750" s="4">
        <v>0</v>
      </c>
    </row>
    <row r="3751" spans="1:7" x14ac:dyDescent="0.35">
      <c r="A3751" t="s">
        <v>5615</v>
      </c>
      <c r="B3751" t="s">
        <v>1312</v>
      </c>
      <c r="C3751" t="s">
        <v>12</v>
      </c>
      <c r="D3751" t="s">
        <v>1857</v>
      </c>
      <c r="E3751" s="4">
        <v>65</v>
      </c>
      <c r="F3751" s="4" t="s">
        <v>21669</v>
      </c>
      <c r="G3751" s="4">
        <v>0</v>
      </c>
    </row>
    <row r="3752" spans="1:7" x14ac:dyDescent="0.35">
      <c r="A3752" t="s">
        <v>5616</v>
      </c>
      <c r="B3752" t="s">
        <v>1312</v>
      </c>
      <c r="C3752" t="s">
        <v>28</v>
      </c>
      <c r="D3752" t="s">
        <v>1851</v>
      </c>
      <c r="E3752" s="4">
        <v>42</v>
      </c>
      <c r="F3752" s="4" t="s">
        <v>21654</v>
      </c>
      <c r="G3752" s="4">
        <v>0.05</v>
      </c>
    </row>
    <row r="3753" spans="1:7" x14ac:dyDescent="0.35">
      <c r="A3753" t="s">
        <v>5617</v>
      </c>
      <c r="B3753" t="s">
        <v>1313</v>
      </c>
      <c r="C3753" t="s">
        <v>23</v>
      </c>
      <c r="D3753" t="s">
        <v>1876</v>
      </c>
      <c r="E3753" s="4">
        <v>43</v>
      </c>
      <c r="F3753" s="4" t="s">
        <v>21673</v>
      </c>
      <c r="G3753" s="4">
        <v>0</v>
      </c>
    </row>
    <row r="3754" spans="1:7" x14ac:dyDescent="0.35">
      <c r="A3754" t="s">
        <v>5618</v>
      </c>
      <c r="B3754" t="s">
        <v>1313</v>
      </c>
      <c r="C3754" t="s">
        <v>26</v>
      </c>
      <c r="D3754" t="s">
        <v>21725</v>
      </c>
      <c r="E3754" s="4">
        <v>22</v>
      </c>
      <c r="F3754" s="4" t="s">
        <v>21647</v>
      </c>
      <c r="G3754" s="4">
        <v>0</v>
      </c>
    </row>
    <row r="3755" spans="1:7" x14ac:dyDescent="0.35">
      <c r="A3755" t="s">
        <v>5619</v>
      </c>
      <c r="B3755" t="s">
        <v>1313</v>
      </c>
      <c r="C3755" t="s">
        <v>30</v>
      </c>
      <c r="D3755" t="s">
        <v>1887</v>
      </c>
      <c r="E3755" s="4">
        <v>54</v>
      </c>
      <c r="F3755" s="4" t="s">
        <v>21691</v>
      </c>
      <c r="G3755" s="4">
        <v>0.05</v>
      </c>
    </row>
    <row r="3756" spans="1:7" x14ac:dyDescent="0.35">
      <c r="A3756" t="s">
        <v>5620</v>
      </c>
      <c r="B3756" t="s">
        <v>1314</v>
      </c>
      <c r="C3756" t="s">
        <v>12</v>
      </c>
      <c r="D3756" t="s">
        <v>1857</v>
      </c>
      <c r="E3756" s="4">
        <v>19</v>
      </c>
      <c r="F3756" s="4" t="s">
        <v>21669</v>
      </c>
      <c r="G3756" s="4">
        <v>0</v>
      </c>
    </row>
    <row r="3757" spans="1:7" x14ac:dyDescent="0.35">
      <c r="A3757" t="s">
        <v>5621</v>
      </c>
      <c r="B3757" t="s">
        <v>1314</v>
      </c>
      <c r="C3757" t="s">
        <v>28</v>
      </c>
      <c r="D3757" t="s">
        <v>21753</v>
      </c>
      <c r="E3757" s="4">
        <v>67</v>
      </c>
      <c r="F3757" s="4" t="s">
        <v>21634</v>
      </c>
      <c r="G3757" s="4">
        <v>0</v>
      </c>
    </row>
    <row r="3758" spans="1:7" x14ac:dyDescent="0.35">
      <c r="A3758" t="s">
        <v>5622</v>
      </c>
      <c r="B3758" t="s">
        <v>1314</v>
      </c>
      <c r="C3758" t="s">
        <v>29</v>
      </c>
      <c r="D3758" t="s">
        <v>1896</v>
      </c>
      <c r="E3758" s="4">
        <v>5</v>
      </c>
      <c r="F3758" s="4" t="s">
        <v>21666</v>
      </c>
      <c r="G3758" s="4">
        <v>0.05</v>
      </c>
    </row>
    <row r="3759" spans="1:7" x14ac:dyDescent="0.35">
      <c r="A3759" t="s">
        <v>5623</v>
      </c>
      <c r="B3759" t="s">
        <v>1314</v>
      </c>
      <c r="C3759" t="s">
        <v>7</v>
      </c>
      <c r="D3759" t="s">
        <v>1871</v>
      </c>
      <c r="E3759" s="4">
        <v>8</v>
      </c>
      <c r="F3759" s="4" t="s">
        <v>21646</v>
      </c>
      <c r="G3759" s="4">
        <v>0.1</v>
      </c>
    </row>
    <row r="3760" spans="1:7" x14ac:dyDescent="0.35">
      <c r="A3760" t="s">
        <v>5624</v>
      </c>
      <c r="B3760" t="s">
        <v>1314</v>
      </c>
      <c r="C3760" t="s">
        <v>29</v>
      </c>
      <c r="D3760" t="s">
        <v>21720</v>
      </c>
      <c r="E3760" s="4">
        <v>12</v>
      </c>
      <c r="F3760" s="4" t="s">
        <v>21687</v>
      </c>
      <c r="G3760" s="4">
        <v>0</v>
      </c>
    </row>
    <row r="3761" spans="1:7" x14ac:dyDescent="0.35">
      <c r="A3761" t="s">
        <v>5625</v>
      </c>
      <c r="B3761" t="s">
        <v>1315</v>
      </c>
      <c r="C3761" t="s">
        <v>34</v>
      </c>
      <c r="D3761" t="s">
        <v>21721</v>
      </c>
      <c r="E3761" s="4">
        <v>10</v>
      </c>
      <c r="F3761" s="4" t="s">
        <v>21636</v>
      </c>
      <c r="G3761" s="4">
        <v>0</v>
      </c>
    </row>
    <row r="3762" spans="1:7" x14ac:dyDescent="0.35">
      <c r="A3762" t="s">
        <v>5626</v>
      </c>
      <c r="B3762" t="s">
        <v>1315</v>
      </c>
      <c r="C3762" t="s">
        <v>36</v>
      </c>
      <c r="D3762" t="s">
        <v>1915</v>
      </c>
      <c r="E3762" s="4">
        <v>68</v>
      </c>
      <c r="F3762" s="4" t="s">
        <v>21702</v>
      </c>
      <c r="G3762" s="4">
        <v>0.05</v>
      </c>
    </row>
    <row r="3763" spans="1:7" x14ac:dyDescent="0.35">
      <c r="A3763" t="s">
        <v>5627</v>
      </c>
      <c r="B3763" t="s">
        <v>1315</v>
      </c>
      <c r="C3763" t="s">
        <v>27</v>
      </c>
      <c r="D3763" t="s">
        <v>66</v>
      </c>
      <c r="E3763" s="4">
        <v>58</v>
      </c>
      <c r="F3763" s="4" t="s">
        <v>21656</v>
      </c>
      <c r="G3763" s="4">
        <v>0</v>
      </c>
    </row>
    <row r="3764" spans="1:7" x14ac:dyDescent="0.35">
      <c r="A3764" t="s">
        <v>5628</v>
      </c>
      <c r="B3764" t="s">
        <v>1316</v>
      </c>
      <c r="C3764" t="s">
        <v>32</v>
      </c>
      <c r="D3764" t="s">
        <v>21637</v>
      </c>
      <c r="E3764" s="4">
        <v>38</v>
      </c>
      <c r="F3764" s="4" t="s">
        <v>21792</v>
      </c>
      <c r="G3764" s="4">
        <v>0</v>
      </c>
    </row>
    <row r="3765" spans="1:7" x14ac:dyDescent="0.35">
      <c r="A3765" t="s">
        <v>5629</v>
      </c>
      <c r="B3765" t="s">
        <v>1317</v>
      </c>
      <c r="C3765" t="s">
        <v>36</v>
      </c>
      <c r="D3765" t="s">
        <v>1915</v>
      </c>
      <c r="E3765" s="4">
        <v>71</v>
      </c>
      <c r="F3765" s="4" t="s">
        <v>21727</v>
      </c>
      <c r="G3765" s="4">
        <v>0.1</v>
      </c>
    </row>
    <row r="3766" spans="1:7" x14ac:dyDescent="0.35">
      <c r="A3766" t="s">
        <v>5630</v>
      </c>
      <c r="B3766" t="s">
        <v>1317</v>
      </c>
      <c r="C3766" t="s">
        <v>12</v>
      </c>
      <c r="D3766" t="s">
        <v>1857</v>
      </c>
      <c r="E3766" s="4">
        <v>21</v>
      </c>
      <c r="F3766" s="4" t="s">
        <v>21693</v>
      </c>
      <c r="G3766" s="4">
        <v>0.15</v>
      </c>
    </row>
    <row r="3767" spans="1:7" x14ac:dyDescent="0.35">
      <c r="A3767" t="s">
        <v>5631</v>
      </c>
      <c r="B3767" t="s">
        <v>1318</v>
      </c>
      <c r="C3767" t="s">
        <v>30</v>
      </c>
      <c r="D3767" t="s">
        <v>21664</v>
      </c>
      <c r="E3767" s="4">
        <v>43</v>
      </c>
      <c r="F3767" s="4" t="s">
        <v>21692</v>
      </c>
      <c r="G3767" s="4">
        <v>0.1</v>
      </c>
    </row>
    <row r="3768" spans="1:7" x14ac:dyDescent="0.35">
      <c r="A3768" t="s">
        <v>5632</v>
      </c>
      <c r="B3768" t="s">
        <v>1318</v>
      </c>
      <c r="C3768" t="s">
        <v>12</v>
      </c>
      <c r="D3768" t="s">
        <v>21757</v>
      </c>
      <c r="E3768" s="4">
        <v>27</v>
      </c>
      <c r="F3768" s="4" t="s">
        <v>21669</v>
      </c>
      <c r="G3768" s="4">
        <v>0</v>
      </c>
    </row>
    <row r="3769" spans="1:7" x14ac:dyDescent="0.35">
      <c r="A3769" t="s">
        <v>5633</v>
      </c>
      <c r="B3769" t="s">
        <v>1318</v>
      </c>
      <c r="C3769" t="s">
        <v>19</v>
      </c>
      <c r="D3769" t="s">
        <v>21697</v>
      </c>
      <c r="E3769" s="4">
        <v>79</v>
      </c>
      <c r="F3769" s="4" t="s">
        <v>21635</v>
      </c>
      <c r="G3769" s="4">
        <v>0</v>
      </c>
    </row>
    <row r="3770" spans="1:7" x14ac:dyDescent="0.35">
      <c r="A3770" t="s">
        <v>5634</v>
      </c>
      <c r="B3770" t="s">
        <v>1319</v>
      </c>
      <c r="C3770" t="s">
        <v>30</v>
      </c>
      <c r="D3770" t="s">
        <v>21712</v>
      </c>
      <c r="E3770" s="4">
        <v>67</v>
      </c>
      <c r="F3770" s="4" t="s">
        <v>21695</v>
      </c>
      <c r="G3770" s="4">
        <v>0</v>
      </c>
    </row>
    <row r="3771" spans="1:7" x14ac:dyDescent="0.35">
      <c r="A3771" t="s">
        <v>5635</v>
      </c>
      <c r="B3771" t="s">
        <v>1320</v>
      </c>
      <c r="C3771" t="s">
        <v>31</v>
      </c>
      <c r="D3771" t="s">
        <v>1867</v>
      </c>
      <c r="E3771" s="4">
        <v>16</v>
      </c>
      <c r="F3771" s="4" t="s">
        <v>21643</v>
      </c>
      <c r="G3771" s="4">
        <v>0.15</v>
      </c>
    </row>
    <row r="3772" spans="1:7" x14ac:dyDescent="0.35">
      <c r="A3772" t="s">
        <v>5636</v>
      </c>
      <c r="B3772" t="s">
        <v>1321</v>
      </c>
      <c r="C3772" t="s">
        <v>35</v>
      </c>
      <c r="D3772" t="s">
        <v>21676</v>
      </c>
      <c r="E3772" s="4">
        <v>75</v>
      </c>
      <c r="F3772" s="4" t="s">
        <v>21771</v>
      </c>
      <c r="G3772" s="4">
        <v>0.05</v>
      </c>
    </row>
    <row r="3773" spans="1:7" x14ac:dyDescent="0.35">
      <c r="A3773" t="s">
        <v>5637</v>
      </c>
      <c r="B3773" t="s">
        <v>1321</v>
      </c>
      <c r="C3773" t="s">
        <v>28</v>
      </c>
      <c r="D3773" t="s">
        <v>21653</v>
      </c>
      <c r="E3773" s="4">
        <v>7</v>
      </c>
      <c r="F3773" s="4" t="s">
        <v>21634</v>
      </c>
      <c r="G3773" s="4">
        <v>0</v>
      </c>
    </row>
    <row r="3774" spans="1:7" x14ac:dyDescent="0.35">
      <c r="A3774" t="s">
        <v>5638</v>
      </c>
      <c r="B3774" t="s">
        <v>1322</v>
      </c>
      <c r="C3774" t="s">
        <v>26</v>
      </c>
      <c r="D3774" t="s">
        <v>21762</v>
      </c>
      <c r="E3774" s="4">
        <v>48</v>
      </c>
      <c r="F3774" s="4" t="s">
        <v>21650</v>
      </c>
      <c r="G3774" s="4">
        <v>0.1</v>
      </c>
    </row>
    <row r="3775" spans="1:7" x14ac:dyDescent="0.35">
      <c r="A3775" t="s">
        <v>5639</v>
      </c>
      <c r="B3775" t="s">
        <v>1323</v>
      </c>
      <c r="C3775" t="s">
        <v>33</v>
      </c>
      <c r="D3775" t="s">
        <v>1863</v>
      </c>
      <c r="E3775" s="4">
        <v>43</v>
      </c>
      <c r="F3775" s="4" t="s">
        <v>21644</v>
      </c>
      <c r="G3775" s="4">
        <v>0.1</v>
      </c>
    </row>
    <row r="3776" spans="1:7" x14ac:dyDescent="0.35">
      <c r="A3776" t="s">
        <v>5640</v>
      </c>
      <c r="B3776" t="s">
        <v>1324</v>
      </c>
      <c r="C3776" t="s">
        <v>7</v>
      </c>
      <c r="D3776" t="s">
        <v>1871</v>
      </c>
      <c r="E3776" s="4">
        <v>4</v>
      </c>
      <c r="F3776" s="4" t="s">
        <v>21681</v>
      </c>
      <c r="G3776" s="4">
        <v>0</v>
      </c>
    </row>
    <row r="3777" spans="1:7" x14ac:dyDescent="0.35">
      <c r="A3777" t="s">
        <v>5641</v>
      </c>
      <c r="B3777" t="s">
        <v>1324</v>
      </c>
      <c r="C3777" t="s">
        <v>15</v>
      </c>
      <c r="D3777" t="s">
        <v>1874</v>
      </c>
      <c r="E3777" s="4">
        <v>48</v>
      </c>
      <c r="F3777" s="4" t="s">
        <v>21648</v>
      </c>
      <c r="G3777" s="4">
        <v>0</v>
      </c>
    </row>
    <row r="3778" spans="1:7" x14ac:dyDescent="0.35">
      <c r="A3778" t="s">
        <v>5642</v>
      </c>
      <c r="B3778" t="s">
        <v>1324</v>
      </c>
      <c r="C3778" t="s">
        <v>30</v>
      </c>
      <c r="D3778" t="s">
        <v>1887</v>
      </c>
      <c r="E3778" s="4">
        <v>20</v>
      </c>
      <c r="F3778" s="4" t="s">
        <v>21659</v>
      </c>
      <c r="G3778" s="4">
        <v>0.15</v>
      </c>
    </row>
    <row r="3779" spans="1:7" x14ac:dyDescent="0.35">
      <c r="A3779" t="s">
        <v>5643</v>
      </c>
      <c r="B3779" t="s">
        <v>1324</v>
      </c>
      <c r="C3779" t="s">
        <v>33</v>
      </c>
      <c r="D3779" t="s">
        <v>66</v>
      </c>
      <c r="E3779" s="4">
        <v>64</v>
      </c>
      <c r="F3779" s="4" t="s">
        <v>21644</v>
      </c>
      <c r="G3779" s="4">
        <v>0.1</v>
      </c>
    </row>
    <row r="3780" spans="1:7" x14ac:dyDescent="0.35">
      <c r="A3780" t="s">
        <v>5644</v>
      </c>
      <c r="B3780" t="s">
        <v>1324</v>
      </c>
      <c r="C3780" t="s">
        <v>32</v>
      </c>
      <c r="D3780" t="s">
        <v>21637</v>
      </c>
      <c r="E3780" s="4">
        <v>43</v>
      </c>
      <c r="F3780" s="4" t="s">
        <v>21638</v>
      </c>
      <c r="G3780" s="4">
        <v>0</v>
      </c>
    </row>
    <row r="3781" spans="1:7" x14ac:dyDescent="0.35">
      <c r="A3781" t="s">
        <v>5645</v>
      </c>
      <c r="B3781" t="s">
        <v>1325</v>
      </c>
      <c r="C3781" t="s">
        <v>28</v>
      </c>
      <c r="D3781" t="s">
        <v>21753</v>
      </c>
      <c r="E3781" s="4">
        <v>35</v>
      </c>
      <c r="F3781" s="4" t="s">
        <v>21767</v>
      </c>
      <c r="G3781" s="4">
        <v>0.15</v>
      </c>
    </row>
    <row r="3782" spans="1:7" x14ac:dyDescent="0.35">
      <c r="A3782" t="s">
        <v>5646</v>
      </c>
      <c r="B3782" t="s">
        <v>1325</v>
      </c>
      <c r="C3782" t="s">
        <v>34</v>
      </c>
      <c r="D3782" t="s">
        <v>21721</v>
      </c>
      <c r="E3782" s="4">
        <v>6</v>
      </c>
      <c r="F3782" s="4" t="s">
        <v>21657</v>
      </c>
      <c r="G3782" s="4">
        <v>0.15</v>
      </c>
    </row>
    <row r="3783" spans="1:7" x14ac:dyDescent="0.35">
      <c r="A3783" t="s">
        <v>5647</v>
      </c>
      <c r="B3783" t="s">
        <v>1325</v>
      </c>
      <c r="C3783" t="s">
        <v>28</v>
      </c>
      <c r="D3783" t="s">
        <v>1851</v>
      </c>
      <c r="E3783" s="4">
        <v>14</v>
      </c>
      <c r="F3783" s="4" t="s">
        <v>21654</v>
      </c>
      <c r="G3783" s="4">
        <v>0.05</v>
      </c>
    </row>
    <row r="3784" spans="1:7" x14ac:dyDescent="0.35">
      <c r="A3784" t="s">
        <v>5648</v>
      </c>
      <c r="B3784" t="s">
        <v>1325</v>
      </c>
      <c r="C3784" t="s">
        <v>19</v>
      </c>
      <c r="D3784" t="s">
        <v>1859</v>
      </c>
      <c r="E3784" s="4">
        <v>29</v>
      </c>
      <c r="F3784" s="4" t="s">
        <v>21694</v>
      </c>
      <c r="G3784" s="4">
        <v>0.15</v>
      </c>
    </row>
    <row r="3785" spans="1:7" x14ac:dyDescent="0.35">
      <c r="A3785" t="s">
        <v>5649</v>
      </c>
      <c r="B3785" t="s">
        <v>1326</v>
      </c>
      <c r="C3785" t="s">
        <v>34</v>
      </c>
      <c r="D3785" t="s">
        <v>1854</v>
      </c>
      <c r="E3785" s="4">
        <v>51</v>
      </c>
      <c r="F3785" s="4" t="s">
        <v>21652</v>
      </c>
      <c r="G3785" s="4">
        <v>0.1</v>
      </c>
    </row>
    <row r="3786" spans="1:7" x14ac:dyDescent="0.35">
      <c r="A3786" t="s">
        <v>5650</v>
      </c>
      <c r="B3786" t="s">
        <v>1327</v>
      </c>
      <c r="C3786" t="s">
        <v>12</v>
      </c>
      <c r="D3786" t="s">
        <v>21782</v>
      </c>
      <c r="E3786" s="4">
        <v>73</v>
      </c>
      <c r="F3786" s="4" t="s">
        <v>21669</v>
      </c>
      <c r="G3786" s="4">
        <v>0</v>
      </c>
    </row>
    <row r="3787" spans="1:7" x14ac:dyDescent="0.35">
      <c r="A3787" t="s">
        <v>5651</v>
      </c>
      <c r="B3787" t="s">
        <v>1327</v>
      </c>
      <c r="C3787" t="s">
        <v>34</v>
      </c>
      <c r="D3787" t="s">
        <v>1854</v>
      </c>
      <c r="E3787" s="4">
        <v>31</v>
      </c>
      <c r="F3787" s="4" t="s">
        <v>21645</v>
      </c>
      <c r="G3787" s="4">
        <v>0.05</v>
      </c>
    </row>
    <row r="3788" spans="1:7" x14ac:dyDescent="0.35">
      <c r="A3788" t="s">
        <v>5652</v>
      </c>
      <c r="B3788" t="s">
        <v>1327</v>
      </c>
      <c r="C3788" t="s">
        <v>29</v>
      </c>
      <c r="D3788" t="s">
        <v>1896</v>
      </c>
      <c r="E3788" s="4">
        <v>53</v>
      </c>
      <c r="F3788" s="4" t="s">
        <v>21703</v>
      </c>
      <c r="G3788" s="4">
        <v>0.15</v>
      </c>
    </row>
    <row r="3789" spans="1:7" x14ac:dyDescent="0.35">
      <c r="A3789" t="s">
        <v>5653</v>
      </c>
      <c r="B3789" t="s">
        <v>1328</v>
      </c>
      <c r="C3789" t="s">
        <v>23</v>
      </c>
      <c r="D3789" t="s">
        <v>1876</v>
      </c>
      <c r="E3789" s="4">
        <v>55</v>
      </c>
      <c r="F3789" s="4" t="s">
        <v>21649</v>
      </c>
      <c r="G3789" s="4">
        <v>0.1</v>
      </c>
    </row>
    <row r="3790" spans="1:7" x14ac:dyDescent="0.35">
      <c r="A3790" t="s">
        <v>5654</v>
      </c>
      <c r="B3790" t="s">
        <v>1329</v>
      </c>
      <c r="C3790" t="s">
        <v>27</v>
      </c>
      <c r="D3790" t="s">
        <v>1865</v>
      </c>
      <c r="E3790" s="4">
        <v>11</v>
      </c>
      <c r="F3790" s="4" t="s">
        <v>21701</v>
      </c>
      <c r="G3790" s="4">
        <v>0.1</v>
      </c>
    </row>
    <row r="3791" spans="1:7" x14ac:dyDescent="0.35">
      <c r="A3791" t="s">
        <v>5655</v>
      </c>
      <c r="B3791" t="s">
        <v>1329</v>
      </c>
      <c r="C3791" t="s">
        <v>34</v>
      </c>
      <c r="D3791" t="s">
        <v>21744</v>
      </c>
      <c r="E3791" s="4">
        <v>29</v>
      </c>
      <c r="F3791" s="4" t="s">
        <v>21636</v>
      </c>
      <c r="G3791" s="4">
        <v>0</v>
      </c>
    </row>
    <row r="3792" spans="1:7" x14ac:dyDescent="0.35">
      <c r="A3792" t="s">
        <v>5656</v>
      </c>
      <c r="B3792" t="s">
        <v>1329</v>
      </c>
      <c r="C3792" t="s">
        <v>32</v>
      </c>
      <c r="D3792" t="s">
        <v>1928</v>
      </c>
      <c r="E3792" s="4">
        <v>21</v>
      </c>
      <c r="F3792" s="4" t="s">
        <v>21722</v>
      </c>
      <c r="G3792" s="4">
        <v>0.05</v>
      </c>
    </row>
    <row r="3793" spans="1:7" x14ac:dyDescent="0.35">
      <c r="A3793" t="s">
        <v>5657</v>
      </c>
      <c r="B3793" t="s">
        <v>1329</v>
      </c>
      <c r="C3793" t="s">
        <v>12</v>
      </c>
      <c r="D3793" t="s">
        <v>1857</v>
      </c>
      <c r="E3793" s="4">
        <v>34</v>
      </c>
      <c r="F3793" s="4" t="s">
        <v>21693</v>
      </c>
      <c r="G3793" s="4">
        <v>0.15</v>
      </c>
    </row>
    <row r="3794" spans="1:7" x14ac:dyDescent="0.35">
      <c r="A3794" t="s">
        <v>5658</v>
      </c>
      <c r="B3794" t="s">
        <v>1330</v>
      </c>
      <c r="C3794" t="s">
        <v>28</v>
      </c>
      <c r="D3794" t="s">
        <v>1851</v>
      </c>
      <c r="E3794" s="4">
        <v>60</v>
      </c>
      <c r="F3794" s="4" t="s">
        <v>21767</v>
      </c>
      <c r="G3794" s="4">
        <v>0.15</v>
      </c>
    </row>
    <row r="3795" spans="1:7" x14ac:dyDescent="0.35">
      <c r="A3795" t="s">
        <v>5659</v>
      </c>
      <c r="B3795" t="s">
        <v>1330</v>
      </c>
      <c r="C3795" t="s">
        <v>7</v>
      </c>
      <c r="D3795" t="s">
        <v>1871</v>
      </c>
      <c r="E3795" s="4">
        <v>68</v>
      </c>
      <c r="F3795" s="4" t="s">
        <v>21681</v>
      </c>
      <c r="G3795" s="4">
        <v>0</v>
      </c>
    </row>
    <row r="3796" spans="1:7" x14ac:dyDescent="0.35">
      <c r="A3796" t="s">
        <v>5660</v>
      </c>
      <c r="B3796" t="s">
        <v>1330</v>
      </c>
      <c r="C3796" t="s">
        <v>32</v>
      </c>
      <c r="D3796" t="s">
        <v>21637</v>
      </c>
      <c r="E3796" s="4">
        <v>29</v>
      </c>
      <c r="F3796" s="4" t="s">
        <v>21684</v>
      </c>
      <c r="G3796" s="4">
        <v>0.05</v>
      </c>
    </row>
    <row r="3797" spans="1:7" x14ac:dyDescent="0.35">
      <c r="A3797" t="s">
        <v>5661</v>
      </c>
      <c r="B3797" t="s">
        <v>1330</v>
      </c>
      <c r="C3797" t="s">
        <v>7</v>
      </c>
      <c r="D3797" t="s">
        <v>1871</v>
      </c>
      <c r="E3797" s="4">
        <v>54</v>
      </c>
      <c r="F3797" s="4" t="s">
        <v>21681</v>
      </c>
      <c r="G3797" s="4">
        <v>0</v>
      </c>
    </row>
    <row r="3798" spans="1:7" x14ac:dyDescent="0.35">
      <c r="A3798" t="s">
        <v>5662</v>
      </c>
      <c r="B3798" t="s">
        <v>1331</v>
      </c>
      <c r="C3798" t="s">
        <v>30</v>
      </c>
      <c r="D3798" t="s">
        <v>1887</v>
      </c>
      <c r="E3798" s="4">
        <v>68</v>
      </c>
      <c r="F3798" s="4" t="s">
        <v>21665</v>
      </c>
      <c r="G3798" s="4">
        <v>0</v>
      </c>
    </row>
    <row r="3799" spans="1:7" x14ac:dyDescent="0.35">
      <c r="A3799" t="s">
        <v>5663</v>
      </c>
      <c r="B3799" t="s">
        <v>1331</v>
      </c>
      <c r="C3799" t="s">
        <v>35</v>
      </c>
      <c r="D3799" t="s">
        <v>21676</v>
      </c>
      <c r="E3799" s="4">
        <v>39</v>
      </c>
      <c r="F3799" s="4" t="s">
        <v>21642</v>
      </c>
      <c r="G3799" s="4">
        <v>0.15</v>
      </c>
    </row>
    <row r="3800" spans="1:7" x14ac:dyDescent="0.35">
      <c r="A3800" t="s">
        <v>5664</v>
      </c>
      <c r="B3800" t="s">
        <v>1332</v>
      </c>
      <c r="C3800" t="s">
        <v>31</v>
      </c>
      <c r="D3800" t="s">
        <v>1867</v>
      </c>
      <c r="E3800" s="4">
        <v>65</v>
      </c>
      <c r="F3800" s="4" t="s">
        <v>21643</v>
      </c>
      <c r="G3800" s="4">
        <v>0.15</v>
      </c>
    </row>
    <row r="3801" spans="1:7" x14ac:dyDescent="0.35">
      <c r="A3801" t="s">
        <v>5665</v>
      </c>
      <c r="B3801" t="s">
        <v>1332</v>
      </c>
      <c r="C3801" t="s">
        <v>34</v>
      </c>
      <c r="D3801" t="s">
        <v>1854</v>
      </c>
      <c r="E3801" s="4">
        <v>18</v>
      </c>
      <c r="F3801" s="4" t="s">
        <v>21657</v>
      </c>
      <c r="G3801" s="4">
        <v>0.15</v>
      </c>
    </row>
    <row r="3802" spans="1:7" x14ac:dyDescent="0.35">
      <c r="A3802" t="s">
        <v>5666</v>
      </c>
      <c r="B3802" t="s">
        <v>1332</v>
      </c>
      <c r="C3802" t="s">
        <v>15</v>
      </c>
      <c r="D3802" t="s">
        <v>1874</v>
      </c>
      <c r="E3802" s="4">
        <v>72</v>
      </c>
      <c r="F3802" s="4" t="s">
        <v>21648</v>
      </c>
      <c r="G3802" s="4">
        <v>0</v>
      </c>
    </row>
    <row r="3803" spans="1:7" x14ac:dyDescent="0.35">
      <c r="A3803" t="s">
        <v>5667</v>
      </c>
      <c r="B3803" t="s">
        <v>1332</v>
      </c>
      <c r="C3803" t="s">
        <v>27</v>
      </c>
      <c r="D3803" t="s">
        <v>1865</v>
      </c>
      <c r="E3803" s="4">
        <v>9</v>
      </c>
      <c r="F3803" s="4" t="s">
        <v>21642</v>
      </c>
      <c r="G3803" s="4">
        <v>0.15</v>
      </c>
    </row>
    <row r="3804" spans="1:7" x14ac:dyDescent="0.35">
      <c r="A3804" t="s">
        <v>5668</v>
      </c>
      <c r="B3804" t="s">
        <v>1332</v>
      </c>
      <c r="C3804" t="s">
        <v>19</v>
      </c>
      <c r="D3804" t="s">
        <v>1859</v>
      </c>
      <c r="E3804" s="4">
        <v>13</v>
      </c>
      <c r="F3804" s="4" t="s">
        <v>21694</v>
      </c>
      <c r="G3804" s="4">
        <v>0.15</v>
      </c>
    </row>
    <row r="3805" spans="1:7" x14ac:dyDescent="0.35">
      <c r="A3805" t="s">
        <v>5669</v>
      </c>
      <c r="B3805" t="s">
        <v>1333</v>
      </c>
      <c r="C3805" t="s">
        <v>28</v>
      </c>
      <c r="D3805" t="s">
        <v>1851</v>
      </c>
      <c r="E3805" s="4">
        <v>63</v>
      </c>
      <c r="F3805" s="4" t="s">
        <v>21634</v>
      </c>
      <c r="G3805" s="4">
        <v>0</v>
      </c>
    </row>
    <row r="3806" spans="1:7" x14ac:dyDescent="0.35">
      <c r="A3806" t="s">
        <v>5670</v>
      </c>
      <c r="B3806" t="s">
        <v>1334</v>
      </c>
      <c r="C3806" t="s">
        <v>19</v>
      </c>
      <c r="D3806" t="s">
        <v>1859</v>
      </c>
      <c r="E3806" s="4">
        <v>75</v>
      </c>
      <c r="F3806" s="4" t="s">
        <v>21694</v>
      </c>
      <c r="G3806" s="4">
        <v>0.15</v>
      </c>
    </row>
    <row r="3807" spans="1:7" x14ac:dyDescent="0.35">
      <c r="A3807" t="s">
        <v>5671</v>
      </c>
      <c r="B3807" t="s">
        <v>1334</v>
      </c>
      <c r="C3807" t="s">
        <v>31</v>
      </c>
      <c r="D3807" t="s">
        <v>1867</v>
      </c>
      <c r="E3807" s="4">
        <v>7</v>
      </c>
      <c r="F3807" s="4" t="s">
        <v>21643</v>
      </c>
      <c r="G3807" s="4">
        <v>0.15</v>
      </c>
    </row>
    <row r="3808" spans="1:7" x14ac:dyDescent="0.35">
      <c r="A3808" t="s">
        <v>5672</v>
      </c>
      <c r="B3808" t="s">
        <v>1334</v>
      </c>
      <c r="C3808" t="s">
        <v>28</v>
      </c>
      <c r="D3808" t="s">
        <v>1851</v>
      </c>
      <c r="E3808" s="4">
        <v>7</v>
      </c>
      <c r="F3808" s="4" t="s">
        <v>21634</v>
      </c>
      <c r="G3808" s="4">
        <v>0</v>
      </c>
    </row>
    <row r="3809" spans="1:7" x14ac:dyDescent="0.35">
      <c r="A3809" t="s">
        <v>5673</v>
      </c>
      <c r="B3809" t="s">
        <v>1334</v>
      </c>
      <c r="C3809" t="s">
        <v>33</v>
      </c>
      <c r="D3809" t="s">
        <v>66</v>
      </c>
      <c r="E3809" s="4">
        <v>65</v>
      </c>
      <c r="F3809" s="4" t="s">
        <v>21658</v>
      </c>
      <c r="G3809" s="4">
        <v>0.05</v>
      </c>
    </row>
    <row r="3810" spans="1:7" x14ac:dyDescent="0.35">
      <c r="A3810" t="s">
        <v>5674</v>
      </c>
      <c r="B3810" t="s">
        <v>1335</v>
      </c>
      <c r="C3810" t="s">
        <v>36</v>
      </c>
      <c r="D3810" t="s">
        <v>1915</v>
      </c>
      <c r="E3810" s="4">
        <v>53</v>
      </c>
      <c r="F3810" s="4" t="s">
        <v>21677</v>
      </c>
      <c r="G3810" s="4">
        <v>0</v>
      </c>
    </row>
    <row r="3811" spans="1:7" x14ac:dyDescent="0.35">
      <c r="A3811" t="s">
        <v>5675</v>
      </c>
      <c r="B3811" t="s">
        <v>1335</v>
      </c>
      <c r="C3811" t="s">
        <v>15</v>
      </c>
      <c r="D3811" t="s">
        <v>1874</v>
      </c>
      <c r="E3811" s="4">
        <v>32</v>
      </c>
      <c r="F3811" s="4" t="s">
        <v>21675</v>
      </c>
      <c r="G3811" s="4">
        <v>0.05</v>
      </c>
    </row>
    <row r="3812" spans="1:7" x14ac:dyDescent="0.35">
      <c r="A3812" t="s">
        <v>5676</v>
      </c>
      <c r="B3812" t="s">
        <v>1335</v>
      </c>
      <c r="C3812" t="s">
        <v>15</v>
      </c>
      <c r="D3812" t="s">
        <v>1874</v>
      </c>
      <c r="E3812" s="4">
        <v>53</v>
      </c>
      <c r="F3812" s="4" t="s">
        <v>21648</v>
      </c>
      <c r="G3812" s="4">
        <v>0</v>
      </c>
    </row>
    <row r="3813" spans="1:7" x14ac:dyDescent="0.35">
      <c r="A3813" t="s">
        <v>5677</v>
      </c>
      <c r="B3813" t="s">
        <v>1335</v>
      </c>
      <c r="C3813" t="s">
        <v>35</v>
      </c>
      <c r="D3813" t="s">
        <v>1919</v>
      </c>
      <c r="E3813" s="4">
        <v>53</v>
      </c>
      <c r="F3813" s="4" t="s">
        <v>21656</v>
      </c>
      <c r="G3813" s="4">
        <v>0</v>
      </c>
    </row>
    <row r="3814" spans="1:7" x14ac:dyDescent="0.35">
      <c r="A3814" t="s">
        <v>5678</v>
      </c>
      <c r="B3814" t="s">
        <v>1336</v>
      </c>
      <c r="C3814" t="s">
        <v>34</v>
      </c>
      <c r="D3814" t="s">
        <v>1854</v>
      </c>
      <c r="E3814" s="4">
        <v>51</v>
      </c>
      <c r="F3814" s="4" t="s">
        <v>21636</v>
      </c>
      <c r="G3814" s="4">
        <v>0</v>
      </c>
    </row>
    <row r="3815" spans="1:7" x14ac:dyDescent="0.35">
      <c r="A3815" t="s">
        <v>5679</v>
      </c>
      <c r="B3815" t="s">
        <v>1336</v>
      </c>
      <c r="C3815" t="s">
        <v>28</v>
      </c>
      <c r="D3815" t="s">
        <v>1851</v>
      </c>
      <c r="E3815" s="4">
        <v>70</v>
      </c>
      <c r="F3815" s="4" t="s">
        <v>21674</v>
      </c>
      <c r="G3815" s="4">
        <v>0.1</v>
      </c>
    </row>
    <row r="3816" spans="1:7" x14ac:dyDescent="0.35">
      <c r="A3816" t="s">
        <v>5680</v>
      </c>
      <c r="B3816" t="s">
        <v>1336</v>
      </c>
      <c r="C3816" t="s">
        <v>34</v>
      </c>
      <c r="D3816" t="s">
        <v>1854</v>
      </c>
      <c r="E3816" s="4">
        <v>44</v>
      </c>
      <c r="F3816" s="4" t="s">
        <v>21657</v>
      </c>
      <c r="G3816" s="4">
        <v>0.15</v>
      </c>
    </row>
    <row r="3817" spans="1:7" x14ac:dyDescent="0.35">
      <c r="A3817" t="s">
        <v>5681</v>
      </c>
      <c r="B3817" t="s">
        <v>1336</v>
      </c>
      <c r="C3817" t="s">
        <v>31</v>
      </c>
      <c r="D3817" t="s">
        <v>1867</v>
      </c>
      <c r="E3817" s="4">
        <v>3</v>
      </c>
      <c r="F3817" s="4" t="s">
        <v>21643</v>
      </c>
      <c r="G3817" s="4">
        <v>0.15</v>
      </c>
    </row>
    <row r="3818" spans="1:7" x14ac:dyDescent="0.35">
      <c r="A3818" t="s">
        <v>5682</v>
      </c>
      <c r="B3818" t="s">
        <v>1337</v>
      </c>
      <c r="C3818" t="s">
        <v>19</v>
      </c>
      <c r="D3818" t="s">
        <v>1859</v>
      </c>
      <c r="E3818" s="4">
        <v>72</v>
      </c>
      <c r="F3818" s="4" t="s">
        <v>21635</v>
      </c>
      <c r="G3818" s="4">
        <v>0</v>
      </c>
    </row>
    <row r="3819" spans="1:7" x14ac:dyDescent="0.35">
      <c r="A3819" t="s">
        <v>5683</v>
      </c>
      <c r="B3819" t="s">
        <v>1337</v>
      </c>
      <c r="C3819" t="s">
        <v>28</v>
      </c>
      <c r="D3819" t="s">
        <v>1851</v>
      </c>
      <c r="E3819" s="4">
        <v>53</v>
      </c>
      <c r="F3819" s="4" t="s">
        <v>21634</v>
      </c>
      <c r="G3819" s="4">
        <v>0</v>
      </c>
    </row>
    <row r="3820" spans="1:7" x14ac:dyDescent="0.35">
      <c r="A3820" t="s">
        <v>5684</v>
      </c>
      <c r="B3820" t="s">
        <v>1337</v>
      </c>
      <c r="C3820" t="s">
        <v>36</v>
      </c>
      <c r="D3820" t="s">
        <v>21728</v>
      </c>
      <c r="E3820" s="4">
        <v>69</v>
      </c>
      <c r="F3820" s="4" t="s">
        <v>21745</v>
      </c>
      <c r="G3820" s="4">
        <v>0</v>
      </c>
    </row>
    <row r="3821" spans="1:7" x14ac:dyDescent="0.35">
      <c r="A3821" t="s">
        <v>5685</v>
      </c>
      <c r="B3821" t="s">
        <v>1337</v>
      </c>
      <c r="C3821" t="s">
        <v>35</v>
      </c>
      <c r="D3821" t="s">
        <v>1919</v>
      </c>
      <c r="E3821" s="4">
        <v>18</v>
      </c>
      <c r="F3821" s="4" t="s">
        <v>21656</v>
      </c>
      <c r="G3821" s="4">
        <v>0</v>
      </c>
    </row>
    <row r="3822" spans="1:7" x14ac:dyDescent="0.35">
      <c r="A3822" t="s">
        <v>5686</v>
      </c>
      <c r="B3822" t="s">
        <v>1338</v>
      </c>
      <c r="C3822" t="s">
        <v>36</v>
      </c>
      <c r="D3822" t="s">
        <v>1915</v>
      </c>
      <c r="E3822" s="4">
        <v>1</v>
      </c>
      <c r="F3822" s="4" t="s">
        <v>21702</v>
      </c>
      <c r="G3822" s="4">
        <v>0.05</v>
      </c>
    </row>
    <row r="3823" spans="1:7" x14ac:dyDescent="0.35">
      <c r="A3823" t="s">
        <v>5687</v>
      </c>
      <c r="B3823" t="s">
        <v>1338</v>
      </c>
      <c r="C3823" t="s">
        <v>19</v>
      </c>
      <c r="D3823" t="s">
        <v>66</v>
      </c>
      <c r="E3823" s="4">
        <v>75</v>
      </c>
      <c r="F3823" s="4" t="s">
        <v>21694</v>
      </c>
      <c r="G3823" s="4">
        <v>0.15</v>
      </c>
    </row>
    <row r="3824" spans="1:7" x14ac:dyDescent="0.35">
      <c r="A3824" t="s">
        <v>5688</v>
      </c>
      <c r="B3824" t="s">
        <v>1338</v>
      </c>
      <c r="C3824" t="s">
        <v>7</v>
      </c>
      <c r="D3824" t="s">
        <v>21774</v>
      </c>
      <c r="E3824" s="4">
        <v>45</v>
      </c>
      <c r="F3824" s="4" t="s">
        <v>21718</v>
      </c>
      <c r="G3824" s="4">
        <v>0.05</v>
      </c>
    </row>
    <row r="3825" spans="1:7" x14ac:dyDescent="0.35">
      <c r="A3825" t="s">
        <v>5689</v>
      </c>
      <c r="B3825" t="s">
        <v>1338</v>
      </c>
      <c r="C3825" t="s">
        <v>31</v>
      </c>
      <c r="D3825" t="s">
        <v>1867</v>
      </c>
      <c r="E3825" s="4">
        <v>63</v>
      </c>
      <c r="F3825" s="4" t="s">
        <v>21662</v>
      </c>
      <c r="G3825" s="4">
        <v>0</v>
      </c>
    </row>
    <row r="3826" spans="1:7" x14ac:dyDescent="0.35">
      <c r="A3826" t="s">
        <v>5690</v>
      </c>
      <c r="B3826" t="s">
        <v>1339</v>
      </c>
      <c r="C3826" t="s">
        <v>19</v>
      </c>
      <c r="D3826" t="s">
        <v>1859</v>
      </c>
      <c r="E3826" s="4">
        <v>8</v>
      </c>
      <c r="F3826" s="4" t="s">
        <v>21635</v>
      </c>
      <c r="G3826" s="4">
        <v>0</v>
      </c>
    </row>
    <row r="3827" spans="1:7" x14ac:dyDescent="0.35">
      <c r="A3827" t="s">
        <v>5691</v>
      </c>
      <c r="B3827" t="s">
        <v>1339</v>
      </c>
      <c r="C3827" t="s">
        <v>31</v>
      </c>
      <c r="D3827" t="s">
        <v>1867</v>
      </c>
      <c r="E3827" s="4">
        <v>28</v>
      </c>
      <c r="F3827" s="4" t="s">
        <v>21662</v>
      </c>
      <c r="G3827" s="4">
        <v>0</v>
      </c>
    </row>
    <row r="3828" spans="1:7" x14ac:dyDescent="0.35">
      <c r="A3828" t="s">
        <v>5692</v>
      </c>
      <c r="B3828" t="s">
        <v>1339</v>
      </c>
      <c r="C3828" t="s">
        <v>23</v>
      </c>
      <c r="D3828" t="s">
        <v>21672</v>
      </c>
      <c r="E3828" s="4">
        <v>76</v>
      </c>
      <c r="F3828" s="4" t="s">
        <v>21673</v>
      </c>
      <c r="G3828" s="4">
        <v>0</v>
      </c>
    </row>
    <row r="3829" spans="1:7" x14ac:dyDescent="0.35">
      <c r="A3829" t="s">
        <v>5693</v>
      </c>
      <c r="B3829" t="s">
        <v>1339</v>
      </c>
      <c r="C3829" t="s">
        <v>34</v>
      </c>
      <c r="D3829" t="s">
        <v>21651</v>
      </c>
      <c r="E3829" s="4">
        <v>54</v>
      </c>
      <c r="F3829" s="4" t="s">
        <v>21636</v>
      </c>
      <c r="G3829" s="4">
        <v>0</v>
      </c>
    </row>
    <row r="3830" spans="1:7" x14ac:dyDescent="0.35">
      <c r="A3830" t="s">
        <v>5694</v>
      </c>
      <c r="B3830" t="s">
        <v>1339</v>
      </c>
      <c r="C3830" t="s">
        <v>31</v>
      </c>
      <c r="D3830" t="s">
        <v>1867</v>
      </c>
      <c r="E3830" s="4">
        <v>35</v>
      </c>
      <c r="F3830" s="4" t="s">
        <v>21732</v>
      </c>
      <c r="G3830" s="4">
        <v>0.05</v>
      </c>
    </row>
    <row r="3831" spans="1:7" x14ac:dyDescent="0.35">
      <c r="A3831" t="s">
        <v>5695</v>
      </c>
      <c r="B3831" t="s">
        <v>1340</v>
      </c>
      <c r="C3831" t="s">
        <v>33</v>
      </c>
      <c r="D3831" t="s">
        <v>1863</v>
      </c>
      <c r="E3831" s="4">
        <v>74</v>
      </c>
      <c r="F3831" s="4" t="s">
        <v>21641</v>
      </c>
      <c r="G3831" s="4">
        <v>0</v>
      </c>
    </row>
    <row r="3832" spans="1:7" x14ac:dyDescent="0.35">
      <c r="A3832" t="s">
        <v>5696</v>
      </c>
      <c r="B3832" t="s">
        <v>1340</v>
      </c>
      <c r="C3832" t="s">
        <v>12</v>
      </c>
      <c r="D3832" t="s">
        <v>1857</v>
      </c>
      <c r="E3832" s="4">
        <v>71</v>
      </c>
      <c r="F3832" s="4" t="s">
        <v>21639</v>
      </c>
      <c r="G3832" s="4">
        <v>0.1</v>
      </c>
    </row>
    <row r="3833" spans="1:7" x14ac:dyDescent="0.35">
      <c r="A3833" t="s">
        <v>5697</v>
      </c>
      <c r="B3833" t="s">
        <v>1341</v>
      </c>
      <c r="C3833" t="s">
        <v>32</v>
      </c>
      <c r="D3833" t="s">
        <v>21711</v>
      </c>
      <c r="E3833" s="4">
        <v>9</v>
      </c>
      <c r="F3833" s="4" t="s">
        <v>21638</v>
      </c>
      <c r="G3833" s="4">
        <v>0</v>
      </c>
    </row>
    <row r="3834" spans="1:7" x14ac:dyDescent="0.35">
      <c r="A3834" t="s">
        <v>5698</v>
      </c>
      <c r="B3834" t="s">
        <v>1341</v>
      </c>
      <c r="C3834" t="s">
        <v>15</v>
      </c>
      <c r="D3834" t="s">
        <v>21688</v>
      </c>
      <c r="E3834" s="4">
        <v>75</v>
      </c>
      <c r="F3834" s="4" t="s">
        <v>21660</v>
      </c>
      <c r="G3834" s="4">
        <v>0.15</v>
      </c>
    </row>
    <row r="3835" spans="1:7" x14ac:dyDescent="0.35">
      <c r="A3835" t="s">
        <v>5699</v>
      </c>
      <c r="B3835" t="s">
        <v>1342</v>
      </c>
      <c r="C3835" t="s">
        <v>28</v>
      </c>
      <c r="D3835" t="s">
        <v>1851</v>
      </c>
      <c r="E3835" s="4">
        <v>72</v>
      </c>
      <c r="F3835" s="4" t="s">
        <v>21674</v>
      </c>
      <c r="G3835" s="4">
        <v>0.1</v>
      </c>
    </row>
    <row r="3836" spans="1:7" x14ac:dyDescent="0.35">
      <c r="A3836" t="s">
        <v>5700</v>
      </c>
      <c r="B3836" t="s">
        <v>1342</v>
      </c>
      <c r="C3836" t="s">
        <v>35</v>
      </c>
      <c r="D3836" t="s">
        <v>21747</v>
      </c>
      <c r="E3836" s="4">
        <v>54</v>
      </c>
      <c r="F3836" s="4" t="s">
        <v>21707</v>
      </c>
      <c r="G3836" s="4">
        <v>0.05</v>
      </c>
    </row>
    <row r="3837" spans="1:7" x14ac:dyDescent="0.35">
      <c r="A3837" t="s">
        <v>5701</v>
      </c>
      <c r="B3837" t="s">
        <v>1343</v>
      </c>
      <c r="C3837" t="s">
        <v>36</v>
      </c>
      <c r="D3837" t="s">
        <v>21715</v>
      </c>
      <c r="E3837" s="4">
        <v>71</v>
      </c>
      <c r="F3837" s="4" t="s">
        <v>21677</v>
      </c>
      <c r="G3837" s="4">
        <v>0</v>
      </c>
    </row>
    <row r="3838" spans="1:7" x14ac:dyDescent="0.35">
      <c r="A3838" t="s">
        <v>5702</v>
      </c>
      <c r="B3838" t="s">
        <v>1343</v>
      </c>
      <c r="C3838" t="s">
        <v>35</v>
      </c>
      <c r="D3838" t="s">
        <v>21747</v>
      </c>
      <c r="E3838" s="4">
        <v>37</v>
      </c>
      <c r="F3838" s="4" t="s">
        <v>21656</v>
      </c>
      <c r="G3838" s="4">
        <v>0</v>
      </c>
    </row>
    <row r="3839" spans="1:7" x14ac:dyDescent="0.35">
      <c r="A3839" t="s">
        <v>5703</v>
      </c>
      <c r="B3839" t="s">
        <v>1343</v>
      </c>
      <c r="C3839" t="s">
        <v>27</v>
      </c>
      <c r="D3839" t="s">
        <v>1865</v>
      </c>
      <c r="E3839" s="4">
        <v>3</v>
      </c>
      <c r="F3839" s="4" t="s">
        <v>21701</v>
      </c>
      <c r="G3839" s="4">
        <v>0.1</v>
      </c>
    </row>
    <row r="3840" spans="1:7" x14ac:dyDescent="0.35">
      <c r="A3840" t="s">
        <v>5704</v>
      </c>
      <c r="B3840" t="s">
        <v>1343</v>
      </c>
      <c r="C3840" t="s">
        <v>19</v>
      </c>
      <c r="D3840" t="s">
        <v>21746</v>
      </c>
      <c r="E3840" s="4">
        <v>66</v>
      </c>
      <c r="F3840" s="4" t="s">
        <v>21635</v>
      </c>
      <c r="G3840" s="4">
        <v>0</v>
      </c>
    </row>
    <row r="3841" spans="1:7" x14ac:dyDescent="0.35">
      <c r="A3841" t="s">
        <v>5705</v>
      </c>
      <c r="B3841" t="s">
        <v>1343</v>
      </c>
      <c r="C3841" t="s">
        <v>34</v>
      </c>
      <c r="D3841" t="s">
        <v>1854</v>
      </c>
      <c r="E3841" s="4">
        <v>31</v>
      </c>
      <c r="F3841" s="4" t="s">
        <v>21636</v>
      </c>
      <c r="G3841" s="4">
        <v>0</v>
      </c>
    </row>
    <row r="3842" spans="1:7" x14ac:dyDescent="0.35">
      <c r="A3842" t="s">
        <v>5706</v>
      </c>
      <c r="B3842" t="s">
        <v>1344</v>
      </c>
      <c r="C3842" t="s">
        <v>23</v>
      </c>
      <c r="D3842" t="s">
        <v>21672</v>
      </c>
      <c r="E3842" s="4">
        <v>5</v>
      </c>
      <c r="F3842" s="4" t="s">
        <v>21673</v>
      </c>
      <c r="G3842" s="4">
        <v>0</v>
      </c>
    </row>
    <row r="3843" spans="1:7" x14ac:dyDescent="0.35">
      <c r="A3843" t="s">
        <v>5707</v>
      </c>
      <c r="B3843" t="s">
        <v>1344</v>
      </c>
      <c r="C3843" t="s">
        <v>12</v>
      </c>
      <c r="D3843" t="s">
        <v>1857</v>
      </c>
      <c r="E3843" s="4">
        <v>20</v>
      </c>
      <c r="F3843" s="4" t="s">
        <v>21639</v>
      </c>
      <c r="G3843" s="4">
        <v>0.1</v>
      </c>
    </row>
    <row r="3844" spans="1:7" x14ac:dyDescent="0.35">
      <c r="A3844" t="s">
        <v>5708</v>
      </c>
      <c r="B3844" t="s">
        <v>1344</v>
      </c>
      <c r="C3844" t="s">
        <v>35</v>
      </c>
      <c r="D3844" t="s">
        <v>1919</v>
      </c>
      <c r="E3844" s="4">
        <v>41</v>
      </c>
      <c r="F3844" s="4" t="s">
        <v>21707</v>
      </c>
      <c r="G3844" s="4">
        <v>0.05</v>
      </c>
    </row>
    <row r="3845" spans="1:7" x14ac:dyDescent="0.35">
      <c r="A3845" t="s">
        <v>5709</v>
      </c>
      <c r="B3845" t="s">
        <v>1344</v>
      </c>
      <c r="C3845" t="s">
        <v>29</v>
      </c>
      <c r="D3845" t="s">
        <v>1896</v>
      </c>
      <c r="E3845" s="4">
        <v>5</v>
      </c>
      <c r="F3845" s="4" t="s">
        <v>21687</v>
      </c>
      <c r="G3845" s="4">
        <v>0</v>
      </c>
    </row>
    <row r="3846" spans="1:7" x14ac:dyDescent="0.35">
      <c r="A3846" t="s">
        <v>5710</v>
      </c>
      <c r="B3846" t="s">
        <v>1344</v>
      </c>
      <c r="C3846" t="s">
        <v>26</v>
      </c>
      <c r="D3846" t="s">
        <v>1861</v>
      </c>
      <c r="E3846" s="4">
        <v>31</v>
      </c>
      <c r="F3846" s="4" t="s">
        <v>21640</v>
      </c>
      <c r="G3846" s="4">
        <v>0.15</v>
      </c>
    </row>
    <row r="3847" spans="1:7" x14ac:dyDescent="0.35">
      <c r="A3847" t="s">
        <v>5711</v>
      </c>
      <c r="B3847" t="s">
        <v>1345</v>
      </c>
      <c r="C3847" t="s">
        <v>30</v>
      </c>
      <c r="D3847" t="s">
        <v>1887</v>
      </c>
      <c r="E3847" s="4">
        <v>67</v>
      </c>
      <c r="F3847" s="4" t="s">
        <v>21692</v>
      </c>
      <c r="G3847" s="4">
        <v>0.1</v>
      </c>
    </row>
    <row r="3848" spans="1:7" x14ac:dyDescent="0.35">
      <c r="A3848" t="s">
        <v>5712</v>
      </c>
      <c r="B3848" t="s">
        <v>1345</v>
      </c>
      <c r="C3848" t="s">
        <v>23</v>
      </c>
      <c r="D3848" t="s">
        <v>1876</v>
      </c>
      <c r="E3848" s="4">
        <v>42</v>
      </c>
      <c r="F3848" s="4" t="s">
        <v>21673</v>
      </c>
      <c r="G3848" s="4">
        <v>0</v>
      </c>
    </row>
    <row r="3849" spans="1:7" x14ac:dyDescent="0.35">
      <c r="A3849" t="s">
        <v>5713</v>
      </c>
      <c r="B3849" t="s">
        <v>1345</v>
      </c>
      <c r="C3849" t="s">
        <v>34</v>
      </c>
      <c r="D3849" t="s">
        <v>1854</v>
      </c>
      <c r="E3849" s="4">
        <v>78</v>
      </c>
      <c r="F3849" s="4" t="s">
        <v>21652</v>
      </c>
      <c r="G3849" s="4">
        <v>0.1</v>
      </c>
    </row>
    <row r="3850" spans="1:7" x14ac:dyDescent="0.35">
      <c r="A3850" t="s">
        <v>5714</v>
      </c>
      <c r="B3850" t="s">
        <v>1346</v>
      </c>
      <c r="C3850" t="s">
        <v>7</v>
      </c>
      <c r="D3850" t="s">
        <v>21683</v>
      </c>
      <c r="E3850" s="4">
        <v>78</v>
      </c>
      <c r="F3850" s="4" t="s">
        <v>21646</v>
      </c>
      <c r="G3850" s="4">
        <v>0.1</v>
      </c>
    </row>
    <row r="3851" spans="1:7" x14ac:dyDescent="0.35">
      <c r="A3851" t="s">
        <v>5715</v>
      </c>
      <c r="B3851" t="s">
        <v>1346</v>
      </c>
      <c r="C3851" t="s">
        <v>27</v>
      </c>
      <c r="D3851" t="s">
        <v>1865</v>
      </c>
      <c r="E3851" s="4">
        <v>65</v>
      </c>
      <c r="F3851" s="4" t="s">
        <v>21642</v>
      </c>
      <c r="G3851" s="4">
        <v>0.15</v>
      </c>
    </row>
    <row r="3852" spans="1:7" x14ac:dyDescent="0.35">
      <c r="A3852" t="s">
        <v>5716</v>
      </c>
      <c r="B3852" t="s">
        <v>1346</v>
      </c>
      <c r="C3852" t="s">
        <v>27</v>
      </c>
      <c r="D3852" t="s">
        <v>1865</v>
      </c>
      <c r="E3852" s="4">
        <v>9</v>
      </c>
      <c r="F3852" s="4" t="s">
        <v>21701</v>
      </c>
      <c r="G3852" s="4">
        <v>0.1</v>
      </c>
    </row>
    <row r="3853" spans="1:7" x14ac:dyDescent="0.35">
      <c r="A3853" t="s">
        <v>5717</v>
      </c>
      <c r="B3853" t="s">
        <v>1346</v>
      </c>
      <c r="C3853" t="s">
        <v>28</v>
      </c>
      <c r="D3853" t="s">
        <v>1851</v>
      </c>
      <c r="E3853" s="4">
        <v>34</v>
      </c>
      <c r="F3853" s="4" t="s">
        <v>21654</v>
      </c>
      <c r="G3853" s="4">
        <v>0.05</v>
      </c>
    </row>
    <row r="3854" spans="1:7" x14ac:dyDescent="0.35">
      <c r="A3854" t="s">
        <v>5718</v>
      </c>
      <c r="B3854" t="s">
        <v>1347</v>
      </c>
      <c r="C3854" t="s">
        <v>36</v>
      </c>
      <c r="D3854" t="s">
        <v>1915</v>
      </c>
      <c r="E3854" s="4">
        <v>68</v>
      </c>
      <c r="F3854" s="4" t="s">
        <v>21731</v>
      </c>
      <c r="G3854" s="4">
        <v>0.15</v>
      </c>
    </row>
    <row r="3855" spans="1:7" x14ac:dyDescent="0.35">
      <c r="A3855" t="s">
        <v>5719</v>
      </c>
      <c r="B3855" t="s">
        <v>1347</v>
      </c>
      <c r="C3855" t="s">
        <v>23</v>
      </c>
      <c r="D3855" t="s">
        <v>1876</v>
      </c>
      <c r="E3855" s="4">
        <v>52</v>
      </c>
      <c r="F3855" s="4" t="s">
        <v>21673</v>
      </c>
      <c r="G3855" s="4">
        <v>0</v>
      </c>
    </row>
    <row r="3856" spans="1:7" x14ac:dyDescent="0.35">
      <c r="A3856" t="s">
        <v>5720</v>
      </c>
      <c r="B3856" t="s">
        <v>1347</v>
      </c>
      <c r="C3856" t="s">
        <v>7</v>
      </c>
      <c r="D3856" t="s">
        <v>21749</v>
      </c>
      <c r="E3856" s="4">
        <v>26</v>
      </c>
      <c r="F3856" s="4" t="s">
        <v>21681</v>
      </c>
      <c r="G3856" s="4">
        <v>0</v>
      </c>
    </row>
    <row r="3857" spans="1:7" x14ac:dyDescent="0.35">
      <c r="A3857" t="s">
        <v>5721</v>
      </c>
      <c r="B3857" t="s">
        <v>1348</v>
      </c>
      <c r="C3857" t="s">
        <v>27</v>
      </c>
      <c r="D3857" t="s">
        <v>1865</v>
      </c>
      <c r="E3857" s="4">
        <v>72</v>
      </c>
      <c r="F3857" s="4" t="s">
        <v>21656</v>
      </c>
      <c r="G3857" s="4">
        <v>0</v>
      </c>
    </row>
    <row r="3858" spans="1:7" x14ac:dyDescent="0.35">
      <c r="A3858" t="s">
        <v>5722</v>
      </c>
      <c r="B3858" t="s">
        <v>1349</v>
      </c>
      <c r="C3858" t="s">
        <v>29</v>
      </c>
      <c r="D3858" t="s">
        <v>1896</v>
      </c>
      <c r="E3858" s="4">
        <v>12</v>
      </c>
      <c r="F3858" s="4" t="s">
        <v>21703</v>
      </c>
      <c r="G3858" s="4">
        <v>0.15</v>
      </c>
    </row>
    <row r="3859" spans="1:7" x14ac:dyDescent="0.35">
      <c r="A3859" t="s">
        <v>5723</v>
      </c>
      <c r="B3859" t="s">
        <v>1349</v>
      </c>
      <c r="C3859" t="s">
        <v>26</v>
      </c>
      <c r="D3859" t="s">
        <v>1861</v>
      </c>
      <c r="E3859" s="4">
        <v>29</v>
      </c>
      <c r="F3859" s="4" t="s">
        <v>21647</v>
      </c>
      <c r="G3859" s="4">
        <v>0</v>
      </c>
    </row>
    <row r="3860" spans="1:7" x14ac:dyDescent="0.35">
      <c r="A3860" t="s">
        <v>5724</v>
      </c>
      <c r="B3860" t="s">
        <v>1350</v>
      </c>
      <c r="C3860" t="s">
        <v>29</v>
      </c>
      <c r="D3860" t="s">
        <v>1896</v>
      </c>
      <c r="E3860" s="4">
        <v>1</v>
      </c>
      <c r="F3860" s="4" t="s">
        <v>21687</v>
      </c>
      <c r="G3860" s="4">
        <v>0</v>
      </c>
    </row>
    <row r="3861" spans="1:7" x14ac:dyDescent="0.35">
      <c r="A3861" t="s">
        <v>5725</v>
      </c>
      <c r="B3861" t="s">
        <v>1351</v>
      </c>
      <c r="C3861" t="s">
        <v>35</v>
      </c>
      <c r="D3861" t="s">
        <v>1919</v>
      </c>
      <c r="E3861" s="4">
        <v>75</v>
      </c>
      <c r="F3861" s="4" t="s">
        <v>21701</v>
      </c>
      <c r="G3861" s="4">
        <v>0.1</v>
      </c>
    </row>
    <row r="3862" spans="1:7" x14ac:dyDescent="0.35">
      <c r="A3862" t="s">
        <v>5726</v>
      </c>
      <c r="B3862" t="s">
        <v>1351</v>
      </c>
      <c r="C3862" t="s">
        <v>33</v>
      </c>
      <c r="D3862" t="s">
        <v>1863</v>
      </c>
      <c r="E3862" s="4">
        <v>47</v>
      </c>
      <c r="F3862" s="4" t="s">
        <v>21658</v>
      </c>
      <c r="G3862" s="4">
        <v>0.05</v>
      </c>
    </row>
    <row r="3863" spans="1:7" x14ac:dyDescent="0.35">
      <c r="A3863" t="s">
        <v>5727</v>
      </c>
      <c r="B3863" t="s">
        <v>1351</v>
      </c>
      <c r="C3863" t="s">
        <v>19</v>
      </c>
      <c r="D3863" t="s">
        <v>21755</v>
      </c>
      <c r="E3863" s="4">
        <v>55</v>
      </c>
      <c r="F3863" s="4" t="s">
        <v>21698</v>
      </c>
      <c r="G3863" s="4">
        <v>0.1</v>
      </c>
    </row>
    <row r="3864" spans="1:7" x14ac:dyDescent="0.35">
      <c r="A3864" t="s">
        <v>5728</v>
      </c>
      <c r="B3864" t="s">
        <v>1352</v>
      </c>
      <c r="C3864" t="s">
        <v>7</v>
      </c>
      <c r="D3864" t="s">
        <v>1871</v>
      </c>
      <c r="E3864" s="4">
        <v>74</v>
      </c>
      <c r="F3864" s="4" t="s">
        <v>21681</v>
      </c>
      <c r="G3864" s="4">
        <v>0</v>
      </c>
    </row>
    <row r="3865" spans="1:7" x14ac:dyDescent="0.35">
      <c r="A3865" t="s">
        <v>5729</v>
      </c>
      <c r="B3865" t="s">
        <v>1352</v>
      </c>
      <c r="C3865" t="s">
        <v>32</v>
      </c>
      <c r="D3865" t="s">
        <v>66</v>
      </c>
      <c r="E3865" s="4">
        <v>70</v>
      </c>
      <c r="F3865" s="4" t="s">
        <v>21684</v>
      </c>
      <c r="G3865" s="4">
        <v>0.05</v>
      </c>
    </row>
    <row r="3866" spans="1:7" x14ac:dyDescent="0.35">
      <c r="A3866" t="s">
        <v>5730</v>
      </c>
      <c r="B3866" t="s">
        <v>1353</v>
      </c>
      <c r="C3866" t="s">
        <v>23</v>
      </c>
      <c r="D3866" t="s">
        <v>21759</v>
      </c>
      <c r="E3866" s="4">
        <v>66</v>
      </c>
      <c r="F3866" s="4" t="s">
        <v>21673</v>
      </c>
      <c r="G3866" s="4">
        <v>0</v>
      </c>
    </row>
    <row r="3867" spans="1:7" x14ac:dyDescent="0.35">
      <c r="A3867" t="s">
        <v>5731</v>
      </c>
      <c r="B3867" t="s">
        <v>1353</v>
      </c>
      <c r="C3867" t="s">
        <v>28</v>
      </c>
      <c r="D3867" t="s">
        <v>1851</v>
      </c>
      <c r="E3867" s="4">
        <v>27</v>
      </c>
      <c r="F3867" s="4" t="s">
        <v>21767</v>
      </c>
      <c r="G3867" s="4">
        <v>0.15</v>
      </c>
    </row>
    <row r="3868" spans="1:7" x14ac:dyDescent="0.35">
      <c r="A3868" t="s">
        <v>5732</v>
      </c>
      <c r="B3868" t="s">
        <v>1353</v>
      </c>
      <c r="C3868" t="s">
        <v>33</v>
      </c>
      <c r="D3868" t="s">
        <v>1863</v>
      </c>
      <c r="E3868" s="4">
        <v>40</v>
      </c>
      <c r="F3868" s="4" t="s">
        <v>21644</v>
      </c>
      <c r="G3868" s="4">
        <v>0.1</v>
      </c>
    </row>
    <row r="3869" spans="1:7" x14ac:dyDescent="0.35">
      <c r="A3869" t="s">
        <v>5733</v>
      </c>
      <c r="B3869" t="s">
        <v>1353</v>
      </c>
      <c r="C3869" t="s">
        <v>12</v>
      </c>
      <c r="D3869" t="s">
        <v>21719</v>
      </c>
      <c r="E3869" s="4">
        <v>66</v>
      </c>
      <c r="F3869" s="4" t="s">
        <v>21669</v>
      </c>
      <c r="G3869" s="4">
        <v>0</v>
      </c>
    </row>
    <row r="3870" spans="1:7" x14ac:dyDescent="0.35">
      <c r="A3870" t="s">
        <v>5734</v>
      </c>
      <c r="B3870" t="s">
        <v>1354</v>
      </c>
      <c r="C3870" t="s">
        <v>30</v>
      </c>
      <c r="D3870" t="s">
        <v>21712</v>
      </c>
      <c r="E3870" s="4">
        <v>1</v>
      </c>
      <c r="F3870" s="4" t="s">
        <v>21692</v>
      </c>
      <c r="G3870" s="4">
        <v>0.1</v>
      </c>
    </row>
    <row r="3871" spans="1:7" x14ac:dyDescent="0.35">
      <c r="A3871" t="s">
        <v>5735</v>
      </c>
      <c r="B3871" t="s">
        <v>1355</v>
      </c>
      <c r="C3871" t="s">
        <v>34</v>
      </c>
      <c r="D3871" t="s">
        <v>21744</v>
      </c>
      <c r="E3871" s="4">
        <v>11</v>
      </c>
      <c r="F3871" s="4" t="s">
        <v>21636</v>
      </c>
      <c r="G3871" s="4">
        <v>0</v>
      </c>
    </row>
    <row r="3872" spans="1:7" x14ac:dyDescent="0.35">
      <c r="A3872" t="s">
        <v>5736</v>
      </c>
      <c r="B3872" t="s">
        <v>1355</v>
      </c>
      <c r="C3872" t="s">
        <v>33</v>
      </c>
      <c r="D3872" t="s">
        <v>1863</v>
      </c>
      <c r="E3872" s="4">
        <v>54</v>
      </c>
      <c r="F3872" s="4" t="s">
        <v>21663</v>
      </c>
      <c r="G3872" s="4">
        <v>0.15</v>
      </c>
    </row>
    <row r="3873" spans="1:7" x14ac:dyDescent="0.35">
      <c r="A3873" t="s">
        <v>5737</v>
      </c>
      <c r="B3873" t="s">
        <v>1355</v>
      </c>
      <c r="C3873" t="s">
        <v>12</v>
      </c>
      <c r="D3873" t="s">
        <v>21719</v>
      </c>
      <c r="E3873" s="4">
        <v>8</v>
      </c>
      <c r="F3873" s="4" t="s">
        <v>21669</v>
      </c>
      <c r="G3873" s="4">
        <v>0</v>
      </c>
    </row>
    <row r="3874" spans="1:7" x14ac:dyDescent="0.35">
      <c r="A3874" t="s">
        <v>5738</v>
      </c>
      <c r="B3874" t="s">
        <v>1356</v>
      </c>
      <c r="C3874" t="s">
        <v>30</v>
      </c>
      <c r="D3874" t="s">
        <v>21664</v>
      </c>
      <c r="E3874" s="4">
        <v>41</v>
      </c>
      <c r="F3874" s="4" t="s">
        <v>21691</v>
      </c>
      <c r="G3874" s="4">
        <v>0.05</v>
      </c>
    </row>
    <row r="3875" spans="1:7" x14ac:dyDescent="0.35">
      <c r="A3875" t="s">
        <v>5739</v>
      </c>
      <c r="B3875" t="s">
        <v>1356</v>
      </c>
      <c r="C3875" t="s">
        <v>28</v>
      </c>
      <c r="D3875" t="s">
        <v>1851</v>
      </c>
      <c r="E3875" s="4">
        <v>19</v>
      </c>
      <c r="F3875" s="4" t="s">
        <v>21634</v>
      </c>
      <c r="G3875" s="4">
        <v>0</v>
      </c>
    </row>
    <row r="3876" spans="1:7" x14ac:dyDescent="0.35">
      <c r="A3876" t="s">
        <v>5740</v>
      </c>
      <c r="B3876" t="s">
        <v>1356</v>
      </c>
      <c r="C3876" t="s">
        <v>34</v>
      </c>
      <c r="D3876" t="s">
        <v>66</v>
      </c>
      <c r="E3876" s="4">
        <v>45</v>
      </c>
      <c r="F3876" s="4" t="s">
        <v>21636</v>
      </c>
      <c r="G3876" s="4">
        <v>0</v>
      </c>
    </row>
    <row r="3877" spans="1:7" x14ac:dyDescent="0.35">
      <c r="A3877" t="s">
        <v>5741</v>
      </c>
      <c r="B3877" t="s">
        <v>1356</v>
      </c>
      <c r="C3877" t="s">
        <v>26</v>
      </c>
      <c r="D3877" t="s">
        <v>21762</v>
      </c>
      <c r="E3877" s="4">
        <v>36</v>
      </c>
      <c r="F3877" s="4" t="s">
        <v>21647</v>
      </c>
      <c r="G3877" s="4">
        <v>0</v>
      </c>
    </row>
    <row r="3878" spans="1:7" x14ac:dyDescent="0.35">
      <c r="A3878" t="s">
        <v>5742</v>
      </c>
      <c r="B3878" t="s">
        <v>1356</v>
      </c>
      <c r="C3878" t="s">
        <v>27</v>
      </c>
      <c r="D3878" t="s">
        <v>1865</v>
      </c>
      <c r="E3878" s="4">
        <v>68</v>
      </c>
      <c r="F3878" s="4" t="s">
        <v>21701</v>
      </c>
      <c r="G3878" s="4">
        <v>0.1</v>
      </c>
    </row>
    <row r="3879" spans="1:7" x14ac:dyDescent="0.35">
      <c r="A3879" t="s">
        <v>5743</v>
      </c>
      <c r="B3879" t="s">
        <v>1357</v>
      </c>
      <c r="C3879" t="s">
        <v>31</v>
      </c>
      <c r="D3879" t="s">
        <v>1867</v>
      </c>
      <c r="E3879" s="4">
        <v>46</v>
      </c>
      <c r="F3879" s="4" t="s">
        <v>21662</v>
      </c>
      <c r="G3879" s="4">
        <v>0</v>
      </c>
    </row>
    <row r="3880" spans="1:7" x14ac:dyDescent="0.35">
      <c r="A3880" t="s">
        <v>5744</v>
      </c>
      <c r="B3880" t="s">
        <v>1357</v>
      </c>
      <c r="C3880" t="s">
        <v>15</v>
      </c>
      <c r="D3880" t="s">
        <v>1874</v>
      </c>
      <c r="E3880" s="4">
        <v>22</v>
      </c>
      <c r="F3880" s="4" t="s">
        <v>21742</v>
      </c>
      <c r="G3880" s="4">
        <v>0.1</v>
      </c>
    </row>
    <row r="3881" spans="1:7" x14ac:dyDescent="0.35">
      <c r="A3881" t="s">
        <v>5745</v>
      </c>
      <c r="B3881" t="s">
        <v>1357</v>
      </c>
      <c r="C3881" t="s">
        <v>26</v>
      </c>
      <c r="D3881" t="s">
        <v>1861</v>
      </c>
      <c r="E3881" s="4">
        <v>38</v>
      </c>
      <c r="F3881" s="4" t="s">
        <v>21650</v>
      </c>
      <c r="G3881" s="4">
        <v>0.1</v>
      </c>
    </row>
    <row r="3882" spans="1:7" x14ac:dyDescent="0.35">
      <c r="A3882" t="s">
        <v>5746</v>
      </c>
      <c r="B3882" t="s">
        <v>1357</v>
      </c>
      <c r="C3882" t="s">
        <v>26</v>
      </c>
      <c r="D3882" t="s">
        <v>21762</v>
      </c>
      <c r="E3882" s="4">
        <v>21</v>
      </c>
      <c r="F3882" s="4" t="s">
        <v>21647</v>
      </c>
      <c r="G3882" s="4">
        <v>0</v>
      </c>
    </row>
    <row r="3883" spans="1:7" x14ac:dyDescent="0.35">
      <c r="A3883" t="s">
        <v>5747</v>
      </c>
      <c r="B3883" t="s">
        <v>1358</v>
      </c>
      <c r="C3883" t="s">
        <v>15</v>
      </c>
      <c r="D3883" t="s">
        <v>1874</v>
      </c>
      <c r="E3883" s="4">
        <v>30</v>
      </c>
      <c r="F3883" s="4" t="s">
        <v>21742</v>
      </c>
      <c r="G3883" s="4">
        <v>0.1</v>
      </c>
    </row>
    <row r="3884" spans="1:7" x14ac:dyDescent="0.35">
      <c r="A3884" t="s">
        <v>5748</v>
      </c>
      <c r="B3884" t="s">
        <v>1358</v>
      </c>
      <c r="C3884" t="s">
        <v>30</v>
      </c>
      <c r="D3884" t="s">
        <v>21667</v>
      </c>
      <c r="E3884" s="4">
        <v>31</v>
      </c>
      <c r="F3884" s="4" t="s">
        <v>21665</v>
      </c>
      <c r="G3884" s="4">
        <v>0</v>
      </c>
    </row>
    <row r="3885" spans="1:7" x14ac:dyDescent="0.35">
      <c r="A3885" t="s">
        <v>5749</v>
      </c>
      <c r="B3885" t="s">
        <v>1358</v>
      </c>
      <c r="C3885" t="s">
        <v>28</v>
      </c>
      <c r="D3885" t="s">
        <v>1851</v>
      </c>
      <c r="E3885" s="4">
        <v>22</v>
      </c>
      <c r="F3885" s="4" t="s">
        <v>21634</v>
      </c>
      <c r="G3885" s="4">
        <v>0</v>
      </c>
    </row>
    <row r="3886" spans="1:7" x14ac:dyDescent="0.35">
      <c r="A3886" t="s">
        <v>5750</v>
      </c>
      <c r="B3886" t="s">
        <v>1358</v>
      </c>
      <c r="C3886" t="s">
        <v>12</v>
      </c>
      <c r="D3886" t="s">
        <v>1857</v>
      </c>
      <c r="E3886" s="4">
        <v>22</v>
      </c>
      <c r="F3886" s="4" t="s">
        <v>21740</v>
      </c>
      <c r="G3886" s="4">
        <v>0.05</v>
      </c>
    </row>
    <row r="3887" spans="1:7" x14ac:dyDescent="0.35">
      <c r="A3887" t="s">
        <v>5751</v>
      </c>
      <c r="B3887" t="s">
        <v>1358</v>
      </c>
      <c r="C3887" t="s">
        <v>29</v>
      </c>
      <c r="D3887" t="s">
        <v>1896</v>
      </c>
      <c r="E3887" s="4">
        <v>77</v>
      </c>
      <c r="F3887" s="4" t="s">
        <v>21666</v>
      </c>
      <c r="G3887" s="4">
        <v>0.05</v>
      </c>
    </row>
    <row r="3888" spans="1:7" x14ac:dyDescent="0.35">
      <c r="A3888" t="s">
        <v>5752</v>
      </c>
      <c r="B3888" t="s">
        <v>1359</v>
      </c>
      <c r="C3888" t="s">
        <v>12</v>
      </c>
      <c r="D3888" t="s">
        <v>21752</v>
      </c>
      <c r="E3888" s="4">
        <v>66</v>
      </c>
      <c r="F3888" s="4" t="s">
        <v>21669</v>
      </c>
      <c r="G3888" s="4">
        <v>0</v>
      </c>
    </row>
    <row r="3889" spans="1:7" x14ac:dyDescent="0.35">
      <c r="A3889" t="s">
        <v>5753</v>
      </c>
      <c r="B3889" t="s">
        <v>1359</v>
      </c>
      <c r="C3889" t="s">
        <v>7</v>
      </c>
      <c r="D3889" t="s">
        <v>21764</v>
      </c>
      <c r="E3889" s="4">
        <v>43</v>
      </c>
      <c r="F3889" s="4" t="s">
        <v>21681</v>
      </c>
      <c r="G3889" s="4">
        <v>0</v>
      </c>
    </row>
    <row r="3890" spans="1:7" x14ac:dyDescent="0.35">
      <c r="A3890" t="s">
        <v>5754</v>
      </c>
      <c r="B3890" t="s">
        <v>1360</v>
      </c>
      <c r="C3890" t="s">
        <v>19</v>
      </c>
      <c r="D3890" t="s">
        <v>1859</v>
      </c>
      <c r="E3890" s="4">
        <v>10</v>
      </c>
      <c r="F3890" s="4" t="s">
        <v>21706</v>
      </c>
      <c r="G3890" s="4">
        <v>0.05</v>
      </c>
    </row>
    <row r="3891" spans="1:7" x14ac:dyDescent="0.35">
      <c r="A3891" t="s">
        <v>5755</v>
      </c>
      <c r="B3891" t="s">
        <v>1360</v>
      </c>
      <c r="C3891" t="s">
        <v>19</v>
      </c>
      <c r="D3891" t="s">
        <v>1859</v>
      </c>
      <c r="E3891" s="4">
        <v>63</v>
      </c>
      <c r="F3891" s="4" t="s">
        <v>21635</v>
      </c>
      <c r="G3891" s="4">
        <v>0</v>
      </c>
    </row>
    <row r="3892" spans="1:7" x14ac:dyDescent="0.35">
      <c r="A3892" t="s">
        <v>5756</v>
      </c>
      <c r="B3892" t="s">
        <v>1361</v>
      </c>
      <c r="C3892" t="s">
        <v>33</v>
      </c>
      <c r="D3892" t="s">
        <v>1863</v>
      </c>
      <c r="E3892" s="4">
        <v>49</v>
      </c>
      <c r="F3892" s="4" t="s">
        <v>21641</v>
      </c>
      <c r="G3892" s="4">
        <v>0</v>
      </c>
    </row>
    <row r="3893" spans="1:7" x14ac:dyDescent="0.35">
      <c r="A3893" t="s">
        <v>5757</v>
      </c>
      <c r="B3893" t="s">
        <v>1361</v>
      </c>
      <c r="C3893" t="s">
        <v>35</v>
      </c>
      <c r="D3893" t="s">
        <v>1919</v>
      </c>
      <c r="E3893" s="4">
        <v>18</v>
      </c>
      <c r="F3893" s="4" t="s">
        <v>21656</v>
      </c>
      <c r="G3893" s="4">
        <v>0</v>
      </c>
    </row>
    <row r="3894" spans="1:7" x14ac:dyDescent="0.35">
      <c r="A3894" t="s">
        <v>5758</v>
      </c>
      <c r="B3894" t="s">
        <v>1361</v>
      </c>
      <c r="C3894" t="s">
        <v>33</v>
      </c>
      <c r="D3894" t="s">
        <v>66</v>
      </c>
      <c r="E3894" s="4">
        <v>49</v>
      </c>
      <c r="F3894" s="4" t="s">
        <v>21663</v>
      </c>
      <c r="G3894" s="4">
        <v>0.15</v>
      </c>
    </row>
    <row r="3895" spans="1:7" x14ac:dyDescent="0.35">
      <c r="A3895" t="s">
        <v>5759</v>
      </c>
      <c r="B3895" t="s">
        <v>1361</v>
      </c>
      <c r="C3895" t="s">
        <v>12</v>
      </c>
      <c r="D3895" t="s">
        <v>1857</v>
      </c>
      <c r="E3895" s="4">
        <v>38</v>
      </c>
      <c r="F3895" s="4" t="s">
        <v>21740</v>
      </c>
      <c r="G3895" s="4">
        <v>0.05</v>
      </c>
    </row>
    <row r="3896" spans="1:7" x14ac:dyDescent="0.35">
      <c r="A3896" t="s">
        <v>5760</v>
      </c>
      <c r="B3896" t="s">
        <v>1362</v>
      </c>
      <c r="C3896" t="s">
        <v>32</v>
      </c>
      <c r="D3896" t="s">
        <v>1928</v>
      </c>
      <c r="E3896" s="4">
        <v>17</v>
      </c>
      <c r="F3896" s="4" t="s">
        <v>21729</v>
      </c>
      <c r="G3896" s="4">
        <v>0.15</v>
      </c>
    </row>
    <row r="3897" spans="1:7" x14ac:dyDescent="0.35">
      <c r="A3897" t="s">
        <v>5761</v>
      </c>
      <c r="B3897" t="s">
        <v>1362</v>
      </c>
      <c r="C3897" t="s">
        <v>34</v>
      </c>
      <c r="D3897" t="s">
        <v>1854</v>
      </c>
      <c r="E3897" s="4">
        <v>54</v>
      </c>
      <c r="F3897" s="4" t="s">
        <v>21652</v>
      </c>
      <c r="G3897" s="4">
        <v>0.1</v>
      </c>
    </row>
    <row r="3898" spans="1:7" x14ac:dyDescent="0.35">
      <c r="A3898" t="s">
        <v>5762</v>
      </c>
      <c r="B3898" t="s">
        <v>1362</v>
      </c>
      <c r="C3898" t="s">
        <v>30</v>
      </c>
      <c r="D3898" t="s">
        <v>1887</v>
      </c>
      <c r="E3898" s="4">
        <v>72</v>
      </c>
      <c r="F3898" s="4" t="s">
        <v>21665</v>
      </c>
      <c r="G3898" s="4">
        <v>0</v>
      </c>
    </row>
    <row r="3899" spans="1:7" x14ac:dyDescent="0.35">
      <c r="A3899" t="s">
        <v>5763</v>
      </c>
      <c r="B3899" t="s">
        <v>1362</v>
      </c>
      <c r="C3899" t="s">
        <v>27</v>
      </c>
      <c r="D3899" t="s">
        <v>1865</v>
      </c>
      <c r="E3899" s="4">
        <v>13</v>
      </c>
      <c r="F3899" s="4" t="s">
        <v>21707</v>
      </c>
      <c r="G3899" s="4">
        <v>0.05</v>
      </c>
    </row>
    <row r="3900" spans="1:7" x14ac:dyDescent="0.35">
      <c r="A3900" t="s">
        <v>5764</v>
      </c>
      <c r="B3900" t="s">
        <v>1363</v>
      </c>
      <c r="C3900" t="s">
        <v>12</v>
      </c>
      <c r="D3900" t="s">
        <v>1857</v>
      </c>
      <c r="E3900" s="4">
        <v>67</v>
      </c>
      <c r="F3900" s="4" t="s">
        <v>21693</v>
      </c>
      <c r="G3900" s="4">
        <v>0.15</v>
      </c>
    </row>
    <row r="3901" spans="1:7" x14ac:dyDescent="0.35">
      <c r="A3901" t="s">
        <v>5765</v>
      </c>
      <c r="B3901" t="s">
        <v>1363</v>
      </c>
      <c r="C3901" t="s">
        <v>32</v>
      </c>
      <c r="D3901" t="s">
        <v>1928</v>
      </c>
      <c r="E3901" s="4">
        <v>25</v>
      </c>
      <c r="F3901" s="4" t="s">
        <v>21638</v>
      </c>
      <c r="G3901" s="4">
        <v>0</v>
      </c>
    </row>
    <row r="3902" spans="1:7" x14ac:dyDescent="0.35">
      <c r="A3902" t="s">
        <v>5766</v>
      </c>
      <c r="B3902" t="s">
        <v>1363</v>
      </c>
      <c r="C3902" t="s">
        <v>35</v>
      </c>
      <c r="D3902" t="s">
        <v>1919</v>
      </c>
      <c r="E3902" s="4">
        <v>31</v>
      </c>
      <c r="F3902" s="4" t="s">
        <v>21656</v>
      </c>
      <c r="G3902" s="4">
        <v>0</v>
      </c>
    </row>
    <row r="3903" spans="1:7" x14ac:dyDescent="0.35">
      <c r="A3903" t="s">
        <v>5767</v>
      </c>
      <c r="B3903" t="s">
        <v>1363</v>
      </c>
      <c r="C3903" t="s">
        <v>7</v>
      </c>
      <c r="D3903" t="s">
        <v>1871</v>
      </c>
      <c r="E3903" s="4">
        <v>12</v>
      </c>
      <c r="F3903" s="4" t="s">
        <v>21681</v>
      </c>
      <c r="G3903" s="4">
        <v>0</v>
      </c>
    </row>
    <row r="3904" spans="1:7" x14ac:dyDescent="0.35">
      <c r="A3904" t="s">
        <v>5768</v>
      </c>
      <c r="B3904" t="s">
        <v>1364</v>
      </c>
      <c r="C3904" t="s">
        <v>28</v>
      </c>
      <c r="D3904" t="s">
        <v>21753</v>
      </c>
      <c r="E3904" s="4">
        <v>79</v>
      </c>
      <c r="F3904" s="4" t="s">
        <v>21654</v>
      </c>
      <c r="G3904" s="4">
        <v>0.05</v>
      </c>
    </row>
    <row r="3905" spans="1:7" x14ac:dyDescent="0.35">
      <c r="A3905" t="s">
        <v>5769</v>
      </c>
      <c r="B3905" t="s">
        <v>1364</v>
      </c>
      <c r="C3905" t="s">
        <v>19</v>
      </c>
      <c r="D3905" t="s">
        <v>1859</v>
      </c>
      <c r="E3905" s="4">
        <v>5</v>
      </c>
      <c r="F3905" s="4" t="s">
        <v>21694</v>
      </c>
      <c r="G3905" s="4">
        <v>0.15</v>
      </c>
    </row>
    <row r="3906" spans="1:7" x14ac:dyDescent="0.35">
      <c r="A3906" t="s">
        <v>5770</v>
      </c>
      <c r="B3906" t="s">
        <v>1364</v>
      </c>
      <c r="C3906" t="s">
        <v>27</v>
      </c>
      <c r="D3906" t="s">
        <v>21700</v>
      </c>
      <c r="E3906" s="4">
        <v>33</v>
      </c>
      <c r="F3906" s="4" t="s">
        <v>21656</v>
      </c>
      <c r="G3906" s="4">
        <v>0</v>
      </c>
    </row>
    <row r="3907" spans="1:7" x14ac:dyDescent="0.35">
      <c r="A3907" t="s">
        <v>5771</v>
      </c>
      <c r="B3907" t="s">
        <v>1364</v>
      </c>
      <c r="C3907" t="s">
        <v>31</v>
      </c>
      <c r="D3907" t="s">
        <v>1867</v>
      </c>
      <c r="E3907" s="4">
        <v>61</v>
      </c>
      <c r="F3907" s="4" t="s">
        <v>21662</v>
      </c>
      <c r="G3907" s="4">
        <v>0</v>
      </c>
    </row>
    <row r="3908" spans="1:7" x14ac:dyDescent="0.35">
      <c r="A3908" t="s">
        <v>5772</v>
      </c>
      <c r="B3908" t="s">
        <v>1365</v>
      </c>
      <c r="C3908" t="s">
        <v>19</v>
      </c>
      <c r="D3908" t="s">
        <v>1859</v>
      </c>
      <c r="E3908" s="4">
        <v>50</v>
      </c>
      <c r="F3908" s="4" t="s">
        <v>21635</v>
      </c>
      <c r="G3908" s="4">
        <v>0</v>
      </c>
    </row>
    <row r="3909" spans="1:7" x14ac:dyDescent="0.35">
      <c r="A3909" t="s">
        <v>5773</v>
      </c>
      <c r="B3909" t="s">
        <v>1365</v>
      </c>
      <c r="C3909" t="s">
        <v>35</v>
      </c>
      <c r="D3909" t="s">
        <v>1919</v>
      </c>
      <c r="E3909" s="4">
        <v>24</v>
      </c>
      <c r="F3909" s="4" t="s">
        <v>21656</v>
      </c>
      <c r="G3909" s="4">
        <v>0</v>
      </c>
    </row>
    <row r="3910" spans="1:7" x14ac:dyDescent="0.35">
      <c r="A3910" t="s">
        <v>5774</v>
      </c>
      <c r="B3910" t="s">
        <v>1365</v>
      </c>
      <c r="C3910" t="s">
        <v>34</v>
      </c>
      <c r="D3910" t="s">
        <v>1854</v>
      </c>
      <c r="E3910" s="4">
        <v>32</v>
      </c>
      <c r="F3910" s="4" t="s">
        <v>21636</v>
      </c>
      <c r="G3910" s="4">
        <v>0</v>
      </c>
    </row>
    <row r="3911" spans="1:7" x14ac:dyDescent="0.35">
      <c r="A3911" t="s">
        <v>5775</v>
      </c>
      <c r="B3911" t="s">
        <v>1365</v>
      </c>
      <c r="C3911" t="s">
        <v>15</v>
      </c>
      <c r="D3911" t="s">
        <v>1874</v>
      </c>
      <c r="E3911" s="4">
        <v>16</v>
      </c>
      <c r="F3911" s="4" t="s">
        <v>21648</v>
      </c>
      <c r="G3911" s="4">
        <v>0</v>
      </c>
    </row>
    <row r="3912" spans="1:7" x14ac:dyDescent="0.35">
      <c r="A3912" t="s">
        <v>5776</v>
      </c>
      <c r="B3912" t="s">
        <v>1366</v>
      </c>
      <c r="C3912" t="s">
        <v>29</v>
      </c>
      <c r="D3912" t="s">
        <v>1896</v>
      </c>
      <c r="E3912" s="4">
        <v>74</v>
      </c>
      <c r="F3912" s="4" t="s">
        <v>21703</v>
      </c>
      <c r="G3912" s="4">
        <v>0.15</v>
      </c>
    </row>
    <row r="3913" spans="1:7" x14ac:dyDescent="0.35">
      <c r="A3913" t="s">
        <v>5777</v>
      </c>
      <c r="B3913" t="s">
        <v>1366</v>
      </c>
      <c r="C3913" t="s">
        <v>15</v>
      </c>
      <c r="D3913" t="s">
        <v>21777</v>
      </c>
      <c r="E3913" s="4">
        <v>80</v>
      </c>
      <c r="F3913" s="4" t="s">
        <v>21675</v>
      </c>
      <c r="G3913" s="4">
        <v>0.05</v>
      </c>
    </row>
    <row r="3914" spans="1:7" x14ac:dyDescent="0.35">
      <c r="A3914" t="s">
        <v>5778</v>
      </c>
      <c r="B3914" t="s">
        <v>1367</v>
      </c>
      <c r="C3914" t="s">
        <v>31</v>
      </c>
      <c r="D3914" t="s">
        <v>1867</v>
      </c>
      <c r="E3914" s="4">
        <v>48</v>
      </c>
      <c r="F3914" s="4" t="s">
        <v>21670</v>
      </c>
      <c r="G3914" s="4">
        <v>0.1</v>
      </c>
    </row>
    <row r="3915" spans="1:7" x14ac:dyDescent="0.35">
      <c r="A3915" t="s">
        <v>5779</v>
      </c>
      <c r="B3915" t="s">
        <v>1367</v>
      </c>
      <c r="C3915" t="s">
        <v>33</v>
      </c>
      <c r="D3915" t="s">
        <v>1863</v>
      </c>
      <c r="E3915" s="4">
        <v>64</v>
      </c>
      <c r="F3915" s="4" t="s">
        <v>21641</v>
      </c>
      <c r="G3915" s="4">
        <v>0</v>
      </c>
    </row>
    <row r="3916" spans="1:7" x14ac:dyDescent="0.35">
      <c r="A3916" t="s">
        <v>5780</v>
      </c>
      <c r="B3916" t="s">
        <v>1367</v>
      </c>
      <c r="C3916" t="s">
        <v>36</v>
      </c>
      <c r="D3916" t="s">
        <v>21678</v>
      </c>
      <c r="E3916" s="4">
        <v>16</v>
      </c>
      <c r="F3916" s="4" t="s">
        <v>21702</v>
      </c>
      <c r="G3916" s="4">
        <v>0.05</v>
      </c>
    </row>
    <row r="3917" spans="1:7" x14ac:dyDescent="0.35">
      <c r="A3917" t="s">
        <v>5781</v>
      </c>
      <c r="B3917" t="s">
        <v>1367</v>
      </c>
      <c r="C3917" t="s">
        <v>29</v>
      </c>
      <c r="D3917" t="s">
        <v>1896</v>
      </c>
      <c r="E3917" s="4">
        <v>33</v>
      </c>
      <c r="F3917" s="4" t="s">
        <v>21685</v>
      </c>
      <c r="G3917" s="4">
        <v>0.1</v>
      </c>
    </row>
    <row r="3918" spans="1:7" x14ac:dyDescent="0.35">
      <c r="A3918" t="s">
        <v>5782</v>
      </c>
      <c r="B3918" t="s">
        <v>1367</v>
      </c>
      <c r="C3918" t="s">
        <v>19</v>
      </c>
      <c r="D3918" t="s">
        <v>1859</v>
      </c>
      <c r="E3918" s="4">
        <v>35</v>
      </c>
      <c r="F3918" s="4" t="s">
        <v>21694</v>
      </c>
      <c r="G3918" s="4">
        <v>0.15</v>
      </c>
    </row>
    <row r="3919" spans="1:7" x14ac:dyDescent="0.35">
      <c r="A3919" t="s">
        <v>5783</v>
      </c>
      <c r="B3919" t="s">
        <v>1368</v>
      </c>
      <c r="C3919" t="s">
        <v>29</v>
      </c>
      <c r="D3919" t="s">
        <v>1896</v>
      </c>
      <c r="E3919" s="4">
        <v>76</v>
      </c>
      <c r="F3919" s="4" t="s">
        <v>21703</v>
      </c>
      <c r="G3919" s="4">
        <v>0.15</v>
      </c>
    </row>
    <row r="3920" spans="1:7" x14ac:dyDescent="0.35">
      <c r="A3920" t="s">
        <v>5784</v>
      </c>
      <c r="B3920" t="s">
        <v>1368</v>
      </c>
      <c r="C3920" t="s">
        <v>36</v>
      </c>
      <c r="D3920" t="s">
        <v>1915</v>
      </c>
      <c r="E3920" s="4">
        <v>74</v>
      </c>
      <c r="F3920" s="4" t="s">
        <v>21731</v>
      </c>
      <c r="G3920" s="4">
        <v>0.15</v>
      </c>
    </row>
    <row r="3921" spans="1:7" x14ac:dyDescent="0.35">
      <c r="A3921" t="s">
        <v>5785</v>
      </c>
      <c r="B3921" t="s">
        <v>1368</v>
      </c>
      <c r="C3921" t="s">
        <v>23</v>
      </c>
      <c r="D3921" t="s">
        <v>1876</v>
      </c>
      <c r="E3921" s="4">
        <v>48</v>
      </c>
      <c r="F3921" s="4" t="s">
        <v>21673</v>
      </c>
      <c r="G3921" s="4">
        <v>0</v>
      </c>
    </row>
    <row r="3922" spans="1:7" x14ac:dyDescent="0.35">
      <c r="A3922" t="s">
        <v>5786</v>
      </c>
      <c r="B3922" t="s">
        <v>1369</v>
      </c>
      <c r="C3922" t="s">
        <v>27</v>
      </c>
      <c r="D3922" t="s">
        <v>1865</v>
      </c>
      <c r="E3922" s="4">
        <v>76</v>
      </c>
      <c r="F3922" s="4" t="s">
        <v>21642</v>
      </c>
      <c r="G3922" s="4">
        <v>0.15</v>
      </c>
    </row>
    <row r="3923" spans="1:7" x14ac:dyDescent="0.35">
      <c r="A3923" t="s">
        <v>5787</v>
      </c>
      <c r="B3923" t="s">
        <v>1369</v>
      </c>
      <c r="C3923" t="s">
        <v>23</v>
      </c>
      <c r="D3923" t="s">
        <v>21672</v>
      </c>
      <c r="E3923" s="4">
        <v>46</v>
      </c>
      <c r="F3923" s="4" t="s">
        <v>21699</v>
      </c>
      <c r="G3923" s="4">
        <v>0.15</v>
      </c>
    </row>
    <row r="3924" spans="1:7" x14ac:dyDescent="0.35">
      <c r="A3924" t="s">
        <v>5788</v>
      </c>
      <c r="B3924" t="s">
        <v>1369</v>
      </c>
      <c r="C3924" t="s">
        <v>12</v>
      </c>
      <c r="D3924" t="s">
        <v>1857</v>
      </c>
      <c r="E3924" s="4">
        <v>56</v>
      </c>
      <c r="F3924" s="4" t="s">
        <v>21693</v>
      </c>
      <c r="G3924" s="4">
        <v>0.15</v>
      </c>
    </row>
    <row r="3925" spans="1:7" x14ac:dyDescent="0.35">
      <c r="A3925" t="s">
        <v>5789</v>
      </c>
      <c r="B3925" t="s">
        <v>1370</v>
      </c>
      <c r="C3925" t="s">
        <v>36</v>
      </c>
      <c r="D3925" t="s">
        <v>1915</v>
      </c>
      <c r="E3925" s="4">
        <v>60</v>
      </c>
      <c r="F3925" s="4" t="s">
        <v>21677</v>
      </c>
      <c r="G3925" s="4">
        <v>0</v>
      </c>
    </row>
    <row r="3926" spans="1:7" x14ac:dyDescent="0.35">
      <c r="A3926" t="s">
        <v>5790</v>
      </c>
      <c r="B3926" t="s">
        <v>1370</v>
      </c>
      <c r="C3926" t="s">
        <v>23</v>
      </c>
      <c r="D3926" t="s">
        <v>1876</v>
      </c>
      <c r="E3926" s="4">
        <v>62</v>
      </c>
      <c r="F3926" s="4" t="s">
        <v>21673</v>
      </c>
      <c r="G3926" s="4">
        <v>0</v>
      </c>
    </row>
    <row r="3927" spans="1:7" x14ac:dyDescent="0.35">
      <c r="A3927" t="s">
        <v>5791</v>
      </c>
      <c r="B3927" t="s">
        <v>1370</v>
      </c>
      <c r="C3927" t="s">
        <v>35</v>
      </c>
      <c r="D3927" t="s">
        <v>21716</v>
      </c>
      <c r="E3927" s="4">
        <v>15</v>
      </c>
      <c r="F3927" s="4" t="s">
        <v>21656</v>
      </c>
      <c r="G3927" s="4">
        <v>0</v>
      </c>
    </row>
    <row r="3928" spans="1:7" x14ac:dyDescent="0.35">
      <c r="A3928" t="s">
        <v>5792</v>
      </c>
      <c r="B3928" t="s">
        <v>1370</v>
      </c>
      <c r="C3928" t="s">
        <v>35</v>
      </c>
      <c r="D3928" t="s">
        <v>1919</v>
      </c>
      <c r="E3928" s="4">
        <v>74</v>
      </c>
      <c r="F3928" s="4" t="s">
        <v>21642</v>
      </c>
      <c r="G3928" s="4">
        <v>0.15</v>
      </c>
    </row>
    <row r="3929" spans="1:7" x14ac:dyDescent="0.35">
      <c r="A3929" t="s">
        <v>5793</v>
      </c>
      <c r="B3929" t="s">
        <v>1371</v>
      </c>
      <c r="C3929" t="s">
        <v>32</v>
      </c>
      <c r="D3929" t="s">
        <v>1928</v>
      </c>
      <c r="E3929" s="4">
        <v>40</v>
      </c>
      <c r="F3929" s="4" t="s">
        <v>21638</v>
      </c>
      <c r="G3929" s="4">
        <v>0</v>
      </c>
    </row>
    <row r="3930" spans="1:7" x14ac:dyDescent="0.35">
      <c r="A3930" t="s">
        <v>5794</v>
      </c>
      <c r="B3930" t="s">
        <v>1371</v>
      </c>
      <c r="C3930" t="s">
        <v>15</v>
      </c>
      <c r="D3930" t="s">
        <v>1874</v>
      </c>
      <c r="E3930" s="4">
        <v>51</v>
      </c>
      <c r="F3930" s="4" t="s">
        <v>21660</v>
      </c>
      <c r="G3930" s="4">
        <v>0.15</v>
      </c>
    </row>
    <row r="3931" spans="1:7" x14ac:dyDescent="0.35">
      <c r="A3931" t="s">
        <v>5795</v>
      </c>
      <c r="B3931" t="s">
        <v>1372</v>
      </c>
      <c r="C3931" t="s">
        <v>34</v>
      </c>
      <c r="D3931" t="s">
        <v>1854</v>
      </c>
      <c r="E3931" s="4">
        <v>80</v>
      </c>
      <c r="F3931" s="4" t="s">
        <v>21636</v>
      </c>
      <c r="G3931" s="4">
        <v>0</v>
      </c>
    </row>
    <row r="3932" spans="1:7" x14ac:dyDescent="0.35">
      <c r="A3932" t="s">
        <v>5796</v>
      </c>
      <c r="B3932" t="s">
        <v>1372</v>
      </c>
      <c r="C3932" t="s">
        <v>33</v>
      </c>
      <c r="D3932" t="s">
        <v>21689</v>
      </c>
      <c r="E3932" s="4">
        <v>14</v>
      </c>
      <c r="F3932" s="4" t="s">
        <v>21641</v>
      </c>
      <c r="G3932" s="4">
        <v>0</v>
      </c>
    </row>
    <row r="3933" spans="1:7" x14ac:dyDescent="0.35">
      <c r="A3933" t="s">
        <v>5797</v>
      </c>
      <c r="B3933" t="s">
        <v>1373</v>
      </c>
      <c r="C3933" t="s">
        <v>34</v>
      </c>
      <c r="D3933" t="s">
        <v>1854</v>
      </c>
      <c r="E3933" s="4">
        <v>52</v>
      </c>
      <c r="F3933" s="4" t="s">
        <v>21636</v>
      </c>
      <c r="G3933" s="4">
        <v>0</v>
      </c>
    </row>
    <row r="3934" spans="1:7" x14ac:dyDescent="0.35">
      <c r="A3934" t="s">
        <v>5798</v>
      </c>
      <c r="B3934" t="s">
        <v>1373</v>
      </c>
      <c r="C3934" t="s">
        <v>30</v>
      </c>
      <c r="D3934" t="s">
        <v>1887</v>
      </c>
      <c r="E3934" s="4">
        <v>1</v>
      </c>
      <c r="F3934" s="4" t="s">
        <v>21665</v>
      </c>
      <c r="G3934" s="4">
        <v>0</v>
      </c>
    </row>
    <row r="3935" spans="1:7" x14ac:dyDescent="0.35">
      <c r="A3935" t="s">
        <v>5799</v>
      </c>
      <c r="B3935" t="s">
        <v>1373</v>
      </c>
      <c r="C3935" t="s">
        <v>28</v>
      </c>
      <c r="D3935" t="s">
        <v>66</v>
      </c>
      <c r="E3935" s="4">
        <v>23</v>
      </c>
      <c r="F3935" s="4" t="s">
        <v>21634</v>
      </c>
      <c r="G3935" s="4">
        <v>0</v>
      </c>
    </row>
    <row r="3936" spans="1:7" x14ac:dyDescent="0.35">
      <c r="A3936" t="s">
        <v>5800</v>
      </c>
      <c r="B3936" t="s">
        <v>1373</v>
      </c>
      <c r="C3936" t="s">
        <v>26</v>
      </c>
      <c r="D3936" t="s">
        <v>21762</v>
      </c>
      <c r="E3936" s="4">
        <v>15</v>
      </c>
      <c r="F3936" s="4" t="s">
        <v>21640</v>
      </c>
      <c r="G3936" s="4">
        <v>0.15</v>
      </c>
    </row>
    <row r="3937" spans="1:7" x14ac:dyDescent="0.35">
      <c r="A3937" t="s">
        <v>5801</v>
      </c>
      <c r="B3937" t="s">
        <v>1374</v>
      </c>
      <c r="C3937" t="s">
        <v>30</v>
      </c>
      <c r="D3937" t="s">
        <v>66</v>
      </c>
      <c r="E3937" s="4">
        <v>46</v>
      </c>
      <c r="F3937" s="4" t="s">
        <v>21665</v>
      </c>
      <c r="G3937" s="4">
        <v>0</v>
      </c>
    </row>
    <row r="3938" spans="1:7" x14ac:dyDescent="0.35">
      <c r="A3938" t="s">
        <v>5802</v>
      </c>
      <c r="B3938" t="s">
        <v>1374</v>
      </c>
      <c r="C3938" t="s">
        <v>32</v>
      </c>
      <c r="D3938" t="s">
        <v>1928</v>
      </c>
      <c r="E3938" s="4">
        <v>18</v>
      </c>
      <c r="F3938" s="4" t="s">
        <v>21684</v>
      </c>
      <c r="G3938" s="4">
        <v>0.05</v>
      </c>
    </row>
    <row r="3939" spans="1:7" x14ac:dyDescent="0.35">
      <c r="A3939" t="s">
        <v>5803</v>
      </c>
      <c r="B3939" t="s">
        <v>1374</v>
      </c>
      <c r="C3939" t="s">
        <v>19</v>
      </c>
      <c r="D3939" t="s">
        <v>1859</v>
      </c>
      <c r="E3939" s="4">
        <v>41</v>
      </c>
      <c r="F3939" s="4" t="s">
        <v>21635</v>
      </c>
      <c r="G3939" s="4">
        <v>0</v>
      </c>
    </row>
    <row r="3940" spans="1:7" x14ac:dyDescent="0.35">
      <c r="A3940" t="s">
        <v>5804</v>
      </c>
      <c r="B3940" t="s">
        <v>1374</v>
      </c>
      <c r="C3940" t="s">
        <v>7</v>
      </c>
      <c r="D3940" t="s">
        <v>1871</v>
      </c>
      <c r="E3940" s="4">
        <v>57</v>
      </c>
      <c r="F3940" s="4" t="s">
        <v>21681</v>
      </c>
      <c r="G3940" s="4">
        <v>0</v>
      </c>
    </row>
    <row r="3941" spans="1:7" x14ac:dyDescent="0.35">
      <c r="A3941" t="s">
        <v>5805</v>
      </c>
      <c r="B3941" t="s">
        <v>1375</v>
      </c>
      <c r="C3941" t="s">
        <v>33</v>
      </c>
      <c r="D3941" t="s">
        <v>1863</v>
      </c>
      <c r="E3941" s="4">
        <v>32</v>
      </c>
      <c r="F3941" s="4" t="s">
        <v>21641</v>
      </c>
      <c r="G3941" s="4">
        <v>0</v>
      </c>
    </row>
    <row r="3942" spans="1:7" x14ac:dyDescent="0.35">
      <c r="A3942" t="s">
        <v>5806</v>
      </c>
      <c r="B3942" t="s">
        <v>1375</v>
      </c>
      <c r="C3942" t="s">
        <v>34</v>
      </c>
      <c r="D3942" t="s">
        <v>1854</v>
      </c>
      <c r="E3942" s="4">
        <v>4</v>
      </c>
      <c r="F3942" s="4" t="s">
        <v>21636</v>
      </c>
      <c r="G3942" s="4">
        <v>0</v>
      </c>
    </row>
    <row r="3943" spans="1:7" x14ac:dyDescent="0.35">
      <c r="A3943" t="s">
        <v>5807</v>
      </c>
      <c r="B3943" t="s">
        <v>1376</v>
      </c>
      <c r="C3943" t="s">
        <v>27</v>
      </c>
      <c r="D3943" t="s">
        <v>21776</v>
      </c>
      <c r="E3943" s="4">
        <v>9</v>
      </c>
      <c r="F3943" s="4" t="s">
        <v>21656</v>
      </c>
      <c r="G3943" s="4">
        <v>0</v>
      </c>
    </row>
    <row r="3944" spans="1:7" x14ac:dyDescent="0.35">
      <c r="A3944" t="s">
        <v>5808</v>
      </c>
      <c r="B3944" t="s">
        <v>1376</v>
      </c>
      <c r="C3944" t="s">
        <v>35</v>
      </c>
      <c r="D3944" t="s">
        <v>1919</v>
      </c>
      <c r="E3944" s="4">
        <v>26</v>
      </c>
      <c r="F3944" s="4" t="s">
        <v>21656</v>
      </c>
      <c r="G3944" s="4">
        <v>0</v>
      </c>
    </row>
    <row r="3945" spans="1:7" x14ac:dyDescent="0.35">
      <c r="A3945" t="s">
        <v>5809</v>
      </c>
      <c r="B3945" t="s">
        <v>1376</v>
      </c>
      <c r="C3945" t="s">
        <v>29</v>
      </c>
      <c r="D3945" t="s">
        <v>1896</v>
      </c>
      <c r="E3945" s="4">
        <v>43</v>
      </c>
      <c r="F3945" s="4" t="s">
        <v>21685</v>
      </c>
      <c r="G3945" s="4">
        <v>0.1</v>
      </c>
    </row>
    <row r="3946" spans="1:7" x14ac:dyDescent="0.35">
      <c r="A3946" t="s">
        <v>5810</v>
      </c>
      <c r="B3946" t="s">
        <v>1377</v>
      </c>
      <c r="C3946" t="s">
        <v>35</v>
      </c>
      <c r="D3946" t="s">
        <v>21716</v>
      </c>
      <c r="E3946" s="4">
        <v>6</v>
      </c>
      <c r="F3946" s="4" t="s">
        <v>21642</v>
      </c>
      <c r="G3946" s="4">
        <v>0.15</v>
      </c>
    </row>
    <row r="3947" spans="1:7" x14ac:dyDescent="0.35">
      <c r="A3947" t="s">
        <v>5811</v>
      </c>
      <c r="B3947" t="s">
        <v>1377</v>
      </c>
      <c r="C3947" t="s">
        <v>19</v>
      </c>
      <c r="D3947" t="s">
        <v>1859</v>
      </c>
      <c r="E3947" s="4">
        <v>1</v>
      </c>
      <c r="F3947" s="4" t="s">
        <v>21635</v>
      </c>
      <c r="G3947" s="4">
        <v>0</v>
      </c>
    </row>
    <row r="3948" spans="1:7" x14ac:dyDescent="0.35">
      <c r="A3948" t="s">
        <v>5812</v>
      </c>
      <c r="B3948" t="s">
        <v>1377</v>
      </c>
      <c r="C3948" t="s">
        <v>29</v>
      </c>
      <c r="D3948" t="s">
        <v>1896</v>
      </c>
      <c r="E3948" s="4">
        <v>68</v>
      </c>
      <c r="F3948" s="4" t="s">
        <v>21703</v>
      </c>
      <c r="G3948" s="4">
        <v>0.15</v>
      </c>
    </row>
    <row r="3949" spans="1:7" x14ac:dyDescent="0.35">
      <c r="A3949" t="s">
        <v>5813</v>
      </c>
      <c r="B3949" t="s">
        <v>1378</v>
      </c>
      <c r="C3949" t="s">
        <v>33</v>
      </c>
      <c r="D3949" t="s">
        <v>1863</v>
      </c>
      <c r="E3949" s="4">
        <v>66</v>
      </c>
      <c r="F3949" s="4" t="s">
        <v>21641</v>
      </c>
      <c r="G3949" s="4">
        <v>0</v>
      </c>
    </row>
    <row r="3950" spans="1:7" x14ac:dyDescent="0.35">
      <c r="A3950" t="s">
        <v>5814</v>
      </c>
      <c r="B3950" t="s">
        <v>1378</v>
      </c>
      <c r="C3950" t="s">
        <v>36</v>
      </c>
      <c r="D3950" t="s">
        <v>66</v>
      </c>
      <c r="E3950" s="4">
        <v>77</v>
      </c>
      <c r="F3950" s="4" t="s">
        <v>21849</v>
      </c>
      <c r="G3950" s="4">
        <v>0</v>
      </c>
    </row>
    <row r="3951" spans="1:7" x14ac:dyDescent="0.35">
      <c r="A3951" t="s">
        <v>5815</v>
      </c>
      <c r="B3951" t="s">
        <v>1379</v>
      </c>
      <c r="C3951" t="s">
        <v>31</v>
      </c>
      <c r="D3951" t="s">
        <v>1867</v>
      </c>
      <c r="E3951" s="4">
        <v>5</v>
      </c>
      <c r="F3951" s="4" t="s">
        <v>21670</v>
      </c>
      <c r="G3951" s="4">
        <v>0.1</v>
      </c>
    </row>
    <row r="3952" spans="1:7" x14ac:dyDescent="0.35">
      <c r="A3952" t="s">
        <v>5816</v>
      </c>
      <c r="B3952" t="s">
        <v>1380</v>
      </c>
      <c r="C3952" t="s">
        <v>26</v>
      </c>
      <c r="D3952" t="s">
        <v>1861</v>
      </c>
      <c r="E3952" s="4">
        <v>14</v>
      </c>
      <c r="F3952" s="4" t="s">
        <v>21647</v>
      </c>
      <c r="G3952" s="4">
        <v>0</v>
      </c>
    </row>
    <row r="3953" spans="1:7" x14ac:dyDescent="0.35">
      <c r="A3953" t="s">
        <v>5817</v>
      </c>
      <c r="B3953" t="s">
        <v>1381</v>
      </c>
      <c r="C3953" t="s">
        <v>34</v>
      </c>
      <c r="D3953" t="s">
        <v>21744</v>
      </c>
      <c r="E3953" s="4">
        <v>34</v>
      </c>
      <c r="F3953" s="4" t="s">
        <v>21636</v>
      </c>
      <c r="G3953" s="4">
        <v>0</v>
      </c>
    </row>
    <row r="3954" spans="1:7" x14ac:dyDescent="0.35">
      <c r="A3954" t="s">
        <v>5818</v>
      </c>
      <c r="B3954" t="s">
        <v>1381</v>
      </c>
      <c r="C3954" t="s">
        <v>19</v>
      </c>
      <c r="D3954" t="s">
        <v>1859</v>
      </c>
      <c r="E3954" s="4">
        <v>20</v>
      </c>
      <c r="F3954" s="4" t="s">
        <v>21694</v>
      </c>
      <c r="G3954" s="4">
        <v>0.15</v>
      </c>
    </row>
    <row r="3955" spans="1:7" x14ac:dyDescent="0.35">
      <c r="A3955" t="s">
        <v>5819</v>
      </c>
      <c r="B3955" t="s">
        <v>1381</v>
      </c>
      <c r="C3955" t="s">
        <v>32</v>
      </c>
      <c r="D3955" t="s">
        <v>21734</v>
      </c>
      <c r="E3955" s="4">
        <v>73</v>
      </c>
      <c r="F3955" s="4" t="s">
        <v>21690</v>
      </c>
      <c r="G3955" s="4">
        <v>0.1</v>
      </c>
    </row>
    <row r="3956" spans="1:7" x14ac:dyDescent="0.35">
      <c r="A3956" t="s">
        <v>5820</v>
      </c>
      <c r="B3956" t="s">
        <v>1381</v>
      </c>
      <c r="C3956" t="s">
        <v>27</v>
      </c>
      <c r="D3956" t="s">
        <v>1865</v>
      </c>
      <c r="E3956" s="4">
        <v>51</v>
      </c>
      <c r="F3956" s="4" t="s">
        <v>21656</v>
      </c>
      <c r="G3956" s="4">
        <v>0</v>
      </c>
    </row>
    <row r="3957" spans="1:7" x14ac:dyDescent="0.35">
      <c r="A3957" t="s">
        <v>5821</v>
      </c>
      <c r="B3957" t="s">
        <v>1382</v>
      </c>
      <c r="C3957" t="s">
        <v>33</v>
      </c>
      <c r="D3957" t="s">
        <v>1863</v>
      </c>
      <c r="E3957" s="4">
        <v>46</v>
      </c>
      <c r="F3957" s="4" t="s">
        <v>21658</v>
      </c>
      <c r="G3957" s="4">
        <v>0.05</v>
      </c>
    </row>
    <row r="3958" spans="1:7" x14ac:dyDescent="0.35">
      <c r="A3958" t="s">
        <v>5822</v>
      </c>
      <c r="B3958" t="s">
        <v>1382</v>
      </c>
      <c r="C3958" t="s">
        <v>19</v>
      </c>
      <c r="D3958" t="s">
        <v>1859</v>
      </c>
      <c r="E3958" s="4">
        <v>28</v>
      </c>
      <c r="F3958" s="4" t="s">
        <v>21635</v>
      </c>
      <c r="G3958" s="4">
        <v>0</v>
      </c>
    </row>
    <row r="3959" spans="1:7" x14ac:dyDescent="0.35">
      <c r="A3959" t="s">
        <v>5823</v>
      </c>
      <c r="B3959" t="s">
        <v>1382</v>
      </c>
      <c r="C3959" t="s">
        <v>30</v>
      </c>
      <c r="D3959" t="s">
        <v>1887</v>
      </c>
      <c r="E3959" s="4">
        <v>74</v>
      </c>
      <c r="F3959" s="4" t="s">
        <v>21692</v>
      </c>
      <c r="G3959" s="4">
        <v>0.1</v>
      </c>
    </row>
    <row r="3960" spans="1:7" x14ac:dyDescent="0.35">
      <c r="A3960" t="s">
        <v>5824</v>
      </c>
      <c r="B3960" t="s">
        <v>1382</v>
      </c>
      <c r="C3960" t="s">
        <v>32</v>
      </c>
      <c r="D3960" t="s">
        <v>1928</v>
      </c>
      <c r="E3960" s="4">
        <v>8</v>
      </c>
      <c r="F3960" s="4" t="s">
        <v>21638</v>
      </c>
      <c r="G3960" s="4">
        <v>0</v>
      </c>
    </row>
    <row r="3961" spans="1:7" x14ac:dyDescent="0.35">
      <c r="A3961" t="s">
        <v>5825</v>
      </c>
      <c r="B3961" t="s">
        <v>1383</v>
      </c>
      <c r="C3961" t="s">
        <v>19</v>
      </c>
      <c r="D3961" t="s">
        <v>1859</v>
      </c>
      <c r="E3961" s="4">
        <v>24</v>
      </c>
      <c r="F3961" s="4" t="s">
        <v>21706</v>
      </c>
      <c r="G3961" s="4">
        <v>0.05</v>
      </c>
    </row>
    <row r="3962" spans="1:7" x14ac:dyDescent="0.35">
      <c r="A3962" t="s">
        <v>5826</v>
      </c>
      <c r="B3962" t="s">
        <v>1383</v>
      </c>
      <c r="C3962" t="s">
        <v>19</v>
      </c>
      <c r="D3962" t="s">
        <v>1859</v>
      </c>
      <c r="E3962" s="4">
        <v>28</v>
      </c>
      <c r="F3962" s="4" t="s">
        <v>21694</v>
      </c>
      <c r="G3962" s="4">
        <v>0.15</v>
      </c>
    </row>
    <row r="3963" spans="1:7" x14ac:dyDescent="0.35">
      <c r="A3963" t="s">
        <v>5827</v>
      </c>
      <c r="B3963" t="s">
        <v>1383</v>
      </c>
      <c r="C3963" t="s">
        <v>32</v>
      </c>
      <c r="D3963" t="s">
        <v>1928</v>
      </c>
      <c r="E3963" s="4">
        <v>47</v>
      </c>
      <c r="F3963" s="4" t="s">
        <v>21684</v>
      </c>
      <c r="G3963" s="4">
        <v>0.05</v>
      </c>
    </row>
    <row r="3964" spans="1:7" x14ac:dyDescent="0.35">
      <c r="A3964" t="s">
        <v>5828</v>
      </c>
      <c r="B3964" t="s">
        <v>1384</v>
      </c>
      <c r="C3964" t="s">
        <v>19</v>
      </c>
      <c r="D3964" t="s">
        <v>21697</v>
      </c>
      <c r="E3964" s="4">
        <v>76</v>
      </c>
      <c r="F3964" s="4" t="s">
        <v>21635</v>
      </c>
      <c r="G3964" s="4">
        <v>0</v>
      </c>
    </row>
    <row r="3965" spans="1:7" x14ac:dyDescent="0.35">
      <c r="A3965" t="s">
        <v>5829</v>
      </c>
      <c r="B3965" t="s">
        <v>1384</v>
      </c>
      <c r="C3965" t="s">
        <v>7</v>
      </c>
      <c r="D3965" t="s">
        <v>21749</v>
      </c>
      <c r="E3965" s="4">
        <v>56</v>
      </c>
      <c r="F3965" s="4" t="s">
        <v>21646</v>
      </c>
      <c r="G3965" s="4">
        <v>0.1</v>
      </c>
    </row>
    <row r="3966" spans="1:7" x14ac:dyDescent="0.35">
      <c r="A3966" t="s">
        <v>5830</v>
      </c>
      <c r="B3966" t="s">
        <v>1384</v>
      </c>
      <c r="C3966" t="s">
        <v>33</v>
      </c>
      <c r="D3966" t="s">
        <v>1863</v>
      </c>
      <c r="E3966" s="4">
        <v>48</v>
      </c>
      <c r="F3966" s="4" t="s">
        <v>21658</v>
      </c>
      <c r="G3966" s="4">
        <v>0.05</v>
      </c>
    </row>
    <row r="3967" spans="1:7" x14ac:dyDescent="0.35">
      <c r="A3967" t="s">
        <v>5831</v>
      </c>
      <c r="B3967" t="s">
        <v>1384</v>
      </c>
      <c r="C3967" t="s">
        <v>27</v>
      </c>
      <c r="D3967" t="s">
        <v>1865</v>
      </c>
      <c r="E3967" s="4">
        <v>23</v>
      </c>
      <c r="F3967" s="4" t="s">
        <v>21656</v>
      </c>
      <c r="G3967" s="4">
        <v>0</v>
      </c>
    </row>
    <row r="3968" spans="1:7" x14ac:dyDescent="0.35">
      <c r="A3968" t="s">
        <v>5832</v>
      </c>
      <c r="B3968" t="s">
        <v>1384</v>
      </c>
      <c r="C3968" t="s">
        <v>34</v>
      </c>
      <c r="D3968" t="s">
        <v>1854</v>
      </c>
      <c r="E3968" s="4">
        <v>19</v>
      </c>
      <c r="F3968" s="4" t="s">
        <v>21645</v>
      </c>
      <c r="G3968" s="4">
        <v>0.05</v>
      </c>
    </row>
    <row r="3969" spans="1:7" x14ac:dyDescent="0.35">
      <c r="A3969" t="s">
        <v>5833</v>
      </c>
      <c r="B3969" t="s">
        <v>1385</v>
      </c>
      <c r="C3969" t="s">
        <v>7</v>
      </c>
      <c r="D3969" t="s">
        <v>1871</v>
      </c>
      <c r="E3969" s="4">
        <v>54</v>
      </c>
      <c r="F3969" s="4" t="s">
        <v>21681</v>
      </c>
      <c r="G3969" s="4">
        <v>0</v>
      </c>
    </row>
    <row r="3970" spans="1:7" x14ac:dyDescent="0.35">
      <c r="A3970" t="s">
        <v>5834</v>
      </c>
      <c r="B3970" t="s">
        <v>1386</v>
      </c>
      <c r="C3970" t="s">
        <v>19</v>
      </c>
      <c r="D3970" t="s">
        <v>1859</v>
      </c>
      <c r="E3970" s="4">
        <v>37</v>
      </c>
      <c r="F3970" s="4" t="s">
        <v>21694</v>
      </c>
      <c r="G3970" s="4">
        <v>0.15</v>
      </c>
    </row>
    <row r="3971" spans="1:7" x14ac:dyDescent="0.35">
      <c r="A3971" t="s">
        <v>5835</v>
      </c>
      <c r="B3971" t="s">
        <v>1386</v>
      </c>
      <c r="C3971" t="s">
        <v>28</v>
      </c>
      <c r="D3971" t="s">
        <v>1851</v>
      </c>
      <c r="E3971" s="4">
        <v>80</v>
      </c>
      <c r="F3971" s="4" t="s">
        <v>21634</v>
      </c>
      <c r="G3971" s="4">
        <v>0</v>
      </c>
    </row>
    <row r="3972" spans="1:7" x14ac:dyDescent="0.35">
      <c r="A3972" t="s">
        <v>5836</v>
      </c>
      <c r="B3972" t="s">
        <v>1386</v>
      </c>
      <c r="C3972" t="s">
        <v>7</v>
      </c>
      <c r="D3972" t="s">
        <v>1871</v>
      </c>
      <c r="E3972" s="4">
        <v>28</v>
      </c>
      <c r="F3972" s="4" t="s">
        <v>21681</v>
      </c>
      <c r="G3972" s="4">
        <v>0</v>
      </c>
    </row>
    <row r="3973" spans="1:7" x14ac:dyDescent="0.35">
      <c r="A3973" t="s">
        <v>5837</v>
      </c>
      <c r="B3973" t="s">
        <v>1387</v>
      </c>
      <c r="C3973" t="s">
        <v>28</v>
      </c>
      <c r="D3973" t="s">
        <v>1851</v>
      </c>
      <c r="E3973" s="4">
        <v>66</v>
      </c>
      <c r="F3973" s="4" t="s">
        <v>21634</v>
      </c>
      <c r="G3973" s="4">
        <v>0</v>
      </c>
    </row>
    <row r="3974" spans="1:7" x14ac:dyDescent="0.35">
      <c r="A3974" t="s">
        <v>5838</v>
      </c>
      <c r="B3974" t="s">
        <v>1388</v>
      </c>
      <c r="C3974" t="s">
        <v>30</v>
      </c>
      <c r="D3974" t="s">
        <v>1887</v>
      </c>
      <c r="E3974" s="4">
        <v>19</v>
      </c>
      <c r="F3974" s="4" t="s">
        <v>21665</v>
      </c>
      <c r="G3974" s="4">
        <v>0</v>
      </c>
    </row>
    <row r="3975" spans="1:7" x14ac:dyDescent="0.35">
      <c r="A3975" t="s">
        <v>5839</v>
      </c>
      <c r="B3975" t="s">
        <v>1388</v>
      </c>
      <c r="C3975" t="s">
        <v>31</v>
      </c>
      <c r="D3975" t="s">
        <v>1867</v>
      </c>
      <c r="E3975" s="4">
        <v>28</v>
      </c>
      <c r="F3975" s="4" t="s">
        <v>21670</v>
      </c>
      <c r="G3975" s="4">
        <v>0.1</v>
      </c>
    </row>
    <row r="3976" spans="1:7" x14ac:dyDescent="0.35">
      <c r="A3976" t="s">
        <v>5840</v>
      </c>
      <c r="B3976" t="s">
        <v>1389</v>
      </c>
      <c r="C3976" t="s">
        <v>26</v>
      </c>
      <c r="D3976" t="s">
        <v>1861</v>
      </c>
      <c r="E3976" s="4">
        <v>12</v>
      </c>
      <c r="F3976" s="4" t="s">
        <v>21647</v>
      </c>
      <c r="G3976" s="4">
        <v>0</v>
      </c>
    </row>
    <row r="3977" spans="1:7" x14ac:dyDescent="0.35">
      <c r="A3977" t="s">
        <v>5841</v>
      </c>
      <c r="B3977" t="s">
        <v>1389</v>
      </c>
      <c r="C3977" t="s">
        <v>30</v>
      </c>
      <c r="D3977" t="s">
        <v>66</v>
      </c>
      <c r="E3977" s="4">
        <v>68</v>
      </c>
      <c r="F3977" s="4" t="s">
        <v>21665</v>
      </c>
      <c r="G3977" s="4">
        <v>0</v>
      </c>
    </row>
    <row r="3978" spans="1:7" x14ac:dyDescent="0.35">
      <c r="A3978" t="s">
        <v>5842</v>
      </c>
      <c r="B3978" t="s">
        <v>1389</v>
      </c>
      <c r="C3978" t="s">
        <v>34</v>
      </c>
      <c r="D3978" t="s">
        <v>1854</v>
      </c>
      <c r="E3978" s="4">
        <v>5</v>
      </c>
      <c r="F3978" s="4" t="s">
        <v>21636</v>
      </c>
      <c r="G3978" s="4">
        <v>0</v>
      </c>
    </row>
    <row r="3979" spans="1:7" x14ac:dyDescent="0.35">
      <c r="A3979" t="s">
        <v>5843</v>
      </c>
      <c r="B3979" t="s">
        <v>1390</v>
      </c>
      <c r="C3979" t="s">
        <v>30</v>
      </c>
      <c r="D3979" t="s">
        <v>1887</v>
      </c>
      <c r="E3979" s="4">
        <v>58</v>
      </c>
      <c r="F3979" s="4" t="s">
        <v>21691</v>
      </c>
      <c r="G3979" s="4">
        <v>0.05</v>
      </c>
    </row>
    <row r="3980" spans="1:7" x14ac:dyDescent="0.35">
      <c r="A3980" t="s">
        <v>5844</v>
      </c>
      <c r="B3980" t="s">
        <v>1390</v>
      </c>
      <c r="C3980" t="s">
        <v>12</v>
      </c>
      <c r="D3980" t="s">
        <v>1857</v>
      </c>
      <c r="E3980" s="4">
        <v>50</v>
      </c>
      <c r="F3980" s="4" t="s">
        <v>21639</v>
      </c>
      <c r="G3980" s="4">
        <v>0.1</v>
      </c>
    </row>
    <row r="3981" spans="1:7" x14ac:dyDescent="0.35">
      <c r="A3981" t="s">
        <v>5845</v>
      </c>
      <c r="B3981" t="s">
        <v>1390</v>
      </c>
      <c r="C3981" t="s">
        <v>28</v>
      </c>
      <c r="D3981" t="s">
        <v>1851</v>
      </c>
      <c r="E3981" s="4">
        <v>76</v>
      </c>
      <c r="F3981" s="4" t="s">
        <v>21634</v>
      </c>
      <c r="G3981" s="4">
        <v>0</v>
      </c>
    </row>
    <row r="3982" spans="1:7" x14ac:dyDescent="0.35">
      <c r="A3982" t="s">
        <v>5846</v>
      </c>
      <c r="B3982" t="s">
        <v>1391</v>
      </c>
      <c r="C3982" t="s">
        <v>34</v>
      </c>
      <c r="D3982" t="s">
        <v>1854</v>
      </c>
      <c r="E3982" s="4">
        <v>28</v>
      </c>
      <c r="F3982" s="4" t="s">
        <v>21657</v>
      </c>
      <c r="G3982" s="4">
        <v>0.15</v>
      </c>
    </row>
    <row r="3983" spans="1:7" x14ac:dyDescent="0.35">
      <c r="A3983" t="s">
        <v>5847</v>
      </c>
      <c r="B3983" t="s">
        <v>1391</v>
      </c>
      <c r="C3983" t="s">
        <v>34</v>
      </c>
      <c r="D3983" t="s">
        <v>1854</v>
      </c>
      <c r="E3983" s="4">
        <v>11</v>
      </c>
      <c r="F3983" s="4" t="s">
        <v>21636</v>
      </c>
      <c r="G3983" s="4">
        <v>0</v>
      </c>
    </row>
    <row r="3984" spans="1:7" x14ac:dyDescent="0.35">
      <c r="A3984" t="s">
        <v>5848</v>
      </c>
      <c r="B3984" t="s">
        <v>1391</v>
      </c>
      <c r="C3984" t="s">
        <v>31</v>
      </c>
      <c r="D3984" t="s">
        <v>1867</v>
      </c>
      <c r="E3984" s="4">
        <v>80</v>
      </c>
      <c r="F3984" s="4" t="s">
        <v>21643</v>
      </c>
      <c r="G3984" s="4">
        <v>0.15</v>
      </c>
    </row>
    <row r="3985" spans="1:7" x14ac:dyDescent="0.35">
      <c r="A3985" t="s">
        <v>5849</v>
      </c>
      <c r="B3985" t="s">
        <v>1391</v>
      </c>
      <c r="C3985" t="s">
        <v>30</v>
      </c>
      <c r="D3985" t="s">
        <v>1887</v>
      </c>
      <c r="E3985" s="4">
        <v>42</v>
      </c>
      <c r="F3985" s="4" t="s">
        <v>21692</v>
      </c>
      <c r="G3985" s="4">
        <v>0.1</v>
      </c>
    </row>
    <row r="3986" spans="1:7" x14ac:dyDescent="0.35">
      <c r="A3986" t="s">
        <v>5850</v>
      </c>
      <c r="B3986" t="s">
        <v>1391</v>
      </c>
      <c r="C3986" t="s">
        <v>23</v>
      </c>
      <c r="D3986" t="s">
        <v>1876</v>
      </c>
      <c r="E3986" s="4">
        <v>9</v>
      </c>
      <c r="F3986" s="4" t="s">
        <v>21673</v>
      </c>
      <c r="G3986" s="4">
        <v>0</v>
      </c>
    </row>
    <row r="3987" spans="1:7" x14ac:dyDescent="0.35">
      <c r="A3987" t="s">
        <v>5851</v>
      </c>
      <c r="B3987" t="s">
        <v>1392</v>
      </c>
      <c r="C3987" t="s">
        <v>19</v>
      </c>
      <c r="D3987" t="s">
        <v>21746</v>
      </c>
      <c r="E3987" s="4">
        <v>3</v>
      </c>
      <c r="F3987" s="4" t="s">
        <v>21635</v>
      </c>
      <c r="G3987" s="4">
        <v>0</v>
      </c>
    </row>
    <row r="3988" spans="1:7" x14ac:dyDescent="0.35">
      <c r="A3988" t="s">
        <v>5852</v>
      </c>
      <c r="B3988" t="s">
        <v>1393</v>
      </c>
      <c r="C3988" t="s">
        <v>12</v>
      </c>
      <c r="D3988" t="s">
        <v>21719</v>
      </c>
      <c r="E3988" s="4">
        <v>73</v>
      </c>
      <c r="F3988" s="4" t="s">
        <v>21693</v>
      </c>
      <c r="G3988" s="4">
        <v>0.15</v>
      </c>
    </row>
    <row r="3989" spans="1:7" x14ac:dyDescent="0.35">
      <c r="A3989" t="s">
        <v>5853</v>
      </c>
      <c r="B3989" t="s">
        <v>1393</v>
      </c>
      <c r="C3989" t="s">
        <v>33</v>
      </c>
      <c r="D3989" t="s">
        <v>21784</v>
      </c>
      <c r="E3989" s="4">
        <v>57</v>
      </c>
      <c r="F3989" s="4" t="s">
        <v>21641</v>
      </c>
      <c r="G3989" s="4">
        <v>0</v>
      </c>
    </row>
    <row r="3990" spans="1:7" x14ac:dyDescent="0.35">
      <c r="A3990" t="s">
        <v>5854</v>
      </c>
      <c r="B3990" t="s">
        <v>1393</v>
      </c>
      <c r="C3990" t="s">
        <v>7</v>
      </c>
      <c r="D3990" t="s">
        <v>1871</v>
      </c>
      <c r="E3990" s="4">
        <v>66</v>
      </c>
      <c r="F3990" s="4" t="s">
        <v>21681</v>
      </c>
      <c r="G3990" s="4">
        <v>0</v>
      </c>
    </row>
    <row r="3991" spans="1:7" x14ac:dyDescent="0.35">
      <c r="A3991" t="s">
        <v>5855</v>
      </c>
      <c r="B3991" t="s">
        <v>1394</v>
      </c>
      <c r="C3991" t="s">
        <v>32</v>
      </c>
      <c r="D3991" t="s">
        <v>21734</v>
      </c>
      <c r="E3991" s="4">
        <v>15</v>
      </c>
      <c r="F3991" s="4" t="s">
        <v>21684</v>
      </c>
      <c r="G3991" s="4">
        <v>0.05</v>
      </c>
    </row>
    <row r="3992" spans="1:7" x14ac:dyDescent="0.35">
      <c r="A3992" t="s">
        <v>5856</v>
      </c>
      <c r="B3992" t="s">
        <v>1395</v>
      </c>
      <c r="C3992" t="s">
        <v>32</v>
      </c>
      <c r="D3992" t="s">
        <v>1928</v>
      </c>
      <c r="E3992" s="4">
        <v>58</v>
      </c>
      <c r="F3992" s="4" t="s">
        <v>21729</v>
      </c>
      <c r="G3992" s="4">
        <v>0.15</v>
      </c>
    </row>
    <row r="3993" spans="1:7" x14ac:dyDescent="0.35">
      <c r="A3993" t="s">
        <v>5857</v>
      </c>
      <c r="B3993" t="s">
        <v>1395</v>
      </c>
      <c r="C3993" t="s">
        <v>36</v>
      </c>
      <c r="D3993" t="s">
        <v>1915</v>
      </c>
      <c r="E3993" s="4">
        <v>64</v>
      </c>
      <c r="F3993" s="4" t="s">
        <v>21702</v>
      </c>
      <c r="G3993" s="4">
        <v>0.05</v>
      </c>
    </row>
    <row r="3994" spans="1:7" x14ac:dyDescent="0.35">
      <c r="A3994" t="s">
        <v>5858</v>
      </c>
      <c r="B3994" t="s">
        <v>1395</v>
      </c>
      <c r="C3994" t="s">
        <v>27</v>
      </c>
      <c r="D3994" t="s">
        <v>21776</v>
      </c>
      <c r="E3994" s="4">
        <v>33</v>
      </c>
      <c r="F3994" s="4" t="s">
        <v>21642</v>
      </c>
      <c r="G3994" s="4">
        <v>0.15</v>
      </c>
    </row>
    <row r="3995" spans="1:7" x14ac:dyDescent="0.35">
      <c r="A3995" t="s">
        <v>5859</v>
      </c>
      <c r="B3995" t="s">
        <v>1395</v>
      </c>
      <c r="C3995" t="s">
        <v>23</v>
      </c>
      <c r="D3995" t="s">
        <v>1876</v>
      </c>
      <c r="E3995" s="4">
        <v>50</v>
      </c>
      <c r="F3995" s="4" t="s">
        <v>21673</v>
      </c>
      <c r="G3995" s="4">
        <v>0</v>
      </c>
    </row>
    <row r="3996" spans="1:7" x14ac:dyDescent="0.35">
      <c r="A3996" t="s">
        <v>5860</v>
      </c>
      <c r="B3996" t="s">
        <v>1396</v>
      </c>
      <c r="C3996" t="s">
        <v>36</v>
      </c>
      <c r="D3996" t="s">
        <v>1915</v>
      </c>
      <c r="E3996" s="4">
        <v>35</v>
      </c>
      <c r="F3996" s="4" t="s">
        <v>21702</v>
      </c>
      <c r="G3996" s="4">
        <v>0.05</v>
      </c>
    </row>
    <row r="3997" spans="1:7" x14ac:dyDescent="0.35">
      <c r="A3997" t="s">
        <v>5861</v>
      </c>
      <c r="B3997" t="s">
        <v>1396</v>
      </c>
      <c r="C3997" t="s">
        <v>23</v>
      </c>
      <c r="D3997" t="s">
        <v>1876</v>
      </c>
      <c r="E3997" s="4">
        <v>12</v>
      </c>
      <c r="F3997" s="4" t="s">
        <v>21704</v>
      </c>
      <c r="G3997" s="4">
        <v>0.05</v>
      </c>
    </row>
    <row r="3998" spans="1:7" x14ac:dyDescent="0.35">
      <c r="A3998" t="s">
        <v>5862</v>
      </c>
      <c r="B3998" t="s">
        <v>1396</v>
      </c>
      <c r="C3998" t="s">
        <v>19</v>
      </c>
      <c r="D3998" t="s">
        <v>1859</v>
      </c>
      <c r="E3998" s="4">
        <v>22</v>
      </c>
      <c r="F3998" s="4" t="s">
        <v>21635</v>
      </c>
      <c r="G3998" s="4">
        <v>0</v>
      </c>
    </row>
    <row r="3999" spans="1:7" x14ac:dyDescent="0.35">
      <c r="A3999" t="s">
        <v>5863</v>
      </c>
      <c r="B3999" t="s">
        <v>1396</v>
      </c>
      <c r="C3999" t="s">
        <v>28</v>
      </c>
      <c r="D3999" t="s">
        <v>1851</v>
      </c>
      <c r="E3999" s="4">
        <v>48</v>
      </c>
      <c r="F3999" s="4" t="s">
        <v>21654</v>
      </c>
      <c r="G3999" s="4">
        <v>0.05</v>
      </c>
    </row>
    <row r="4000" spans="1:7" x14ac:dyDescent="0.35">
      <c r="A4000" t="s">
        <v>5864</v>
      </c>
      <c r="B4000" t="s">
        <v>1397</v>
      </c>
      <c r="C4000" t="s">
        <v>28</v>
      </c>
      <c r="D4000" t="s">
        <v>1851</v>
      </c>
      <c r="E4000" s="4">
        <v>77</v>
      </c>
      <c r="F4000" s="4" t="s">
        <v>21634</v>
      </c>
      <c r="G4000" s="4">
        <v>0</v>
      </c>
    </row>
    <row r="4001" spans="1:7" x14ac:dyDescent="0.35">
      <c r="A4001" t="s">
        <v>5865</v>
      </c>
      <c r="B4001" t="s">
        <v>1397</v>
      </c>
      <c r="C4001" t="s">
        <v>35</v>
      </c>
      <c r="D4001" t="s">
        <v>21735</v>
      </c>
      <c r="E4001" s="4">
        <v>50</v>
      </c>
      <c r="F4001" s="4" t="s">
        <v>21656</v>
      </c>
      <c r="G4001" s="4">
        <v>0</v>
      </c>
    </row>
    <row r="4002" spans="1:7" x14ac:dyDescent="0.35">
      <c r="A4002" t="s">
        <v>5866</v>
      </c>
      <c r="B4002" t="s">
        <v>1398</v>
      </c>
      <c r="C4002" t="s">
        <v>30</v>
      </c>
      <c r="D4002" t="s">
        <v>1887</v>
      </c>
      <c r="E4002" s="4">
        <v>33</v>
      </c>
      <c r="F4002" s="4" t="s">
        <v>21665</v>
      </c>
      <c r="G4002" s="4">
        <v>0</v>
      </c>
    </row>
    <row r="4003" spans="1:7" x14ac:dyDescent="0.35">
      <c r="A4003" t="s">
        <v>5867</v>
      </c>
      <c r="B4003" t="s">
        <v>1398</v>
      </c>
      <c r="C4003" t="s">
        <v>12</v>
      </c>
      <c r="D4003" t="s">
        <v>21782</v>
      </c>
      <c r="E4003" s="4">
        <v>75</v>
      </c>
      <c r="F4003" s="4" t="s">
        <v>21669</v>
      </c>
      <c r="G4003" s="4">
        <v>0</v>
      </c>
    </row>
    <row r="4004" spans="1:7" x14ac:dyDescent="0.35">
      <c r="A4004" t="s">
        <v>5868</v>
      </c>
      <c r="B4004" t="s">
        <v>1398</v>
      </c>
      <c r="C4004" t="s">
        <v>15</v>
      </c>
      <c r="D4004" t="s">
        <v>1874</v>
      </c>
      <c r="E4004" s="4">
        <v>78</v>
      </c>
      <c r="F4004" s="4" t="s">
        <v>21648</v>
      </c>
      <c r="G4004" s="4">
        <v>0</v>
      </c>
    </row>
    <row r="4005" spans="1:7" x14ac:dyDescent="0.35">
      <c r="A4005" t="s">
        <v>5869</v>
      </c>
      <c r="B4005" t="s">
        <v>1398</v>
      </c>
      <c r="C4005" t="s">
        <v>33</v>
      </c>
      <c r="D4005" t="s">
        <v>1863</v>
      </c>
      <c r="E4005" s="4">
        <v>52</v>
      </c>
      <c r="F4005" s="4" t="s">
        <v>21641</v>
      </c>
      <c r="G4005" s="4">
        <v>0</v>
      </c>
    </row>
    <row r="4006" spans="1:7" x14ac:dyDescent="0.35">
      <c r="A4006" t="s">
        <v>5870</v>
      </c>
      <c r="B4006" t="s">
        <v>1399</v>
      </c>
      <c r="C4006" t="s">
        <v>28</v>
      </c>
      <c r="D4006" t="s">
        <v>1851</v>
      </c>
      <c r="E4006" s="4">
        <v>78</v>
      </c>
      <c r="F4006" s="4" t="s">
        <v>21654</v>
      </c>
      <c r="G4006" s="4">
        <v>0.05</v>
      </c>
    </row>
    <row r="4007" spans="1:7" x14ac:dyDescent="0.35">
      <c r="A4007" t="s">
        <v>5871</v>
      </c>
      <c r="B4007" t="s">
        <v>1399</v>
      </c>
      <c r="C4007" t="s">
        <v>32</v>
      </c>
      <c r="D4007" t="s">
        <v>1928</v>
      </c>
      <c r="E4007" s="4">
        <v>21</v>
      </c>
      <c r="F4007" s="4" t="s">
        <v>21684</v>
      </c>
      <c r="G4007" s="4">
        <v>0.05</v>
      </c>
    </row>
    <row r="4008" spans="1:7" x14ac:dyDescent="0.35">
      <c r="A4008" t="s">
        <v>5872</v>
      </c>
      <c r="B4008" t="s">
        <v>1399</v>
      </c>
      <c r="C4008" t="s">
        <v>26</v>
      </c>
      <c r="D4008" t="s">
        <v>1861</v>
      </c>
      <c r="E4008" s="4">
        <v>77</v>
      </c>
      <c r="F4008" s="4" t="s">
        <v>21647</v>
      </c>
      <c r="G4008" s="4">
        <v>0</v>
      </c>
    </row>
    <row r="4009" spans="1:7" x14ac:dyDescent="0.35">
      <c r="A4009" t="s">
        <v>5873</v>
      </c>
      <c r="B4009" t="s">
        <v>1399</v>
      </c>
      <c r="C4009" t="s">
        <v>33</v>
      </c>
      <c r="D4009" t="s">
        <v>66</v>
      </c>
      <c r="E4009" s="4">
        <v>57</v>
      </c>
      <c r="F4009" s="4" t="s">
        <v>21658</v>
      </c>
      <c r="G4009" s="4">
        <v>0.05</v>
      </c>
    </row>
    <row r="4010" spans="1:7" x14ac:dyDescent="0.35">
      <c r="A4010" t="s">
        <v>5874</v>
      </c>
      <c r="B4010" t="s">
        <v>1400</v>
      </c>
      <c r="C4010" t="s">
        <v>27</v>
      </c>
      <c r="D4010" t="s">
        <v>21700</v>
      </c>
      <c r="E4010" s="4">
        <v>17</v>
      </c>
      <c r="F4010" s="4" t="s">
        <v>21707</v>
      </c>
      <c r="G4010" s="4">
        <v>0.05</v>
      </c>
    </row>
    <row r="4011" spans="1:7" x14ac:dyDescent="0.35">
      <c r="A4011" t="s">
        <v>5875</v>
      </c>
      <c r="B4011" t="s">
        <v>1401</v>
      </c>
      <c r="C4011" t="s">
        <v>15</v>
      </c>
      <c r="D4011" t="s">
        <v>1874</v>
      </c>
      <c r="E4011" s="4">
        <v>18</v>
      </c>
      <c r="F4011" s="4" t="s">
        <v>21660</v>
      </c>
      <c r="G4011" s="4">
        <v>0.15</v>
      </c>
    </row>
    <row r="4012" spans="1:7" x14ac:dyDescent="0.35">
      <c r="A4012" t="s">
        <v>5876</v>
      </c>
      <c r="B4012" t="s">
        <v>1401</v>
      </c>
      <c r="C4012" t="s">
        <v>15</v>
      </c>
      <c r="D4012" t="s">
        <v>1874</v>
      </c>
      <c r="E4012" s="4">
        <v>68</v>
      </c>
      <c r="F4012" s="4" t="s">
        <v>21648</v>
      </c>
      <c r="G4012" s="4">
        <v>0</v>
      </c>
    </row>
    <row r="4013" spans="1:7" x14ac:dyDescent="0.35">
      <c r="A4013" t="s">
        <v>5877</v>
      </c>
      <c r="B4013" t="s">
        <v>1401</v>
      </c>
      <c r="C4013" t="s">
        <v>26</v>
      </c>
      <c r="D4013" t="s">
        <v>21725</v>
      </c>
      <c r="E4013" s="4">
        <v>48</v>
      </c>
      <c r="F4013" s="4" t="s">
        <v>21647</v>
      </c>
      <c r="G4013" s="4">
        <v>0</v>
      </c>
    </row>
    <row r="4014" spans="1:7" x14ac:dyDescent="0.35">
      <c r="A4014" t="s">
        <v>5878</v>
      </c>
      <c r="B4014" t="s">
        <v>1401</v>
      </c>
      <c r="C4014" t="s">
        <v>32</v>
      </c>
      <c r="D4014" t="s">
        <v>1928</v>
      </c>
      <c r="E4014" s="4">
        <v>53</v>
      </c>
      <c r="F4014" s="4" t="s">
        <v>21638</v>
      </c>
      <c r="G4014" s="4">
        <v>0</v>
      </c>
    </row>
    <row r="4015" spans="1:7" x14ac:dyDescent="0.35">
      <c r="A4015" t="s">
        <v>5879</v>
      </c>
      <c r="B4015" t="s">
        <v>1402</v>
      </c>
      <c r="C4015" t="s">
        <v>35</v>
      </c>
      <c r="D4015" t="s">
        <v>1919</v>
      </c>
      <c r="E4015" s="4">
        <v>68</v>
      </c>
      <c r="F4015" s="4" t="s">
        <v>21701</v>
      </c>
      <c r="G4015" s="4">
        <v>0.1</v>
      </c>
    </row>
    <row r="4016" spans="1:7" x14ac:dyDescent="0.35">
      <c r="A4016" t="s">
        <v>5880</v>
      </c>
      <c r="B4016" t="s">
        <v>1402</v>
      </c>
      <c r="C4016" t="s">
        <v>36</v>
      </c>
      <c r="D4016" t="s">
        <v>21678</v>
      </c>
      <c r="E4016" s="4">
        <v>14</v>
      </c>
      <c r="F4016" s="4" t="s">
        <v>21677</v>
      </c>
      <c r="G4016" s="4">
        <v>0</v>
      </c>
    </row>
    <row r="4017" spans="1:7" x14ac:dyDescent="0.35">
      <c r="A4017" t="s">
        <v>5881</v>
      </c>
      <c r="B4017" t="s">
        <v>1402</v>
      </c>
      <c r="C4017" t="s">
        <v>27</v>
      </c>
      <c r="D4017" t="s">
        <v>66</v>
      </c>
      <c r="E4017" s="4">
        <v>45</v>
      </c>
      <c r="F4017" s="4" t="s">
        <v>21701</v>
      </c>
      <c r="G4017" s="4">
        <v>0.1</v>
      </c>
    </row>
    <row r="4018" spans="1:7" x14ac:dyDescent="0.35">
      <c r="A4018" t="s">
        <v>5882</v>
      </c>
      <c r="B4018" t="s">
        <v>1402</v>
      </c>
      <c r="C4018" t="s">
        <v>34</v>
      </c>
      <c r="D4018" t="s">
        <v>1854</v>
      </c>
      <c r="E4018" s="4">
        <v>39</v>
      </c>
      <c r="F4018" s="4" t="s">
        <v>21645</v>
      </c>
      <c r="G4018" s="4">
        <v>0.05</v>
      </c>
    </row>
    <row r="4019" spans="1:7" x14ac:dyDescent="0.35">
      <c r="A4019" t="s">
        <v>5883</v>
      </c>
      <c r="B4019" t="s">
        <v>1402</v>
      </c>
      <c r="C4019" t="s">
        <v>26</v>
      </c>
      <c r="D4019" t="s">
        <v>66</v>
      </c>
      <c r="E4019" s="4">
        <v>53</v>
      </c>
      <c r="F4019" s="4" t="s">
        <v>21650</v>
      </c>
      <c r="G4019" s="4">
        <v>0.1</v>
      </c>
    </row>
    <row r="4020" spans="1:7" x14ac:dyDescent="0.35">
      <c r="A4020" t="s">
        <v>5884</v>
      </c>
      <c r="B4020" t="s">
        <v>1403</v>
      </c>
      <c r="C4020" t="s">
        <v>7</v>
      </c>
      <c r="D4020" t="s">
        <v>1871</v>
      </c>
      <c r="E4020" s="4">
        <v>14</v>
      </c>
      <c r="F4020" s="4" t="s">
        <v>21681</v>
      </c>
      <c r="G4020" s="4">
        <v>0</v>
      </c>
    </row>
    <row r="4021" spans="1:7" x14ac:dyDescent="0.35">
      <c r="A4021" t="s">
        <v>5885</v>
      </c>
      <c r="B4021" t="s">
        <v>1403</v>
      </c>
      <c r="C4021" t="s">
        <v>34</v>
      </c>
      <c r="D4021" t="s">
        <v>1854</v>
      </c>
      <c r="E4021" s="4">
        <v>63</v>
      </c>
      <c r="F4021" s="4" t="s">
        <v>21652</v>
      </c>
      <c r="G4021" s="4">
        <v>0.1</v>
      </c>
    </row>
    <row r="4022" spans="1:7" x14ac:dyDescent="0.35">
      <c r="A4022" t="s">
        <v>5886</v>
      </c>
      <c r="B4022" t="s">
        <v>1403</v>
      </c>
      <c r="C4022" t="s">
        <v>36</v>
      </c>
      <c r="D4022" t="s">
        <v>21728</v>
      </c>
      <c r="E4022" s="4">
        <v>34</v>
      </c>
      <c r="F4022" s="4" t="s">
        <v>21677</v>
      </c>
      <c r="G4022" s="4">
        <v>0</v>
      </c>
    </row>
    <row r="4023" spans="1:7" x14ac:dyDescent="0.35">
      <c r="A4023" t="s">
        <v>5887</v>
      </c>
      <c r="B4023" t="s">
        <v>1403</v>
      </c>
      <c r="C4023" t="s">
        <v>36</v>
      </c>
      <c r="D4023" t="s">
        <v>21715</v>
      </c>
      <c r="E4023" s="4">
        <v>56</v>
      </c>
      <c r="F4023" s="4" t="s">
        <v>21677</v>
      </c>
      <c r="G4023" s="4">
        <v>0</v>
      </c>
    </row>
    <row r="4024" spans="1:7" x14ac:dyDescent="0.35">
      <c r="A4024" t="s">
        <v>5888</v>
      </c>
      <c r="B4024" t="s">
        <v>1403</v>
      </c>
      <c r="C4024" t="s">
        <v>27</v>
      </c>
      <c r="D4024" t="s">
        <v>21776</v>
      </c>
      <c r="E4024" s="4">
        <v>58</v>
      </c>
      <c r="F4024" s="4" t="s">
        <v>21701</v>
      </c>
      <c r="G4024" s="4">
        <v>0.1</v>
      </c>
    </row>
    <row r="4025" spans="1:7" x14ac:dyDescent="0.35">
      <c r="A4025" t="s">
        <v>5889</v>
      </c>
      <c r="B4025" t="s">
        <v>1404</v>
      </c>
      <c r="C4025" t="s">
        <v>27</v>
      </c>
      <c r="D4025" t="s">
        <v>21710</v>
      </c>
      <c r="E4025" s="4">
        <v>71</v>
      </c>
      <c r="F4025" s="4" t="s">
        <v>21642</v>
      </c>
      <c r="G4025" s="4">
        <v>0.15</v>
      </c>
    </row>
    <row r="4026" spans="1:7" x14ac:dyDescent="0.35">
      <c r="A4026" t="s">
        <v>5890</v>
      </c>
      <c r="B4026" t="s">
        <v>1404</v>
      </c>
      <c r="C4026" t="s">
        <v>36</v>
      </c>
      <c r="D4026" t="s">
        <v>1915</v>
      </c>
      <c r="E4026" s="4">
        <v>32</v>
      </c>
      <c r="F4026" s="4" t="s">
        <v>21677</v>
      </c>
      <c r="G4026" s="4">
        <v>0</v>
      </c>
    </row>
    <row r="4027" spans="1:7" x14ac:dyDescent="0.35">
      <c r="A4027" t="s">
        <v>5891</v>
      </c>
      <c r="B4027" t="s">
        <v>1404</v>
      </c>
      <c r="C4027" t="s">
        <v>31</v>
      </c>
      <c r="D4027" t="s">
        <v>21748</v>
      </c>
      <c r="E4027" s="4">
        <v>7</v>
      </c>
      <c r="F4027" s="4" t="s">
        <v>21662</v>
      </c>
      <c r="G4027" s="4">
        <v>0</v>
      </c>
    </row>
    <row r="4028" spans="1:7" x14ac:dyDescent="0.35">
      <c r="A4028" t="s">
        <v>5892</v>
      </c>
      <c r="B4028" t="s">
        <v>1405</v>
      </c>
      <c r="C4028" t="s">
        <v>31</v>
      </c>
      <c r="D4028" t="s">
        <v>1867</v>
      </c>
      <c r="E4028" s="4">
        <v>75</v>
      </c>
      <c r="F4028" s="4" t="s">
        <v>21662</v>
      </c>
      <c r="G4028" s="4">
        <v>0</v>
      </c>
    </row>
    <row r="4029" spans="1:7" x14ac:dyDescent="0.35">
      <c r="A4029" t="s">
        <v>5893</v>
      </c>
      <c r="B4029" t="s">
        <v>1405</v>
      </c>
      <c r="C4029" t="s">
        <v>15</v>
      </c>
      <c r="D4029" t="s">
        <v>21777</v>
      </c>
      <c r="E4029" s="4">
        <v>57</v>
      </c>
      <c r="F4029" s="4" t="s">
        <v>21648</v>
      </c>
      <c r="G4029" s="4">
        <v>0</v>
      </c>
    </row>
    <row r="4030" spans="1:7" x14ac:dyDescent="0.35">
      <c r="A4030" t="s">
        <v>5894</v>
      </c>
      <c r="B4030" t="s">
        <v>1405</v>
      </c>
      <c r="C4030" t="s">
        <v>36</v>
      </c>
      <c r="D4030" t="s">
        <v>21728</v>
      </c>
      <c r="E4030" s="4">
        <v>30</v>
      </c>
      <c r="F4030" s="4" t="s">
        <v>21702</v>
      </c>
      <c r="G4030" s="4">
        <v>0.05</v>
      </c>
    </row>
    <row r="4031" spans="1:7" x14ac:dyDescent="0.35">
      <c r="A4031" t="s">
        <v>5895</v>
      </c>
      <c r="B4031" t="s">
        <v>1405</v>
      </c>
      <c r="C4031" t="s">
        <v>34</v>
      </c>
      <c r="D4031" t="s">
        <v>21651</v>
      </c>
      <c r="E4031" s="4">
        <v>47</v>
      </c>
      <c r="F4031" s="4" t="s">
        <v>21636</v>
      </c>
      <c r="G4031" s="4">
        <v>0</v>
      </c>
    </row>
    <row r="4032" spans="1:7" x14ac:dyDescent="0.35">
      <c r="A4032" t="s">
        <v>5896</v>
      </c>
      <c r="B4032" t="s">
        <v>1405</v>
      </c>
      <c r="C4032" t="s">
        <v>35</v>
      </c>
      <c r="D4032" t="s">
        <v>1919</v>
      </c>
      <c r="E4032" s="4">
        <v>68</v>
      </c>
      <c r="F4032" s="4" t="s">
        <v>21701</v>
      </c>
      <c r="G4032" s="4">
        <v>0.1</v>
      </c>
    </row>
    <row r="4033" spans="1:7" x14ac:dyDescent="0.35">
      <c r="A4033" t="s">
        <v>5897</v>
      </c>
      <c r="B4033" t="s">
        <v>1406</v>
      </c>
      <c r="C4033" t="s">
        <v>23</v>
      </c>
      <c r="D4033" t="s">
        <v>1876</v>
      </c>
      <c r="E4033" s="4">
        <v>29</v>
      </c>
      <c r="F4033" s="4" t="s">
        <v>21649</v>
      </c>
      <c r="G4033" s="4">
        <v>0.1</v>
      </c>
    </row>
    <row r="4034" spans="1:7" x14ac:dyDescent="0.35">
      <c r="A4034" t="s">
        <v>5898</v>
      </c>
      <c r="B4034" t="s">
        <v>1407</v>
      </c>
      <c r="C4034" t="s">
        <v>32</v>
      </c>
      <c r="D4034" t="s">
        <v>21637</v>
      </c>
      <c r="E4034" s="4">
        <v>64</v>
      </c>
      <c r="F4034" s="4" t="s">
        <v>21690</v>
      </c>
      <c r="G4034" s="4">
        <v>0.1</v>
      </c>
    </row>
    <row r="4035" spans="1:7" x14ac:dyDescent="0.35">
      <c r="A4035" t="s">
        <v>5899</v>
      </c>
      <c r="B4035" t="s">
        <v>1407</v>
      </c>
      <c r="C4035" t="s">
        <v>28</v>
      </c>
      <c r="D4035" t="s">
        <v>21753</v>
      </c>
      <c r="E4035" s="4">
        <v>17</v>
      </c>
      <c r="F4035" s="4" t="s">
        <v>21767</v>
      </c>
      <c r="G4035" s="4">
        <v>0.15</v>
      </c>
    </row>
    <row r="4036" spans="1:7" x14ac:dyDescent="0.35">
      <c r="A4036" t="s">
        <v>5900</v>
      </c>
      <c r="B4036" t="s">
        <v>1407</v>
      </c>
      <c r="C4036" t="s">
        <v>26</v>
      </c>
      <c r="D4036" t="s">
        <v>21713</v>
      </c>
      <c r="E4036" s="4">
        <v>77</v>
      </c>
      <c r="F4036" s="4" t="s">
        <v>21647</v>
      </c>
      <c r="G4036" s="4">
        <v>0</v>
      </c>
    </row>
    <row r="4037" spans="1:7" x14ac:dyDescent="0.35">
      <c r="A4037" t="s">
        <v>5901</v>
      </c>
      <c r="B4037" t="s">
        <v>1408</v>
      </c>
      <c r="C4037" t="s">
        <v>27</v>
      </c>
      <c r="D4037" t="s">
        <v>1865</v>
      </c>
      <c r="E4037" s="4">
        <v>79</v>
      </c>
      <c r="F4037" s="4" t="s">
        <v>21656</v>
      </c>
      <c r="G4037" s="4">
        <v>0</v>
      </c>
    </row>
    <row r="4038" spans="1:7" x14ac:dyDescent="0.35">
      <c r="A4038" t="s">
        <v>5902</v>
      </c>
      <c r="B4038" t="s">
        <v>1408</v>
      </c>
      <c r="C4038" t="s">
        <v>28</v>
      </c>
      <c r="D4038" t="s">
        <v>1851</v>
      </c>
      <c r="E4038" s="4">
        <v>8</v>
      </c>
      <c r="F4038" s="4" t="s">
        <v>21654</v>
      </c>
      <c r="G4038" s="4">
        <v>0.05</v>
      </c>
    </row>
    <row r="4039" spans="1:7" x14ac:dyDescent="0.35">
      <c r="A4039" t="s">
        <v>5903</v>
      </c>
      <c r="B4039" t="s">
        <v>1409</v>
      </c>
      <c r="C4039" t="s">
        <v>33</v>
      </c>
      <c r="D4039" t="s">
        <v>1863</v>
      </c>
      <c r="E4039" s="4">
        <v>1</v>
      </c>
      <c r="F4039" s="4" t="s">
        <v>21644</v>
      </c>
      <c r="G4039" s="4">
        <v>0.1</v>
      </c>
    </row>
    <row r="4040" spans="1:7" x14ac:dyDescent="0.35">
      <c r="A4040" t="s">
        <v>5904</v>
      </c>
      <c r="B4040" t="s">
        <v>1410</v>
      </c>
      <c r="C4040" t="s">
        <v>28</v>
      </c>
      <c r="D4040" t="s">
        <v>21753</v>
      </c>
      <c r="E4040" s="4">
        <v>7</v>
      </c>
      <c r="F4040" s="4" t="s">
        <v>21674</v>
      </c>
      <c r="G4040" s="4">
        <v>0.1</v>
      </c>
    </row>
    <row r="4041" spans="1:7" x14ac:dyDescent="0.35">
      <c r="A4041" t="s">
        <v>5905</v>
      </c>
      <c r="B4041" t="s">
        <v>1410</v>
      </c>
      <c r="C4041" t="s">
        <v>36</v>
      </c>
      <c r="D4041" t="s">
        <v>21760</v>
      </c>
      <c r="E4041" s="4">
        <v>59</v>
      </c>
      <c r="F4041" s="4" t="s">
        <v>21677</v>
      </c>
      <c r="G4041" s="4">
        <v>0</v>
      </c>
    </row>
    <row r="4042" spans="1:7" x14ac:dyDescent="0.35">
      <c r="A4042" t="s">
        <v>5906</v>
      </c>
      <c r="B4042" t="s">
        <v>1410</v>
      </c>
      <c r="C4042" t="s">
        <v>28</v>
      </c>
      <c r="D4042" t="s">
        <v>1851</v>
      </c>
      <c r="E4042" s="4">
        <v>56</v>
      </c>
      <c r="F4042" s="4" t="s">
        <v>21654</v>
      </c>
      <c r="G4042" s="4">
        <v>0.05</v>
      </c>
    </row>
    <row r="4043" spans="1:7" x14ac:dyDescent="0.35">
      <c r="A4043" t="s">
        <v>5907</v>
      </c>
      <c r="B4043" t="s">
        <v>1410</v>
      </c>
      <c r="C4043" t="s">
        <v>34</v>
      </c>
      <c r="D4043" t="s">
        <v>1854</v>
      </c>
      <c r="E4043" s="4">
        <v>4</v>
      </c>
      <c r="F4043" s="4" t="s">
        <v>21850</v>
      </c>
      <c r="G4043" s="4">
        <v>0.1</v>
      </c>
    </row>
    <row r="4044" spans="1:7" x14ac:dyDescent="0.35">
      <c r="A4044" t="s">
        <v>5908</v>
      </c>
      <c r="B4044" t="s">
        <v>1411</v>
      </c>
      <c r="C4044" t="s">
        <v>28</v>
      </c>
      <c r="D4044" t="s">
        <v>21679</v>
      </c>
      <c r="E4044" s="4">
        <v>24</v>
      </c>
      <c r="F4044" s="4" t="s">
        <v>21767</v>
      </c>
      <c r="G4044" s="4">
        <v>0.15</v>
      </c>
    </row>
    <row r="4045" spans="1:7" x14ac:dyDescent="0.35">
      <c r="A4045" t="s">
        <v>5909</v>
      </c>
      <c r="B4045" t="s">
        <v>1411</v>
      </c>
      <c r="C4045" t="s">
        <v>23</v>
      </c>
      <c r="D4045" t="s">
        <v>1876</v>
      </c>
      <c r="E4045" s="4">
        <v>52</v>
      </c>
      <c r="F4045" s="4" t="s">
        <v>21673</v>
      </c>
      <c r="G4045" s="4">
        <v>0</v>
      </c>
    </row>
    <row r="4046" spans="1:7" x14ac:dyDescent="0.35">
      <c r="A4046" t="s">
        <v>5910</v>
      </c>
      <c r="B4046" t="s">
        <v>1411</v>
      </c>
      <c r="C4046" t="s">
        <v>23</v>
      </c>
      <c r="D4046" t="s">
        <v>21772</v>
      </c>
      <c r="E4046" s="4">
        <v>58</v>
      </c>
      <c r="F4046" s="4" t="s">
        <v>21649</v>
      </c>
      <c r="G4046" s="4">
        <v>0.1</v>
      </c>
    </row>
    <row r="4047" spans="1:7" x14ac:dyDescent="0.35">
      <c r="A4047" t="s">
        <v>5911</v>
      </c>
      <c r="B4047" t="s">
        <v>1411</v>
      </c>
      <c r="C4047" t="s">
        <v>26</v>
      </c>
      <c r="D4047" t="s">
        <v>1861</v>
      </c>
      <c r="E4047" s="4">
        <v>45</v>
      </c>
      <c r="F4047" s="4" t="s">
        <v>21647</v>
      </c>
      <c r="G4047" s="4">
        <v>0</v>
      </c>
    </row>
    <row r="4048" spans="1:7" x14ac:dyDescent="0.35">
      <c r="A4048" t="s">
        <v>5912</v>
      </c>
      <c r="B4048" t="s">
        <v>1411</v>
      </c>
      <c r="C4048" t="s">
        <v>33</v>
      </c>
      <c r="D4048" t="s">
        <v>1863</v>
      </c>
      <c r="E4048" s="4">
        <v>31</v>
      </c>
      <c r="F4048" s="4" t="s">
        <v>21641</v>
      </c>
      <c r="G4048" s="4">
        <v>0</v>
      </c>
    </row>
    <row r="4049" spans="1:7" x14ac:dyDescent="0.35">
      <c r="A4049" t="s">
        <v>5913</v>
      </c>
      <c r="B4049" t="s">
        <v>1412</v>
      </c>
      <c r="C4049" t="s">
        <v>7</v>
      </c>
      <c r="D4049" t="s">
        <v>21683</v>
      </c>
      <c r="E4049" s="4">
        <v>47</v>
      </c>
      <c r="F4049" s="4" t="s">
        <v>21681</v>
      </c>
      <c r="G4049" s="4">
        <v>0</v>
      </c>
    </row>
    <row r="4050" spans="1:7" x14ac:dyDescent="0.35">
      <c r="A4050" t="s">
        <v>5914</v>
      </c>
      <c r="B4050" t="s">
        <v>1412</v>
      </c>
      <c r="C4050" t="s">
        <v>33</v>
      </c>
      <c r="D4050" t="s">
        <v>21682</v>
      </c>
      <c r="E4050" s="4">
        <v>44</v>
      </c>
      <c r="F4050" s="4" t="s">
        <v>21644</v>
      </c>
      <c r="G4050" s="4">
        <v>0.1</v>
      </c>
    </row>
    <row r="4051" spans="1:7" x14ac:dyDescent="0.35">
      <c r="A4051" t="s">
        <v>5915</v>
      </c>
      <c r="B4051" t="s">
        <v>1413</v>
      </c>
      <c r="C4051" t="s">
        <v>19</v>
      </c>
      <c r="D4051" t="s">
        <v>1859</v>
      </c>
      <c r="E4051" s="4">
        <v>41</v>
      </c>
      <c r="F4051" s="4" t="s">
        <v>21706</v>
      </c>
      <c r="G4051" s="4">
        <v>0.05</v>
      </c>
    </row>
    <row r="4052" spans="1:7" x14ac:dyDescent="0.35">
      <c r="A4052" t="s">
        <v>5916</v>
      </c>
      <c r="B4052" t="s">
        <v>1413</v>
      </c>
      <c r="C4052" t="s">
        <v>28</v>
      </c>
      <c r="D4052" t="s">
        <v>21741</v>
      </c>
      <c r="E4052" s="4">
        <v>71</v>
      </c>
      <c r="F4052" s="4" t="s">
        <v>21654</v>
      </c>
      <c r="G4052" s="4">
        <v>0.05</v>
      </c>
    </row>
    <row r="4053" spans="1:7" x14ac:dyDescent="0.35">
      <c r="A4053" t="s">
        <v>5917</v>
      </c>
      <c r="B4053" t="s">
        <v>1414</v>
      </c>
      <c r="C4053" t="s">
        <v>28</v>
      </c>
      <c r="D4053" t="s">
        <v>1851</v>
      </c>
      <c r="E4053" s="4">
        <v>1</v>
      </c>
      <c r="F4053" s="4" t="s">
        <v>21654</v>
      </c>
      <c r="G4053" s="4">
        <v>0.05</v>
      </c>
    </row>
    <row r="4054" spans="1:7" x14ac:dyDescent="0.35">
      <c r="A4054" t="s">
        <v>5918</v>
      </c>
      <c r="B4054" t="s">
        <v>1414</v>
      </c>
      <c r="C4054" t="s">
        <v>27</v>
      </c>
      <c r="D4054" t="s">
        <v>1865</v>
      </c>
      <c r="E4054" s="4">
        <v>73</v>
      </c>
      <c r="F4054" s="4" t="s">
        <v>21656</v>
      </c>
      <c r="G4054" s="4">
        <v>0</v>
      </c>
    </row>
    <row r="4055" spans="1:7" x14ac:dyDescent="0.35">
      <c r="A4055" t="s">
        <v>5919</v>
      </c>
      <c r="B4055" t="s">
        <v>1414</v>
      </c>
      <c r="C4055" t="s">
        <v>32</v>
      </c>
      <c r="D4055" t="s">
        <v>1928</v>
      </c>
      <c r="E4055" s="4">
        <v>68</v>
      </c>
      <c r="F4055" s="4" t="s">
        <v>21638</v>
      </c>
      <c r="G4055" s="4">
        <v>0</v>
      </c>
    </row>
    <row r="4056" spans="1:7" x14ac:dyDescent="0.35">
      <c r="A4056" t="s">
        <v>5920</v>
      </c>
      <c r="B4056" t="s">
        <v>1414</v>
      </c>
      <c r="C4056" t="s">
        <v>12</v>
      </c>
      <c r="D4056" t="s">
        <v>1857</v>
      </c>
      <c r="E4056" s="4">
        <v>53</v>
      </c>
      <c r="F4056" s="4" t="s">
        <v>21639</v>
      </c>
      <c r="G4056" s="4">
        <v>0.1</v>
      </c>
    </row>
    <row r="4057" spans="1:7" x14ac:dyDescent="0.35">
      <c r="A4057" t="s">
        <v>5921</v>
      </c>
      <c r="B4057" t="s">
        <v>1415</v>
      </c>
      <c r="C4057" t="s">
        <v>31</v>
      </c>
      <c r="D4057" t="s">
        <v>1867</v>
      </c>
      <c r="E4057" s="4">
        <v>57</v>
      </c>
      <c r="F4057" s="4" t="s">
        <v>21732</v>
      </c>
      <c r="G4057" s="4">
        <v>0.05</v>
      </c>
    </row>
    <row r="4058" spans="1:7" x14ac:dyDescent="0.35">
      <c r="A4058" t="s">
        <v>5922</v>
      </c>
      <c r="B4058" t="s">
        <v>1416</v>
      </c>
      <c r="C4058" t="s">
        <v>31</v>
      </c>
      <c r="D4058" t="s">
        <v>1867</v>
      </c>
      <c r="E4058" s="4">
        <v>42</v>
      </c>
      <c r="F4058" s="4" t="s">
        <v>21670</v>
      </c>
      <c r="G4058" s="4">
        <v>0.1</v>
      </c>
    </row>
    <row r="4059" spans="1:7" x14ac:dyDescent="0.35">
      <c r="A4059" t="s">
        <v>5923</v>
      </c>
      <c r="B4059" t="s">
        <v>1416</v>
      </c>
      <c r="C4059" t="s">
        <v>35</v>
      </c>
      <c r="D4059" t="s">
        <v>21716</v>
      </c>
      <c r="E4059" s="4">
        <v>20</v>
      </c>
      <c r="F4059" s="4" t="s">
        <v>21781</v>
      </c>
      <c r="G4059" s="4">
        <v>0</v>
      </c>
    </row>
    <row r="4060" spans="1:7" x14ac:dyDescent="0.35">
      <c r="A4060" t="s">
        <v>5924</v>
      </c>
      <c r="B4060" t="s">
        <v>1416</v>
      </c>
      <c r="C4060" t="s">
        <v>31</v>
      </c>
      <c r="D4060" t="s">
        <v>1867</v>
      </c>
      <c r="E4060" s="4">
        <v>63</v>
      </c>
      <c r="F4060" s="4" t="s">
        <v>21670</v>
      </c>
      <c r="G4060" s="4">
        <v>0.1</v>
      </c>
    </row>
    <row r="4061" spans="1:7" x14ac:dyDescent="0.35">
      <c r="A4061" t="s">
        <v>5925</v>
      </c>
      <c r="B4061" t="s">
        <v>1416</v>
      </c>
      <c r="C4061" t="s">
        <v>30</v>
      </c>
      <c r="D4061" t="s">
        <v>1887</v>
      </c>
      <c r="E4061" s="4">
        <v>47</v>
      </c>
      <c r="F4061" s="4" t="s">
        <v>21691</v>
      </c>
      <c r="G4061" s="4">
        <v>0.05</v>
      </c>
    </row>
    <row r="4062" spans="1:7" x14ac:dyDescent="0.35">
      <c r="A4062" t="s">
        <v>5926</v>
      </c>
      <c r="B4062" t="s">
        <v>1416</v>
      </c>
      <c r="C4062" t="s">
        <v>23</v>
      </c>
      <c r="D4062" t="s">
        <v>21759</v>
      </c>
      <c r="E4062" s="4">
        <v>6</v>
      </c>
      <c r="F4062" s="4" t="s">
        <v>21649</v>
      </c>
      <c r="G4062" s="4">
        <v>0.1</v>
      </c>
    </row>
    <row r="4063" spans="1:7" x14ac:dyDescent="0.35">
      <c r="A4063" t="s">
        <v>5927</v>
      </c>
      <c r="B4063" t="s">
        <v>1417</v>
      </c>
      <c r="C4063" t="s">
        <v>12</v>
      </c>
      <c r="D4063" t="s">
        <v>66</v>
      </c>
      <c r="E4063" s="4">
        <v>40</v>
      </c>
      <c r="F4063" s="4" t="s">
        <v>21669</v>
      </c>
      <c r="G4063" s="4">
        <v>0</v>
      </c>
    </row>
    <row r="4064" spans="1:7" x14ac:dyDescent="0.35">
      <c r="A4064" t="s">
        <v>5928</v>
      </c>
      <c r="B4064" t="s">
        <v>1418</v>
      </c>
      <c r="C4064" t="s">
        <v>30</v>
      </c>
      <c r="D4064" t="s">
        <v>1887</v>
      </c>
      <c r="E4064" s="4">
        <v>78</v>
      </c>
      <c r="F4064" s="4" t="s">
        <v>21665</v>
      </c>
      <c r="G4064" s="4">
        <v>0</v>
      </c>
    </row>
    <row r="4065" spans="1:7" x14ac:dyDescent="0.35">
      <c r="A4065" t="s">
        <v>5929</v>
      </c>
      <c r="B4065" t="s">
        <v>1418</v>
      </c>
      <c r="C4065" t="s">
        <v>28</v>
      </c>
      <c r="D4065" t="s">
        <v>21753</v>
      </c>
      <c r="E4065" s="4">
        <v>43</v>
      </c>
      <c r="F4065" s="4" t="s">
        <v>21654</v>
      </c>
      <c r="G4065" s="4">
        <v>0.05</v>
      </c>
    </row>
    <row r="4066" spans="1:7" x14ac:dyDescent="0.35">
      <c r="A4066" t="s">
        <v>5930</v>
      </c>
      <c r="B4066" t="s">
        <v>1418</v>
      </c>
      <c r="C4066" t="s">
        <v>32</v>
      </c>
      <c r="D4066" t="s">
        <v>1928</v>
      </c>
      <c r="E4066" s="4">
        <v>65</v>
      </c>
      <c r="F4066" s="4" t="s">
        <v>21638</v>
      </c>
      <c r="G4066" s="4">
        <v>0</v>
      </c>
    </row>
    <row r="4067" spans="1:7" x14ac:dyDescent="0.35">
      <c r="A4067" t="s">
        <v>5931</v>
      </c>
      <c r="B4067" t="s">
        <v>1418</v>
      </c>
      <c r="C4067" t="s">
        <v>28</v>
      </c>
      <c r="D4067" t="s">
        <v>21741</v>
      </c>
      <c r="E4067" s="4">
        <v>51</v>
      </c>
      <c r="F4067" s="4" t="s">
        <v>21634</v>
      </c>
      <c r="G4067" s="4">
        <v>0</v>
      </c>
    </row>
    <row r="4068" spans="1:7" x14ac:dyDescent="0.35">
      <c r="A4068" t="s">
        <v>5932</v>
      </c>
      <c r="B4068" t="s">
        <v>1419</v>
      </c>
      <c r="C4068" t="s">
        <v>12</v>
      </c>
      <c r="D4068" t="s">
        <v>1857</v>
      </c>
      <c r="E4068" s="4">
        <v>6</v>
      </c>
      <c r="F4068" s="4" t="s">
        <v>21693</v>
      </c>
      <c r="G4068" s="4">
        <v>0.15</v>
      </c>
    </row>
    <row r="4069" spans="1:7" x14ac:dyDescent="0.35">
      <c r="A4069" t="s">
        <v>5933</v>
      </c>
      <c r="B4069" t="s">
        <v>1419</v>
      </c>
      <c r="C4069" t="s">
        <v>12</v>
      </c>
      <c r="D4069" t="s">
        <v>1857</v>
      </c>
      <c r="E4069" s="4">
        <v>34</v>
      </c>
      <c r="F4069" s="4" t="s">
        <v>21669</v>
      </c>
      <c r="G4069" s="4">
        <v>0</v>
      </c>
    </row>
    <row r="4070" spans="1:7" x14ac:dyDescent="0.35">
      <c r="A4070" t="s">
        <v>5934</v>
      </c>
      <c r="B4070" t="s">
        <v>1420</v>
      </c>
      <c r="C4070" t="s">
        <v>35</v>
      </c>
      <c r="D4070" t="s">
        <v>1919</v>
      </c>
      <c r="E4070" s="4">
        <v>7</v>
      </c>
      <c r="F4070" s="4" t="s">
        <v>21701</v>
      </c>
      <c r="G4070" s="4">
        <v>0.1</v>
      </c>
    </row>
    <row r="4071" spans="1:7" x14ac:dyDescent="0.35">
      <c r="A4071" t="s">
        <v>5935</v>
      </c>
      <c r="B4071" t="s">
        <v>1421</v>
      </c>
      <c r="C4071" t="s">
        <v>7</v>
      </c>
      <c r="D4071" t="s">
        <v>1871</v>
      </c>
      <c r="E4071" s="4">
        <v>30</v>
      </c>
      <c r="F4071" s="4" t="s">
        <v>21708</v>
      </c>
      <c r="G4071" s="4">
        <v>0.15</v>
      </c>
    </row>
    <row r="4072" spans="1:7" x14ac:dyDescent="0.35">
      <c r="A4072" t="s">
        <v>5936</v>
      </c>
      <c r="B4072" t="s">
        <v>1421</v>
      </c>
      <c r="C4072" t="s">
        <v>30</v>
      </c>
      <c r="D4072" t="s">
        <v>1887</v>
      </c>
      <c r="E4072" s="4">
        <v>49</v>
      </c>
      <c r="F4072" s="4" t="s">
        <v>21692</v>
      </c>
      <c r="G4072" s="4">
        <v>0.1</v>
      </c>
    </row>
    <row r="4073" spans="1:7" x14ac:dyDescent="0.35">
      <c r="A4073" t="s">
        <v>5937</v>
      </c>
      <c r="B4073" t="s">
        <v>1422</v>
      </c>
      <c r="C4073" t="s">
        <v>35</v>
      </c>
      <c r="D4073" t="s">
        <v>1919</v>
      </c>
      <c r="E4073" s="4">
        <v>51</v>
      </c>
      <c r="F4073" s="4" t="s">
        <v>21656</v>
      </c>
      <c r="G4073" s="4">
        <v>0</v>
      </c>
    </row>
    <row r="4074" spans="1:7" x14ac:dyDescent="0.35">
      <c r="A4074" t="s">
        <v>5938</v>
      </c>
      <c r="B4074" t="s">
        <v>1422</v>
      </c>
      <c r="C4074" t="s">
        <v>26</v>
      </c>
      <c r="D4074" t="s">
        <v>1861</v>
      </c>
      <c r="E4074" s="4">
        <v>75</v>
      </c>
      <c r="F4074" s="4" t="s">
        <v>21647</v>
      </c>
      <c r="G4074" s="4">
        <v>0</v>
      </c>
    </row>
    <row r="4075" spans="1:7" x14ac:dyDescent="0.35">
      <c r="A4075" t="s">
        <v>5939</v>
      </c>
      <c r="B4075" t="s">
        <v>1422</v>
      </c>
      <c r="C4075" t="s">
        <v>36</v>
      </c>
      <c r="D4075" t="s">
        <v>1915</v>
      </c>
      <c r="E4075" s="4">
        <v>75</v>
      </c>
      <c r="F4075" s="4" t="s">
        <v>21677</v>
      </c>
      <c r="G4075" s="4">
        <v>0</v>
      </c>
    </row>
    <row r="4076" spans="1:7" x14ac:dyDescent="0.35">
      <c r="A4076" t="s">
        <v>5940</v>
      </c>
      <c r="B4076" t="s">
        <v>1422</v>
      </c>
      <c r="C4076" t="s">
        <v>36</v>
      </c>
      <c r="D4076" t="s">
        <v>21728</v>
      </c>
      <c r="E4076" s="4">
        <v>36</v>
      </c>
      <c r="F4076" s="4" t="s">
        <v>21677</v>
      </c>
      <c r="G4076" s="4">
        <v>0</v>
      </c>
    </row>
    <row r="4077" spans="1:7" x14ac:dyDescent="0.35">
      <c r="A4077" t="s">
        <v>5941</v>
      </c>
      <c r="B4077" t="s">
        <v>1423</v>
      </c>
      <c r="C4077" t="s">
        <v>29</v>
      </c>
      <c r="D4077" t="s">
        <v>1896</v>
      </c>
      <c r="E4077" s="4">
        <v>14</v>
      </c>
      <c r="F4077" s="4" t="s">
        <v>21687</v>
      </c>
      <c r="G4077" s="4">
        <v>0</v>
      </c>
    </row>
    <row r="4078" spans="1:7" x14ac:dyDescent="0.35">
      <c r="A4078" t="s">
        <v>5942</v>
      </c>
      <c r="B4078" t="s">
        <v>1423</v>
      </c>
      <c r="C4078" t="s">
        <v>26</v>
      </c>
      <c r="D4078" t="s">
        <v>1861</v>
      </c>
      <c r="E4078" s="4">
        <v>56</v>
      </c>
      <c r="F4078" s="4" t="s">
        <v>21647</v>
      </c>
      <c r="G4078" s="4">
        <v>0</v>
      </c>
    </row>
    <row r="4079" spans="1:7" x14ac:dyDescent="0.35">
      <c r="A4079" t="s">
        <v>5943</v>
      </c>
      <c r="B4079" t="s">
        <v>1423</v>
      </c>
      <c r="C4079" t="s">
        <v>30</v>
      </c>
      <c r="D4079" t="s">
        <v>1887</v>
      </c>
      <c r="E4079" s="4">
        <v>45</v>
      </c>
      <c r="F4079" s="4" t="s">
        <v>21659</v>
      </c>
      <c r="G4079" s="4">
        <v>0.15</v>
      </c>
    </row>
    <row r="4080" spans="1:7" x14ac:dyDescent="0.35">
      <c r="A4080" t="s">
        <v>5944</v>
      </c>
      <c r="B4080" t="s">
        <v>1424</v>
      </c>
      <c r="C4080" t="s">
        <v>27</v>
      </c>
      <c r="D4080" t="s">
        <v>1865</v>
      </c>
      <c r="E4080" s="4">
        <v>71</v>
      </c>
      <c r="F4080" s="4" t="s">
        <v>21781</v>
      </c>
      <c r="G4080" s="4">
        <v>0</v>
      </c>
    </row>
    <row r="4081" spans="1:7" x14ac:dyDescent="0.35">
      <c r="A4081" t="s">
        <v>5945</v>
      </c>
      <c r="B4081" t="s">
        <v>1425</v>
      </c>
      <c r="C4081" t="s">
        <v>30</v>
      </c>
      <c r="D4081" t="s">
        <v>21793</v>
      </c>
      <c r="E4081" s="4">
        <v>56</v>
      </c>
      <c r="F4081" s="4" t="s">
        <v>21665</v>
      </c>
      <c r="G4081" s="4">
        <v>0</v>
      </c>
    </row>
    <row r="4082" spans="1:7" x14ac:dyDescent="0.35">
      <c r="A4082" t="s">
        <v>5946</v>
      </c>
      <c r="B4082" t="s">
        <v>1426</v>
      </c>
      <c r="C4082" t="s">
        <v>23</v>
      </c>
      <c r="D4082" t="s">
        <v>1876</v>
      </c>
      <c r="E4082" s="4">
        <v>12</v>
      </c>
      <c r="F4082" s="4" t="s">
        <v>21673</v>
      </c>
      <c r="G4082" s="4">
        <v>0</v>
      </c>
    </row>
    <row r="4083" spans="1:7" x14ac:dyDescent="0.35">
      <c r="A4083" t="s">
        <v>5947</v>
      </c>
      <c r="B4083" t="s">
        <v>1426</v>
      </c>
      <c r="C4083" t="s">
        <v>29</v>
      </c>
      <c r="D4083" t="s">
        <v>1896</v>
      </c>
      <c r="E4083" s="4">
        <v>16</v>
      </c>
      <c r="F4083" s="4" t="s">
        <v>21703</v>
      </c>
      <c r="G4083" s="4">
        <v>0.15</v>
      </c>
    </row>
    <row r="4084" spans="1:7" x14ac:dyDescent="0.35">
      <c r="A4084" t="s">
        <v>5948</v>
      </c>
      <c r="B4084" t="s">
        <v>1426</v>
      </c>
      <c r="C4084" t="s">
        <v>32</v>
      </c>
      <c r="D4084" t="s">
        <v>1928</v>
      </c>
      <c r="E4084" s="4">
        <v>45</v>
      </c>
      <c r="F4084" s="4" t="s">
        <v>21792</v>
      </c>
      <c r="G4084" s="4">
        <v>0</v>
      </c>
    </row>
    <row r="4085" spans="1:7" x14ac:dyDescent="0.35">
      <c r="A4085" t="s">
        <v>5949</v>
      </c>
      <c r="B4085" t="s">
        <v>1426</v>
      </c>
      <c r="C4085" t="s">
        <v>7</v>
      </c>
      <c r="D4085" t="s">
        <v>21764</v>
      </c>
      <c r="E4085" s="4">
        <v>74</v>
      </c>
      <c r="F4085" s="4" t="s">
        <v>21708</v>
      </c>
      <c r="G4085" s="4">
        <v>0.15</v>
      </c>
    </row>
    <row r="4086" spans="1:7" x14ac:dyDescent="0.35">
      <c r="A4086" t="s">
        <v>5950</v>
      </c>
      <c r="B4086" t="s">
        <v>1427</v>
      </c>
      <c r="C4086" t="s">
        <v>27</v>
      </c>
      <c r="D4086" t="s">
        <v>21776</v>
      </c>
      <c r="E4086" s="4">
        <v>63</v>
      </c>
      <c r="F4086" s="4" t="s">
        <v>21701</v>
      </c>
      <c r="G4086" s="4">
        <v>0.1</v>
      </c>
    </row>
    <row r="4087" spans="1:7" x14ac:dyDescent="0.35">
      <c r="A4087" t="s">
        <v>5951</v>
      </c>
      <c r="B4087" t="s">
        <v>1427</v>
      </c>
      <c r="C4087" t="s">
        <v>19</v>
      </c>
      <c r="D4087" t="s">
        <v>1859</v>
      </c>
      <c r="E4087" s="4">
        <v>32</v>
      </c>
      <c r="F4087" s="4" t="s">
        <v>21635</v>
      </c>
      <c r="G4087" s="4">
        <v>0</v>
      </c>
    </row>
    <row r="4088" spans="1:7" x14ac:dyDescent="0.35">
      <c r="A4088" t="s">
        <v>5952</v>
      </c>
      <c r="B4088" t="s">
        <v>1428</v>
      </c>
      <c r="C4088" t="s">
        <v>33</v>
      </c>
      <c r="D4088" t="s">
        <v>1863</v>
      </c>
      <c r="E4088" s="4">
        <v>69</v>
      </c>
      <c r="F4088" s="4" t="s">
        <v>21658</v>
      </c>
      <c r="G4088" s="4">
        <v>0.05</v>
      </c>
    </row>
    <row r="4089" spans="1:7" x14ac:dyDescent="0.35">
      <c r="A4089" t="s">
        <v>5953</v>
      </c>
      <c r="B4089" t="s">
        <v>1428</v>
      </c>
      <c r="C4089" t="s">
        <v>35</v>
      </c>
      <c r="D4089" t="s">
        <v>1919</v>
      </c>
      <c r="E4089" s="4">
        <v>38</v>
      </c>
      <c r="F4089" s="4" t="s">
        <v>21701</v>
      </c>
      <c r="G4089" s="4">
        <v>0.1</v>
      </c>
    </row>
    <row r="4090" spans="1:7" x14ac:dyDescent="0.35">
      <c r="A4090" t="s">
        <v>5954</v>
      </c>
      <c r="B4090" t="s">
        <v>1428</v>
      </c>
      <c r="C4090" t="s">
        <v>23</v>
      </c>
      <c r="D4090" t="s">
        <v>1876</v>
      </c>
      <c r="E4090" s="4">
        <v>74</v>
      </c>
      <c r="F4090" s="4" t="s">
        <v>21769</v>
      </c>
      <c r="G4090" s="4">
        <v>0</v>
      </c>
    </row>
    <row r="4091" spans="1:7" x14ac:dyDescent="0.35">
      <c r="A4091" t="s">
        <v>5955</v>
      </c>
      <c r="B4091" t="s">
        <v>1429</v>
      </c>
      <c r="C4091" t="s">
        <v>34</v>
      </c>
      <c r="D4091" t="s">
        <v>21744</v>
      </c>
      <c r="E4091" s="4">
        <v>57</v>
      </c>
      <c r="F4091" s="4" t="s">
        <v>21657</v>
      </c>
      <c r="G4091" s="4">
        <v>0.15</v>
      </c>
    </row>
    <row r="4092" spans="1:7" x14ac:dyDescent="0.35">
      <c r="A4092" t="s">
        <v>5956</v>
      </c>
      <c r="B4092" t="s">
        <v>1429</v>
      </c>
      <c r="C4092" t="s">
        <v>27</v>
      </c>
      <c r="D4092" t="s">
        <v>1865</v>
      </c>
      <c r="E4092" s="4">
        <v>24</v>
      </c>
      <c r="F4092" s="4" t="s">
        <v>21656</v>
      </c>
      <c r="G4092" s="4">
        <v>0</v>
      </c>
    </row>
    <row r="4093" spans="1:7" x14ac:dyDescent="0.35">
      <c r="A4093" t="s">
        <v>5957</v>
      </c>
      <c r="B4093" t="s">
        <v>1429</v>
      </c>
      <c r="C4093" t="s">
        <v>27</v>
      </c>
      <c r="D4093" t="s">
        <v>66</v>
      </c>
      <c r="E4093" s="4">
        <v>10</v>
      </c>
      <c r="F4093" s="4" t="s">
        <v>21707</v>
      </c>
      <c r="G4093" s="4">
        <v>0.05</v>
      </c>
    </row>
    <row r="4094" spans="1:7" x14ac:dyDescent="0.35">
      <c r="A4094" t="s">
        <v>5958</v>
      </c>
      <c r="B4094" t="s">
        <v>1429</v>
      </c>
      <c r="C4094" t="s">
        <v>19</v>
      </c>
      <c r="D4094" t="s">
        <v>1859</v>
      </c>
      <c r="E4094" s="4">
        <v>27</v>
      </c>
      <c r="F4094" s="4" t="s">
        <v>21635</v>
      </c>
      <c r="G4094" s="4">
        <v>0</v>
      </c>
    </row>
    <row r="4095" spans="1:7" x14ac:dyDescent="0.35">
      <c r="A4095" t="s">
        <v>5959</v>
      </c>
      <c r="B4095" t="s">
        <v>1430</v>
      </c>
      <c r="C4095" t="s">
        <v>28</v>
      </c>
      <c r="D4095" t="s">
        <v>1851</v>
      </c>
      <c r="E4095" s="4">
        <v>65</v>
      </c>
      <c r="F4095" s="4" t="s">
        <v>21843</v>
      </c>
      <c r="G4095" s="4">
        <v>0.1</v>
      </c>
    </row>
    <row r="4096" spans="1:7" x14ac:dyDescent="0.35">
      <c r="A4096" t="s">
        <v>5960</v>
      </c>
      <c r="B4096" t="s">
        <v>1430</v>
      </c>
      <c r="C4096" t="s">
        <v>32</v>
      </c>
      <c r="D4096" t="s">
        <v>1928</v>
      </c>
      <c r="E4096" s="4">
        <v>25</v>
      </c>
      <c r="F4096" s="4" t="s">
        <v>21638</v>
      </c>
      <c r="G4096" s="4">
        <v>0</v>
      </c>
    </row>
    <row r="4097" spans="1:7" x14ac:dyDescent="0.35">
      <c r="A4097" t="s">
        <v>5961</v>
      </c>
      <c r="B4097" t="s">
        <v>1430</v>
      </c>
      <c r="C4097" t="s">
        <v>19</v>
      </c>
      <c r="D4097" t="s">
        <v>66</v>
      </c>
      <c r="E4097" s="4">
        <v>46</v>
      </c>
      <c r="F4097" s="4" t="s">
        <v>21635</v>
      </c>
      <c r="G4097" s="4">
        <v>0</v>
      </c>
    </row>
    <row r="4098" spans="1:7" x14ac:dyDescent="0.35">
      <c r="A4098" t="s">
        <v>5962</v>
      </c>
      <c r="B4098" t="s">
        <v>1430</v>
      </c>
      <c r="C4098" t="s">
        <v>28</v>
      </c>
      <c r="D4098" t="s">
        <v>1851</v>
      </c>
      <c r="E4098" s="4">
        <v>73</v>
      </c>
      <c r="F4098" s="4" t="s">
        <v>21654</v>
      </c>
      <c r="G4098" s="4">
        <v>0.05</v>
      </c>
    </row>
    <row r="4099" spans="1:7" x14ac:dyDescent="0.35">
      <c r="A4099" t="s">
        <v>5963</v>
      </c>
      <c r="B4099" t="s">
        <v>1430</v>
      </c>
      <c r="C4099" t="s">
        <v>19</v>
      </c>
      <c r="D4099" t="s">
        <v>1859</v>
      </c>
      <c r="E4099" s="4">
        <v>47</v>
      </c>
      <c r="F4099" s="4" t="s">
        <v>21706</v>
      </c>
      <c r="G4099" s="4">
        <v>0.05</v>
      </c>
    </row>
    <row r="4100" spans="1:7" x14ac:dyDescent="0.35">
      <c r="A4100" t="s">
        <v>5964</v>
      </c>
      <c r="B4100" t="s">
        <v>1431</v>
      </c>
      <c r="C4100" t="s">
        <v>23</v>
      </c>
      <c r="D4100" t="s">
        <v>1876</v>
      </c>
      <c r="E4100" s="4">
        <v>55</v>
      </c>
      <c r="F4100" s="4" t="s">
        <v>21699</v>
      </c>
      <c r="G4100" s="4">
        <v>0.15</v>
      </c>
    </row>
    <row r="4101" spans="1:7" x14ac:dyDescent="0.35">
      <c r="A4101" t="s">
        <v>5965</v>
      </c>
      <c r="B4101" t="s">
        <v>1431</v>
      </c>
      <c r="C4101" t="s">
        <v>19</v>
      </c>
      <c r="D4101" t="s">
        <v>1859</v>
      </c>
      <c r="E4101" s="4">
        <v>32</v>
      </c>
      <c r="F4101" s="4" t="s">
        <v>21635</v>
      </c>
      <c r="G4101" s="4">
        <v>0</v>
      </c>
    </row>
    <row r="4102" spans="1:7" x14ac:dyDescent="0.35">
      <c r="A4102" t="s">
        <v>5966</v>
      </c>
      <c r="B4102" t="s">
        <v>1431</v>
      </c>
      <c r="C4102" t="s">
        <v>12</v>
      </c>
      <c r="D4102" t="s">
        <v>1857</v>
      </c>
      <c r="E4102" s="4">
        <v>54</v>
      </c>
      <c r="F4102" s="4" t="s">
        <v>21669</v>
      </c>
      <c r="G4102" s="4">
        <v>0</v>
      </c>
    </row>
    <row r="4103" spans="1:7" x14ac:dyDescent="0.35">
      <c r="A4103" t="s">
        <v>5967</v>
      </c>
      <c r="B4103" t="s">
        <v>1431</v>
      </c>
      <c r="C4103" t="s">
        <v>15</v>
      </c>
      <c r="D4103" t="s">
        <v>1874</v>
      </c>
      <c r="E4103" s="4">
        <v>8</v>
      </c>
      <c r="F4103" s="4" t="s">
        <v>21742</v>
      </c>
      <c r="G4103" s="4">
        <v>0.1</v>
      </c>
    </row>
    <row r="4104" spans="1:7" x14ac:dyDescent="0.35">
      <c r="A4104" t="s">
        <v>5968</v>
      </c>
      <c r="B4104" t="s">
        <v>1431</v>
      </c>
      <c r="C4104" t="s">
        <v>30</v>
      </c>
      <c r="D4104" t="s">
        <v>1887</v>
      </c>
      <c r="E4104" s="4">
        <v>5</v>
      </c>
      <c r="F4104" s="4" t="s">
        <v>21665</v>
      </c>
      <c r="G4104" s="4">
        <v>0</v>
      </c>
    </row>
    <row r="4105" spans="1:7" x14ac:dyDescent="0.35">
      <c r="A4105" t="s">
        <v>5969</v>
      </c>
      <c r="B4105" t="s">
        <v>1432</v>
      </c>
      <c r="C4105" t="s">
        <v>27</v>
      </c>
      <c r="D4105" t="s">
        <v>1865</v>
      </c>
      <c r="E4105" s="4">
        <v>7</v>
      </c>
      <c r="F4105" s="4" t="s">
        <v>21701</v>
      </c>
      <c r="G4105" s="4">
        <v>0.1</v>
      </c>
    </row>
    <row r="4106" spans="1:7" x14ac:dyDescent="0.35">
      <c r="A4106" t="s">
        <v>5970</v>
      </c>
      <c r="B4106" t="s">
        <v>1432</v>
      </c>
      <c r="C4106" t="s">
        <v>35</v>
      </c>
      <c r="D4106" t="s">
        <v>1919</v>
      </c>
      <c r="E4106" s="4">
        <v>11</v>
      </c>
      <c r="F4106" s="4" t="s">
        <v>21656</v>
      </c>
      <c r="G4106" s="4">
        <v>0</v>
      </c>
    </row>
    <row r="4107" spans="1:7" x14ac:dyDescent="0.35">
      <c r="A4107" t="s">
        <v>5971</v>
      </c>
      <c r="B4107" t="s">
        <v>1432</v>
      </c>
      <c r="C4107" t="s">
        <v>27</v>
      </c>
      <c r="D4107" t="s">
        <v>1865</v>
      </c>
      <c r="E4107" s="4">
        <v>75</v>
      </c>
      <c r="F4107" s="4" t="s">
        <v>21656</v>
      </c>
      <c r="G4107" s="4">
        <v>0</v>
      </c>
    </row>
    <row r="4108" spans="1:7" x14ac:dyDescent="0.35">
      <c r="A4108" t="s">
        <v>5972</v>
      </c>
      <c r="B4108" t="s">
        <v>1432</v>
      </c>
      <c r="C4108" t="s">
        <v>27</v>
      </c>
      <c r="D4108" t="s">
        <v>1865</v>
      </c>
      <c r="E4108" s="4">
        <v>80</v>
      </c>
      <c r="F4108" s="4" t="s">
        <v>21656</v>
      </c>
      <c r="G4108" s="4">
        <v>0</v>
      </c>
    </row>
    <row r="4109" spans="1:7" x14ac:dyDescent="0.35">
      <c r="A4109" t="s">
        <v>5973</v>
      </c>
      <c r="B4109" t="s">
        <v>1433</v>
      </c>
      <c r="C4109" t="s">
        <v>19</v>
      </c>
      <c r="D4109" t="s">
        <v>1859</v>
      </c>
      <c r="E4109" s="4">
        <v>43</v>
      </c>
      <c r="F4109" s="4" t="s">
        <v>21635</v>
      </c>
      <c r="G4109" s="4">
        <v>0</v>
      </c>
    </row>
    <row r="4110" spans="1:7" x14ac:dyDescent="0.35">
      <c r="A4110" t="s">
        <v>5974</v>
      </c>
      <c r="B4110" t="s">
        <v>1433</v>
      </c>
      <c r="C4110" t="s">
        <v>23</v>
      </c>
      <c r="D4110" t="s">
        <v>1876</v>
      </c>
      <c r="E4110" s="4">
        <v>77</v>
      </c>
      <c r="F4110" s="4" t="s">
        <v>21673</v>
      </c>
      <c r="G4110" s="4">
        <v>0</v>
      </c>
    </row>
    <row r="4111" spans="1:7" x14ac:dyDescent="0.35">
      <c r="A4111" t="s">
        <v>5975</v>
      </c>
      <c r="B4111" t="s">
        <v>1433</v>
      </c>
      <c r="C4111" t="s">
        <v>26</v>
      </c>
      <c r="D4111" t="s">
        <v>1861</v>
      </c>
      <c r="E4111" s="4">
        <v>18</v>
      </c>
      <c r="F4111" s="4" t="s">
        <v>21650</v>
      </c>
      <c r="G4111" s="4">
        <v>0.1</v>
      </c>
    </row>
    <row r="4112" spans="1:7" x14ac:dyDescent="0.35">
      <c r="A4112" t="s">
        <v>5976</v>
      </c>
      <c r="B4112" t="s">
        <v>1433</v>
      </c>
      <c r="C4112" t="s">
        <v>35</v>
      </c>
      <c r="D4112" t="s">
        <v>1919</v>
      </c>
      <c r="E4112" s="4">
        <v>23</v>
      </c>
      <c r="F4112" s="4" t="s">
        <v>21656</v>
      </c>
      <c r="G4112" s="4">
        <v>0</v>
      </c>
    </row>
    <row r="4113" spans="1:7" x14ac:dyDescent="0.35">
      <c r="A4113" t="s">
        <v>5977</v>
      </c>
      <c r="B4113" t="s">
        <v>1433</v>
      </c>
      <c r="C4113" t="s">
        <v>29</v>
      </c>
      <c r="D4113" t="s">
        <v>21680</v>
      </c>
      <c r="E4113" s="4">
        <v>5</v>
      </c>
      <c r="F4113" s="4" t="s">
        <v>21687</v>
      </c>
      <c r="G4113" s="4">
        <v>0</v>
      </c>
    </row>
    <row r="4114" spans="1:7" x14ac:dyDescent="0.35">
      <c r="A4114" t="s">
        <v>5978</v>
      </c>
      <c r="B4114" t="s">
        <v>1434</v>
      </c>
      <c r="C4114" t="s">
        <v>7</v>
      </c>
      <c r="D4114" t="s">
        <v>1871</v>
      </c>
      <c r="E4114" s="4">
        <v>36</v>
      </c>
      <c r="F4114" s="4" t="s">
        <v>21681</v>
      </c>
      <c r="G4114" s="4">
        <v>0</v>
      </c>
    </row>
    <row r="4115" spans="1:7" x14ac:dyDescent="0.35">
      <c r="A4115" t="s">
        <v>5979</v>
      </c>
      <c r="B4115" t="s">
        <v>1434</v>
      </c>
      <c r="C4115" t="s">
        <v>28</v>
      </c>
      <c r="D4115" t="s">
        <v>21653</v>
      </c>
      <c r="E4115" s="4">
        <v>70</v>
      </c>
      <c r="F4115" s="4" t="s">
        <v>21654</v>
      </c>
      <c r="G4115" s="4">
        <v>0.05</v>
      </c>
    </row>
    <row r="4116" spans="1:7" x14ac:dyDescent="0.35">
      <c r="A4116" t="s">
        <v>5980</v>
      </c>
      <c r="B4116" t="s">
        <v>1434</v>
      </c>
      <c r="C4116" t="s">
        <v>32</v>
      </c>
      <c r="D4116" t="s">
        <v>21711</v>
      </c>
      <c r="E4116" s="4">
        <v>5</v>
      </c>
      <c r="F4116" s="4" t="s">
        <v>21638</v>
      </c>
      <c r="G4116" s="4">
        <v>0</v>
      </c>
    </row>
    <row r="4117" spans="1:7" x14ac:dyDescent="0.35">
      <c r="A4117" t="s">
        <v>5981</v>
      </c>
      <c r="B4117" t="s">
        <v>1435</v>
      </c>
      <c r="C4117" t="s">
        <v>29</v>
      </c>
      <c r="D4117" t="s">
        <v>21720</v>
      </c>
      <c r="E4117" s="4">
        <v>3</v>
      </c>
      <c r="F4117" s="4" t="s">
        <v>21687</v>
      </c>
      <c r="G4117" s="4">
        <v>0</v>
      </c>
    </row>
    <row r="4118" spans="1:7" x14ac:dyDescent="0.35">
      <c r="A4118" t="s">
        <v>5982</v>
      </c>
      <c r="B4118" t="s">
        <v>1435</v>
      </c>
      <c r="C4118" t="s">
        <v>12</v>
      </c>
      <c r="D4118" t="s">
        <v>21752</v>
      </c>
      <c r="E4118" s="4">
        <v>11</v>
      </c>
      <c r="F4118" s="4" t="s">
        <v>21669</v>
      </c>
      <c r="G4118" s="4">
        <v>0</v>
      </c>
    </row>
    <row r="4119" spans="1:7" x14ac:dyDescent="0.35">
      <c r="A4119" t="s">
        <v>5983</v>
      </c>
      <c r="B4119" t="s">
        <v>1435</v>
      </c>
      <c r="C4119" t="s">
        <v>33</v>
      </c>
      <c r="D4119" t="s">
        <v>21723</v>
      </c>
      <c r="E4119" s="4">
        <v>4</v>
      </c>
      <c r="F4119" s="4" t="s">
        <v>21641</v>
      </c>
      <c r="G4119" s="4">
        <v>0</v>
      </c>
    </row>
    <row r="4120" spans="1:7" x14ac:dyDescent="0.35">
      <c r="A4120" t="s">
        <v>5984</v>
      </c>
      <c r="B4120" t="s">
        <v>1435</v>
      </c>
      <c r="C4120" t="s">
        <v>27</v>
      </c>
      <c r="D4120" t="s">
        <v>1865</v>
      </c>
      <c r="E4120" s="4">
        <v>27</v>
      </c>
      <c r="F4120" s="4" t="s">
        <v>21705</v>
      </c>
      <c r="G4120" s="4">
        <v>0</v>
      </c>
    </row>
    <row r="4121" spans="1:7" x14ac:dyDescent="0.35">
      <c r="A4121" t="s">
        <v>5985</v>
      </c>
      <c r="B4121" t="s">
        <v>1436</v>
      </c>
      <c r="C4121" t="s">
        <v>19</v>
      </c>
      <c r="D4121" t="s">
        <v>21746</v>
      </c>
      <c r="E4121" s="4">
        <v>78</v>
      </c>
      <c r="F4121" s="4" t="s">
        <v>21698</v>
      </c>
      <c r="G4121" s="4">
        <v>0.1</v>
      </c>
    </row>
    <row r="4122" spans="1:7" x14ac:dyDescent="0.35">
      <c r="A4122" t="s">
        <v>5986</v>
      </c>
      <c r="B4122" t="s">
        <v>1436</v>
      </c>
      <c r="C4122" t="s">
        <v>30</v>
      </c>
      <c r="D4122" t="s">
        <v>1887</v>
      </c>
      <c r="E4122" s="4">
        <v>41</v>
      </c>
      <c r="F4122" s="4" t="s">
        <v>21691</v>
      </c>
      <c r="G4122" s="4">
        <v>0.05</v>
      </c>
    </row>
    <row r="4123" spans="1:7" x14ac:dyDescent="0.35">
      <c r="A4123" t="s">
        <v>5987</v>
      </c>
      <c r="B4123" t="s">
        <v>1436</v>
      </c>
      <c r="C4123" t="s">
        <v>29</v>
      </c>
      <c r="D4123" t="s">
        <v>1896</v>
      </c>
      <c r="E4123" s="4">
        <v>6</v>
      </c>
      <c r="F4123" s="4" t="s">
        <v>21687</v>
      </c>
      <c r="G4123" s="4">
        <v>0</v>
      </c>
    </row>
    <row r="4124" spans="1:7" x14ac:dyDescent="0.35">
      <c r="A4124" t="s">
        <v>5988</v>
      </c>
      <c r="B4124" t="s">
        <v>1436</v>
      </c>
      <c r="C4124" t="s">
        <v>19</v>
      </c>
      <c r="D4124" t="s">
        <v>1859</v>
      </c>
      <c r="E4124" s="4">
        <v>78</v>
      </c>
      <c r="F4124" s="4" t="s">
        <v>21694</v>
      </c>
      <c r="G4124" s="4">
        <v>0.15</v>
      </c>
    </row>
    <row r="4125" spans="1:7" x14ac:dyDescent="0.35">
      <c r="A4125" t="s">
        <v>5989</v>
      </c>
      <c r="B4125" t="s">
        <v>1437</v>
      </c>
      <c r="C4125" t="s">
        <v>33</v>
      </c>
      <c r="D4125" t="s">
        <v>1863</v>
      </c>
      <c r="E4125" s="4">
        <v>62</v>
      </c>
      <c r="F4125" s="4" t="s">
        <v>21641</v>
      </c>
      <c r="G4125" s="4">
        <v>0</v>
      </c>
    </row>
    <row r="4126" spans="1:7" x14ac:dyDescent="0.35">
      <c r="A4126" t="s">
        <v>5990</v>
      </c>
      <c r="B4126" t="s">
        <v>1437</v>
      </c>
      <c r="C4126" t="s">
        <v>12</v>
      </c>
      <c r="D4126" t="s">
        <v>66</v>
      </c>
      <c r="E4126" s="4">
        <v>51</v>
      </c>
      <c r="F4126" s="4" t="s">
        <v>21740</v>
      </c>
      <c r="G4126" s="4">
        <v>0.05</v>
      </c>
    </row>
    <row r="4127" spans="1:7" x14ac:dyDescent="0.35">
      <c r="A4127" t="s">
        <v>5991</v>
      </c>
      <c r="B4127" t="s">
        <v>1438</v>
      </c>
      <c r="C4127" t="s">
        <v>36</v>
      </c>
      <c r="D4127" t="s">
        <v>21678</v>
      </c>
      <c r="E4127" s="4">
        <v>45</v>
      </c>
      <c r="F4127" s="4" t="s">
        <v>21677</v>
      </c>
      <c r="G4127" s="4">
        <v>0</v>
      </c>
    </row>
    <row r="4128" spans="1:7" x14ac:dyDescent="0.35">
      <c r="A4128" t="s">
        <v>5992</v>
      </c>
      <c r="B4128" t="s">
        <v>1438</v>
      </c>
      <c r="C4128" t="s">
        <v>33</v>
      </c>
      <c r="D4128" t="s">
        <v>21689</v>
      </c>
      <c r="E4128" s="4">
        <v>16</v>
      </c>
      <c r="F4128" s="4" t="s">
        <v>21641</v>
      </c>
      <c r="G4128" s="4">
        <v>0</v>
      </c>
    </row>
    <row r="4129" spans="1:7" x14ac:dyDescent="0.35">
      <c r="A4129" t="s">
        <v>5993</v>
      </c>
      <c r="B4129" t="s">
        <v>1438</v>
      </c>
      <c r="C4129" t="s">
        <v>35</v>
      </c>
      <c r="D4129" t="s">
        <v>1919</v>
      </c>
      <c r="E4129" s="4">
        <v>67</v>
      </c>
      <c r="F4129" s="4" t="s">
        <v>21701</v>
      </c>
      <c r="G4129" s="4">
        <v>0.1</v>
      </c>
    </row>
    <row r="4130" spans="1:7" x14ac:dyDescent="0.35">
      <c r="A4130" t="s">
        <v>5994</v>
      </c>
      <c r="B4130" t="s">
        <v>1438</v>
      </c>
      <c r="C4130" t="s">
        <v>19</v>
      </c>
      <c r="D4130" t="s">
        <v>1859</v>
      </c>
      <c r="E4130" s="4">
        <v>52</v>
      </c>
      <c r="F4130" s="4" t="s">
        <v>21694</v>
      </c>
      <c r="G4130" s="4">
        <v>0.15</v>
      </c>
    </row>
    <row r="4131" spans="1:7" x14ac:dyDescent="0.35">
      <c r="A4131" t="s">
        <v>5995</v>
      </c>
      <c r="B4131" t="s">
        <v>1439</v>
      </c>
      <c r="C4131" t="s">
        <v>7</v>
      </c>
      <c r="D4131" t="s">
        <v>1871</v>
      </c>
      <c r="E4131" s="4">
        <v>53</v>
      </c>
      <c r="F4131" s="4" t="s">
        <v>21750</v>
      </c>
      <c r="G4131" s="4">
        <v>0.05</v>
      </c>
    </row>
    <row r="4132" spans="1:7" x14ac:dyDescent="0.35">
      <c r="A4132" t="s">
        <v>5996</v>
      </c>
      <c r="B4132" t="s">
        <v>1440</v>
      </c>
      <c r="C4132" t="s">
        <v>36</v>
      </c>
      <c r="D4132" t="s">
        <v>21678</v>
      </c>
      <c r="E4132" s="4">
        <v>52</v>
      </c>
      <c r="F4132" s="4" t="s">
        <v>21677</v>
      </c>
      <c r="G4132" s="4">
        <v>0</v>
      </c>
    </row>
    <row r="4133" spans="1:7" x14ac:dyDescent="0.35">
      <c r="A4133" t="s">
        <v>5997</v>
      </c>
      <c r="B4133" t="s">
        <v>1441</v>
      </c>
      <c r="C4133" t="s">
        <v>35</v>
      </c>
      <c r="D4133" t="s">
        <v>66</v>
      </c>
      <c r="E4133" s="4">
        <v>21</v>
      </c>
      <c r="F4133" s="4" t="s">
        <v>21656</v>
      </c>
      <c r="G4133" s="4">
        <v>0</v>
      </c>
    </row>
    <row r="4134" spans="1:7" x14ac:dyDescent="0.35">
      <c r="A4134" t="s">
        <v>5998</v>
      </c>
      <c r="B4134" t="s">
        <v>1442</v>
      </c>
      <c r="C4134" t="s">
        <v>30</v>
      </c>
      <c r="D4134" t="s">
        <v>1887</v>
      </c>
      <c r="E4134" s="4">
        <v>17</v>
      </c>
      <c r="F4134" s="4" t="s">
        <v>21691</v>
      </c>
      <c r="G4134" s="4">
        <v>0.05</v>
      </c>
    </row>
    <row r="4135" spans="1:7" x14ac:dyDescent="0.35">
      <c r="A4135" t="s">
        <v>5999</v>
      </c>
      <c r="B4135" t="s">
        <v>1442</v>
      </c>
      <c r="C4135" t="s">
        <v>12</v>
      </c>
      <c r="D4135" t="s">
        <v>21757</v>
      </c>
      <c r="E4135" s="4">
        <v>57</v>
      </c>
      <c r="F4135" s="4" t="s">
        <v>21639</v>
      </c>
      <c r="G4135" s="4">
        <v>0.1</v>
      </c>
    </row>
    <row r="4136" spans="1:7" x14ac:dyDescent="0.35">
      <c r="A4136" t="s">
        <v>6000</v>
      </c>
      <c r="B4136" t="s">
        <v>1442</v>
      </c>
      <c r="C4136" t="s">
        <v>23</v>
      </c>
      <c r="D4136" t="s">
        <v>1876</v>
      </c>
      <c r="E4136" s="4">
        <v>38</v>
      </c>
      <c r="F4136" s="4" t="s">
        <v>21673</v>
      </c>
      <c r="G4136" s="4">
        <v>0</v>
      </c>
    </row>
    <row r="4137" spans="1:7" x14ac:dyDescent="0.35">
      <c r="A4137" t="s">
        <v>6001</v>
      </c>
      <c r="B4137" t="s">
        <v>1443</v>
      </c>
      <c r="C4137" t="s">
        <v>34</v>
      </c>
      <c r="D4137" t="s">
        <v>1854</v>
      </c>
      <c r="E4137" s="4">
        <v>38</v>
      </c>
      <c r="F4137" s="4" t="s">
        <v>21636</v>
      </c>
      <c r="G4137" s="4">
        <v>0</v>
      </c>
    </row>
    <row r="4138" spans="1:7" x14ac:dyDescent="0.35">
      <c r="A4138" t="s">
        <v>6002</v>
      </c>
      <c r="B4138" t="s">
        <v>1444</v>
      </c>
      <c r="C4138" t="s">
        <v>23</v>
      </c>
      <c r="D4138" t="s">
        <v>1876</v>
      </c>
      <c r="E4138" s="4">
        <v>31</v>
      </c>
      <c r="F4138" s="4" t="s">
        <v>21673</v>
      </c>
      <c r="G4138" s="4">
        <v>0</v>
      </c>
    </row>
    <row r="4139" spans="1:7" x14ac:dyDescent="0.35">
      <c r="A4139" t="s">
        <v>6003</v>
      </c>
      <c r="B4139" t="s">
        <v>1444</v>
      </c>
      <c r="C4139" t="s">
        <v>34</v>
      </c>
      <c r="D4139" t="s">
        <v>1854</v>
      </c>
      <c r="E4139" s="4">
        <v>51</v>
      </c>
      <c r="F4139" s="4" t="s">
        <v>21636</v>
      </c>
      <c r="G4139" s="4">
        <v>0</v>
      </c>
    </row>
    <row r="4140" spans="1:7" x14ac:dyDescent="0.35">
      <c r="A4140" t="s">
        <v>6004</v>
      </c>
      <c r="B4140" t="s">
        <v>1444</v>
      </c>
      <c r="C4140" t="s">
        <v>23</v>
      </c>
      <c r="D4140" t="s">
        <v>1876</v>
      </c>
      <c r="E4140" s="4">
        <v>9</v>
      </c>
      <c r="F4140" s="4" t="s">
        <v>21704</v>
      </c>
      <c r="G4140" s="4">
        <v>0.05</v>
      </c>
    </row>
    <row r="4141" spans="1:7" x14ac:dyDescent="0.35">
      <c r="A4141" t="s">
        <v>6005</v>
      </c>
      <c r="B4141" t="s">
        <v>1444</v>
      </c>
      <c r="C4141" t="s">
        <v>30</v>
      </c>
      <c r="D4141" t="s">
        <v>1887</v>
      </c>
      <c r="E4141" s="4">
        <v>55</v>
      </c>
      <c r="F4141" s="4" t="s">
        <v>21665</v>
      </c>
      <c r="G4141" s="4">
        <v>0</v>
      </c>
    </row>
    <row r="4142" spans="1:7" x14ac:dyDescent="0.35">
      <c r="A4142" t="s">
        <v>6006</v>
      </c>
      <c r="B4142" t="s">
        <v>1444</v>
      </c>
      <c r="C4142" t="s">
        <v>31</v>
      </c>
      <c r="D4142" t="s">
        <v>1867</v>
      </c>
      <c r="E4142" s="4">
        <v>25</v>
      </c>
      <c r="F4142" s="4" t="s">
        <v>21662</v>
      </c>
      <c r="G4142" s="4">
        <v>0</v>
      </c>
    </row>
    <row r="4143" spans="1:7" x14ac:dyDescent="0.35">
      <c r="A4143" t="s">
        <v>6007</v>
      </c>
      <c r="B4143" t="s">
        <v>1445</v>
      </c>
      <c r="C4143" t="s">
        <v>31</v>
      </c>
      <c r="D4143" t="s">
        <v>1867</v>
      </c>
      <c r="E4143" s="4">
        <v>58</v>
      </c>
      <c r="F4143" s="4" t="s">
        <v>21643</v>
      </c>
      <c r="G4143" s="4">
        <v>0.15</v>
      </c>
    </row>
    <row r="4144" spans="1:7" x14ac:dyDescent="0.35">
      <c r="A4144" t="s">
        <v>6008</v>
      </c>
      <c r="B4144" t="s">
        <v>1445</v>
      </c>
      <c r="C4144" t="s">
        <v>33</v>
      </c>
      <c r="D4144" t="s">
        <v>1863</v>
      </c>
      <c r="E4144" s="4">
        <v>7</v>
      </c>
      <c r="F4144" s="4" t="s">
        <v>21641</v>
      </c>
      <c r="G4144" s="4">
        <v>0</v>
      </c>
    </row>
    <row r="4145" spans="1:7" x14ac:dyDescent="0.35">
      <c r="A4145" t="s">
        <v>6009</v>
      </c>
      <c r="B4145" t="s">
        <v>1445</v>
      </c>
      <c r="C4145" t="s">
        <v>28</v>
      </c>
      <c r="D4145" t="s">
        <v>1851</v>
      </c>
      <c r="E4145" s="4">
        <v>2</v>
      </c>
      <c r="F4145" s="4" t="s">
        <v>21634</v>
      </c>
      <c r="G4145" s="4">
        <v>0</v>
      </c>
    </row>
    <row r="4146" spans="1:7" x14ac:dyDescent="0.35">
      <c r="A4146" t="s">
        <v>6010</v>
      </c>
      <c r="B4146" t="s">
        <v>1445</v>
      </c>
      <c r="C4146" t="s">
        <v>19</v>
      </c>
      <c r="D4146" t="s">
        <v>21746</v>
      </c>
      <c r="E4146" s="4">
        <v>42</v>
      </c>
      <c r="F4146" s="4" t="s">
        <v>21694</v>
      </c>
      <c r="G4146" s="4">
        <v>0.15</v>
      </c>
    </row>
    <row r="4147" spans="1:7" x14ac:dyDescent="0.35">
      <c r="A4147" t="s">
        <v>6011</v>
      </c>
      <c r="B4147" t="s">
        <v>1445</v>
      </c>
      <c r="C4147" t="s">
        <v>29</v>
      </c>
      <c r="D4147" t="s">
        <v>21751</v>
      </c>
      <c r="E4147" s="4">
        <v>37</v>
      </c>
      <c r="F4147" s="4" t="s">
        <v>21806</v>
      </c>
      <c r="G4147" s="4">
        <v>0.05</v>
      </c>
    </row>
    <row r="4148" spans="1:7" x14ac:dyDescent="0.35">
      <c r="A4148" t="s">
        <v>6012</v>
      </c>
      <c r="B4148" t="s">
        <v>1446</v>
      </c>
      <c r="C4148" t="s">
        <v>15</v>
      </c>
      <c r="D4148" t="s">
        <v>21717</v>
      </c>
      <c r="E4148" s="4">
        <v>15</v>
      </c>
      <c r="F4148" s="4" t="s">
        <v>21742</v>
      </c>
      <c r="G4148" s="4">
        <v>0.1</v>
      </c>
    </row>
    <row r="4149" spans="1:7" x14ac:dyDescent="0.35">
      <c r="A4149" t="s">
        <v>6013</v>
      </c>
      <c r="B4149" t="s">
        <v>1447</v>
      </c>
      <c r="C4149" t="s">
        <v>32</v>
      </c>
      <c r="D4149" t="s">
        <v>66</v>
      </c>
      <c r="E4149" s="4">
        <v>62</v>
      </c>
      <c r="F4149" s="4" t="s">
        <v>21690</v>
      </c>
      <c r="G4149" s="4">
        <v>0.1</v>
      </c>
    </row>
    <row r="4150" spans="1:7" x14ac:dyDescent="0.35">
      <c r="A4150" t="s">
        <v>6014</v>
      </c>
      <c r="B4150" t="s">
        <v>1448</v>
      </c>
      <c r="C4150" t="s">
        <v>30</v>
      </c>
      <c r="D4150" t="s">
        <v>1887</v>
      </c>
      <c r="E4150" s="4">
        <v>10</v>
      </c>
      <c r="F4150" s="4" t="s">
        <v>21691</v>
      </c>
      <c r="G4150" s="4">
        <v>0.05</v>
      </c>
    </row>
    <row r="4151" spans="1:7" x14ac:dyDescent="0.35">
      <c r="A4151" t="s">
        <v>6015</v>
      </c>
      <c r="B4151" t="s">
        <v>1448</v>
      </c>
      <c r="C4151" t="s">
        <v>19</v>
      </c>
      <c r="D4151" t="s">
        <v>1859</v>
      </c>
      <c r="E4151" s="4">
        <v>12</v>
      </c>
      <c r="F4151" s="4" t="s">
        <v>21698</v>
      </c>
      <c r="G4151" s="4">
        <v>0.1</v>
      </c>
    </row>
    <row r="4152" spans="1:7" x14ac:dyDescent="0.35">
      <c r="A4152" t="s">
        <v>6016</v>
      </c>
      <c r="B4152" t="s">
        <v>1449</v>
      </c>
      <c r="C4152" t="s">
        <v>27</v>
      </c>
      <c r="D4152" t="s">
        <v>21700</v>
      </c>
      <c r="E4152" s="4">
        <v>12</v>
      </c>
      <c r="F4152" s="4" t="s">
        <v>21656</v>
      </c>
      <c r="G4152" s="4">
        <v>0</v>
      </c>
    </row>
    <row r="4153" spans="1:7" x14ac:dyDescent="0.35">
      <c r="A4153" t="s">
        <v>6017</v>
      </c>
      <c r="B4153" t="s">
        <v>1449</v>
      </c>
      <c r="C4153" t="s">
        <v>23</v>
      </c>
      <c r="D4153" t="s">
        <v>1876</v>
      </c>
      <c r="E4153" s="4">
        <v>16</v>
      </c>
      <c r="F4153" s="4" t="s">
        <v>21704</v>
      </c>
      <c r="G4153" s="4">
        <v>0.05</v>
      </c>
    </row>
    <row r="4154" spans="1:7" x14ac:dyDescent="0.35">
      <c r="A4154" t="s">
        <v>6018</v>
      </c>
      <c r="B4154" t="s">
        <v>1449</v>
      </c>
      <c r="C4154" t="s">
        <v>31</v>
      </c>
      <c r="D4154" t="s">
        <v>1867</v>
      </c>
      <c r="E4154" s="4">
        <v>78</v>
      </c>
      <c r="F4154" s="4" t="s">
        <v>21662</v>
      </c>
      <c r="G4154" s="4">
        <v>0</v>
      </c>
    </row>
    <row r="4155" spans="1:7" x14ac:dyDescent="0.35">
      <c r="A4155" t="s">
        <v>6019</v>
      </c>
      <c r="B4155" t="s">
        <v>1449</v>
      </c>
      <c r="C4155" t="s">
        <v>23</v>
      </c>
      <c r="D4155" t="s">
        <v>21773</v>
      </c>
      <c r="E4155" s="4">
        <v>21</v>
      </c>
      <c r="F4155" s="4" t="s">
        <v>21673</v>
      </c>
      <c r="G4155" s="4">
        <v>0</v>
      </c>
    </row>
    <row r="4156" spans="1:7" x14ac:dyDescent="0.35">
      <c r="A4156" t="s">
        <v>6020</v>
      </c>
      <c r="B4156" t="s">
        <v>1450</v>
      </c>
      <c r="C4156" t="s">
        <v>36</v>
      </c>
      <c r="D4156" t="s">
        <v>1915</v>
      </c>
      <c r="E4156" s="4">
        <v>30</v>
      </c>
      <c r="F4156" s="4" t="s">
        <v>21731</v>
      </c>
      <c r="G4156" s="4">
        <v>0.15</v>
      </c>
    </row>
    <row r="4157" spans="1:7" x14ac:dyDescent="0.35">
      <c r="A4157" t="s">
        <v>6021</v>
      </c>
      <c r="B4157" t="s">
        <v>1450</v>
      </c>
      <c r="C4157" t="s">
        <v>36</v>
      </c>
      <c r="D4157" t="s">
        <v>21678</v>
      </c>
      <c r="E4157" s="4">
        <v>33</v>
      </c>
      <c r="F4157" s="4" t="s">
        <v>21677</v>
      </c>
      <c r="G4157" s="4">
        <v>0</v>
      </c>
    </row>
    <row r="4158" spans="1:7" x14ac:dyDescent="0.35">
      <c r="A4158" t="s">
        <v>6022</v>
      </c>
      <c r="B4158" t="s">
        <v>1450</v>
      </c>
      <c r="C4158" t="s">
        <v>19</v>
      </c>
      <c r="D4158" t="s">
        <v>1859</v>
      </c>
      <c r="E4158" s="4">
        <v>40</v>
      </c>
      <c r="F4158" s="4" t="s">
        <v>21694</v>
      </c>
      <c r="G4158" s="4">
        <v>0.15</v>
      </c>
    </row>
    <row r="4159" spans="1:7" x14ac:dyDescent="0.35">
      <c r="A4159" t="s">
        <v>6023</v>
      </c>
      <c r="B4159" t="s">
        <v>1451</v>
      </c>
      <c r="C4159" t="s">
        <v>32</v>
      </c>
      <c r="D4159" t="s">
        <v>1928</v>
      </c>
      <c r="E4159" s="4">
        <v>46</v>
      </c>
      <c r="F4159" s="4" t="s">
        <v>21729</v>
      </c>
      <c r="G4159" s="4">
        <v>0.15</v>
      </c>
    </row>
    <row r="4160" spans="1:7" x14ac:dyDescent="0.35">
      <c r="A4160" t="s">
        <v>6024</v>
      </c>
      <c r="B4160" t="s">
        <v>1452</v>
      </c>
      <c r="C4160" t="s">
        <v>28</v>
      </c>
      <c r="D4160" t="s">
        <v>1851</v>
      </c>
      <c r="E4160" s="4">
        <v>67</v>
      </c>
      <c r="F4160" s="4" t="s">
        <v>21767</v>
      </c>
      <c r="G4160" s="4">
        <v>0.15</v>
      </c>
    </row>
    <row r="4161" spans="1:7" x14ac:dyDescent="0.35">
      <c r="A4161" t="s">
        <v>6025</v>
      </c>
      <c r="B4161" t="s">
        <v>1452</v>
      </c>
      <c r="C4161" t="s">
        <v>19</v>
      </c>
      <c r="D4161" t="s">
        <v>21746</v>
      </c>
      <c r="E4161" s="4">
        <v>55</v>
      </c>
      <c r="F4161" s="4" t="s">
        <v>21694</v>
      </c>
      <c r="G4161" s="4">
        <v>0.15</v>
      </c>
    </row>
    <row r="4162" spans="1:7" x14ac:dyDescent="0.35">
      <c r="A4162" t="s">
        <v>6026</v>
      </c>
      <c r="B4162" t="s">
        <v>1453</v>
      </c>
      <c r="C4162" t="s">
        <v>33</v>
      </c>
      <c r="D4162" t="s">
        <v>1863</v>
      </c>
      <c r="E4162" s="4">
        <v>74</v>
      </c>
      <c r="F4162" s="4" t="s">
        <v>21641</v>
      </c>
      <c r="G4162" s="4">
        <v>0</v>
      </c>
    </row>
    <row r="4163" spans="1:7" x14ac:dyDescent="0.35">
      <c r="A4163" t="s">
        <v>6027</v>
      </c>
      <c r="B4163" t="s">
        <v>1453</v>
      </c>
      <c r="C4163" t="s">
        <v>30</v>
      </c>
      <c r="D4163" t="s">
        <v>1887</v>
      </c>
      <c r="E4163" s="4">
        <v>14</v>
      </c>
      <c r="F4163" s="4" t="s">
        <v>21665</v>
      </c>
      <c r="G4163" s="4">
        <v>0</v>
      </c>
    </row>
    <row r="4164" spans="1:7" x14ac:dyDescent="0.35">
      <c r="A4164" t="s">
        <v>6028</v>
      </c>
      <c r="B4164" t="s">
        <v>1453</v>
      </c>
      <c r="C4164" t="s">
        <v>27</v>
      </c>
      <c r="D4164" t="s">
        <v>1865</v>
      </c>
      <c r="E4164" s="4">
        <v>18</v>
      </c>
      <c r="F4164" s="4" t="s">
        <v>21642</v>
      </c>
      <c r="G4164" s="4">
        <v>0.15</v>
      </c>
    </row>
    <row r="4165" spans="1:7" x14ac:dyDescent="0.35">
      <c r="A4165" t="s">
        <v>6029</v>
      </c>
      <c r="B4165" t="s">
        <v>1454</v>
      </c>
      <c r="C4165" t="s">
        <v>35</v>
      </c>
      <c r="D4165" t="s">
        <v>1919</v>
      </c>
      <c r="E4165" s="4">
        <v>67</v>
      </c>
      <c r="F4165" s="4" t="s">
        <v>21656</v>
      </c>
      <c r="G4165" s="4">
        <v>0</v>
      </c>
    </row>
    <row r="4166" spans="1:7" x14ac:dyDescent="0.35">
      <c r="A4166" t="s">
        <v>6030</v>
      </c>
      <c r="B4166" t="s">
        <v>1454</v>
      </c>
      <c r="C4166" t="s">
        <v>36</v>
      </c>
      <c r="D4166" t="s">
        <v>21678</v>
      </c>
      <c r="E4166" s="4">
        <v>80</v>
      </c>
      <c r="F4166" s="4" t="s">
        <v>21677</v>
      </c>
      <c r="G4166" s="4">
        <v>0</v>
      </c>
    </row>
    <row r="4167" spans="1:7" x14ac:dyDescent="0.35">
      <c r="A4167" t="s">
        <v>6031</v>
      </c>
      <c r="B4167" t="s">
        <v>1454</v>
      </c>
      <c r="C4167" t="s">
        <v>19</v>
      </c>
      <c r="D4167" t="s">
        <v>21755</v>
      </c>
      <c r="E4167" s="4">
        <v>29</v>
      </c>
      <c r="F4167" s="4" t="s">
        <v>21635</v>
      </c>
      <c r="G4167" s="4">
        <v>0</v>
      </c>
    </row>
    <row r="4168" spans="1:7" x14ac:dyDescent="0.35">
      <c r="A4168" t="s">
        <v>6032</v>
      </c>
      <c r="B4168" t="s">
        <v>1455</v>
      </c>
      <c r="C4168" t="s">
        <v>27</v>
      </c>
      <c r="D4168" t="s">
        <v>1865</v>
      </c>
      <c r="E4168" s="4">
        <v>57</v>
      </c>
      <c r="F4168" s="4" t="s">
        <v>21642</v>
      </c>
      <c r="G4168" s="4">
        <v>0.15</v>
      </c>
    </row>
    <row r="4169" spans="1:7" x14ac:dyDescent="0.35">
      <c r="A4169" t="s">
        <v>6033</v>
      </c>
      <c r="B4169" t="s">
        <v>1456</v>
      </c>
      <c r="C4169" t="s">
        <v>7</v>
      </c>
      <c r="D4169" t="s">
        <v>21683</v>
      </c>
      <c r="E4169" s="4">
        <v>57</v>
      </c>
      <c r="F4169" s="4" t="s">
        <v>21718</v>
      </c>
      <c r="G4169" s="4">
        <v>0.05</v>
      </c>
    </row>
    <row r="4170" spans="1:7" x14ac:dyDescent="0.35">
      <c r="A4170" t="s">
        <v>6034</v>
      </c>
      <c r="B4170" t="s">
        <v>1456</v>
      </c>
      <c r="C4170" t="s">
        <v>7</v>
      </c>
      <c r="D4170" t="s">
        <v>1871</v>
      </c>
      <c r="E4170" s="4">
        <v>2</v>
      </c>
      <c r="F4170" s="4" t="s">
        <v>21681</v>
      </c>
      <c r="G4170" s="4">
        <v>0</v>
      </c>
    </row>
    <row r="4171" spans="1:7" x14ac:dyDescent="0.35">
      <c r="A4171" t="s">
        <v>6035</v>
      </c>
      <c r="B4171" t="s">
        <v>1456</v>
      </c>
      <c r="C4171" t="s">
        <v>28</v>
      </c>
      <c r="D4171" t="s">
        <v>1851</v>
      </c>
      <c r="E4171" s="4">
        <v>46</v>
      </c>
      <c r="F4171" s="4" t="s">
        <v>21634</v>
      </c>
      <c r="G4171" s="4">
        <v>0</v>
      </c>
    </row>
    <row r="4172" spans="1:7" x14ac:dyDescent="0.35">
      <c r="A4172" t="s">
        <v>6036</v>
      </c>
      <c r="B4172" t="s">
        <v>1457</v>
      </c>
      <c r="C4172" t="s">
        <v>26</v>
      </c>
      <c r="D4172" t="s">
        <v>21762</v>
      </c>
      <c r="E4172" s="4">
        <v>44</v>
      </c>
      <c r="F4172" s="4" t="s">
        <v>21650</v>
      </c>
      <c r="G4172" s="4">
        <v>0.1</v>
      </c>
    </row>
    <row r="4173" spans="1:7" x14ac:dyDescent="0.35">
      <c r="A4173" t="s">
        <v>6037</v>
      </c>
      <c r="B4173" t="s">
        <v>1457</v>
      </c>
      <c r="C4173" t="s">
        <v>36</v>
      </c>
      <c r="D4173" t="s">
        <v>1915</v>
      </c>
      <c r="E4173" s="4">
        <v>46</v>
      </c>
      <c r="F4173" s="4" t="s">
        <v>21677</v>
      </c>
      <c r="G4173" s="4">
        <v>0</v>
      </c>
    </row>
    <row r="4174" spans="1:7" x14ac:dyDescent="0.35">
      <c r="A4174" t="s">
        <v>6038</v>
      </c>
      <c r="B4174" t="s">
        <v>1457</v>
      </c>
      <c r="C4174" t="s">
        <v>35</v>
      </c>
      <c r="D4174" t="s">
        <v>1919</v>
      </c>
      <c r="E4174" s="4">
        <v>9</v>
      </c>
      <c r="F4174" s="4" t="s">
        <v>21656</v>
      </c>
      <c r="G4174" s="4">
        <v>0</v>
      </c>
    </row>
    <row r="4175" spans="1:7" x14ac:dyDescent="0.35">
      <c r="A4175" t="s">
        <v>6039</v>
      </c>
      <c r="B4175" t="s">
        <v>1457</v>
      </c>
      <c r="C4175" t="s">
        <v>34</v>
      </c>
      <c r="D4175" t="s">
        <v>1854</v>
      </c>
      <c r="E4175" s="4">
        <v>38</v>
      </c>
      <c r="F4175" s="4" t="s">
        <v>21636</v>
      </c>
      <c r="G4175" s="4">
        <v>0</v>
      </c>
    </row>
    <row r="4176" spans="1:7" x14ac:dyDescent="0.35">
      <c r="A4176" t="s">
        <v>6040</v>
      </c>
      <c r="B4176" t="s">
        <v>1457</v>
      </c>
      <c r="C4176" t="s">
        <v>31</v>
      </c>
      <c r="D4176" t="s">
        <v>1867</v>
      </c>
      <c r="E4176" s="4">
        <v>31</v>
      </c>
      <c r="F4176" s="4" t="s">
        <v>21662</v>
      </c>
      <c r="G4176" s="4">
        <v>0</v>
      </c>
    </row>
    <row r="4177" spans="1:7" x14ac:dyDescent="0.35">
      <c r="A4177" t="s">
        <v>6041</v>
      </c>
      <c r="B4177" t="s">
        <v>1458</v>
      </c>
      <c r="C4177" t="s">
        <v>15</v>
      </c>
      <c r="D4177" t="s">
        <v>21717</v>
      </c>
      <c r="E4177" s="4">
        <v>60</v>
      </c>
      <c r="F4177" s="4" t="s">
        <v>21648</v>
      </c>
      <c r="G4177" s="4">
        <v>0</v>
      </c>
    </row>
    <row r="4178" spans="1:7" x14ac:dyDescent="0.35">
      <c r="A4178" t="s">
        <v>6042</v>
      </c>
      <c r="B4178" t="s">
        <v>1458</v>
      </c>
      <c r="C4178" t="s">
        <v>27</v>
      </c>
      <c r="D4178" t="s">
        <v>21655</v>
      </c>
      <c r="E4178" s="4">
        <v>63</v>
      </c>
      <c r="F4178" s="4" t="s">
        <v>21701</v>
      </c>
      <c r="G4178" s="4">
        <v>0.1</v>
      </c>
    </row>
    <row r="4179" spans="1:7" x14ac:dyDescent="0.35">
      <c r="A4179" t="s">
        <v>6043</v>
      </c>
      <c r="B4179" t="s">
        <v>1458</v>
      </c>
      <c r="C4179" t="s">
        <v>27</v>
      </c>
      <c r="D4179" t="s">
        <v>1865</v>
      </c>
      <c r="E4179" s="4">
        <v>4</v>
      </c>
      <c r="F4179" s="4" t="s">
        <v>21707</v>
      </c>
      <c r="G4179" s="4">
        <v>0.05</v>
      </c>
    </row>
    <row r="4180" spans="1:7" x14ac:dyDescent="0.35">
      <c r="A4180" t="s">
        <v>6044</v>
      </c>
      <c r="B4180" t="s">
        <v>1458</v>
      </c>
      <c r="C4180" t="s">
        <v>19</v>
      </c>
      <c r="D4180" t="s">
        <v>1859</v>
      </c>
      <c r="E4180" s="4">
        <v>69</v>
      </c>
      <c r="F4180" s="4" t="s">
        <v>21698</v>
      </c>
      <c r="G4180" s="4">
        <v>0.1</v>
      </c>
    </row>
    <row r="4181" spans="1:7" x14ac:dyDescent="0.35">
      <c r="A4181" t="s">
        <v>6045</v>
      </c>
      <c r="B4181" t="s">
        <v>1459</v>
      </c>
      <c r="C4181" t="s">
        <v>7</v>
      </c>
      <c r="D4181" t="s">
        <v>66</v>
      </c>
      <c r="E4181" s="4">
        <v>43</v>
      </c>
      <c r="F4181" s="4" t="s">
        <v>21708</v>
      </c>
      <c r="G4181" s="4">
        <v>0.15</v>
      </c>
    </row>
    <row r="4182" spans="1:7" x14ac:dyDescent="0.35">
      <c r="A4182" t="s">
        <v>6046</v>
      </c>
      <c r="B4182" t="s">
        <v>1459</v>
      </c>
      <c r="C4182" t="s">
        <v>28</v>
      </c>
      <c r="D4182" t="s">
        <v>1851</v>
      </c>
      <c r="E4182" s="4">
        <v>50</v>
      </c>
      <c r="F4182" s="4" t="s">
        <v>21654</v>
      </c>
      <c r="G4182" s="4">
        <v>0.05</v>
      </c>
    </row>
    <row r="4183" spans="1:7" x14ac:dyDescent="0.35">
      <c r="A4183" t="s">
        <v>6047</v>
      </c>
      <c r="B4183" t="s">
        <v>1459</v>
      </c>
      <c r="C4183" t="s">
        <v>19</v>
      </c>
      <c r="D4183" t="s">
        <v>1859</v>
      </c>
      <c r="E4183" s="4">
        <v>17</v>
      </c>
      <c r="F4183" s="4" t="s">
        <v>21635</v>
      </c>
      <c r="G4183" s="4">
        <v>0</v>
      </c>
    </row>
    <row r="4184" spans="1:7" x14ac:dyDescent="0.35">
      <c r="A4184" t="s">
        <v>6048</v>
      </c>
      <c r="B4184" t="s">
        <v>1459</v>
      </c>
      <c r="C4184" t="s">
        <v>35</v>
      </c>
      <c r="D4184" t="s">
        <v>1919</v>
      </c>
      <c r="E4184" s="4">
        <v>21</v>
      </c>
      <c r="F4184" s="4" t="s">
        <v>21642</v>
      </c>
      <c r="G4184" s="4">
        <v>0.15</v>
      </c>
    </row>
    <row r="4185" spans="1:7" x14ac:dyDescent="0.35">
      <c r="A4185" t="s">
        <v>6049</v>
      </c>
      <c r="B4185" t="s">
        <v>1459</v>
      </c>
      <c r="C4185" t="s">
        <v>12</v>
      </c>
      <c r="D4185" t="s">
        <v>1857</v>
      </c>
      <c r="E4185" s="4">
        <v>80</v>
      </c>
      <c r="F4185" s="4" t="s">
        <v>21669</v>
      </c>
      <c r="G4185" s="4">
        <v>0</v>
      </c>
    </row>
    <row r="4186" spans="1:7" x14ac:dyDescent="0.35">
      <c r="A4186" t="s">
        <v>6050</v>
      </c>
      <c r="B4186" t="s">
        <v>1460</v>
      </c>
      <c r="C4186" t="s">
        <v>31</v>
      </c>
      <c r="D4186" t="s">
        <v>1867</v>
      </c>
      <c r="E4186" s="4">
        <v>34</v>
      </c>
      <c r="F4186" s="4" t="s">
        <v>21662</v>
      </c>
      <c r="G4186" s="4">
        <v>0</v>
      </c>
    </row>
    <row r="4187" spans="1:7" x14ac:dyDescent="0.35">
      <c r="A4187" t="s">
        <v>6051</v>
      </c>
      <c r="B4187" t="s">
        <v>1461</v>
      </c>
      <c r="C4187" t="s">
        <v>31</v>
      </c>
      <c r="D4187" t="s">
        <v>1867</v>
      </c>
      <c r="E4187" s="4">
        <v>77</v>
      </c>
      <c r="F4187" s="4" t="s">
        <v>21643</v>
      </c>
      <c r="G4187" s="4">
        <v>0.15</v>
      </c>
    </row>
    <row r="4188" spans="1:7" x14ac:dyDescent="0.35">
      <c r="A4188" t="s">
        <v>6052</v>
      </c>
      <c r="B4188" t="s">
        <v>1461</v>
      </c>
      <c r="C4188" t="s">
        <v>28</v>
      </c>
      <c r="D4188" t="s">
        <v>21741</v>
      </c>
      <c r="E4188" s="4">
        <v>5</v>
      </c>
      <c r="F4188" s="4" t="s">
        <v>21756</v>
      </c>
      <c r="G4188" s="4">
        <v>0</v>
      </c>
    </row>
    <row r="4189" spans="1:7" x14ac:dyDescent="0.35">
      <c r="A4189" t="s">
        <v>6053</v>
      </c>
      <c r="B4189" t="s">
        <v>1461</v>
      </c>
      <c r="C4189" t="s">
        <v>15</v>
      </c>
      <c r="D4189" t="s">
        <v>66</v>
      </c>
      <c r="E4189" s="4">
        <v>29</v>
      </c>
      <c r="F4189" s="4" t="s">
        <v>21648</v>
      </c>
      <c r="G4189" s="4">
        <v>0</v>
      </c>
    </row>
    <row r="4190" spans="1:7" x14ac:dyDescent="0.35">
      <c r="A4190" t="s">
        <v>6054</v>
      </c>
      <c r="B4190" t="s">
        <v>1461</v>
      </c>
      <c r="C4190" t="s">
        <v>15</v>
      </c>
      <c r="D4190" t="s">
        <v>1874</v>
      </c>
      <c r="E4190" s="4">
        <v>39</v>
      </c>
      <c r="F4190" s="4" t="s">
        <v>21648</v>
      </c>
      <c r="G4190" s="4">
        <v>0</v>
      </c>
    </row>
    <row r="4191" spans="1:7" x14ac:dyDescent="0.35">
      <c r="A4191" t="s">
        <v>6055</v>
      </c>
      <c r="B4191" t="s">
        <v>1462</v>
      </c>
      <c r="C4191" t="s">
        <v>35</v>
      </c>
      <c r="D4191" t="s">
        <v>1919</v>
      </c>
      <c r="E4191" s="4">
        <v>45</v>
      </c>
      <c r="F4191" s="4" t="s">
        <v>21656</v>
      </c>
      <c r="G4191" s="4">
        <v>0</v>
      </c>
    </row>
    <row r="4192" spans="1:7" x14ac:dyDescent="0.35">
      <c r="A4192" t="s">
        <v>6056</v>
      </c>
      <c r="B4192" t="s">
        <v>1462</v>
      </c>
      <c r="C4192" t="s">
        <v>32</v>
      </c>
      <c r="D4192" t="s">
        <v>21637</v>
      </c>
      <c r="E4192" s="4">
        <v>53</v>
      </c>
      <c r="F4192" s="4" t="s">
        <v>21638</v>
      </c>
      <c r="G4192" s="4">
        <v>0</v>
      </c>
    </row>
    <row r="4193" spans="1:7" x14ac:dyDescent="0.35">
      <c r="A4193" t="s">
        <v>6057</v>
      </c>
      <c r="B4193" t="s">
        <v>1462</v>
      </c>
      <c r="C4193" t="s">
        <v>30</v>
      </c>
      <c r="D4193" t="s">
        <v>1887</v>
      </c>
      <c r="E4193" s="4">
        <v>71</v>
      </c>
      <c r="F4193" s="4" t="s">
        <v>21692</v>
      </c>
      <c r="G4193" s="4">
        <v>0.1</v>
      </c>
    </row>
    <row r="4194" spans="1:7" x14ac:dyDescent="0.35">
      <c r="A4194" t="s">
        <v>6058</v>
      </c>
      <c r="B4194" t="s">
        <v>1462</v>
      </c>
      <c r="C4194" t="s">
        <v>23</v>
      </c>
      <c r="D4194" t="s">
        <v>21672</v>
      </c>
      <c r="E4194" s="4">
        <v>37</v>
      </c>
      <c r="F4194" s="4" t="s">
        <v>21704</v>
      </c>
      <c r="G4194" s="4">
        <v>0.05</v>
      </c>
    </row>
    <row r="4195" spans="1:7" x14ac:dyDescent="0.35">
      <c r="A4195" t="s">
        <v>6059</v>
      </c>
      <c r="B4195" t="s">
        <v>1462</v>
      </c>
      <c r="C4195" t="s">
        <v>34</v>
      </c>
      <c r="D4195" t="s">
        <v>21651</v>
      </c>
      <c r="E4195" s="4">
        <v>18</v>
      </c>
      <c r="F4195" s="4" t="s">
        <v>21636</v>
      </c>
      <c r="G4195" s="4">
        <v>0</v>
      </c>
    </row>
    <row r="4196" spans="1:7" x14ac:dyDescent="0.35">
      <c r="A4196" t="s">
        <v>6060</v>
      </c>
      <c r="B4196" t="s">
        <v>1463</v>
      </c>
      <c r="C4196" t="s">
        <v>29</v>
      </c>
      <c r="D4196" t="s">
        <v>21709</v>
      </c>
      <c r="E4196" s="4">
        <v>10</v>
      </c>
      <c r="F4196" s="4" t="s">
        <v>21703</v>
      </c>
      <c r="G4196" s="4">
        <v>0.15</v>
      </c>
    </row>
    <row r="4197" spans="1:7" x14ac:dyDescent="0.35">
      <c r="A4197" t="s">
        <v>6061</v>
      </c>
      <c r="B4197" t="s">
        <v>1463</v>
      </c>
      <c r="C4197" t="s">
        <v>34</v>
      </c>
      <c r="D4197" t="s">
        <v>21744</v>
      </c>
      <c r="E4197" s="4">
        <v>36</v>
      </c>
      <c r="F4197" s="4" t="s">
        <v>21645</v>
      </c>
      <c r="G4197" s="4">
        <v>0.05</v>
      </c>
    </row>
    <row r="4198" spans="1:7" x14ac:dyDescent="0.35">
      <c r="A4198" t="s">
        <v>6062</v>
      </c>
      <c r="B4198" t="s">
        <v>1463</v>
      </c>
      <c r="C4198" t="s">
        <v>36</v>
      </c>
      <c r="D4198" t="s">
        <v>1915</v>
      </c>
      <c r="E4198" s="4">
        <v>50</v>
      </c>
      <c r="F4198" s="4" t="s">
        <v>21677</v>
      </c>
      <c r="G4198" s="4">
        <v>0</v>
      </c>
    </row>
    <row r="4199" spans="1:7" x14ac:dyDescent="0.35">
      <c r="A4199" t="s">
        <v>6063</v>
      </c>
      <c r="B4199" t="s">
        <v>1463</v>
      </c>
      <c r="C4199" t="s">
        <v>19</v>
      </c>
      <c r="D4199" t="s">
        <v>21697</v>
      </c>
      <c r="E4199" s="4">
        <v>6</v>
      </c>
      <c r="F4199" s="4" t="s">
        <v>21694</v>
      </c>
      <c r="G4199" s="4">
        <v>0.15</v>
      </c>
    </row>
    <row r="4200" spans="1:7" x14ac:dyDescent="0.35">
      <c r="A4200" t="s">
        <v>6064</v>
      </c>
      <c r="B4200" t="s">
        <v>1464</v>
      </c>
      <c r="C4200" t="s">
        <v>15</v>
      </c>
      <c r="D4200" t="s">
        <v>1874</v>
      </c>
      <c r="E4200" s="4">
        <v>31</v>
      </c>
      <c r="F4200" s="4" t="s">
        <v>21675</v>
      </c>
      <c r="G4200" s="4">
        <v>0.05</v>
      </c>
    </row>
    <row r="4201" spans="1:7" x14ac:dyDescent="0.35">
      <c r="A4201" t="s">
        <v>6065</v>
      </c>
      <c r="B4201" t="s">
        <v>1465</v>
      </c>
      <c r="C4201" t="s">
        <v>30</v>
      </c>
      <c r="D4201" t="s">
        <v>1887</v>
      </c>
      <c r="E4201" s="4">
        <v>68</v>
      </c>
      <c r="F4201" s="4" t="s">
        <v>21692</v>
      </c>
      <c r="G4201" s="4">
        <v>0.1</v>
      </c>
    </row>
    <row r="4202" spans="1:7" x14ac:dyDescent="0.35">
      <c r="A4202" t="s">
        <v>6066</v>
      </c>
      <c r="B4202" t="s">
        <v>1465</v>
      </c>
      <c r="C4202" t="s">
        <v>30</v>
      </c>
      <c r="D4202" t="s">
        <v>66</v>
      </c>
      <c r="E4202" s="4">
        <v>3</v>
      </c>
      <c r="F4202" s="4" t="s">
        <v>21665</v>
      </c>
      <c r="G4202" s="4">
        <v>0</v>
      </c>
    </row>
    <row r="4203" spans="1:7" x14ac:dyDescent="0.35">
      <c r="A4203" t="s">
        <v>6067</v>
      </c>
      <c r="B4203" t="s">
        <v>1465</v>
      </c>
      <c r="C4203" t="s">
        <v>30</v>
      </c>
      <c r="D4203" t="s">
        <v>1887</v>
      </c>
      <c r="E4203" s="4">
        <v>50</v>
      </c>
      <c r="F4203" s="4" t="s">
        <v>21665</v>
      </c>
      <c r="G4203" s="4">
        <v>0</v>
      </c>
    </row>
    <row r="4204" spans="1:7" x14ac:dyDescent="0.35">
      <c r="A4204" t="s">
        <v>6068</v>
      </c>
      <c r="B4204" t="s">
        <v>1466</v>
      </c>
      <c r="C4204" t="s">
        <v>36</v>
      </c>
      <c r="D4204" t="s">
        <v>1915</v>
      </c>
      <c r="E4204" s="4">
        <v>27</v>
      </c>
      <c r="F4204" s="4" t="s">
        <v>21702</v>
      </c>
      <c r="G4204" s="4">
        <v>0.05</v>
      </c>
    </row>
    <row r="4205" spans="1:7" x14ac:dyDescent="0.35">
      <c r="A4205" t="s">
        <v>6069</v>
      </c>
      <c r="B4205" t="s">
        <v>1466</v>
      </c>
      <c r="C4205" t="s">
        <v>12</v>
      </c>
      <c r="D4205" t="s">
        <v>1857</v>
      </c>
      <c r="E4205" s="4">
        <v>42</v>
      </c>
      <c r="F4205" s="4" t="s">
        <v>21669</v>
      </c>
      <c r="G4205" s="4">
        <v>0</v>
      </c>
    </row>
    <row r="4206" spans="1:7" x14ac:dyDescent="0.35">
      <c r="A4206" t="s">
        <v>6070</v>
      </c>
      <c r="B4206" t="s">
        <v>1466</v>
      </c>
      <c r="C4206" t="s">
        <v>29</v>
      </c>
      <c r="D4206" t="s">
        <v>21709</v>
      </c>
      <c r="E4206" s="4">
        <v>19</v>
      </c>
      <c r="F4206" s="4" t="s">
        <v>21687</v>
      </c>
      <c r="G4206" s="4">
        <v>0</v>
      </c>
    </row>
    <row r="4207" spans="1:7" x14ac:dyDescent="0.35">
      <c r="A4207" t="s">
        <v>6071</v>
      </c>
      <c r="B4207" t="s">
        <v>1466</v>
      </c>
      <c r="C4207" t="s">
        <v>19</v>
      </c>
      <c r="D4207" t="s">
        <v>1859</v>
      </c>
      <c r="E4207" s="4">
        <v>73</v>
      </c>
      <c r="F4207" s="4" t="s">
        <v>21635</v>
      </c>
      <c r="G4207" s="4">
        <v>0</v>
      </c>
    </row>
    <row r="4208" spans="1:7" x14ac:dyDescent="0.35">
      <c r="A4208" t="s">
        <v>6072</v>
      </c>
      <c r="B4208" t="s">
        <v>1466</v>
      </c>
      <c r="C4208" t="s">
        <v>35</v>
      </c>
      <c r="D4208" t="s">
        <v>1919</v>
      </c>
      <c r="E4208" s="4">
        <v>16</v>
      </c>
      <c r="F4208" s="4" t="s">
        <v>21771</v>
      </c>
      <c r="G4208" s="4">
        <v>0.05</v>
      </c>
    </row>
    <row r="4209" spans="1:7" x14ac:dyDescent="0.35">
      <c r="A4209" t="s">
        <v>6073</v>
      </c>
      <c r="B4209" t="s">
        <v>1467</v>
      </c>
      <c r="C4209" t="s">
        <v>31</v>
      </c>
      <c r="D4209" t="s">
        <v>66</v>
      </c>
      <c r="E4209" s="4">
        <v>74</v>
      </c>
      <c r="F4209" s="4" t="s">
        <v>21662</v>
      </c>
      <c r="G4209" s="4">
        <v>0</v>
      </c>
    </row>
    <row r="4210" spans="1:7" x14ac:dyDescent="0.35">
      <c r="A4210" t="s">
        <v>6074</v>
      </c>
      <c r="B4210" t="s">
        <v>1467</v>
      </c>
      <c r="C4210" t="s">
        <v>7</v>
      </c>
      <c r="D4210" t="s">
        <v>1871</v>
      </c>
      <c r="E4210" s="4">
        <v>48</v>
      </c>
      <c r="F4210" s="4" t="s">
        <v>21708</v>
      </c>
      <c r="G4210" s="4">
        <v>0.15</v>
      </c>
    </row>
    <row r="4211" spans="1:7" x14ac:dyDescent="0.35">
      <c r="A4211" t="s">
        <v>6075</v>
      </c>
      <c r="B4211" t="s">
        <v>1467</v>
      </c>
      <c r="C4211" t="s">
        <v>34</v>
      </c>
      <c r="D4211" t="s">
        <v>66</v>
      </c>
      <c r="E4211" s="4">
        <v>28</v>
      </c>
      <c r="F4211" s="4" t="s">
        <v>21657</v>
      </c>
      <c r="G4211" s="4">
        <v>0.15</v>
      </c>
    </row>
    <row r="4212" spans="1:7" x14ac:dyDescent="0.35">
      <c r="A4212" t="s">
        <v>6076</v>
      </c>
      <c r="B4212" t="s">
        <v>1467</v>
      </c>
      <c r="C4212" t="s">
        <v>34</v>
      </c>
      <c r="D4212" t="s">
        <v>21671</v>
      </c>
      <c r="E4212" s="4">
        <v>63</v>
      </c>
      <c r="F4212" s="4" t="s">
        <v>21787</v>
      </c>
      <c r="G4212" s="4">
        <v>0</v>
      </c>
    </row>
    <row r="4213" spans="1:7" x14ac:dyDescent="0.35">
      <c r="A4213" t="s">
        <v>6077</v>
      </c>
      <c r="B4213" t="s">
        <v>1468</v>
      </c>
      <c r="C4213" t="s">
        <v>31</v>
      </c>
      <c r="D4213" t="s">
        <v>21748</v>
      </c>
      <c r="E4213" s="4">
        <v>59</v>
      </c>
      <c r="F4213" s="4" t="s">
        <v>21662</v>
      </c>
      <c r="G4213" s="4">
        <v>0</v>
      </c>
    </row>
    <row r="4214" spans="1:7" x14ac:dyDescent="0.35">
      <c r="A4214" t="s">
        <v>6078</v>
      </c>
      <c r="B4214" t="s">
        <v>1468</v>
      </c>
      <c r="C4214" t="s">
        <v>23</v>
      </c>
      <c r="D4214" t="s">
        <v>21672</v>
      </c>
      <c r="E4214" s="4">
        <v>48</v>
      </c>
      <c r="F4214" s="4" t="s">
        <v>21704</v>
      </c>
      <c r="G4214" s="4">
        <v>0.05</v>
      </c>
    </row>
    <row r="4215" spans="1:7" x14ac:dyDescent="0.35">
      <c r="A4215" t="s">
        <v>6079</v>
      </c>
      <c r="B4215" t="s">
        <v>1468</v>
      </c>
      <c r="C4215" t="s">
        <v>27</v>
      </c>
      <c r="D4215" t="s">
        <v>1865</v>
      </c>
      <c r="E4215" s="4">
        <v>63</v>
      </c>
      <c r="F4215" s="4" t="s">
        <v>21656</v>
      </c>
      <c r="G4215" s="4">
        <v>0</v>
      </c>
    </row>
    <row r="4216" spans="1:7" x14ac:dyDescent="0.35">
      <c r="A4216" t="s">
        <v>6080</v>
      </c>
      <c r="B4216" t="s">
        <v>1468</v>
      </c>
      <c r="C4216" t="s">
        <v>29</v>
      </c>
      <c r="D4216" t="s">
        <v>21709</v>
      </c>
      <c r="E4216" s="4">
        <v>71</v>
      </c>
      <c r="F4216" s="4" t="s">
        <v>21687</v>
      </c>
      <c r="G4216" s="4">
        <v>0</v>
      </c>
    </row>
    <row r="4217" spans="1:7" x14ac:dyDescent="0.35">
      <c r="A4217" t="s">
        <v>6081</v>
      </c>
      <c r="B4217" t="s">
        <v>1468</v>
      </c>
      <c r="C4217" t="s">
        <v>32</v>
      </c>
      <c r="D4217" t="s">
        <v>1928</v>
      </c>
      <c r="E4217" s="4">
        <v>44</v>
      </c>
      <c r="F4217" s="4" t="s">
        <v>21729</v>
      </c>
      <c r="G4217" s="4">
        <v>0.15</v>
      </c>
    </row>
    <row r="4218" spans="1:7" x14ac:dyDescent="0.35">
      <c r="A4218" t="s">
        <v>6082</v>
      </c>
      <c r="B4218" t="s">
        <v>1469</v>
      </c>
      <c r="C4218" t="s">
        <v>12</v>
      </c>
      <c r="D4218" t="s">
        <v>1857</v>
      </c>
      <c r="E4218" s="4">
        <v>72</v>
      </c>
      <c r="F4218" s="4" t="s">
        <v>21639</v>
      </c>
      <c r="G4218" s="4">
        <v>0.1</v>
      </c>
    </row>
    <row r="4219" spans="1:7" x14ac:dyDescent="0.35">
      <c r="A4219" t="s">
        <v>6083</v>
      </c>
      <c r="B4219" t="s">
        <v>1469</v>
      </c>
      <c r="C4219" t="s">
        <v>29</v>
      </c>
      <c r="D4219" t="s">
        <v>1896</v>
      </c>
      <c r="E4219" s="4">
        <v>21</v>
      </c>
      <c r="F4219" s="4" t="s">
        <v>21703</v>
      </c>
      <c r="G4219" s="4">
        <v>0.15</v>
      </c>
    </row>
    <row r="4220" spans="1:7" x14ac:dyDescent="0.35">
      <c r="A4220" t="s">
        <v>6084</v>
      </c>
      <c r="B4220" t="s">
        <v>1469</v>
      </c>
      <c r="C4220" t="s">
        <v>34</v>
      </c>
      <c r="D4220" t="s">
        <v>66</v>
      </c>
      <c r="E4220" s="4">
        <v>52</v>
      </c>
      <c r="F4220" s="4" t="s">
        <v>21636</v>
      </c>
      <c r="G4220" s="4">
        <v>0</v>
      </c>
    </row>
    <row r="4221" spans="1:7" x14ac:dyDescent="0.35">
      <c r="A4221" t="s">
        <v>6085</v>
      </c>
      <c r="B4221" t="s">
        <v>1469</v>
      </c>
      <c r="C4221" t="s">
        <v>28</v>
      </c>
      <c r="D4221" t="s">
        <v>1851</v>
      </c>
      <c r="E4221" s="4">
        <v>53</v>
      </c>
      <c r="F4221" s="4" t="s">
        <v>21654</v>
      </c>
      <c r="G4221" s="4">
        <v>0.05</v>
      </c>
    </row>
    <row r="4222" spans="1:7" x14ac:dyDescent="0.35">
      <c r="A4222" t="s">
        <v>6086</v>
      </c>
      <c r="B4222" t="s">
        <v>1470</v>
      </c>
      <c r="C4222" t="s">
        <v>29</v>
      </c>
      <c r="D4222" t="s">
        <v>1896</v>
      </c>
      <c r="E4222" s="4">
        <v>18</v>
      </c>
      <c r="F4222" s="4" t="s">
        <v>21687</v>
      </c>
      <c r="G4222" s="4">
        <v>0</v>
      </c>
    </row>
    <row r="4223" spans="1:7" x14ac:dyDescent="0.35">
      <c r="A4223" t="s">
        <v>6087</v>
      </c>
      <c r="B4223" t="s">
        <v>1470</v>
      </c>
      <c r="C4223" t="s">
        <v>36</v>
      </c>
      <c r="D4223" t="s">
        <v>21678</v>
      </c>
      <c r="E4223" s="4">
        <v>14</v>
      </c>
      <c r="F4223" s="4" t="s">
        <v>21702</v>
      </c>
      <c r="G4223" s="4">
        <v>0.05</v>
      </c>
    </row>
    <row r="4224" spans="1:7" x14ac:dyDescent="0.35">
      <c r="A4224" t="s">
        <v>6088</v>
      </c>
      <c r="B4224" t="s">
        <v>1470</v>
      </c>
      <c r="C4224" t="s">
        <v>30</v>
      </c>
      <c r="D4224" t="s">
        <v>66</v>
      </c>
      <c r="E4224" s="4">
        <v>73</v>
      </c>
      <c r="F4224" s="4" t="s">
        <v>21665</v>
      </c>
      <c r="G4224" s="4">
        <v>0</v>
      </c>
    </row>
    <row r="4225" spans="1:7" x14ac:dyDescent="0.35">
      <c r="A4225" t="s">
        <v>6089</v>
      </c>
      <c r="B4225" t="s">
        <v>1470</v>
      </c>
      <c r="C4225" t="s">
        <v>19</v>
      </c>
      <c r="D4225" t="s">
        <v>1859</v>
      </c>
      <c r="E4225" s="4">
        <v>50</v>
      </c>
      <c r="F4225" s="4" t="s">
        <v>21820</v>
      </c>
      <c r="G4225" s="4">
        <v>0</v>
      </c>
    </row>
    <row r="4226" spans="1:7" x14ac:dyDescent="0.35">
      <c r="A4226" t="s">
        <v>6090</v>
      </c>
      <c r="B4226" t="s">
        <v>1470</v>
      </c>
      <c r="C4226" t="s">
        <v>34</v>
      </c>
      <c r="D4226" t="s">
        <v>21744</v>
      </c>
      <c r="E4226" s="4">
        <v>75</v>
      </c>
      <c r="F4226" s="4" t="s">
        <v>21636</v>
      </c>
      <c r="G4226" s="4">
        <v>0</v>
      </c>
    </row>
    <row r="4227" spans="1:7" x14ac:dyDescent="0.35">
      <c r="A4227" t="s">
        <v>6091</v>
      </c>
      <c r="B4227" t="s">
        <v>1471</v>
      </c>
      <c r="C4227" t="s">
        <v>29</v>
      </c>
      <c r="D4227" t="s">
        <v>21720</v>
      </c>
      <c r="E4227" s="4">
        <v>80</v>
      </c>
      <c r="F4227" s="4" t="s">
        <v>21687</v>
      </c>
      <c r="G4227" s="4">
        <v>0</v>
      </c>
    </row>
    <row r="4228" spans="1:7" x14ac:dyDescent="0.35">
      <c r="A4228" t="s">
        <v>6092</v>
      </c>
      <c r="B4228" t="s">
        <v>1471</v>
      </c>
      <c r="C4228" t="s">
        <v>19</v>
      </c>
      <c r="D4228" t="s">
        <v>66</v>
      </c>
      <c r="E4228" s="4">
        <v>71</v>
      </c>
      <c r="F4228" s="4" t="s">
        <v>21635</v>
      </c>
      <c r="G4228" s="4">
        <v>0</v>
      </c>
    </row>
    <row r="4229" spans="1:7" x14ac:dyDescent="0.35">
      <c r="A4229" t="s">
        <v>6093</v>
      </c>
      <c r="B4229" t="s">
        <v>1472</v>
      </c>
      <c r="C4229" t="s">
        <v>19</v>
      </c>
      <c r="D4229" t="s">
        <v>1859</v>
      </c>
      <c r="E4229" s="4">
        <v>34</v>
      </c>
      <c r="F4229" s="4" t="s">
        <v>21706</v>
      </c>
      <c r="G4229" s="4">
        <v>0.05</v>
      </c>
    </row>
    <row r="4230" spans="1:7" x14ac:dyDescent="0.35">
      <c r="A4230" t="s">
        <v>6094</v>
      </c>
      <c r="B4230" t="s">
        <v>1472</v>
      </c>
      <c r="C4230" t="s">
        <v>32</v>
      </c>
      <c r="D4230" t="s">
        <v>21711</v>
      </c>
      <c r="E4230" s="4">
        <v>76</v>
      </c>
      <c r="F4230" s="4" t="s">
        <v>21638</v>
      </c>
      <c r="G4230" s="4">
        <v>0</v>
      </c>
    </row>
    <row r="4231" spans="1:7" x14ac:dyDescent="0.35">
      <c r="A4231" t="s">
        <v>6095</v>
      </c>
      <c r="B4231" t="s">
        <v>1472</v>
      </c>
      <c r="C4231" t="s">
        <v>19</v>
      </c>
      <c r="D4231" t="s">
        <v>1859</v>
      </c>
      <c r="E4231" s="4">
        <v>11</v>
      </c>
      <c r="F4231" s="4" t="s">
        <v>21694</v>
      </c>
      <c r="G4231" s="4">
        <v>0.15</v>
      </c>
    </row>
    <row r="4232" spans="1:7" x14ac:dyDescent="0.35">
      <c r="A4232" t="s">
        <v>6096</v>
      </c>
      <c r="B4232" t="s">
        <v>1472</v>
      </c>
      <c r="C4232" t="s">
        <v>23</v>
      </c>
      <c r="D4232" t="s">
        <v>1876</v>
      </c>
      <c r="E4232" s="4">
        <v>4</v>
      </c>
      <c r="F4232" s="4" t="s">
        <v>21673</v>
      </c>
      <c r="G4232" s="4">
        <v>0</v>
      </c>
    </row>
    <row r="4233" spans="1:7" x14ac:dyDescent="0.35">
      <c r="A4233" t="s">
        <v>6097</v>
      </c>
      <c r="B4233" t="s">
        <v>1472</v>
      </c>
      <c r="C4233" t="s">
        <v>28</v>
      </c>
      <c r="D4233" t="s">
        <v>1851</v>
      </c>
      <c r="E4233" s="4">
        <v>73</v>
      </c>
      <c r="F4233" s="4" t="s">
        <v>21767</v>
      </c>
      <c r="G4233" s="4">
        <v>0.15</v>
      </c>
    </row>
    <row r="4234" spans="1:7" x14ac:dyDescent="0.35">
      <c r="A4234" t="s">
        <v>6098</v>
      </c>
      <c r="B4234" t="s">
        <v>1473</v>
      </c>
      <c r="C4234" t="s">
        <v>7</v>
      </c>
      <c r="D4234" t="s">
        <v>21683</v>
      </c>
      <c r="E4234" s="4">
        <v>23</v>
      </c>
      <c r="F4234" s="4" t="s">
        <v>21718</v>
      </c>
      <c r="G4234" s="4">
        <v>0.05</v>
      </c>
    </row>
    <row r="4235" spans="1:7" x14ac:dyDescent="0.35">
      <c r="A4235" t="s">
        <v>6099</v>
      </c>
      <c r="B4235" t="s">
        <v>1473</v>
      </c>
      <c r="C4235" t="s">
        <v>36</v>
      </c>
      <c r="D4235" t="s">
        <v>1915</v>
      </c>
      <c r="E4235" s="4">
        <v>18</v>
      </c>
      <c r="F4235" s="4" t="s">
        <v>21731</v>
      </c>
      <c r="G4235" s="4">
        <v>0.15</v>
      </c>
    </row>
    <row r="4236" spans="1:7" x14ac:dyDescent="0.35">
      <c r="A4236" t="s">
        <v>6100</v>
      </c>
      <c r="B4236" t="s">
        <v>1474</v>
      </c>
      <c r="C4236" t="s">
        <v>28</v>
      </c>
      <c r="D4236" t="s">
        <v>1851</v>
      </c>
      <c r="E4236" s="4">
        <v>60</v>
      </c>
      <c r="F4236" s="4" t="s">
        <v>21634</v>
      </c>
      <c r="G4236" s="4">
        <v>0</v>
      </c>
    </row>
    <row r="4237" spans="1:7" x14ac:dyDescent="0.35">
      <c r="A4237" t="s">
        <v>6101</v>
      </c>
      <c r="B4237" t="s">
        <v>1474</v>
      </c>
      <c r="C4237" t="s">
        <v>33</v>
      </c>
      <c r="D4237" t="s">
        <v>21784</v>
      </c>
      <c r="E4237" s="4">
        <v>72</v>
      </c>
      <c r="F4237" s="4" t="s">
        <v>21663</v>
      </c>
      <c r="G4237" s="4">
        <v>0.15</v>
      </c>
    </row>
    <row r="4238" spans="1:7" x14ac:dyDescent="0.35">
      <c r="A4238" t="s">
        <v>6102</v>
      </c>
      <c r="B4238" t="s">
        <v>1474</v>
      </c>
      <c r="C4238" t="s">
        <v>35</v>
      </c>
      <c r="D4238" t="s">
        <v>21676</v>
      </c>
      <c r="E4238" s="4">
        <v>63</v>
      </c>
      <c r="F4238" s="4" t="s">
        <v>21701</v>
      </c>
      <c r="G4238" s="4">
        <v>0.1</v>
      </c>
    </row>
    <row r="4239" spans="1:7" x14ac:dyDescent="0.35">
      <c r="A4239" t="s">
        <v>6103</v>
      </c>
      <c r="B4239" t="s">
        <v>1474</v>
      </c>
      <c r="C4239" t="s">
        <v>28</v>
      </c>
      <c r="D4239" t="s">
        <v>21741</v>
      </c>
      <c r="E4239" s="4">
        <v>66</v>
      </c>
      <c r="F4239" s="4" t="s">
        <v>21767</v>
      </c>
      <c r="G4239" s="4">
        <v>0.15</v>
      </c>
    </row>
    <row r="4240" spans="1:7" x14ac:dyDescent="0.35">
      <c r="A4240" t="s">
        <v>6104</v>
      </c>
      <c r="B4240" t="s">
        <v>1474</v>
      </c>
      <c r="C4240" t="s">
        <v>29</v>
      </c>
      <c r="D4240" t="s">
        <v>1896</v>
      </c>
      <c r="E4240" s="4">
        <v>77</v>
      </c>
      <c r="F4240" s="4" t="s">
        <v>21687</v>
      </c>
      <c r="G4240" s="4">
        <v>0</v>
      </c>
    </row>
    <row r="4241" spans="1:7" x14ac:dyDescent="0.35">
      <c r="A4241" t="s">
        <v>6105</v>
      </c>
      <c r="B4241" t="s">
        <v>1475</v>
      </c>
      <c r="C4241" t="s">
        <v>7</v>
      </c>
      <c r="D4241" t="s">
        <v>1871</v>
      </c>
      <c r="E4241" s="4">
        <v>59</v>
      </c>
      <c r="F4241" s="4" t="s">
        <v>21681</v>
      </c>
      <c r="G4241" s="4">
        <v>0</v>
      </c>
    </row>
    <row r="4242" spans="1:7" x14ac:dyDescent="0.35">
      <c r="A4242" t="s">
        <v>6106</v>
      </c>
      <c r="B4242" t="s">
        <v>1476</v>
      </c>
      <c r="C4242" t="s">
        <v>30</v>
      </c>
      <c r="D4242" t="s">
        <v>1887</v>
      </c>
      <c r="E4242" s="4">
        <v>80</v>
      </c>
      <c r="F4242" s="4" t="s">
        <v>21819</v>
      </c>
      <c r="G4242" s="4">
        <v>0.05</v>
      </c>
    </row>
    <row r="4243" spans="1:7" x14ac:dyDescent="0.35">
      <c r="A4243" t="s">
        <v>6107</v>
      </c>
      <c r="B4243" t="s">
        <v>1477</v>
      </c>
      <c r="C4243" t="s">
        <v>32</v>
      </c>
      <c r="D4243" t="s">
        <v>1928</v>
      </c>
      <c r="E4243" s="4">
        <v>51</v>
      </c>
      <c r="F4243" s="4" t="s">
        <v>21722</v>
      </c>
      <c r="G4243" s="4">
        <v>0.05</v>
      </c>
    </row>
    <row r="4244" spans="1:7" x14ac:dyDescent="0.35">
      <c r="A4244" t="s">
        <v>6108</v>
      </c>
      <c r="B4244" t="s">
        <v>1477</v>
      </c>
      <c r="C4244" t="s">
        <v>28</v>
      </c>
      <c r="D4244" t="s">
        <v>1851</v>
      </c>
      <c r="E4244" s="4">
        <v>12</v>
      </c>
      <c r="F4244" s="4" t="s">
        <v>21634</v>
      </c>
      <c r="G4244" s="4">
        <v>0</v>
      </c>
    </row>
    <row r="4245" spans="1:7" x14ac:dyDescent="0.35">
      <c r="A4245" t="s">
        <v>6109</v>
      </c>
      <c r="B4245" t="s">
        <v>1477</v>
      </c>
      <c r="C4245" t="s">
        <v>36</v>
      </c>
      <c r="D4245" t="s">
        <v>1915</v>
      </c>
      <c r="E4245" s="4">
        <v>8</v>
      </c>
      <c r="F4245" s="4" t="s">
        <v>21731</v>
      </c>
      <c r="G4245" s="4">
        <v>0.15</v>
      </c>
    </row>
    <row r="4246" spans="1:7" x14ac:dyDescent="0.35">
      <c r="A4246" t="s">
        <v>6110</v>
      </c>
      <c r="B4246" t="s">
        <v>1478</v>
      </c>
      <c r="C4246" t="s">
        <v>36</v>
      </c>
      <c r="D4246" t="s">
        <v>21728</v>
      </c>
      <c r="E4246" s="4">
        <v>6</v>
      </c>
      <c r="F4246" s="4" t="s">
        <v>21677</v>
      </c>
      <c r="G4246" s="4">
        <v>0</v>
      </c>
    </row>
    <row r="4247" spans="1:7" x14ac:dyDescent="0.35">
      <c r="A4247" t="s">
        <v>6111</v>
      </c>
      <c r="B4247" t="s">
        <v>1478</v>
      </c>
      <c r="C4247" t="s">
        <v>7</v>
      </c>
      <c r="D4247" t="s">
        <v>21764</v>
      </c>
      <c r="E4247" s="4">
        <v>13</v>
      </c>
      <c r="F4247" s="4" t="s">
        <v>21708</v>
      </c>
      <c r="G4247" s="4">
        <v>0.15</v>
      </c>
    </row>
    <row r="4248" spans="1:7" x14ac:dyDescent="0.35">
      <c r="A4248" t="s">
        <v>6112</v>
      </c>
      <c r="B4248" t="s">
        <v>1478</v>
      </c>
      <c r="C4248" t="s">
        <v>30</v>
      </c>
      <c r="D4248" t="s">
        <v>21793</v>
      </c>
      <c r="E4248" s="4">
        <v>73</v>
      </c>
      <c r="F4248" s="4" t="s">
        <v>21665</v>
      </c>
      <c r="G4248" s="4">
        <v>0</v>
      </c>
    </row>
    <row r="4249" spans="1:7" x14ac:dyDescent="0.35">
      <c r="A4249" t="s">
        <v>6113</v>
      </c>
      <c r="B4249" t="s">
        <v>1478</v>
      </c>
      <c r="C4249" t="s">
        <v>34</v>
      </c>
      <c r="D4249" t="s">
        <v>1854</v>
      </c>
      <c r="E4249" s="4">
        <v>21</v>
      </c>
      <c r="F4249" s="4" t="s">
        <v>21636</v>
      </c>
      <c r="G4249" s="4">
        <v>0</v>
      </c>
    </row>
    <row r="4250" spans="1:7" x14ac:dyDescent="0.35">
      <c r="A4250" t="s">
        <v>6114</v>
      </c>
      <c r="B4250" t="s">
        <v>1478</v>
      </c>
      <c r="C4250" t="s">
        <v>26</v>
      </c>
      <c r="D4250" t="s">
        <v>21762</v>
      </c>
      <c r="E4250" s="4">
        <v>21</v>
      </c>
      <c r="F4250" s="4" t="s">
        <v>21640</v>
      </c>
      <c r="G4250" s="4">
        <v>0.15</v>
      </c>
    </row>
    <row r="4251" spans="1:7" x14ac:dyDescent="0.35">
      <c r="A4251" t="s">
        <v>6115</v>
      </c>
      <c r="B4251" t="s">
        <v>1479</v>
      </c>
      <c r="C4251" t="s">
        <v>15</v>
      </c>
      <c r="D4251" t="s">
        <v>1874</v>
      </c>
      <c r="E4251" s="4">
        <v>15</v>
      </c>
      <c r="F4251" s="4" t="s">
        <v>21742</v>
      </c>
      <c r="G4251" s="4">
        <v>0.1</v>
      </c>
    </row>
    <row r="4252" spans="1:7" x14ac:dyDescent="0.35">
      <c r="A4252" t="s">
        <v>6116</v>
      </c>
      <c r="B4252" t="s">
        <v>1479</v>
      </c>
      <c r="C4252" t="s">
        <v>31</v>
      </c>
      <c r="D4252" t="s">
        <v>1867</v>
      </c>
      <c r="E4252" s="4">
        <v>79</v>
      </c>
      <c r="F4252" s="4" t="s">
        <v>21643</v>
      </c>
      <c r="G4252" s="4">
        <v>0.15</v>
      </c>
    </row>
    <row r="4253" spans="1:7" x14ac:dyDescent="0.35">
      <c r="A4253" t="s">
        <v>6117</v>
      </c>
      <c r="B4253" t="s">
        <v>1480</v>
      </c>
      <c r="C4253" t="s">
        <v>33</v>
      </c>
      <c r="D4253" t="s">
        <v>1863</v>
      </c>
      <c r="E4253" s="4">
        <v>20</v>
      </c>
      <c r="F4253" s="4" t="s">
        <v>21641</v>
      </c>
      <c r="G4253" s="4">
        <v>0</v>
      </c>
    </row>
    <row r="4254" spans="1:7" x14ac:dyDescent="0.35">
      <c r="A4254" t="s">
        <v>6118</v>
      </c>
      <c r="B4254" t="s">
        <v>1480</v>
      </c>
      <c r="C4254" t="s">
        <v>36</v>
      </c>
      <c r="D4254" t="s">
        <v>1915</v>
      </c>
      <c r="E4254" s="4">
        <v>45</v>
      </c>
      <c r="F4254" s="4" t="s">
        <v>21677</v>
      </c>
      <c r="G4254" s="4">
        <v>0</v>
      </c>
    </row>
    <row r="4255" spans="1:7" x14ac:dyDescent="0.35">
      <c r="A4255" t="s">
        <v>6119</v>
      </c>
      <c r="B4255" t="s">
        <v>1480</v>
      </c>
      <c r="C4255" t="s">
        <v>29</v>
      </c>
      <c r="D4255" t="s">
        <v>1896</v>
      </c>
      <c r="E4255" s="4">
        <v>22</v>
      </c>
      <c r="F4255" s="4" t="s">
        <v>21687</v>
      </c>
      <c r="G4255" s="4">
        <v>0</v>
      </c>
    </row>
    <row r="4256" spans="1:7" x14ac:dyDescent="0.35">
      <c r="A4256" t="s">
        <v>6120</v>
      </c>
      <c r="B4256" t="s">
        <v>1481</v>
      </c>
      <c r="C4256" t="s">
        <v>19</v>
      </c>
      <c r="D4256" t="s">
        <v>21790</v>
      </c>
      <c r="E4256" s="4">
        <v>49</v>
      </c>
      <c r="F4256" s="4" t="s">
        <v>21635</v>
      </c>
      <c r="G4256" s="4">
        <v>0</v>
      </c>
    </row>
    <row r="4257" spans="1:7" x14ac:dyDescent="0.35">
      <c r="A4257" t="s">
        <v>6121</v>
      </c>
      <c r="B4257" t="s">
        <v>1481</v>
      </c>
      <c r="C4257" t="s">
        <v>32</v>
      </c>
      <c r="D4257" t="s">
        <v>1928</v>
      </c>
      <c r="E4257" s="4">
        <v>72</v>
      </c>
      <c r="F4257" s="4" t="s">
        <v>21638</v>
      </c>
      <c r="G4257" s="4">
        <v>0</v>
      </c>
    </row>
    <row r="4258" spans="1:7" x14ac:dyDescent="0.35">
      <c r="A4258" t="s">
        <v>6122</v>
      </c>
      <c r="B4258" t="s">
        <v>1481</v>
      </c>
      <c r="C4258" t="s">
        <v>15</v>
      </c>
      <c r="D4258" t="s">
        <v>1874</v>
      </c>
      <c r="E4258" s="4">
        <v>73</v>
      </c>
      <c r="F4258" s="4" t="s">
        <v>21675</v>
      </c>
      <c r="G4258" s="4">
        <v>0.05</v>
      </c>
    </row>
    <row r="4259" spans="1:7" x14ac:dyDescent="0.35">
      <c r="A4259" t="s">
        <v>6123</v>
      </c>
      <c r="B4259" t="s">
        <v>1481</v>
      </c>
      <c r="C4259" t="s">
        <v>31</v>
      </c>
      <c r="D4259" t="s">
        <v>1867</v>
      </c>
      <c r="E4259" s="4">
        <v>46</v>
      </c>
      <c r="F4259" s="4" t="s">
        <v>21732</v>
      </c>
      <c r="G4259" s="4">
        <v>0.05</v>
      </c>
    </row>
    <row r="4260" spans="1:7" x14ac:dyDescent="0.35">
      <c r="A4260" t="s">
        <v>6124</v>
      </c>
      <c r="B4260" t="s">
        <v>1481</v>
      </c>
      <c r="C4260" t="s">
        <v>12</v>
      </c>
      <c r="D4260" t="s">
        <v>1857</v>
      </c>
      <c r="E4260" s="4">
        <v>72</v>
      </c>
      <c r="F4260" s="4" t="s">
        <v>21669</v>
      </c>
      <c r="G4260" s="4">
        <v>0</v>
      </c>
    </row>
    <row r="4261" spans="1:7" x14ac:dyDescent="0.35">
      <c r="A4261" t="s">
        <v>6125</v>
      </c>
      <c r="B4261" t="s">
        <v>1482</v>
      </c>
      <c r="C4261" t="s">
        <v>29</v>
      </c>
      <c r="D4261" t="s">
        <v>1896</v>
      </c>
      <c r="E4261" s="4">
        <v>80</v>
      </c>
      <c r="F4261" s="4" t="s">
        <v>21666</v>
      </c>
      <c r="G4261" s="4">
        <v>0.05</v>
      </c>
    </row>
    <row r="4262" spans="1:7" x14ac:dyDescent="0.35">
      <c r="A4262" t="s">
        <v>6126</v>
      </c>
      <c r="B4262" t="s">
        <v>1482</v>
      </c>
      <c r="C4262" t="s">
        <v>12</v>
      </c>
      <c r="D4262" t="s">
        <v>1857</v>
      </c>
      <c r="E4262" s="4">
        <v>38</v>
      </c>
      <c r="F4262" s="4" t="s">
        <v>21669</v>
      </c>
      <c r="G4262" s="4">
        <v>0</v>
      </c>
    </row>
    <row r="4263" spans="1:7" x14ac:dyDescent="0.35">
      <c r="A4263" t="s">
        <v>6127</v>
      </c>
      <c r="B4263" t="s">
        <v>1482</v>
      </c>
      <c r="C4263" t="s">
        <v>29</v>
      </c>
      <c r="D4263" t="s">
        <v>1896</v>
      </c>
      <c r="E4263" s="4">
        <v>9</v>
      </c>
      <c r="F4263" s="4" t="s">
        <v>21666</v>
      </c>
      <c r="G4263" s="4">
        <v>0.05</v>
      </c>
    </row>
    <row r="4264" spans="1:7" x14ac:dyDescent="0.35">
      <c r="A4264" t="s">
        <v>6128</v>
      </c>
      <c r="B4264" t="s">
        <v>1482</v>
      </c>
      <c r="C4264" t="s">
        <v>19</v>
      </c>
      <c r="D4264" t="s">
        <v>21697</v>
      </c>
      <c r="E4264" s="4">
        <v>38</v>
      </c>
      <c r="F4264" s="4" t="s">
        <v>21635</v>
      </c>
      <c r="G4264" s="4">
        <v>0</v>
      </c>
    </row>
    <row r="4265" spans="1:7" x14ac:dyDescent="0.35">
      <c r="A4265" t="s">
        <v>6129</v>
      </c>
      <c r="B4265" t="s">
        <v>1482</v>
      </c>
      <c r="C4265" t="s">
        <v>7</v>
      </c>
      <c r="D4265" t="s">
        <v>1871</v>
      </c>
      <c r="E4265" s="4">
        <v>57</v>
      </c>
      <c r="F4265" s="4" t="s">
        <v>21718</v>
      </c>
      <c r="G4265" s="4">
        <v>0.05</v>
      </c>
    </row>
    <row r="4266" spans="1:7" x14ac:dyDescent="0.35">
      <c r="A4266" t="s">
        <v>6130</v>
      </c>
      <c r="B4266" t="s">
        <v>1483</v>
      </c>
      <c r="C4266" t="s">
        <v>7</v>
      </c>
      <c r="D4266" t="s">
        <v>1871</v>
      </c>
      <c r="E4266" s="4">
        <v>1</v>
      </c>
      <c r="F4266" s="4" t="s">
        <v>21718</v>
      </c>
      <c r="G4266" s="4">
        <v>0.05</v>
      </c>
    </row>
    <row r="4267" spans="1:7" x14ac:dyDescent="0.35">
      <c r="A4267" t="s">
        <v>6131</v>
      </c>
      <c r="B4267" t="s">
        <v>1484</v>
      </c>
      <c r="C4267" t="s">
        <v>36</v>
      </c>
      <c r="D4267" t="s">
        <v>21678</v>
      </c>
      <c r="E4267" s="4">
        <v>17</v>
      </c>
      <c r="F4267" s="4" t="s">
        <v>21731</v>
      </c>
      <c r="G4267" s="4">
        <v>0.15</v>
      </c>
    </row>
    <row r="4268" spans="1:7" x14ac:dyDescent="0.35">
      <c r="A4268" t="s">
        <v>6132</v>
      </c>
      <c r="B4268" t="s">
        <v>1484</v>
      </c>
      <c r="C4268" t="s">
        <v>15</v>
      </c>
      <c r="D4268" t="s">
        <v>1874</v>
      </c>
      <c r="E4268" s="4">
        <v>78</v>
      </c>
      <c r="F4268" s="4" t="s">
        <v>21660</v>
      </c>
      <c r="G4268" s="4">
        <v>0.15</v>
      </c>
    </row>
    <row r="4269" spans="1:7" x14ac:dyDescent="0.35">
      <c r="A4269" t="s">
        <v>6133</v>
      </c>
      <c r="B4269" t="s">
        <v>1484</v>
      </c>
      <c r="C4269" t="s">
        <v>26</v>
      </c>
      <c r="D4269" t="s">
        <v>1861</v>
      </c>
      <c r="E4269" s="4">
        <v>23</v>
      </c>
      <c r="F4269" s="4" t="s">
        <v>21650</v>
      </c>
      <c r="G4269" s="4">
        <v>0.1</v>
      </c>
    </row>
    <row r="4270" spans="1:7" x14ac:dyDescent="0.35">
      <c r="A4270" t="s">
        <v>6134</v>
      </c>
      <c r="B4270" t="s">
        <v>1484</v>
      </c>
      <c r="C4270" t="s">
        <v>28</v>
      </c>
      <c r="D4270" t="s">
        <v>1851</v>
      </c>
      <c r="E4270" s="4">
        <v>39</v>
      </c>
      <c r="F4270" s="4" t="s">
        <v>21674</v>
      </c>
      <c r="G4270" s="4">
        <v>0.1</v>
      </c>
    </row>
    <row r="4271" spans="1:7" x14ac:dyDescent="0.35">
      <c r="A4271" t="s">
        <v>6135</v>
      </c>
      <c r="B4271" t="s">
        <v>1485</v>
      </c>
      <c r="C4271" t="s">
        <v>30</v>
      </c>
      <c r="D4271" t="s">
        <v>66</v>
      </c>
      <c r="E4271" s="4">
        <v>60</v>
      </c>
      <c r="F4271" s="4" t="s">
        <v>21659</v>
      </c>
      <c r="G4271" s="4">
        <v>0.15</v>
      </c>
    </row>
    <row r="4272" spans="1:7" x14ac:dyDescent="0.35">
      <c r="A4272" t="s">
        <v>6136</v>
      </c>
      <c r="B4272" t="s">
        <v>1485</v>
      </c>
      <c r="C4272" t="s">
        <v>33</v>
      </c>
      <c r="D4272" t="s">
        <v>1863</v>
      </c>
      <c r="E4272" s="4">
        <v>76</v>
      </c>
      <c r="F4272" s="4" t="s">
        <v>21791</v>
      </c>
      <c r="G4272" s="4">
        <v>0.15</v>
      </c>
    </row>
    <row r="4273" spans="1:7" x14ac:dyDescent="0.35">
      <c r="A4273" t="s">
        <v>6137</v>
      </c>
      <c r="B4273" t="s">
        <v>1485</v>
      </c>
      <c r="C4273" t="s">
        <v>7</v>
      </c>
      <c r="D4273" t="s">
        <v>21683</v>
      </c>
      <c r="E4273" s="4">
        <v>12</v>
      </c>
      <c r="F4273" s="4" t="s">
        <v>21681</v>
      </c>
      <c r="G4273" s="4">
        <v>0</v>
      </c>
    </row>
    <row r="4274" spans="1:7" x14ac:dyDescent="0.35">
      <c r="A4274" t="s">
        <v>6138</v>
      </c>
      <c r="B4274" t="s">
        <v>1486</v>
      </c>
      <c r="C4274" t="s">
        <v>35</v>
      </c>
      <c r="D4274" t="s">
        <v>1919</v>
      </c>
      <c r="E4274" s="4">
        <v>8</v>
      </c>
      <c r="F4274" s="4" t="s">
        <v>21656</v>
      </c>
      <c r="G4274" s="4">
        <v>0</v>
      </c>
    </row>
    <row r="4275" spans="1:7" x14ac:dyDescent="0.35">
      <c r="A4275" t="s">
        <v>6139</v>
      </c>
      <c r="B4275" t="s">
        <v>1486</v>
      </c>
      <c r="C4275" t="s">
        <v>32</v>
      </c>
      <c r="D4275" t="s">
        <v>1928</v>
      </c>
      <c r="E4275" s="4">
        <v>44</v>
      </c>
      <c r="F4275" s="4" t="s">
        <v>21690</v>
      </c>
      <c r="G4275" s="4">
        <v>0.1</v>
      </c>
    </row>
    <row r="4276" spans="1:7" x14ac:dyDescent="0.35">
      <c r="A4276" t="s">
        <v>6140</v>
      </c>
      <c r="B4276" t="s">
        <v>1487</v>
      </c>
      <c r="C4276" t="s">
        <v>23</v>
      </c>
      <c r="D4276" t="s">
        <v>21773</v>
      </c>
      <c r="E4276" s="4">
        <v>47</v>
      </c>
      <c r="F4276" s="4" t="s">
        <v>21673</v>
      </c>
      <c r="G4276" s="4">
        <v>0</v>
      </c>
    </row>
    <row r="4277" spans="1:7" x14ac:dyDescent="0.35">
      <c r="A4277" t="s">
        <v>6141</v>
      </c>
      <c r="B4277" t="s">
        <v>1488</v>
      </c>
      <c r="C4277" t="s">
        <v>29</v>
      </c>
      <c r="D4277" t="s">
        <v>1896</v>
      </c>
      <c r="E4277" s="4">
        <v>3</v>
      </c>
      <c r="F4277" s="4" t="s">
        <v>21685</v>
      </c>
      <c r="G4277" s="4">
        <v>0.1</v>
      </c>
    </row>
    <row r="4278" spans="1:7" x14ac:dyDescent="0.35">
      <c r="A4278" t="s">
        <v>6142</v>
      </c>
      <c r="B4278" t="s">
        <v>1488</v>
      </c>
      <c r="C4278" t="s">
        <v>35</v>
      </c>
      <c r="D4278" t="s">
        <v>1919</v>
      </c>
      <c r="E4278" s="4">
        <v>72</v>
      </c>
      <c r="F4278" s="4" t="s">
        <v>21707</v>
      </c>
      <c r="G4278" s="4">
        <v>0.05</v>
      </c>
    </row>
    <row r="4279" spans="1:7" x14ac:dyDescent="0.35">
      <c r="A4279" t="s">
        <v>6143</v>
      </c>
      <c r="B4279" t="s">
        <v>1488</v>
      </c>
      <c r="C4279" t="s">
        <v>27</v>
      </c>
      <c r="D4279" t="s">
        <v>21655</v>
      </c>
      <c r="E4279" s="4">
        <v>72</v>
      </c>
      <c r="F4279" s="4" t="s">
        <v>21707</v>
      </c>
      <c r="G4279" s="4">
        <v>0.05</v>
      </c>
    </row>
    <row r="4280" spans="1:7" x14ac:dyDescent="0.35">
      <c r="A4280" t="s">
        <v>6144</v>
      </c>
      <c r="B4280" t="s">
        <v>1488</v>
      </c>
      <c r="C4280" t="s">
        <v>19</v>
      </c>
      <c r="D4280" t="s">
        <v>1859</v>
      </c>
      <c r="E4280" s="4">
        <v>69</v>
      </c>
      <c r="F4280" s="4" t="s">
        <v>21635</v>
      </c>
      <c r="G4280" s="4">
        <v>0</v>
      </c>
    </row>
    <row r="4281" spans="1:7" x14ac:dyDescent="0.35">
      <c r="A4281" t="s">
        <v>6145</v>
      </c>
      <c r="B4281" t="s">
        <v>1488</v>
      </c>
      <c r="C4281" t="s">
        <v>30</v>
      </c>
      <c r="D4281" t="s">
        <v>1887</v>
      </c>
      <c r="E4281" s="4">
        <v>16</v>
      </c>
      <c r="F4281" s="4" t="s">
        <v>21665</v>
      </c>
      <c r="G4281" s="4">
        <v>0</v>
      </c>
    </row>
    <row r="4282" spans="1:7" x14ac:dyDescent="0.35">
      <c r="A4282" t="s">
        <v>6146</v>
      </c>
      <c r="B4282" t="s">
        <v>1489</v>
      </c>
      <c r="C4282" t="s">
        <v>32</v>
      </c>
      <c r="D4282" t="s">
        <v>1928</v>
      </c>
      <c r="E4282" s="4">
        <v>80</v>
      </c>
      <c r="F4282" s="4" t="s">
        <v>21638</v>
      </c>
      <c r="G4282" s="4">
        <v>0</v>
      </c>
    </row>
    <row r="4283" spans="1:7" x14ac:dyDescent="0.35">
      <c r="A4283" t="s">
        <v>6147</v>
      </c>
      <c r="B4283" t="s">
        <v>1489</v>
      </c>
      <c r="C4283" t="s">
        <v>30</v>
      </c>
      <c r="D4283" t="s">
        <v>21664</v>
      </c>
      <c r="E4283" s="4">
        <v>37</v>
      </c>
      <c r="F4283" s="4" t="s">
        <v>21691</v>
      </c>
      <c r="G4283" s="4">
        <v>0.05</v>
      </c>
    </row>
    <row r="4284" spans="1:7" x14ac:dyDescent="0.35">
      <c r="A4284" t="s">
        <v>6148</v>
      </c>
      <c r="B4284" t="s">
        <v>1489</v>
      </c>
      <c r="C4284" t="s">
        <v>12</v>
      </c>
      <c r="D4284" t="s">
        <v>1857</v>
      </c>
      <c r="E4284" s="4">
        <v>41</v>
      </c>
      <c r="F4284" s="4" t="s">
        <v>21693</v>
      </c>
      <c r="G4284" s="4">
        <v>0.15</v>
      </c>
    </row>
    <row r="4285" spans="1:7" x14ac:dyDescent="0.35">
      <c r="A4285" t="s">
        <v>6149</v>
      </c>
      <c r="B4285" t="s">
        <v>1489</v>
      </c>
      <c r="C4285" t="s">
        <v>28</v>
      </c>
      <c r="D4285" t="s">
        <v>1851</v>
      </c>
      <c r="E4285" s="4">
        <v>8</v>
      </c>
      <c r="F4285" s="4" t="s">
        <v>21634</v>
      </c>
      <c r="G4285" s="4">
        <v>0</v>
      </c>
    </row>
    <row r="4286" spans="1:7" x14ac:dyDescent="0.35">
      <c r="A4286" t="s">
        <v>6150</v>
      </c>
      <c r="B4286" t="s">
        <v>1490</v>
      </c>
      <c r="C4286" t="s">
        <v>30</v>
      </c>
      <c r="D4286" t="s">
        <v>21664</v>
      </c>
      <c r="E4286" s="4">
        <v>24</v>
      </c>
      <c r="F4286" s="4" t="s">
        <v>21691</v>
      </c>
      <c r="G4286" s="4">
        <v>0.05</v>
      </c>
    </row>
    <row r="4287" spans="1:7" x14ac:dyDescent="0.35">
      <c r="A4287" t="s">
        <v>6151</v>
      </c>
      <c r="B4287" t="s">
        <v>1491</v>
      </c>
      <c r="C4287" t="s">
        <v>32</v>
      </c>
      <c r="D4287" t="s">
        <v>1928</v>
      </c>
      <c r="E4287" s="4">
        <v>10</v>
      </c>
      <c r="F4287" s="4" t="s">
        <v>21638</v>
      </c>
      <c r="G4287" s="4">
        <v>0</v>
      </c>
    </row>
    <row r="4288" spans="1:7" x14ac:dyDescent="0.35">
      <c r="A4288" t="s">
        <v>6152</v>
      </c>
      <c r="B4288" t="s">
        <v>1491</v>
      </c>
      <c r="C4288" t="s">
        <v>32</v>
      </c>
      <c r="D4288" t="s">
        <v>21734</v>
      </c>
      <c r="E4288" s="4">
        <v>8</v>
      </c>
      <c r="F4288" s="4" t="s">
        <v>21638</v>
      </c>
      <c r="G4288" s="4">
        <v>0</v>
      </c>
    </row>
    <row r="4289" spans="1:7" x14ac:dyDescent="0.35">
      <c r="A4289" t="s">
        <v>6153</v>
      </c>
      <c r="B4289" t="s">
        <v>1491</v>
      </c>
      <c r="C4289" t="s">
        <v>27</v>
      </c>
      <c r="D4289" t="s">
        <v>21655</v>
      </c>
      <c r="E4289" s="4">
        <v>43</v>
      </c>
      <c r="F4289" s="4" t="s">
        <v>21656</v>
      </c>
      <c r="G4289" s="4">
        <v>0</v>
      </c>
    </row>
    <row r="4290" spans="1:7" x14ac:dyDescent="0.35">
      <c r="A4290" t="s">
        <v>6154</v>
      </c>
      <c r="B4290" t="s">
        <v>1491</v>
      </c>
      <c r="C4290" t="s">
        <v>29</v>
      </c>
      <c r="D4290" t="s">
        <v>21720</v>
      </c>
      <c r="E4290" s="4">
        <v>60</v>
      </c>
      <c r="F4290" s="4" t="s">
        <v>21687</v>
      </c>
      <c r="G4290" s="4">
        <v>0</v>
      </c>
    </row>
    <row r="4291" spans="1:7" x14ac:dyDescent="0.35">
      <c r="A4291" t="s">
        <v>6155</v>
      </c>
      <c r="B4291" t="s">
        <v>1491</v>
      </c>
      <c r="C4291" t="s">
        <v>15</v>
      </c>
      <c r="D4291" t="s">
        <v>1874</v>
      </c>
      <c r="E4291" s="4">
        <v>57</v>
      </c>
      <c r="F4291" s="4" t="s">
        <v>21742</v>
      </c>
      <c r="G4291" s="4">
        <v>0.1</v>
      </c>
    </row>
    <row r="4292" spans="1:7" x14ac:dyDescent="0.35">
      <c r="A4292" t="s">
        <v>6156</v>
      </c>
      <c r="B4292" t="s">
        <v>1492</v>
      </c>
      <c r="C4292" t="s">
        <v>36</v>
      </c>
      <c r="D4292" t="s">
        <v>21728</v>
      </c>
      <c r="E4292" s="4">
        <v>53</v>
      </c>
      <c r="F4292" s="4" t="s">
        <v>21731</v>
      </c>
      <c r="G4292" s="4">
        <v>0.15</v>
      </c>
    </row>
    <row r="4293" spans="1:7" x14ac:dyDescent="0.35">
      <c r="A4293" t="s">
        <v>6157</v>
      </c>
      <c r="B4293" t="s">
        <v>1492</v>
      </c>
      <c r="C4293" t="s">
        <v>23</v>
      </c>
      <c r="D4293" t="s">
        <v>1876</v>
      </c>
      <c r="E4293" s="4">
        <v>49</v>
      </c>
      <c r="F4293" s="4" t="s">
        <v>21649</v>
      </c>
      <c r="G4293" s="4">
        <v>0.1</v>
      </c>
    </row>
    <row r="4294" spans="1:7" x14ac:dyDescent="0.35">
      <c r="A4294" t="s">
        <v>6158</v>
      </c>
      <c r="B4294" t="s">
        <v>1493</v>
      </c>
      <c r="C4294" t="s">
        <v>35</v>
      </c>
      <c r="D4294" t="s">
        <v>21747</v>
      </c>
      <c r="E4294" s="4">
        <v>11</v>
      </c>
      <c r="F4294" s="4" t="s">
        <v>21656</v>
      </c>
      <c r="G4294" s="4">
        <v>0</v>
      </c>
    </row>
    <row r="4295" spans="1:7" x14ac:dyDescent="0.35">
      <c r="A4295" t="s">
        <v>6159</v>
      </c>
      <c r="B4295" t="s">
        <v>1494</v>
      </c>
      <c r="C4295" t="s">
        <v>30</v>
      </c>
      <c r="D4295" t="s">
        <v>21664</v>
      </c>
      <c r="E4295" s="4">
        <v>25</v>
      </c>
      <c r="F4295" s="4" t="s">
        <v>21691</v>
      </c>
      <c r="G4295" s="4">
        <v>0.05</v>
      </c>
    </row>
    <row r="4296" spans="1:7" x14ac:dyDescent="0.35">
      <c r="A4296" t="s">
        <v>6160</v>
      </c>
      <c r="B4296" t="s">
        <v>1494</v>
      </c>
      <c r="C4296" t="s">
        <v>30</v>
      </c>
      <c r="D4296" t="s">
        <v>21793</v>
      </c>
      <c r="E4296" s="4">
        <v>27</v>
      </c>
      <c r="F4296" s="4" t="s">
        <v>21691</v>
      </c>
      <c r="G4296" s="4">
        <v>0.05</v>
      </c>
    </row>
    <row r="4297" spans="1:7" x14ac:dyDescent="0.35">
      <c r="A4297" t="s">
        <v>6161</v>
      </c>
      <c r="B4297" t="s">
        <v>1494</v>
      </c>
      <c r="C4297" t="s">
        <v>32</v>
      </c>
      <c r="D4297" t="s">
        <v>21637</v>
      </c>
      <c r="E4297" s="4">
        <v>25</v>
      </c>
      <c r="F4297" s="4" t="s">
        <v>21638</v>
      </c>
      <c r="G4297" s="4">
        <v>0</v>
      </c>
    </row>
    <row r="4298" spans="1:7" x14ac:dyDescent="0.35">
      <c r="A4298" t="s">
        <v>6162</v>
      </c>
      <c r="B4298" t="s">
        <v>1494</v>
      </c>
      <c r="C4298" t="s">
        <v>30</v>
      </c>
      <c r="D4298" t="s">
        <v>1887</v>
      </c>
      <c r="E4298" s="4">
        <v>41</v>
      </c>
      <c r="F4298" s="4" t="s">
        <v>21659</v>
      </c>
      <c r="G4298" s="4">
        <v>0.15</v>
      </c>
    </row>
    <row r="4299" spans="1:7" x14ac:dyDescent="0.35">
      <c r="A4299" t="s">
        <v>6163</v>
      </c>
      <c r="B4299" t="s">
        <v>1495</v>
      </c>
      <c r="C4299" t="s">
        <v>23</v>
      </c>
      <c r="D4299" t="s">
        <v>1876</v>
      </c>
      <c r="E4299" s="4">
        <v>27</v>
      </c>
      <c r="F4299" s="4" t="s">
        <v>21769</v>
      </c>
      <c r="G4299" s="4">
        <v>0</v>
      </c>
    </row>
    <row r="4300" spans="1:7" x14ac:dyDescent="0.35">
      <c r="A4300" t="s">
        <v>6164</v>
      </c>
      <c r="B4300" t="s">
        <v>1495</v>
      </c>
      <c r="C4300" t="s">
        <v>28</v>
      </c>
      <c r="D4300" t="s">
        <v>21753</v>
      </c>
      <c r="E4300" s="4">
        <v>67</v>
      </c>
      <c r="F4300" s="4" t="s">
        <v>21674</v>
      </c>
      <c r="G4300" s="4">
        <v>0.1</v>
      </c>
    </row>
    <row r="4301" spans="1:7" x14ac:dyDescent="0.35">
      <c r="A4301" t="s">
        <v>6165</v>
      </c>
      <c r="B4301" t="s">
        <v>1495</v>
      </c>
      <c r="C4301" t="s">
        <v>28</v>
      </c>
      <c r="D4301" t="s">
        <v>1851</v>
      </c>
      <c r="E4301" s="4">
        <v>14</v>
      </c>
      <c r="F4301" s="4" t="s">
        <v>21767</v>
      </c>
      <c r="G4301" s="4">
        <v>0.15</v>
      </c>
    </row>
    <row r="4302" spans="1:7" x14ac:dyDescent="0.35">
      <c r="A4302" t="s">
        <v>6166</v>
      </c>
      <c r="B4302" t="s">
        <v>1496</v>
      </c>
      <c r="C4302" t="s">
        <v>33</v>
      </c>
      <c r="D4302" t="s">
        <v>21682</v>
      </c>
      <c r="E4302" s="4">
        <v>6</v>
      </c>
      <c r="F4302" s="4" t="s">
        <v>21663</v>
      </c>
      <c r="G4302" s="4">
        <v>0.15</v>
      </c>
    </row>
    <row r="4303" spans="1:7" x14ac:dyDescent="0.35">
      <c r="A4303" t="s">
        <v>6167</v>
      </c>
      <c r="B4303" t="s">
        <v>1496</v>
      </c>
      <c r="C4303" t="s">
        <v>26</v>
      </c>
      <c r="D4303" t="s">
        <v>21762</v>
      </c>
      <c r="E4303" s="4">
        <v>60</v>
      </c>
      <c r="F4303" s="4" t="s">
        <v>21647</v>
      </c>
      <c r="G4303" s="4">
        <v>0</v>
      </c>
    </row>
    <row r="4304" spans="1:7" x14ac:dyDescent="0.35">
      <c r="A4304" t="s">
        <v>6168</v>
      </c>
      <c r="B4304" t="s">
        <v>1497</v>
      </c>
      <c r="C4304" t="s">
        <v>35</v>
      </c>
      <c r="D4304" t="s">
        <v>1919</v>
      </c>
      <c r="E4304" s="4">
        <v>4</v>
      </c>
      <c r="F4304" s="4" t="s">
        <v>21656</v>
      </c>
      <c r="G4304" s="4">
        <v>0</v>
      </c>
    </row>
    <row r="4305" spans="1:7" x14ac:dyDescent="0.35">
      <c r="A4305" t="s">
        <v>6169</v>
      </c>
      <c r="B4305" t="s">
        <v>1498</v>
      </c>
      <c r="C4305" t="s">
        <v>34</v>
      </c>
      <c r="D4305" t="s">
        <v>21721</v>
      </c>
      <c r="E4305" s="4">
        <v>25</v>
      </c>
      <c r="F4305" s="4" t="s">
        <v>21645</v>
      </c>
      <c r="G4305" s="4">
        <v>0.05</v>
      </c>
    </row>
    <row r="4306" spans="1:7" x14ac:dyDescent="0.35">
      <c r="A4306" t="s">
        <v>6170</v>
      </c>
      <c r="B4306" t="s">
        <v>1498</v>
      </c>
      <c r="C4306" t="s">
        <v>35</v>
      </c>
      <c r="D4306" t="s">
        <v>1919</v>
      </c>
      <c r="E4306" s="4">
        <v>68</v>
      </c>
      <c r="F4306" s="4" t="s">
        <v>21642</v>
      </c>
      <c r="G4306" s="4">
        <v>0.15</v>
      </c>
    </row>
    <row r="4307" spans="1:7" x14ac:dyDescent="0.35">
      <c r="A4307" t="s">
        <v>6171</v>
      </c>
      <c r="B4307" t="s">
        <v>1498</v>
      </c>
      <c r="C4307" t="s">
        <v>26</v>
      </c>
      <c r="D4307" t="s">
        <v>1861</v>
      </c>
      <c r="E4307" s="4">
        <v>65</v>
      </c>
      <c r="F4307" s="4" t="s">
        <v>21640</v>
      </c>
      <c r="G4307" s="4">
        <v>0.15</v>
      </c>
    </row>
    <row r="4308" spans="1:7" x14ac:dyDescent="0.35">
      <c r="A4308" t="s">
        <v>6172</v>
      </c>
      <c r="B4308" t="s">
        <v>1498</v>
      </c>
      <c r="C4308" t="s">
        <v>15</v>
      </c>
      <c r="D4308" t="s">
        <v>1874</v>
      </c>
      <c r="E4308" s="4">
        <v>55</v>
      </c>
      <c r="F4308" s="4" t="s">
        <v>21742</v>
      </c>
      <c r="G4308" s="4">
        <v>0.1</v>
      </c>
    </row>
    <row r="4309" spans="1:7" x14ac:dyDescent="0.35">
      <c r="A4309" t="s">
        <v>6173</v>
      </c>
      <c r="B4309" t="s">
        <v>1498</v>
      </c>
      <c r="C4309" t="s">
        <v>33</v>
      </c>
      <c r="D4309" t="s">
        <v>1863</v>
      </c>
      <c r="E4309" s="4">
        <v>2</v>
      </c>
      <c r="F4309" s="4" t="s">
        <v>21805</v>
      </c>
      <c r="G4309" s="4">
        <v>0</v>
      </c>
    </row>
    <row r="4310" spans="1:7" x14ac:dyDescent="0.35">
      <c r="A4310" t="s">
        <v>6174</v>
      </c>
      <c r="B4310" t="s">
        <v>1499</v>
      </c>
      <c r="C4310" t="s">
        <v>27</v>
      </c>
      <c r="D4310" t="s">
        <v>21710</v>
      </c>
      <c r="E4310" s="4">
        <v>34</v>
      </c>
      <c r="F4310" s="4" t="s">
        <v>21701</v>
      </c>
      <c r="G4310" s="4">
        <v>0.1</v>
      </c>
    </row>
    <row r="4311" spans="1:7" x14ac:dyDescent="0.35">
      <c r="A4311" t="s">
        <v>6175</v>
      </c>
      <c r="B4311" t="s">
        <v>1500</v>
      </c>
      <c r="C4311" t="s">
        <v>27</v>
      </c>
      <c r="D4311" t="s">
        <v>1865</v>
      </c>
      <c r="E4311" s="4">
        <v>33</v>
      </c>
      <c r="F4311" s="4" t="s">
        <v>21707</v>
      </c>
      <c r="G4311" s="4">
        <v>0.05</v>
      </c>
    </row>
    <row r="4312" spans="1:7" x14ac:dyDescent="0.35">
      <c r="A4312" t="s">
        <v>6176</v>
      </c>
      <c r="B4312" t="s">
        <v>1500</v>
      </c>
      <c r="C4312" t="s">
        <v>31</v>
      </c>
      <c r="D4312" t="s">
        <v>1867</v>
      </c>
      <c r="E4312" s="4">
        <v>70</v>
      </c>
      <c r="F4312" s="4" t="s">
        <v>21732</v>
      </c>
      <c r="G4312" s="4">
        <v>0.05</v>
      </c>
    </row>
    <row r="4313" spans="1:7" x14ac:dyDescent="0.35">
      <c r="A4313" t="s">
        <v>6177</v>
      </c>
      <c r="B4313" t="s">
        <v>1501</v>
      </c>
      <c r="C4313" t="s">
        <v>28</v>
      </c>
      <c r="D4313" t="s">
        <v>1851</v>
      </c>
      <c r="E4313" s="4">
        <v>4</v>
      </c>
      <c r="F4313" s="4" t="s">
        <v>21843</v>
      </c>
      <c r="G4313" s="4">
        <v>0.1</v>
      </c>
    </row>
    <row r="4314" spans="1:7" x14ac:dyDescent="0.35">
      <c r="A4314" t="s">
        <v>6178</v>
      </c>
      <c r="B4314" t="s">
        <v>1501</v>
      </c>
      <c r="C4314" t="s">
        <v>36</v>
      </c>
      <c r="D4314" t="s">
        <v>1915</v>
      </c>
      <c r="E4314" s="4">
        <v>72</v>
      </c>
      <c r="F4314" s="4" t="s">
        <v>21677</v>
      </c>
      <c r="G4314" s="4">
        <v>0</v>
      </c>
    </row>
    <row r="4315" spans="1:7" x14ac:dyDescent="0.35">
      <c r="A4315" t="s">
        <v>6179</v>
      </c>
      <c r="B4315" t="s">
        <v>1501</v>
      </c>
      <c r="C4315" t="s">
        <v>27</v>
      </c>
      <c r="D4315" t="s">
        <v>1865</v>
      </c>
      <c r="E4315" s="4">
        <v>57</v>
      </c>
      <c r="F4315" s="4" t="s">
        <v>21701</v>
      </c>
      <c r="G4315" s="4">
        <v>0.1</v>
      </c>
    </row>
    <row r="4316" spans="1:7" x14ac:dyDescent="0.35">
      <c r="A4316" t="s">
        <v>6180</v>
      </c>
      <c r="B4316" t="s">
        <v>1502</v>
      </c>
      <c r="C4316" t="s">
        <v>26</v>
      </c>
      <c r="D4316" t="s">
        <v>1861</v>
      </c>
      <c r="E4316" s="4">
        <v>16</v>
      </c>
      <c r="F4316" s="4" t="s">
        <v>21668</v>
      </c>
      <c r="G4316" s="4">
        <v>0.05</v>
      </c>
    </row>
    <row r="4317" spans="1:7" x14ac:dyDescent="0.35">
      <c r="A4317" t="s">
        <v>6181</v>
      </c>
      <c r="B4317" t="s">
        <v>1502</v>
      </c>
      <c r="C4317" t="s">
        <v>31</v>
      </c>
      <c r="D4317" t="s">
        <v>1867</v>
      </c>
      <c r="E4317" s="4">
        <v>50</v>
      </c>
      <c r="F4317" s="4" t="s">
        <v>21662</v>
      </c>
      <c r="G4317" s="4">
        <v>0</v>
      </c>
    </row>
    <row r="4318" spans="1:7" x14ac:dyDescent="0.35">
      <c r="A4318" t="s">
        <v>6182</v>
      </c>
      <c r="B4318" t="s">
        <v>1502</v>
      </c>
      <c r="C4318" t="s">
        <v>29</v>
      </c>
      <c r="D4318" t="s">
        <v>1896</v>
      </c>
      <c r="E4318" s="4">
        <v>62</v>
      </c>
      <c r="F4318" s="4" t="s">
        <v>21685</v>
      </c>
      <c r="G4318" s="4">
        <v>0.1</v>
      </c>
    </row>
    <row r="4319" spans="1:7" x14ac:dyDescent="0.35">
      <c r="A4319" t="s">
        <v>6183</v>
      </c>
      <c r="B4319" t="s">
        <v>1503</v>
      </c>
      <c r="C4319" t="s">
        <v>19</v>
      </c>
      <c r="D4319" t="s">
        <v>1859</v>
      </c>
      <c r="E4319" s="4">
        <v>43</v>
      </c>
      <c r="F4319" s="4" t="s">
        <v>21706</v>
      </c>
      <c r="G4319" s="4">
        <v>0.05</v>
      </c>
    </row>
    <row r="4320" spans="1:7" x14ac:dyDescent="0.35">
      <c r="A4320" t="s">
        <v>6184</v>
      </c>
      <c r="B4320" t="s">
        <v>1504</v>
      </c>
      <c r="C4320" t="s">
        <v>30</v>
      </c>
      <c r="D4320" t="s">
        <v>1887</v>
      </c>
      <c r="E4320" s="4">
        <v>20</v>
      </c>
      <c r="F4320" s="4" t="s">
        <v>21665</v>
      </c>
      <c r="G4320" s="4">
        <v>0</v>
      </c>
    </row>
    <row r="4321" spans="1:7" x14ac:dyDescent="0.35">
      <c r="A4321" t="s">
        <v>6185</v>
      </c>
      <c r="B4321" t="s">
        <v>1504</v>
      </c>
      <c r="C4321" t="s">
        <v>31</v>
      </c>
      <c r="D4321" t="s">
        <v>1867</v>
      </c>
      <c r="E4321" s="4">
        <v>72</v>
      </c>
      <c r="F4321" s="4" t="s">
        <v>21732</v>
      </c>
      <c r="G4321" s="4">
        <v>0.05</v>
      </c>
    </row>
    <row r="4322" spans="1:7" x14ac:dyDescent="0.35">
      <c r="A4322" t="s">
        <v>6186</v>
      </c>
      <c r="B4322" t="s">
        <v>1504</v>
      </c>
      <c r="C4322" t="s">
        <v>33</v>
      </c>
      <c r="D4322" t="s">
        <v>21723</v>
      </c>
      <c r="E4322" s="4">
        <v>59</v>
      </c>
      <c r="F4322" s="4" t="s">
        <v>21641</v>
      </c>
      <c r="G4322" s="4">
        <v>0</v>
      </c>
    </row>
    <row r="4323" spans="1:7" x14ac:dyDescent="0.35">
      <c r="A4323" t="s">
        <v>6187</v>
      </c>
      <c r="B4323" t="s">
        <v>1505</v>
      </c>
      <c r="C4323" t="s">
        <v>27</v>
      </c>
      <c r="D4323" t="s">
        <v>21710</v>
      </c>
      <c r="E4323" s="4">
        <v>31</v>
      </c>
      <c r="F4323" s="4" t="s">
        <v>21701</v>
      </c>
      <c r="G4323" s="4">
        <v>0.1</v>
      </c>
    </row>
    <row r="4324" spans="1:7" x14ac:dyDescent="0.35">
      <c r="A4324" t="s">
        <v>6188</v>
      </c>
      <c r="B4324" t="s">
        <v>1505</v>
      </c>
      <c r="C4324" t="s">
        <v>23</v>
      </c>
      <c r="D4324" t="s">
        <v>1876</v>
      </c>
      <c r="E4324" s="4">
        <v>26</v>
      </c>
      <c r="F4324" s="4" t="s">
        <v>21649</v>
      </c>
      <c r="G4324" s="4">
        <v>0.1</v>
      </c>
    </row>
    <row r="4325" spans="1:7" x14ac:dyDescent="0.35">
      <c r="A4325" t="s">
        <v>6189</v>
      </c>
      <c r="B4325" t="s">
        <v>1505</v>
      </c>
      <c r="C4325" t="s">
        <v>33</v>
      </c>
      <c r="D4325" t="s">
        <v>1863</v>
      </c>
      <c r="E4325" s="4">
        <v>18</v>
      </c>
      <c r="F4325" s="4" t="s">
        <v>21641</v>
      </c>
      <c r="G4325" s="4">
        <v>0</v>
      </c>
    </row>
    <row r="4326" spans="1:7" x14ac:dyDescent="0.35">
      <c r="A4326" t="s">
        <v>6190</v>
      </c>
      <c r="B4326" t="s">
        <v>1505</v>
      </c>
      <c r="C4326" t="s">
        <v>32</v>
      </c>
      <c r="D4326" t="s">
        <v>21637</v>
      </c>
      <c r="E4326" s="4">
        <v>33</v>
      </c>
      <c r="F4326" s="4" t="s">
        <v>21684</v>
      </c>
      <c r="G4326" s="4">
        <v>0.05</v>
      </c>
    </row>
    <row r="4327" spans="1:7" x14ac:dyDescent="0.35">
      <c r="A4327" t="s">
        <v>6191</v>
      </c>
      <c r="B4327" t="s">
        <v>1505</v>
      </c>
      <c r="C4327" t="s">
        <v>34</v>
      </c>
      <c r="D4327" t="s">
        <v>1854</v>
      </c>
      <c r="E4327" s="4">
        <v>24</v>
      </c>
      <c r="F4327" s="4" t="s">
        <v>21652</v>
      </c>
      <c r="G4327" s="4">
        <v>0.1</v>
      </c>
    </row>
    <row r="4328" spans="1:7" x14ac:dyDescent="0.35">
      <c r="A4328" t="s">
        <v>6192</v>
      </c>
      <c r="B4328" t="s">
        <v>1506</v>
      </c>
      <c r="C4328" t="s">
        <v>15</v>
      </c>
      <c r="D4328" t="s">
        <v>21777</v>
      </c>
      <c r="E4328" s="4">
        <v>37</v>
      </c>
      <c r="F4328" s="4" t="s">
        <v>21742</v>
      </c>
      <c r="G4328" s="4">
        <v>0.1</v>
      </c>
    </row>
    <row r="4329" spans="1:7" x14ac:dyDescent="0.35">
      <c r="A4329" t="s">
        <v>6193</v>
      </c>
      <c r="B4329" t="s">
        <v>1506</v>
      </c>
      <c r="C4329" t="s">
        <v>12</v>
      </c>
      <c r="D4329" t="s">
        <v>21757</v>
      </c>
      <c r="E4329" s="4">
        <v>73</v>
      </c>
      <c r="F4329" s="4" t="s">
        <v>21669</v>
      </c>
      <c r="G4329" s="4">
        <v>0</v>
      </c>
    </row>
    <row r="4330" spans="1:7" x14ac:dyDescent="0.35">
      <c r="A4330" t="s">
        <v>6194</v>
      </c>
      <c r="B4330" t="s">
        <v>1506</v>
      </c>
      <c r="C4330" t="s">
        <v>7</v>
      </c>
      <c r="D4330" t="s">
        <v>1871</v>
      </c>
      <c r="E4330" s="4">
        <v>7</v>
      </c>
      <c r="F4330" s="4" t="s">
        <v>21646</v>
      </c>
      <c r="G4330" s="4">
        <v>0.1</v>
      </c>
    </row>
    <row r="4331" spans="1:7" x14ac:dyDescent="0.35">
      <c r="A4331" t="s">
        <v>6195</v>
      </c>
      <c r="B4331" t="s">
        <v>1506</v>
      </c>
      <c r="C4331" t="s">
        <v>19</v>
      </c>
      <c r="D4331" t="s">
        <v>1859</v>
      </c>
      <c r="E4331" s="4">
        <v>56</v>
      </c>
      <c r="F4331" s="4" t="s">
        <v>21706</v>
      </c>
      <c r="G4331" s="4">
        <v>0.05</v>
      </c>
    </row>
    <row r="4332" spans="1:7" x14ac:dyDescent="0.35">
      <c r="A4332" t="s">
        <v>6196</v>
      </c>
      <c r="B4332" t="s">
        <v>1507</v>
      </c>
      <c r="C4332" t="s">
        <v>35</v>
      </c>
      <c r="D4332" t="s">
        <v>1919</v>
      </c>
      <c r="E4332" s="4">
        <v>26</v>
      </c>
      <c r="F4332" s="4" t="s">
        <v>21656</v>
      </c>
      <c r="G4332" s="4">
        <v>0</v>
      </c>
    </row>
    <row r="4333" spans="1:7" x14ac:dyDescent="0.35">
      <c r="A4333" t="s">
        <v>6197</v>
      </c>
      <c r="B4333" t="s">
        <v>1507</v>
      </c>
      <c r="C4333" t="s">
        <v>36</v>
      </c>
      <c r="D4333" t="s">
        <v>21728</v>
      </c>
      <c r="E4333" s="4">
        <v>26</v>
      </c>
      <c r="F4333" s="4" t="s">
        <v>21677</v>
      </c>
      <c r="G4333" s="4">
        <v>0</v>
      </c>
    </row>
    <row r="4334" spans="1:7" x14ac:dyDescent="0.35">
      <c r="A4334" t="s">
        <v>6198</v>
      </c>
      <c r="B4334" t="s">
        <v>1507</v>
      </c>
      <c r="C4334" t="s">
        <v>19</v>
      </c>
      <c r="D4334" t="s">
        <v>1859</v>
      </c>
      <c r="E4334" s="4">
        <v>53</v>
      </c>
      <c r="F4334" s="4" t="s">
        <v>21706</v>
      </c>
      <c r="G4334" s="4">
        <v>0.05</v>
      </c>
    </row>
    <row r="4335" spans="1:7" x14ac:dyDescent="0.35">
      <c r="A4335" t="s">
        <v>6199</v>
      </c>
      <c r="B4335" t="s">
        <v>1507</v>
      </c>
      <c r="C4335" t="s">
        <v>32</v>
      </c>
      <c r="D4335" t="s">
        <v>1928</v>
      </c>
      <c r="E4335" s="4">
        <v>52</v>
      </c>
      <c r="F4335" s="4" t="s">
        <v>21690</v>
      </c>
      <c r="G4335" s="4">
        <v>0.1</v>
      </c>
    </row>
    <row r="4336" spans="1:7" x14ac:dyDescent="0.35">
      <c r="A4336" t="s">
        <v>6200</v>
      </c>
      <c r="B4336" t="s">
        <v>1507</v>
      </c>
      <c r="C4336" t="s">
        <v>19</v>
      </c>
      <c r="D4336" t="s">
        <v>21755</v>
      </c>
      <c r="E4336" s="4">
        <v>6</v>
      </c>
      <c r="F4336" s="4" t="s">
        <v>21694</v>
      </c>
      <c r="G4336" s="4">
        <v>0.15</v>
      </c>
    </row>
    <row r="4337" spans="1:7" x14ac:dyDescent="0.35">
      <c r="A4337" t="s">
        <v>6201</v>
      </c>
      <c r="B4337" t="s">
        <v>1508</v>
      </c>
      <c r="C4337" t="s">
        <v>31</v>
      </c>
      <c r="D4337" t="s">
        <v>1867</v>
      </c>
      <c r="E4337" s="4">
        <v>25</v>
      </c>
      <c r="F4337" s="4" t="s">
        <v>21662</v>
      </c>
      <c r="G4337" s="4">
        <v>0</v>
      </c>
    </row>
    <row r="4338" spans="1:7" x14ac:dyDescent="0.35">
      <c r="A4338" t="s">
        <v>6202</v>
      </c>
      <c r="B4338" t="s">
        <v>1509</v>
      </c>
      <c r="C4338" t="s">
        <v>31</v>
      </c>
      <c r="D4338" t="s">
        <v>1867</v>
      </c>
      <c r="E4338" s="4">
        <v>46</v>
      </c>
      <c r="F4338" s="4" t="s">
        <v>21670</v>
      </c>
      <c r="G4338" s="4">
        <v>0.1</v>
      </c>
    </row>
    <row r="4339" spans="1:7" x14ac:dyDescent="0.35">
      <c r="A4339" t="s">
        <v>6203</v>
      </c>
      <c r="B4339" t="s">
        <v>1509</v>
      </c>
      <c r="C4339" t="s">
        <v>36</v>
      </c>
      <c r="D4339" t="s">
        <v>1915</v>
      </c>
      <c r="E4339" s="4">
        <v>41</v>
      </c>
      <c r="F4339" s="4" t="s">
        <v>21727</v>
      </c>
      <c r="G4339" s="4">
        <v>0.1</v>
      </c>
    </row>
    <row r="4340" spans="1:7" x14ac:dyDescent="0.35">
      <c r="A4340" t="s">
        <v>6204</v>
      </c>
      <c r="B4340" t="s">
        <v>1509</v>
      </c>
      <c r="C4340" t="s">
        <v>26</v>
      </c>
      <c r="D4340" t="s">
        <v>1861</v>
      </c>
      <c r="E4340" s="4">
        <v>8</v>
      </c>
      <c r="F4340" s="4" t="s">
        <v>21647</v>
      </c>
      <c r="G4340" s="4">
        <v>0</v>
      </c>
    </row>
    <row r="4341" spans="1:7" x14ac:dyDescent="0.35">
      <c r="A4341" t="s">
        <v>6205</v>
      </c>
      <c r="B4341" t="s">
        <v>1509</v>
      </c>
      <c r="C4341" t="s">
        <v>15</v>
      </c>
      <c r="D4341" t="s">
        <v>21777</v>
      </c>
      <c r="E4341" s="4">
        <v>45</v>
      </c>
      <c r="F4341" s="4" t="s">
        <v>21648</v>
      </c>
      <c r="G4341" s="4">
        <v>0</v>
      </c>
    </row>
    <row r="4342" spans="1:7" x14ac:dyDescent="0.35">
      <c r="A4342" t="s">
        <v>6206</v>
      </c>
      <c r="B4342" t="s">
        <v>1510</v>
      </c>
      <c r="C4342" t="s">
        <v>34</v>
      </c>
      <c r="D4342" t="s">
        <v>1854</v>
      </c>
      <c r="E4342" s="4">
        <v>64</v>
      </c>
      <c r="F4342" s="4" t="s">
        <v>21657</v>
      </c>
      <c r="G4342" s="4">
        <v>0.15</v>
      </c>
    </row>
    <row r="4343" spans="1:7" x14ac:dyDescent="0.35">
      <c r="A4343" t="s">
        <v>6207</v>
      </c>
      <c r="B4343" t="s">
        <v>1510</v>
      </c>
      <c r="C4343" t="s">
        <v>30</v>
      </c>
      <c r="D4343" t="s">
        <v>21664</v>
      </c>
      <c r="E4343" s="4">
        <v>7</v>
      </c>
      <c r="F4343" s="4" t="s">
        <v>21665</v>
      </c>
      <c r="G4343" s="4">
        <v>0</v>
      </c>
    </row>
    <row r="4344" spans="1:7" x14ac:dyDescent="0.35">
      <c r="A4344" t="s">
        <v>6208</v>
      </c>
      <c r="B4344" t="s">
        <v>1510</v>
      </c>
      <c r="C4344" t="s">
        <v>36</v>
      </c>
      <c r="D4344" t="s">
        <v>66</v>
      </c>
      <c r="E4344" s="4">
        <v>59</v>
      </c>
      <c r="F4344" s="4" t="s">
        <v>21677</v>
      </c>
      <c r="G4344" s="4">
        <v>0</v>
      </c>
    </row>
    <row r="4345" spans="1:7" x14ac:dyDescent="0.35">
      <c r="A4345" t="s">
        <v>6209</v>
      </c>
      <c r="B4345" t="s">
        <v>1510</v>
      </c>
      <c r="C4345" t="s">
        <v>29</v>
      </c>
      <c r="D4345" t="s">
        <v>21751</v>
      </c>
      <c r="E4345" s="4">
        <v>51</v>
      </c>
      <c r="F4345" s="4" t="s">
        <v>21703</v>
      </c>
      <c r="G4345" s="4">
        <v>0.15</v>
      </c>
    </row>
    <row r="4346" spans="1:7" x14ac:dyDescent="0.35">
      <c r="A4346" t="s">
        <v>6210</v>
      </c>
      <c r="B4346" t="s">
        <v>1511</v>
      </c>
      <c r="C4346" t="s">
        <v>23</v>
      </c>
      <c r="D4346" t="s">
        <v>1876</v>
      </c>
      <c r="E4346" s="4">
        <v>16</v>
      </c>
      <c r="F4346" s="4" t="s">
        <v>21673</v>
      </c>
      <c r="G4346" s="4">
        <v>0</v>
      </c>
    </row>
    <row r="4347" spans="1:7" x14ac:dyDescent="0.35">
      <c r="A4347" t="s">
        <v>6211</v>
      </c>
      <c r="B4347" t="s">
        <v>1511</v>
      </c>
      <c r="C4347" t="s">
        <v>23</v>
      </c>
      <c r="D4347" t="s">
        <v>1876</v>
      </c>
      <c r="E4347" s="4">
        <v>55</v>
      </c>
      <c r="F4347" s="4" t="s">
        <v>21673</v>
      </c>
      <c r="G4347" s="4">
        <v>0</v>
      </c>
    </row>
    <row r="4348" spans="1:7" x14ac:dyDescent="0.35">
      <c r="A4348" t="s">
        <v>6212</v>
      </c>
      <c r="B4348" t="s">
        <v>1511</v>
      </c>
      <c r="C4348" t="s">
        <v>32</v>
      </c>
      <c r="D4348" t="s">
        <v>1928</v>
      </c>
      <c r="E4348" s="4">
        <v>78</v>
      </c>
      <c r="F4348" s="4" t="s">
        <v>21684</v>
      </c>
      <c r="G4348" s="4">
        <v>0.05</v>
      </c>
    </row>
    <row r="4349" spans="1:7" x14ac:dyDescent="0.35">
      <c r="A4349" t="s">
        <v>6213</v>
      </c>
      <c r="B4349" t="s">
        <v>1512</v>
      </c>
      <c r="C4349" t="s">
        <v>29</v>
      </c>
      <c r="D4349" t="s">
        <v>1896</v>
      </c>
      <c r="E4349" s="4">
        <v>36</v>
      </c>
      <c r="F4349" s="4" t="s">
        <v>21687</v>
      </c>
      <c r="G4349" s="4">
        <v>0</v>
      </c>
    </row>
    <row r="4350" spans="1:7" x14ac:dyDescent="0.35">
      <c r="A4350" t="s">
        <v>6214</v>
      </c>
      <c r="B4350" t="s">
        <v>1512</v>
      </c>
      <c r="C4350" t="s">
        <v>35</v>
      </c>
      <c r="D4350" t="s">
        <v>1919</v>
      </c>
      <c r="E4350" s="4">
        <v>4</v>
      </c>
      <c r="F4350" s="4" t="s">
        <v>21701</v>
      </c>
      <c r="G4350" s="4">
        <v>0.1</v>
      </c>
    </row>
    <row r="4351" spans="1:7" x14ac:dyDescent="0.35">
      <c r="A4351" t="s">
        <v>6215</v>
      </c>
      <c r="B4351" t="s">
        <v>1513</v>
      </c>
      <c r="C4351" t="s">
        <v>23</v>
      </c>
      <c r="D4351" t="s">
        <v>1876</v>
      </c>
      <c r="E4351" s="4">
        <v>67</v>
      </c>
      <c r="F4351" s="4" t="s">
        <v>21673</v>
      </c>
      <c r="G4351" s="4">
        <v>0</v>
      </c>
    </row>
    <row r="4352" spans="1:7" x14ac:dyDescent="0.35">
      <c r="A4352" t="s">
        <v>6216</v>
      </c>
      <c r="B4352" t="s">
        <v>1514</v>
      </c>
      <c r="C4352" t="s">
        <v>27</v>
      </c>
      <c r="D4352" t="s">
        <v>1865</v>
      </c>
      <c r="E4352" s="4">
        <v>60</v>
      </c>
      <c r="F4352" s="4" t="s">
        <v>21642</v>
      </c>
      <c r="G4352" s="4">
        <v>0.15</v>
      </c>
    </row>
    <row r="4353" spans="1:7" x14ac:dyDescent="0.35">
      <c r="A4353" t="s">
        <v>6217</v>
      </c>
      <c r="B4353" t="s">
        <v>1514</v>
      </c>
      <c r="C4353" t="s">
        <v>35</v>
      </c>
      <c r="D4353" t="s">
        <v>21735</v>
      </c>
      <c r="E4353" s="4">
        <v>7</v>
      </c>
      <c r="F4353" s="4" t="s">
        <v>21846</v>
      </c>
      <c r="G4353" s="4">
        <v>0.05</v>
      </c>
    </row>
    <row r="4354" spans="1:7" x14ac:dyDescent="0.35">
      <c r="A4354" t="s">
        <v>6218</v>
      </c>
      <c r="B4354" t="s">
        <v>1514</v>
      </c>
      <c r="C4354" t="s">
        <v>12</v>
      </c>
      <c r="D4354" t="s">
        <v>1857</v>
      </c>
      <c r="E4354" s="4">
        <v>48</v>
      </c>
      <c r="F4354" s="4" t="s">
        <v>21669</v>
      </c>
      <c r="G4354" s="4">
        <v>0</v>
      </c>
    </row>
    <row r="4355" spans="1:7" x14ac:dyDescent="0.35">
      <c r="A4355" t="s">
        <v>6219</v>
      </c>
      <c r="B4355" t="s">
        <v>1514</v>
      </c>
      <c r="C4355" t="s">
        <v>35</v>
      </c>
      <c r="D4355" t="s">
        <v>21747</v>
      </c>
      <c r="E4355" s="4">
        <v>4</v>
      </c>
      <c r="F4355" s="4" t="s">
        <v>21701</v>
      </c>
      <c r="G4355" s="4">
        <v>0.1</v>
      </c>
    </row>
    <row r="4356" spans="1:7" x14ac:dyDescent="0.35">
      <c r="A4356" t="s">
        <v>6220</v>
      </c>
      <c r="B4356" t="s">
        <v>1514</v>
      </c>
      <c r="C4356" t="s">
        <v>32</v>
      </c>
      <c r="D4356" t="s">
        <v>1928</v>
      </c>
      <c r="E4356" s="4">
        <v>3</v>
      </c>
      <c r="F4356" s="4" t="s">
        <v>21729</v>
      </c>
      <c r="G4356" s="4">
        <v>0.15</v>
      </c>
    </row>
    <row r="4357" spans="1:7" x14ac:dyDescent="0.35">
      <c r="A4357" t="s">
        <v>6221</v>
      </c>
      <c r="B4357" t="s">
        <v>1515</v>
      </c>
      <c r="C4357" t="s">
        <v>34</v>
      </c>
      <c r="D4357" t="s">
        <v>1854</v>
      </c>
      <c r="E4357" s="4">
        <v>25</v>
      </c>
      <c r="F4357" s="4" t="s">
        <v>21645</v>
      </c>
      <c r="G4357" s="4">
        <v>0.05</v>
      </c>
    </row>
    <row r="4358" spans="1:7" x14ac:dyDescent="0.35">
      <c r="A4358" t="s">
        <v>6222</v>
      </c>
      <c r="B4358" t="s">
        <v>1515</v>
      </c>
      <c r="C4358" t="s">
        <v>19</v>
      </c>
      <c r="D4358" t="s">
        <v>1859</v>
      </c>
      <c r="E4358" s="4">
        <v>67</v>
      </c>
      <c r="F4358" s="4" t="s">
        <v>21635</v>
      </c>
      <c r="G4358" s="4">
        <v>0</v>
      </c>
    </row>
    <row r="4359" spans="1:7" x14ac:dyDescent="0.35">
      <c r="A4359" t="s">
        <v>6223</v>
      </c>
      <c r="B4359" t="s">
        <v>1516</v>
      </c>
      <c r="C4359" t="s">
        <v>34</v>
      </c>
      <c r="D4359" t="s">
        <v>1854</v>
      </c>
      <c r="E4359" s="4">
        <v>46</v>
      </c>
      <c r="F4359" s="4" t="s">
        <v>21636</v>
      </c>
      <c r="G4359" s="4">
        <v>0</v>
      </c>
    </row>
    <row r="4360" spans="1:7" x14ac:dyDescent="0.35">
      <c r="A4360" t="s">
        <v>6224</v>
      </c>
      <c r="B4360" t="s">
        <v>1517</v>
      </c>
      <c r="C4360" t="s">
        <v>28</v>
      </c>
      <c r="D4360" t="s">
        <v>1851</v>
      </c>
      <c r="E4360" s="4">
        <v>25</v>
      </c>
      <c r="F4360" s="4" t="s">
        <v>21634</v>
      </c>
      <c r="G4360" s="4">
        <v>0</v>
      </c>
    </row>
    <row r="4361" spans="1:7" x14ac:dyDescent="0.35">
      <c r="A4361" t="s">
        <v>6225</v>
      </c>
      <c r="B4361" t="s">
        <v>1517</v>
      </c>
      <c r="C4361" t="s">
        <v>15</v>
      </c>
      <c r="D4361" t="s">
        <v>1874</v>
      </c>
      <c r="E4361" s="4">
        <v>58</v>
      </c>
      <c r="F4361" s="4" t="s">
        <v>21742</v>
      </c>
      <c r="G4361" s="4">
        <v>0.1</v>
      </c>
    </row>
    <row r="4362" spans="1:7" x14ac:dyDescent="0.35">
      <c r="A4362" t="s">
        <v>6226</v>
      </c>
      <c r="B4362" t="s">
        <v>1517</v>
      </c>
      <c r="C4362" t="s">
        <v>28</v>
      </c>
      <c r="D4362" t="s">
        <v>1851</v>
      </c>
      <c r="E4362" s="4">
        <v>10</v>
      </c>
      <c r="F4362" s="4" t="s">
        <v>21767</v>
      </c>
      <c r="G4362" s="4">
        <v>0.15</v>
      </c>
    </row>
    <row r="4363" spans="1:7" x14ac:dyDescent="0.35">
      <c r="A4363" t="s">
        <v>6227</v>
      </c>
      <c r="B4363" t="s">
        <v>1518</v>
      </c>
      <c r="C4363" t="s">
        <v>35</v>
      </c>
      <c r="D4363" t="s">
        <v>1919</v>
      </c>
      <c r="E4363" s="4">
        <v>8</v>
      </c>
      <c r="F4363" s="4" t="s">
        <v>21656</v>
      </c>
      <c r="G4363" s="4">
        <v>0</v>
      </c>
    </row>
    <row r="4364" spans="1:7" x14ac:dyDescent="0.35">
      <c r="A4364" t="s">
        <v>6228</v>
      </c>
      <c r="B4364" t="s">
        <v>1518</v>
      </c>
      <c r="C4364" t="s">
        <v>32</v>
      </c>
      <c r="D4364" t="s">
        <v>1928</v>
      </c>
      <c r="E4364" s="4">
        <v>16</v>
      </c>
      <c r="F4364" s="4" t="s">
        <v>21729</v>
      </c>
      <c r="G4364" s="4">
        <v>0.15</v>
      </c>
    </row>
    <row r="4365" spans="1:7" x14ac:dyDescent="0.35">
      <c r="A4365" t="s">
        <v>6229</v>
      </c>
      <c r="B4365" t="s">
        <v>1518</v>
      </c>
      <c r="C4365" t="s">
        <v>23</v>
      </c>
      <c r="D4365" t="s">
        <v>1876</v>
      </c>
      <c r="E4365" s="4">
        <v>42</v>
      </c>
      <c r="F4365" s="4" t="s">
        <v>21673</v>
      </c>
      <c r="G4365" s="4">
        <v>0</v>
      </c>
    </row>
    <row r="4366" spans="1:7" x14ac:dyDescent="0.35">
      <c r="A4366" t="s">
        <v>6230</v>
      </c>
      <c r="B4366" t="s">
        <v>1518</v>
      </c>
      <c r="C4366" t="s">
        <v>12</v>
      </c>
      <c r="D4366" t="s">
        <v>21719</v>
      </c>
      <c r="E4366" s="4">
        <v>54</v>
      </c>
      <c r="F4366" s="4" t="s">
        <v>21669</v>
      </c>
      <c r="G4366" s="4">
        <v>0</v>
      </c>
    </row>
    <row r="4367" spans="1:7" x14ac:dyDescent="0.35">
      <c r="A4367" t="s">
        <v>6231</v>
      </c>
      <c r="B4367" t="s">
        <v>1518</v>
      </c>
      <c r="C4367" t="s">
        <v>19</v>
      </c>
      <c r="D4367" t="s">
        <v>21697</v>
      </c>
      <c r="E4367" s="4">
        <v>79</v>
      </c>
      <c r="F4367" s="4" t="s">
        <v>21694</v>
      </c>
      <c r="G4367" s="4">
        <v>0.15</v>
      </c>
    </row>
    <row r="4368" spans="1:7" x14ac:dyDescent="0.35">
      <c r="A4368" t="s">
        <v>6232</v>
      </c>
      <c r="B4368" t="s">
        <v>1519</v>
      </c>
      <c r="C4368" t="s">
        <v>23</v>
      </c>
      <c r="D4368" t="s">
        <v>21772</v>
      </c>
      <c r="E4368" s="4">
        <v>4</v>
      </c>
      <c r="F4368" s="4" t="s">
        <v>21704</v>
      </c>
      <c r="G4368" s="4">
        <v>0.05</v>
      </c>
    </row>
    <row r="4369" spans="1:7" x14ac:dyDescent="0.35">
      <c r="A4369" t="s">
        <v>6233</v>
      </c>
      <c r="B4369" t="s">
        <v>1519</v>
      </c>
      <c r="C4369" t="s">
        <v>31</v>
      </c>
      <c r="D4369" t="s">
        <v>1867</v>
      </c>
      <c r="E4369" s="4">
        <v>58</v>
      </c>
      <c r="F4369" s="4" t="s">
        <v>21670</v>
      </c>
      <c r="G4369" s="4">
        <v>0.1</v>
      </c>
    </row>
    <row r="4370" spans="1:7" x14ac:dyDescent="0.35">
      <c r="A4370" t="s">
        <v>6234</v>
      </c>
      <c r="B4370" t="s">
        <v>1519</v>
      </c>
      <c r="C4370" t="s">
        <v>27</v>
      </c>
      <c r="D4370" t="s">
        <v>21655</v>
      </c>
      <c r="E4370" s="4">
        <v>13</v>
      </c>
      <c r="F4370" s="4" t="s">
        <v>21656</v>
      </c>
      <c r="G4370" s="4">
        <v>0</v>
      </c>
    </row>
    <row r="4371" spans="1:7" x14ac:dyDescent="0.35">
      <c r="A4371" t="s">
        <v>6235</v>
      </c>
      <c r="B4371" t="s">
        <v>1519</v>
      </c>
      <c r="C4371" t="s">
        <v>30</v>
      </c>
      <c r="D4371" t="s">
        <v>21712</v>
      </c>
      <c r="E4371" s="4">
        <v>33</v>
      </c>
      <c r="F4371" s="4" t="s">
        <v>21659</v>
      </c>
      <c r="G4371" s="4">
        <v>0.15</v>
      </c>
    </row>
    <row r="4372" spans="1:7" x14ac:dyDescent="0.35">
      <c r="A4372" t="s">
        <v>6236</v>
      </c>
      <c r="B4372" t="s">
        <v>1520</v>
      </c>
      <c r="C4372" t="s">
        <v>34</v>
      </c>
      <c r="D4372" t="s">
        <v>1854</v>
      </c>
      <c r="E4372" s="4">
        <v>68</v>
      </c>
      <c r="F4372" s="4" t="s">
        <v>21636</v>
      </c>
      <c r="G4372" s="4">
        <v>0</v>
      </c>
    </row>
    <row r="4373" spans="1:7" x14ac:dyDescent="0.35">
      <c r="A4373" t="s">
        <v>6237</v>
      </c>
      <c r="B4373" t="s">
        <v>1520</v>
      </c>
      <c r="C4373" t="s">
        <v>7</v>
      </c>
      <c r="D4373" t="s">
        <v>1871</v>
      </c>
      <c r="E4373" s="4">
        <v>57</v>
      </c>
      <c r="F4373" s="4" t="s">
        <v>21681</v>
      </c>
      <c r="G4373" s="4">
        <v>0</v>
      </c>
    </row>
    <row r="4374" spans="1:7" x14ac:dyDescent="0.35">
      <c r="A4374" t="s">
        <v>6238</v>
      </c>
      <c r="B4374" t="s">
        <v>1521</v>
      </c>
      <c r="C4374" t="s">
        <v>34</v>
      </c>
      <c r="D4374" t="s">
        <v>66</v>
      </c>
      <c r="E4374" s="4">
        <v>55</v>
      </c>
      <c r="F4374" s="4" t="s">
        <v>21636</v>
      </c>
      <c r="G4374" s="4">
        <v>0</v>
      </c>
    </row>
    <row r="4375" spans="1:7" x14ac:dyDescent="0.35">
      <c r="A4375" t="s">
        <v>6239</v>
      </c>
      <c r="B4375" t="s">
        <v>1521</v>
      </c>
      <c r="C4375" t="s">
        <v>34</v>
      </c>
      <c r="D4375" t="s">
        <v>1854</v>
      </c>
      <c r="E4375" s="4">
        <v>52</v>
      </c>
      <c r="F4375" s="4" t="s">
        <v>21657</v>
      </c>
      <c r="G4375" s="4">
        <v>0.15</v>
      </c>
    </row>
    <row r="4376" spans="1:7" x14ac:dyDescent="0.35">
      <c r="A4376" t="s">
        <v>6240</v>
      </c>
      <c r="B4376" t="s">
        <v>1521</v>
      </c>
      <c r="C4376" t="s">
        <v>35</v>
      </c>
      <c r="D4376" t="s">
        <v>1919</v>
      </c>
      <c r="E4376" s="4">
        <v>49</v>
      </c>
      <c r="F4376" s="4" t="s">
        <v>21656</v>
      </c>
      <c r="G4376" s="4">
        <v>0</v>
      </c>
    </row>
    <row r="4377" spans="1:7" x14ac:dyDescent="0.35">
      <c r="A4377" t="s">
        <v>6241</v>
      </c>
      <c r="B4377" t="s">
        <v>1522</v>
      </c>
      <c r="C4377" t="s">
        <v>36</v>
      </c>
      <c r="D4377" t="s">
        <v>1915</v>
      </c>
      <c r="E4377" s="4">
        <v>62</v>
      </c>
      <c r="F4377" s="4" t="s">
        <v>21677</v>
      </c>
      <c r="G4377" s="4">
        <v>0</v>
      </c>
    </row>
    <row r="4378" spans="1:7" x14ac:dyDescent="0.35">
      <c r="A4378" t="s">
        <v>6242</v>
      </c>
      <c r="B4378" t="s">
        <v>1522</v>
      </c>
      <c r="C4378" t="s">
        <v>15</v>
      </c>
      <c r="D4378" t="s">
        <v>1874</v>
      </c>
      <c r="E4378" s="4">
        <v>8</v>
      </c>
      <c r="F4378" s="4" t="s">
        <v>21648</v>
      </c>
      <c r="G4378" s="4">
        <v>0</v>
      </c>
    </row>
    <row r="4379" spans="1:7" x14ac:dyDescent="0.35">
      <c r="A4379" t="s">
        <v>6243</v>
      </c>
      <c r="B4379" t="s">
        <v>1523</v>
      </c>
      <c r="C4379" t="s">
        <v>34</v>
      </c>
      <c r="D4379" t="s">
        <v>21744</v>
      </c>
      <c r="E4379" s="4">
        <v>13</v>
      </c>
      <c r="F4379" s="4" t="s">
        <v>21645</v>
      </c>
      <c r="G4379" s="4">
        <v>0.05</v>
      </c>
    </row>
    <row r="4380" spans="1:7" x14ac:dyDescent="0.35">
      <c r="A4380" t="s">
        <v>6244</v>
      </c>
      <c r="B4380" t="s">
        <v>1524</v>
      </c>
      <c r="C4380" t="s">
        <v>15</v>
      </c>
      <c r="D4380" t="s">
        <v>21717</v>
      </c>
      <c r="E4380" s="4">
        <v>54</v>
      </c>
      <c r="F4380" s="4" t="s">
        <v>21648</v>
      </c>
      <c r="G4380" s="4">
        <v>0</v>
      </c>
    </row>
    <row r="4381" spans="1:7" x14ac:dyDescent="0.35">
      <c r="A4381" t="s">
        <v>6245</v>
      </c>
      <c r="B4381" t="s">
        <v>1524</v>
      </c>
      <c r="C4381" t="s">
        <v>27</v>
      </c>
      <c r="D4381" t="s">
        <v>1865</v>
      </c>
      <c r="E4381" s="4">
        <v>8</v>
      </c>
      <c r="F4381" s="4" t="s">
        <v>21701</v>
      </c>
      <c r="G4381" s="4">
        <v>0.1</v>
      </c>
    </row>
    <row r="4382" spans="1:7" x14ac:dyDescent="0.35">
      <c r="A4382" t="s">
        <v>6246</v>
      </c>
      <c r="B4382" t="s">
        <v>1524</v>
      </c>
      <c r="C4382" t="s">
        <v>33</v>
      </c>
      <c r="D4382" t="s">
        <v>1863</v>
      </c>
      <c r="E4382" s="4">
        <v>15</v>
      </c>
      <c r="F4382" s="4" t="s">
        <v>21641</v>
      </c>
      <c r="G4382" s="4">
        <v>0</v>
      </c>
    </row>
    <row r="4383" spans="1:7" x14ac:dyDescent="0.35">
      <c r="A4383" t="s">
        <v>6247</v>
      </c>
      <c r="B4383" t="s">
        <v>1524</v>
      </c>
      <c r="C4383" t="s">
        <v>12</v>
      </c>
      <c r="D4383" t="s">
        <v>21752</v>
      </c>
      <c r="E4383" s="4">
        <v>62</v>
      </c>
      <c r="F4383" s="4" t="s">
        <v>21669</v>
      </c>
      <c r="G4383" s="4">
        <v>0</v>
      </c>
    </row>
    <row r="4384" spans="1:7" x14ac:dyDescent="0.35">
      <c r="A4384" t="s">
        <v>6248</v>
      </c>
      <c r="B4384" t="s">
        <v>1524</v>
      </c>
      <c r="C4384" t="s">
        <v>12</v>
      </c>
      <c r="D4384" t="s">
        <v>1857</v>
      </c>
      <c r="E4384" s="4">
        <v>56</v>
      </c>
      <c r="F4384" s="4" t="s">
        <v>21740</v>
      </c>
      <c r="G4384" s="4">
        <v>0.05</v>
      </c>
    </row>
    <row r="4385" spans="1:7" x14ac:dyDescent="0.35">
      <c r="A4385" t="s">
        <v>6249</v>
      </c>
      <c r="B4385" t="s">
        <v>1525</v>
      </c>
      <c r="C4385" t="s">
        <v>28</v>
      </c>
      <c r="D4385" t="s">
        <v>1851</v>
      </c>
      <c r="E4385" s="4">
        <v>3</v>
      </c>
      <c r="F4385" s="4" t="s">
        <v>21674</v>
      </c>
      <c r="G4385" s="4">
        <v>0.1</v>
      </c>
    </row>
    <row r="4386" spans="1:7" x14ac:dyDescent="0.35">
      <c r="A4386" t="s">
        <v>6250</v>
      </c>
      <c r="B4386" t="s">
        <v>1525</v>
      </c>
      <c r="C4386" t="s">
        <v>36</v>
      </c>
      <c r="D4386" t="s">
        <v>21678</v>
      </c>
      <c r="E4386" s="4">
        <v>70</v>
      </c>
      <c r="F4386" s="4" t="s">
        <v>21761</v>
      </c>
      <c r="G4386" s="4">
        <v>0.1</v>
      </c>
    </row>
    <row r="4387" spans="1:7" x14ac:dyDescent="0.35">
      <c r="A4387" t="s">
        <v>6251</v>
      </c>
      <c r="B4387" t="s">
        <v>1525</v>
      </c>
      <c r="C4387" t="s">
        <v>30</v>
      </c>
      <c r="D4387" t="s">
        <v>1887</v>
      </c>
      <c r="E4387" s="4">
        <v>61</v>
      </c>
      <c r="F4387" s="4" t="s">
        <v>21691</v>
      </c>
      <c r="G4387" s="4">
        <v>0.05</v>
      </c>
    </row>
    <row r="4388" spans="1:7" x14ac:dyDescent="0.35">
      <c r="A4388" t="s">
        <v>6252</v>
      </c>
      <c r="B4388" t="s">
        <v>1525</v>
      </c>
      <c r="C4388" t="s">
        <v>23</v>
      </c>
      <c r="D4388" t="s">
        <v>1876</v>
      </c>
      <c r="E4388" s="4">
        <v>33</v>
      </c>
      <c r="F4388" s="4" t="s">
        <v>21769</v>
      </c>
      <c r="G4388" s="4">
        <v>0</v>
      </c>
    </row>
    <row r="4389" spans="1:7" x14ac:dyDescent="0.35">
      <c r="A4389" t="s">
        <v>6253</v>
      </c>
      <c r="B4389" t="s">
        <v>1525</v>
      </c>
      <c r="C4389" t="s">
        <v>35</v>
      </c>
      <c r="D4389" t="s">
        <v>1919</v>
      </c>
      <c r="E4389" s="4">
        <v>45</v>
      </c>
      <c r="F4389" s="4" t="s">
        <v>21701</v>
      </c>
      <c r="G4389" s="4">
        <v>0.1</v>
      </c>
    </row>
    <row r="4390" spans="1:7" x14ac:dyDescent="0.35">
      <c r="A4390" t="s">
        <v>6254</v>
      </c>
      <c r="B4390" t="s">
        <v>1526</v>
      </c>
      <c r="C4390" t="s">
        <v>15</v>
      </c>
      <c r="D4390" t="s">
        <v>1874</v>
      </c>
      <c r="E4390" s="4">
        <v>9</v>
      </c>
      <c r="F4390" s="4" t="s">
        <v>21648</v>
      </c>
      <c r="G4390" s="4">
        <v>0</v>
      </c>
    </row>
    <row r="4391" spans="1:7" x14ac:dyDescent="0.35">
      <c r="A4391" t="s">
        <v>6255</v>
      </c>
      <c r="B4391" t="s">
        <v>1526</v>
      </c>
      <c r="C4391" t="s">
        <v>33</v>
      </c>
      <c r="D4391" t="s">
        <v>1863</v>
      </c>
      <c r="E4391" s="4">
        <v>58</v>
      </c>
      <c r="F4391" s="4" t="s">
        <v>21663</v>
      </c>
      <c r="G4391" s="4">
        <v>0.15</v>
      </c>
    </row>
    <row r="4392" spans="1:7" x14ac:dyDescent="0.35">
      <c r="A4392" t="s">
        <v>6256</v>
      </c>
      <c r="B4392" t="s">
        <v>1527</v>
      </c>
      <c r="C4392" t="s">
        <v>31</v>
      </c>
      <c r="D4392" t="s">
        <v>1867</v>
      </c>
      <c r="E4392" s="4">
        <v>8</v>
      </c>
      <c r="F4392" s="4" t="s">
        <v>21670</v>
      </c>
      <c r="G4392" s="4">
        <v>0.1</v>
      </c>
    </row>
    <row r="4393" spans="1:7" x14ac:dyDescent="0.35">
      <c r="A4393" t="s">
        <v>6257</v>
      </c>
      <c r="B4393" t="s">
        <v>1527</v>
      </c>
      <c r="C4393" t="s">
        <v>29</v>
      </c>
      <c r="D4393" t="s">
        <v>1896</v>
      </c>
      <c r="E4393" s="4">
        <v>22</v>
      </c>
      <c r="F4393" s="4" t="s">
        <v>21801</v>
      </c>
      <c r="G4393" s="4">
        <v>0.15</v>
      </c>
    </row>
    <row r="4394" spans="1:7" x14ac:dyDescent="0.35">
      <c r="A4394" t="s">
        <v>6258</v>
      </c>
      <c r="B4394" t="s">
        <v>1527</v>
      </c>
      <c r="C4394" t="s">
        <v>27</v>
      </c>
      <c r="D4394" t="s">
        <v>1865</v>
      </c>
      <c r="E4394" s="4">
        <v>14</v>
      </c>
      <c r="F4394" s="4" t="s">
        <v>21656</v>
      </c>
      <c r="G4394" s="4">
        <v>0</v>
      </c>
    </row>
    <row r="4395" spans="1:7" x14ac:dyDescent="0.35">
      <c r="A4395" t="s">
        <v>6259</v>
      </c>
      <c r="B4395" t="s">
        <v>1527</v>
      </c>
      <c r="C4395" t="s">
        <v>34</v>
      </c>
      <c r="D4395" t="s">
        <v>21671</v>
      </c>
      <c r="E4395" s="4">
        <v>31</v>
      </c>
      <c r="F4395" s="4" t="s">
        <v>21645</v>
      </c>
      <c r="G4395" s="4">
        <v>0.05</v>
      </c>
    </row>
    <row r="4396" spans="1:7" x14ac:dyDescent="0.35">
      <c r="A4396" t="s">
        <v>6260</v>
      </c>
      <c r="B4396" t="s">
        <v>1528</v>
      </c>
      <c r="C4396" t="s">
        <v>28</v>
      </c>
      <c r="D4396" t="s">
        <v>1851</v>
      </c>
      <c r="E4396" s="4">
        <v>79</v>
      </c>
      <c r="F4396" s="4" t="s">
        <v>21634</v>
      </c>
      <c r="G4396" s="4">
        <v>0</v>
      </c>
    </row>
    <row r="4397" spans="1:7" x14ac:dyDescent="0.35">
      <c r="A4397" t="s">
        <v>6261</v>
      </c>
      <c r="B4397" t="s">
        <v>1529</v>
      </c>
      <c r="C4397" t="s">
        <v>7</v>
      </c>
      <c r="D4397" t="s">
        <v>1871</v>
      </c>
      <c r="E4397" s="4">
        <v>80</v>
      </c>
      <c r="F4397" s="4" t="s">
        <v>21646</v>
      </c>
      <c r="G4397" s="4">
        <v>0.1</v>
      </c>
    </row>
    <row r="4398" spans="1:7" x14ac:dyDescent="0.35">
      <c r="A4398" t="s">
        <v>6262</v>
      </c>
      <c r="B4398" t="s">
        <v>1530</v>
      </c>
      <c r="C4398" t="s">
        <v>36</v>
      </c>
      <c r="D4398" t="s">
        <v>1915</v>
      </c>
      <c r="E4398" s="4">
        <v>60</v>
      </c>
      <c r="F4398" s="4" t="s">
        <v>21739</v>
      </c>
      <c r="G4398" s="4">
        <v>0.15</v>
      </c>
    </row>
    <row r="4399" spans="1:7" x14ac:dyDescent="0.35">
      <c r="A4399" t="s">
        <v>6263</v>
      </c>
      <c r="B4399" t="s">
        <v>1531</v>
      </c>
      <c r="C4399" t="s">
        <v>23</v>
      </c>
      <c r="D4399" t="s">
        <v>21672</v>
      </c>
      <c r="E4399" s="4">
        <v>36</v>
      </c>
      <c r="F4399" s="4" t="s">
        <v>21699</v>
      </c>
      <c r="G4399" s="4">
        <v>0.15</v>
      </c>
    </row>
    <row r="4400" spans="1:7" x14ac:dyDescent="0.35">
      <c r="A4400" t="s">
        <v>6264</v>
      </c>
      <c r="B4400" t="s">
        <v>1531</v>
      </c>
      <c r="C4400" t="s">
        <v>7</v>
      </c>
      <c r="D4400" t="s">
        <v>1871</v>
      </c>
      <c r="E4400" s="4">
        <v>33</v>
      </c>
      <c r="F4400" s="4" t="s">
        <v>21646</v>
      </c>
      <c r="G4400" s="4">
        <v>0.1</v>
      </c>
    </row>
    <row r="4401" spans="1:7" x14ac:dyDescent="0.35">
      <c r="A4401" t="s">
        <v>6265</v>
      </c>
      <c r="B4401" t="s">
        <v>1531</v>
      </c>
      <c r="C4401" t="s">
        <v>36</v>
      </c>
      <c r="D4401" t="s">
        <v>1915</v>
      </c>
      <c r="E4401" s="4">
        <v>63</v>
      </c>
      <c r="F4401" s="4" t="s">
        <v>21731</v>
      </c>
      <c r="G4401" s="4">
        <v>0.15</v>
      </c>
    </row>
    <row r="4402" spans="1:7" x14ac:dyDescent="0.35">
      <c r="A4402" t="s">
        <v>6266</v>
      </c>
      <c r="B4402" t="s">
        <v>1532</v>
      </c>
      <c r="C4402" t="s">
        <v>19</v>
      </c>
      <c r="D4402" t="s">
        <v>1859</v>
      </c>
      <c r="E4402" s="4">
        <v>79</v>
      </c>
      <c r="F4402" s="4" t="s">
        <v>21635</v>
      </c>
      <c r="G4402" s="4">
        <v>0</v>
      </c>
    </row>
    <row r="4403" spans="1:7" x14ac:dyDescent="0.35">
      <c r="A4403" t="s">
        <v>6267</v>
      </c>
      <c r="B4403" t="s">
        <v>1532</v>
      </c>
      <c r="C4403" t="s">
        <v>32</v>
      </c>
      <c r="D4403" t="s">
        <v>1928</v>
      </c>
      <c r="E4403" s="4">
        <v>65</v>
      </c>
      <c r="F4403" s="4" t="s">
        <v>21638</v>
      </c>
      <c r="G4403" s="4">
        <v>0</v>
      </c>
    </row>
    <row r="4404" spans="1:7" x14ac:dyDescent="0.35">
      <c r="A4404" t="s">
        <v>6268</v>
      </c>
      <c r="B4404" t="s">
        <v>1532</v>
      </c>
      <c r="C4404" t="s">
        <v>26</v>
      </c>
      <c r="D4404" t="s">
        <v>1861</v>
      </c>
      <c r="E4404" s="4">
        <v>47</v>
      </c>
      <c r="F4404" s="4" t="s">
        <v>21647</v>
      </c>
      <c r="G4404" s="4">
        <v>0</v>
      </c>
    </row>
    <row r="4405" spans="1:7" x14ac:dyDescent="0.35">
      <c r="A4405" t="s">
        <v>6269</v>
      </c>
      <c r="B4405" t="s">
        <v>1533</v>
      </c>
      <c r="C4405" t="s">
        <v>28</v>
      </c>
      <c r="D4405" t="s">
        <v>1851</v>
      </c>
      <c r="E4405" s="4">
        <v>79</v>
      </c>
      <c r="F4405" s="4" t="s">
        <v>21767</v>
      </c>
      <c r="G4405" s="4">
        <v>0.15</v>
      </c>
    </row>
    <row r="4406" spans="1:7" x14ac:dyDescent="0.35">
      <c r="A4406" t="s">
        <v>6270</v>
      </c>
      <c r="B4406" t="s">
        <v>1533</v>
      </c>
      <c r="C4406" t="s">
        <v>32</v>
      </c>
      <c r="D4406" t="s">
        <v>1928</v>
      </c>
      <c r="E4406" s="4">
        <v>48</v>
      </c>
      <c r="F4406" s="4" t="s">
        <v>21638</v>
      </c>
      <c r="G4406" s="4">
        <v>0</v>
      </c>
    </row>
    <row r="4407" spans="1:7" x14ac:dyDescent="0.35">
      <c r="A4407" t="s">
        <v>6271</v>
      </c>
      <c r="B4407" t="s">
        <v>1534</v>
      </c>
      <c r="C4407" t="s">
        <v>32</v>
      </c>
      <c r="D4407" t="s">
        <v>21711</v>
      </c>
      <c r="E4407" s="4">
        <v>48</v>
      </c>
      <c r="F4407" s="4" t="s">
        <v>21638</v>
      </c>
      <c r="G4407" s="4">
        <v>0</v>
      </c>
    </row>
    <row r="4408" spans="1:7" x14ac:dyDescent="0.35">
      <c r="A4408" t="s">
        <v>6272</v>
      </c>
      <c r="B4408" t="s">
        <v>1534</v>
      </c>
      <c r="C4408" t="s">
        <v>26</v>
      </c>
      <c r="D4408" t="s">
        <v>1861</v>
      </c>
      <c r="E4408" s="4">
        <v>27</v>
      </c>
      <c r="F4408" s="4" t="s">
        <v>21668</v>
      </c>
      <c r="G4408" s="4">
        <v>0.05</v>
      </c>
    </row>
    <row r="4409" spans="1:7" x14ac:dyDescent="0.35">
      <c r="A4409" t="s">
        <v>6273</v>
      </c>
      <c r="B4409" t="s">
        <v>1534</v>
      </c>
      <c r="C4409" t="s">
        <v>32</v>
      </c>
      <c r="D4409" t="s">
        <v>1928</v>
      </c>
      <c r="E4409" s="4">
        <v>2</v>
      </c>
      <c r="F4409" s="4" t="s">
        <v>21834</v>
      </c>
      <c r="G4409" s="4">
        <v>0.1</v>
      </c>
    </row>
    <row r="4410" spans="1:7" x14ac:dyDescent="0.35">
      <c r="A4410" t="s">
        <v>6274</v>
      </c>
      <c r="B4410" t="s">
        <v>1534</v>
      </c>
      <c r="C4410" t="s">
        <v>27</v>
      </c>
      <c r="D4410" t="s">
        <v>21776</v>
      </c>
      <c r="E4410" s="4">
        <v>79</v>
      </c>
      <c r="F4410" s="4" t="s">
        <v>21771</v>
      </c>
      <c r="G4410" s="4">
        <v>0.05</v>
      </c>
    </row>
    <row r="4411" spans="1:7" x14ac:dyDescent="0.35">
      <c r="A4411" t="s">
        <v>6275</v>
      </c>
      <c r="B4411" t="s">
        <v>1534</v>
      </c>
      <c r="C4411" t="s">
        <v>28</v>
      </c>
      <c r="D4411" t="s">
        <v>1851</v>
      </c>
      <c r="E4411" s="4">
        <v>16</v>
      </c>
      <c r="F4411" s="4" t="s">
        <v>21654</v>
      </c>
      <c r="G4411" s="4">
        <v>0.05</v>
      </c>
    </row>
    <row r="4412" spans="1:7" x14ac:dyDescent="0.35">
      <c r="A4412" t="s">
        <v>6276</v>
      </c>
      <c r="B4412" t="s">
        <v>1535</v>
      </c>
      <c r="C4412" t="s">
        <v>26</v>
      </c>
      <c r="D4412" t="s">
        <v>1861</v>
      </c>
      <c r="E4412" s="4">
        <v>79</v>
      </c>
      <c r="F4412" s="4" t="s">
        <v>21788</v>
      </c>
      <c r="G4412" s="4">
        <v>0</v>
      </c>
    </row>
    <row r="4413" spans="1:7" x14ac:dyDescent="0.35">
      <c r="A4413" t="s">
        <v>6277</v>
      </c>
      <c r="B4413" t="s">
        <v>1535</v>
      </c>
      <c r="C4413" t="s">
        <v>12</v>
      </c>
      <c r="D4413" t="s">
        <v>1857</v>
      </c>
      <c r="E4413" s="4">
        <v>61</v>
      </c>
      <c r="F4413" s="4" t="s">
        <v>21693</v>
      </c>
      <c r="G4413" s="4">
        <v>0.15</v>
      </c>
    </row>
    <row r="4414" spans="1:7" x14ac:dyDescent="0.35">
      <c r="A4414" t="s">
        <v>6278</v>
      </c>
      <c r="B4414" t="s">
        <v>1535</v>
      </c>
      <c r="C4414" t="s">
        <v>26</v>
      </c>
      <c r="D4414" t="s">
        <v>1861</v>
      </c>
      <c r="E4414" s="4">
        <v>67</v>
      </c>
      <c r="F4414" s="4" t="s">
        <v>21851</v>
      </c>
      <c r="G4414" s="4">
        <v>0.05</v>
      </c>
    </row>
    <row r="4415" spans="1:7" x14ac:dyDescent="0.35">
      <c r="A4415" t="s">
        <v>6279</v>
      </c>
      <c r="B4415" t="s">
        <v>1536</v>
      </c>
      <c r="C4415" t="s">
        <v>23</v>
      </c>
      <c r="D4415" t="s">
        <v>21672</v>
      </c>
      <c r="E4415" s="4">
        <v>18</v>
      </c>
      <c r="F4415" s="4" t="s">
        <v>21704</v>
      </c>
      <c r="G4415" s="4">
        <v>0.05</v>
      </c>
    </row>
    <row r="4416" spans="1:7" x14ac:dyDescent="0.35">
      <c r="A4416" t="s">
        <v>6280</v>
      </c>
      <c r="B4416" t="s">
        <v>1536</v>
      </c>
      <c r="C4416" t="s">
        <v>23</v>
      </c>
      <c r="D4416" t="s">
        <v>1876</v>
      </c>
      <c r="E4416" s="4">
        <v>26</v>
      </c>
      <c r="F4416" s="4" t="s">
        <v>21699</v>
      </c>
      <c r="G4416" s="4">
        <v>0.15</v>
      </c>
    </row>
    <row r="4417" spans="1:7" x14ac:dyDescent="0.35">
      <c r="A4417" t="s">
        <v>6281</v>
      </c>
      <c r="B4417" t="s">
        <v>1536</v>
      </c>
      <c r="C4417" t="s">
        <v>15</v>
      </c>
      <c r="D4417" t="s">
        <v>1874</v>
      </c>
      <c r="E4417" s="4">
        <v>53</v>
      </c>
      <c r="F4417" s="4" t="s">
        <v>21675</v>
      </c>
      <c r="G4417" s="4">
        <v>0.05</v>
      </c>
    </row>
    <row r="4418" spans="1:7" x14ac:dyDescent="0.35">
      <c r="A4418" t="s">
        <v>6282</v>
      </c>
      <c r="B4418" t="s">
        <v>1536</v>
      </c>
      <c r="C4418" t="s">
        <v>32</v>
      </c>
      <c r="D4418" t="s">
        <v>21734</v>
      </c>
      <c r="E4418" s="4">
        <v>3</v>
      </c>
      <c r="F4418" s="4" t="s">
        <v>21638</v>
      </c>
      <c r="G4418" s="4">
        <v>0</v>
      </c>
    </row>
    <row r="4419" spans="1:7" x14ac:dyDescent="0.35">
      <c r="A4419" t="s">
        <v>6283</v>
      </c>
      <c r="B4419" t="s">
        <v>1536</v>
      </c>
      <c r="C4419" t="s">
        <v>15</v>
      </c>
      <c r="D4419" t="s">
        <v>66</v>
      </c>
      <c r="E4419" s="4">
        <v>48</v>
      </c>
      <c r="F4419" s="4" t="s">
        <v>21648</v>
      </c>
      <c r="G4419" s="4">
        <v>0</v>
      </c>
    </row>
    <row r="4420" spans="1:7" x14ac:dyDescent="0.35">
      <c r="A4420" t="s">
        <v>6284</v>
      </c>
      <c r="B4420" t="s">
        <v>1537</v>
      </c>
      <c r="C4420" t="s">
        <v>15</v>
      </c>
      <c r="D4420" t="s">
        <v>1874</v>
      </c>
      <c r="E4420" s="4">
        <v>23</v>
      </c>
      <c r="F4420" s="4" t="s">
        <v>21660</v>
      </c>
      <c r="G4420" s="4">
        <v>0.15</v>
      </c>
    </row>
    <row r="4421" spans="1:7" x14ac:dyDescent="0.35">
      <c r="A4421" t="s">
        <v>6285</v>
      </c>
      <c r="B4421" t="s">
        <v>1537</v>
      </c>
      <c r="C4421" t="s">
        <v>23</v>
      </c>
      <c r="D4421" t="s">
        <v>21772</v>
      </c>
      <c r="E4421" s="4">
        <v>29</v>
      </c>
      <c r="F4421" s="4" t="s">
        <v>21699</v>
      </c>
      <c r="G4421" s="4">
        <v>0.15</v>
      </c>
    </row>
    <row r="4422" spans="1:7" x14ac:dyDescent="0.35">
      <c r="A4422" t="s">
        <v>6286</v>
      </c>
      <c r="B4422" t="s">
        <v>1538</v>
      </c>
      <c r="C4422" t="s">
        <v>27</v>
      </c>
      <c r="D4422" t="s">
        <v>21710</v>
      </c>
      <c r="E4422" s="4">
        <v>36</v>
      </c>
      <c r="F4422" s="4" t="s">
        <v>21707</v>
      </c>
      <c r="G4422" s="4">
        <v>0.05</v>
      </c>
    </row>
    <row r="4423" spans="1:7" x14ac:dyDescent="0.35">
      <c r="A4423" t="s">
        <v>6287</v>
      </c>
      <c r="B4423" t="s">
        <v>1539</v>
      </c>
      <c r="C4423" t="s">
        <v>27</v>
      </c>
      <c r="D4423" t="s">
        <v>1865</v>
      </c>
      <c r="E4423" s="4">
        <v>78</v>
      </c>
      <c r="F4423" s="4" t="s">
        <v>21701</v>
      </c>
      <c r="G4423" s="4">
        <v>0.1</v>
      </c>
    </row>
    <row r="4424" spans="1:7" x14ac:dyDescent="0.35">
      <c r="A4424" t="s">
        <v>6288</v>
      </c>
      <c r="B4424" t="s">
        <v>1539</v>
      </c>
      <c r="C4424" t="s">
        <v>29</v>
      </c>
      <c r="D4424" t="s">
        <v>1896</v>
      </c>
      <c r="E4424" s="4">
        <v>44</v>
      </c>
      <c r="F4424" s="4" t="s">
        <v>21687</v>
      </c>
      <c r="G4424" s="4">
        <v>0</v>
      </c>
    </row>
    <row r="4425" spans="1:7" x14ac:dyDescent="0.35">
      <c r="A4425" t="s">
        <v>6289</v>
      </c>
      <c r="B4425" t="s">
        <v>1539</v>
      </c>
      <c r="C4425" t="s">
        <v>12</v>
      </c>
      <c r="D4425" t="s">
        <v>21782</v>
      </c>
      <c r="E4425" s="4">
        <v>50</v>
      </c>
      <c r="F4425" s="4" t="s">
        <v>21831</v>
      </c>
      <c r="G4425" s="4">
        <v>0.15</v>
      </c>
    </row>
    <row r="4426" spans="1:7" x14ac:dyDescent="0.35">
      <c r="A4426" t="s">
        <v>6290</v>
      </c>
      <c r="B4426" t="s">
        <v>1539</v>
      </c>
      <c r="C4426" t="s">
        <v>27</v>
      </c>
      <c r="D4426" t="s">
        <v>1865</v>
      </c>
      <c r="E4426" s="4">
        <v>67</v>
      </c>
      <c r="F4426" s="4" t="s">
        <v>21642</v>
      </c>
      <c r="G4426" s="4">
        <v>0.15</v>
      </c>
    </row>
    <row r="4427" spans="1:7" x14ac:dyDescent="0.35">
      <c r="A4427" t="s">
        <v>6291</v>
      </c>
      <c r="B4427" t="s">
        <v>1540</v>
      </c>
      <c r="C4427" t="s">
        <v>33</v>
      </c>
      <c r="D4427" t="s">
        <v>1863</v>
      </c>
      <c r="E4427" s="4">
        <v>79</v>
      </c>
      <c r="F4427" s="4" t="s">
        <v>21804</v>
      </c>
      <c r="G4427" s="4">
        <v>0</v>
      </c>
    </row>
    <row r="4428" spans="1:7" x14ac:dyDescent="0.35">
      <c r="A4428" t="s">
        <v>6292</v>
      </c>
      <c r="B4428" t="s">
        <v>1541</v>
      </c>
      <c r="C4428" t="s">
        <v>33</v>
      </c>
      <c r="D4428" t="s">
        <v>1863</v>
      </c>
      <c r="E4428" s="4">
        <v>4</v>
      </c>
      <c r="F4428" s="4" t="s">
        <v>21644</v>
      </c>
      <c r="G4428" s="4">
        <v>0.1</v>
      </c>
    </row>
    <row r="4429" spans="1:7" x14ac:dyDescent="0.35">
      <c r="A4429" t="s">
        <v>6293</v>
      </c>
      <c r="B4429" t="s">
        <v>1541</v>
      </c>
      <c r="C4429" t="s">
        <v>15</v>
      </c>
      <c r="D4429" t="s">
        <v>1874</v>
      </c>
      <c r="E4429" s="4">
        <v>12</v>
      </c>
      <c r="F4429" s="4" t="s">
        <v>21648</v>
      </c>
      <c r="G4429" s="4">
        <v>0</v>
      </c>
    </row>
    <row r="4430" spans="1:7" x14ac:dyDescent="0.35">
      <c r="A4430" t="s">
        <v>6294</v>
      </c>
      <c r="B4430" t="s">
        <v>1541</v>
      </c>
      <c r="C4430" t="s">
        <v>35</v>
      </c>
      <c r="D4430" t="s">
        <v>1919</v>
      </c>
      <c r="E4430" s="4">
        <v>13</v>
      </c>
      <c r="F4430" s="4" t="s">
        <v>21656</v>
      </c>
      <c r="G4430" s="4">
        <v>0</v>
      </c>
    </row>
    <row r="4431" spans="1:7" x14ac:dyDescent="0.35">
      <c r="A4431" t="s">
        <v>6295</v>
      </c>
      <c r="B4431" t="s">
        <v>1541</v>
      </c>
      <c r="C4431" t="s">
        <v>26</v>
      </c>
      <c r="D4431" t="s">
        <v>1861</v>
      </c>
      <c r="E4431" s="4">
        <v>27</v>
      </c>
      <c r="F4431" s="4" t="s">
        <v>21640</v>
      </c>
      <c r="G4431" s="4">
        <v>0.15</v>
      </c>
    </row>
    <row r="4432" spans="1:7" x14ac:dyDescent="0.35">
      <c r="A4432" t="s">
        <v>6296</v>
      </c>
      <c r="B4432" t="s">
        <v>1541</v>
      </c>
      <c r="C4432" t="s">
        <v>33</v>
      </c>
      <c r="D4432" t="s">
        <v>1863</v>
      </c>
      <c r="E4432" s="4">
        <v>4</v>
      </c>
      <c r="F4432" s="4" t="s">
        <v>21641</v>
      </c>
      <c r="G4432" s="4">
        <v>0</v>
      </c>
    </row>
    <row r="4433" spans="1:7" x14ac:dyDescent="0.35">
      <c r="A4433" t="s">
        <v>6297</v>
      </c>
      <c r="B4433" t="s">
        <v>1542</v>
      </c>
      <c r="C4433" t="s">
        <v>28</v>
      </c>
      <c r="D4433" t="s">
        <v>21679</v>
      </c>
      <c r="E4433" s="4">
        <v>66</v>
      </c>
      <c r="F4433" s="4" t="s">
        <v>21800</v>
      </c>
      <c r="G4433" s="4">
        <v>0</v>
      </c>
    </row>
    <row r="4434" spans="1:7" x14ac:dyDescent="0.35">
      <c r="A4434" t="s">
        <v>6298</v>
      </c>
      <c r="B4434" t="s">
        <v>1542</v>
      </c>
      <c r="C4434" t="s">
        <v>28</v>
      </c>
      <c r="D4434" t="s">
        <v>1851</v>
      </c>
      <c r="E4434" s="4">
        <v>6</v>
      </c>
      <c r="F4434" s="4" t="s">
        <v>21674</v>
      </c>
      <c r="G4434" s="4">
        <v>0.1</v>
      </c>
    </row>
    <row r="4435" spans="1:7" x14ac:dyDescent="0.35">
      <c r="A4435" t="s">
        <v>6299</v>
      </c>
      <c r="B4435" t="s">
        <v>1542</v>
      </c>
      <c r="C4435" t="s">
        <v>36</v>
      </c>
      <c r="D4435" t="s">
        <v>1915</v>
      </c>
      <c r="E4435" s="4">
        <v>73</v>
      </c>
      <c r="F4435" s="4" t="s">
        <v>21702</v>
      </c>
      <c r="G4435" s="4">
        <v>0.05</v>
      </c>
    </row>
    <row r="4436" spans="1:7" x14ac:dyDescent="0.35">
      <c r="A4436" t="s">
        <v>6300</v>
      </c>
      <c r="B4436" t="s">
        <v>1543</v>
      </c>
      <c r="C4436" t="s">
        <v>35</v>
      </c>
      <c r="D4436" t="s">
        <v>21716</v>
      </c>
      <c r="E4436" s="4">
        <v>40</v>
      </c>
      <c r="F4436" s="4" t="s">
        <v>21707</v>
      </c>
      <c r="G4436" s="4">
        <v>0.05</v>
      </c>
    </row>
    <row r="4437" spans="1:7" x14ac:dyDescent="0.35">
      <c r="A4437" t="s">
        <v>6301</v>
      </c>
      <c r="B4437" t="s">
        <v>1543</v>
      </c>
      <c r="C4437" t="s">
        <v>7</v>
      </c>
      <c r="D4437" t="s">
        <v>21774</v>
      </c>
      <c r="E4437" s="4">
        <v>28</v>
      </c>
      <c r="F4437" s="4" t="s">
        <v>21681</v>
      </c>
      <c r="G4437" s="4">
        <v>0</v>
      </c>
    </row>
    <row r="4438" spans="1:7" x14ac:dyDescent="0.35">
      <c r="A4438" t="s">
        <v>6302</v>
      </c>
      <c r="B4438" t="s">
        <v>1543</v>
      </c>
      <c r="C4438" t="s">
        <v>23</v>
      </c>
      <c r="D4438" t="s">
        <v>21772</v>
      </c>
      <c r="E4438" s="4">
        <v>28</v>
      </c>
      <c r="F4438" s="4" t="s">
        <v>21769</v>
      </c>
      <c r="G4438" s="4">
        <v>0</v>
      </c>
    </row>
    <row r="4439" spans="1:7" x14ac:dyDescent="0.35">
      <c r="A4439" t="s">
        <v>6303</v>
      </c>
      <c r="B4439" t="s">
        <v>1544</v>
      </c>
      <c r="C4439" t="s">
        <v>19</v>
      </c>
      <c r="D4439" t="s">
        <v>21746</v>
      </c>
      <c r="E4439" s="4">
        <v>49</v>
      </c>
      <c r="F4439" s="4" t="s">
        <v>21635</v>
      </c>
      <c r="G4439" s="4">
        <v>0</v>
      </c>
    </row>
    <row r="4440" spans="1:7" x14ac:dyDescent="0.35">
      <c r="A4440" t="s">
        <v>6304</v>
      </c>
      <c r="B4440" t="s">
        <v>1544</v>
      </c>
      <c r="C4440" t="s">
        <v>23</v>
      </c>
      <c r="D4440" t="s">
        <v>1876</v>
      </c>
      <c r="E4440" s="4">
        <v>59</v>
      </c>
      <c r="F4440" s="4" t="s">
        <v>21673</v>
      </c>
      <c r="G4440" s="4">
        <v>0</v>
      </c>
    </row>
    <row r="4441" spans="1:7" x14ac:dyDescent="0.35">
      <c r="A4441" t="s">
        <v>6305</v>
      </c>
      <c r="B4441" t="s">
        <v>1544</v>
      </c>
      <c r="C4441" t="s">
        <v>33</v>
      </c>
      <c r="D4441" t="s">
        <v>1863</v>
      </c>
      <c r="E4441" s="4">
        <v>12</v>
      </c>
      <c r="F4441" s="4" t="s">
        <v>21852</v>
      </c>
      <c r="G4441" s="4">
        <v>0.1</v>
      </c>
    </row>
    <row r="4442" spans="1:7" x14ac:dyDescent="0.35">
      <c r="A4442" t="s">
        <v>6306</v>
      </c>
      <c r="B4442" t="s">
        <v>1545</v>
      </c>
      <c r="C4442" t="s">
        <v>26</v>
      </c>
      <c r="D4442" t="s">
        <v>21713</v>
      </c>
      <c r="E4442" s="4">
        <v>4</v>
      </c>
      <c r="F4442" s="4" t="s">
        <v>21650</v>
      </c>
      <c r="G4442" s="4">
        <v>0.1</v>
      </c>
    </row>
    <row r="4443" spans="1:7" x14ac:dyDescent="0.35">
      <c r="A4443" t="s">
        <v>6307</v>
      </c>
      <c r="B4443" t="s">
        <v>1546</v>
      </c>
      <c r="C4443" t="s">
        <v>36</v>
      </c>
      <c r="D4443" t="s">
        <v>1915</v>
      </c>
      <c r="E4443" s="4">
        <v>19</v>
      </c>
      <c r="F4443" s="4" t="s">
        <v>21702</v>
      </c>
      <c r="G4443" s="4">
        <v>0.05</v>
      </c>
    </row>
    <row r="4444" spans="1:7" x14ac:dyDescent="0.35">
      <c r="A4444" t="s">
        <v>6308</v>
      </c>
      <c r="B4444" t="s">
        <v>1546</v>
      </c>
      <c r="C4444" t="s">
        <v>26</v>
      </c>
      <c r="D4444" t="s">
        <v>21762</v>
      </c>
      <c r="E4444" s="4">
        <v>5</v>
      </c>
      <c r="F4444" s="4" t="s">
        <v>21640</v>
      </c>
      <c r="G4444" s="4">
        <v>0.15</v>
      </c>
    </row>
    <row r="4445" spans="1:7" x14ac:dyDescent="0.35">
      <c r="A4445" t="s">
        <v>6309</v>
      </c>
      <c r="B4445" t="s">
        <v>1546</v>
      </c>
      <c r="C4445" t="s">
        <v>30</v>
      </c>
      <c r="D4445" t="s">
        <v>1887</v>
      </c>
      <c r="E4445" s="4">
        <v>47</v>
      </c>
      <c r="F4445" s="4" t="s">
        <v>21695</v>
      </c>
      <c r="G4445" s="4">
        <v>0</v>
      </c>
    </row>
    <row r="4446" spans="1:7" x14ac:dyDescent="0.35">
      <c r="A4446" t="s">
        <v>6310</v>
      </c>
      <c r="B4446" t="s">
        <v>1546</v>
      </c>
      <c r="C4446" t="s">
        <v>7</v>
      </c>
      <c r="D4446" t="s">
        <v>1871</v>
      </c>
      <c r="E4446" s="4">
        <v>56</v>
      </c>
      <c r="F4446" s="4" t="s">
        <v>21708</v>
      </c>
      <c r="G4446" s="4">
        <v>0.15</v>
      </c>
    </row>
    <row r="4447" spans="1:7" x14ac:dyDescent="0.35">
      <c r="A4447" t="s">
        <v>6311</v>
      </c>
      <c r="B4447" t="s">
        <v>1547</v>
      </c>
      <c r="C4447" t="s">
        <v>7</v>
      </c>
      <c r="D4447" t="s">
        <v>1871</v>
      </c>
      <c r="E4447" s="4">
        <v>76</v>
      </c>
      <c r="F4447" s="4" t="s">
        <v>21718</v>
      </c>
      <c r="G4447" s="4">
        <v>0.05</v>
      </c>
    </row>
    <row r="4448" spans="1:7" x14ac:dyDescent="0.35">
      <c r="A4448" t="s">
        <v>6312</v>
      </c>
      <c r="B4448" t="s">
        <v>1547</v>
      </c>
      <c r="C4448" t="s">
        <v>35</v>
      </c>
      <c r="D4448" t="s">
        <v>1919</v>
      </c>
      <c r="E4448" s="4">
        <v>26</v>
      </c>
      <c r="F4448" s="4" t="s">
        <v>21656</v>
      </c>
      <c r="G4448" s="4">
        <v>0</v>
      </c>
    </row>
    <row r="4449" spans="1:7" x14ac:dyDescent="0.35">
      <c r="A4449" t="s">
        <v>6313</v>
      </c>
      <c r="B4449" t="s">
        <v>1548</v>
      </c>
      <c r="C4449" t="s">
        <v>36</v>
      </c>
      <c r="D4449" t="s">
        <v>66</v>
      </c>
      <c r="E4449" s="4">
        <v>36</v>
      </c>
      <c r="F4449" s="4" t="s">
        <v>21677</v>
      </c>
      <c r="G4449" s="4">
        <v>0</v>
      </c>
    </row>
    <row r="4450" spans="1:7" x14ac:dyDescent="0.35">
      <c r="A4450" t="s">
        <v>6314</v>
      </c>
      <c r="B4450" t="s">
        <v>1548</v>
      </c>
      <c r="C4450" t="s">
        <v>28</v>
      </c>
      <c r="D4450" t="s">
        <v>21653</v>
      </c>
      <c r="E4450" s="4">
        <v>78</v>
      </c>
      <c r="F4450" s="4" t="s">
        <v>21756</v>
      </c>
      <c r="G4450" s="4">
        <v>0</v>
      </c>
    </row>
    <row r="4451" spans="1:7" x14ac:dyDescent="0.35">
      <c r="A4451" t="s">
        <v>6315</v>
      </c>
      <c r="B4451" t="s">
        <v>1548</v>
      </c>
      <c r="C4451" t="s">
        <v>31</v>
      </c>
      <c r="D4451" t="s">
        <v>66</v>
      </c>
      <c r="E4451" s="4">
        <v>65</v>
      </c>
      <c r="F4451" s="4" t="s">
        <v>21662</v>
      </c>
      <c r="G4451" s="4">
        <v>0</v>
      </c>
    </row>
    <row r="4452" spans="1:7" x14ac:dyDescent="0.35">
      <c r="A4452" t="s">
        <v>6316</v>
      </c>
      <c r="B4452" t="s">
        <v>1549</v>
      </c>
      <c r="C4452" t="s">
        <v>30</v>
      </c>
      <c r="D4452" t="s">
        <v>1887</v>
      </c>
      <c r="E4452" s="4">
        <v>50</v>
      </c>
      <c r="F4452" s="4" t="s">
        <v>21659</v>
      </c>
      <c r="G4452" s="4">
        <v>0.15</v>
      </c>
    </row>
    <row r="4453" spans="1:7" x14ac:dyDescent="0.35">
      <c r="A4453" t="s">
        <v>6317</v>
      </c>
      <c r="B4453" t="s">
        <v>1549</v>
      </c>
      <c r="C4453" t="s">
        <v>30</v>
      </c>
      <c r="D4453" t="s">
        <v>66</v>
      </c>
      <c r="E4453" s="4">
        <v>21</v>
      </c>
      <c r="F4453" s="4" t="s">
        <v>21665</v>
      </c>
      <c r="G4453" s="4">
        <v>0</v>
      </c>
    </row>
    <row r="4454" spans="1:7" x14ac:dyDescent="0.35">
      <c r="A4454" t="s">
        <v>6318</v>
      </c>
      <c r="B4454" t="s">
        <v>1549</v>
      </c>
      <c r="C4454" t="s">
        <v>19</v>
      </c>
      <c r="D4454" t="s">
        <v>66</v>
      </c>
      <c r="E4454" s="4">
        <v>65</v>
      </c>
      <c r="F4454" s="4" t="s">
        <v>21635</v>
      </c>
      <c r="G4454" s="4">
        <v>0</v>
      </c>
    </row>
    <row r="4455" spans="1:7" x14ac:dyDescent="0.35">
      <c r="A4455" t="s">
        <v>6319</v>
      </c>
      <c r="B4455" t="s">
        <v>1550</v>
      </c>
      <c r="C4455" t="s">
        <v>35</v>
      </c>
      <c r="D4455" t="s">
        <v>1919</v>
      </c>
      <c r="E4455" s="4">
        <v>61</v>
      </c>
      <c r="F4455" s="4" t="s">
        <v>21642</v>
      </c>
      <c r="G4455" s="4">
        <v>0.15</v>
      </c>
    </row>
    <row r="4456" spans="1:7" x14ac:dyDescent="0.35">
      <c r="A4456" t="s">
        <v>6320</v>
      </c>
      <c r="B4456" t="s">
        <v>1550</v>
      </c>
      <c r="C4456" t="s">
        <v>32</v>
      </c>
      <c r="D4456" t="s">
        <v>1928</v>
      </c>
      <c r="E4456" s="4">
        <v>3</v>
      </c>
      <c r="F4456" s="4" t="s">
        <v>21638</v>
      </c>
      <c r="G4456" s="4">
        <v>0</v>
      </c>
    </row>
    <row r="4457" spans="1:7" x14ac:dyDescent="0.35">
      <c r="A4457" t="s">
        <v>6321</v>
      </c>
      <c r="B4457" t="s">
        <v>1550</v>
      </c>
      <c r="C4457" t="s">
        <v>33</v>
      </c>
      <c r="D4457" t="s">
        <v>21682</v>
      </c>
      <c r="E4457" s="4">
        <v>13</v>
      </c>
      <c r="F4457" s="4" t="s">
        <v>21658</v>
      </c>
      <c r="G4457" s="4">
        <v>0.05</v>
      </c>
    </row>
    <row r="4458" spans="1:7" x14ac:dyDescent="0.35">
      <c r="A4458" t="s">
        <v>6322</v>
      </c>
      <c r="B4458" t="s">
        <v>1550</v>
      </c>
      <c r="C4458" t="s">
        <v>26</v>
      </c>
      <c r="D4458" t="s">
        <v>66</v>
      </c>
      <c r="E4458" s="4">
        <v>19</v>
      </c>
      <c r="F4458" s="4" t="s">
        <v>21640</v>
      </c>
      <c r="G4458" s="4">
        <v>0.15</v>
      </c>
    </row>
    <row r="4459" spans="1:7" x14ac:dyDescent="0.35">
      <c r="A4459" t="s">
        <v>6323</v>
      </c>
      <c r="B4459" t="s">
        <v>1551</v>
      </c>
      <c r="C4459" t="s">
        <v>33</v>
      </c>
      <c r="D4459" t="s">
        <v>1863</v>
      </c>
      <c r="E4459" s="4">
        <v>38</v>
      </c>
      <c r="F4459" s="4" t="s">
        <v>21641</v>
      </c>
      <c r="G4459" s="4">
        <v>0</v>
      </c>
    </row>
    <row r="4460" spans="1:7" x14ac:dyDescent="0.35">
      <c r="A4460" t="s">
        <v>6324</v>
      </c>
      <c r="B4460" t="s">
        <v>1551</v>
      </c>
      <c r="C4460" t="s">
        <v>29</v>
      </c>
      <c r="D4460" t="s">
        <v>21720</v>
      </c>
      <c r="E4460" s="4">
        <v>38</v>
      </c>
      <c r="F4460" s="4" t="s">
        <v>21687</v>
      </c>
      <c r="G4460" s="4">
        <v>0</v>
      </c>
    </row>
    <row r="4461" spans="1:7" x14ac:dyDescent="0.35">
      <c r="A4461" t="s">
        <v>6325</v>
      </c>
      <c r="B4461" t="s">
        <v>1551</v>
      </c>
      <c r="C4461" t="s">
        <v>36</v>
      </c>
      <c r="D4461" t="s">
        <v>21715</v>
      </c>
      <c r="E4461" s="4">
        <v>15</v>
      </c>
      <c r="F4461" s="4" t="s">
        <v>21731</v>
      </c>
      <c r="G4461" s="4">
        <v>0.15</v>
      </c>
    </row>
    <row r="4462" spans="1:7" x14ac:dyDescent="0.35">
      <c r="A4462" t="s">
        <v>6326</v>
      </c>
      <c r="B4462" t="s">
        <v>1551</v>
      </c>
      <c r="C4462" t="s">
        <v>35</v>
      </c>
      <c r="D4462" t="s">
        <v>1919</v>
      </c>
      <c r="E4462" s="4">
        <v>38</v>
      </c>
      <c r="F4462" s="4" t="s">
        <v>21656</v>
      </c>
      <c r="G4462" s="4">
        <v>0</v>
      </c>
    </row>
    <row r="4463" spans="1:7" x14ac:dyDescent="0.35">
      <c r="A4463" t="s">
        <v>6327</v>
      </c>
      <c r="B4463" t="s">
        <v>1552</v>
      </c>
      <c r="C4463" t="s">
        <v>7</v>
      </c>
      <c r="D4463" t="s">
        <v>66</v>
      </c>
      <c r="E4463" s="4">
        <v>73</v>
      </c>
      <c r="F4463" s="4" t="s">
        <v>21646</v>
      </c>
      <c r="G4463" s="4">
        <v>0.1</v>
      </c>
    </row>
    <row r="4464" spans="1:7" x14ac:dyDescent="0.35">
      <c r="A4464" t="s">
        <v>6328</v>
      </c>
      <c r="B4464" t="s">
        <v>1552</v>
      </c>
      <c r="C4464" t="s">
        <v>26</v>
      </c>
      <c r="D4464" t="s">
        <v>1861</v>
      </c>
      <c r="E4464" s="4">
        <v>34</v>
      </c>
      <c r="F4464" s="4" t="s">
        <v>21647</v>
      </c>
      <c r="G4464" s="4">
        <v>0</v>
      </c>
    </row>
    <row r="4465" spans="1:7" x14ac:dyDescent="0.35">
      <c r="A4465" t="s">
        <v>6329</v>
      </c>
      <c r="B4465" t="s">
        <v>1552</v>
      </c>
      <c r="C4465" t="s">
        <v>12</v>
      </c>
      <c r="D4465" t="s">
        <v>21757</v>
      </c>
      <c r="E4465" s="4">
        <v>67</v>
      </c>
      <c r="F4465" s="4" t="s">
        <v>21669</v>
      </c>
      <c r="G4465" s="4">
        <v>0</v>
      </c>
    </row>
    <row r="4466" spans="1:7" x14ac:dyDescent="0.35">
      <c r="A4466" t="s">
        <v>6330</v>
      </c>
      <c r="B4466" t="s">
        <v>1552</v>
      </c>
      <c r="C4466" t="s">
        <v>29</v>
      </c>
      <c r="D4466" t="s">
        <v>1896</v>
      </c>
      <c r="E4466" s="4">
        <v>56</v>
      </c>
      <c r="F4466" s="4" t="s">
        <v>21703</v>
      </c>
      <c r="G4466" s="4">
        <v>0.15</v>
      </c>
    </row>
    <row r="4467" spans="1:7" x14ac:dyDescent="0.35">
      <c r="A4467" t="s">
        <v>6331</v>
      </c>
      <c r="B4467" t="s">
        <v>1552</v>
      </c>
      <c r="C4467" t="s">
        <v>30</v>
      </c>
      <c r="D4467" t="s">
        <v>1887</v>
      </c>
      <c r="E4467" s="4">
        <v>57</v>
      </c>
      <c r="F4467" s="4" t="s">
        <v>21695</v>
      </c>
      <c r="G4467" s="4">
        <v>0</v>
      </c>
    </row>
    <row r="4468" spans="1:7" x14ac:dyDescent="0.35">
      <c r="A4468" t="s">
        <v>6332</v>
      </c>
      <c r="B4468" t="s">
        <v>1553</v>
      </c>
      <c r="C4468" t="s">
        <v>12</v>
      </c>
      <c r="D4468" t="s">
        <v>1857</v>
      </c>
      <c r="E4468" s="4">
        <v>45</v>
      </c>
      <c r="F4468" s="4" t="s">
        <v>21639</v>
      </c>
      <c r="G4468" s="4">
        <v>0.1</v>
      </c>
    </row>
    <row r="4469" spans="1:7" x14ac:dyDescent="0.35">
      <c r="A4469" t="s">
        <v>6333</v>
      </c>
      <c r="B4469" t="s">
        <v>1553</v>
      </c>
      <c r="C4469" t="s">
        <v>29</v>
      </c>
      <c r="D4469" t="s">
        <v>1896</v>
      </c>
      <c r="E4469" s="4">
        <v>71</v>
      </c>
      <c r="F4469" s="4" t="s">
        <v>21687</v>
      </c>
      <c r="G4469" s="4">
        <v>0</v>
      </c>
    </row>
    <row r="4470" spans="1:7" x14ac:dyDescent="0.35">
      <c r="A4470" t="s">
        <v>6334</v>
      </c>
      <c r="B4470" t="s">
        <v>1553</v>
      </c>
      <c r="C4470" t="s">
        <v>19</v>
      </c>
      <c r="D4470" t="s">
        <v>1859</v>
      </c>
      <c r="E4470" s="4">
        <v>58</v>
      </c>
      <c r="F4470" s="4" t="s">
        <v>21635</v>
      </c>
      <c r="G4470" s="4">
        <v>0</v>
      </c>
    </row>
    <row r="4471" spans="1:7" x14ac:dyDescent="0.35">
      <c r="A4471" t="s">
        <v>6335</v>
      </c>
      <c r="B4471" t="s">
        <v>1553</v>
      </c>
      <c r="C4471" t="s">
        <v>27</v>
      </c>
      <c r="D4471" t="s">
        <v>1865</v>
      </c>
      <c r="E4471" s="4">
        <v>28</v>
      </c>
      <c r="F4471" s="4" t="s">
        <v>21701</v>
      </c>
      <c r="G4471" s="4">
        <v>0.1</v>
      </c>
    </row>
    <row r="4472" spans="1:7" x14ac:dyDescent="0.35">
      <c r="A4472" t="s">
        <v>6336</v>
      </c>
      <c r="B4472" t="s">
        <v>1553</v>
      </c>
      <c r="C4472" t="s">
        <v>33</v>
      </c>
      <c r="D4472" t="s">
        <v>1863</v>
      </c>
      <c r="E4472" s="4">
        <v>80</v>
      </c>
      <c r="F4472" s="4" t="s">
        <v>21663</v>
      </c>
      <c r="G4472" s="4">
        <v>0.15</v>
      </c>
    </row>
    <row r="4473" spans="1:7" x14ac:dyDescent="0.35">
      <c r="A4473" t="s">
        <v>6337</v>
      </c>
      <c r="B4473" t="s">
        <v>1554</v>
      </c>
      <c r="C4473" t="s">
        <v>23</v>
      </c>
      <c r="D4473" t="s">
        <v>21773</v>
      </c>
      <c r="E4473" s="4">
        <v>46</v>
      </c>
      <c r="F4473" s="4" t="s">
        <v>21704</v>
      </c>
      <c r="G4473" s="4">
        <v>0.05</v>
      </c>
    </row>
    <row r="4474" spans="1:7" x14ac:dyDescent="0.35">
      <c r="A4474" t="s">
        <v>6338</v>
      </c>
      <c r="B4474" t="s">
        <v>1554</v>
      </c>
      <c r="C4474" t="s">
        <v>7</v>
      </c>
      <c r="D4474" t="s">
        <v>1871</v>
      </c>
      <c r="E4474" s="4">
        <v>75</v>
      </c>
      <c r="F4474" s="4" t="s">
        <v>21646</v>
      </c>
      <c r="G4474" s="4">
        <v>0.1</v>
      </c>
    </row>
    <row r="4475" spans="1:7" x14ac:dyDescent="0.35">
      <c r="A4475" t="s">
        <v>6339</v>
      </c>
      <c r="B4475" t="s">
        <v>1554</v>
      </c>
      <c r="C4475" t="s">
        <v>26</v>
      </c>
      <c r="D4475" t="s">
        <v>1861</v>
      </c>
      <c r="E4475" s="4">
        <v>66</v>
      </c>
      <c r="F4475" s="4" t="s">
        <v>21668</v>
      </c>
      <c r="G4475" s="4">
        <v>0.05</v>
      </c>
    </row>
    <row r="4476" spans="1:7" x14ac:dyDescent="0.35">
      <c r="A4476" t="s">
        <v>6340</v>
      </c>
      <c r="B4476" t="s">
        <v>1554</v>
      </c>
      <c r="C4476" t="s">
        <v>19</v>
      </c>
      <c r="D4476" t="s">
        <v>66</v>
      </c>
      <c r="E4476" s="4">
        <v>2</v>
      </c>
      <c r="F4476" s="4" t="s">
        <v>21635</v>
      </c>
      <c r="G4476" s="4">
        <v>0</v>
      </c>
    </row>
    <row r="4477" spans="1:7" x14ac:dyDescent="0.35">
      <c r="A4477" t="s">
        <v>6341</v>
      </c>
      <c r="B4477" t="s">
        <v>1554</v>
      </c>
      <c r="C4477" t="s">
        <v>32</v>
      </c>
      <c r="D4477" t="s">
        <v>21734</v>
      </c>
      <c r="E4477" s="4">
        <v>43</v>
      </c>
      <c r="F4477" s="4" t="s">
        <v>21638</v>
      </c>
      <c r="G4477" s="4">
        <v>0</v>
      </c>
    </row>
    <row r="4478" spans="1:7" x14ac:dyDescent="0.35">
      <c r="A4478" t="s">
        <v>6342</v>
      </c>
      <c r="B4478" t="s">
        <v>1555</v>
      </c>
      <c r="C4478" t="s">
        <v>34</v>
      </c>
      <c r="D4478" t="s">
        <v>21671</v>
      </c>
      <c r="E4478" s="4">
        <v>63</v>
      </c>
      <c r="F4478" s="4" t="s">
        <v>21636</v>
      </c>
      <c r="G4478" s="4">
        <v>0</v>
      </c>
    </row>
    <row r="4479" spans="1:7" x14ac:dyDescent="0.35">
      <c r="A4479" t="s">
        <v>6343</v>
      </c>
      <c r="B4479" t="s">
        <v>1556</v>
      </c>
      <c r="C4479" t="s">
        <v>15</v>
      </c>
      <c r="D4479" t="s">
        <v>1874</v>
      </c>
      <c r="E4479" s="4">
        <v>75</v>
      </c>
      <c r="F4479" s="4" t="s">
        <v>21660</v>
      </c>
      <c r="G4479" s="4">
        <v>0.15</v>
      </c>
    </row>
    <row r="4480" spans="1:7" x14ac:dyDescent="0.35">
      <c r="A4480" t="s">
        <v>6344</v>
      </c>
      <c r="B4480" t="s">
        <v>1556</v>
      </c>
      <c r="C4480" t="s">
        <v>19</v>
      </c>
      <c r="D4480" t="s">
        <v>66</v>
      </c>
      <c r="E4480" s="4">
        <v>3</v>
      </c>
      <c r="F4480" s="4" t="s">
        <v>21635</v>
      </c>
      <c r="G4480" s="4">
        <v>0</v>
      </c>
    </row>
    <row r="4481" spans="1:7" x14ac:dyDescent="0.35">
      <c r="A4481" t="s">
        <v>6345</v>
      </c>
      <c r="B4481" t="s">
        <v>1557</v>
      </c>
      <c r="C4481" t="s">
        <v>35</v>
      </c>
      <c r="D4481" t="s">
        <v>1919</v>
      </c>
      <c r="E4481" s="4">
        <v>56</v>
      </c>
      <c r="F4481" s="4" t="s">
        <v>21707</v>
      </c>
      <c r="G4481" s="4">
        <v>0.05</v>
      </c>
    </row>
    <row r="4482" spans="1:7" x14ac:dyDescent="0.35">
      <c r="A4482" t="s">
        <v>6346</v>
      </c>
      <c r="B4482" t="s">
        <v>1557</v>
      </c>
      <c r="C4482" t="s">
        <v>27</v>
      </c>
      <c r="D4482" t="s">
        <v>21710</v>
      </c>
      <c r="E4482" s="4">
        <v>71</v>
      </c>
      <c r="F4482" s="4" t="s">
        <v>21642</v>
      </c>
      <c r="G4482" s="4">
        <v>0.15</v>
      </c>
    </row>
    <row r="4483" spans="1:7" x14ac:dyDescent="0.35">
      <c r="A4483" t="s">
        <v>6347</v>
      </c>
      <c r="B4483" t="s">
        <v>1557</v>
      </c>
      <c r="C4483" t="s">
        <v>30</v>
      </c>
      <c r="D4483" t="s">
        <v>1887</v>
      </c>
      <c r="E4483" s="4">
        <v>32</v>
      </c>
      <c r="F4483" s="4" t="s">
        <v>21665</v>
      </c>
      <c r="G4483" s="4">
        <v>0</v>
      </c>
    </row>
    <row r="4484" spans="1:7" x14ac:dyDescent="0.35">
      <c r="A4484" t="s">
        <v>6348</v>
      </c>
      <c r="B4484" t="s">
        <v>1557</v>
      </c>
      <c r="C4484" t="s">
        <v>31</v>
      </c>
      <c r="D4484" t="s">
        <v>1867</v>
      </c>
      <c r="E4484" s="4">
        <v>48</v>
      </c>
      <c r="F4484" s="4" t="s">
        <v>21732</v>
      </c>
      <c r="G4484" s="4">
        <v>0.05</v>
      </c>
    </row>
    <row r="4485" spans="1:7" x14ac:dyDescent="0.35">
      <c r="A4485" t="s">
        <v>6349</v>
      </c>
      <c r="B4485" t="s">
        <v>1557</v>
      </c>
      <c r="C4485" t="s">
        <v>36</v>
      </c>
      <c r="D4485" t="s">
        <v>21678</v>
      </c>
      <c r="E4485" s="4">
        <v>55</v>
      </c>
      <c r="F4485" s="4" t="s">
        <v>21727</v>
      </c>
      <c r="G4485" s="4">
        <v>0.1</v>
      </c>
    </row>
    <row r="4486" spans="1:7" x14ac:dyDescent="0.35">
      <c r="A4486" t="s">
        <v>6350</v>
      </c>
      <c r="B4486" t="s">
        <v>1558</v>
      </c>
      <c r="C4486" t="s">
        <v>28</v>
      </c>
      <c r="D4486" t="s">
        <v>1851</v>
      </c>
      <c r="E4486" s="4">
        <v>20</v>
      </c>
      <c r="F4486" s="4" t="s">
        <v>21674</v>
      </c>
      <c r="G4486" s="4">
        <v>0.1</v>
      </c>
    </row>
    <row r="4487" spans="1:7" x14ac:dyDescent="0.35">
      <c r="A4487" t="s">
        <v>6351</v>
      </c>
      <c r="B4487" t="s">
        <v>1558</v>
      </c>
      <c r="C4487" t="s">
        <v>35</v>
      </c>
      <c r="D4487" t="s">
        <v>1919</v>
      </c>
      <c r="E4487" s="4">
        <v>50</v>
      </c>
      <c r="F4487" s="4" t="s">
        <v>21642</v>
      </c>
      <c r="G4487" s="4">
        <v>0.15</v>
      </c>
    </row>
    <row r="4488" spans="1:7" x14ac:dyDescent="0.35">
      <c r="A4488" t="s">
        <v>6352</v>
      </c>
      <c r="B4488" t="s">
        <v>1558</v>
      </c>
      <c r="C4488" t="s">
        <v>15</v>
      </c>
      <c r="D4488" t="s">
        <v>1874</v>
      </c>
      <c r="E4488" s="4">
        <v>56</v>
      </c>
      <c r="F4488" s="4" t="s">
        <v>21648</v>
      </c>
      <c r="G4488" s="4">
        <v>0</v>
      </c>
    </row>
    <row r="4489" spans="1:7" x14ac:dyDescent="0.35">
      <c r="A4489" t="s">
        <v>6353</v>
      </c>
      <c r="B4489" t="s">
        <v>1558</v>
      </c>
      <c r="C4489" t="s">
        <v>32</v>
      </c>
      <c r="D4489" t="s">
        <v>1928</v>
      </c>
      <c r="E4489" s="4">
        <v>12</v>
      </c>
      <c r="F4489" s="4" t="s">
        <v>21690</v>
      </c>
      <c r="G4489" s="4">
        <v>0.1</v>
      </c>
    </row>
    <row r="4490" spans="1:7" x14ac:dyDescent="0.35">
      <c r="A4490" t="s">
        <v>6354</v>
      </c>
      <c r="B4490" t="s">
        <v>1559</v>
      </c>
      <c r="C4490" t="s">
        <v>15</v>
      </c>
      <c r="D4490" t="s">
        <v>21777</v>
      </c>
      <c r="E4490" s="4">
        <v>14</v>
      </c>
      <c r="F4490" s="4" t="s">
        <v>21660</v>
      </c>
      <c r="G4490" s="4">
        <v>0.15</v>
      </c>
    </row>
    <row r="4491" spans="1:7" x14ac:dyDescent="0.35">
      <c r="A4491" t="s">
        <v>6355</v>
      </c>
      <c r="B4491" t="s">
        <v>1560</v>
      </c>
      <c r="C4491" t="s">
        <v>29</v>
      </c>
      <c r="D4491" t="s">
        <v>21720</v>
      </c>
      <c r="E4491" s="4">
        <v>42</v>
      </c>
      <c r="F4491" s="4" t="s">
        <v>21687</v>
      </c>
      <c r="G4491" s="4">
        <v>0</v>
      </c>
    </row>
    <row r="4492" spans="1:7" x14ac:dyDescent="0.35">
      <c r="A4492" t="s">
        <v>6356</v>
      </c>
      <c r="B4492" t="s">
        <v>1561</v>
      </c>
      <c r="C4492" t="s">
        <v>7</v>
      </c>
      <c r="D4492" t="s">
        <v>66</v>
      </c>
      <c r="E4492" s="4">
        <v>2</v>
      </c>
      <c r="F4492" s="4" t="s">
        <v>21646</v>
      </c>
      <c r="G4492" s="4">
        <v>0.1</v>
      </c>
    </row>
    <row r="4493" spans="1:7" x14ac:dyDescent="0.35">
      <c r="A4493" t="s">
        <v>6357</v>
      </c>
      <c r="B4493" t="s">
        <v>1561</v>
      </c>
      <c r="C4493" t="s">
        <v>29</v>
      </c>
      <c r="D4493" t="s">
        <v>1896</v>
      </c>
      <c r="E4493" s="4">
        <v>29</v>
      </c>
      <c r="F4493" s="4" t="s">
        <v>21685</v>
      </c>
      <c r="G4493" s="4">
        <v>0.1</v>
      </c>
    </row>
    <row r="4494" spans="1:7" x14ac:dyDescent="0.35">
      <c r="A4494" t="s">
        <v>6358</v>
      </c>
      <c r="B4494" t="s">
        <v>1561</v>
      </c>
      <c r="C4494" t="s">
        <v>27</v>
      </c>
      <c r="D4494" t="s">
        <v>1865</v>
      </c>
      <c r="E4494" s="4">
        <v>6</v>
      </c>
      <c r="F4494" s="4" t="s">
        <v>21656</v>
      </c>
      <c r="G4494" s="4">
        <v>0</v>
      </c>
    </row>
    <row r="4495" spans="1:7" x14ac:dyDescent="0.35">
      <c r="A4495" t="s">
        <v>6359</v>
      </c>
      <c r="B4495" t="s">
        <v>1561</v>
      </c>
      <c r="C4495" t="s">
        <v>30</v>
      </c>
      <c r="D4495" t="s">
        <v>1887</v>
      </c>
      <c r="E4495" s="4">
        <v>71</v>
      </c>
      <c r="F4495" s="4" t="s">
        <v>21659</v>
      </c>
      <c r="G4495" s="4">
        <v>0.15</v>
      </c>
    </row>
    <row r="4496" spans="1:7" x14ac:dyDescent="0.35">
      <c r="A4496" t="s">
        <v>6360</v>
      </c>
      <c r="B4496" t="s">
        <v>1562</v>
      </c>
      <c r="C4496" t="s">
        <v>27</v>
      </c>
      <c r="D4496" t="s">
        <v>1865</v>
      </c>
      <c r="E4496" s="4">
        <v>34</v>
      </c>
      <c r="F4496" s="4" t="s">
        <v>21642</v>
      </c>
      <c r="G4496" s="4">
        <v>0.15</v>
      </c>
    </row>
    <row r="4497" spans="1:7" x14ac:dyDescent="0.35">
      <c r="A4497" t="s">
        <v>6361</v>
      </c>
      <c r="B4497" t="s">
        <v>1562</v>
      </c>
      <c r="C4497" t="s">
        <v>33</v>
      </c>
      <c r="D4497" t="s">
        <v>21682</v>
      </c>
      <c r="E4497" s="4">
        <v>5</v>
      </c>
      <c r="F4497" s="4" t="s">
        <v>21852</v>
      </c>
      <c r="G4497" s="4">
        <v>0.1</v>
      </c>
    </row>
    <row r="4498" spans="1:7" x14ac:dyDescent="0.35">
      <c r="A4498" t="s">
        <v>6362</v>
      </c>
      <c r="B4498" t="s">
        <v>1562</v>
      </c>
      <c r="C4498" t="s">
        <v>35</v>
      </c>
      <c r="D4498" t="s">
        <v>1919</v>
      </c>
      <c r="E4498" s="4">
        <v>28</v>
      </c>
      <c r="F4498" s="4" t="s">
        <v>21707</v>
      </c>
      <c r="G4498" s="4">
        <v>0.05</v>
      </c>
    </row>
    <row r="4499" spans="1:7" x14ac:dyDescent="0.35">
      <c r="A4499" t="s">
        <v>6363</v>
      </c>
      <c r="B4499" t="s">
        <v>1562</v>
      </c>
      <c r="C4499" t="s">
        <v>27</v>
      </c>
      <c r="D4499" t="s">
        <v>21700</v>
      </c>
      <c r="E4499" s="4">
        <v>11</v>
      </c>
      <c r="F4499" s="4" t="s">
        <v>21656</v>
      </c>
      <c r="G4499" s="4">
        <v>0</v>
      </c>
    </row>
    <row r="4500" spans="1:7" x14ac:dyDescent="0.35">
      <c r="A4500" t="s">
        <v>6364</v>
      </c>
      <c r="B4500" t="s">
        <v>1563</v>
      </c>
      <c r="C4500" t="s">
        <v>27</v>
      </c>
      <c r="D4500" t="s">
        <v>21710</v>
      </c>
      <c r="E4500" s="4">
        <v>72</v>
      </c>
      <c r="F4500" s="4" t="s">
        <v>21642</v>
      </c>
      <c r="G4500" s="4">
        <v>0.15</v>
      </c>
    </row>
    <row r="4501" spans="1:7" x14ac:dyDescent="0.35">
      <c r="A4501" t="s">
        <v>6365</v>
      </c>
      <c r="B4501" t="s">
        <v>1563</v>
      </c>
      <c r="C4501" t="s">
        <v>34</v>
      </c>
      <c r="D4501" t="s">
        <v>21744</v>
      </c>
      <c r="E4501" s="4">
        <v>72</v>
      </c>
      <c r="F4501" s="4" t="s">
        <v>21636</v>
      </c>
      <c r="G4501" s="4">
        <v>0</v>
      </c>
    </row>
    <row r="4502" spans="1:7" x14ac:dyDescent="0.35">
      <c r="A4502" t="s">
        <v>6366</v>
      </c>
      <c r="B4502" t="s">
        <v>1563</v>
      </c>
      <c r="C4502" t="s">
        <v>27</v>
      </c>
      <c r="D4502" t="s">
        <v>21700</v>
      </c>
      <c r="E4502" s="4">
        <v>30</v>
      </c>
      <c r="F4502" s="4" t="s">
        <v>21642</v>
      </c>
      <c r="G4502" s="4">
        <v>0.15</v>
      </c>
    </row>
    <row r="4503" spans="1:7" x14ac:dyDescent="0.35">
      <c r="A4503" t="s">
        <v>6367</v>
      </c>
      <c r="B4503" t="s">
        <v>1563</v>
      </c>
      <c r="C4503" t="s">
        <v>36</v>
      </c>
      <c r="D4503" t="s">
        <v>21678</v>
      </c>
      <c r="E4503" s="4">
        <v>17</v>
      </c>
      <c r="F4503" s="4" t="s">
        <v>21731</v>
      </c>
      <c r="G4503" s="4">
        <v>0.15</v>
      </c>
    </row>
    <row r="4504" spans="1:7" x14ac:dyDescent="0.35">
      <c r="A4504" t="s">
        <v>6368</v>
      </c>
      <c r="B4504" t="s">
        <v>1564</v>
      </c>
      <c r="C4504" t="s">
        <v>30</v>
      </c>
      <c r="D4504" t="s">
        <v>1887</v>
      </c>
      <c r="E4504" s="4">
        <v>77</v>
      </c>
      <c r="F4504" s="4" t="s">
        <v>21665</v>
      </c>
      <c r="G4504" s="4">
        <v>0</v>
      </c>
    </row>
    <row r="4505" spans="1:7" x14ac:dyDescent="0.35">
      <c r="A4505" t="s">
        <v>6369</v>
      </c>
      <c r="B4505" t="s">
        <v>1564</v>
      </c>
      <c r="C4505" t="s">
        <v>36</v>
      </c>
      <c r="D4505" t="s">
        <v>1915</v>
      </c>
      <c r="E4505" s="4">
        <v>21</v>
      </c>
      <c r="F4505" s="4" t="s">
        <v>21702</v>
      </c>
      <c r="G4505" s="4">
        <v>0.05</v>
      </c>
    </row>
    <row r="4506" spans="1:7" x14ac:dyDescent="0.35">
      <c r="A4506" t="s">
        <v>6370</v>
      </c>
      <c r="B4506" t="s">
        <v>1564</v>
      </c>
      <c r="C4506" t="s">
        <v>29</v>
      </c>
      <c r="D4506" t="s">
        <v>1896</v>
      </c>
      <c r="E4506" s="4">
        <v>68</v>
      </c>
      <c r="F4506" s="4" t="s">
        <v>21685</v>
      </c>
      <c r="G4506" s="4">
        <v>0.1</v>
      </c>
    </row>
    <row r="4507" spans="1:7" x14ac:dyDescent="0.35">
      <c r="A4507" t="s">
        <v>6371</v>
      </c>
      <c r="B4507" t="s">
        <v>1564</v>
      </c>
      <c r="C4507" t="s">
        <v>15</v>
      </c>
      <c r="D4507" t="s">
        <v>1874</v>
      </c>
      <c r="E4507" s="4">
        <v>1</v>
      </c>
      <c r="F4507" s="4" t="s">
        <v>21648</v>
      </c>
      <c r="G4507" s="4">
        <v>0</v>
      </c>
    </row>
    <row r="4508" spans="1:7" x14ac:dyDescent="0.35">
      <c r="A4508" t="s">
        <v>6372</v>
      </c>
      <c r="B4508" t="s">
        <v>1565</v>
      </c>
      <c r="C4508" t="s">
        <v>32</v>
      </c>
      <c r="D4508" t="s">
        <v>1928</v>
      </c>
      <c r="E4508" s="4">
        <v>32</v>
      </c>
      <c r="F4508" s="4" t="s">
        <v>21690</v>
      </c>
      <c r="G4508" s="4">
        <v>0.1</v>
      </c>
    </row>
    <row r="4509" spans="1:7" x14ac:dyDescent="0.35">
      <c r="A4509" t="s">
        <v>6373</v>
      </c>
      <c r="B4509" t="s">
        <v>1565</v>
      </c>
      <c r="C4509" t="s">
        <v>31</v>
      </c>
      <c r="D4509" t="s">
        <v>21748</v>
      </c>
      <c r="E4509" s="4">
        <v>32</v>
      </c>
      <c r="F4509" s="4" t="s">
        <v>21732</v>
      </c>
      <c r="G4509" s="4">
        <v>0.05</v>
      </c>
    </row>
    <row r="4510" spans="1:7" x14ac:dyDescent="0.35">
      <c r="A4510" t="s">
        <v>6374</v>
      </c>
      <c r="B4510" t="s">
        <v>1565</v>
      </c>
      <c r="C4510" t="s">
        <v>23</v>
      </c>
      <c r="D4510" t="s">
        <v>21672</v>
      </c>
      <c r="E4510" s="4">
        <v>32</v>
      </c>
      <c r="F4510" s="4" t="s">
        <v>21673</v>
      </c>
      <c r="G4510" s="4">
        <v>0</v>
      </c>
    </row>
    <row r="4511" spans="1:7" x14ac:dyDescent="0.35">
      <c r="A4511" t="s">
        <v>6375</v>
      </c>
      <c r="B4511" t="s">
        <v>1565</v>
      </c>
      <c r="C4511" t="s">
        <v>12</v>
      </c>
      <c r="D4511" t="s">
        <v>1857</v>
      </c>
      <c r="E4511" s="4">
        <v>57</v>
      </c>
      <c r="F4511" s="4" t="s">
        <v>21669</v>
      </c>
      <c r="G4511" s="4">
        <v>0</v>
      </c>
    </row>
    <row r="4512" spans="1:7" x14ac:dyDescent="0.35">
      <c r="A4512" t="s">
        <v>6376</v>
      </c>
      <c r="B4512" t="s">
        <v>1566</v>
      </c>
      <c r="C4512" t="s">
        <v>35</v>
      </c>
      <c r="D4512" t="s">
        <v>1919</v>
      </c>
      <c r="E4512" s="4">
        <v>14</v>
      </c>
      <c r="F4512" s="4" t="s">
        <v>21656</v>
      </c>
      <c r="G4512" s="4">
        <v>0</v>
      </c>
    </row>
    <row r="4513" spans="1:7" x14ac:dyDescent="0.35">
      <c r="A4513" t="s">
        <v>6377</v>
      </c>
      <c r="B4513" t="s">
        <v>1566</v>
      </c>
      <c r="C4513" t="s">
        <v>12</v>
      </c>
      <c r="D4513" t="s">
        <v>1857</v>
      </c>
      <c r="E4513" s="4">
        <v>72</v>
      </c>
      <c r="F4513" s="4" t="s">
        <v>21669</v>
      </c>
      <c r="G4513" s="4">
        <v>0</v>
      </c>
    </row>
    <row r="4514" spans="1:7" x14ac:dyDescent="0.35">
      <c r="A4514" t="s">
        <v>6378</v>
      </c>
      <c r="B4514" t="s">
        <v>1566</v>
      </c>
      <c r="C4514" t="s">
        <v>34</v>
      </c>
      <c r="D4514" t="s">
        <v>1854</v>
      </c>
      <c r="E4514" s="4">
        <v>17</v>
      </c>
      <c r="F4514" s="4" t="s">
        <v>21636</v>
      </c>
      <c r="G4514" s="4">
        <v>0</v>
      </c>
    </row>
    <row r="4515" spans="1:7" x14ac:dyDescent="0.35">
      <c r="A4515" t="s">
        <v>6379</v>
      </c>
      <c r="B4515" t="s">
        <v>1567</v>
      </c>
      <c r="C4515" t="s">
        <v>15</v>
      </c>
      <c r="D4515" t="s">
        <v>1874</v>
      </c>
      <c r="E4515" s="4">
        <v>31</v>
      </c>
      <c r="F4515" s="4" t="s">
        <v>21675</v>
      </c>
      <c r="G4515" s="4">
        <v>0.05</v>
      </c>
    </row>
    <row r="4516" spans="1:7" x14ac:dyDescent="0.35">
      <c r="A4516" t="s">
        <v>6380</v>
      </c>
      <c r="B4516" t="s">
        <v>1567</v>
      </c>
      <c r="C4516" t="s">
        <v>12</v>
      </c>
      <c r="D4516" t="s">
        <v>1857</v>
      </c>
      <c r="E4516" s="4">
        <v>55</v>
      </c>
      <c r="F4516" s="4" t="s">
        <v>21669</v>
      </c>
      <c r="G4516" s="4">
        <v>0</v>
      </c>
    </row>
    <row r="4517" spans="1:7" x14ac:dyDescent="0.35">
      <c r="A4517" t="s">
        <v>6381</v>
      </c>
      <c r="B4517" t="s">
        <v>1567</v>
      </c>
      <c r="C4517" t="s">
        <v>36</v>
      </c>
      <c r="D4517" t="s">
        <v>1915</v>
      </c>
      <c r="E4517" s="4">
        <v>38</v>
      </c>
      <c r="F4517" s="4" t="s">
        <v>21677</v>
      </c>
      <c r="G4517" s="4">
        <v>0</v>
      </c>
    </row>
    <row r="4518" spans="1:7" x14ac:dyDescent="0.35">
      <c r="A4518" t="s">
        <v>6382</v>
      </c>
      <c r="B4518" t="s">
        <v>1568</v>
      </c>
      <c r="C4518" t="s">
        <v>23</v>
      </c>
      <c r="D4518" t="s">
        <v>21773</v>
      </c>
      <c r="E4518" s="4">
        <v>79</v>
      </c>
      <c r="F4518" s="4" t="s">
        <v>21673</v>
      </c>
      <c r="G4518" s="4">
        <v>0</v>
      </c>
    </row>
    <row r="4519" spans="1:7" x14ac:dyDescent="0.35">
      <c r="A4519" t="s">
        <v>6383</v>
      </c>
      <c r="B4519" t="s">
        <v>1568</v>
      </c>
      <c r="C4519" t="s">
        <v>31</v>
      </c>
      <c r="D4519" t="s">
        <v>21726</v>
      </c>
      <c r="E4519" s="4">
        <v>65</v>
      </c>
      <c r="F4519" s="4" t="s">
        <v>21662</v>
      </c>
      <c r="G4519" s="4">
        <v>0</v>
      </c>
    </row>
    <row r="4520" spans="1:7" x14ac:dyDescent="0.35">
      <c r="A4520" t="s">
        <v>6384</v>
      </c>
      <c r="B4520" t="s">
        <v>1568</v>
      </c>
      <c r="C4520" t="s">
        <v>34</v>
      </c>
      <c r="D4520" t="s">
        <v>1854</v>
      </c>
      <c r="E4520" s="4">
        <v>10</v>
      </c>
      <c r="F4520" s="4" t="s">
        <v>21652</v>
      </c>
      <c r="G4520" s="4">
        <v>0.1</v>
      </c>
    </row>
    <row r="4521" spans="1:7" x14ac:dyDescent="0.35">
      <c r="A4521" t="s">
        <v>6385</v>
      </c>
      <c r="B4521" t="s">
        <v>1569</v>
      </c>
      <c r="C4521" t="s">
        <v>31</v>
      </c>
      <c r="D4521" t="s">
        <v>1867</v>
      </c>
      <c r="E4521" s="4">
        <v>76</v>
      </c>
      <c r="F4521" s="4" t="s">
        <v>21798</v>
      </c>
      <c r="G4521" s="4">
        <v>0.1</v>
      </c>
    </row>
    <row r="4522" spans="1:7" x14ac:dyDescent="0.35">
      <c r="A4522" t="s">
        <v>6386</v>
      </c>
      <c r="B4522" t="s">
        <v>1569</v>
      </c>
      <c r="C4522" t="s">
        <v>15</v>
      </c>
      <c r="D4522" t="s">
        <v>1874</v>
      </c>
      <c r="E4522" s="4">
        <v>51</v>
      </c>
      <c r="F4522" s="4" t="s">
        <v>21815</v>
      </c>
      <c r="G4522" s="4">
        <v>0</v>
      </c>
    </row>
    <row r="4523" spans="1:7" x14ac:dyDescent="0.35">
      <c r="A4523" t="s">
        <v>6387</v>
      </c>
      <c r="B4523" t="s">
        <v>1569</v>
      </c>
      <c r="C4523" t="s">
        <v>7</v>
      </c>
      <c r="D4523" t="s">
        <v>1871</v>
      </c>
      <c r="E4523" s="4">
        <v>30</v>
      </c>
      <c r="F4523" s="4" t="s">
        <v>21718</v>
      </c>
      <c r="G4523" s="4">
        <v>0.05</v>
      </c>
    </row>
    <row r="4524" spans="1:7" x14ac:dyDescent="0.35">
      <c r="A4524" t="s">
        <v>6388</v>
      </c>
      <c r="B4524" t="s">
        <v>1569</v>
      </c>
      <c r="C4524" t="s">
        <v>34</v>
      </c>
      <c r="D4524" t="s">
        <v>66</v>
      </c>
      <c r="E4524" s="4">
        <v>27</v>
      </c>
      <c r="F4524" s="4" t="s">
        <v>21636</v>
      </c>
      <c r="G4524" s="4">
        <v>0</v>
      </c>
    </row>
    <row r="4525" spans="1:7" x14ac:dyDescent="0.35">
      <c r="A4525" t="s">
        <v>6389</v>
      </c>
      <c r="B4525" t="s">
        <v>1569</v>
      </c>
      <c r="C4525" t="s">
        <v>30</v>
      </c>
      <c r="D4525" t="s">
        <v>1887</v>
      </c>
      <c r="E4525" s="4">
        <v>1</v>
      </c>
      <c r="F4525" s="4" t="s">
        <v>21665</v>
      </c>
      <c r="G4525" s="4">
        <v>0</v>
      </c>
    </row>
    <row r="4526" spans="1:7" x14ac:dyDescent="0.35">
      <c r="A4526" t="s">
        <v>6390</v>
      </c>
      <c r="B4526" t="s">
        <v>1570</v>
      </c>
      <c r="C4526" t="s">
        <v>26</v>
      </c>
      <c r="D4526" t="s">
        <v>1861</v>
      </c>
      <c r="E4526" s="4">
        <v>61</v>
      </c>
      <c r="F4526" s="4" t="s">
        <v>21647</v>
      </c>
      <c r="G4526" s="4">
        <v>0</v>
      </c>
    </row>
    <row r="4527" spans="1:7" x14ac:dyDescent="0.35">
      <c r="A4527" t="s">
        <v>6391</v>
      </c>
      <c r="B4527" t="s">
        <v>1571</v>
      </c>
      <c r="C4527" t="s">
        <v>15</v>
      </c>
      <c r="D4527" t="s">
        <v>1874</v>
      </c>
      <c r="E4527" s="4">
        <v>2</v>
      </c>
      <c r="F4527" s="4" t="s">
        <v>21660</v>
      </c>
      <c r="G4527" s="4">
        <v>0.15</v>
      </c>
    </row>
    <row r="4528" spans="1:7" x14ac:dyDescent="0.35">
      <c r="A4528" t="s">
        <v>6392</v>
      </c>
      <c r="B4528" t="s">
        <v>1571</v>
      </c>
      <c r="C4528" t="s">
        <v>36</v>
      </c>
      <c r="D4528" t="s">
        <v>1915</v>
      </c>
      <c r="E4528" s="4">
        <v>1</v>
      </c>
      <c r="F4528" s="4" t="s">
        <v>21677</v>
      </c>
      <c r="G4528" s="4">
        <v>0</v>
      </c>
    </row>
    <row r="4529" spans="1:7" x14ac:dyDescent="0.35">
      <c r="A4529" t="s">
        <v>6393</v>
      </c>
      <c r="B4529" t="s">
        <v>1572</v>
      </c>
      <c r="C4529" t="s">
        <v>31</v>
      </c>
      <c r="D4529" t="s">
        <v>1867</v>
      </c>
      <c r="E4529" s="4">
        <v>25</v>
      </c>
      <c r="F4529" s="4" t="s">
        <v>21662</v>
      </c>
      <c r="G4529" s="4">
        <v>0</v>
      </c>
    </row>
    <row r="4530" spans="1:7" x14ac:dyDescent="0.35">
      <c r="A4530" t="s">
        <v>6394</v>
      </c>
      <c r="B4530" t="s">
        <v>1573</v>
      </c>
      <c r="C4530" t="s">
        <v>28</v>
      </c>
      <c r="D4530" t="s">
        <v>21653</v>
      </c>
      <c r="E4530" s="4">
        <v>50</v>
      </c>
      <c r="F4530" s="4" t="s">
        <v>21674</v>
      </c>
      <c r="G4530" s="4">
        <v>0.1</v>
      </c>
    </row>
    <row r="4531" spans="1:7" x14ac:dyDescent="0.35">
      <c r="A4531" t="s">
        <v>6395</v>
      </c>
      <c r="B4531" t="s">
        <v>1573</v>
      </c>
      <c r="C4531" t="s">
        <v>35</v>
      </c>
      <c r="D4531" t="s">
        <v>21735</v>
      </c>
      <c r="E4531" s="4">
        <v>43</v>
      </c>
      <c r="F4531" s="4" t="s">
        <v>21707</v>
      </c>
      <c r="G4531" s="4">
        <v>0.05</v>
      </c>
    </row>
    <row r="4532" spans="1:7" x14ac:dyDescent="0.35">
      <c r="A4532" t="s">
        <v>6396</v>
      </c>
      <c r="B4532" t="s">
        <v>1574</v>
      </c>
      <c r="C4532" t="s">
        <v>33</v>
      </c>
      <c r="D4532" t="s">
        <v>21723</v>
      </c>
      <c r="E4532" s="4">
        <v>49</v>
      </c>
      <c r="F4532" s="4" t="s">
        <v>21663</v>
      </c>
      <c r="G4532" s="4">
        <v>0.15</v>
      </c>
    </row>
    <row r="4533" spans="1:7" x14ac:dyDescent="0.35">
      <c r="A4533" t="s">
        <v>6397</v>
      </c>
      <c r="B4533" t="s">
        <v>1574</v>
      </c>
      <c r="C4533" t="s">
        <v>12</v>
      </c>
      <c r="D4533" t="s">
        <v>21719</v>
      </c>
      <c r="E4533" s="4">
        <v>70</v>
      </c>
      <c r="F4533" s="4" t="s">
        <v>21693</v>
      </c>
      <c r="G4533" s="4">
        <v>0.15</v>
      </c>
    </row>
    <row r="4534" spans="1:7" x14ac:dyDescent="0.35">
      <c r="A4534" t="s">
        <v>6398</v>
      </c>
      <c r="B4534" t="s">
        <v>1574</v>
      </c>
      <c r="C4534" t="s">
        <v>19</v>
      </c>
      <c r="D4534" t="s">
        <v>21790</v>
      </c>
      <c r="E4534" s="4">
        <v>66</v>
      </c>
      <c r="F4534" s="4" t="s">
        <v>21706</v>
      </c>
      <c r="G4534" s="4">
        <v>0.05</v>
      </c>
    </row>
    <row r="4535" spans="1:7" x14ac:dyDescent="0.35">
      <c r="A4535" t="s">
        <v>6399</v>
      </c>
      <c r="B4535" t="s">
        <v>1574</v>
      </c>
      <c r="C4535" t="s">
        <v>31</v>
      </c>
      <c r="D4535" t="s">
        <v>1867</v>
      </c>
      <c r="E4535" s="4">
        <v>67</v>
      </c>
      <c r="F4535" s="4" t="s">
        <v>21670</v>
      </c>
      <c r="G4535" s="4">
        <v>0.1</v>
      </c>
    </row>
    <row r="4536" spans="1:7" x14ac:dyDescent="0.35">
      <c r="A4536" t="s">
        <v>6400</v>
      </c>
      <c r="B4536" t="s">
        <v>1575</v>
      </c>
      <c r="C4536" t="s">
        <v>27</v>
      </c>
      <c r="D4536" t="s">
        <v>1865</v>
      </c>
      <c r="E4536" s="4">
        <v>9</v>
      </c>
      <c r="F4536" s="4" t="s">
        <v>21642</v>
      </c>
      <c r="G4536" s="4">
        <v>0.15</v>
      </c>
    </row>
    <row r="4537" spans="1:7" x14ac:dyDescent="0.35">
      <c r="A4537" t="s">
        <v>6401</v>
      </c>
      <c r="B4537" t="s">
        <v>1575</v>
      </c>
      <c r="C4537" t="s">
        <v>26</v>
      </c>
      <c r="D4537" t="s">
        <v>1861</v>
      </c>
      <c r="E4537" s="4">
        <v>11</v>
      </c>
      <c r="F4537" s="4" t="s">
        <v>21647</v>
      </c>
      <c r="G4537" s="4">
        <v>0</v>
      </c>
    </row>
    <row r="4538" spans="1:7" x14ac:dyDescent="0.35">
      <c r="A4538" t="s">
        <v>6402</v>
      </c>
      <c r="B4538" t="s">
        <v>1575</v>
      </c>
      <c r="C4538" t="s">
        <v>29</v>
      </c>
      <c r="D4538" t="s">
        <v>1896</v>
      </c>
      <c r="E4538" s="4">
        <v>42</v>
      </c>
      <c r="F4538" s="4" t="s">
        <v>21687</v>
      </c>
      <c r="G4538" s="4">
        <v>0</v>
      </c>
    </row>
    <row r="4539" spans="1:7" x14ac:dyDescent="0.35">
      <c r="A4539" t="s">
        <v>6403</v>
      </c>
      <c r="B4539" t="s">
        <v>1576</v>
      </c>
      <c r="C4539" t="s">
        <v>19</v>
      </c>
      <c r="D4539" t="s">
        <v>21790</v>
      </c>
      <c r="E4539" s="4">
        <v>7</v>
      </c>
      <c r="F4539" s="4" t="s">
        <v>21635</v>
      </c>
      <c r="G4539" s="4">
        <v>0</v>
      </c>
    </row>
    <row r="4540" spans="1:7" x14ac:dyDescent="0.35">
      <c r="A4540" t="s">
        <v>6404</v>
      </c>
      <c r="B4540" t="s">
        <v>1576</v>
      </c>
      <c r="C4540" t="s">
        <v>19</v>
      </c>
      <c r="D4540" t="s">
        <v>1859</v>
      </c>
      <c r="E4540" s="4">
        <v>31</v>
      </c>
      <c r="F4540" s="4" t="s">
        <v>21706</v>
      </c>
      <c r="G4540" s="4">
        <v>0.05</v>
      </c>
    </row>
    <row r="4541" spans="1:7" x14ac:dyDescent="0.35">
      <c r="A4541" t="s">
        <v>6405</v>
      </c>
      <c r="B4541" t="s">
        <v>1576</v>
      </c>
      <c r="C4541" t="s">
        <v>36</v>
      </c>
      <c r="D4541" t="s">
        <v>1915</v>
      </c>
      <c r="E4541" s="4">
        <v>59</v>
      </c>
      <c r="F4541" s="4" t="s">
        <v>21702</v>
      </c>
      <c r="G4541" s="4">
        <v>0.05</v>
      </c>
    </row>
    <row r="4542" spans="1:7" x14ac:dyDescent="0.35">
      <c r="A4542" t="s">
        <v>6406</v>
      </c>
      <c r="B4542" t="s">
        <v>1577</v>
      </c>
      <c r="C4542" t="s">
        <v>30</v>
      </c>
      <c r="D4542" t="s">
        <v>1887</v>
      </c>
      <c r="E4542" s="4">
        <v>43</v>
      </c>
      <c r="F4542" s="4" t="s">
        <v>21665</v>
      </c>
      <c r="G4542" s="4">
        <v>0</v>
      </c>
    </row>
    <row r="4543" spans="1:7" x14ac:dyDescent="0.35">
      <c r="A4543" t="s">
        <v>6407</v>
      </c>
      <c r="B4543" t="s">
        <v>1577</v>
      </c>
      <c r="C4543" t="s">
        <v>7</v>
      </c>
      <c r="D4543" t="s">
        <v>1871</v>
      </c>
      <c r="E4543" s="4">
        <v>21</v>
      </c>
      <c r="F4543" s="4" t="s">
        <v>21646</v>
      </c>
      <c r="G4543" s="4">
        <v>0.1</v>
      </c>
    </row>
    <row r="4544" spans="1:7" x14ac:dyDescent="0.35">
      <c r="A4544" t="s">
        <v>6408</v>
      </c>
      <c r="B4544" t="s">
        <v>1577</v>
      </c>
      <c r="C4544" t="s">
        <v>29</v>
      </c>
      <c r="D4544" t="s">
        <v>1896</v>
      </c>
      <c r="E4544" s="4">
        <v>39</v>
      </c>
      <c r="F4544" s="4" t="s">
        <v>21687</v>
      </c>
      <c r="G4544" s="4">
        <v>0</v>
      </c>
    </row>
    <row r="4545" spans="1:7" x14ac:dyDescent="0.35">
      <c r="A4545" t="s">
        <v>6409</v>
      </c>
      <c r="B4545" t="s">
        <v>1577</v>
      </c>
      <c r="C4545" t="s">
        <v>23</v>
      </c>
      <c r="D4545" t="s">
        <v>21773</v>
      </c>
      <c r="E4545" s="4">
        <v>49</v>
      </c>
      <c r="F4545" s="4" t="s">
        <v>21649</v>
      </c>
      <c r="G4545" s="4">
        <v>0.1</v>
      </c>
    </row>
    <row r="4546" spans="1:7" x14ac:dyDescent="0.35">
      <c r="A4546" t="s">
        <v>6410</v>
      </c>
      <c r="B4546" t="s">
        <v>1577</v>
      </c>
      <c r="C4546" t="s">
        <v>35</v>
      </c>
      <c r="D4546" t="s">
        <v>1919</v>
      </c>
      <c r="E4546" s="4">
        <v>52</v>
      </c>
      <c r="F4546" s="4" t="s">
        <v>21701</v>
      </c>
      <c r="G4546" s="4">
        <v>0.1</v>
      </c>
    </row>
    <row r="4547" spans="1:7" x14ac:dyDescent="0.35">
      <c r="A4547" t="s">
        <v>6411</v>
      </c>
      <c r="B4547" t="s">
        <v>1578</v>
      </c>
      <c r="C4547" t="s">
        <v>29</v>
      </c>
      <c r="D4547" t="s">
        <v>1896</v>
      </c>
      <c r="E4547" s="4">
        <v>24</v>
      </c>
      <c r="F4547" s="4" t="s">
        <v>21666</v>
      </c>
      <c r="G4547" s="4">
        <v>0.05</v>
      </c>
    </row>
    <row r="4548" spans="1:7" x14ac:dyDescent="0.35">
      <c r="A4548" t="s">
        <v>6412</v>
      </c>
      <c r="B4548" t="s">
        <v>1578</v>
      </c>
      <c r="C4548" t="s">
        <v>12</v>
      </c>
      <c r="D4548" t="s">
        <v>21752</v>
      </c>
      <c r="E4548" s="4">
        <v>58</v>
      </c>
      <c r="F4548" s="4" t="s">
        <v>21669</v>
      </c>
      <c r="G4548" s="4">
        <v>0</v>
      </c>
    </row>
    <row r="4549" spans="1:7" x14ac:dyDescent="0.35">
      <c r="A4549" t="s">
        <v>6413</v>
      </c>
      <c r="B4549" t="s">
        <v>1578</v>
      </c>
      <c r="C4549" t="s">
        <v>32</v>
      </c>
      <c r="D4549" t="s">
        <v>1928</v>
      </c>
      <c r="E4549" s="4">
        <v>39</v>
      </c>
      <c r="F4549" s="4" t="s">
        <v>21792</v>
      </c>
      <c r="G4549" s="4">
        <v>0</v>
      </c>
    </row>
    <row r="4550" spans="1:7" x14ac:dyDescent="0.35">
      <c r="A4550" t="s">
        <v>6414</v>
      </c>
      <c r="B4550" t="s">
        <v>1578</v>
      </c>
      <c r="C4550" t="s">
        <v>31</v>
      </c>
      <c r="D4550" t="s">
        <v>1867</v>
      </c>
      <c r="E4550" s="4">
        <v>20</v>
      </c>
      <c r="F4550" s="4" t="s">
        <v>21732</v>
      </c>
      <c r="G4550" s="4">
        <v>0.05</v>
      </c>
    </row>
    <row r="4551" spans="1:7" x14ac:dyDescent="0.35">
      <c r="A4551" t="s">
        <v>6415</v>
      </c>
      <c r="B4551" t="s">
        <v>1579</v>
      </c>
      <c r="C4551" t="s">
        <v>19</v>
      </c>
      <c r="D4551" t="s">
        <v>1859</v>
      </c>
      <c r="E4551" s="4">
        <v>3</v>
      </c>
      <c r="F4551" s="4" t="s">
        <v>21698</v>
      </c>
      <c r="G4551" s="4">
        <v>0.1</v>
      </c>
    </row>
    <row r="4552" spans="1:7" x14ac:dyDescent="0.35">
      <c r="A4552" t="s">
        <v>6416</v>
      </c>
      <c r="B4552" t="s">
        <v>1579</v>
      </c>
      <c r="C4552" t="s">
        <v>32</v>
      </c>
      <c r="D4552" t="s">
        <v>1928</v>
      </c>
      <c r="E4552" s="4">
        <v>69</v>
      </c>
      <c r="F4552" s="4" t="s">
        <v>21684</v>
      </c>
      <c r="G4552" s="4">
        <v>0.05</v>
      </c>
    </row>
    <row r="4553" spans="1:7" x14ac:dyDescent="0.35">
      <c r="A4553" t="s">
        <v>6417</v>
      </c>
      <c r="B4553" t="s">
        <v>1579</v>
      </c>
      <c r="C4553" t="s">
        <v>36</v>
      </c>
      <c r="D4553" t="s">
        <v>1915</v>
      </c>
      <c r="E4553" s="4">
        <v>59</v>
      </c>
      <c r="F4553" s="4" t="s">
        <v>21677</v>
      </c>
      <c r="G4553" s="4">
        <v>0</v>
      </c>
    </row>
    <row r="4554" spans="1:7" x14ac:dyDescent="0.35">
      <c r="A4554" t="s">
        <v>6418</v>
      </c>
      <c r="B4554" t="s">
        <v>1579</v>
      </c>
      <c r="C4554" t="s">
        <v>36</v>
      </c>
      <c r="D4554" t="s">
        <v>21678</v>
      </c>
      <c r="E4554" s="4">
        <v>46</v>
      </c>
      <c r="F4554" s="4" t="s">
        <v>21677</v>
      </c>
      <c r="G4554" s="4">
        <v>0</v>
      </c>
    </row>
    <row r="4555" spans="1:7" x14ac:dyDescent="0.35">
      <c r="A4555" t="s">
        <v>6419</v>
      </c>
      <c r="B4555" t="s">
        <v>1579</v>
      </c>
      <c r="C4555" t="s">
        <v>19</v>
      </c>
      <c r="D4555" t="s">
        <v>1859</v>
      </c>
      <c r="E4555" s="4">
        <v>25</v>
      </c>
      <c r="F4555" s="4" t="s">
        <v>21698</v>
      </c>
      <c r="G4555" s="4">
        <v>0.1</v>
      </c>
    </row>
    <row r="4556" spans="1:7" x14ac:dyDescent="0.35">
      <c r="A4556" t="s">
        <v>6420</v>
      </c>
      <c r="B4556" t="s">
        <v>1580</v>
      </c>
      <c r="C4556" t="s">
        <v>33</v>
      </c>
      <c r="D4556" t="s">
        <v>66</v>
      </c>
      <c r="E4556" s="4">
        <v>27</v>
      </c>
      <c r="F4556" s="4" t="s">
        <v>21644</v>
      </c>
      <c r="G4556" s="4">
        <v>0.1</v>
      </c>
    </row>
    <row r="4557" spans="1:7" x14ac:dyDescent="0.35">
      <c r="A4557" t="s">
        <v>6421</v>
      </c>
      <c r="B4557" t="s">
        <v>1580</v>
      </c>
      <c r="C4557" t="s">
        <v>19</v>
      </c>
      <c r="D4557" t="s">
        <v>21790</v>
      </c>
      <c r="E4557" s="4">
        <v>31</v>
      </c>
      <c r="F4557" s="4" t="s">
        <v>21635</v>
      </c>
      <c r="G4557" s="4">
        <v>0</v>
      </c>
    </row>
    <row r="4558" spans="1:7" x14ac:dyDescent="0.35">
      <c r="A4558" t="s">
        <v>6422</v>
      </c>
      <c r="B4558" t="s">
        <v>1580</v>
      </c>
      <c r="C4558" t="s">
        <v>27</v>
      </c>
      <c r="D4558" t="s">
        <v>1865</v>
      </c>
      <c r="E4558" s="4">
        <v>19</v>
      </c>
      <c r="F4558" s="4" t="s">
        <v>21642</v>
      </c>
      <c r="G4558" s="4">
        <v>0.15</v>
      </c>
    </row>
    <row r="4559" spans="1:7" x14ac:dyDescent="0.35">
      <c r="A4559" t="s">
        <v>6423</v>
      </c>
      <c r="B4559" t="s">
        <v>1580</v>
      </c>
      <c r="C4559" t="s">
        <v>34</v>
      </c>
      <c r="D4559" t="s">
        <v>1854</v>
      </c>
      <c r="E4559" s="4">
        <v>17</v>
      </c>
      <c r="F4559" s="4" t="s">
        <v>21636</v>
      </c>
      <c r="G4559" s="4">
        <v>0</v>
      </c>
    </row>
    <row r="4560" spans="1:7" x14ac:dyDescent="0.35">
      <c r="A4560" t="s">
        <v>6424</v>
      </c>
      <c r="B4560" t="s">
        <v>1580</v>
      </c>
      <c r="C4560" t="s">
        <v>34</v>
      </c>
      <c r="D4560" t="s">
        <v>1854</v>
      </c>
      <c r="E4560" s="4">
        <v>39</v>
      </c>
      <c r="F4560" s="4" t="s">
        <v>21636</v>
      </c>
      <c r="G4560" s="4">
        <v>0</v>
      </c>
    </row>
    <row r="4561" spans="1:7" x14ac:dyDescent="0.35">
      <c r="A4561" t="s">
        <v>6425</v>
      </c>
      <c r="B4561" t="s">
        <v>1581</v>
      </c>
      <c r="C4561" t="s">
        <v>7</v>
      </c>
      <c r="D4561" t="s">
        <v>1871</v>
      </c>
      <c r="E4561" s="4">
        <v>4</v>
      </c>
      <c r="F4561" s="4" t="s">
        <v>21814</v>
      </c>
      <c r="G4561" s="4">
        <v>0.15</v>
      </c>
    </row>
    <row r="4562" spans="1:7" x14ac:dyDescent="0.35">
      <c r="A4562" t="s">
        <v>6426</v>
      </c>
      <c r="B4562" t="s">
        <v>1581</v>
      </c>
      <c r="C4562" t="s">
        <v>26</v>
      </c>
      <c r="D4562" t="s">
        <v>1861</v>
      </c>
      <c r="E4562" s="4">
        <v>3</v>
      </c>
      <c r="F4562" s="4" t="s">
        <v>21647</v>
      </c>
      <c r="G4562" s="4">
        <v>0</v>
      </c>
    </row>
    <row r="4563" spans="1:7" x14ac:dyDescent="0.35">
      <c r="A4563" t="s">
        <v>6427</v>
      </c>
      <c r="B4563" t="s">
        <v>1582</v>
      </c>
      <c r="C4563" t="s">
        <v>7</v>
      </c>
      <c r="D4563" t="s">
        <v>1871</v>
      </c>
      <c r="E4563" s="4">
        <v>35</v>
      </c>
      <c r="F4563" s="4" t="s">
        <v>21681</v>
      </c>
      <c r="G4563" s="4">
        <v>0</v>
      </c>
    </row>
    <row r="4564" spans="1:7" x14ac:dyDescent="0.35">
      <c r="A4564" t="s">
        <v>6428</v>
      </c>
      <c r="B4564" t="s">
        <v>1582</v>
      </c>
      <c r="C4564" t="s">
        <v>31</v>
      </c>
      <c r="D4564" t="s">
        <v>1867</v>
      </c>
      <c r="E4564" s="4">
        <v>59</v>
      </c>
      <c r="F4564" s="4" t="s">
        <v>21662</v>
      </c>
      <c r="G4564" s="4">
        <v>0</v>
      </c>
    </row>
    <row r="4565" spans="1:7" x14ac:dyDescent="0.35">
      <c r="A4565" t="s">
        <v>6429</v>
      </c>
      <c r="B4565" t="s">
        <v>1582</v>
      </c>
      <c r="C4565" t="s">
        <v>29</v>
      </c>
      <c r="D4565" t="s">
        <v>1896</v>
      </c>
      <c r="E4565" s="4">
        <v>19</v>
      </c>
      <c r="F4565" s="4" t="s">
        <v>21666</v>
      </c>
      <c r="G4565" s="4">
        <v>0.05</v>
      </c>
    </row>
    <row r="4566" spans="1:7" x14ac:dyDescent="0.35">
      <c r="A4566" t="s">
        <v>6430</v>
      </c>
      <c r="B4566" t="s">
        <v>1583</v>
      </c>
      <c r="C4566" t="s">
        <v>29</v>
      </c>
      <c r="D4566" t="s">
        <v>21751</v>
      </c>
      <c r="E4566" s="4">
        <v>42</v>
      </c>
      <c r="F4566" s="4" t="s">
        <v>21666</v>
      </c>
      <c r="G4566" s="4">
        <v>0.05</v>
      </c>
    </row>
    <row r="4567" spans="1:7" x14ac:dyDescent="0.35">
      <c r="A4567" t="s">
        <v>6431</v>
      </c>
      <c r="B4567" t="s">
        <v>1583</v>
      </c>
      <c r="C4567" t="s">
        <v>33</v>
      </c>
      <c r="D4567" t="s">
        <v>1863</v>
      </c>
      <c r="E4567" s="4">
        <v>49</v>
      </c>
      <c r="F4567" s="4" t="s">
        <v>21641</v>
      </c>
      <c r="G4567" s="4">
        <v>0</v>
      </c>
    </row>
    <row r="4568" spans="1:7" x14ac:dyDescent="0.35">
      <c r="A4568" t="s">
        <v>6432</v>
      </c>
      <c r="B4568" t="s">
        <v>1583</v>
      </c>
      <c r="C4568" t="s">
        <v>34</v>
      </c>
      <c r="D4568" t="s">
        <v>21721</v>
      </c>
      <c r="E4568" s="4">
        <v>23</v>
      </c>
      <c r="F4568" s="4" t="s">
        <v>21652</v>
      </c>
      <c r="G4568" s="4">
        <v>0.1</v>
      </c>
    </row>
    <row r="4569" spans="1:7" x14ac:dyDescent="0.35">
      <c r="A4569" t="s">
        <v>6433</v>
      </c>
      <c r="B4569" t="s">
        <v>1584</v>
      </c>
      <c r="C4569" t="s">
        <v>15</v>
      </c>
      <c r="D4569" t="s">
        <v>1874</v>
      </c>
      <c r="E4569" s="4">
        <v>17</v>
      </c>
      <c r="F4569" s="4" t="s">
        <v>21660</v>
      </c>
      <c r="G4569" s="4">
        <v>0.15</v>
      </c>
    </row>
    <row r="4570" spans="1:7" x14ac:dyDescent="0.35">
      <c r="A4570" t="s">
        <v>6434</v>
      </c>
      <c r="B4570" t="s">
        <v>1584</v>
      </c>
      <c r="C4570" t="s">
        <v>12</v>
      </c>
      <c r="D4570" t="s">
        <v>1857</v>
      </c>
      <c r="E4570" s="4">
        <v>29</v>
      </c>
      <c r="F4570" s="4" t="s">
        <v>21639</v>
      </c>
      <c r="G4570" s="4">
        <v>0.1</v>
      </c>
    </row>
    <row r="4571" spans="1:7" x14ac:dyDescent="0.35">
      <c r="A4571" t="s">
        <v>6435</v>
      </c>
      <c r="B4571" t="s">
        <v>1584</v>
      </c>
      <c r="C4571" t="s">
        <v>29</v>
      </c>
      <c r="D4571" t="s">
        <v>1896</v>
      </c>
      <c r="E4571" s="4">
        <v>53</v>
      </c>
      <c r="F4571" s="4" t="s">
        <v>21666</v>
      </c>
      <c r="G4571" s="4">
        <v>0.05</v>
      </c>
    </row>
    <row r="4572" spans="1:7" x14ac:dyDescent="0.35">
      <c r="A4572" t="s">
        <v>6436</v>
      </c>
      <c r="B4572" t="s">
        <v>1584</v>
      </c>
      <c r="C4572" t="s">
        <v>26</v>
      </c>
      <c r="D4572" t="s">
        <v>1861</v>
      </c>
      <c r="E4572" s="4">
        <v>56</v>
      </c>
      <c r="F4572" s="4" t="s">
        <v>21647</v>
      </c>
      <c r="G4572" s="4">
        <v>0</v>
      </c>
    </row>
    <row r="4573" spans="1:7" x14ac:dyDescent="0.35">
      <c r="A4573" t="s">
        <v>6437</v>
      </c>
      <c r="B4573" t="s">
        <v>1585</v>
      </c>
      <c r="C4573" t="s">
        <v>7</v>
      </c>
      <c r="D4573" t="s">
        <v>66</v>
      </c>
      <c r="E4573" s="4">
        <v>64</v>
      </c>
      <c r="F4573" s="4" t="s">
        <v>21708</v>
      </c>
      <c r="G4573" s="4">
        <v>0.15</v>
      </c>
    </row>
    <row r="4574" spans="1:7" x14ac:dyDescent="0.35">
      <c r="A4574" t="s">
        <v>6438</v>
      </c>
      <c r="B4574" t="s">
        <v>1585</v>
      </c>
      <c r="C4574" t="s">
        <v>15</v>
      </c>
      <c r="D4574" t="s">
        <v>1874</v>
      </c>
      <c r="E4574" s="4">
        <v>32</v>
      </c>
      <c r="F4574" s="4" t="s">
        <v>21742</v>
      </c>
      <c r="G4574" s="4">
        <v>0.1</v>
      </c>
    </row>
    <row r="4575" spans="1:7" x14ac:dyDescent="0.35">
      <c r="A4575" t="s">
        <v>6439</v>
      </c>
      <c r="B4575" t="s">
        <v>1585</v>
      </c>
      <c r="C4575" t="s">
        <v>30</v>
      </c>
      <c r="D4575" t="s">
        <v>1887</v>
      </c>
      <c r="E4575" s="4">
        <v>59</v>
      </c>
      <c r="F4575" s="4" t="s">
        <v>21665</v>
      </c>
      <c r="G4575" s="4">
        <v>0</v>
      </c>
    </row>
    <row r="4576" spans="1:7" x14ac:dyDescent="0.35">
      <c r="A4576" t="s">
        <v>6440</v>
      </c>
      <c r="B4576" t="s">
        <v>1585</v>
      </c>
      <c r="C4576" t="s">
        <v>15</v>
      </c>
      <c r="D4576" t="s">
        <v>21714</v>
      </c>
      <c r="E4576" s="4">
        <v>32</v>
      </c>
      <c r="F4576" s="4" t="s">
        <v>21839</v>
      </c>
      <c r="G4576" s="4">
        <v>0.15</v>
      </c>
    </row>
    <row r="4577" spans="1:7" x14ac:dyDescent="0.35">
      <c r="A4577" t="s">
        <v>6441</v>
      </c>
      <c r="B4577" t="s">
        <v>1586</v>
      </c>
      <c r="C4577" t="s">
        <v>19</v>
      </c>
      <c r="D4577" t="s">
        <v>1859</v>
      </c>
      <c r="E4577" s="4">
        <v>80</v>
      </c>
      <c r="F4577" s="4" t="s">
        <v>21694</v>
      </c>
      <c r="G4577" s="4">
        <v>0.15</v>
      </c>
    </row>
    <row r="4578" spans="1:7" x14ac:dyDescent="0.35">
      <c r="A4578" t="s">
        <v>6442</v>
      </c>
      <c r="B4578" t="s">
        <v>1587</v>
      </c>
      <c r="C4578" t="s">
        <v>29</v>
      </c>
      <c r="D4578" t="s">
        <v>1896</v>
      </c>
      <c r="E4578" s="4">
        <v>35</v>
      </c>
      <c r="F4578" s="4" t="s">
        <v>21687</v>
      </c>
      <c r="G4578" s="4">
        <v>0</v>
      </c>
    </row>
    <row r="4579" spans="1:7" x14ac:dyDescent="0.35">
      <c r="A4579" t="s">
        <v>6443</v>
      </c>
      <c r="B4579" t="s">
        <v>1587</v>
      </c>
      <c r="C4579" t="s">
        <v>7</v>
      </c>
      <c r="D4579" t="s">
        <v>1871</v>
      </c>
      <c r="E4579" s="4">
        <v>42</v>
      </c>
      <c r="F4579" s="4" t="s">
        <v>21681</v>
      </c>
      <c r="G4579" s="4">
        <v>0</v>
      </c>
    </row>
    <row r="4580" spans="1:7" x14ac:dyDescent="0.35">
      <c r="A4580" t="s">
        <v>6444</v>
      </c>
      <c r="B4580" t="s">
        <v>1587</v>
      </c>
      <c r="C4580" t="s">
        <v>7</v>
      </c>
      <c r="D4580" t="s">
        <v>21764</v>
      </c>
      <c r="E4580" s="4">
        <v>8</v>
      </c>
      <c r="F4580" s="4" t="s">
        <v>21853</v>
      </c>
      <c r="G4580" s="4">
        <v>0.1</v>
      </c>
    </row>
    <row r="4581" spans="1:7" x14ac:dyDescent="0.35">
      <c r="A4581" t="s">
        <v>6445</v>
      </c>
      <c r="B4581" t="s">
        <v>1587</v>
      </c>
      <c r="C4581" t="s">
        <v>26</v>
      </c>
      <c r="D4581" t="s">
        <v>1861</v>
      </c>
      <c r="E4581" s="4">
        <v>27</v>
      </c>
      <c r="F4581" s="4" t="s">
        <v>21647</v>
      </c>
      <c r="G4581" s="4">
        <v>0</v>
      </c>
    </row>
    <row r="4582" spans="1:7" x14ac:dyDescent="0.35">
      <c r="A4582" t="s">
        <v>6446</v>
      </c>
      <c r="B4582" t="s">
        <v>1587</v>
      </c>
      <c r="C4582" t="s">
        <v>32</v>
      </c>
      <c r="D4582" t="s">
        <v>1928</v>
      </c>
      <c r="E4582" s="4">
        <v>7</v>
      </c>
      <c r="F4582" s="4" t="s">
        <v>21684</v>
      </c>
      <c r="G4582" s="4">
        <v>0.05</v>
      </c>
    </row>
    <row r="4583" spans="1:7" x14ac:dyDescent="0.35">
      <c r="A4583" t="s">
        <v>6447</v>
      </c>
      <c r="B4583" t="s">
        <v>1588</v>
      </c>
      <c r="C4583" t="s">
        <v>32</v>
      </c>
      <c r="D4583" t="s">
        <v>1928</v>
      </c>
      <c r="E4583" s="4">
        <v>50</v>
      </c>
      <c r="F4583" s="4" t="s">
        <v>21638</v>
      </c>
      <c r="G4583" s="4">
        <v>0</v>
      </c>
    </row>
    <row r="4584" spans="1:7" x14ac:dyDescent="0.35">
      <c r="A4584" t="s">
        <v>6448</v>
      </c>
      <c r="B4584" t="s">
        <v>1588</v>
      </c>
      <c r="C4584" t="s">
        <v>35</v>
      </c>
      <c r="D4584" t="s">
        <v>1919</v>
      </c>
      <c r="E4584" s="4">
        <v>70</v>
      </c>
      <c r="F4584" s="4" t="s">
        <v>21642</v>
      </c>
      <c r="G4584" s="4">
        <v>0.15</v>
      </c>
    </row>
    <row r="4585" spans="1:7" x14ac:dyDescent="0.35">
      <c r="A4585" t="s">
        <v>6449</v>
      </c>
      <c r="B4585" t="s">
        <v>1588</v>
      </c>
      <c r="C4585" t="s">
        <v>28</v>
      </c>
      <c r="D4585" t="s">
        <v>21753</v>
      </c>
      <c r="E4585" s="4">
        <v>30</v>
      </c>
      <c r="F4585" s="4" t="s">
        <v>21674</v>
      </c>
      <c r="G4585" s="4">
        <v>0.1</v>
      </c>
    </row>
    <row r="4586" spans="1:7" x14ac:dyDescent="0.35">
      <c r="A4586" t="s">
        <v>6450</v>
      </c>
      <c r="B4586" t="s">
        <v>1588</v>
      </c>
      <c r="C4586" t="s">
        <v>28</v>
      </c>
      <c r="D4586" t="s">
        <v>1851</v>
      </c>
      <c r="E4586" s="4">
        <v>78</v>
      </c>
      <c r="F4586" s="4" t="s">
        <v>21674</v>
      </c>
      <c r="G4586" s="4">
        <v>0.1</v>
      </c>
    </row>
    <row r="4587" spans="1:7" x14ac:dyDescent="0.35">
      <c r="A4587" t="s">
        <v>6451</v>
      </c>
      <c r="B4587" t="s">
        <v>1589</v>
      </c>
      <c r="C4587" t="s">
        <v>34</v>
      </c>
      <c r="D4587" t="s">
        <v>21651</v>
      </c>
      <c r="E4587" s="4">
        <v>47</v>
      </c>
      <c r="F4587" s="4" t="s">
        <v>21657</v>
      </c>
      <c r="G4587" s="4">
        <v>0.15</v>
      </c>
    </row>
    <row r="4588" spans="1:7" x14ac:dyDescent="0.35">
      <c r="A4588" t="s">
        <v>6452</v>
      </c>
      <c r="B4588" t="s">
        <v>1590</v>
      </c>
      <c r="C4588" t="s">
        <v>35</v>
      </c>
      <c r="D4588" t="s">
        <v>1919</v>
      </c>
      <c r="E4588" s="4">
        <v>1</v>
      </c>
      <c r="F4588" s="4" t="s">
        <v>21656</v>
      </c>
      <c r="G4588" s="4">
        <v>0</v>
      </c>
    </row>
    <row r="4589" spans="1:7" x14ac:dyDescent="0.35">
      <c r="A4589" t="s">
        <v>6453</v>
      </c>
      <c r="B4589" t="s">
        <v>1590</v>
      </c>
      <c r="C4589" t="s">
        <v>26</v>
      </c>
      <c r="D4589" t="s">
        <v>1861</v>
      </c>
      <c r="E4589" s="4">
        <v>58</v>
      </c>
      <c r="F4589" s="4" t="s">
        <v>21647</v>
      </c>
      <c r="G4589" s="4">
        <v>0</v>
      </c>
    </row>
    <row r="4590" spans="1:7" x14ac:dyDescent="0.35">
      <c r="A4590" t="s">
        <v>6454</v>
      </c>
      <c r="B4590" t="s">
        <v>1590</v>
      </c>
      <c r="C4590" t="s">
        <v>35</v>
      </c>
      <c r="D4590" t="s">
        <v>66</v>
      </c>
      <c r="E4590" s="4">
        <v>46</v>
      </c>
      <c r="F4590" s="4" t="s">
        <v>21701</v>
      </c>
      <c r="G4590" s="4">
        <v>0.1</v>
      </c>
    </row>
    <row r="4591" spans="1:7" x14ac:dyDescent="0.35">
      <c r="A4591" t="s">
        <v>6455</v>
      </c>
      <c r="B4591" t="s">
        <v>1590</v>
      </c>
      <c r="C4591" t="s">
        <v>35</v>
      </c>
      <c r="D4591" t="s">
        <v>1919</v>
      </c>
      <c r="E4591" s="4">
        <v>43</v>
      </c>
      <c r="F4591" s="4" t="s">
        <v>21656</v>
      </c>
      <c r="G4591" s="4">
        <v>0</v>
      </c>
    </row>
    <row r="4592" spans="1:7" x14ac:dyDescent="0.35">
      <c r="A4592" t="s">
        <v>6456</v>
      </c>
      <c r="B4592" t="s">
        <v>1591</v>
      </c>
      <c r="C4592" t="s">
        <v>29</v>
      </c>
      <c r="D4592" t="s">
        <v>21720</v>
      </c>
      <c r="E4592" s="4">
        <v>2</v>
      </c>
      <c r="F4592" s="4" t="s">
        <v>21703</v>
      </c>
      <c r="G4592" s="4">
        <v>0.15</v>
      </c>
    </row>
    <row r="4593" spans="1:7" x14ac:dyDescent="0.35">
      <c r="A4593" t="s">
        <v>6457</v>
      </c>
      <c r="B4593" t="s">
        <v>1591</v>
      </c>
      <c r="C4593" t="s">
        <v>36</v>
      </c>
      <c r="D4593" t="s">
        <v>1915</v>
      </c>
      <c r="E4593" s="4">
        <v>31</v>
      </c>
      <c r="F4593" s="4" t="s">
        <v>21731</v>
      </c>
      <c r="G4593" s="4">
        <v>0.15</v>
      </c>
    </row>
    <row r="4594" spans="1:7" x14ac:dyDescent="0.35">
      <c r="A4594" t="s">
        <v>6458</v>
      </c>
      <c r="B4594" t="s">
        <v>1591</v>
      </c>
      <c r="C4594" t="s">
        <v>19</v>
      </c>
      <c r="D4594" t="s">
        <v>1859</v>
      </c>
      <c r="E4594" s="4">
        <v>74</v>
      </c>
      <c r="F4594" s="4" t="s">
        <v>21706</v>
      </c>
      <c r="G4594" s="4">
        <v>0.05</v>
      </c>
    </row>
    <row r="4595" spans="1:7" x14ac:dyDescent="0.35">
      <c r="A4595" t="s">
        <v>6459</v>
      </c>
      <c r="B4595" t="s">
        <v>1592</v>
      </c>
      <c r="C4595" t="s">
        <v>29</v>
      </c>
      <c r="D4595" t="s">
        <v>1896</v>
      </c>
      <c r="E4595" s="4">
        <v>62</v>
      </c>
      <c r="F4595" s="4" t="s">
        <v>21738</v>
      </c>
      <c r="G4595" s="4">
        <v>0</v>
      </c>
    </row>
    <row r="4596" spans="1:7" x14ac:dyDescent="0.35">
      <c r="A4596" t="s">
        <v>6460</v>
      </c>
      <c r="B4596" t="s">
        <v>1592</v>
      </c>
      <c r="C4596" t="s">
        <v>7</v>
      </c>
      <c r="D4596" t="s">
        <v>21683</v>
      </c>
      <c r="E4596" s="4">
        <v>63</v>
      </c>
      <c r="F4596" s="4" t="s">
        <v>21708</v>
      </c>
      <c r="G4596" s="4">
        <v>0.15</v>
      </c>
    </row>
    <row r="4597" spans="1:7" x14ac:dyDescent="0.35">
      <c r="A4597" t="s">
        <v>6461</v>
      </c>
      <c r="B4597" t="s">
        <v>1592</v>
      </c>
      <c r="C4597" t="s">
        <v>28</v>
      </c>
      <c r="D4597" t="s">
        <v>21653</v>
      </c>
      <c r="E4597" s="4">
        <v>45</v>
      </c>
      <c r="F4597" s="4" t="s">
        <v>21634</v>
      </c>
      <c r="G4597" s="4">
        <v>0</v>
      </c>
    </row>
    <row r="4598" spans="1:7" x14ac:dyDescent="0.35">
      <c r="A4598" t="s">
        <v>6462</v>
      </c>
      <c r="B4598" t="s">
        <v>1592</v>
      </c>
      <c r="C4598" t="s">
        <v>35</v>
      </c>
      <c r="D4598" t="s">
        <v>21747</v>
      </c>
      <c r="E4598" s="4">
        <v>44</v>
      </c>
      <c r="F4598" s="4" t="s">
        <v>21707</v>
      </c>
      <c r="G4598" s="4">
        <v>0.05</v>
      </c>
    </row>
    <row r="4599" spans="1:7" x14ac:dyDescent="0.35">
      <c r="A4599" t="s">
        <v>6463</v>
      </c>
      <c r="B4599" t="s">
        <v>1593</v>
      </c>
      <c r="C4599" t="s">
        <v>27</v>
      </c>
      <c r="D4599" t="s">
        <v>21655</v>
      </c>
      <c r="E4599" s="4">
        <v>5</v>
      </c>
      <c r="F4599" s="4" t="s">
        <v>21701</v>
      </c>
      <c r="G4599" s="4">
        <v>0.1</v>
      </c>
    </row>
    <row r="4600" spans="1:7" x14ac:dyDescent="0.35">
      <c r="A4600" t="s">
        <v>6464</v>
      </c>
      <c r="B4600" t="s">
        <v>1593</v>
      </c>
      <c r="C4600" t="s">
        <v>33</v>
      </c>
      <c r="D4600" t="s">
        <v>21682</v>
      </c>
      <c r="E4600" s="4">
        <v>4</v>
      </c>
      <c r="F4600" s="4" t="s">
        <v>21641</v>
      </c>
      <c r="G4600" s="4">
        <v>0</v>
      </c>
    </row>
    <row r="4601" spans="1:7" x14ac:dyDescent="0.35">
      <c r="A4601" t="s">
        <v>6465</v>
      </c>
      <c r="B4601" t="s">
        <v>1593</v>
      </c>
      <c r="C4601" t="s">
        <v>23</v>
      </c>
      <c r="D4601" t="s">
        <v>1876</v>
      </c>
      <c r="E4601" s="4">
        <v>72</v>
      </c>
      <c r="F4601" s="4" t="s">
        <v>21699</v>
      </c>
      <c r="G4601" s="4">
        <v>0.15</v>
      </c>
    </row>
    <row r="4602" spans="1:7" x14ac:dyDescent="0.35">
      <c r="A4602" t="s">
        <v>6466</v>
      </c>
      <c r="B4602" t="s">
        <v>1594</v>
      </c>
      <c r="C4602" t="s">
        <v>29</v>
      </c>
      <c r="D4602" t="s">
        <v>1896</v>
      </c>
      <c r="E4602" s="4">
        <v>16</v>
      </c>
      <c r="F4602" s="4" t="s">
        <v>21685</v>
      </c>
      <c r="G4602" s="4">
        <v>0.1</v>
      </c>
    </row>
    <row r="4603" spans="1:7" x14ac:dyDescent="0.35">
      <c r="A4603" t="s">
        <v>6467</v>
      </c>
      <c r="B4603" t="s">
        <v>1595</v>
      </c>
      <c r="C4603" t="s">
        <v>19</v>
      </c>
      <c r="D4603" t="s">
        <v>1859</v>
      </c>
      <c r="E4603" s="4">
        <v>59</v>
      </c>
      <c r="F4603" s="4" t="s">
        <v>21635</v>
      </c>
      <c r="G4603" s="4">
        <v>0</v>
      </c>
    </row>
    <row r="4604" spans="1:7" x14ac:dyDescent="0.35">
      <c r="A4604" t="s">
        <v>6468</v>
      </c>
      <c r="B4604" t="s">
        <v>1596</v>
      </c>
      <c r="C4604" t="s">
        <v>33</v>
      </c>
      <c r="D4604" t="s">
        <v>1863</v>
      </c>
      <c r="E4604" s="4">
        <v>60</v>
      </c>
      <c r="F4604" s="4" t="s">
        <v>21663</v>
      </c>
      <c r="G4604" s="4">
        <v>0.15</v>
      </c>
    </row>
    <row r="4605" spans="1:7" x14ac:dyDescent="0.35">
      <c r="A4605" t="s">
        <v>6469</v>
      </c>
      <c r="B4605" t="s">
        <v>1596</v>
      </c>
      <c r="C4605" t="s">
        <v>31</v>
      </c>
      <c r="D4605" t="s">
        <v>21748</v>
      </c>
      <c r="E4605" s="4">
        <v>76</v>
      </c>
      <c r="F4605" s="4" t="s">
        <v>21643</v>
      </c>
      <c r="G4605" s="4">
        <v>0.15</v>
      </c>
    </row>
    <row r="4606" spans="1:7" x14ac:dyDescent="0.35">
      <c r="A4606" t="s">
        <v>6470</v>
      </c>
      <c r="B4606" t="s">
        <v>1597</v>
      </c>
      <c r="C4606" t="s">
        <v>27</v>
      </c>
      <c r="D4606" t="s">
        <v>66</v>
      </c>
      <c r="E4606" s="4">
        <v>6</v>
      </c>
      <c r="F4606" s="4" t="s">
        <v>21701</v>
      </c>
      <c r="G4606" s="4">
        <v>0.1</v>
      </c>
    </row>
    <row r="4607" spans="1:7" x14ac:dyDescent="0.35">
      <c r="A4607" t="s">
        <v>6471</v>
      </c>
      <c r="B4607" t="s">
        <v>1597</v>
      </c>
      <c r="C4607" t="s">
        <v>7</v>
      </c>
      <c r="D4607" t="s">
        <v>21683</v>
      </c>
      <c r="E4607" s="4">
        <v>37</v>
      </c>
      <c r="F4607" s="4" t="s">
        <v>21681</v>
      </c>
      <c r="G4607" s="4">
        <v>0</v>
      </c>
    </row>
    <row r="4608" spans="1:7" x14ac:dyDescent="0.35">
      <c r="A4608" t="s">
        <v>6472</v>
      </c>
      <c r="B4608" t="s">
        <v>1598</v>
      </c>
      <c r="C4608" t="s">
        <v>34</v>
      </c>
      <c r="D4608" t="s">
        <v>1854</v>
      </c>
      <c r="E4608" s="4">
        <v>38</v>
      </c>
      <c r="F4608" s="4" t="s">
        <v>21657</v>
      </c>
      <c r="G4608" s="4">
        <v>0.15</v>
      </c>
    </row>
    <row r="4609" spans="1:7" x14ac:dyDescent="0.35">
      <c r="A4609" t="s">
        <v>6473</v>
      </c>
      <c r="B4609" t="s">
        <v>1598</v>
      </c>
      <c r="C4609" t="s">
        <v>15</v>
      </c>
      <c r="D4609" t="s">
        <v>1874</v>
      </c>
      <c r="E4609" s="4">
        <v>55</v>
      </c>
      <c r="F4609" s="4" t="s">
        <v>21648</v>
      </c>
      <c r="G4609" s="4">
        <v>0</v>
      </c>
    </row>
    <row r="4610" spans="1:7" x14ac:dyDescent="0.35">
      <c r="A4610" t="s">
        <v>6474</v>
      </c>
      <c r="B4610" t="s">
        <v>1599</v>
      </c>
      <c r="C4610" t="s">
        <v>7</v>
      </c>
      <c r="D4610" t="s">
        <v>21764</v>
      </c>
      <c r="E4610" s="4">
        <v>70</v>
      </c>
      <c r="F4610" s="4" t="s">
        <v>21817</v>
      </c>
      <c r="G4610" s="4">
        <v>0</v>
      </c>
    </row>
    <row r="4611" spans="1:7" x14ac:dyDescent="0.35">
      <c r="A4611" t="s">
        <v>6475</v>
      </c>
      <c r="B4611" t="s">
        <v>1599</v>
      </c>
      <c r="C4611" t="s">
        <v>29</v>
      </c>
      <c r="D4611" t="s">
        <v>21751</v>
      </c>
      <c r="E4611" s="4">
        <v>71</v>
      </c>
      <c r="F4611" s="4" t="s">
        <v>21703</v>
      </c>
      <c r="G4611" s="4">
        <v>0.15</v>
      </c>
    </row>
    <row r="4612" spans="1:7" x14ac:dyDescent="0.35">
      <c r="A4612" t="s">
        <v>6476</v>
      </c>
      <c r="B4612" t="s">
        <v>1600</v>
      </c>
      <c r="C4612" t="s">
        <v>15</v>
      </c>
      <c r="D4612" t="s">
        <v>1874</v>
      </c>
      <c r="E4612" s="4">
        <v>13</v>
      </c>
      <c r="F4612" s="4" t="s">
        <v>21648</v>
      </c>
      <c r="G4612" s="4">
        <v>0</v>
      </c>
    </row>
    <row r="4613" spans="1:7" x14ac:dyDescent="0.35">
      <c r="A4613" t="s">
        <v>6477</v>
      </c>
      <c r="B4613" t="s">
        <v>1600</v>
      </c>
      <c r="C4613" t="s">
        <v>35</v>
      </c>
      <c r="D4613" t="s">
        <v>1919</v>
      </c>
      <c r="E4613" s="4">
        <v>14</v>
      </c>
      <c r="F4613" s="4" t="s">
        <v>21642</v>
      </c>
      <c r="G4613" s="4">
        <v>0.15</v>
      </c>
    </row>
    <row r="4614" spans="1:7" x14ac:dyDescent="0.35">
      <c r="A4614" t="s">
        <v>6478</v>
      </c>
      <c r="B4614" t="s">
        <v>1601</v>
      </c>
      <c r="C4614" t="s">
        <v>35</v>
      </c>
      <c r="D4614" t="s">
        <v>1919</v>
      </c>
      <c r="E4614" s="4">
        <v>15</v>
      </c>
      <c r="F4614" s="4" t="s">
        <v>21656</v>
      </c>
      <c r="G4614" s="4">
        <v>0</v>
      </c>
    </row>
    <row r="4615" spans="1:7" x14ac:dyDescent="0.35">
      <c r="A4615" t="s">
        <v>6479</v>
      </c>
      <c r="B4615" t="s">
        <v>1601</v>
      </c>
      <c r="C4615" t="s">
        <v>7</v>
      </c>
      <c r="D4615" t="s">
        <v>1871</v>
      </c>
      <c r="E4615" s="4">
        <v>58</v>
      </c>
      <c r="F4615" s="4" t="s">
        <v>21681</v>
      </c>
      <c r="G4615" s="4">
        <v>0</v>
      </c>
    </row>
    <row r="4616" spans="1:7" x14ac:dyDescent="0.35">
      <c r="A4616" t="s">
        <v>6480</v>
      </c>
      <c r="B4616" t="s">
        <v>1602</v>
      </c>
      <c r="C4616" t="s">
        <v>30</v>
      </c>
      <c r="D4616" t="s">
        <v>1887</v>
      </c>
      <c r="E4616" s="4">
        <v>24</v>
      </c>
      <c r="F4616" s="4" t="s">
        <v>21665</v>
      </c>
      <c r="G4616" s="4">
        <v>0</v>
      </c>
    </row>
    <row r="4617" spans="1:7" x14ac:dyDescent="0.35">
      <c r="A4617" t="s">
        <v>6481</v>
      </c>
      <c r="B4617" t="s">
        <v>1602</v>
      </c>
      <c r="C4617" t="s">
        <v>26</v>
      </c>
      <c r="D4617" t="s">
        <v>66</v>
      </c>
      <c r="E4617" s="4">
        <v>41</v>
      </c>
      <c r="F4617" s="4" t="s">
        <v>21668</v>
      </c>
      <c r="G4617" s="4">
        <v>0.05</v>
      </c>
    </row>
    <row r="4618" spans="1:7" x14ac:dyDescent="0.35">
      <c r="A4618" t="s">
        <v>6482</v>
      </c>
      <c r="B4618" t="s">
        <v>1602</v>
      </c>
      <c r="C4618" t="s">
        <v>35</v>
      </c>
      <c r="D4618" t="s">
        <v>1919</v>
      </c>
      <c r="E4618" s="4">
        <v>49</v>
      </c>
      <c r="F4618" s="4" t="s">
        <v>21701</v>
      </c>
      <c r="G4618" s="4">
        <v>0.1</v>
      </c>
    </row>
    <row r="4619" spans="1:7" x14ac:dyDescent="0.35">
      <c r="A4619" t="s">
        <v>6483</v>
      </c>
      <c r="B4619" t="s">
        <v>1602</v>
      </c>
      <c r="C4619" t="s">
        <v>36</v>
      </c>
      <c r="D4619" t="s">
        <v>1915</v>
      </c>
      <c r="E4619" s="4">
        <v>62</v>
      </c>
      <c r="F4619" s="4" t="s">
        <v>21677</v>
      </c>
      <c r="G4619" s="4">
        <v>0</v>
      </c>
    </row>
    <row r="4620" spans="1:7" x14ac:dyDescent="0.35">
      <c r="A4620" t="s">
        <v>6484</v>
      </c>
      <c r="B4620" t="s">
        <v>1603</v>
      </c>
      <c r="C4620" t="s">
        <v>33</v>
      </c>
      <c r="D4620" t="s">
        <v>1863</v>
      </c>
      <c r="E4620" s="4">
        <v>29</v>
      </c>
      <c r="F4620" s="4" t="s">
        <v>21641</v>
      </c>
      <c r="G4620" s="4">
        <v>0</v>
      </c>
    </row>
    <row r="4621" spans="1:7" x14ac:dyDescent="0.35">
      <c r="A4621" t="s">
        <v>6485</v>
      </c>
      <c r="B4621" t="s">
        <v>1603</v>
      </c>
      <c r="C4621" t="s">
        <v>28</v>
      </c>
      <c r="D4621" t="s">
        <v>21753</v>
      </c>
      <c r="E4621" s="4">
        <v>8</v>
      </c>
      <c r="F4621" s="4" t="s">
        <v>21767</v>
      </c>
      <c r="G4621" s="4">
        <v>0.15</v>
      </c>
    </row>
    <row r="4622" spans="1:7" x14ac:dyDescent="0.35">
      <c r="A4622" t="s">
        <v>6486</v>
      </c>
      <c r="B4622" t="s">
        <v>1603</v>
      </c>
      <c r="C4622" t="s">
        <v>30</v>
      </c>
      <c r="D4622" t="s">
        <v>1887</v>
      </c>
      <c r="E4622" s="4">
        <v>63</v>
      </c>
      <c r="F4622" s="4" t="s">
        <v>21854</v>
      </c>
      <c r="G4622" s="4">
        <v>0.05</v>
      </c>
    </row>
    <row r="4623" spans="1:7" x14ac:dyDescent="0.35">
      <c r="A4623" t="s">
        <v>6487</v>
      </c>
      <c r="B4623" t="s">
        <v>1603</v>
      </c>
      <c r="C4623" t="s">
        <v>23</v>
      </c>
      <c r="D4623" t="s">
        <v>21773</v>
      </c>
      <c r="E4623" s="4">
        <v>44</v>
      </c>
      <c r="F4623" s="4" t="s">
        <v>21699</v>
      </c>
      <c r="G4623" s="4">
        <v>0.15</v>
      </c>
    </row>
    <row r="4624" spans="1:7" x14ac:dyDescent="0.35">
      <c r="A4624" t="s">
        <v>6488</v>
      </c>
      <c r="B4624" t="s">
        <v>1603</v>
      </c>
      <c r="C4624" t="s">
        <v>34</v>
      </c>
      <c r="D4624" t="s">
        <v>1854</v>
      </c>
      <c r="E4624" s="4">
        <v>10</v>
      </c>
      <c r="F4624" s="4" t="s">
        <v>21657</v>
      </c>
      <c r="G4624" s="4">
        <v>0.15</v>
      </c>
    </row>
    <row r="4625" spans="1:7" x14ac:dyDescent="0.35">
      <c r="A4625" t="s">
        <v>6489</v>
      </c>
      <c r="B4625" t="s">
        <v>1604</v>
      </c>
      <c r="C4625" t="s">
        <v>12</v>
      </c>
      <c r="D4625" t="s">
        <v>21757</v>
      </c>
      <c r="E4625" s="4">
        <v>45</v>
      </c>
      <c r="F4625" s="4" t="s">
        <v>21669</v>
      </c>
      <c r="G4625" s="4">
        <v>0</v>
      </c>
    </row>
    <row r="4626" spans="1:7" x14ac:dyDescent="0.35">
      <c r="A4626" t="s">
        <v>6490</v>
      </c>
      <c r="B4626" t="s">
        <v>1604</v>
      </c>
      <c r="C4626" t="s">
        <v>27</v>
      </c>
      <c r="D4626" t="s">
        <v>21700</v>
      </c>
      <c r="E4626" s="4">
        <v>34</v>
      </c>
      <c r="F4626" s="4" t="s">
        <v>21656</v>
      </c>
      <c r="G4626" s="4">
        <v>0</v>
      </c>
    </row>
    <row r="4627" spans="1:7" x14ac:dyDescent="0.35">
      <c r="A4627" t="s">
        <v>6491</v>
      </c>
      <c r="B4627" t="s">
        <v>1604</v>
      </c>
      <c r="C4627" t="s">
        <v>29</v>
      </c>
      <c r="D4627" t="s">
        <v>1896</v>
      </c>
      <c r="E4627" s="4">
        <v>73</v>
      </c>
      <c r="F4627" s="4" t="s">
        <v>21687</v>
      </c>
      <c r="G4627" s="4">
        <v>0</v>
      </c>
    </row>
    <row r="4628" spans="1:7" x14ac:dyDescent="0.35">
      <c r="A4628" t="s">
        <v>6492</v>
      </c>
      <c r="B4628" t="s">
        <v>1604</v>
      </c>
      <c r="C4628" t="s">
        <v>34</v>
      </c>
      <c r="D4628" t="s">
        <v>21671</v>
      </c>
      <c r="E4628" s="4">
        <v>32</v>
      </c>
      <c r="F4628" s="4" t="s">
        <v>21636</v>
      </c>
      <c r="G4628" s="4">
        <v>0</v>
      </c>
    </row>
    <row r="4629" spans="1:7" x14ac:dyDescent="0.35">
      <c r="A4629" t="s">
        <v>6493</v>
      </c>
      <c r="B4629" t="s">
        <v>1604</v>
      </c>
      <c r="C4629" t="s">
        <v>34</v>
      </c>
      <c r="D4629" t="s">
        <v>1854</v>
      </c>
      <c r="E4629" s="4">
        <v>68</v>
      </c>
      <c r="F4629" s="4" t="s">
        <v>21636</v>
      </c>
      <c r="G4629" s="4">
        <v>0</v>
      </c>
    </row>
    <row r="4630" spans="1:7" x14ac:dyDescent="0.35">
      <c r="A4630" t="s">
        <v>6494</v>
      </c>
      <c r="B4630" t="s">
        <v>1605</v>
      </c>
      <c r="C4630" t="s">
        <v>31</v>
      </c>
      <c r="D4630" t="s">
        <v>1867</v>
      </c>
      <c r="E4630" s="4">
        <v>14</v>
      </c>
      <c r="F4630" s="4" t="s">
        <v>21732</v>
      </c>
      <c r="G4630" s="4">
        <v>0.05</v>
      </c>
    </row>
    <row r="4631" spans="1:7" x14ac:dyDescent="0.35">
      <c r="A4631" t="s">
        <v>6495</v>
      </c>
      <c r="B4631" t="s">
        <v>1605</v>
      </c>
      <c r="C4631" t="s">
        <v>26</v>
      </c>
      <c r="D4631" t="s">
        <v>1861</v>
      </c>
      <c r="E4631" s="4">
        <v>72</v>
      </c>
      <c r="F4631" s="4" t="s">
        <v>21640</v>
      </c>
      <c r="G4631" s="4">
        <v>0.15</v>
      </c>
    </row>
    <row r="4632" spans="1:7" x14ac:dyDescent="0.35">
      <c r="A4632" t="s">
        <v>6496</v>
      </c>
      <c r="B4632" t="s">
        <v>1605</v>
      </c>
      <c r="C4632" t="s">
        <v>12</v>
      </c>
      <c r="D4632" t="s">
        <v>21757</v>
      </c>
      <c r="E4632" s="4">
        <v>72</v>
      </c>
      <c r="F4632" s="4" t="s">
        <v>21669</v>
      </c>
      <c r="G4632" s="4">
        <v>0</v>
      </c>
    </row>
    <row r="4633" spans="1:7" x14ac:dyDescent="0.35">
      <c r="A4633" t="s">
        <v>6497</v>
      </c>
      <c r="B4633" t="s">
        <v>1605</v>
      </c>
      <c r="C4633" t="s">
        <v>32</v>
      </c>
      <c r="D4633" t="s">
        <v>21734</v>
      </c>
      <c r="E4633" s="4">
        <v>34</v>
      </c>
      <c r="F4633" s="4" t="s">
        <v>21690</v>
      </c>
      <c r="G4633" s="4">
        <v>0.1</v>
      </c>
    </row>
    <row r="4634" spans="1:7" x14ac:dyDescent="0.35">
      <c r="A4634" t="s">
        <v>6498</v>
      </c>
      <c r="B4634" t="s">
        <v>1605</v>
      </c>
      <c r="C4634" t="s">
        <v>23</v>
      </c>
      <c r="D4634" t="s">
        <v>21773</v>
      </c>
      <c r="E4634" s="4">
        <v>49</v>
      </c>
      <c r="F4634" s="4" t="s">
        <v>21673</v>
      </c>
      <c r="G4634" s="4">
        <v>0</v>
      </c>
    </row>
    <row r="4635" spans="1:7" x14ac:dyDescent="0.35">
      <c r="A4635" t="s">
        <v>6499</v>
      </c>
      <c r="B4635" t="s">
        <v>1606</v>
      </c>
      <c r="C4635" t="s">
        <v>19</v>
      </c>
      <c r="D4635" t="s">
        <v>1859</v>
      </c>
      <c r="E4635" s="4">
        <v>53</v>
      </c>
      <c r="F4635" s="4" t="s">
        <v>21811</v>
      </c>
      <c r="G4635" s="4">
        <v>0.1</v>
      </c>
    </row>
    <row r="4636" spans="1:7" x14ac:dyDescent="0.35">
      <c r="A4636" t="s">
        <v>6500</v>
      </c>
      <c r="B4636" t="s">
        <v>1606</v>
      </c>
      <c r="C4636" t="s">
        <v>26</v>
      </c>
      <c r="D4636" t="s">
        <v>1861</v>
      </c>
      <c r="E4636" s="4">
        <v>9</v>
      </c>
      <c r="F4636" s="4" t="s">
        <v>21668</v>
      </c>
      <c r="G4636" s="4">
        <v>0.05</v>
      </c>
    </row>
    <row r="4637" spans="1:7" x14ac:dyDescent="0.35">
      <c r="A4637" t="s">
        <v>6501</v>
      </c>
      <c r="B4637" t="s">
        <v>1606</v>
      </c>
      <c r="C4637" t="s">
        <v>32</v>
      </c>
      <c r="D4637" t="s">
        <v>1928</v>
      </c>
      <c r="E4637" s="4">
        <v>10</v>
      </c>
      <c r="F4637" s="4" t="s">
        <v>21684</v>
      </c>
      <c r="G4637" s="4">
        <v>0.05</v>
      </c>
    </row>
    <row r="4638" spans="1:7" x14ac:dyDescent="0.35">
      <c r="A4638" t="s">
        <v>6502</v>
      </c>
      <c r="B4638" t="s">
        <v>1607</v>
      </c>
      <c r="C4638" t="s">
        <v>30</v>
      </c>
      <c r="D4638" t="s">
        <v>1887</v>
      </c>
      <c r="E4638" s="4">
        <v>69</v>
      </c>
      <c r="F4638" s="4" t="s">
        <v>21691</v>
      </c>
      <c r="G4638" s="4">
        <v>0.05</v>
      </c>
    </row>
    <row r="4639" spans="1:7" x14ac:dyDescent="0.35">
      <c r="A4639" t="s">
        <v>6503</v>
      </c>
      <c r="B4639" t="s">
        <v>1607</v>
      </c>
      <c r="C4639" t="s">
        <v>30</v>
      </c>
      <c r="D4639" t="s">
        <v>21712</v>
      </c>
      <c r="E4639" s="4">
        <v>15</v>
      </c>
      <c r="F4639" s="4" t="s">
        <v>21665</v>
      </c>
      <c r="G4639" s="4">
        <v>0</v>
      </c>
    </row>
    <row r="4640" spans="1:7" x14ac:dyDescent="0.35">
      <c r="A4640" t="s">
        <v>6504</v>
      </c>
      <c r="B4640" t="s">
        <v>1607</v>
      </c>
      <c r="C4640" t="s">
        <v>28</v>
      </c>
      <c r="D4640" t="s">
        <v>21753</v>
      </c>
      <c r="E4640" s="4">
        <v>16</v>
      </c>
      <c r="F4640" s="4" t="s">
        <v>21634</v>
      </c>
      <c r="G4640" s="4">
        <v>0</v>
      </c>
    </row>
    <row r="4641" spans="1:7" x14ac:dyDescent="0.35">
      <c r="A4641" t="s">
        <v>6505</v>
      </c>
      <c r="B4641" t="s">
        <v>1607</v>
      </c>
      <c r="C4641" t="s">
        <v>35</v>
      </c>
      <c r="D4641" t="s">
        <v>1919</v>
      </c>
      <c r="E4641" s="4">
        <v>56</v>
      </c>
      <c r="F4641" s="4" t="s">
        <v>21656</v>
      </c>
      <c r="G4641" s="4">
        <v>0</v>
      </c>
    </row>
    <row r="4642" spans="1:7" x14ac:dyDescent="0.35">
      <c r="A4642" t="s">
        <v>6506</v>
      </c>
      <c r="B4642" t="s">
        <v>1608</v>
      </c>
      <c r="C4642" t="s">
        <v>29</v>
      </c>
      <c r="D4642" t="s">
        <v>1896</v>
      </c>
      <c r="E4642" s="4">
        <v>13</v>
      </c>
      <c r="F4642" s="4" t="s">
        <v>21687</v>
      </c>
      <c r="G4642" s="4">
        <v>0</v>
      </c>
    </row>
    <row r="4643" spans="1:7" x14ac:dyDescent="0.35">
      <c r="A4643" t="s">
        <v>6507</v>
      </c>
      <c r="B4643" t="s">
        <v>1609</v>
      </c>
      <c r="C4643" t="s">
        <v>28</v>
      </c>
      <c r="D4643" t="s">
        <v>66</v>
      </c>
      <c r="E4643" s="4">
        <v>41</v>
      </c>
      <c r="F4643" s="4" t="s">
        <v>21674</v>
      </c>
      <c r="G4643" s="4">
        <v>0.1</v>
      </c>
    </row>
    <row r="4644" spans="1:7" x14ac:dyDescent="0.35">
      <c r="A4644" t="s">
        <v>6508</v>
      </c>
      <c r="B4644" t="s">
        <v>1609</v>
      </c>
      <c r="C4644" t="s">
        <v>29</v>
      </c>
      <c r="D4644" t="s">
        <v>21751</v>
      </c>
      <c r="E4644" s="4">
        <v>37</v>
      </c>
      <c r="F4644" s="4" t="s">
        <v>21685</v>
      </c>
      <c r="G4644" s="4">
        <v>0.1</v>
      </c>
    </row>
    <row r="4645" spans="1:7" x14ac:dyDescent="0.35">
      <c r="A4645" t="s">
        <v>6509</v>
      </c>
      <c r="B4645" t="s">
        <v>1609</v>
      </c>
      <c r="C4645" t="s">
        <v>7</v>
      </c>
      <c r="D4645" t="s">
        <v>66</v>
      </c>
      <c r="E4645" s="4">
        <v>13</v>
      </c>
      <c r="F4645" s="4" t="s">
        <v>21681</v>
      </c>
      <c r="G4645" s="4">
        <v>0</v>
      </c>
    </row>
    <row r="4646" spans="1:7" x14ac:dyDescent="0.35">
      <c r="A4646" t="s">
        <v>6510</v>
      </c>
      <c r="B4646" t="s">
        <v>1609</v>
      </c>
      <c r="C4646" t="s">
        <v>35</v>
      </c>
      <c r="D4646" t="s">
        <v>1919</v>
      </c>
      <c r="E4646" s="4">
        <v>61</v>
      </c>
      <c r="F4646" s="4" t="s">
        <v>21656</v>
      </c>
      <c r="G4646" s="4">
        <v>0</v>
      </c>
    </row>
    <row r="4647" spans="1:7" x14ac:dyDescent="0.35">
      <c r="A4647" t="s">
        <v>6511</v>
      </c>
      <c r="B4647" t="s">
        <v>1609</v>
      </c>
      <c r="C4647" t="s">
        <v>23</v>
      </c>
      <c r="D4647" t="s">
        <v>66</v>
      </c>
      <c r="E4647" s="4">
        <v>57</v>
      </c>
      <c r="F4647" s="4" t="s">
        <v>21704</v>
      </c>
      <c r="G4647" s="4">
        <v>0.05</v>
      </c>
    </row>
    <row r="4648" spans="1:7" x14ac:dyDescent="0.35">
      <c r="A4648" t="s">
        <v>6512</v>
      </c>
      <c r="B4648" t="s">
        <v>1610</v>
      </c>
      <c r="C4648" t="s">
        <v>31</v>
      </c>
      <c r="D4648" t="s">
        <v>21696</v>
      </c>
      <c r="E4648" s="4">
        <v>72</v>
      </c>
      <c r="F4648" s="4" t="s">
        <v>21643</v>
      </c>
      <c r="G4648" s="4">
        <v>0.15</v>
      </c>
    </row>
    <row r="4649" spans="1:7" x14ac:dyDescent="0.35">
      <c r="A4649" t="s">
        <v>6513</v>
      </c>
      <c r="B4649" t="s">
        <v>1610</v>
      </c>
      <c r="C4649" t="s">
        <v>30</v>
      </c>
      <c r="D4649" t="s">
        <v>66</v>
      </c>
      <c r="E4649" s="4">
        <v>5</v>
      </c>
      <c r="F4649" s="4" t="s">
        <v>21695</v>
      </c>
      <c r="G4649" s="4">
        <v>0</v>
      </c>
    </row>
    <row r="4650" spans="1:7" x14ac:dyDescent="0.35">
      <c r="A4650" t="s">
        <v>6514</v>
      </c>
      <c r="B4650" t="s">
        <v>1610</v>
      </c>
      <c r="C4650" t="s">
        <v>28</v>
      </c>
      <c r="D4650" t="s">
        <v>21753</v>
      </c>
      <c r="E4650" s="4">
        <v>60</v>
      </c>
      <c r="F4650" s="4" t="s">
        <v>21813</v>
      </c>
      <c r="G4650" s="4">
        <v>0.05</v>
      </c>
    </row>
    <row r="4651" spans="1:7" x14ac:dyDescent="0.35">
      <c r="A4651" t="s">
        <v>6515</v>
      </c>
      <c r="B4651" t="s">
        <v>1610</v>
      </c>
      <c r="C4651" t="s">
        <v>29</v>
      </c>
      <c r="D4651" t="s">
        <v>1896</v>
      </c>
      <c r="E4651" s="4">
        <v>42</v>
      </c>
      <c r="F4651" s="4" t="s">
        <v>21687</v>
      </c>
      <c r="G4651" s="4">
        <v>0</v>
      </c>
    </row>
    <row r="4652" spans="1:7" x14ac:dyDescent="0.35">
      <c r="A4652" t="s">
        <v>6516</v>
      </c>
      <c r="B4652" t="s">
        <v>1611</v>
      </c>
      <c r="C4652" t="s">
        <v>7</v>
      </c>
      <c r="D4652" t="s">
        <v>1871</v>
      </c>
      <c r="E4652" s="4">
        <v>43</v>
      </c>
      <c r="F4652" s="4" t="s">
        <v>21681</v>
      </c>
      <c r="G4652" s="4">
        <v>0</v>
      </c>
    </row>
    <row r="4653" spans="1:7" x14ac:dyDescent="0.35">
      <c r="A4653" t="s">
        <v>6517</v>
      </c>
      <c r="B4653" t="s">
        <v>1612</v>
      </c>
      <c r="C4653" t="s">
        <v>7</v>
      </c>
      <c r="D4653" t="s">
        <v>1871</v>
      </c>
      <c r="E4653" s="4">
        <v>59</v>
      </c>
      <c r="F4653" s="4" t="s">
        <v>21681</v>
      </c>
      <c r="G4653" s="4">
        <v>0</v>
      </c>
    </row>
    <row r="4654" spans="1:7" x14ac:dyDescent="0.35">
      <c r="A4654" t="s">
        <v>6518</v>
      </c>
      <c r="B4654" t="s">
        <v>1612</v>
      </c>
      <c r="C4654" t="s">
        <v>12</v>
      </c>
      <c r="D4654" t="s">
        <v>21757</v>
      </c>
      <c r="E4654" s="4">
        <v>70</v>
      </c>
      <c r="F4654" s="4" t="s">
        <v>21669</v>
      </c>
      <c r="G4654" s="4">
        <v>0</v>
      </c>
    </row>
    <row r="4655" spans="1:7" x14ac:dyDescent="0.35">
      <c r="A4655" t="s">
        <v>6519</v>
      </c>
      <c r="B4655" t="s">
        <v>1613</v>
      </c>
      <c r="C4655" t="s">
        <v>7</v>
      </c>
      <c r="D4655" t="s">
        <v>1871</v>
      </c>
      <c r="E4655" s="4">
        <v>17</v>
      </c>
      <c r="F4655" s="4" t="s">
        <v>21718</v>
      </c>
      <c r="G4655" s="4">
        <v>0.05</v>
      </c>
    </row>
    <row r="4656" spans="1:7" x14ac:dyDescent="0.35">
      <c r="A4656" t="s">
        <v>6520</v>
      </c>
      <c r="B4656" t="s">
        <v>1613</v>
      </c>
      <c r="C4656" t="s">
        <v>23</v>
      </c>
      <c r="D4656" t="s">
        <v>1876</v>
      </c>
      <c r="E4656" s="4">
        <v>80</v>
      </c>
      <c r="F4656" s="4" t="s">
        <v>21699</v>
      </c>
      <c r="G4656" s="4">
        <v>0.15</v>
      </c>
    </row>
    <row r="4657" spans="1:7" x14ac:dyDescent="0.35">
      <c r="A4657" t="s">
        <v>6521</v>
      </c>
      <c r="B4657" t="s">
        <v>1613</v>
      </c>
      <c r="C4657" t="s">
        <v>26</v>
      </c>
      <c r="D4657" t="s">
        <v>1861</v>
      </c>
      <c r="E4657" s="4">
        <v>77</v>
      </c>
      <c r="F4657" s="4" t="s">
        <v>21647</v>
      </c>
      <c r="G4657" s="4">
        <v>0</v>
      </c>
    </row>
    <row r="4658" spans="1:7" x14ac:dyDescent="0.35">
      <c r="A4658" t="s">
        <v>6522</v>
      </c>
      <c r="B4658" t="s">
        <v>1613</v>
      </c>
      <c r="C4658" t="s">
        <v>23</v>
      </c>
      <c r="D4658" t="s">
        <v>1876</v>
      </c>
      <c r="E4658" s="4">
        <v>72</v>
      </c>
      <c r="F4658" s="4" t="s">
        <v>21704</v>
      </c>
      <c r="G4658" s="4">
        <v>0.05</v>
      </c>
    </row>
    <row r="4659" spans="1:7" x14ac:dyDescent="0.35">
      <c r="A4659" t="s">
        <v>6523</v>
      </c>
      <c r="B4659" t="s">
        <v>1614</v>
      </c>
      <c r="C4659" t="s">
        <v>23</v>
      </c>
      <c r="D4659" t="s">
        <v>21759</v>
      </c>
      <c r="E4659" s="4">
        <v>66</v>
      </c>
      <c r="F4659" s="4" t="s">
        <v>21699</v>
      </c>
      <c r="G4659" s="4">
        <v>0.15</v>
      </c>
    </row>
    <row r="4660" spans="1:7" x14ac:dyDescent="0.35">
      <c r="A4660" t="s">
        <v>6524</v>
      </c>
      <c r="B4660" t="s">
        <v>1614</v>
      </c>
      <c r="C4660" t="s">
        <v>28</v>
      </c>
      <c r="D4660" t="s">
        <v>21741</v>
      </c>
      <c r="E4660" s="4">
        <v>34</v>
      </c>
      <c r="F4660" s="4" t="s">
        <v>21654</v>
      </c>
      <c r="G4660" s="4">
        <v>0.05</v>
      </c>
    </row>
    <row r="4661" spans="1:7" x14ac:dyDescent="0.35">
      <c r="A4661" t="s">
        <v>6525</v>
      </c>
      <c r="B4661" t="s">
        <v>1614</v>
      </c>
      <c r="C4661" t="s">
        <v>27</v>
      </c>
      <c r="D4661" t="s">
        <v>1865</v>
      </c>
      <c r="E4661" s="4">
        <v>67</v>
      </c>
      <c r="F4661" s="4" t="s">
        <v>21701</v>
      </c>
      <c r="G4661" s="4">
        <v>0.1</v>
      </c>
    </row>
    <row r="4662" spans="1:7" x14ac:dyDescent="0.35">
      <c r="A4662" t="s">
        <v>6526</v>
      </c>
      <c r="B4662" t="s">
        <v>1614</v>
      </c>
      <c r="C4662" t="s">
        <v>19</v>
      </c>
      <c r="D4662" t="s">
        <v>21746</v>
      </c>
      <c r="E4662" s="4">
        <v>56</v>
      </c>
      <c r="F4662" s="4" t="s">
        <v>21635</v>
      </c>
      <c r="G4662" s="4">
        <v>0</v>
      </c>
    </row>
    <row r="4663" spans="1:7" x14ac:dyDescent="0.35">
      <c r="A4663" t="s">
        <v>6527</v>
      </c>
      <c r="B4663" t="s">
        <v>1615</v>
      </c>
      <c r="C4663" t="s">
        <v>19</v>
      </c>
      <c r="D4663" t="s">
        <v>1859</v>
      </c>
      <c r="E4663" s="4">
        <v>36</v>
      </c>
      <c r="F4663" s="4" t="s">
        <v>21635</v>
      </c>
      <c r="G4663" s="4">
        <v>0</v>
      </c>
    </row>
    <row r="4664" spans="1:7" x14ac:dyDescent="0.35">
      <c r="A4664" t="s">
        <v>6528</v>
      </c>
      <c r="B4664" t="s">
        <v>1615</v>
      </c>
      <c r="C4664" t="s">
        <v>29</v>
      </c>
      <c r="D4664" t="s">
        <v>1896</v>
      </c>
      <c r="E4664" s="4">
        <v>70</v>
      </c>
      <c r="F4664" s="4" t="s">
        <v>21687</v>
      </c>
      <c r="G4664" s="4">
        <v>0</v>
      </c>
    </row>
    <row r="4665" spans="1:7" x14ac:dyDescent="0.35">
      <c r="A4665" t="s">
        <v>6529</v>
      </c>
      <c r="B4665" t="s">
        <v>1615</v>
      </c>
      <c r="C4665" t="s">
        <v>15</v>
      </c>
      <c r="D4665" t="s">
        <v>1874</v>
      </c>
      <c r="E4665" s="4">
        <v>72</v>
      </c>
      <c r="F4665" s="4" t="s">
        <v>21742</v>
      </c>
      <c r="G4665" s="4">
        <v>0.1</v>
      </c>
    </row>
    <row r="4666" spans="1:7" x14ac:dyDescent="0.35">
      <c r="A4666" t="s">
        <v>6530</v>
      </c>
      <c r="B4666" t="s">
        <v>1615</v>
      </c>
      <c r="C4666" t="s">
        <v>19</v>
      </c>
      <c r="D4666" t="s">
        <v>1859</v>
      </c>
      <c r="E4666" s="4">
        <v>61</v>
      </c>
      <c r="F4666" s="4" t="s">
        <v>21694</v>
      </c>
      <c r="G4666" s="4">
        <v>0.15</v>
      </c>
    </row>
    <row r="4667" spans="1:7" x14ac:dyDescent="0.35">
      <c r="A4667" t="s">
        <v>6531</v>
      </c>
      <c r="B4667" t="s">
        <v>1616</v>
      </c>
      <c r="C4667" t="s">
        <v>32</v>
      </c>
      <c r="D4667" t="s">
        <v>1928</v>
      </c>
      <c r="E4667" s="4">
        <v>59</v>
      </c>
      <c r="F4667" s="4" t="s">
        <v>21638</v>
      </c>
      <c r="G4667" s="4">
        <v>0</v>
      </c>
    </row>
    <row r="4668" spans="1:7" x14ac:dyDescent="0.35">
      <c r="A4668" t="s">
        <v>6532</v>
      </c>
      <c r="B4668" t="s">
        <v>1617</v>
      </c>
      <c r="C4668" t="s">
        <v>32</v>
      </c>
      <c r="D4668" t="s">
        <v>1928</v>
      </c>
      <c r="E4668" s="4">
        <v>48</v>
      </c>
      <c r="F4668" s="4" t="s">
        <v>21729</v>
      </c>
      <c r="G4668" s="4">
        <v>0.15</v>
      </c>
    </row>
    <row r="4669" spans="1:7" x14ac:dyDescent="0.35">
      <c r="A4669" t="s">
        <v>6533</v>
      </c>
      <c r="B4669" t="s">
        <v>1617</v>
      </c>
      <c r="C4669" t="s">
        <v>34</v>
      </c>
      <c r="D4669" t="s">
        <v>21671</v>
      </c>
      <c r="E4669" s="4">
        <v>65</v>
      </c>
      <c r="F4669" s="4" t="s">
        <v>21636</v>
      </c>
      <c r="G4669" s="4">
        <v>0</v>
      </c>
    </row>
    <row r="4670" spans="1:7" x14ac:dyDescent="0.35">
      <c r="A4670" t="s">
        <v>6534</v>
      </c>
      <c r="B4670" t="s">
        <v>1617</v>
      </c>
      <c r="C4670" t="s">
        <v>29</v>
      </c>
      <c r="D4670" t="s">
        <v>66</v>
      </c>
      <c r="E4670" s="4">
        <v>55</v>
      </c>
      <c r="F4670" s="4" t="s">
        <v>21685</v>
      </c>
      <c r="G4670" s="4">
        <v>0.1</v>
      </c>
    </row>
    <row r="4671" spans="1:7" x14ac:dyDescent="0.35">
      <c r="A4671" t="s">
        <v>6535</v>
      </c>
      <c r="B4671" t="s">
        <v>1618</v>
      </c>
      <c r="C4671" t="s">
        <v>35</v>
      </c>
      <c r="D4671" t="s">
        <v>1919</v>
      </c>
      <c r="E4671" s="4">
        <v>18</v>
      </c>
      <c r="F4671" s="4" t="s">
        <v>21656</v>
      </c>
      <c r="G4671" s="4">
        <v>0</v>
      </c>
    </row>
    <row r="4672" spans="1:7" x14ac:dyDescent="0.35">
      <c r="A4672" t="s">
        <v>6536</v>
      </c>
      <c r="B4672" t="s">
        <v>1618</v>
      </c>
      <c r="C4672" t="s">
        <v>29</v>
      </c>
      <c r="D4672" t="s">
        <v>21709</v>
      </c>
      <c r="E4672" s="4">
        <v>55</v>
      </c>
      <c r="F4672" s="4" t="s">
        <v>21738</v>
      </c>
      <c r="G4672" s="4">
        <v>0</v>
      </c>
    </row>
    <row r="4673" spans="1:7" x14ac:dyDescent="0.35">
      <c r="A4673" t="s">
        <v>6537</v>
      </c>
      <c r="B4673" t="s">
        <v>1618</v>
      </c>
      <c r="C4673" t="s">
        <v>32</v>
      </c>
      <c r="D4673" t="s">
        <v>1928</v>
      </c>
      <c r="E4673" s="4">
        <v>61</v>
      </c>
      <c r="F4673" s="4" t="s">
        <v>21729</v>
      </c>
      <c r="G4673" s="4">
        <v>0.15</v>
      </c>
    </row>
    <row r="4674" spans="1:7" x14ac:dyDescent="0.35">
      <c r="A4674" t="s">
        <v>6538</v>
      </c>
      <c r="B4674" t="s">
        <v>1618</v>
      </c>
      <c r="C4674" t="s">
        <v>36</v>
      </c>
      <c r="D4674" t="s">
        <v>1915</v>
      </c>
      <c r="E4674" s="4">
        <v>21</v>
      </c>
      <c r="F4674" s="4" t="s">
        <v>21677</v>
      </c>
      <c r="G4674" s="4">
        <v>0</v>
      </c>
    </row>
    <row r="4675" spans="1:7" x14ac:dyDescent="0.35">
      <c r="A4675" t="s">
        <v>6539</v>
      </c>
      <c r="B4675" t="s">
        <v>1619</v>
      </c>
      <c r="C4675" t="s">
        <v>7</v>
      </c>
      <c r="D4675" t="s">
        <v>1871</v>
      </c>
      <c r="E4675" s="4">
        <v>34</v>
      </c>
      <c r="F4675" s="4" t="s">
        <v>21681</v>
      </c>
      <c r="G4675" s="4">
        <v>0</v>
      </c>
    </row>
    <row r="4676" spans="1:7" x14ac:dyDescent="0.35">
      <c r="A4676" t="s">
        <v>6540</v>
      </c>
      <c r="B4676" t="s">
        <v>1619</v>
      </c>
      <c r="C4676" t="s">
        <v>12</v>
      </c>
      <c r="D4676" t="s">
        <v>1857</v>
      </c>
      <c r="E4676" s="4">
        <v>20</v>
      </c>
      <c r="F4676" s="4" t="s">
        <v>21669</v>
      </c>
      <c r="G4676" s="4">
        <v>0</v>
      </c>
    </row>
    <row r="4677" spans="1:7" x14ac:dyDescent="0.35">
      <c r="A4677" t="s">
        <v>6541</v>
      </c>
      <c r="B4677" t="s">
        <v>1619</v>
      </c>
      <c r="C4677" t="s">
        <v>27</v>
      </c>
      <c r="D4677" t="s">
        <v>1865</v>
      </c>
      <c r="E4677" s="4">
        <v>2</v>
      </c>
      <c r="F4677" s="4" t="s">
        <v>21656</v>
      </c>
      <c r="G4677" s="4">
        <v>0</v>
      </c>
    </row>
    <row r="4678" spans="1:7" x14ac:dyDescent="0.35">
      <c r="A4678" t="s">
        <v>6542</v>
      </c>
      <c r="B4678" t="s">
        <v>1619</v>
      </c>
      <c r="C4678" t="s">
        <v>36</v>
      </c>
      <c r="D4678" t="s">
        <v>1915</v>
      </c>
      <c r="E4678" s="4">
        <v>45</v>
      </c>
      <c r="F4678" s="4" t="s">
        <v>21702</v>
      </c>
      <c r="G4678" s="4">
        <v>0.05</v>
      </c>
    </row>
    <row r="4679" spans="1:7" x14ac:dyDescent="0.35">
      <c r="A4679" t="s">
        <v>6543</v>
      </c>
      <c r="B4679" t="s">
        <v>1619</v>
      </c>
      <c r="C4679" t="s">
        <v>28</v>
      </c>
      <c r="D4679" t="s">
        <v>1851</v>
      </c>
      <c r="E4679" s="4">
        <v>28</v>
      </c>
      <c r="F4679" s="4" t="s">
        <v>21654</v>
      </c>
      <c r="G4679" s="4">
        <v>0.05</v>
      </c>
    </row>
    <row r="4680" spans="1:7" x14ac:dyDescent="0.35">
      <c r="A4680" t="s">
        <v>6544</v>
      </c>
      <c r="B4680" t="s">
        <v>1620</v>
      </c>
      <c r="C4680" t="s">
        <v>33</v>
      </c>
      <c r="D4680" t="s">
        <v>66</v>
      </c>
      <c r="E4680" s="4">
        <v>34</v>
      </c>
      <c r="F4680" s="4" t="s">
        <v>21641</v>
      </c>
      <c r="G4680" s="4">
        <v>0</v>
      </c>
    </row>
    <row r="4681" spans="1:7" x14ac:dyDescent="0.35">
      <c r="A4681" t="s">
        <v>6545</v>
      </c>
      <c r="B4681" t="s">
        <v>1620</v>
      </c>
      <c r="C4681" t="s">
        <v>28</v>
      </c>
      <c r="D4681" t="s">
        <v>66</v>
      </c>
      <c r="E4681" s="4">
        <v>31</v>
      </c>
      <c r="F4681" s="4" t="s">
        <v>21634</v>
      </c>
      <c r="G4681" s="4">
        <v>0</v>
      </c>
    </row>
    <row r="4682" spans="1:7" x14ac:dyDescent="0.35">
      <c r="A4682" t="s">
        <v>6546</v>
      </c>
      <c r="B4682" t="s">
        <v>1620</v>
      </c>
      <c r="C4682" t="s">
        <v>35</v>
      </c>
      <c r="D4682" t="s">
        <v>1919</v>
      </c>
      <c r="E4682" s="4">
        <v>80</v>
      </c>
      <c r="F4682" s="4" t="s">
        <v>21701</v>
      </c>
      <c r="G4682" s="4">
        <v>0.1</v>
      </c>
    </row>
    <row r="4683" spans="1:7" x14ac:dyDescent="0.35">
      <c r="A4683" t="s">
        <v>6547</v>
      </c>
      <c r="B4683" t="s">
        <v>1621</v>
      </c>
      <c r="C4683" t="s">
        <v>19</v>
      </c>
      <c r="D4683" t="s">
        <v>1859</v>
      </c>
      <c r="E4683" s="4">
        <v>76</v>
      </c>
      <c r="F4683" s="4" t="s">
        <v>21706</v>
      </c>
      <c r="G4683" s="4">
        <v>0.05</v>
      </c>
    </row>
    <row r="4684" spans="1:7" x14ac:dyDescent="0.35">
      <c r="A4684" t="s">
        <v>6548</v>
      </c>
      <c r="B4684" t="s">
        <v>1622</v>
      </c>
      <c r="C4684" t="s">
        <v>28</v>
      </c>
      <c r="D4684" t="s">
        <v>21753</v>
      </c>
      <c r="E4684" s="4">
        <v>20</v>
      </c>
      <c r="F4684" s="4" t="s">
        <v>21634</v>
      </c>
      <c r="G4684" s="4">
        <v>0</v>
      </c>
    </row>
    <row r="4685" spans="1:7" x14ac:dyDescent="0.35">
      <c r="A4685" t="s">
        <v>6549</v>
      </c>
      <c r="B4685" t="s">
        <v>1622</v>
      </c>
      <c r="C4685" t="s">
        <v>15</v>
      </c>
      <c r="D4685" t="s">
        <v>21688</v>
      </c>
      <c r="E4685" s="4">
        <v>79</v>
      </c>
      <c r="F4685" s="4" t="s">
        <v>21660</v>
      </c>
      <c r="G4685" s="4">
        <v>0.15</v>
      </c>
    </row>
    <row r="4686" spans="1:7" x14ac:dyDescent="0.35">
      <c r="A4686" t="s">
        <v>6550</v>
      </c>
      <c r="B4686" t="s">
        <v>1623</v>
      </c>
      <c r="C4686" t="s">
        <v>31</v>
      </c>
      <c r="D4686" t="s">
        <v>1867</v>
      </c>
      <c r="E4686" s="4">
        <v>78</v>
      </c>
      <c r="F4686" s="4" t="s">
        <v>21662</v>
      </c>
      <c r="G4686" s="4">
        <v>0</v>
      </c>
    </row>
    <row r="4687" spans="1:7" x14ac:dyDescent="0.35">
      <c r="A4687" t="s">
        <v>6551</v>
      </c>
      <c r="B4687" t="s">
        <v>1623</v>
      </c>
      <c r="C4687" t="s">
        <v>35</v>
      </c>
      <c r="D4687" t="s">
        <v>1919</v>
      </c>
      <c r="E4687" s="4">
        <v>13</v>
      </c>
      <c r="F4687" s="4" t="s">
        <v>21656</v>
      </c>
      <c r="G4687" s="4">
        <v>0</v>
      </c>
    </row>
    <row r="4688" spans="1:7" x14ac:dyDescent="0.35">
      <c r="A4688" t="s">
        <v>6552</v>
      </c>
      <c r="B4688" t="s">
        <v>1623</v>
      </c>
      <c r="C4688" t="s">
        <v>28</v>
      </c>
      <c r="D4688" t="s">
        <v>1851</v>
      </c>
      <c r="E4688" s="4">
        <v>54</v>
      </c>
      <c r="F4688" s="4" t="s">
        <v>21674</v>
      </c>
      <c r="G4688" s="4">
        <v>0.1</v>
      </c>
    </row>
    <row r="4689" spans="1:7" x14ac:dyDescent="0.35">
      <c r="A4689" t="s">
        <v>6553</v>
      </c>
      <c r="B4689" t="s">
        <v>1623</v>
      </c>
      <c r="C4689" t="s">
        <v>29</v>
      </c>
      <c r="D4689" t="s">
        <v>1896</v>
      </c>
      <c r="E4689" s="4">
        <v>61</v>
      </c>
      <c r="F4689" s="4" t="s">
        <v>21687</v>
      </c>
      <c r="G4689" s="4">
        <v>0</v>
      </c>
    </row>
    <row r="4690" spans="1:7" x14ac:dyDescent="0.35">
      <c r="A4690" t="s">
        <v>6554</v>
      </c>
      <c r="B4690" t="s">
        <v>1623</v>
      </c>
      <c r="C4690" t="s">
        <v>27</v>
      </c>
      <c r="D4690" t="s">
        <v>1865</v>
      </c>
      <c r="E4690" s="4">
        <v>40</v>
      </c>
      <c r="F4690" s="4" t="s">
        <v>21707</v>
      </c>
      <c r="G4690" s="4">
        <v>0.05</v>
      </c>
    </row>
    <row r="4691" spans="1:7" x14ac:dyDescent="0.35">
      <c r="A4691" t="s">
        <v>6555</v>
      </c>
      <c r="B4691" t="s">
        <v>1624</v>
      </c>
      <c r="C4691" t="s">
        <v>23</v>
      </c>
      <c r="D4691" t="s">
        <v>1876</v>
      </c>
      <c r="E4691" s="4">
        <v>54</v>
      </c>
      <c r="F4691" s="4" t="s">
        <v>21673</v>
      </c>
      <c r="G4691" s="4">
        <v>0</v>
      </c>
    </row>
    <row r="4692" spans="1:7" x14ac:dyDescent="0.35">
      <c r="A4692" t="s">
        <v>6556</v>
      </c>
      <c r="B4692" t="s">
        <v>1625</v>
      </c>
      <c r="C4692" t="s">
        <v>34</v>
      </c>
      <c r="D4692" t="s">
        <v>1854</v>
      </c>
      <c r="E4692" s="4">
        <v>74</v>
      </c>
      <c r="F4692" s="4" t="s">
        <v>21636</v>
      </c>
      <c r="G4692" s="4">
        <v>0</v>
      </c>
    </row>
    <row r="4693" spans="1:7" x14ac:dyDescent="0.35">
      <c r="A4693" t="s">
        <v>6557</v>
      </c>
      <c r="B4693" t="s">
        <v>1625</v>
      </c>
      <c r="C4693" t="s">
        <v>32</v>
      </c>
      <c r="D4693" t="s">
        <v>21724</v>
      </c>
      <c r="E4693" s="4">
        <v>73</v>
      </c>
      <c r="F4693" s="4" t="s">
        <v>21638</v>
      </c>
      <c r="G4693" s="4">
        <v>0</v>
      </c>
    </row>
    <row r="4694" spans="1:7" x14ac:dyDescent="0.35">
      <c r="A4694" t="s">
        <v>6558</v>
      </c>
      <c r="B4694" t="s">
        <v>1625</v>
      </c>
      <c r="C4694" t="s">
        <v>26</v>
      </c>
      <c r="D4694" t="s">
        <v>1861</v>
      </c>
      <c r="E4694" s="4">
        <v>54</v>
      </c>
      <c r="F4694" s="4" t="s">
        <v>21650</v>
      </c>
      <c r="G4694" s="4">
        <v>0.1</v>
      </c>
    </row>
    <row r="4695" spans="1:7" x14ac:dyDescent="0.35">
      <c r="A4695" t="s">
        <v>6559</v>
      </c>
      <c r="B4695" t="s">
        <v>1625</v>
      </c>
      <c r="C4695" t="s">
        <v>15</v>
      </c>
      <c r="D4695" t="s">
        <v>1874</v>
      </c>
      <c r="E4695" s="4">
        <v>30</v>
      </c>
      <c r="F4695" s="4" t="s">
        <v>21648</v>
      </c>
      <c r="G4695" s="4">
        <v>0</v>
      </c>
    </row>
    <row r="4696" spans="1:7" x14ac:dyDescent="0.35">
      <c r="A4696" t="s">
        <v>6560</v>
      </c>
      <c r="B4696" t="s">
        <v>1626</v>
      </c>
      <c r="C4696" t="s">
        <v>33</v>
      </c>
      <c r="D4696" t="s">
        <v>21689</v>
      </c>
      <c r="E4696" s="4">
        <v>23</v>
      </c>
      <c r="F4696" s="4" t="s">
        <v>21663</v>
      </c>
      <c r="G4696" s="4">
        <v>0.15</v>
      </c>
    </row>
    <row r="4697" spans="1:7" x14ac:dyDescent="0.35">
      <c r="A4697" t="s">
        <v>6561</v>
      </c>
      <c r="B4697" t="s">
        <v>1627</v>
      </c>
      <c r="C4697" t="s">
        <v>35</v>
      </c>
      <c r="D4697" t="s">
        <v>1919</v>
      </c>
      <c r="E4697" s="4">
        <v>33</v>
      </c>
      <c r="F4697" s="4" t="s">
        <v>21642</v>
      </c>
      <c r="G4697" s="4">
        <v>0.15</v>
      </c>
    </row>
    <row r="4698" spans="1:7" x14ac:dyDescent="0.35">
      <c r="A4698" t="s">
        <v>6562</v>
      </c>
      <c r="B4698" t="s">
        <v>1628</v>
      </c>
      <c r="C4698" t="s">
        <v>34</v>
      </c>
      <c r="D4698" t="s">
        <v>21651</v>
      </c>
      <c r="E4698" s="4">
        <v>1</v>
      </c>
      <c r="F4698" s="4" t="s">
        <v>21636</v>
      </c>
      <c r="G4698" s="4">
        <v>0</v>
      </c>
    </row>
    <row r="4699" spans="1:7" x14ac:dyDescent="0.35">
      <c r="A4699" t="s">
        <v>6563</v>
      </c>
      <c r="B4699" t="s">
        <v>1628</v>
      </c>
      <c r="C4699" t="s">
        <v>33</v>
      </c>
      <c r="D4699" t="s">
        <v>1863</v>
      </c>
      <c r="E4699" s="4">
        <v>27</v>
      </c>
      <c r="F4699" s="4" t="s">
        <v>21641</v>
      </c>
      <c r="G4699" s="4">
        <v>0</v>
      </c>
    </row>
    <row r="4700" spans="1:7" x14ac:dyDescent="0.35">
      <c r="A4700" t="s">
        <v>6564</v>
      </c>
      <c r="B4700" t="s">
        <v>1628</v>
      </c>
      <c r="C4700" t="s">
        <v>32</v>
      </c>
      <c r="D4700" t="s">
        <v>21734</v>
      </c>
      <c r="E4700" s="4">
        <v>51</v>
      </c>
      <c r="F4700" s="4" t="s">
        <v>21638</v>
      </c>
      <c r="G4700" s="4">
        <v>0</v>
      </c>
    </row>
    <row r="4701" spans="1:7" x14ac:dyDescent="0.35">
      <c r="A4701" t="s">
        <v>6565</v>
      </c>
      <c r="B4701" t="s">
        <v>1629</v>
      </c>
      <c r="C4701" t="s">
        <v>32</v>
      </c>
      <c r="D4701" t="s">
        <v>1928</v>
      </c>
      <c r="E4701" s="4">
        <v>6</v>
      </c>
      <c r="F4701" s="4" t="s">
        <v>21638</v>
      </c>
      <c r="G4701" s="4">
        <v>0</v>
      </c>
    </row>
    <row r="4702" spans="1:7" x14ac:dyDescent="0.35">
      <c r="A4702" t="s">
        <v>6566</v>
      </c>
      <c r="B4702" t="s">
        <v>1629</v>
      </c>
      <c r="C4702" t="s">
        <v>30</v>
      </c>
      <c r="D4702" t="s">
        <v>21664</v>
      </c>
      <c r="E4702" s="4">
        <v>69</v>
      </c>
      <c r="F4702" s="4" t="s">
        <v>21665</v>
      </c>
      <c r="G4702" s="4">
        <v>0</v>
      </c>
    </row>
    <row r="4703" spans="1:7" x14ac:dyDescent="0.35">
      <c r="A4703" t="s">
        <v>6567</v>
      </c>
      <c r="B4703" t="s">
        <v>1629</v>
      </c>
      <c r="C4703" t="s">
        <v>26</v>
      </c>
      <c r="D4703" t="s">
        <v>66</v>
      </c>
      <c r="E4703" s="4">
        <v>50</v>
      </c>
      <c r="F4703" s="4" t="s">
        <v>21647</v>
      </c>
      <c r="G4703" s="4">
        <v>0</v>
      </c>
    </row>
    <row r="4704" spans="1:7" x14ac:dyDescent="0.35">
      <c r="A4704" t="s">
        <v>6568</v>
      </c>
      <c r="B4704" t="s">
        <v>1629</v>
      </c>
      <c r="C4704" t="s">
        <v>23</v>
      </c>
      <c r="D4704" t="s">
        <v>1876</v>
      </c>
      <c r="E4704" s="4">
        <v>32</v>
      </c>
      <c r="F4704" s="4" t="s">
        <v>21673</v>
      </c>
      <c r="G4704" s="4">
        <v>0</v>
      </c>
    </row>
    <row r="4705" spans="1:7" x14ac:dyDescent="0.35">
      <c r="A4705" t="s">
        <v>6569</v>
      </c>
      <c r="B4705" t="s">
        <v>1630</v>
      </c>
      <c r="C4705" t="s">
        <v>36</v>
      </c>
      <c r="D4705" t="s">
        <v>21728</v>
      </c>
      <c r="E4705" s="4">
        <v>5</v>
      </c>
      <c r="F4705" s="4" t="s">
        <v>21677</v>
      </c>
      <c r="G4705" s="4">
        <v>0</v>
      </c>
    </row>
    <row r="4706" spans="1:7" x14ac:dyDescent="0.35">
      <c r="A4706" t="s">
        <v>6570</v>
      </c>
      <c r="B4706" t="s">
        <v>1630</v>
      </c>
      <c r="C4706" t="s">
        <v>34</v>
      </c>
      <c r="D4706" t="s">
        <v>1854</v>
      </c>
      <c r="E4706" s="4">
        <v>72</v>
      </c>
      <c r="F4706" s="4" t="s">
        <v>21657</v>
      </c>
      <c r="G4706" s="4">
        <v>0.15</v>
      </c>
    </row>
    <row r="4707" spans="1:7" x14ac:dyDescent="0.35">
      <c r="A4707" t="s">
        <v>6571</v>
      </c>
      <c r="B4707" t="s">
        <v>1630</v>
      </c>
      <c r="C4707" t="s">
        <v>28</v>
      </c>
      <c r="D4707" t="s">
        <v>1851</v>
      </c>
      <c r="E4707" s="4">
        <v>29</v>
      </c>
      <c r="F4707" s="4" t="s">
        <v>21634</v>
      </c>
      <c r="G4707" s="4">
        <v>0</v>
      </c>
    </row>
    <row r="4708" spans="1:7" x14ac:dyDescent="0.35">
      <c r="A4708" t="s">
        <v>6572</v>
      </c>
      <c r="B4708" t="s">
        <v>1630</v>
      </c>
      <c r="C4708" t="s">
        <v>32</v>
      </c>
      <c r="D4708" t="s">
        <v>21734</v>
      </c>
      <c r="E4708" s="4">
        <v>46</v>
      </c>
      <c r="F4708" s="4" t="s">
        <v>21684</v>
      </c>
      <c r="G4708" s="4">
        <v>0.05</v>
      </c>
    </row>
    <row r="4709" spans="1:7" x14ac:dyDescent="0.35">
      <c r="A4709" t="s">
        <v>6573</v>
      </c>
      <c r="B4709" t="s">
        <v>1630</v>
      </c>
      <c r="C4709" t="s">
        <v>28</v>
      </c>
      <c r="D4709" t="s">
        <v>1851</v>
      </c>
      <c r="E4709" s="4">
        <v>66</v>
      </c>
      <c r="F4709" s="4" t="s">
        <v>21634</v>
      </c>
      <c r="G4709" s="4">
        <v>0</v>
      </c>
    </row>
    <row r="4710" spans="1:7" x14ac:dyDescent="0.35">
      <c r="A4710" t="s">
        <v>6574</v>
      </c>
      <c r="B4710" t="s">
        <v>1631</v>
      </c>
      <c r="C4710" t="s">
        <v>35</v>
      </c>
      <c r="D4710" t="s">
        <v>1919</v>
      </c>
      <c r="E4710" s="4">
        <v>48</v>
      </c>
      <c r="F4710" s="4" t="s">
        <v>21656</v>
      </c>
      <c r="G4710" s="4">
        <v>0</v>
      </c>
    </row>
    <row r="4711" spans="1:7" x14ac:dyDescent="0.35">
      <c r="A4711" t="s">
        <v>6575</v>
      </c>
      <c r="B4711" t="s">
        <v>1631</v>
      </c>
      <c r="C4711" t="s">
        <v>19</v>
      </c>
      <c r="D4711" t="s">
        <v>1859</v>
      </c>
      <c r="E4711" s="4">
        <v>59</v>
      </c>
      <c r="F4711" s="4" t="s">
        <v>21635</v>
      </c>
      <c r="G4711" s="4">
        <v>0</v>
      </c>
    </row>
    <row r="4712" spans="1:7" x14ac:dyDescent="0.35">
      <c r="A4712" t="s">
        <v>6576</v>
      </c>
      <c r="B4712" t="s">
        <v>1631</v>
      </c>
      <c r="C4712" t="s">
        <v>7</v>
      </c>
      <c r="D4712" t="s">
        <v>21764</v>
      </c>
      <c r="E4712" s="4">
        <v>43</v>
      </c>
      <c r="F4712" s="4" t="s">
        <v>21718</v>
      </c>
      <c r="G4712" s="4">
        <v>0.05</v>
      </c>
    </row>
    <row r="4713" spans="1:7" x14ac:dyDescent="0.35">
      <c r="A4713" t="s">
        <v>6577</v>
      </c>
      <c r="B4713" t="s">
        <v>1632</v>
      </c>
      <c r="C4713" t="s">
        <v>28</v>
      </c>
      <c r="D4713" t="s">
        <v>21741</v>
      </c>
      <c r="E4713" s="4">
        <v>9</v>
      </c>
      <c r="F4713" s="4" t="s">
        <v>21674</v>
      </c>
      <c r="G4713" s="4">
        <v>0.1</v>
      </c>
    </row>
    <row r="4714" spans="1:7" x14ac:dyDescent="0.35">
      <c r="A4714" t="s">
        <v>6578</v>
      </c>
      <c r="B4714" t="s">
        <v>1632</v>
      </c>
      <c r="C4714" t="s">
        <v>19</v>
      </c>
      <c r="D4714" t="s">
        <v>21697</v>
      </c>
      <c r="E4714" s="4">
        <v>5</v>
      </c>
      <c r="F4714" s="4" t="s">
        <v>21706</v>
      </c>
      <c r="G4714" s="4">
        <v>0.05</v>
      </c>
    </row>
    <row r="4715" spans="1:7" x14ac:dyDescent="0.35">
      <c r="A4715" t="s">
        <v>6579</v>
      </c>
      <c r="B4715" t="s">
        <v>1632</v>
      </c>
      <c r="C4715" t="s">
        <v>36</v>
      </c>
      <c r="D4715" t="s">
        <v>21715</v>
      </c>
      <c r="E4715" s="4">
        <v>13</v>
      </c>
      <c r="F4715" s="4" t="s">
        <v>21731</v>
      </c>
      <c r="G4715" s="4">
        <v>0.15</v>
      </c>
    </row>
    <row r="4716" spans="1:7" x14ac:dyDescent="0.35">
      <c r="A4716" t="s">
        <v>6580</v>
      </c>
      <c r="B4716" t="s">
        <v>1632</v>
      </c>
      <c r="C4716" t="s">
        <v>28</v>
      </c>
      <c r="D4716" t="s">
        <v>66</v>
      </c>
      <c r="E4716" s="4">
        <v>49</v>
      </c>
      <c r="F4716" s="4" t="s">
        <v>21634</v>
      </c>
      <c r="G4716" s="4">
        <v>0</v>
      </c>
    </row>
    <row r="4717" spans="1:7" x14ac:dyDescent="0.35">
      <c r="A4717" t="s">
        <v>6581</v>
      </c>
      <c r="B4717" t="s">
        <v>1633</v>
      </c>
      <c r="C4717" t="s">
        <v>23</v>
      </c>
      <c r="D4717" t="s">
        <v>21672</v>
      </c>
      <c r="E4717" s="4">
        <v>34</v>
      </c>
      <c r="F4717" s="4" t="s">
        <v>21699</v>
      </c>
      <c r="G4717" s="4">
        <v>0.15</v>
      </c>
    </row>
    <row r="4718" spans="1:7" x14ac:dyDescent="0.35">
      <c r="A4718" t="s">
        <v>6582</v>
      </c>
      <c r="B4718" t="s">
        <v>1633</v>
      </c>
      <c r="C4718" t="s">
        <v>23</v>
      </c>
      <c r="D4718" t="s">
        <v>1876</v>
      </c>
      <c r="E4718" s="4">
        <v>22</v>
      </c>
      <c r="F4718" s="4" t="s">
        <v>21673</v>
      </c>
      <c r="G4718" s="4">
        <v>0</v>
      </c>
    </row>
    <row r="4719" spans="1:7" x14ac:dyDescent="0.35">
      <c r="A4719" t="s">
        <v>6583</v>
      </c>
      <c r="B4719" t="s">
        <v>1634</v>
      </c>
      <c r="C4719" t="s">
        <v>36</v>
      </c>
      <c r="D4719" t="s">
        <v>21760</v>
      </c>
      <c r="E4719" s="4">
        <v>73</v>
      </c>
      <c r="F4719" s="4" t="s">
        <v>21677</v>
      </c>
      <c r="G4719" s="4">
        <v>0</v>
      </c>
    </row>
    <row r="4720" spans="1:7" x14ac:dyDescent="0.35">
      <c r="A4720" t="s">
        <v>6584</v>
      </c>
      <c r="B4720" t="s">
        <v>1634</v>
      </c>
      <c r="C4720" t="s">
        <v>28</v>
      </c>
      <c r="D4720" t="s">
        <v>1851</v>
      </c>
      <c r="E4720" s="4">
        <v>43</v>
      </c>
      <c r="F4720" s="4" t="s">
        <v>21634</v>
      </c>
      <c r="G4720" s="4">
        <v>0</v>
      </c>
    </row>
    <row r="4721" spans="1:7" x14ac:dyDescent="0.35">
      <c r="A4721" t="s">
        <v>6585</v>
      </c>
      <c r="B4721" t="s">
        <v>1634</v>
      </c>
      <c r="C4721" t="s">
        <v>26</v>
      </c>
      <c r="D4721" t="s">
        <v>21786</v>
      </c>
      <c r="E4721" s="4">
        <v>78</v>
      </c>
      <c r="F4721" s="4" t="s">
        <v>21647</v>
      </c>
      <c r="G4721" s="4">
        <v>0</v>
      </c>
    </row>
    <row r="4722" spans="1:7" x14ac:dyDescent="0.35">
      <c r="A4722" t="s">
        <v>6586</v>
      </c>
      <c r="B4722" t="s">
        <v>1634</v>
      </c>
      <c r="C4722" t="s">
        <v>33</v>
      </c>
      <c r="D4722" t="s">
        <v>21682</v>
      </c>
      <c r="E4722" s="4">
        <v>15</v>
      </c>
      <c r="F4722" s="4" t="s">
        <v>21663</v>
      </c>
      <c r="G4722" s="4">
        <v>0.15</v>
      </c>
    </row>
    <row r="4723" spans="1:7" x14ac:dyDescent="0.35">
      <c r="A4723" t="s">
        <v>6587</v>
      </c>
      <c r="B4723" t="s">
        <v>1634</v>
      </c>
      <c r="C4723" t="s">
        <v>36</v>
      </c>
      <c r="D4723" t="s">
        <v>1915</v>
      </c>
      <c r="E4723" s="4">
        <v>53</v>
      </c>
      <c r="F4723" s="4" t="s">
        <v>21677</v>
      </c>
      <c r="G4723" s="4">
        <v>0</v>
      </c>
    </row>
    <row r="4724" spans="1:7" x14ac:dyDescent="0.35">
      <c r="A4724" t="s">
        <v>6588</v>
      </c>
      <c r="B4724" t="s">
        <v>1635</v>
      </c>
      <c r="C4724" t="s">
        <v>34</v>
      </c>
      <c r="D4724" t="s">
        <v>1854</v>
      </c>
      <c r="E4724" s="4">
        <v>61</v>
      </c>
      <c r="F4724" s="4" t="s">
        <v>21657</v>
      </c>
      <c r="G4724" s="4">
        <v>0.15</v>
      </c>
    </row>
    <row r="4725" spans="1:7" x14ac:dyDescent="0.35">
      <c r="A4725" t="s">
        <v>6589</v>
      </c>
      <c r="B4725" t="s">
        <v>1635</v>
      </c>
      <c r="C4725" t="s">
        <v>26</v>
      </c>
      <c r="D4725" t="s">
        <v>1861</v>
      </c>
      <c r="E4725" s="4">
        <v>54</v>
      </c>
      <c r="F4725" s="4" t="s">
        <v>21647</v>
      </c>
      <c r="G4725" s="4">
        <v>0</v>
      </c>
    </row>
    <row r="4726" spans="1:7" x14ac:dyDescent="0.35">
      <c r="A4726" t="s">
        <v>6590</v>
      </c>
      <c r="B4726" t="s">
        <v>1635</v>
      </c>
      <c r="C4726" t="s">
        <v>36</v>
      </c>
      <c r="D4726" t="s">
        <v>21715</v>
      </c>
      <c r="E4726" s="4">
        <v>26</v>
      </c>
      <c r="F4726" s="4" t="s">
        <v>21702</v>
      </c>
      <c r="G4726" s="4">
        <v>0.05</v>
      </c>
    </row>
    <row r="4727" spans="1:7" x14ac:dyDescent="0.35">
      <c r="A4727" t="s">
        <v>6591</v>
      </c>
      <c r="B4727" t="s">
        <v>1636</v>
      </c>
      <c r="C4727" t="s">
        <v>27</v>
      </c>
      <c r="D4727" t="s">
        <v>21776</v>
      </c>
      <c r="E4727" s="4">
        <v>67</v>
      </c>
      <c r="F4727" s="4" t="s">
        <v>21642</v>
      </c>
      <c r="G4727" s="4">
        <v>0.15</v>
      </c>
    </row>
    <row r="4728" spans="1:7" x14ac:dyDescent="0.35">
      <c r="A4728" t="s">
        <v>6592</v>
      </c>
      <c r="B4728" t="s">
        <v>1636</v>
      </c>
      <c r="C4728" t="s">
        <v>15</v>
      </c>
      <c r="D4728" t="s">
        <v>21688</v>
      </c>
      <c r="E4728" s="4">
        <v>26</v>
      </c>
      <c r="F4728" s="4" t="s">
        <v>21742</v>
      </c>
      <c r="G4728" s="4">
        <v>0.1</v>
      </c>
    </row>
    <row r="4729" spans="1:7" x14ac:dyDescent="0.35">
      <c r="A4729" t="s">
        <v>6593</v>
      </c>
      <c r="B4729" t="s">
        <v>1637</v>
      </c>
      <c r="C4729" t="s">
        <v>15</v>
      </c>
      <c r="D4729" t="s">
        <v>1874</v>
      </c>
      <c r="E4729" s="4">
        <v>22</v>
      </c>
      <c r="F4729" s="4" t="s">
        <v>21648</v>
      </c>
      <c r="G4729" s="4">
        <v>0</v>
      </c>
    </row>
    <row r="4730" spans="1:7" x14ac:dyDescent="0.35">
      <c r="A4730" t="s">
        <v>6594</v>
      </c>
      <c r="B4730" t="s">
        <v>1637</v>
      </c>
      <c r="C4730" t="s">
        <v>31</v>
      </c>
      <c r="D4730" t="s">
        <v>21661</v>
      </c>
      <c r="E4730" s="4">
        <v>21</v>
      </c>
      <c r="F4730" s="4" t="s">
        <v>21662</v>
      </c>
      <c r="G4730" s="4">
        <v>0</v>
      </c>
    </row>
    <row r="4731" spans="1:7" x14ac:dyDescent="0.35">
      <c r="A4731" t="s">
        <v>6595</v>
      </c>
      <c r="B4731" t="s">
        <v>1637</v>
      </c>
      <c r="C4731" t="s">
        <v>23</v>
      </c>
      <c r="D4731" t="s">
        <v>1876</v>
      </c>
      <c r="E4731" s="4">
        <v>33</v>
      </c>
      <c r="F4731" s="4" t="s">
        <v>21673</v>
      </c>
      <c r="G4731" s="4">
        <v>0</v>
      </c>
    </row>
    <row r="4732" spans="1:7" x14ac:dyDescent="0.35">
      <c r="A4732" t="s">
        <v>6596</v>
      </c>
      <c r="B4732" t="s">
        <v>1638</v>
      </c>
      <c r="C4732" t="s">
        <v>28</v>
      </c>
      <c r="D4732" t="s">
        <v>21653</v>
      </c>
      <c r="E4732" s="4">
        <v>27</v>
      </c>
      <c r="F4732" s="4" t="s">
        <v>21767</v>
      </c>
      <c r="G4732" s="4">
        <v>0.15</v>
      </c>
    </row>
    <row r="4733" spans="1:7" x14ac:dyDescent="0.35">
      <c r="A4733" t="s">
        <v>6597</v>
      </c>
      <c r="B4733" t="s">
        <v>1638</v>
      </c>
      <c r="C4733" t="s">
        <v>35</v>
      </c>
      <c r="D4733" t="s">
        <v>1919</v>
      </c>
      <c r="E4733" s="4">
        <v>66</v>
      </c>
      <c r="F4733" s="4" t="s">
        <v>21642</v>
      </c>
      <c r="G4733" s="4">
        <v>0.15</v>
      </c>
    </row>
    <row r="4734" spans="1:7" x14ac:dyDescent="0.35">
      <c r="A4734" t="s">
        <v>6598</v>
      </c>
      <c r="B4734" t="s">
        <v>1638</v>
      </c>
      <c r="C4734" t="s">
        <v>32</v>
      </c>
      <c r="D4734" t="s">
        <v>21724</v>
      </c>
      <c r="E4734" s="4">
        <v>80</v>
      </c>
      <c r="F4734" s="4" t="s">
        <v>21638</v>
      </c>
      <c r="G4734" s="4">
        <v>0</v>
      </c>
    </row>
    <row r="4735" spans="1:7" x14ac:dyDescent="0.35">
      <c r="A4735" t="s">
        <v>6599</v>
      </c>
      <c r="B4735" t="s">
        <v>1639</v>
      </c>
      <c r="C4735" t="s">
        <v>34</v>
      </c>
      <c r="D4735" t="s">
        <v>1854</v>
      </c>
      <c r="E4735" s="4">
        <v>9</v>
      </c>
      <c r="F4735" s="4" t="s">
        <v>21652</v>
      </c>
      <c r="G4735" s="4">
        <v>0.1</v>
      </c>
    </row>
    <row r="4736" spans="1:7" x14ac:dyDescent="0.35">
      <c r="A4736" t="s">
        <v>6600</v>
      </c>
      <c r="B4736" t="s">
        <v>1639</v>
      </c>
      <c r="C4736" t="s">
        <v>34</v>
      </c>
      <c r="D4736" t="s">
        <v>1854</v>
      </c>
      <c r="E4736" s="4">
        <v>78</v>
      </c>
      <c r="F4736" s="4" t="s">
        <v>21636</v>
      </c>
      <c r="G4736" s="4">
        <v>0</v>
      </c>
    </row>
    <row r="4737" spans="1:7" x14ac:dyDescent="0.35">
      <c r="A4737" t="s">
        <v>6601</v>
      </c>
      <c r="B4737" t="s">
        <v>1639</v>
      </c>
      <c r="C4737" t="s">
        <v>30</v>
      </c>
      <c r="D4737" t="s">
        <v>1887</v>
      </c>
      <c r="E4737" s="4">
        <v>51</v>
      </c>
      <c r="F4737" s="4" t="s">
        <v>21659</v>
      </c>
      <c r="G4737" s="4">
        <v>0.15</v>
      </c>
    </row>
    <row r="4738" spans="1:7" x14ac:dyDescent="0.35">
      <c r="A4738" t="s">
        <v>6602</v>
      </c>
      <c r="B4738" t="s">
        <v>1639</v>
      </c>
      <c r="C4738" t="s">
        <v>35</v>
      </c>
      <c r="D4738" t="s">
        <v>21676</v>
      </c>
      <c r="E4738" s="4">
        <v>37</v>
      </c>
      <c r="F4738" s="4" t="s">
        <v>21707</v>
      </c>
      <c r="G4738" s="4">
        <v>0.05</v>
      </c>
    </row>
    <row r="4739" spans="1:7" x14ac:dyDescent="0.35">
      <c r="A4739" t="s">
        <v>6603</v>
      </c>
      <c r="B4739" t="s">
        <v>1639</v>
      </c>
      <c r="C4739" t="s">
        <v>32</v>
      </c>
      <c r="D4739" t="s">
        <v>1928</v>
      </c>
      <c r="E4739" s="4">
        <v>22</v>
      </c>
      <c r="F4739" s="4" t="s">
        <v>21729</v>
      </c>
      <c r="G4739" s="4">
        <v>0.15</v>
      </c>
    </row>
    <row r="4740" spans="1:7" x14ac:dyDescent="0.35">
      <c r="A4740" t="s">
        <v>6604</v>
      </c>
      <c r="B4740" t="s">
        <v>1640</v>
      </c>
      <c r="C4740" t="s">
        <v>32</v>
      </c>
      <c r="D4740" t="s">
        <v>1928</v>
      </c>
      <c r="E4740" s="4">
        <v>53</v>
      </c>
      <c r="F4740" s="4" t="s">
        <v>21638</v>
      </c>
      <c r="G4740" s="4">
        <v>0</v>
      </c>
    </row>
    <row r="4741" spans="1:7" x14ac:dyDescent="0.35">
      <c r="A4741" t="s">
        <v>6605</v>
      </c>
      <c r="B4741" t="s">
        <v>1640</v>
      </c>
      <c r="C4741" t="s">
        <v>30</v>
      </c>
      <c r="D4741" t="s">
        <v>21664</v>
      </c>
      <c r="E4741" s="4">
        <v>10</v>
      </c>
      <c r="F4741" s="4" t="s">
        <v>21665</v>
      </c>
      <c r="G4741" s="4">
        <v>0</v>
      </c>
    </row>
    <row r="4742" spans="1:7" x14ac:dyDescent="0.35">
      <c r="A4742" t="s">
        <v>6606</v>
      </c>
      <c r="B4742" t="s">
        <v>1640</v>
      </c>
      <c r="C4742" t="s">
        <v>34</v>
      </c>
      <c r="D4742" t="s">
        <v>21671</v>
      </c>
      <c r="E4742" s="4">
        <v>53</v>
      </c>
      <c r="F4742" s="4" t="s">
        <v>21645</v>
      </c>
      <c r="G4742" s="4">
        <v>0.05</v>
      </c>
    </row>
    <row r="4743" spans="1:7" x14ac:dyDescent="0.35">
      <c r="A4743" t="s">
        <v>6607</v>
      </c>
      <c r="B4743" t="s">
        <v>1641</v>
      </c>
      <c r="C4743" t="s">
        <v>29</v>
      </c>
      <c r="D4743" t="s">
        <v>21709</v>
      </c>
      <c r="E4743" s="4">
        <v>29</v>
      </c>
      <c r="F4743" s="4" t="s">
        <v>21687</v>
      </c>
      <c r="G4743" s="4">
        <v>0</v>
      </c>
    </row>
    <row r="4744" spans="1:7" x14ac:dyDescent="0.35">
      <c r="A4744" t="s">
        <v>6608</v>
      </c>
      <c r="B4744" t="s">
        <v>1641</v>
      </c>
      <c r="C4744" t="s">
        <v>34</v>
      </c>
      <c r="D4744" t="s">
        <v>1854</v>
      </c>
      <c r="E4744" s="4">
        <v>9</v>
      </c>
      <c r="F4744" s="4" t="s">
        <v>21636</v>
      </c>
      <c r="G4744" s="4">
        <v>0</v>
      </c>
    </row>
    <row r="4745" spans="1:7" x14ac:dyDescent="0.35">
      <c r="A4745" t="s">
        <v>6609</v>
      </c>
      <c r="B4745" t="s">
        <v>1641</v>
      </c>
      <c r="C4745" t="s">
        <v>28</v>
      </c>
      <c r="D4745" t="s">
        <v>1851</v>
      </c>
      <c r="E4745" s="4">
        <v>39</v>
      </c>
      <c r="F4745" s="4" t="s">
        <v>21634</v>
      </c>
      <c r="G4745" s="4">
        <v>0</v>
      </c>
    </row>
    <row r="4746" spans="1:7" x14ac:dyDescent="0.35">
      <c r="A4746" t="s">
        <v>6610</v>
      </c>
      <c r="B4746" t="s">
        <v>1642</v>
      </c>
      <c r="C4746" t="s">
        <v>26</v>
      </c>
      <c r="D4746" t="s">
        <v>66</v>
      </c>
      <c r="E4746" s="4">
        <v>52</v>
      </c>
      <c r="F4746" s="4" t="s">
        <v>21647</v>
      </c>
      <c r="G4746" s="4">
        <v>0</v>
      </c>
    </row>
    <row r="4747" spans="1:7" x14ac:dyDescent="0.35">
      <c r="A4747" t="s">
        <v>6611</v>
      </c>
      <c r="B4747" t="s">
        <v>1642</v>
      </c>
      <c r="C4747" t="s">
        <v>35</v>
      </c>
      <c r="D4747" t="s">
        <v>1919</v>
      </c>
      <c r="E4747" s="4">
        <v>37</v>
      </c>
      <c r="F4747" s="4" t="s">
        <v>21771</v>
      </c>
      <c r="G4747" s="4">
        <v>0.05</v>
      </c>
    </row>
    <row r="4748" spans="1:7" x14ac:dyDescent="0.35">
      <c r="A4748" t="s">
        <v>6612</v>
      </c>
      <c r="B4748" t="s">
        <v>1642</v>
      </c>
      <c r="C4748" t="s">
        <v>35</v>
      </c>
      <c r="D4748" t="s">
        <v>66</v>
      </c>
      <c r="E4748" s="4">
        <v>8</v>
      </c>
      <c r="F4748" s="4" t="s">
        <v>21707</v>
      </c>
      <c r="G4748" s="4">
        <v>0.05</v>
      </c>
    </row>
    <row r="4749" spans="1:7" x14ac:dyDescent="0.35">
      <c r="A4749" t="s">
        <v>6613</v>
      </c>
      <c r="B4749" t="s">
        <v>1643</v>
      </c>
      <c r="C4749" t="s">
        <v>32</v>
      </c>
      <c r="D4749" t="s">
        <v>66</v>
      </c>
      <c r="E4749" s="4">
        <v>51</v>
      </c>
      <c r="F4749" s="4" t="s">
        <v>21690</v>
      </c>
      <c r="G4749" s="4">
        <v>0.1</v>
      </c>
    </row>
    <row r="4750" spans="1:7" x14ac:dyDescent="0.35">
      <c r="A4750" t="s">
        <v>6614</v>
      </c>
      <c r="B4750" t="s">
        <v>1644</v>
      </c>
      <c r="C4750" t="s">
        <v>35</v>
      </c>
      <c r="D4750" t="s">
        <v>1919</v>
      </c>
      <c r="E4750" s="4">
        <v>22</v>
      </c>
      <c r="F4750" s="4" t="s">
        <v>21642</v>
      </c>
      <c r="G4750" s="4">
        <v>0.15</v>
      </c>
    </row>
    <row r="4751" spans="1:7" x14ac:dyDescent="0.35">
      <c r="A4751" t="s">
        <v>6615</v>
      </c>
      <c r="B4751" t="s">
        <v>1645</v>
      </c>
      <c r="C4751" t="s">
        <v>15</v>
      </c>
      <c r="D4751" t="s">
        <v>21717</v>
      </c>
      <c r="E4751" s="4">
        <v>8</v>
      </c>
      <c r="F4751" s="4" t="s">
        <v>21675</v>
      </c>
      <c r="G4751" s="4">
        <v>0.05</v>
      </c>
    </row>
    <row r="4752" spans="1:7" x14ac:dyDescent="0.35">
      <c r="A4752" t="s">
        <v>6616</v>
      </c>
      <c r="B4752" t="s">
        <v>1645</v>
      </c>
      <c r="C4752" t="s">
        <v>12</v>
      </c>
      <c r="D4752" t="s">
        <v>21782</v>
      </c>
      <c r="E4752" s="4">
        <v>36</v>
      </c>
      <c r="F4752" s="4" t="s">
        <v>21693</v>
      </c>
      <c r="G4752" s="4">
        <v>0.15</v>
      </c>
    </row>
    <row r="4753" spans="1:7" x14ac:dyDescent="0.35">
      <c r="A4753" t="s">
        <v>6617</v>
      </c>
      <c r="B4753" t="s">
        <v>1646</v>
      </c>
      <c r="C4753" t="s">
        <v>29</v>
      </c>
      <c r="D4753" t="s">
        <v>1896</v>
      </c>
      <c r="E4753" s="4">
        <v>15</v>
      </c>
      <c r="F4753" s="4" t="s">
        <v>21687</v>
      </c>
      <c r="G4753" s="4">
        <v>0</v>
      </c>
    </row>
    <row r="4754" spans="1:7" x14ac:dyDescent="0.35">
      <c r="A4754" t="s">
        <v>6618</v>
      </c>
      <c r="B4754" t="s">
        <v>1647</v>
      </c>
      <c r="C4754" t="s">
        <v>31</v>
      </c>
      <c r="D4754" t="s">
        <v>1867</v>
      </c>
      <c r="E4754" s="4">
        <v>30</v>
      </c>
      <c r="F4754" s="4" t="s">
        <v>21670</v>
      </c>
      <c r="G4754" s="4">
        <v>0.1</v>
      </c>
    </row>
    <row r="4755" spans="1:7" x14ac:dyDescent="0.35">
      <c r="A4755" t="s">
        <v>6619</v>
      </c>
      <c r="B4755" t="s">
        <v>1648</v>
      </c>
      <c r="C4755" t="s">
        <v>27</v>
      </c>
      <c r="D4755" t="s">
        <v>1865</v>
      </c>
      <c r="E4755" s="4">
        <v>34</v>
      </c>
      <c r="F4755" s="4" t="s">
        <v>21656</v>
      </c>
      <c r="G4755" s="4">
        <v>0</v>
      </c>
    </row>
    <row r="4756" spans="1:7" x14ac:dyDescent="0.35">
      <c r="A4756" t="s">
        <v>6620</v>
      </c>
      <c r="B4756" t="s">
        <v>1648</v>
      </c>
      <c r="C4756" t="s">
        <v>12</v>
      </c>
      <c r="D4756" t="s">
        <v>21719</v>
      </c>
      <c r="E4756" s="4">
        <v>51</v>
      </c>
      <c r="F4756" s="4" t="s">
        <v>21669</v>
      </c>
      <c r="G4756" s="4">
        <v>0</v>
      </c>
    </row>
    <row r="4757" spans="1:7" x14ac:dyDescent="0.35">
      <c r="A4757" t="s">
        <v>6621</v>
      </c>
      <c r="B4757" t="s">
        <v>1648</v>
      </c>
      <c r="C4757" t="s">
        <v>34</v>
      </c>
      <c r="D4757" t="s">
        <v>1854</v>
      </c>
      <c r="E4757" s="4">
        <v>42</v>
      </c>
      <c r="F4757" s="4" t="s">
        <v>21636</v>
      </c>
      <c r="G4757" s="4">
        <v>0</v>
      </c>
    </row>
    <row r="4758" spans="1:7" x14ac:dyDescent="0.35">
      <c r="A4758" t="s">
        <v>6622</v>
      </c>
      <c r="B4758" t="s">
        <v>1649</v>
      </c>
      <c r="C4758" t="s">
        <v>34</v>
      </c>
      <c r="D4758" t="s">
        <v>21651</v>
      </c>
      <c r="E4758" s="4">
        <v>5</v>
      </c>
      <c r="F4758" s="4" t="s">
        <v>21657</v>
      </c>
      <c r="G4758" s="4">
        <v>0.15</v>
      </c>
    </row>
    <row r="4759" spans="1:7" x14ac:dyDescent="0.35">
      <c r="A4759" t="s">
        <v>6623</v>
      </c>
      <c r="B4759" t="s">
        <v>1649</v>
      </c>
      <c r="C4759" t="s">
        <v>34</v>
      </c>
      <c r="D4759" t="s">
        <v>21651</v>
      </c>
      <c r="E4759" s="4">
        <v>76</v>
      </c>
      <c r="F4759" s="4" t="s">
        <v>21636</v>
      </c>
      <c r="G4759" s="4">
        <v>0</v>
      </c>
    </row>
    <row r="4760" spans="1:7" x14ac:dyDescent="0.35">
      <c r="A4760" t="s">
        <v>6624</v>
      </c>
      <c r="B4760" t="s">
        <v>1649</v>
      </c>
      <c r="C4760" t="s">
        <v>31</v>
      </c>
      <c r="D4760" t="s">
        <v>1867</v>
      </c>
      <c r="E4760" s="4">
        <v>30</v>
      </c>
      <c r="F4760" s="4" t="s">
        <v>21662</v>
      </c>
      <c r="G4760" s="4">
        <v>0</v>
      </c>
    </row>
    <row r="4761" spans="1:7" x14ac:dyDescent="0.35">
      <c r="A4761" t="s">
        <v>6625</v>
      </c>
      <c r="B4761" t="s">
        <v>1649</v>
      </c>
      <c r="C4761" t="s">
        <v>34</v>
      </c>
      <c r="D4761" t="s">
        <v>1854</v>
      </c>
      <c r="E4761" s="4">
        <v>5</v>
      </c>
      <c r="F4761" s="4" t="s">
        <v>21636</v>
      </c>
      <c r="G4761" s="4">
        <v>0</v>
      </c>
    </row>
    <row r="4762" spans="1:7" x14ac:dyDescent="0.35">
      <c r="A4762" t="s">
        <v>6626</v>
      </c>
      <c r="B4762" t="s">
        <v>1649</v>
      </c>
      <c r="C4762" t="s">
        <v>7</v>
      </c>
      <c r="D4762" t="s">
        <v>1871</v>
      </c>
      <c r="E4762" s="4">
        <v>75</v>
      </c>
      <c r="F4762" s="4" t="s">
        <v>21708</v>
      </c>
      <c r="G4762" s="4">
        <v>0.15</v>
      </c>
    </row>
    <row r="4763" spans="1:7" x14ac:dyDescent="0.35">
      <c r="A4763" t="s">
        <v>6627</v>
      </c>
      <c r="B4763" t="s">
        <v>1650</v>
      </c>
      <c r="C4763" t="s">
        <v>29</v>
      </c>
      <c r="D4763" t="s">
        <v>1896</v>
      </c>
      <c r="E4763" s="4">
        <v>80</v>
      </c>
      <c r="F4763" s="4" t="s">
        <v>21687</v>
      </c>
      <c r="G4763" s="4">
        <v>0</v>
      </c>
    </row>
    <row r="4764" spans="1:7" x14ac:dyDescent="0.35">
      <c r="A4764" t="s">
        <v>6628</v>
      </c>
      <c r="B4764" t="s">
        <v>1650</v>
      </c>
      <c r="C4764" t="s">
        <v>32</v>
      </c>
      <c r="D4764" t="s">
        <v>66</v>
      </c>
      <c r="E4764" s="4">
        <v>34</v>
      </c>
      <c r="F4764" s="4" t="s">
        <v>21729</v>
      </c>
      <c r="G4764" s="4">
        <v>0.15</v>
      </c>
    </row>
    <row r="4765" spans="1:7" x14ac:dyDescent="0.35">
      <c r="A4765" t="s">
        <v>6629</v>
      </c>
      <c r="B4765" t="s">
        <v>1650</v>
      </c>
      <c r="C4765" t="s">
        <v>27</v>
      </c>
      <c r="D4765" t="s">
        <v>1865</v>
      </c>
      <c r="E4765" s="4">
        <v>39</v>
      </c>
      <c r="F4765" s="4" t="s">
        <v>21642</v>
      </c>
      <c r="G4765" s="4">
        <v>0.15</v>
      </c>
    </row>
    <row r="4766" spans="1:7" x14ac:dyDescent="0.35">
      <c r="A4766" t="s">
        <v>6630</v>
      </c>
      <c r="B4766" t="s">
        <v>1650</v>
      </c>
      <c r="C4766" t="s">
        <v>31</v>
      </c>
      <c r="D4766" t="s">
        <v>1867</v>
      </c>
      <c r="E4766" s="4">
        <v>6</v>
      </c>
      <c r="F4766" s="4" t="s">
        <v>21662</v>
      </c>
      <c r="G4766" s="4">
        <v>0</v>
      </c>
    </row>
    <row r="4767" spans="1:7" x14ac:dyDescent="0.35">
      <c r="A4767" t="s">
        <v>6631</v>
      </c>
      <c r="B4767" t="s">
        <v>1650</v>
      </c>
      <c r="C4767" t="s">
        <v>33</v>
      </c>
      <c r="D4767" t="s">
        <v>1863</v>
      </c>
      <c r="E4767" s="4">
        <v>55</v>
      </c>
      <c r="F4767" s="4" t="s">
        <v>21641</v>
      </c>
      <c r="G4767" s="4">
        <v>0</v>
      </c>
    </row>
    <row r="4768" spans="1:7" x14ac:dyDescent="0.35">
      <c r="A4768" t="s">
        <v>6632</v>
      </c>
      <c r="B4768" t="s">
        <v>1651</v>
      </c>
      <c r="C4768" t="s">
        <v>7</v>
      </c>
      <c r="D4768" t="s">
        <v>21749</v>
      </c>
      <c r="E4768" s="4">
        <v>66</v>
      </c>
      <c r="F4768" s="4" t="s">
        <v>21708</v>
      </c>
      <c r="G4768" s="4">
        <v>0.15</v>
      </c>
    </row>
    <row r="4769" spans="1:7" x14ac:dyDescent="0.35">
      <c r="A4769" t="s">
        <v>6633</v>
      </c>
      <c r="B4769" t="s">
        <v>1651</v>
      </c>
      <c r="C4769" t="s">
        <v>23</v>
      </c>
      <c r="D4769" t="s">
        <v>66</v>
      </c>
      <c r="E4769" s="4">
        <v>33</v>
      </c>
      <c r="F4769" s="4" t="s">
        <v>21673</v>
      </c>
      <c r="G4769" s="4">
        <v>0</v>
      </c>
    </row>
    <row r="4770" spans="1:7" x14ac:dyDescent="0.35">
      <c r="A4770" t="s">
        <v>6634</v>
      </c>
      <c r="B4770" t="s">
        <v>1651</v>
      </c>
      <c r="C4770" t="s">
        <v>28</v>
      </c>
      <c r="D4770" t="s">
        <v>21679</v>
      </c>
      <c r="E4770" s="4">
        <v>46</v>
      </c>
      <c r="F4770" s="4" t="s">
        <v>21634</v>
      </c>
      <c r="G4770" s="4">
        <v>0</v>
      </c>
    </row>
    <row r="4771" spans="1:7" x14ac:dyDescent="0.35">
      <c r="A4771" t="s">
        <v>6635</v>
      </c>
      <c r="B4771" t="s">
        <v>1651</v>
      </c>
      <c r="C4771" t="s">
        <v>28</v>
      </c>
      <c r="D4771" t="s">
        <v>21679</v>
      </c>
      <c r="E4771" s="4">
        <v>25</v>
      </c>
      <c r="F4771" s="4" t="s">
        <v>21767</v>
      </c>
      <c r="G4771" s="4">
        <v>0.15</v>
      </c>
    </row>
    <row r="4772" spans="1:7" x14ac:dyDescent="0.35">
      <c r="A4772" t="s">
        <v>6636</v>
      </c>
      <c r="B4772" t="s">
        <v>1652</v>
      </c>
      <c r="C4772" t="s">
        <v>34</v>
      </c>
      <c r="D4772" t="s">
        <v>1854</v>
      </c>
      <c r="E4772" s="4">
        <v>15</v>
      </c>
      <c r="F4772" s="4" t="s">
        <v>21636</v>
      </c>
      <c r="G4772" s="4">
        <v>0</v>
      </c>
    </row>
    <row r="4773" spans="1:7" x14ac:dyDescent="0.35">
      <c r="A4773" t="s">
        <v>6637</v>
      </c>
      <c r="B4773" t="s">
        <v>1652</v>
      </c>
      <c r="C4773" t="s">
        <v>7</v>
      </c>
      <c r="D4773" t="s">
        <v>1871</v>
      </c>
      <c r="E4773" s="4">
        <v>71</v>
      </c>
      <c r="F4773" s="4" t="s">
        <v>21681</v>
      </c>
      <c r="G4773" s="4">
        <v>0</v>
      </c>
    </row>
    <row r="4774" spans="1:7" x14ac:dyDescent="0.35">
      <c r="A4774" t="s">
        <v>6638</v>
      </c>
      <c r="B4774" t="s">
        <v>1652</v>
      </c>
      <c r="C4774" t="s">
        <v>7</v>
      </c>
      <c r="D4774" t="s">
        <v>1871</v>
      </c>
      <c r="E4774" s="4">
        <v>31</v>
      </c>
      <c r="F4774" s="4" t="s">
        <v>21646</v>
      </c>
      <c r="G4774" s="4">
        <v>0.1</v>
      </c>
    </row>
    <row r="4775" spans="1:7" x14ac:dyDescent="0.35">
      <c r="A4775" t="s">
        <v>6639</v>
      </c>
      <c r="B4775" t="s">
        <v>1652</v>
      </c>
      <c r="C4775" t="s">
        <v>7</v>
      </c>
      <c r="D4775" t="s">
        <v>66</v>
      </c>
      <c r="E4775" s="4">
        <v>73</v>
      </c>
      <c r="F4775" s="4" t="s">
        <v>21681</v>
      </c>
      <c r="G4775" s="4">
        <v>0</v>
      </c>
    </row>
    <row r="4776" spans="1:7" x14ac:dyDescent="0.35">
      <c r="A4776" t="s">
        <v>6640</v>
      </c>
      <c r="B4776" t="s">
        <v>1653</v>
      </c>
      <c r="C4776" t="s">
        <v>12</v>
      </c>
      <c r="D4776" t="s">
        <v>21757</v>
      </c>
      <c r="E4776" s="4">
        <v>71</v>
      </c>
      <c r="F4776" s="4" t="s">
        <v>21669</v>
      </c>
      <c r="G4776" s="4">
        <v>0</v>
      </c>
    </row>
    <row r="4777" spans="1:7" x14ac:dyDescent="0.35">
      <c r="A4777" t="s">
        <v>6641</v>
      </c>
      <c r="B4777" t="s">
        <v>1653</v>
      </c>
      <c r="C4777" t="s">
        <v>12</v>
      </c>
      <c r="D4777" t="s">
        <v>1857</v>
      </c>
      <c r="E4777" s="4">
        <v>54</v>
      </c>
      <c r="F4777" s="4" t="s">
        <v>21693</v>
      </c>
      <c r="G4777" s="4">
        <v>0.15</v>
      </c>
    </row>
    <row r="4778" spans="1:7" x14ac:dyDescent="0.35">
      <c r="A4778" t="s">
        <v>6642</v>
      </c>
      <c r="B4778" t="s">
        <v>1653</v>
      </c>
      <c r="C4778" t="s">
        <v>26</v>
      </c>
      <c r="D4778" t="s">
        <v>1861</v>
      </c>
      <c r="E4778" s="4">
        <v>47</v>
      </c>
      <c r="F4778" s="4" t="s">
        <v>21647</v>
      </c>
      <c r="G4778" s="4">
        <v>0</v>
      </c>
    </row>
    <row r="4779" spans="1:7" x14ac:dyDescent="0.35">
      <c r="A4779" t="s">
        <v>6643</v>
      </c>
      <c r="B4779" t="s">
        <v>1653</v>
      </c>
      <c r="C4779" t="s">
        <v>12</v>
      </c>
      <c r="D4779" t="s">
        <v>1857</v>
      </c>
      <c r="E4779" s="4">
        <v>45</v>
      </c>
      <c r="F4779" s="4" t="s">
        <v>21669</v>
      </c>
      <c r="G4779" s="4">
        <v>0</v>
      </c>
    </row>
    <row r="4780" spans="1:7" x14ac:dyDescent="0.35">
      <c r="A4780" t="s">
        <v>6644</v>
      </c>
      <c r="B4780" t="s">
        <v>1653</v>
      </c>
      <c r="C4780" t="s">
        <v>34</v>
      </c>
      <c r="D4780" t="s">
        <v>1854</v>
      </c>
      <c r="E4780" s="4">
        <v>38</v>
      </c>
      <c r="F4780" s="4" t="s">
        <v>21636</v>
      </c>
      <c r="G4780" s="4">
        <v>0</v>
      </c>
    </row>
    <row r="4781" spans="1:7" x14ac:dyDescent="0.35">
      <c r="A4781" t="s">
        <v>6645</v>
      </c>
      <c r="B4781" t="s">
        <v>1654</v>
      </c>
      <c r="C4781" t="s">
        <v>35</v>
      </c>
      <c r="D4781" t="s">
        <v>21747</v>
      </c>
      <c r="E4781" s="4">
        <v>57</v>
      </c>
      <c r="F4781" s="4" t="s">
        <v>21656</v>
      </c>
      <c r="G4781" s="4">
        <v>0</v>
      </c>
    </row>
    <row r="4782" spans="1:7" x14ac:dyDescent="0.35">
      <c r="A4782" t="s">
        <v>6646</v>
      </c>
      <c r="B4782" t="s">
        <v>1655</v>
      </c>
      <c r="C4782" t="s">
        <v>19</v>
      </c>
      <c r="D4782" t="s">
        <v>21746</v>
      </c>
      <c r="E4782" s="4">
        <v>43</v>
      </c>
      <c r="F4782" s="4" t="s">
        <v>21706</v>
      </c>
      <c r="G4782" s="4">
        <v>0.05</v>
      </c>
    </row>
    <row r="4783" spans="1:7" x14ac:dyDescent="0.35">
      <c r="A4783" t="s">
        <v>6647</v>
      </c>
      <c r="B4783" t="s">
        <v>1655</v>
      </c>
      <c r="C4783" t="s">
        <v>32</v>
      </c>
      <c r="D4783" t="s">
        <v>1928</v>
      </c>
      <c r="E4783" s="4">
        <v>17</v>
      </c>
      <c r="F4783" s="4" t="s">
        <v>21638</v>
      </c>
      <c r="G4783" s="4">
        <v>0</v>
      </c>
    </row>
    <row r="4784" spans="1:7" x14ac:dyDescent="0.35">
      <c r="A4784" t="s">
        <v>6648</v>
      </c>
      <c r="B4784" t="s">
        <v>1656</v>
      </c>
      <c r="C4784" t="s">
        <v>31</v>
      </c>
      <c r="D4784" t="s">
        <v>21661</v>
      </c>
      <c r="E4784" s="4">
        <v>10</v>
      </c>
      <c r="F4784" s="4" t="s">
        <v>21662</v>
      </c>
      <c r="G4784" s="4">
        <v>0</v>
      </c>
    </row>
    <row r="4785" spans="1:7" x14ac:dyDescent="0.35">
      <c r="A4785" t="s">
        <v>6649</v>
      </c>
      <c r="B4785" t="s">
        <v>1656</v>
      </c>
      <c r="C4785" t="s">
        <v>28</v>
      </c>
      <c r="D4785" t="s">
        <v>1851</v>
      </c>
      <c r="E4785" s="4">
        <v>34</v>
      </c>
      <c r="F4785" s="4" t="s">
        <v>21767</v>
      </c>
      <c r="G4785" s="4">
        <v>0.15</v>
      </c>
    </row>
    <row r="4786" spans="1:7" x14ac:dyDescent="0.35">
      <c r="A4786" t="s">
        <v>6650</v>
      </c>
      <c r="B4786" t="s">
        <v>1657</v>
      </c>
      <c r="C4786" t="s">
        <v>7</v>
      </c>
      <c r="D4786" t="s">
        <v>1871</v>
      </c>
      <c r="E4786" s="4">
        <v>65</v>
      </c>
      <c r="F4786" s="4" t="s">
        <v>21681</v>
      </c>
      <c r="G4786" s="4">
        <v>0</v>
      </c>
    </row>
    <row r="4787" spans="1:7" x14ac:dyDescent="0.35">
      <c r="A4787" t="s">
        <v>6651</v>
      </c>
      <c r="B4787" t="s">
        <v>1657</v>
      </c>
      <c r="C4787" t="s">
        <v>28</v>
      </c>
      <c r="D4787" t="s">
        <v>1851</v>
      </c>
      <c r="E4787" s="4">
        <v>33</v>
      </c>
      <c r="F4787" s="4" t="s">
        <v>21634</v>
      </c>
      <c r="G4787" s="4">
        <v>0</v>
      </c>
    </row>
    <row r="4788" spans="1:7" x14ac:dyDescent="0.35">
      <c r="A4788" t="s">
        <v>6652</v>
      </c>
      <c r="B4788" t="s">
        <v>1658</v>
      </c>
      <c r="C4788" t="s">
        <v>12</v>
      </c>
      <c r="D4788" t="s">
        <v>21719</v>
      </c>
      <c r="E4788" s="4">
        <v>36</v>
      </c>
      <c r="F4788" s="4" t="s">
        <v>21669</v>
      </c>
      <c r="G4788" s="4">
        <v>0</v>
      </c>
    </row>
    <row r="4789" spans="1:7" x14ac:dyDescent="0.35">
      <c r="A4789" t="s">
        <v>6653</v>
      </c>
      <c r="B4789" t="s">
        <v>1658</v>
      </c>
      <c r="C4789" t="s">
        <v>30</v>
      </c>
      <c r="D4789" t="s">
        <v>1887</v>
      </c>
      <c r="E4789" s="4">
        <v>52</v>
      </c>
      <c r="F4789" s="4" t="s">
        <v>21659</v>
      </c>
      <c r="G4789" s="4">
        <v>0.15</v>
      </c>
    </row>
    <row r="4790" spans="1:7" x14ac:dyDescent="0.35">
      <c r="A4790" t="s">
        <v>6654</v>
      </c>
      <c r="B4790" t="s">
        <v>1658</v>
      </c>
      <c r="C4790" t="s">
        <v>15</v>
      </c>
      <c r="D4790" t="s">
        <v>1874</v>
      </c>
      <c r="E4790" s="4">
        <v>56</v>
      </c>
      <c r="F4790" s="4" t="s">
        <v>21660</v>
      </c>
      <c r="G4790" s="4">
        <v>0.15</v>
      </c>
    </row>
    <row r="4791" spans="1:7" x14ac:dyDescent="0.35">
      <c r="A4791" t="s">
        <v>6655</v>
      </c>
      <c r="B4791" t="s">
        <v>1659</v>
      </c>
      <c r="C4791" t="s">
        <v>23</v>
      </c>
      <c r="D4791" t="s">
        <v>21773</v>
      </c>
      <c r="E4791" s="4">
        <v>12</v>
      </c>
      <c r="F4791" s="4" t="s">
        <v>21699</v>
      </c>
      <c r="G4791" s="4">
        <v>0.15</v>
      </c>
    </row>
    <row r="4792" spans="1:7" x14ac:dyDescent="0.35">
      <c r="A4792" t="s">
        <v>6656</v>
      </c>
      <c r="B4792" t="s">
        <v>1659</v>
      </c>
      <c r="C4792" t="s">
        <v>31</v>
      </c>
      <c r="D4792" t="s">
        <v>21748</v>
      </c>
      <c r="E4792" s="4">
        <v>50</v>
      </c>
      <c r="F4792" s="4" t="s">
        <v>21670</v>
      </c>
      <c r="G4792" s="4">
        <v>0.1</v>
      </c>
    </row>
    <row r="4793" spans="1:7" x14ac:dyDescent="0.35">
      <c r="A4793" t="s">
        <v>6657</v>
      </c>
      <c r="B4793" t="s">
        <v>1659</v>
      </c>
      <c r="C4793" t="s">
        <v>33</v>
      </c>
      <c r="D4793" t="s">
        <v>1863</v>
      </c>
      <c r="E4793" s="4">
        <v>33</v>
      </c>
      <c r="F4793" s="4" t="s">
        <v>21644</v>
      </c>
      <c r="G4793" s="4">
        <v>0.1</v>
      </c>
    </row>
    <row r="4794" spans="1:7" x14ac:dyDescent="0.35">
      <c r="A4794" t="s">
        <v>6658</v>
      </c>
      <c r="B4794" t="s">
        <v>1660</v>
      </c>
      <c r="C4794" t="s">
        <v>28</v>
      </c>
      <c r="D4794" t="s">
        <v>1851</v>
      </c>
      <c r="E4794" s="4">
        <v>49</v>
      </c>
      <c r="F4794" s="4" t="s">
        <v>21855</v>
      </c>
      <c r="G4794" s="4">
        <v>0.15</v>
      </c>
    </row>
    <row r="4795" spans="1:7" x14ac:dyDescent="0.35">
      <c r="A4795" t="s">
        <v>6659</v>
      </c>
      <c r="B4795" t="s">
        <v>1660</v>
      </c>
      <c r="C4795" t="s">
        <v>12</v>
      </c>
      <c r="D4795" t="s">
        <v>21752</v>
      </c>
      <c r="E4795" s="4">
        <v>80</v>
      </c>
      <c r="F4795" s="4" t="s">
        <v>21669</v>
      </c>
      <c r="G4795" s="4">
        <v>0</v>
      </c>
    </row>
    <row r="4796" spans="1:7" x14ac:dyDescent="0.35">
      <c r="A4796" t="s">
        <v>6660</v>
      </c>
      <c r="B4796" t="s">
        <v>1660</v>
      </c>
      <c r="C4796" t="s">
        <v>31</v>
      </c>
      <c r="D4796" t="s">
        <v>1867</v>
      </c>
      <c r="E4796" s="4">
        <v>57</v>
      </c>
      <c r="F4796" s="4" t="s">
        <v>21662</v>
      </c>
      <c r="G4796" s="4">
        <v>0</v>
      </c>
    </row>
    <row r="4797" spans="1:7" x14ac:dyDescent="0.35">
      <c r="A4797" t="s">
        <v>6661</v>
      </c>
      <c r="B4797" t="s">
        <v>1660</v>
      </c>
      <c r="C4797" t="s">
        <v>28</v>
      </c>
      <c r="D4797" t="s">
        <v>1851</v>
      </c>
      <c r="E4797" s="4">
        <v>60</v>
      </c>
      <c r="F4797" s="4" t="s">
        <v>21674</v>
      </c>
      <c r="G4797" s="4">
        <v>0.1</v>
      </c>
    </row>
    <row r="4798" spans="1:7" x14ac:dyDescent="0.35">
      <c r="A4798" t="s">
        <v>6662</v>
      </c>
      <c r="B4798" t="s">
        <v>1661</v>
      </c>
      <c r="C4798" t="s">
        <v>36</v>
      </c>
      <c r="D4798" t="s">
        <v>21715</v>
      </c>
      <c r="E4798" s="4">
        <v>52</v>
      </c>
      <c r="F4798" s="4" t="s">
        <v>21731</v>
      </c>
      <c r="G4798" s="4">
        <v>0.15</v>
      </c>
    </row>
    <row r="4799" spans="1:7" x14ac:dyDescent="0.35">
      <c r="A4799" t="s">
        <v>6663</v>
      </c>
      <c r="B4799" t="s">
        <v>1661</v>
      </c>
      <c r="C4799" t="s">
        <v>7</v>
      </c>
      <c r="D4799" t="s">
        <v>1871</v>
      </c>
      <c r="E4799" s="4">
        <v>67</v>
      </c>
      <c r="F4799" s="4" t="s">
        <v>21646</v>
      </c>
      <c r="G4799" s="4">
        <v>0.1</v>
      </c>
    </row>
    <row r="4800" spans="1:7" x14ac:dyDescent="0.35">
      <c r="A4800" t="s">
        <v>6664</v>
      </c>
      <c r="B4800" t="s">
        <v>1661</v>
      </c>
      <c r="C4800" t="s">
        <v>34</v>
      </c>
      <c r="D4800" t="s">
        <v>66</v>
      </c>
      <c r="E4800" s="4">
        <v>6</v>
      </c>
      <c r="F4800" s="4" t="s">
        <v>21636</v>
      </c>
      <c r="G4800" s="4">
        <v>0</v>
      </c>
    </row>
    <row r="4801" spans="1:7" x14ac:dyDescent="0.35">
      <c r="A4801" t="s">
        <v>6665</v>
      </c>
      <c r="B4801" t="s">
        <v>1661</v>
      </c>
      <c r="C4801" t="s">
        <v>7</v>
      </c>
      <c r="D4801" t="s">
        <v>66</v>
      </c>
      <c r="E4801" s="4">
        <v>49</v>
      </c>
      <c r="F4801" s="4" t="s">
        <v>21718</v>
      </c>
      <c r="G4801" s="4">
        <v>0.05</v>
      </c>
    </row>
    <row r="4802" spans="1:7" x14ac:dyDescent="0.35">
      <c r="A4802" t="s">
        <v>6666</v>
      </c>
      <c r="B4802" t="s">
        <v>1662</v>
      </c>
      <c r="C4802" t="s">
        <v>29</v>
      </c>
      <c r="D4802" t="s">
        <v>1896</v>
      </c>
      <c r="E4802" s="4">
        <v>49</v>
      </c>
      <c r="F4802" s="4" t="s">
        <v>21666</v>
      </c>
      <c r="G4802" s="4">
        <v>0.05</v>
      </c>
    </row>
    <row r="4803" spans="1:7" x14ac:dyDescent="0.35">
      <c r="A4803" t="s">
        <v>6667</v>
      </c>
      <c r="B4803" t="s">
        <v>1662</v>
      </c>
      <c r="C4803" t="s">
        <v>7</v>
      </c>
      <c r="D4803" t="s">
        <v>1871</v>
      </c>
      <c r="E4803" s="4">
        <v>67</v>
      </c>
      <c r="F4803" s="4" t="s">
        <v>21681</v>
      </c>
      <c r="G4803" s="4">
        <v>0</v>
      </c>
    </row>
    <row r="4804" spans="1:7" x14ac:dyDescent="0.35">
      <c r="A4804" t="s">
        <v>6668</v>
      </c>
      <c r="B4804" t="s">
        <v>1663</v>
      </c>
      <c r="C4804" t="s">
        <v>7</v>
      </c>
      <c r="D4804" t="s">
        <v>21749</v>
      </c>
      <c r="E4804" s="4">
        <v>60</v>
      </c>
      <c r="F4804" s="4" t="s">
        <v>21646</v>
      </c>
      <c r="G4804" s="4">
        <v>0.1</v>
      </c>
    </row>
    <row r="4805" spans="1:7" x14ac:dyDescent="0.35">
      <c r="A4805" t="s">
        <v>6669</v>
      </c>
      <c r="B4805" t="s">
        <v>1663</v>
      </c>
      <c r="C4805" t="s">
        <v>19</v>
      </c>
      <c r="D4805" t="s">
        <v>21755</v>
      </c>
      <c r="E4805" s="4">
        <v>80</v>
      </c>
      <c r="F4805" s="4" t="s">
        <v>21635</v>
      </c>
      <c r="G4805" s="4">
        <v>0</v>
      </c>
    </row>
    <row r="4806" spans="1:7" x14ac:dyDescent="0.35">
      <c r="A4806" t="s">
        <v>6670</v>
      </c>
      <c r="B4806" t="s">
        <v>1663</v>
      </c>
      <c r="C4806" t="s">
        <v>30</v>
      </c>
      <c r="D4806" t="s">
        <v>1887</v>
      </c>
      <c r="E4806" s="4">
        <v>68</v>
      </c>
      <c r="F4806" s="4" t="s">
        <v>21659</v>
      </c>
      <c r="G4806" s="4">
        <v>0.15</v>
      </c>
    </row>
    <row r="4807" spans="1:7" x14ac:dyDescent="0.35">
      <c r="A4807" t="s">
        <v>6671</v>
      </c>
      <c r="B4807" t="s">
        <v>1663</v>
      </c>
      <c r="C4807" t="s">
        <v>36</v>
      </c>
      <c r="D4807" t="s">
        <v>21728</v>
      </c>
      <c r="E4807" s="4">
        <v>67</v>
      </c>
      <c r="F4807" s="4" t="s">
        <v>21702</v>
      </c>
      <c r="G4807" s="4">
        <v>0.05</v>
      </c>
    </row>
    <row r="4808" spans="1:7" x14ac:dyDescent="0.35">
      <c r="A4808" t="s">
        <v>6672</v>
      </c>
      <c r="B4808" t="s">
        <v>1664</v>
      </c>
      <c r="C4808" t="s">
        <v>23</v>
      </c>
      <c r="D4808" t="s">
        <v>1876</v>
      </c>
      <c r="E4808" s="4">
        <v>45</v>
      </c>
      <c r="F4808" s="4" t="s">
        <v>21780</v>
      </c>
      <c r="G4808" s="4">
        <v>0</v>
      </c>
    </row>
    <row r="4809" spans="1:7" x14ac:dyDescent="0.35">
      <c r="A4809" t="s">
        <v>6673</v>
      </c>
      <c r="B4809" t="s">
        <v>1664</v>
      </c>
      <c r="C4809" t="s">
        <v>35</v>
      </c>
      <c r="D4809" t="s">
        <v>1919</v>
      </c>
      <c r="E4809" s="4">
        <v>40</v>
      </c>
      <c r="F4809" s="4" t="s">
        <v>21656</v>
      </c>
      <c r="G4809" s="4">
        <v>0</v>
      </c>
    </row>
    <row r="4810" spans="1:7" x14ac:dyDescent="0.35">
      <c r="A4810" t="s">
        <v>6674</v>
      </c>
      <c r="B4810" t="s">
        <v>1664</v>
      </c>
      <c r="C4810" t="s">
        <v>23</v>
      </c>
      <c r="D4810" t="s">
        <v>1876</v>
      </c>
      <c r="E4810" s="4">
        <v>6</v>
      </c>
      <c r="F4810" s="4" t="s">
        <v>21673</v>
      </c>
      <c r="G4810" s="4">
        <v>0</v>
      </c>
    </row>
    <row r="4811" spans="1:7" x14ac:dyDescent="0.35">
      <c r="A4811" t="s">
        <v>6675</v>
      </c>
      <c r="B4811" t="s">
        <v>1665</v>
      </c>
      <c r="C4811" t="s">
        <v>35</v>
      </c>
      <c r="D4811" t="s">
        <v>21747</v>
      </c>
      <c r="E4811" s="4">
        <v>27</v>
      </c>
      <c r="F4811" s="4" t="s">
        <v>21656</v>
      </c>
      <c r="G4811" s="4">
        <v>0</v>
      </c>
    </row>
    <row r="4812" spans="1:7" x14ac:dyDescent="0.35">
      <c r="A4812" t="s">
        <v>6676</v>
      </c>
      <c r="B4812" t="s">
        <v>1665</v>
      </c>
      <c r="C4812" t="s">
        <v>33</v>
      </c>
      <c r="D4812" t="s">
        <v>1863</v>
      </c>
      <c r="E4812" s="4">
        <v>9</v>
      </c>
      <c r="F4812" s="4" t="s">
        <v>21641</v>
      </c>
      <c r="G4812" s="4">
        <v>0</v>
      </c>
    </row>
    <row r="4813" spans="1:7" x14ac:dyDescent="0.35">
      <c r="A4813" t="s">
        <v>6677</v>
      </c>
      <c r="B4813" t="s">
        <v>1665</v>
      </c>
      <c r="C4813" t="s">
        <v>26</v>
      </c>
      <c r="D4813" t="s">
        <v>21713</v>
      </c>
      <c r="E4813" s="4">
        <v>33</v>
      </c>
      <c r="F4813" s="4" t="s">
        <v>21668</v>
      </c>
      <c r="G4813" s="4">
        <v>0.05</v>
      </c>
    </row>
    <row r="4814" spans="1:7" x14ac:dyDescent="0.35">
      <c r="A4814" t="s">
        <v>6678</v>
      </c>
      <c r="B4814" t="s">
        <v>1665</v>
      </c>
      <c r="C4814" t="s">
        <v>29</v>
      </c>
      <c r="D4814" t="s">
        <v>1896</v>
      </c>
      <c r="E4814" s="4">
        <v>11</v>
      </c>
      <c r="F4814" s="4" t="s">
        <v>21687</v>
      </c>
      <c r="G4814" s="4">
        <v>0</v>
      </c>
    </row>
    <row r="4815" spans="1:7" x14ac:dyDescent="0.35">
      <c r="A4815" t="s">
        <v>6679</v>
      </c>
      <c r="B4815" t="s">
        <v>1666</v>
      </c>
      <c r="C4815" t="s">
        <v>33</v>
      </c>
      <c r="D4815" t="s">
        <v>21723</v>
      </c>
      <c r="E4815" s="4">
        <v>4</v>
      </c>
      <c r="F4815" s="4" t="s">
        <v>21641</v>
      </c>
      <c r="G4815" s="4">
        <v>0</v>
      </c>
    </row>
    <row r="4816" spans="1:7" x14ac:dyDescent="0.35">
      <c r="A4816" t="s">
        <v>6680</v>
      </c>
      <c r="B4816" t="s">
        <v>1666</v>
      </c>
      <c r="C4816" t="s">
        <v>36</v>
      </c>
      <c r="D4816" t="s">
        <v>1915</v>
      </c>
      <c r="E4816" s="4">
        <v>33</v>
      </c>
      <c r="F4816" s="4" t="s">
        <v>21677</v>
      </c>
      <c r="G4816" s="4">
        <v>0</v>
      </c>
    </row>
    <row r="4817" spans="1:7" x14ac:dyDescent="0.35">
      <c r="A4817" t="s">
        <v>6681</v>
      </c>
      <c r="B4817" t="s">
        <v>1666</v>
      </c>
      <c r="C4817" t="s">
        <v>33</v>
      </c>
      <c r="D4817" t="s">
        <v>1863</v>
      </c>
      <c r="E4817" s="4">
        <v>40</v>
      </c>
      <c r="F4817" s="4" t="s">
        <v>21641</v>
      </c>
      <c r="G4817" s="4">
        <v>0</v>
      </c>
    </row>
    <row r="4818" spans="1:7" x14ac:dyDescent="0.35">
      <c r="A4818" t="s">
        <v>6682</v>
      </c>
      <c r="B4818" t="s">
        <v>1667</v>
      </c>
      <c r="C4818" t="s">
        <v>30</v>
      </c>
      <c r="D4818" t="s">
        <v>1887</v>
      </c>
      <c r="E4818" s="4">
        <v>61</v>
      </c>
      <c r="F4818" s="4" t="s">
        <v>21665</v>
      </c>
      <c r="G4818" s="4">
        <v>0</v>
      </c>
    </row>
    <row r="4819" spans="1:7" x14ac:dyDescent="0.35">
      <c r="A4819" t="s">
        <v>6683</v>
      </c>
      <c r="B4819" t="s">
        <v>1667</v>
      </c>
      <c r="C4819" t="s">
        <v>30</v>
      </c>
      <c r="D4819" t="s">
        <v>1887</v>
      </c>
      <c r="E4819" s="4">
        <v>45</v>
      </c>
      <c r="F4819" s="4" t="s">
        <v>21665</v>
      </c>
      <c r="G4819" s="4">
        <v>0</v>
      </c>
    </row>
    <row r="4820" spans="1:7" x14ac:dyDescent="0.35">
      <c r="A4820" t="s">
        <v>6684</v>
      </c>
      <c r="B4820" t="s">
        <v>1668</v>
      </c>
      <c r="C4820" t="s">
        <v>32</v>
      </c>
      <c r="D4820" t="s">
        <v>21734</v>
      </c>
      <c r="E4820" s="4">
        <v>50</v>
      </c>
      <c r="F4820" s="4" t="s">
        <v>21638</v>
      </c>
      <c r="G4820" s="4">
        <v>0</v>
      </c>
    </row>
    <row r="4821" spans="1:7" x14ac:dyDescent="0.35">
      <c r="A4821" t="s">
        <v>6685</v>
      </c>
      <c r="B4821" t="s">
        <v>1668</v>
      </c>
      <c r="C4821" t="s">
        <v>35</v>
      </c>
      <c r="D4821" t="s">
        <v>1919</v>
      </c>
      <c r="E4821" s="4">
        <v>48</v>
      </c>
      <c r="F4821" s="4" t="s">
        <v>21656</v>
      </c>
      <c r="G4821" s="4">
        <v>0</v>
      </c>
    </row>
    <row r="4822" spans="1:7" x14ac:dyDescent="0.35">
      <c r="A4822" t="s">
        <v>6686</v>
      </c>
      <c r="B4822" t="s">
        <v>1668</v>
      </c>
      <c r="C4822" t="s">
        <v>31</v>
      </c>
      <c r="D4822" t="s">
        <v>21748</v>
      </c>
      <c r="E4822" s="4">
        <v>34</v>
      </c>
      <c r="F4822" s="4" t="s">
        <v>21662</v>
      </c>
      <c r="G4822" s="4">
        <v>0</v>
      </c>
    </row>
    <row r="4823" spans="1:7" x14ac:dyDescent="0.35">
      <c r="A4823" t="s">
        <v>6687</v>
      </c>
      <c r="B4823" t="s">
        <v>1668</v>
      </c>
      <c r="C4823" t="s">
        <v>28</v>
      </c>
      <c r="D4823" t="s">
        <v>1851</v>
      </c>
      <c r="E4823" s="4">
        <v>40</v>
      </c>
      <c r="F4823" s="4" t="s">
        <v>21674</v>
      </c>
      <c r="G4823" s="4">
        <v>0.1</v>
      </c>
    </row>
    <row r="4824" spans="1:7" x14ac:dyDescent="0.35">
      <c r="A4824" t="s">
        <v>6688</v>
      </c>
      <c r="B4824" t="s">
        <v>1669</v>
      </c>
      <c r="C4824" t="s">
        <v>35</v>
      </c>
      <c r="D4824" t="s">
        <v>21747</v>
      </c>
      <c r="E4824" s="4">
        <v>50</v>
      </c>
      <c r="F4824" s="4" t="s">
        <v>21642</v>
      </c>
      <c r="G4824" s="4">
        <v>0.15</v>
      </c>
    </row>
    <row r="4825" spans="1:7" x14ac:dyDescent="0.35">
      <c r="A4825" t="s">
        <v>6689</v>
      </c>
      <c r="B4825" t="s">
        <v>1669</v>
      </c>
      <c r="C4825" t="s">
        <v>26</v>
      </c>
      <c r="D4825" t="s">
        <v>1861</v>
      </c>
      <c r="E4825" s="4">
        <v>58</v>
      </c>
      <c r="F4825" s="4" t="s">
        <v>21647</v>
      </c>
      <c r="G4825" s="4">
        <v>0</v>
      </c>
    </row>
    <row r="4826" spans="1:7" x14ac:dyDescent="0.35">
      <c r="A4826" t="s">
        <v>6690</v>
      </c>
      <c r="B4826" t="s">
        <v>1669</v>
      </c>
      <c r="C4826" t="s">
        <v>29</v>
      </c>
      <c r="D4826" t="s">
        <v>1896</v>
      </c>
      <c r="E4826" s="4">
        <v>31</v>
      </c>
      <c r="F4826" s="4" t="s">
        <v>21685</v>
      </c>
      <c r="G4826" s="4">
        <v>0.1</v>
      </c>
    </row>
    <row r="4827" spans="1:7" x14ac:dyDescent="0.35">
      <c r="A4827" t="s">
        <v>6691</v>
      </c>
      <c r="B4827" t="s">
        <v>1669</v>
      </c>
      <c r="C4827" t="s">
        <v>31</v>
      </c>
      <c r="D4827" t="s">
        <v>1867</v>
      </c>
      <c r="E4827" s="4">
        <v>19</v>
      </c>
      <c r="F4827" s="4" t="s">
        <v>21670</v>
      </c>
      <c r="G4827" s="4">
        <v>0.1</v>
      </c>
    </row>
    <row r="4828" spans="1:7" x14ac:dyDescent="0.35">
      <c r="A4828" t="s">
        <v>6692</v>
      </c>
      <c r="B4828" t="s">
        <v>1669</v>
      </c>
      <c r="C4828" t="s">
        <v>35</v>
      </c>
      <c r="D4828" t="s">
        <v>21716</v>
      </c>
      <c r="E4828" s="4">
        <v>9</v>
      </c>
      <c r="F4828" s="4" t="s">
        <v>21656</v>
      </c>
      <c r="G4828" s="4">
        <v>0</v>
      </c>
    </row>
    <row r="4829" spans="1:7" x14ac:dyDescent="0.35">
      <c r="A4829" t="s">
        <v>6693</v>
      </c>
      <c r="B4829" t="s">
        <v>1670</v>
      </c>
      <c r="C4829" t="s">
        <v>12</v>
      </c>
      <c r="D4829" t="s">
        <v>21782</v>
      </c>
      <c r="E4829" s="4">
        <v>70</v>
      </c>
      <c r="F4829" s="4" t="s">
        <v>21693</v>
      </c>
      <c r="G4829" s="4">
        <v>0.15</v>
      </c>
    </row>
    <row r="4830" spans="1:7" x14ac:dyDescent="0.35">
      <c r="A4830" t="s">
        <v>6694</v>
      </c>
      <c r="B4830" t="s">
        <v>1670</v>
      </c>
      <c r="C4830" t="s">
        <v>35</v>
      </c>
      <c r="D4830" t="s">
        <v>21676</v>
      </c>
      <c r="E4830" s="4">
        <v>52</v>
      </c>
      <c r="F4830" s="4" t="s">
        <v>21656</v>
      </c>
      <c r="G4830" s="4">
        <v>0</v>
      </c>
    </row>
    <row r="4831" spans="1:7" x14ac:dyDescent="0.35">
      <c r="A4831" t="s">
        <v>6695</v>
      </c>
      <c r="B4831" t="s">
        <v>1670</v>
      </c>
      <c r="C4831" t="s">
        <v>29</v>
      </c>
      <c r="D4831" t="s">
        <v>1896</v>
      </c>
      <c r="E4831" s="4">
        <v>23</v>
      </c>
      <c r="F4831" s="4" t="s">
        <v>21666</v>
      </c>
      <c r="G4831" s="4">
        <v>0.05</v>
      </c>
    </row>
    <row r="4832" spans="1:7" x14ac:dyDescent="0.35">
      <c r="A4832" t="s">
        <v>6696</v>
      </c>
      <c r="B4832" t="s">
        <v>1670</v>
      </c>
      <c r="C4832" t="s">
        <v>26</v>
      </c>
      <c r="D4832" t="s">
        <v>66</v>
      </c>
      <c r="E4832" s="4">
        <v>40</v>
      </c>
      <c r="F4832" s="4" t="s">
        <v>21668</v>
      </c>
      <c r="G4832" s="4">
        <v>0.05</v>
      </c>
    </row>
    <row r="4833" spans="1:7" x14ac:dyDescent="0.35">
      <c r="A4833" t="s">
        <v>6697</v>
      </c>
      <c r="B4833" t="s">
        <v>1670</v>
      </c>
      <c r="C4833" t="s">
        <v>35</v>
      </c>
      <c r="D4833" t="s">
        <v>21747</v>
      </c>
      <c r="E4833" s="4">
        <v>14</v>
      </c>
      <c r="F4833" s="4" t="s">
        <v>21656</v>
      </c>
      <c r="G4833" s="4">
        <v>0</v>
      </c>
    </row>
    <row r="4834" spans="1:7" x14ac:dyDescent="0.35">
      <c r="A4834" t="s">
        <v>6698</v>
      </c>
      <c r="B4834" t="s">
        <v>1671</v>
      </c>
      <c r="C4834" t="s">
        <v>30</v>
      </c>
      <c r="D4834" t="s">
        <v>1887</v>
      </c>
      <c r="E4834" s="4">
        <v>51</v>
      </c>
      <c r="F4834" s="4" t="s">
        <v>21692</v>
      </c>
      <c r="G4834" s="4">
        <v>0.1</v>
      </c>
    </row>
    <row r="4835" spans="1:7" x14ac:dyDescent="0.35">
      <c r="A4835" t="s">
        <v>6699</v>
      </c>
      <c r="B4835" t="s">
        <v>1671</v>
      </c>
      <c r="C4835" t="s">
        <v>34</v>
      </c>
      <c r="D4835" t="s">
        <v>1854</v>
      </c>
      <c r="E4835" s="4">
        <v>62</v>
      </c>
      <c r="F4835" s="4" t="s">
        <v>21645</v>
      </c>
      <c r="G4835" s="4">
        <v>0.05</v>
      </c>
    </row>
    <row r="4836" spans="1:7" x14ac:dyDescent="0.35">
      <c r="A4836" t="s">
        <v>6700</v>
      </c>
      <c r="B4836" t="s">
        <v>1672</v>
      </c>
      <c r="C4836" t="s">
        <v>35</v>
      </c>
      <c r="D4836" t="s">
        <v>1919</v>
      </c>
      <c r="E4836" s="4">
        <v>12</v>
      </c>
      <c r="F4836" s="4" t="s">
        <v>21802</v>
      </c>
      <c r="G4836" s="4">
        <v>0.15</v>
      </c>
    </row>
    <row r="4837" spans="1:7" x14ac:dyDescent="0.35">
      <c r="A4837" t="s">
        <v>6701</v>
      </c>
      <c r="B4837" t="s">
        <v>1672</v>
      </c>
      <c r="C4837" t="s">
        <v>29</v>
      </c>
      <c r="D4837" t="s">
        <v>1896</v>
      </c>
      <c r="E4837" s="4">
        <v>67</v>
      </c>
      <c r="F4837" s="4" t="s">
        <v>21703</v>
      </c>
      <c r="G4837" s="4">
        <v>0.15</v>
      </c>
    </row>
    <row r="4838" spans="1:7" x14ac:dyDescent="0.35">
      <c r="A4838" t="s">
        <v>6702</v>
      </c>
      <c r="B4838" t="s">
        <v>1672</v>
      </c>
      <c r="C4838" t="s">
        <v>32</v>
      </c>
      <c r="D4838" t="s">
        <v>21734</v>
      </c>
      <c r="E4838" s="4">
        <v>59</v>
      </c>
      <c r="F4838" s="4" t="s">
        <v>21690</v>
      </c>
      <c r="G4838" s="4">
        <v>0.1</v>
      </c>
    </row>
    <row r="4839" spans="1:7" x14ac:dyDescent="0.35">
      <c r="A4839" t="s">
        <v>6703</v>
      </c>
      <c r="B4839" t="s">
        <v>1672</v>
      </c>
      <c r="C4839" t="s">
        <v>23</v>
      </c>
      <c r="D4839" t="s">
        <v>1876</v>
      </c>
      <c r="E4839" s="4">
        <v>43</v>
      </c>
      <c r="F4839" s="4" t="s">
        <v>21704</v>
      </c>
      <c r="G4839" s="4">
        <v>0.05</v>
      </c>
    </row>
    <row r="4840" spans="1:7" x14ac:dyDescent="0.35">
      <c r="A4840" t="s">
        <v>6704</v>
      </c>
      <c r="B4840" t="s">
        <v>1673</v>
      </c>
      <c r="C4840" t="s">
        <v>26</v>
      </c>
      <c r="D4840" t="s">
        <v>21762</v>
      </c>
      <c r="E4840" s="4">
        <v>9</v>
      </c>
      <c r="F4840" s="4" t="s">
        <v>21650</v>
      </c>
      <c r="G4840" s="4">
        <v>0.1</v>
      </c>
    </row>
    <row r="4841" spans="1:7" x14ac:dyDescent="0.35">
      <c r="A4841" t="s">
        <v>6705</v>
      </c>
      <c r="B4841" t="s">
        <v>1673</v>
      </c>
      <c r="C4841" t="s">
        <v>19</v>
      </c>
      <c r="D4841" t="s">
        <v>1859</v>
      </c>
      <c r="E4841" s="4">
        <v>73</v>
      </c>
      <c r="F4841" s="4" t="s">
        <v>21635</v>
      </c>
      <c r="G4841" s="4">
        <v>0</v>
      </c>
    </row>
    <row r="4842" spans="1:7" x14ac:dyDescent="0.35">
      <c r="A4842" t="s">
        <v>6706</v>
      </c>
      <c r="B4842" t="s">
        <v>1674</v>
      </c>
      <c r="C4842" t="s">
        <v>31</v>
      </c>
      <c r="D4842" t="s">
        <v>1867</v>
      </c>
      <c r="E4842" s="4">
        <v>32</v>
      </c>
      <c r="F4842" s="4" t="s">
        <v>21670</v>
      </c>
      <c r="G4842" s="4">
        <v>0.1</v>
      </c>
    </row>
    <row r="4843" spans="1:7" x14ac:dyDescent="0.35">
      <c r="A4843" t="s">
        <v>6707</v>
      </c>
      <c r="B4843" t="s">
        <v>1674</v>
      </c>
      <c r="C4843" t="s">
        <v>27</v>
      </c>
      <c r="D4843" t="s">
        <v>21700</v>
      </c>
      <c r="E4843" s="4">
        <v>25</v>
      </c>
      <c r="F4843" s="4" t="s">
        <v>21707</v>
      </c>
      <c r="G4843" s="4">
        <v>0.05</v>
      </c>
    </row>
    <row r="4844" spans="1:7" x14ac:dyDescent="0.35">
      <c r="A4844" t="s">
        <v>6708</v>
      </c>
      <c r="B4844" t="s">
        <v>1674</v>
      </c>
      <c r="C4844" t="s">
        <v>30</v>
      </c>
      <c r="D4844" t="s">
        <v>1887</v>
      </c>
      <c r="E4844" s="4">
        <v>21</v>
      </c>
      <c r="F4844" s="4" t="s">
        <v>21665</v>
      </c>
      <c r="G4844" s="4">
        <v>0</v>
      </c>
    </row>
    <row r="4845" spans="1:7" x14ac:dyDescent="0.35">
      <c r="A4845" t="s">
        <v>6709</v>
      </c>
      <c r="B4845" t="s">
        <v>1675</v>
      </c>
      <c r="C4845" t="s">
        <v>35</v>
      </c>
      <c r="D4845" t="s">
        <v>1919</v>
      </c>
      <c r="E4845" s="4">
        <v>61</v>
      </c>
      <c r="F4845" s="4" t="s">
        <v>21656</v>
      </c>
      <c r="G4845" s="4">
        <v>0</v>
      </c>
    </row>
    <row r="4846" spans="1:7" x14ac:dyDescent="0.35">
      <c r="A4846" t="s">
        <v>6710</v>
      </c>
      <c r="B4846" t="s">
        <v>1675</v>
      </c>
      <c r="C4846" t="s">
        <v>28</v>
      </c>
      <c r="D4846" t="s">
        <v>1851</v>
      </c>
      <c r="E4846" s="4">
        <v>13</v>
      </c>
      <c r="F4846" s="4" t="s">
        <v>21767</v>
      </c>
      <c r="G4846" s="4">
        <v>0.15</v>
      </c>
    </row>
    <row r="4847" spans="1:7" x14ac:dyDescent="0.35">
      <c r="A4847" t="s">
        <v>6711</v>
      </c>
      <c r="B4847" t="s">
        <v>1675</v>
      </c>
      <c r="C4847" t="s">
        <v>36</v>
      </c>
      <c r="D4847" t="s">
        <v>1915</v>
      </c>
      <c r="E4847" s="4">
        <v>1</v>
      </c>
      <c r="F4847" s="4" t="s">
        <v>21677</v>
      </c>
      <c r="G4847" s="4">
        <v>0</v>
      </c>
    </row>
    <row r="4848" spans="1:7" x14ac:dyDescent="0.35">
      <c r="A4848" t="s">
        <v>6712</v>
      </c>
      <c r="B4848" t="s">
        <v>1676</v>
      </c>
      <c r="C4848" t="s">
        <v>28</v>
      </c>
      <c r="D4848" t="s">
        <v>1851</v>
      </c>
      <c r="E4848" s="4">
        <v>54</v>
      </c>
      <c r="F4848" s="4" t="s">
        <v>21767</v>
      </c>
      <c r="G4848" s="4">
        <v>0.15</v>
      </c>
    </row>
    <row r="4849" spans="1:7" x14ac:dyDescent="0.35">
      <c r="A4849" t="s">
        <v>6713</v>
      </c>
      <c r="B4849" t="s">
        <v>1676</v>
      </c>
      <c r="C4849" t="s">
        <v>30</v>
      </c>
      <c r="D4849" t="s">
        <v>21664</v>
      </c>
      <c r="E4849" s="4">
        <v>40</v>
      </c>
      <c r="F4849" s="4" t="s">
        <v>21659</v>
      </c>
      <c r="G4849" s="4">
        <v>0.15</v>
      </c>
    </row>
    <row r="4850" spans="1:7" x14ac:dyDescent="0.35">
      <c r="A4850" t="s">
        <v>6714</v>
      </c>
      <c r="B4850" t="s">
        <v>1676</v>
      </c>
      <c r="C4850" t="s">
        <v>30</v>
      </c>
      <c r="D4850" t="s">
        <v>1887</v>
      </c>
      <c r="E4850" s="4">
        <v>75</v>
      </c>
      <c r="F4850" s="4" t="s">
        <v>21692</v>
      </c>
      <c r="G4850" s="4">
        <v>0.1</v>
      </c>
    </row>
    <row r="4851" spans="1:7" x14ac:dyDescent="0.35">
      <c r="A4851" t="s">
        <v>6715</v>
      </c>
      <c r="B4851" t="s">
        <v>1676</v>
      </c>
      <c r="C4851" t="s">
        <v>19</v>
      </c>
      <c r="D4851" t="s">
        <v>1859</v>
      </c>
      <c r="E4851" s="4">
        <v>4</v>
      </c>
      <c r="F4851" s="4" t="s">
        <v>21694</v>
      </c>
      <c r="G4851" s="4">
        <v>0.15</v>
      </c>
    </row>
    <row r="4852" spans="1:7" x14ac:dyDescent="0.35">
      <c r="A4852" t="s">
        <v>6716</v>
      </c>
      <c r="B4852" t="s">
        <v>1677</v>
      </c>
      <c r="C4852" t="s">
        <v>34</v>
      </c>
      <c r="D4852" t="s">
        <v>1854</v>
      </c>
      <c r="E4852" s="4">
        <v>78</v>
      </c>
      <c r="F4852" s="4" t="s">
        <v>21657</v>
      </c>
      <c r="G4852" s="4">
        <v>0.15</v>
      </c>
    </row>
    <row r="4853" spans="1:7" x14ac:dyDescent="0.35">
      <c r="A4853" t="s">
        <v>6717</v>
      </c>
      <c r="B4853" t="s">
        <v>1678</v>
      </c>
      <c r="C4853" t="s">
        <v>27</v>
      </c>
      <c r="D4853" t="s">
        <v>1865</v>
      </c>
      <c r="E4853" s="4">
        <v>76</v>
      </c>
      <c r="F4853" s="4" t="s">
        <v>21765</v>
      </c>
      <c r="G4853" s="4">
        <v>0.1</v>
      </c>
    </row>
    <row r="4854" spans="1:7" x14ac:dyDescent="0.35">
      <c r="A4854" t="s">
        <v>6718</v>
      </c>
      <c r="B4854" t="s">
        <v>1678</v>
      </c>
      <c r="C4854" t="s">
        <v>12</v>
      </c>
      <c r="D4854" t="s">
        <v>1857</v>
      </c>
      <c r="E4854" s="4">
        <v>14</v>
      </c>
      <c r="F4854" s="4" t="s">
        <v>21669</v>
      </c>
      <c r="G4854" s="4">
        <v>0</v>
      </c>
    </row>
    <row r="4855" spans="1:7" x14ac:dyDescent="0.35">
      <c r="A4855" t="s">
        <v>6719</v>
      </c>
      <c r="B4855" t="s">
        <v>1678</v>
      </c>
      <c r="C4855" t="s">
        <v>7</v>
      </c>
      <c r="D4855" t="s">
        <v>1871</v>
      </c>
      <c r="E4855" s="4">
        <v>48</v>
      </c>
      <c r="F4855" s="4" t="s">
        <v>21646</v>
      </c>
      <c r="G4855" s="4">
        <v>0.1</v>
      </c>
    </row>
    <row r="4856" spans="1:7" x14ac:dyDescent="0.35">
      <c r="A4856" t="s">
        <v>6720</v>
      </c>
      <c r="B4856" t="s">
        <v>1678</v>
      </c>
      <c r="C4856" t="s">
        <v>32</v>
      </c>
      <c r="D4856" t="s">
        <v>1928</v>
      </c>
      <c r="E4856" s="4">
        <v>39</v>
      </c>
      <c r="F4856" s="4" t="s">
        <v>21684</v>
      </c>
      <c r="G4856" s="4">
        <v>0.05</v>
      </c>
    </row>
    <row r="4857" spans="1:7" x14ac:dyDescent="0.35">
      <c r="A4857" t="s">
        <v>6721</v>
      </c>
      <c r="B4857" t="s">
        <v>1678</v>
      </c>
      <c r="C4857" t="s">
        <v>34</v>
      </c>
      <c r="D4857" t="s">
        <v>21651</v>
      </c>
      <c r="E4857" s="4">
        <v>11</v>
      </c>
      <c r="F4857" s="4" t="s">
        <v>21645</v>
      </c>
      <c r="G4857" s="4">
        <v>0.05</v>
      </c>
    </row>
    <row r="4858" spans="1:7" x14ac:dyDescent="0.35">
      <c r="A4858" t="s">
        <v>6722</v>
      </c>
      <c r="B4858" t="s">
        <v>1679</v>
      </c>
      <c r="C4858" t="s">
        <v>29</v>
      </c>
      <c r="D4858" t="s">
        <v>1896</v>
      </c>
      <c r="E4858" s="4">
        <v>74</v>
      </c>
      <c r="F4858" s="4" t="s">
        <v>21687</v>
      </c>
      <c r="G4858" s="4">
        <v>0</v>
      </c>
    </row>
    <row r="4859" spans="1:7" x14ac:dyDescent="0.35">
      <c r="A4859" t="s">
        <v>6723</v>
      </c>
      <c r="B4859" t="s">
        <v>1679</v>
      </c>
      <c r="C4859" t="s">
        <v>23</v>
      </c>
      <c r="D4859" t="s">
        <v>21672</v>
      </c>
      <c r="E4859" s="4">
        <v>74</v>
      </c>
      <c r="F4859" s="4" t="s">
        <v>21673</v>
      </c>
      <c r="G4859" s="4">
        <v>0</v>
      </c>
    </row>
    <row r="4860" spans="1:7" x14ac:dyDescent="0.35">
      <c r="A4860" t="s">
        <v>6724</v>
      </c>
      <c r="B4860" t="s">
        <v>1679</v>
      </c>
      <c r="C4860" t="s">
        <v>36</v>
      </c>
      <c r="D4860" t="s">
        <v>21715</v>
      </c>
      <c r="E4860" s="4">
        <v>77</v>
      </c>
      <c r="F4860" s="4" t="s">
        <v>21731</v>
      </c>
      <c r="G4860" s="4">
        <v>0.15</v>
      </c>
    </row>
    <row r="4861" spans="1:7" x14ac:dyDescent="0.35">
      <c r="A4861" t="s">
        <v>6725</v>
      </c>
      <c r="B4861" t="s">
        <v>1680</v>
      </c>
      <c r="C4861" t="s">
        <v>33</v>
      </c>
      <c r="D4861" t="s">
        <v>1863</v>
      </c>
      <c r="E4861" s="4">
        <v>4</v>
      </c>
      <c r="F4861" s="4" t="s">
        <v>21644</v>
      </c>
      <c r="G4861" s="4">
        <v>0.1</v>
      </c>
    </row>
    <row r="4862" spans="1:7" x14ac:dyDescent="0.35">
      <c r="A4862" t="s">
        <v>6726</v>
      </c>
      <c r="B4862" t="s">
        <v>1680</v>
      </c>
      <c r="C4862" t="s">
        <v>7</v>
      </c>
      <c r="D4862" t="s">
        <v>21774</v>
      </c>
      <c r="E4862" s="4">
        <v>10</v>
      </c>
      <c r="F4862" s="4" t="s">
        <v>21718</v>
      </c>
      <c r="G4862" s="4">
        <v>0.05</v>
      </c>
    </row>
    <row r="4863" spans="1:7" x14ac:dyDescent="0.35">
      <c r="A4863" t="s">
        <v>6727</v>
      </c>
      <c r="B4863" t="s">
        <v>1681</v>
      </c>
      <c r="C4863" t="s">
        <v>36</v>
      </c>
      <c r="D4863" t="s">
        <v>1915</v>
      </c>
      <c r="E4863" s="4">
        <v>27</v>
      </c>
      <c r="F4863" s="4" t="s">
        <v>21677</v>
      </c>
      <c r="G4863" s="4">
        <v>0</v>
      </c>
    </row>
    <row r="4864" spans="1:7" x14ac:dyDescent="0.35">
      <c r="A4864" t="s">
        <v>6728</v>
      </c>
      <c r="B4864" t="s">
        <v>1681</v>
      </c>
      <c r="C4864" t="s">
        <v>12</v>
      </c>
      <c r="D4864" t="s">
        <v>1857</v>
      </c>
      <c r="E4864" s="4">
        <v>1</v>
      </c>
      <c r="F4864" s="4" t="s">
        <v>21844</v>
      </c>
      <c r="G4864" s="4">
        <v>0.1</v>
      </c>
    </row>
    <row r="4865" spans="1:7" x14ac:dyDescent="0.35">
      <c r="A4865" t="s">
        <v>6729</v>
      </c>
      <c r="B4865" t="s">
        <v>1681</v>
      </c>
      <c r="C4865" t="s">
        <v>34</v>
      </c>
      <c r="D4865" t="s">
        <v>1854</v>
      </c>
      <c r="E4865" s="4">
        <v>5</v>
      </c>
      <c r="F4865" s="4" t="s">
        <v>21636</v>
      </c>
      <c r="G4865" s="4">
        <v>0</v>
      </c>
    </row>
    <row r="4866" spans="1:7" x14ac:dyDescent="0.35">
      <c r="A4866" t="s">
        <v>6730</v>
      </c>
      <c r="B4866" t="s">
        <v>1681</v>
      </c>
      <c r="C4866" t="s">
        <v>32</v>
      </c>
      <c r="D4866" t="s">
        <v>21711</v>
      </c>
      <c r="E4866" s="4">
        <v>26</v>
      </c>
      <c r="F4866" s="4" t="s">
        <v>21638</v>
      </c>
      <c r="G4866" s="4">
        <v>0</v>
      </c>
    </row>
    <row r="4867" spans="1:7" x14ac:dyDescent="0.35">
      <c r="A4867" t="s">
        <v>6731</v>
      </c>
      <c r="B4867" t="s">
        <v>1681</v>
      </c>
      <c r="C4867" t="s">
        <v>27</v>
      </c>
      <c r="D4867" t="s">
        <v>1865</v>
      </c>
      <c r="E4867" s="4">
        <v>4</v>
      </c>
      <c r="F4867" s="4" t="s">
        <v>21656</v>
      </c>
      <c r="G4867" s="4">
        <v>0</v>
      </c>
    </row>
    <row r="4868" spans="1:7" x14ac:dyDescent="0.35">
      <c r="A4868" t="s">
        <v>6732</v>
      </c>
      <c r="B4868" t="s">
        <v>1682</v>
      </c>
      <c r="C4868" t="s">
        <v>35</v>
      </c>
      <c r="D4868" t="s">
        <v>1919</v>
      </c>
      <c r="E4868" s="4">
        <v>38</v>
      </c>
      <c r="F4868" s="4" t="s">
        <v>21656</v>
      </c>
      <c r="G4868" s="4">
        <v>0</v>
      </c>
    </row>
    <row r="4869" spans="1:7" x14ac:dyDescent="0.35">
      <c r="A4869" t="s">
        <v>6733</v>
      </c>
      <c r="B4869" t="s">
        <v>1682</v>
      </c>
      <c r="C4869" t="s">
        <v>15</v>
      </c>
      <c r="D4869" t="s">
        <v>1874</v>
      </c>
      <c r="E4869" s="4">
        <v>73</v>
      </c>
      <c r="F4869" s="4" t="s">
        <v>21648</v>
      </c>
      <c r="G4869" s="4">
        <v>0</v>
      </c>
    </row>
    <row r="4870" spans="1:7" x14ac:dyDescent="0.35">
      <c r="A4870" t="s">
        <v>6734</v>
      </c>
      <c r="B4870" t="s">
        <v>1682</v>
      </c>
      <c r="C4870" t="s">
        <v>32</v>
      </c>
      <c r="D4870" t="s">
        <v>1928</v>
      </c>
      <c r="E4870" s="4">
        <v>26</v>
      </c>
      <c r="F4870" s="4" t="s">
        <v>21690</v>
      </c>
      <c r="G4870" s="4">
        <v>0.1</v>
      </c>
    </row>
    <row r="4871" spans="1:7" x14ac:dyDescent="0.35">
      <c r="A4871" t="s">
        <v>6735</v>
      </c>
      <c r="B4871" t="s">
        <v>1683</v>
      </c>
      <c r="C4871" t="s">
        <v>29</v>
      </c>
      <c r="D4871" t="s">
        <v>1896</v>
      </c>
      <c r="E4871" s="4">
        <v>25</v>
      </c>
      <c r="F4871" s="4" t="s">
        <v>21685</v>
      </c>
      <c r="G4871" s="4">
        <v>0.1</v>
      </c>
    </row>
    <row r="4872" spans="1:7" x14ac:dyDescent="0.35">
      <c r="A4872" t="s">
        <v>6736</v>
      </c>
      <c r="B4872" t="s">
        <v>1684</v>
      </c>
      <c r="C4872" t="s">
        <v>36</v>
      </c>
      <c r="D4872" t="s">
        <v>1915</v>
      </c>
      <c r="E4872" s="4">
        <v>66</v>
      </c>
      <c r="F4872" s="4" t="s">
        <v>21677</v>
      </c>
      <c r="G4872" s="4">
        <v>0</v>
      </c>
    </row>
    <row r="4873" spans="1:7" x14ac:dyDescent="0.35">
      <c r="A4873" t="s">
        <v>6737</v>
      </c>
      <c r="B4873" t="s">
        <v>1684</v>
      </c>
      <c r="C4873" t="s">
        <v>12</v>
      </c>
      <c r="D4873" t="s">
        <v>21757</v>
      </c>
      <c r="E4873" s="4">
        <v>25</v>
      </c>
      <c r="F4873" s="4" t="s">
        <v>21740</v>
      </c>
      <c r="G4873" s="4">
        <v>0.05</v>
      </c>
    </row>
    <row r="4874" spans="1:7" x14ac:dyDescent="0.35">
      <c r="A4874" t="s">
        <v>6738</v>
      </c>
      <c r="B4874" t="s">
        <v>1684</v>
      </c>
      <c r="C4874" t="s">
        <v>7</v>
      </c>
      <c r="D4874" t="s">
        <v>1871</v>
      </c>
      <c r="E4874" s="4">
        <v>28</v>
      </c>
      <c r="F4874" s="4" t="s">
        <v>21718</v>
      </c>
      <c r="G4874" s="4">
        <v>0.05</v>
      </c>
    </row>
    <row r="4875" spans="1:7" x14ac:dyDescent="0.35">
      <c r="A4875" t="s">
        <v>6739</v>
      </c>
      <c r="B4875" t="s">
        <v>1685</v>
      </c>
      <c r="C4875" t="s">
        <v>29</v>
      </c>
      <c r="D4875" t="s">
        <v>21720</v>
      </c>
      <c r="E4875" s="4">
        <v>2</v>
      </c>
      <c r="F4875" s="4" t="s">
        <v>21738</v>
      </c>
      <c r="G4875" s="4">
        <v>0</v>
      </c>
    </row>
    <row r="4876" spans="1:7" x14ac:dyDescent="0.35">
      <c r="A4876" t="s">
        <v>6740</v>
      </c>
      <c r="B4876" t="s">
        <v>1686</v>
      </c>
      <c r="C4876" t="s">
        <v>30</v>
      </c>
      <c r="D4876" t="s">
        <v>21667</v>
      </c>
      <c r="E4876" s="4">
        <v>14</v>
      </c>
      <c r="F4876" s="4" t="s">
        <v>21659</v>
      </c>
      <c r="G4876" s="4">
        <v>0.15</v>
      </c>
    </row>
    <row r="4877" spans="1:7" x14ac:dyDescent="0.35">
      <c r="A4877" t="s">
        <v>6741</v>
      </c>
      <c r="B4877" t="s">
        <v>1686</v>
      </c>
      <c r="C4877" t="s">
        <v>23</v>
      </c>
      <c r="D4877" t="s">
        <v>1876</v>
      </c>
      <c r="E4877" s="4">
        <v>25</v>
      </c>
      <c r="F4877" s="4" t="s">
        <v>21699</v>
      </c>
      <c r="G4877" s="4">
        <v>0.15</v>
      </c>
    </row>
    <row r="4878" spans="1:7" x14ac:dyDescent="0.35">
      <c r="A4878" t="s">
        <v>6742</v>
      </c>
      <c r="B4878" t="s">
        <v>1686</v>
      </c>
      <c r="C4878" t="s">
        <v>29</v>
      </c>
      <c r="D4878" t="s">
        <v>1896</v>
      </c>
      <c r="E4878" s="4">
        <v>65</v>
      </c>
      <c r="F4878" s="4" t="s">
        <v>21687</v>
      </c>
      <c r="G4878" s="4">
        <v>0</v>
      </c>
    </row>
    <row r="4879" spans="1:7" x14ac:dyDescent="0.35">
      <c r="A4879" t="s">
        <v>6743</v>
      </c>
      <c r="B4879" t="s">
        <v>1687</v>
      </c>
      <c r="C4879" t="s">
        <v>12</v>
      </c>
      <c r="D4879" t="s">
        <v>1857</v>
      </c>
      <c r="E4879" s="4">
        <v>79</v>
      </c>
      <c r="F4879" s="4" t="s">
        <v>21669</v>
      </c>
      <c r="G4879" s="4">
        <v>0</v>
      </c>
    </row>
    <row r="4880" spans="1:7" x14ac:dyDescent="0.35">
      <c r="A4880" t="s">
        <v>6744</v>
      </c>
      <c r="B4880" t="s">
        <v>1688</v>
      </c>
      <c r="C4880" t="s">
        <v>33</v>
      </c>
      <c r="D4880" t="s">
        <v>1863</v>
      </c>
      <c r="E4880" s="4">
        <v>44</v>
      </c>
      <c r="F4880" s="4" t="s">
        <v>21641</v>
      </c>
      <c r="G4880" s="4">
        <v>0</v>
      </c>
    </row>
    <row r="4881" spans="1:7" x14ac:dyDescent="0.35">
      <c r="A4881" t="s">
        <v>6745</v>
      </c>
      <c r="B4881" t="s">
        <v>1689</v>
      </c>
      <c r="C4881" t="s">
        <v>15</v>
      </c>
      <c r="D4881" t="s">
        <v>1874</v>
      </c>
      <c r="E4881" s="4">
        <v>22</v>
      </c>
      <c r="F4881" s="4" t="s">
        <v>21660</v>
      </c>
      <c r="G4881" s="4">
        <v>0.15</v>
      </c>
    </row>
    <row r="4882" spans="1:7" x14ac:dyDescent="0.35">
      <c r="A4882" t="s">
        <v>6746</v>
      </c>
      <c r="B4882" t="s">
        <v>1690</v>
      </c>
      <c r="C4882" t="s">
        <v>27</v>
      </c>
      <c r="D4882" t="s">
        <v>21700</v>
      </c>
      <c r="E4882" s="4">
        <v>50</v>
      </c>
      <c r="F4882" s="4" t="s">
        <v>21701</v>
      </c>
      <c r="G4882" s="4">
        <v>0.1</v>
      </c>
    </row>
    <row r="4883" spans="1:7" x14ac:dyDescent="0.35">
      <c r="A4883" t="s">
        <v>6747</v>
      </c>
      <c r="B4883" t="s">
        <v>1690</v>
      </c>
      <c r="C4883" t="s">
        <v>30</v>
      </c>
      <c r="D4883" t="s">
        <v>21793</v>
      </c>
      <c r="E4883" s="4">
        <v>13</v>
      </c>
      <c r="F4883" s="4" t="s">
        <v>21665</v>
      </c>
      <c r="G4883" s="4">
        <v>0</v>
      </c>
    </row>
    <row r="4884" spans="1:7" x14ac:dyDescent="0.35">
      <c r="A4884" t="s">
        <v>6748</v>
      </c>
      <c r="B4884" t="s">
        <v>1691</v>
      </c>
      <c r="C4884" t="s">
        <v>32</v>
      </c>
      <c r="D4884" t="s">
        <v>21637</v>
      </c>
      <c r="E4884" s="4">
        <v>1</v>
      </c>
      <c r="F4884" s="4" t="s">
        <v>21690</v>
      </c>
      <c r="G4884" s="4">
        <v>0.1</v>
      </c>
    </row>
    <row r="4885" spans="1:7" x14ac:dyDescent="0.35">
      <c r="A4885" t="s">
        <v>6749</v>
      </c>
      <c r="B4885" t="s">
        <v>1691</v>
      </c>
      <c r="C4885" t="s">
        <v>29</v>
      </c>
      <c r="D4885" t="s">
        <v>1896</v>
      </c>
      <c r="E4885" s="4">
        <v>21</v>
      </c>
      <c r="F4885" s="4" t="s">
        <v>21685</v>
      </c>
      <c r="G4885" s="4">
        <v>0.1</v>
      </c>
    </row>
    <row r="4886" spans="1:7" x14ac:dyDescent="0.35">
      <c r="A4886" t="s">
        <v>6750</v>
      </c>
      <c r="B4886" t="s">
        <v>1691</v>
      </c>
      <c r="C4886" t="s">
        <v>15</v>
      </c>
      <c r="D4886" t="s">
        <v>21717</v>
      </c>
      <c r="E4886" s="4">
        <v>56</v>
      </c>
      <c r="F4886" s="4" t="s">
        <v>21742</v>
      </c>
      <c r="G4886" s="4">
        <v>0.1</v>
      </c>
    </row>
    <row r="4887" spans="1:7" x14ac:dyDescent="0.35">
      <c r="A4887" t="s">
        <v>6751</v>
      </c>
      <c r="B4887" t="s">
        <v>1692</v>
      </c>
      <c r="C4887" t="s">
        <v>32</v>
      </c>
      <c r="D4887" t="s">
        <v>21724</v>
      </c>
      <c r="E4887" s="4">
        <v>44</v>
      </c>
      <c r="F4887" s="4" t="s">
        <v>21638</v>
      </c>
      <c r="G4887" s="4">
        <v>0</v>
      </c>
    </row>
    <row r="4888" spans="1:7" x14ac:dyDescent="0.35">
      <c r="A4888" t="s">
        <v>6752</v>
      </c>
      <c r="B4888" t="s">
        <v>1693</v>
      </c>
      <c r="C4888" t="s">
        <v>23</v>
      </c>
      <c r="D4888" t="s">
        <v>21773</v>
      </c>
      <c r="E4888" s="4">
        <v>71</v>
      </c>
      <c r="F4888" s="4" t="s">
        <v>21673</v>
      </c>
      <c r="G4888" s="4">
        <v>0</v>
      </c>
    </row>
    <row r="4889" spans="1:7" x14ac:dyDescent="0.35">
      <c r="A4889" t="s">
        <v>6753</v>
      </c>
      <c r="B4889" t="s">
        <v>1693</v>
      </c>
      <c r="C4889" t="s">
        <v>23</v>
      </c>
      <c r="D4889" t="s">
        <v>1876</v>
      </c>
      <c r="E4889" s="4">
        <v>34</v>
      </c>
      <c r="F4889" s="4" t="s">
        <v>21649</v>
      </c>
      <c r="G4889" s="4">
        <v>0.1</v>
      </c>
    </row>
    <row r="4890" spans="1:7" x14ac:dyDescent="0.35">
      <c r="A4890" t="s">
        <v>6754</v>
      </c>
      <c r="B4890" t="s">
        <v>1694</v>
      </c>
      <c r="C4890" t="s">
        <v>31</v>
      </c>
      <c r="D4890" t="s">
        <v>1867</v>
      </c>
      <c r="E4890" s="4">
        <v>63</v>
      </c>
      <c r="F4890" s="4" t="s">
        <v>21775</v>
      </c>
      <c r="G4890" s="4">
        <v>0.1</v>
      </c>
    </row>
    <row r="4891" spans="1:7" x14ac:dyDescent="0.35">
      <c r="A4891" t="s">
        <v>6755</v>
      </c>
      <c r="B4891" t="s">
        <v>1694</v>
      </c>
      <c r="C4891" t="s">
        <v>19</v>
      </c>
      <c r="D4891" t="s">
        <v>21746</v>
      </c>
      <c r="E4891" s="4">
        <v>32</v>
      </c>
      <c r="F4891" s="4" t="s">
        <v>21635</v>
      </c>
      <c r="G4891" s="4">
        <v>0</v>
      </c>
    </row>
    <row r="4892" spans="1:7" x14ac:dyDescent="0.35">
      <c r="A4892" t="s">
        <v>6756</v>
      </c>
      <c r="B4892" t="s">
        <v>1694</v>
      </c>
      <c r="C4892" t="s">
        <v>30</v>
      </c>
      <c r="D4892" t="s">
        <v>21712</v>
      </c>
      <c r="E4892" s="4">
        <v>47</v>
      </c>
      <c r="F4892" s="4" t="s">
        <v>21691</v>
      </c>
      <c r="G4892" s="4">
        <v>0.05</v>
      </c>
    </row>
    <row r="4893" spans="1:7" x14ac:dyDescent="0.35">
      <c r="A4893" t="s">
        <v>6757</v>
      </c>
      <c r="B4893" t="s">
        <v>1695</v>
      </c>
      <c r="C4893" t="s">
        <v>31</v>
      </c>
      <c r="D4893" t="s">
        <v>1867</v>
      </c>
      <c r="E4893" s="4">
        <v>79</v>
      </c>
      <c r="F4893" s="4" t="s">
        <v>21662</v>
      </c>
      <c r="G4893" s="4">
        <v>0</v>
      </c>
    </row>
    <row r="4894" spans="1:7" x14ac:dyDescent="0.35">
      <c r="A4894" t="s">
        <v>6758</v>
      </c>
      <c r="B4894" t="s">
        <v>1695</v>
      </c>
      <c r="C4894" t="s">
        <v>23</v>
      </c>
      <c r="D4894" t="s">
        <v>21773</v>
      </c>
      <c r="E4894" s="4">
        <v>62</v>
      </c>
      <c r="F4894" s="4" t="s">
        <v>21704</v>
      </c>
      <c r="G4894" s="4">
        <v>0.05</v>
      </c>
    </row>
    <row r="4895" spans="1:7" x14ac:dyDescent="0.35">
      <c r="A4895" t="s">
        <v>6759</v>
      </c>
      <c r="B4895" t="s">
        <v>1695</v>
      </c>
      <c r="C4895" t="s">
        <v>7</v>
      </c>
      <c r="D4895" t="s">
        <v>21774</v>
      </c>
      <c r="E4895" s="4">
        <v>17</v>
      </c>
      <c r="F4895" s="4" t="s">
        <v>21718</v>
      </c>
      <c r="G4895" s="4">
        <v>0.05</v>
      </c>
    </row>
    <row r="4896" spans="1:7" x14ac:dyDescent="0.35">
      <c r="A4896" t="s">
        <v>6760</v>
      </c>
      <c r="B4896" t="s">
        <v>1696</v>
      </c>
      <c r="C4896" t="s">
        <v>33</v>
      </c>
      <c r="D4896" t="s">
        <v>21784</v>
      </c>
      <c r="E4896" s="4">
        <v>58</v>
      </c>
      <c r="F4896" s="4" t="s">
        <v>21641</v>
      </c>
      <c r="G4896" s="4">
        <v>0</v>
      </c>
    </row>
    <row r="4897" spans="1:7" x14ac:dyDescent="0.35">
      <c r="A4897" t="s">
        <v>6761</v>
      </c>
      <c r="B4897" t="s">
        <v>1696</v>
      </c>
      <c r="C4897" t="s">
        <v>35</v>
      </c>
      <c r="D4897" t="s">
        <v>1919</v>
      </c>
      <c r="E4897" s="4">
        <v>52</v>
      </c>
      <c r="F4897" s="4" t="s">
        <v>21656</v>
      </c>
      <c r="G4897" s="4">
        <v>0</v>
      </c>
    </row>
    <row r="4898" spans="1:7" x14ac:dyDescent="0.35">
      <c r="A4898" t="s">
        <v>6762</v>
      </c>
      <c r="B4898" t="s">
        <v>1696</v>
      </c>
      <c r="C4898" t="s">
        <v>27</v>
      </c>
      <c r="D4898" t="s">
        <v>1865</v>
      </c>
      <c r="E4898" s="4">
        <v>73</v>
      </c>
      <c r="F4898" s="4" t="s">
        <v>21707</v>
      </c>
      <c r="G4898" s="4">
        <v>0.05</v>
      </c>
    </row>
    <row r="4899" spans="1:7" x14ac:dyDescent="0.35">
      <c r="A4899" t="s">
        <v>6763</v>
      </c>
      <c r="B4899" t="s">
        <v>1697</v>
      </c>
      <c r="C4899" t="s">
        <v>32</v>
      </c>
      <c r="D4899" t="s">
        <v>1928</v>
      </c>
      <c r="E4899" s="4">
        <v>73</v>
      </c>
      <c r="F4899" s="4" t="s">
        <v>21729</v>
      </c>
      <c r="G4899" s="4">
        <v>0.15</v>
      </c>
    </row>
    <row r="4900" spans="1:7" x14ac:dyDescent="0.35">
      <c r="A4900" t="s">
        <v>6764</v>
      </c>
      <c r="B4900" t="s">
        <v>1697</v>
      </c>
      <c r="C4900" t="s">
        <v>28</v>
      </c>
      <c r="D4900" t="s">
        <v>1851</v>
      </c>
      <c r="E4900" s="4">
        <v>31</v>
      </c>
      <c r="F4900" s="4" t="s">
        <v>21767</v>
      </c>
      <c r="G4900" s="4">
        <v>0.15</v>
      </c>
    </row>
    <row r="4901" spans="1:7" x14ac:dyDescent="0.35">
      <c r="A4901" t="s">
        <v>6765</v>
      </c>
      <c r="B4901" t="s">
        <v>1698</v>
      </c>
      <c r="C4901" t="s">
        <v>12</v>
      </c>
      <c r="D4901" t="s">
        <v>21782</v>
      </c>
      <c r="E4901" s="4">
        <v>63</v>
      </c>
      <c r="F4901" s="4" t="s">
        <v>21669</v>
      </c>
      <c r="G4901" s="4">
        <v>0</v>
      </c>
    </row>
    <row r="4902" spans="1:7" x14ac:dyDescent="0.35">
      <c r="A4902" t="s">
        <v>6766</v>
      </c>
      <c r="B4902" t="s">
        <v>1698</v>
      </c>
      <c r="C4902" t="s">
        <v>19</v>
      </c>
      <c r="D4902" t="s">
        <v>21746</v>
      </c>
      <c r="E4902" s="4">
        <v>78</v>
      </c>
      <c r="F4902" s="4" t="s">
        <v>21698</v>
      </c>
      <c r="G4902" s="4">
        <v>0.1</v>
      </c>
    </row>
    <row r="4903" spans="1:7" x14ac:dyDescent="0.35">
      <c r="A4903" t="s">
        <v>6767</v>
      </c>
      <c r="B4903" t="s">
        <v>1698</v>
      </c>
      <c r="C4903" t="s">
        <v>31</v>
      </c>
      <c r="D4903" t="s">
        <v>21696</v>
      </c>
      <c r="E4903" s="4">
        <v>9</v>
      </c>
      <c r="F4903" s="4" t="s">
        <v>21662</v>
      </c>
      <c r="G4903" s="4">
        <v>0</v>
      </c>
    </row>
    <row r="4904" spans="1:7" x14ac:dyDescent="0.35">
      <c r="A4904" t="s">
        <v>6768</v>
      </c>
      <c r="B4904" t="s">
        <v>1698</v>
      </c>
      <c r="C4904" t="s">
        <v>19</v>
      </c>
      <c r="D4904" t="s">
        <v>1859</v>
      </c>
      <c r="E4904" s="4">
        <v>48</v>
      </c>
      <c r="F4904" s="4" t="s">
        <v>21706</v>
      </c>
      <c r="G4904" s="4">
        <v>0.05</v>
      </c>
    </row>
    <row r="4905" spans="1:7" x14ac:dyDescent="0.35">
      <c r="A4905" t="s">
        <v>6769</v>
      </c>
      <c r="B4905" t="s">
        <v>1699</v>
      </c>
      <c r="C4905" t="s">
        <v>35</v>
      </c>
      <c r="D4905" t="s">
        <v>21735</v>
      </c>
      <c r="E4905" s="4">
        <v>71</v>
      </c>
      <c r="F4905" s="4" t="s">
        <v>21707</v>
      </c>
      <c r="G4905" s="4">
        <v>0.05</v>
      </c>
    </row>
    <row r="4906" spans="1:7" x14ac:dyDescent="0.35">
      <c r="A4906" t="s">
        <v>6770</v>
      </c>
      <c r="B4906" t="s">
        <v>1699</v>
      </c>
      <c r="C4906" t="s">
        <v>32</v>
      </c>
      <c r="D4906" t="s">
        <v>1928</v>
      </c>
      <c r="E4906" s="4">
        <v>4</v>
      </c>
      <c r="F4906" s="4" t="s">
        <v>21690</v>
      </c>
      <c r="G4906" s="4">
        <v>0.1</v>
      </c>
    </row>
    <row r="4907" spans="1:7" x14ac:dyDescent="0.35">
      <c r="A4907" t="s">
        <v>6771</v>
      </c>
      <c r="B4907" t="s">
        <v>1699</v>
      </c>
      <c r="C4907" t="s">
        <v>7</v>
      </c>
      <c r="D4907" t="s">
        <v>21774</v>
      </c>
      <c r="E4907" s="4">
        <v>46</v>
      </c>
      <c r="F4907" s="4" t="s">
        <v>21708</v>
      </c>
      <c r="G4907" s="4">
        <v>0.15</v>
      </c>
    </row>
    <row r="4908" spans="1:7" x14ac:dyDescent="0.35">
      <c r="A4908" t="s">
        <v>6772</v>
      </c>
      <c r="B4908" t="s">
        <v>1700</v>
      </c>
      <c r="C4908" t="s">
        <v>30</v>
      </c>
      <c r="D4908" t="s">
        <v>1887</v>
      </c>
      <c r="E4908" s="4">
        <v>40</v>
      </c>
      <c r="F4908" s="4" t="s">
        <v>21692</v>
      </c>
      <c r="G4908" s="4">
        <v>0.1</v>
      </c>
    </row>
    <row r="4909" spans="1:7" x14ac:dyDescent="0.35">
      <c r="A4909" t="s">
        <v>6773</v>
      </c>
      <c r="B4909" t="s">
        <v>1701</v>
      </c>
      <c r="C4909" t="s">
        <v>34</v>
      </c>
      <c r="D4909" t="s">
        <v>1854</v>
      </c>
      <c r="E4909" s="4">
        <v>57</v>
      </c>
      <c r="F4909" s="4" t="s">
        <v>21652</v>
      </c>
      <c r="G4909" s="4">
        <v>0.1</v>
      </c>
    </row>
    <row r="4910" spans="1:7" x14ac:dyDescent="0.35">
      <c r="A4910" t="s">
        <v>6774</v>
      </c>
      <c r="B4910" t="s">
        <v>1701</v>
      </c>
      <c r="C4910" t="s">
        <v>30</v>
      </c>
      <c r="D4910" t="s">
        <v>1887</v>
      </c>
      <c r="E4910" s="4">
        <v>48</v>
      </c>
      <c r="F4910" s="4" t="s">
        <v>21659</v>
      </c>
      <c r="G4910" s="4">
        <v>0.15</v>
      </c>
    </row>
    <row r="4911" spans="1:7" x14ac:dyDescent="0.35">
      <c r="A4911" t="s">
        <v>6775</v>
      </c>
      <c r="B4911" t="s">
        <v>1701</v>
      </c>
      <c r="C4911" t="s">
        <v>23</v>
      </c>
      <c r="D4911" t="s">
        <v>1876</v>
      </c>
      <c r="E4911" s="4">
        <v>60</v>
      </c>
      <c r="F4911" s="4" t="s">
        <v>21673</v>
      </c>
      <c r="G4911" s="4">
        <v>0</v>
      </c>
    </row>
    <row r="4912" spans="1:7" x14ac:dyDescent="0.35">
      <c r="A4912" t="s">
        <v>6776</v>
      </c>
      <c r="B4912" t="s">
        <v>1702</v>
      </c>
      <c r="C4912" t="s">
        <v>36</v>
      </c>
      <c r="D4912" t="s">
        <v>21678</v>
      </c>
      <c r="E4912" s="4">
        <v>57</v>
      </c>
      <c r="F4912" s="4" t="s">
        <v>21731</v>
      </c>
      <c r="G4912" s="4">
        <v>0.15</v>
      </c>
    </row>
    <row r="4913" spans="1:7" x14ac:dyDescent="0.35">
      <c r="A4913" t="s">
        <v>6777</v>
      </c>
      <c r="B4913" t="s">
        <v>1703</v>
      </c>
      <c r="C4913" t="s">
        <v>26</v>
      </c>
      <c r="D4913" t="s">
        <v>1861</v>
      </c>
      <c r="E4913" s="4">
        <v>14</v>
      </c>
      <c r="F4913" s="4" t="s">
        <v>21640</v>
      </c>
      <c r="G4913" s="4">
        <v>0.15</v>
      </c>
    </row>
    <row r="4914" spans="1:7" x14ac:dyDescent="0.35">
      <c r="A4914" t="s">
        <v>6778</v>
      </c>
      <c r="B4914" t="s">
        <v>1703</v>
      </c>
      <c r="C4914" t="s">
        <v>26</v>
      </c>
      <c r="D4914" t="s">
        <v>21713</v>
      </c>
      <c r="E4914" s="4">
        <v>74</v>
      </c>
      <c r="F4914" s="4" t="s">
        <v>21640</v>
      </c>
      <c r="G4914" s="4">
        <v>0.15</v>
      </c>
    </row>
    <row r="4915" spans="1:7" x14ac:dyDescent="0.35">
      <c r="A4915" t="s">
        <v>6779</v>
      </c>
      <c r="B4915" t="s">
        <v>1703</v>
      </c>
      <c r="C4915" t="s">
        <v>32</v>
      </c>
      <c r="D4915" t="s">
        <v>1928</v>
      </c>
      <c r="E4915" s="4">
        <v>49</v>
      </c>
      <c r="F4915" s="4" t="s">
        <v>21684</v>
      </c>
      <c r="G4915" s="4">
        <v>0.05</v>
      </c>
    </row>
    <row r="4916" spans="1:7" x14ac:dyDescent="0.35">
      <c r="A4916" t="s">
        <v>6780</v>
      </c>
      <c r="B4916" t="s">
        <v>1704</v>
      </c>
      <c r="C4916" t="s">
        <v>23</v>
      </c>
      <c r="D4916" t="s">
        <v>1876</v>
      </c>
      <c r="E4916" s="4">
        <v>65</v>
      </c>
      <c r="F4916" s="4" t="s">
        <v>21699</v>
      </c>
      <c r="G4916" s="4">
        <v>0.15</v>
      </c>
    </row>
    <row r="4917" spans="1:7" x14ac:dyDescent="0.35">
      <c r="A4917" t="s">
        <v>6781</v>
      </c>
      <c r="B4917" t="s">
        <v>1704</v>
      </c>
      <c r="C4917" t="s">
        <v>23</v>
      </c>
      <c r="D4917" t="s">
        <v>1876</v>
      </c>
      <c r="E4917" s="4">
        <v>20</v>
      </c>
      <c r="F4917" s="4" t="s">
        <v>21673</v>
      </c>
      <c r="G4917" s="4">
        <v>0</v>
      </c>
    </row>
    <row r="4918" spans="1:7" x14ac:dyDescent="0.35">
      <c r="A4918" t="s">
        <v>6782</v>
      </c>
      <c r="B4918" t="s">
        <v>1704</v>
      </c>
      <c r="C4918" t="s">
        <v>26</v>
      </c>
      <c r="D4918" t="s">
        <v>1861</v>
      </c>
      <c r="E4918" s="4">
        <v>17</v>
      </c>
      <c r="F4918" s="4" t="s">
        <v>21647</v>
      </c>
      <c r="G4918" s="4">
        <v>0</v>
      </c>
    </row>
    <row r="4919" spans="1:7" x14ac:dyDescent="0.35">
      <c r="A4919" t="s">
        <v>6783</v>
      </c>
      <c r="B4919" t="s">
        <v>1705</v>
      </c>
      <c r="C4919" t="s">
        <v>28</v>
      </c>
      <c r="D4919" t="s">
        <v>21679</v>
      </c>
      <c r="E4919" s="4">
        <v>21</v>
      </c>
      <c r="F4919" s="4" t="s">
        <v>21800</v>
      </c>
      <c r="G4919" s="4">
        <v>0</v>
      </c>
    </row>
    <row r="4920" spans="1:7" x14ac:dyDescent="0.35">
      <c r="A4920" t="s">
        <v>6784</v>
      </c>
      <c r="B4920" t="s">
        <v>1706</v>
      </c>
      <c r="C4920" t="s">
        <v>33</v>
      </c>
      <c r="D4920" t="s">
        <v>66</v>
      </c>
      <c r="E4920" s="4">
        <v>15</v>
      </c>
      <c r="F4920" s="4" t="s">
        <v>21663</v>
      </c>
      <c r="G4920" s="4">
        <v>0.15</v>
      </c>
    </row>
    <row r="4921" spans="1:7" x14ac:dyDescent="0.35">
      <c r="A4921" t="s">
        <v>6785</v>
      </c>
      <c r="B4921" t="s">
        <v>1706</v>
      </c>
      <c r="C4921" t="s">
        <v>31</v>
      </c>
      <c r="D4921" t="s">
        <v>1867</v>
      </c>
      <c r="E4921" s="4">
        <v>70</v>
      </c>
      <c r="F4921" s="4" t="s">
        <v>21670</v>
      </c>
      <c r="G4921" s="4">
        <v>0.1</v>
      </c>
    </row>
    <row r="4922" spans="1:7" x14ac:dyDescent="0.35">
      <c r="A4922" t="s">
        <v>6786</v>
      </c>
      <c r="B4922" t="s">
        <v>1706</v>
      </c>
      <c r="C4922" t="s">
        <v>29</v>
      </c>
      <c r="D4922" t="s">
        <v>21720</v>
      </c>
      <c r="E4922" s="4">
        <v>35</v>
      </c>
      <c r="F4922" s="4" t="s">
        <v>21703</v>
      </c>
      <c r="G4922" s="4">
        <v>0.15</v>
      </c>
    </row>
    <row r="4923" spans="1:7" x14ac:dyDescent="0.35">
      <c r="A4923" t="s">
        <v>6787</v>
      </c>
      <c r="B4923" t="s">
        <v>1706</v>
      </c>
      <c r="C4923" t="s">
        <v>32</v>
      </c>
      <c r="D4923" t="s">
        <v>21637</v>
      </c>
      <c r="E4923" s="4">
        <v>17</v>
      </c>
      <c r="F4923" s="4" t="s">
        <v>21638</v>
      </c>
      <c r="G4923" s="4">
        <v>0</v>
      </c>
    </row>
    <row r="4924" spans="1:7" x14ac:dyDescent="0.35">
      <c r="A4924" t="s">
        <v>6788</v>
      </c>
      <c r="B4924" t="s">
        <v>1707</v>
      </c>
      <c r="C4924" t="s">
        <v>36</v>
      </c>
      <c r="D4924" t="s">
        <v>21760</v>
      </c>
      <c r="E4924" s="4">
        <v>76</v>
      </c>
      <c r="F4924" s="4" t="s">
        <v>21677</v>
      </c>
      <c r="G4924" s="4">
        <v>0</v>
      </c>
    </row>
    <row r="4925" spans="1:7" x14ac:dyDescent="0.35">
      <c r="A4925" t="s">
        <v>6789</v>
      </c>
      <c r="B4925" t="s">
        <v>1707</v>
      </c>
      <c r="C4925" t="s">
        <v>34</v>
      </c>
      <c r="D4925" t="s">
        <v>1854</v>
      </c>
      <c r="E4925" s="4">
        <v>4</v>
      </c>
      <c r="F4925" s="4" t="s">
        <v>21636</v>
      </c>
      <c r="G4925" s="4">
        <v>0</v>
      </c>
    </row>
    <row r="4926" spans="1:7" x14ac:dyDescent="0.35">
      <c r="A4926" t="s">
        <v>6790</v>
      </c>
      <c r="B4926" t="s">
        <v>1707</v>
      </c>
      <c r="C4926" t="s">
        <v>34</v>
      </c>
      <c r="D4926" t="s">
        <v>1854</v>
      </c>
      <c r="E4926" s="4">
        <v>46</v>
      </c>
      <c r="F4926" s="4" t="s">
        <v>21636</v>
      </c>
      <c r="G4926" s="4">
        <v>0</v>
      </c>
    </row>
    <row r="4927" spans="1:7" x14ac:dyDescent="0.35">
      <c r="A4927" t="s">
        <v>6791</v>
      </c>
      <c r="B4927" t="s">
        <v>1707</v>
      </c>
      <c r="C4927" t="s">
        <v>15</v>
      </c>
      <c r="D4927" t="s">
        <v>21714</v>
      </c>
      <c r="E4927" s="4">
        <v>35</v>
      </c>
      <c r="F4927" s="4" t="s">
        <v>21660</v>
      </c>
      <c r="G4927" s="4">
        <v>0.15</v>
      </c>
    </row>
    <row r="4928" spans="1:7" x14ac:dyDescent="0.35">
      <c r="A4928" t="s">
        <v>6792</v>
      </c>
      <c r="B4928" t="s">
        <v>1708</v>
      </c>
      <c r="C4928" t="s">
        <v>36</v>
      </c>
      <c r="D4928" t="s">
        <v>1915</v>
      </c>
      <c r="E4928" s="4">
        <v>51</v>
      </c>
      <c r="F4928" s="4" t="s">
        <v>21731</v>
      </c>
      <c r="G4928" s="4">
        <v>0.15</v>
      </c>
    </row>
    <row r="4929" spans="1:7" x14ac:dyDescent="0.35">
      <c r="A4929" t="s">
        <v>6793</v>
      </c>
      <c r="B4929" t="s">
        <v>1709</v>
      </c>
      <c r="C4929" t="s">
        <v>23</v>
      </c>
      <c r="D4929" t="s">
        <v>1876</v>
      </c>
      <c r="E4929" s="4">
        <v>27</v>
      </c>
      <c r="F4929" s="4" t="s">
        <v>21649</v>
      </c>
      <c r="G4929" s="4">
        <v>0.1</v>
      </c>
    </row>
    <row r="4930" spans="1:7" x14ac:dyDescent="0.35">
      <c r="A4930" t="s">
        <v>6794</v>
      </c>
      <c r="B4930" t="s">
        <v>1709</v>
      </c>
      <c r="C4930" t="s">
        <v>28</v>
      </c>
      <c r="D4930" t="s">
        <v>21753</v>
      </c>
      <c r="E4930" s="4">
        <v>47</v>
      </c>
      <c r="F4930" s="4" t="s">
        <v>21634</v>
      </c>
      <c r="G4930" s="4">
        <v>0</v>
      </c>
    </row>
    <row r="4931" spans="1:7" x14ac:dyDescent="0.35">
      <c r="A4931" t="s">
        <v>6795</v>
      </c>
      <c r="B4931" t="s">
        <v>1709</v>
      </c>
      <c r="C4931" t="s">
        <v>23</v>
      </c>
      <c r="D4931" t="s">
        <v>1876</v>
      </c>
      <c r="E4931" s="4">
        <v>27</v>
      </c>
      <c r="F4931" s="4" t="s">
        <v>21704</v>
      </c>
      <c r="G4931" s="4">
        <v>0.05</v>
      </c>
    </row>
    <row r="4932" spans="1:7" x14ac:dyDescent="0.35">
      <c r="A4932" t="s">
        <v>6796</v>
      </c>
      <c r="B4932" t="s">
        <v>1709</v>
      </c>
      <c r="C4932" t="s">
        <v>36</v>
      </c>
      <c r="D4932" t="s">
        <v>1915</v>
      </c>
      <c r="E4932" s="4">
        <v>43</v>
      </c>
      <c r="F4932" s="4" t="s">
        <v>21677</v>
      </c>
      <c r="G4932" s="4">
        <v>0</v>
      </c>
    </row>
    <row r="4933" spans="1:7" x14ac:dyDescent="0.35">
      <c r="A4933" t="s">
        <v>6797</v>
      </c>
      <c r="B4933" t="s">
        <v>1709</v>
      </c>
      <c r="C4933" t="s">
        <v>29</v>
      </c>
      <c r="D4933" t="s">
        <v>21709</v>
      </c>
      <c r="E4933" s="4">
        <v>37</v>
      </c>
      <c r="F4933" s="4" t="s">
        <v>21685</v>
      </c>
      <c r="G4933" s="4">
        <v>0.1</v>
      </c>
    </row>
    <row r="4934" spans="1:7" x14ac:dyDescent="0.35">
      <c r="A4934" t="s">
        <v>6798</v>
      </c>
      <c r="B4934" t="s">
        <v>1710</v>
      </c>
      <c r="C4934" t="s">
        <v>30</v>
      </c>
      <c r="D4934" t="s">
        <v>1887</v>
      </c>
      <c r="E4934" s="4">
        <v>61</v>
      </c>
      <c r="F4934" s="4" t="s">
        <v>21659</v>
      </c>
      <c r="G4934" s="4">
        <v>0.15</v>
      </c>
    </row>
    <row r="4935" spans="1:7" x14ac:dyDescent="0.35">
      <c r="A4935" t="s">
        <v>6799</v>
      </c>
      <c r="B4935" t="s">
        <v>1711</v>
      </c>
      <c r="C4935" t="s">
        <v>27</v>
      </c>
      <c r="D4935" t="s">
        <v>21710</v>
      </c>
      <c r="E4935" s="4">
        <v>63</v>
      </c>
      <c r="F4935" s="4" t="s">
        <v>21707</v>
      </c>
      <c r="G4935" s="4">
        <v>0.05</v>
      </c>
    </row>
    <row r="4936" spans="1:7" x14ac:dyDescent="0.35">
      <c r="A4936" t="s">
        <v>6800</v>
      </c>
      <c r="B4936" t="s">
        <v>1711</v>
      </c>
      <c r="C4936" t="s">
        <v>12</v>
      </c>
      <c r="D4936" t="s">
        <v>1857</v>
      </c>
      <c r="E4936" s="4">
        <v>22</v>
      </c>
      <c r="F4936" s="4" t="s">
        <v>21639</v>
      </c>
      <c r="G4936" s="4">
        <v>0.1</v>
      </c>
    </row>
    <row r="4937" spans="1:7" x14ac:dyDescent="0.35">
      <c r="A4937" t="s">
        <v>6801</v>
      </c>
      <c r="B4937" t="s">
        <v>1711</v>
      </c>
      <c r="C4937" t="s">
        <v>34</v>
      </c>
      <c r="D4937" t="s">
        <v>1854</v>
      </c>
      <c r="E4937" s="4">
        <v>59</v>
      </c>
      <c r="F4937" s="4" t="s">
        <v>21636</v>
      </c>
      <c r="G4937" s="4">
        <v>0</v>
      </c>
    </row>
    <row r="4938" spans="1:7" x14ac:dyDescent="0.35">
      <c r="A4938" t="s">
        <v>6802</v>
      </c>
      <c r="B4938" t="s">
        <v>1712</v>
      </c>
      <c r="C4938" t="s">
        <v>12</v>
      </c>
      <c r="D4938" t="s">
        <v>1857</v>
      </c>
      <c r="E4938" s="4">
        <v>52</v>
      </c>
      <c r="F4938" s="4" t="s">
        <v>21669</v>
      </c>
      <c r="G4938" s="4">
        <v>0</v>
      </c>
    </row>
    <row r="4939" spans="1:7" x14ac:dyDescent="0.35">
      <c r="A4939" t="s">
        <v>6803</v>
      </c>
      <c r="B4939" t="s">
        <v>1712</v>
      </c>
      <c r="C4939" t="s">
        <v>33</v>
      </c>
      <c r="D4939" t="s">
        <v>21689</v>
      </c>
      <c r="E4939" s="4">
        <v>31</v>
      </c>
      <c r="F4939" s="4" t="s">
        <v>21641</v>
      </c>
      <c r="G4939" s="4">
        <v>0</v>
      </c>
    </row>
    <row r="4940" spans="1:7" x14ac:dyDescent="0.35">
      <c r="A4940" t="s">
        <v>6804</v>
      </c>
      <c r="B4940" t="s">
        <v>1712</v>
      </c>
      <c r="C4940" t="s">
        <v>26</v>
      </c>
      <c r="D4940" t="s">
        <v>1861</v>
      </c>
      <c r="E4940" s="4">
        <v>52</v>
      </c>
      <c r="F4940" s="4" t="s">
        <v>21668</v>
      </c>
      <c r="G4940" s="4">
        <v>0.05</v>
      </c>
    </row>
    <row r="4941" spans="1:7" x14ac:dyDescent="0.35">
      <c r="A4941" t="s">
        <v>6805</v>
      </c>
      <c r="B4941" t="s">
        <v>1712</v>
      </c>
      <c r="C4941" t="s">
        <v>15</v>
      </c>
      <c r="D4941" t="s">
        <v>1874</v>
      </c>
      <c r="E4941" s="4">
        <v>15</v>
      </c>
      <c r="F4941" s="4" t="s">
        <v>21648</v>
      </c>
      <c r="G4941" s="4">
        <v>0</v>
      </c>
    </row>
    <row r="4942" spans="1:7" x14ac:dyDescent="0.35">
      <c r="A4942" t="s">
        <v>6806</v>
      </c>
      <c r="B4942" t="s">
        <v>1712</v>
      </c>
      <c r="C4942" t="s">
        <v>36</v>
      </c>
      <c r="D4942" t="s">
        <v>1915</v>
      </c>
      <c r="E4942" s="4">
        <v>66</v>
      </c>
      <c r="F4942" s="4" t="s">
        <v>21677</v>
      </c>
      <c r="G4942" s="4">
        <v>0</v>
      </c>
    </row>
    <row r="4943" spans="1:7" x14ac:dyDescent="0.35">
      <c r="A4943" t="s">
        <v>6807</v>
      </c>
      <c r="B4943" t="s">
        <v>1713</v>
      </c>
      <c r="C4943" t="s">
        <v>28</v>
      </c>
      <c r="D4943" t="s">
        <v>1851</v>
      </c>
      <c r="E4943" s="4">
        <v>56</v>
      </c>
      <c r="F4943" s="4" t="s">
        <v>21654</v>
      </c>
      <c r="G4943" s="4">
        <v>0.05</v>
      </c>
    </row>
    <row r="4944" spans="1:7" x14ac:dyDescent="0.35">
      <c r="A4944" t="s">
        <v>6808</v>
      </c>
      <c r="B4944" t="s">
        <v>1713</v>
      </c>
      <c r="C4944" t="s">
        <v>7</v>
      </c>
      <c r="D4944" t="s">
        <v>66</v>
      </c>
      <c r="E4944" s="4">
        <v>64</v>
      </c>
      <c r="F4944" s="4" t="s">
        <v>21646</v>
      </c>
      <c r="G4944" s="4">
        <v>0.1</v>
      </c>
    </row>
    <row r="4945" spans="1:7" x14ac:dyDescent="0.35">
      <c r="A4945" t="s">
        <v>6809</v>
      </c>
      <c r="B4945" t="s">
        <v>1713</v>
      </c>
      <c r="C4945" t="s">
        <v>27</v>
      </c>
      <c r="D4945" t="s">
        <v>1865</v>
      </c>
      <c r="E4945" s="4">
        <v>31</v>
      </c>
      <c r="F4945" s="4" t="s">
        <v>21642</v>
      </c>
      <c r="G4945" s="4">
        <v>0.15</v>
      </c>
    </row>
    <row r="4946" spans="1:7" x14ac:dyDescent="0.35">
      <c r="A4946" t="s">
        <v>6810</v>
      </c>
      <c r="B4946" t="s">
        <v>1713</v>
      </c>
      <c r="C4946" t="s">
        <v>30</v>
      </c>
      <c r="D4946" t="s">
        <v>1887</v>
      </c>
      <c r="E4946" s="4">
        <v>7</v>
      </c>
      <c r="F4946" s="4" t="s">
        <v>21692</v>
      </c>
      <c r="G4946" s="4">
        <v>0.1</v>
      </c>
    </row>
    <row r="4947" spans="1:7" x14ac:dyDescent="0.35">
      <c r="A4947" t="s">
        <v>6811</v>
      </c>
      <c r="B4947" t="s">
        <v>1713</v>
      </c>
      <c r="C4947" t="s">
        <v>27</v>
      </c>
      <c r="D4947" t="s">
        <v>1865</v>
      </c>
      <c r="E4947" s="4">
        <v>25</v>
      </c>
      <c r="F4947" s="4" t="s">
        <v>21771</v>
      </c>
      <c r="G4947" s="4">
        <v>0.05</v>
      </c>
    </row>
    <row r="4948" spans="1:7" x14ac:dyDescent="0.35">
      <c r="A4948" t="s">
        <v>6812</v>
      </c>
      <c r="B4948" t="s">
        <v>1714</v>
      </c>
      <c r="C4948" t="s">
        <v>12</v>
      </c>
      <c r="D4948" t="s">
        <v>1857</v>
      </c>
      <c r="E4948" s="4">
        <v>31</v>
      </c>
      <c r="F4948" s="4" t="s">
        <v>21669</v>
      </c>
      <c r="G4948" s="4">
        <v>0</v>
      </c>
    </row>
    <row r="4949" spans="1:7" x14ac:dyDescent="0.35">
      <c r="A4949" t="s">
        <v>6813</v>
      </c>
      <c r="B4949" t="s">
        <v>1714</v>
      </c>
      <c r="C4949" t="s">
        <v>35</v>
      </c>
      <c r="D4949" t="s">
        <v>1919</v>
      </c>
      <c r="E4949" s="4">
        <v>12</v>
      </c>
      <c r="F4949" s="4" t="s">
        <v>21656</v>
      </c>
      <c r="G4949" s="4">
        <v>0</v>
      </c>
    </row>
    <row r="4950" spans="1:7" x14ac:dyDescent="0.35">
      <c r="A4950" t="s">
        <v>6814</v>
      </c>
      <c r="B4950" t="s">
        <v>1715</v>
      </c>
      <c r="C4950" t="s">
        <v>26</v>
      </c>
      <c r="D4950" t="s">
        <v>21725</v>
      </c>
      <c r="E4950" s="4">
        <v>64</v>
      </c>
      <c r="F4950" s="4" t="s">
        <v>21668</v>
      </c>
      <c r="G4950" s="4">
        <v>0.05</v>
      </c>
    </row>
    <row r="4951" spans="1:7" x14ac:dyDescent="0.35">
      <c r="A4951" t="s">
        <v>6815</v>
      </c>
      <c r="B4951" t="s">
        <v>1715</v>
      </c>
      <c r="C4951" t="s">
        <v>23</v>
      </c>
      <c r="D4951" t="s">
        <v>1876</v>
      </c>
      <c r="E4951" s="4">
        <v>79</v>
      </c>
      <c r="F4951" s="4" t="s">
        <v>21673</v>
      </c>
      <c r="G4951" s="4">
        <v>0</v>
      </c>
    </row>
    <row r="4952" spans="1:7" x14ac:dyDescent="0.35">
      <c r="A4952" t="s">
        <v>6816</v>
      </c>
      <c r="B4952" t="s">
        <v>1715</v>
      </c>
      <c r="C4952" t="s">
        <v>28</v>
      </c>
      <c r="D4952" t="s">
        <v>1851</v>
      </c>
      <c r="E4952" s="4">
        <v>51</v>
      </c>
      <c r="F4952" s="4" t="s">
        <v>21767</v>
      </c>
      <c r="G4952" s="4">
        <v>0.15</v>
      </c>
    </row>
    <row r="4953" spans="1:7" x14ac:dyDescent="0.35">
      <c r="A4953" t="s">
        <v>6817</v>
      </c>
      <c r="B4953" t="s">
        <v>1716</v>
      </c>
      <c r="C4953" t="s">
        <v>12</v>
      </c>
      <c r="D4953" t="s">
        <v>1857</v>
      </c>
      <c r="E4953" s="4">
        <v>34</v>
      </c>
      <c r="F4953" s="4" t="s">
        <v>21669</v>
      </c>
      <c r="G4953" s="4">
        <v>0</v>
      </c>
    </row>
    <row r="4954" spans="1:7" x14ac:dyDescent="0.35">
      <c r="A4954" t="s">
        <v>6818</v>
      </c>
      <c r="B4954" t="s">
        <v>1716</v>
      </c>
      <c r="C4954" t="s">
        <v>27</v>
      </c>
      <c r="D4954" t="s">
        <v>21776</v>
      </c>
      <c r="E4954" s="4">
        <v>30</v>
      </c>
      <c r="F4954" s="4" t="s">
        <v>21707</v>
      </c>
      <c r="G4954" s="4">
        <v>0.05</v>
      </c>
    </row>
    <row r="4955" spans="1:7" x14ac:dyDescent="0.35">
      <c r="A4955" t="s">
        <v>6819</v>
      </c>
      <c r="B4955" t="s">
        <v>1716</v>
      </c>
      <c r="C4955" t="s">
        <v>26</v>
      </c>
      <c r="D4955" t="s">
        <v>1861</v>
      </c>
      <c r="E4955" s="4">
        <v>57</v>
      </c>
      <c r="F4955" s="4" t="s">
        <v>21647</v>
      </c>
      <c r="G4955" s="4">
        <v>0</v>
      </c>
    </row>
    <row r="4956" spans="1:7" x14ac:dyDescent="0.35">
      <c r="A4956" t="s">
        <v>6820</v>
      </c>
      <c r="B4956" t="s">
        <v>1716</v>
      </c>
      <c r="C4956" t="s">
        <v>29</v>
      </c>
      <c r="D4956" t="s">
        <v>21709</v>
      </c>
      <c r="E4956" s="4">
        <v>39</v>
      </c>
      <c r="F4956" s="4" t="s">
        <v>21687</v>
      </c>
      <c r="G4956" s="4">
        <v>0</v>
      </c>
    </row>
    <row r="4957" spans="1:7" x14ac:dyDescent="0.35">
      <c r="A4957" t="s">
        <v>6821</v>
      </c>
      <c r="B4957" t="s">
        <v>1716</v>
      </c>
      <c r="C4957" t="s">
        <v>23</v>
      </c>
      <c r="D4957" t="s">
        <v>21759</v>
      </c>
      <c r="E4957" s="4">
        <v>24</v>
      </c>
      <c r="F4957" s="4" t="s">
        <v>21704</v>
      </c>
      <c r="G4957" s="4">
        <v>0.05</v>
      </c>
    </row>
    <row r="4958" spans="1:7" x14ac:dyDescent="0.35">
      <c r="A4958" t="s">
        <v>6822</v>
      </c>
      <c r="B4958" t="s">
        <v>1717</v>
      </c>
      <c r="C4958" t="s">
        <v>34</v>
      </c>
      <c r="D4958" t="s">
        <v>21744</v>
      </c>
      <c r="E4958" s="4">
        <v>1</v>
      </c>
      <c r="F4958" s="4" t="s">
        <v>21652</v>
      </c>
      <c r="G4958" s="4">
        <v>0.1</v>
      </c>
    </row>
    <row r="4959" spans="1:7" x14ac:dyDescent="0.35">
      <c r="A4959" t="s">
        <v>6823</v>
      </c>
      <c r="B4959" t="s">
        <v>1718</v>
      </c>
      <c r="C4959" t="s">
        <v>31</v>
      </c>
      <c r="D4959" t="s">
        <v>1867</v>
      </c>
      <c r="E4959" s="4">
        <v>20</v>
      </c>
      <c r="F4959" s="4" t="s">
        <v>21643</v>
      </c>
      <c r="G4959" s="4">
        <v>0.15</v>
      </c>
    </row>
    <row r="4960" spans="1:7" x14ac:dyDescent="0.35">
      <c r="A4960" t="s">
        <v>6824</v>
      </c>
      <c r="B4960" t="s">
        <v>1718</v>
      </c>
      <c r="C4960" t="s">
        <v>33</v>
      </c>
      <c r="D4960" t="s">
        <v>1863</v>
      </c>
      <c r="E4960" s="4">
        <v>51</v>
      </c>
      <c r="F4960" s="4" t="s">
        <v>21663</v>
      </c>
      <c r="G4960" s="4">
        <v>0.15</v>
      </c>
    </row>
    <row r="4961" spans="1:7" x14ac:dyDescent="0.35">
      <c r="A4961" t="s">
        <v>6825</v>
      </c>
      <c r="B4961" t="s">
        <v>1718</v>
      </c>
      <c r="C4961" t="s">
        <v>30</v>
      </c>
      <c r="D4961" t="s">
        <v>1887</v>
      </c>
      <c r="E4961" s="4">
        <v>62</v>
      </c>
      <c r="F4961" s="4" t="s">
        <v>21665</v>
      </c>
      <c r="G4961" s="4">
        <v>0</v>
      </c>
    </row>
    <row r="4962" spans="1:7" x14ac:dyDescent="0.35">
      <c r="A4962" t="s">
        <v>6826</v>
      </c>
      <c r="B4962" t="s">
        <v>1718</v>
      </c>
      <c r="C4962" t="s">
        <v>15</v>
      </c>
      <c r="D4962" t="s">
        <v>1874</v>
      </c>
      <c r="E4962" s="4">
        <v>66</v>
      </c>
      <c r="F4962" s="4" t="s">
        <v>21648</v>
      </c>
      <c r="G4962" s="4">
        <v>0</v>
      </c>
    </row>
    <row r="4963" spans="1:7" x14ac:dyDescent="0.35">
      <c r="A4963" t="s">
        <v>6827</v>
      </c>
      <c r="B4963" t="s">
        <v>1719</v>
      </c>
      <c r="C4963" t="s">
        <v>32</v>
      </c>
      <c r="D4963" t="s">
        <v>1928</v>
      </c>
      <c r="E4963" s="4">
        <v>80</v>
      </c>
      <c r="F4963" s="4" t="s">
        <v>21690</v>
      </c>
      <c r="G4963" s="4">
        <v>0.1</v>
      </c>
    </row>
    <row r="4964" spans="1:7" x14ac:dyDescent="0.35">
      <c r="A4964" t="s">
        <v>6828</v>
      </c>
      <c r="B4964" t="s">
        <v>1719</v>
      </c>
      <c r="C4964" t="s">
        <v>15</v>
      </c>
      <c r="D4964" t="s">
        <v>1874</v>
      </c>
      <c r="E4964" s="4">
        <v>77</v>
      </c>
      <c r="F4964" s="4" t="s">
        <v>21675</v>
      </c>
      <c r="G4964" s="4">
        <v>0.05</v>
      </c>
    </row>
    <row r="4965" spans="1:7" x14ac:dyDescent="0.35">
      <c r="A4965" t="s">
        <v>6829</v>
      </c>
      <c r="B4965" t="s">
        <v>1719</v>
      </c>
      <c r="C4965" t="s">
        <v>34</v>
      </c>
      <c r="D4965" t="s">
        <v>21721</v>
      </c>
      <c r="E4965" s="4">
        <v>75</v>
      </c>
      <c r="F4965" s="4" t="s">
        <v>21645</v>
      </c>
      <c r="G4965" s="4">
        <v>0.05</v>
      </c>
    </row>
    <row r="4966" spans="1:7" x14ac:dyDescent="0.35">
      <c r="A4966" t="s">
        <v>6830</v>
      </c>
      <c r="B4966" t="s">
        <v>1720</v>
      </c>
      <c r="C4966" t="s">
        <v>27</v>
      </c>
      <c r="D4966" t="s">
        <v>21776</v>
      </c>
      <c r="E4966" s="4">
        <v>16</v>
      </c>
      <c r="F4966" s="4" t="s">
        <v>21707</v>
      </c>
      <c r="G4966" s="4">
        <v>0.05</v>
      </c>
    </row>
    <row r="4967" spans="1:7" x14ac:dyDescent="0.35">
      <c r="A4967" t="s">
        <v>6831</v>
      </c>
      <c r="B4967" t="s">
        <v>1720</v>
      </c>
      <c r="C4967" t="s">
        <v>35</v>
      </c>
      <c r="D4967" t="s">
        <v>66</v>
      </c>
      <c r="E4967" s="4">
        <v>61</v>
      </c>
      <c r="F4967" s="4" t="s">
        <v>21656</v>
      </c>
      <c r="G4967" s="4">
        <v>0</v>
      </c>
    </row>
    <row r="4968" spans="1:7" x14ac:dyDescent="0.35">
      <c r="A4968" t="s">
        <v>6832</v>
      </c>
      <c r="B4968" t="s">
        <v>1720</v>
      </c>
      <c r="C4968" t="s">
        <v>29</v>
      </c>
      <c r="D4968" t="s">
        <v>21720</v>
      </c>
      <c r="E4968" s="4">
        <v>19</v>
      </c>
      <c r="F4968" s="4" t="s">
        <v>21738</v>
      </c>
      <c r="G4968" s="4">
        <v>0</v>
      </c>
    </row>
    <row r="4969" spans="1:7" x14ac:dyDescent="0.35">
      <c r="A4969" t="s">
        <v>6833</v>
      </c>
      <c r="B4969" t="s">
        <v>1720</v>
      </c>
      <c r="C4969" t="s">
        <v>23</v>
      </c>
      <c r="D4969" t="s">
        <v>21773</v>
      </c>
      <c r="E4969" s="4">
        <v>13</v>
      </c>
      <c r="F4969" s="4" t="s">
        <v>21673</v>
      </c>
      <c r="G4969" s="4">
        <v>0</v>
      </c>
    </row>
    <row r="4970" spans="1:7" x14ac:dyDescent="0.35">
      <c r="A4970" t="s">
        <v>6834</v>
      </c>
      <c r="B4970" t="s">
        <v>1721</v>
      </c>
      <c r="C4970" t="s">
        <v>28</v>
      </c>
      <c r="D4970" t="s">
        <v>1851</v>
      </c>
      <c r="E4970" s="4">
        <v>22</v>
      </c>
      <c r="F4970" s="4" t="s">
        <v>21654</v>
      </c>
      <c r="G4970" s="4">
        <v>0.05</v>
      </c>
    </row>
    <row r="4971" spans="1:7" x14ac:dyDescent="0.35">
      <c r="A4971" t="s">
        <v>6835</v>
      </c>
      <c r="B4971" t="s">
        <v>1721</v>
      </c>
      <c r="C4971" t="s">
        <v>19</v>
      </c>
      <c r="D4971" t="s">
        <v>21746</v>
      </c>
      <c r="E4971" s="4">
        <v>4</v>
      </c>
      <c r="F4971" s="4" t="s">
        <v>21635</v>
      </c>
      <c r="G4971" s="4">
        <v>0</v>
      </c>
    </row>
    <row r="4972" spans="1:7" x14ac:dyDescent="0.35">
      <c r="A4972" t="s">
        <v>6836</v>
      </c>
      <c r="B4972" t="s">
        <v>1722</v>
      </c>
      <c r="C4972" t="s">
        <v>27</v>
      </c>
      <c r="D4972" t="s">
        <v>1865</v>
      </c>
      <c r="E4972" s="4">
        <v>45</v>
      </c>
      <c r="F4972" s="4" t="s">
        <v>21656</v>
      </c>
      <c r="G4972" s="4">
        <v>0</v>
      </c>
    </row>
    <row r="4973" spans="1:7" x14ac:dyDescent="0.35">
      <c r="A4973" t="s">
        <v>6837</v>
      </c>
      <c r="B4973" t="s">
        <v>1722</v>
      </c>
      <c r="C4973" t="s">
        <v>35</v>
      </c>
      <c r="D4973" t="s">
        <v>1919</v>
      </c>
      <c r="E4973" s="4">
        <v>11</v>
      </c>
      <c r="F4973" s="4" t="s">
        <v>21642</v>
      </c>
      <c r="G4973" s="4">
        <v>0.15</v>
      </c>
    </row>
    <row r="4974" spans="1:7" x14ac:dyDescent="0.35">
      <c r="A4974" t="s">
        <v>6838</v>
      </c>
      <c r="B4974" t="s">
        <v>1723</v>
      </c>
      <c r="C4974" t="s">
        <v>29</v>
      </c>
      <c r="D4974" t="s">
        <v>1896</v>
      </c>
      <c r="E4974" s="4">
        <v>44</v>
      </c>
      <c r="F4974" s="4" t="s">
        <v>21685</v>
      </c>
      <c r="G4974" s="4">
        <v>0.1</v>
      </c>
    </row>
    <row r="4975" spans="1:7" x14ac:dyDescent="0.35">
      <c r="A4975" t="s">
        <v>6839</v>
      </c>
      <c r="B4975" t="s">
        <v>1723</v>
      </c>
      <c r="C4975" t="s">
        <v>12</v>
      </c>
      <c r="D4975" t="s">
        <v>1857</v>
      </c>
      <c r="E4975" s="4">
        <v>23</v>
      </c>
      <c r="F4975" s="4" t="s">
        <v>21639</v>
      </c>
      <c r="G4975" s="4">
        <v>0.1</v>
      </c>
    </row>
    <row r="4976" spans="1:7" x14ac:dyDescent="0.35">
      <c r="A4976" t="s">
        <v>6840</v>
      </c>
      <c r="B4976" t="s">
        <v>1723</v>
      </c>
      <c r="C4976" t="s">
        <v>30</v>
      </c>
      <c r="D4976" t="s">
        <v>1887</v>
      </c>
      <c r="E4976" s="4">
        <v>45</v>
      </c>
      <c r="F4976" s="4" t="s">
        <v>21691</v>
      </c>
      <c r="G4976" s="4">
        <v>0.05</v>
      </c>
    </row>
    <row r="4977" spans="1:7" x14ac:dyDescent="0.35">
      <c r="A4977" t="s">
        <v>6841</v>
      </c>
      <c r="B4977" t="s">
        <v>1723</v>
      </c>
      <c r="C4977" t="s">
        <v>19</v>
      </c>
      <c r="D4977" t="s">
        <v>1859</v>
      </c>
      <c r="E4977" s="4">
        <v>72</v>
      </c>
      <c r="F4977" s="4" t="s">
        <v>21706</v>
      </c>
      <c r="G4977" s="4">
        <v>0.05</v>
      </c>
    </row>
    <row r="4978" spans="1:7" x14ac:dyDescent="0.35">
      <c r="A4978" t="s">
        <v>6842</v>
      </c>
      <c r="B4978" t="s">
        <v>1723</v>
      </c>
      <c r="C4978" t="s">
        <v>19</v>
      </c>
      <c r="D4978" t="s">
        <v>21755</v>
      </c>
      <c r="E4978" s="4">
        <v>73</v>
      </c>
      <c r="F4978" s="4" t="s">
        <v>21825</v>
      </c>
      <c r="G4978" s="4">
        <v>0.15</v>
      </c>
    </row>
    <row r="4979" spans="1:7" x14ac:dyDescent="0.35">
      <c r="A4979" t="s">
        <v>6843</v>
      </c>
      <c r="B4979" t="s">
        <v>1724</v>
      </c>
      <c r="C4979" t="s">
        <v>33</v>
      </c>
      <c r="D4979" t="s">
        <v>1863</v>
      </c>
      <c r="E4979" s="4">
        <v>61</v>
      </c>
      <c r="F4979" s="4" t="s">
        <v>21641</v>
      </c>
      <c r="G4979" s="4">
        <v>0</v>
      </c>
    </row>
    <row r="4980" spans="1:7" x14ac:dyDescent="0.35">
      <c r="A4980" t="s">
        <v>6844</v>
      </c>
      <c r="B4980" t="s">
        <v>1724</v>
      </c>
      <c r="C4980" t="s">
        <v>23</v>
      </c>
      <c r="D4980" t="s">
        <v>1876</v>
      </c>
      <c r="E4980" s="4">
        <v>64</v>
      </c>
      <c r="F4980" s="4" t="s">
        <v>21856</v>
      </c>
      <c r="G4980" s="4">
        <v>0.15</v>
      </c>
    </row>
    <row r="4981" spans="1:7" x14ac:dyDescent="0.35">
      <c r="A4981" t="s">
        <v>6845</v>
      </c>
      <c r="B4981" t="s">
        <v>1725</v>
      </c>
      <c r="C4981" t="s">
        <v>23</v>
      </c>
      <c r="D4981" t="s">
        <v>1876</v>
      </c>
      <c r="E4981" s="4">
        <v>77</v>
      </c>
      <c r="F4981" s="4" t="s">
        <v>21704</v>
      </c>
      <c r="G4981" s="4">
        <v>0.05</v>
      </c>
    </row>
    <row r="4982" spans="1:7" x14ac:dyDescent="0.35">
      <c r="A4982" t="s">
        <v>6846</v>
      </c>
      <c r="B4982" t="s">
        <v>1725</v>
      </c>
      <c r="C4982" t="s">
        <v>35</v>
      </c>
      <c r="D4982" t="s">
        <v>1919</v>
      </c>
      <c r="E4982" s="4">
        <v>19</v>
      </c>
      <c r="F4982" s="4" t="s">
        <v>21656</v>
      </c>
      <c r="G4982" s="4">
        <v>0</v>
      </c>
    </row>
    <row r="4983" spans="1:7" x14ac:dyDescent="0.35">
      <c r="A4983" t="s">
        <v>6847</v>
      </c>
      <c r="B4983" t="s">
        <v>1725</v>
      </c>
      <c r="C4983" t="s">
        <v>29</v>
      </c>
      <c r="D4983" t="s">
        <v>21680</v>
      </c>
      <c r="E4983" s="4">
        <v>12</v>
      </c>
      <c r="F4983" s="4" t="s">
        <v>21685</v>
      </c>
      <c r="G4983" s="4">
        <v>0.1</v>
      </c>
    </row>
    <row r="4984" spans="1:7" x14ac:dyDescent="0.35">
      <c r="A4984" t="s">
        <v>6848</v>
      </c>
      <c r="B4984" t="s">
        <v>1725</v>
      </c>
      <c r="C4984" t="s">
        <v>34</v>
      </c>
      <c r="D4984" t="s">
        <v>21721</v>
      </c>
      <c r="E4984" s="4">
        <v>22</v>
      </c>
      <c r="F4984" s="4" t="s">
        <v>21652</v>
      </c>
      <c r="G4984" s="4">
        <v>0.1</v>
      </c>
    </row>
    <row r="4985" spans="1:7" x14ac:dyDescent="0.35">
      <c r="A4985" t="s">
        <v>6849</v>
      </c>
      <c r="B4985" t="s">
        <v>1726</v>
      </c>
      <c r="C4985" t="s">
        <v>29</v>
      </c>
      <c r="D4985" t="s">
        <v>66</v>
      </c>
      <c r="E4985" s="4">
        <v>51</v>
      </c>
      <c r="F4985" s="4" t="s">
        <v>21687</v>
      </c>
      <c r="G4985" s="4">
        <v>0</v>
      </c>
    </row>
    <row r="4986" spans="1:7" x14ac:dyDescent="0.35">
      <c r="A4986" t="s">
        <v>6850</v>
      </c>
      <c r="B4986" t="s">
        <v>1727</v>
      </c>
      <c r="C4986" t="s">
        <v>30</v>
      </c>
      <c r="D4986" t="s">
        <v>1887</v>
      </c>
      <c r="E4986" s="4">
        <v>45</v>
      </c>
      <c r="F4986" s="4" t="s">
        <v>21691</v>
      </c>
      <c r="G4986" s="4">
        <v>0.05</v>
      </c>
    </row>
    <row r="4987" spans="1:7" x14ac:dyDescent="0.35">
      <c r="A4987" t="s">
        <v>6851</v>
      </c>
      <c r="B4987" t="s">
        <v>1727</v>
      </c>
      <c r="C4987" t="s">
        <v>34</v>
      </c>
      <c r="D4987" t="s">
        <v>1854</v>
      </c>
      <c r="E4987" s="4">
        <v>76</v>
      </c>
      <c r="F4987" s="4" t="s">
        <v>21657</v>
      </c>
      <c r="G4987" s="4">
        <v>0.15</v>
      </c>
    </row>
    <row r="4988" spans="1:7" x14ac:dyDescent="0.35">
      <c r="A4988" t="s">
        <v>6852</v>
      </c>
      <c r="B4988" t="s">
        <v>1727</v>
      </c>
      <c r="C4988" t="s">
        <v>12</v>
      </c>
      <c r="D4988" t="s">
        <v>21719</v>
      </c>
      <c r="E4988" s="4">
        <v>75</v>
      </c>
      <c r="F4988" s="4" t="s">
        <v>21669</v>
      </c>
      <c r="G4988" s="4">
        <v>0</v>
      </c>
    </row>
    <row r="4989" spans="1:7" x14ac:dyDescent="0.35">
      <c r="A4989" t="s">
        <v>6853</v>
      </c>
      <c r="B4989" t="s">
        <v>1728</v>
      </c>
      <c r="C4989" t="s">
        <v>30</v>
      </c>
      <c r="D4989" t="s">
        <v>1887</v>
      </c>
      <c r="E4989" s="4">
        <v>26</v>
      </c>
      <c r="F4989" s="4" t="s">
        <v>21665</v>
      </c>
      <c r="G4989" s="4">
        <v>0</v>
      </c>
    </row>
    <row r="4990" spans="1:7" x14ac:dyDescent="0.35">
      <c r="A4990" t="s">
        <v>6854</v>
      </c>
      <c r="B4990" t="s">
        <v>1728</v>
      </c>
      <c r="C4990" t="s">
        <v>32</v>
      </c>
      <c r="D4990" t="s">
        <v>21724</v>
      </c>
      <c r="E4990" s="4">
        <v>80</v>
      </c>
      <c r="F4990" s="4" t="s">
        <v>21690</v>
      </c>
      <c r="G4990" s="4">
        <v>0.1</v>
      </c>
    </row>
    <row r="4991" spans="1:7" x14ac:dyDescent="0.35">
      <c r="A4991" t="s">
        <v>6855</v>
      </c>
      <c r="B4991" t="s">
        <v>1729</v>
      </c>
      <c r="C4991" t="s">
        <v>27</v>
      </c>
      <c r="D4991" t="s">
        <v>21710</v>
      </c>
      <c r="E4991" s="4">
        <v>54</v>
      </c>
      <c r="F4991" s="4" t="s">
        <v>21707</v>
      </c>
      <c r="G4991" s="4">
        <v>0.05</v>
      </c>
    </row>
    <row r="4992" spans="1:7" x14ac:dyDescent="0.35">
      <c r="A4992" t="s">
        <v>6856</v>
      </c>
      <c r="B4992" t="s">
        <v>1729</v>
      </c>
      <c r="C4992" t="s">
        <v>26</v>
      </c>
      <c r="D4992" t="s">
        <v>1861</v>
      </c>
      <c r="E4992" s="4">
        <v>65</v>
      </c>
      <c r="F4992" s="4" t="s">
        <v>21668</v>
      </c>
      <c r="G4992" s="4">
        <v>0.05</v>
      </c>
    </row>
    <row r="4993" spans="1:7" x14ac:dyDescent="0.35">
      <c r="A4993" t="s">
        <v>6857</v>
      </c>
      <c r="B4993" t="s">
        <v>1729</v>
      </c>
      <c r="C4993" t="s">
        <v>19</v>
      </c>
      <c r="D4993" t="s">
        <v>21790</v>
      </c>
      <c r="E4993" s="4">
        <v>10</v>
      </c>
      <c r="F4993" s="4" t="s">
        <v>21706</v>
      </c>
      <c r="G4993" s="4">
        <v>0.05</v>
      </c>
    </row>
    <row r="4994" spans="1:7" x14ac:dyDescent="0.35">
      <c r="A4994" t="s">
        <v>6858</v>
      </c>
      <c r="B4994" t="s">
        <v>1729</v>
      </c>
      <c r="C4994" t="s">
        <v>19</v>
      </c>
      <c r="D4994" t="s">
        <v>1859</v>
      </c>
      <c r="E4994" s="4">
        <v>56</v>
      </c>
      <c r="F4994" s="4" t="s">
        <v>21635</v>
      </c>
      <c r="G4994" s="4">
        <v>0</v>
      </c>
    </row>
    <row r="4995" spans="1:7" x14ac:dyDescent="0.35">
      <c r="A4995" t="s">
        <v>6859</v>
      </c>
      <c r="B4995" t="s">
        <v>1730</v>
      </c>
      <c r="C4995" t="s">
        <v>35</v>
      </c>
      <c r="D4995" t="s">
        <v>21735</v>
      </c>
      <c r="E4995" s="4">
        <v>75</v>
      </c>
      <c r="F4995" s="4" t="s">
        <v>21656</v>
      </c>
      <c r="G4995" s="4">
        <v>0</v>
      </c>
    </row>
    <row r="4996" spans="1:7" x14ac:dyDescent="0.35">
      <c r="A4996" t="s">
        <v>6860</v>
      </c>
      <c r="B4996" t="s">
        <v>1731</v>
      </c>
      <c r="C4996" t="s">
        <v>35</v>
      </c>
      <c r="D4996" t="s">
        <v>21747</v>
      </c>
      <c r="E4996" s="4">
        <v>50</v>
      </c>
      <c r="F4996" s="4" t="s">
        <v>21656</v>
      </c>
      <c r="G4996" s="4">
        <v>0</v>
      </c>
    </row>
    <row r="4997" spans="1:7" x14ac:dyDescent="0.35">
      <c r="A4997" t="s">
        <v>6861</v>
      </c>
      <c r="B4997" t="s">
        <v>1731</v>
      </c>
      <c r="C4997" t="s">
        <v>30</v>
      </c>
      <c r="D4997" t="s">
        <v>1887</v>
      </c>
      <c r="E4997" s="4">
        <v>19</v>
      </c>
      <c r="F4997" s="4" t="s">
        <v>21692</v>
      </c>
      <c r="G4997" s="4">
        <v>0.1</v>
      </c>
    </row>
    <row r="4998" spans="1:7" x14ac:dyDescent="0.35">
      <c r="A4998" t="s">
        <v>6862</v>
      </c>
      <c r="B4998" t="s">
        <v>1731</v>
      </c>
      <c r="C4998" t="s">
        <v>32</v>
      </c>
      <c r="D4998" t="s">
        <v>1928</v>
      </c>
      <c r="E4998" s="4">
        <v>64</v>
      </c>
      <c r="F4998" s="4" t="s">
        <v>21638</v>
      </c>
      <c r="G4998" s="4">
        <v>0</v>
      </c>
    </row>
    <row r="4999" spans="1:7" x14ac:dyDescent="0.35">
      <c r="A4999" t="s">
        <v>6863</v>
      </c>
      <c r="B4999" t="s">
        <v>1731</v>
      </c>
      <c r="C4999" t="s">
        <v>12</v>
      </c>
      <c r="D4999" t="s">
        <v>1857</v>
      </c>
      <c r="E4999" s="4">
        <v>40</v>
      </c>
      <c r="F4999" s="4" t="s">
        <v>21669</v>
      </c>
      <c r="G4999" s="4">
        <v>0</v>
      </c>
    </row>
    <row r="5000" spans="1:7" x14ac:dyDescent="0.35">
      <c r="A5000" t="s">
        <v>6864</v>
      </c>
      <c r="B5000" t="s">
        <v>1732</v>
      </c>
      <c r="C5000" t="s">
        <v>19</v>
      </c>
      <c r="D5000" t="s">
        <v>21746</v>
      </c>
      <c r="E5000" s="4">
        <v>80</v>
      </c>
      <c r="F5000" s="4" t="s">
        <v>21635</v>
      </c>
      <c r="G5000" s="4">
        <v>0</v>
      </c>
    </row>
    <row r="5001" spans="1:7" x14ac:dyDescent="0.35">
      <c r="A5001" t="s">
        <v>6865</v>
      </c>
      <c r="B5001" t="s">
        <v>1732</v>
      </c>
      <c r="C5001" t="s">
        <v>7</v>
      </c>
      <c r="D5001" t="s">
        <v>21764</v>
      </c>
      <c r="E5001" s="4">
        <v>63</v>
      </c>
      <c r="F5001" s="4" t="s">
        <v>21681</v>
      </c>
      <c r="G5001" s="4">
        <v>0</v>
      </c>
    </row>
    <row r="5002" spans="1:7" x14ac:dyDescent="0.35">
      <c r="A5002" t="s">
        <v>6866</v>
      </c>
      <c r="B5002" t="s">
        <v>1732</v>
      </c>
      <c r="C5002" t="s">
        <v>28</v>
      </c>
      <c r="D5002" t="s">
        <v>21753</v>
      </c>
      <c r="E5002" s="4">
        <v>36</v>
      </c>
      <c r="F5002" s="4" t="s">
        <v>21654</v>
      </c>
      <c r="G5002" s="4">
        <v>0.05</v>
      </c>
    </row>
    <row r="5003" spans="1:7" x14ac:dyDescent="0.35">
      <c r="A5003" t="s">
        <v>6867</v>
      </c>
      <c r="B5003" t="s">
        <v>1733</v>
      </c>
      <c r="C5003" t="s">
        <v>29</v>
      </c>
      <c r="D5003" t="s">
        <v>1896</v>
      </c>
      <c r="E5003" s="4">
        <v>58</v>
      </c>
      <c r="F5003" s="4" t="s">
        <v>21687</v>
      </c>
      <c r="G5003" s="4">
        <v>0</v>
      </c>
    </row>
    <row r="5004" spans="1:7" x14ac:dyDescent="0.35">
      <c r="A5004" t="s">
        <v>6868</v>
      </c>
      <c r="B5004" t="s">
        <v>1733</v>
      </c>
      <c r="C5004" t="s">
        <v>12</v>
      </c>
      <c r="D5004" t="s">
        <v>21752</v>
      </c>
      <c r="E5004" s="4">
        <v>45</v>
      </c>
      <c r="F5004" s="4" t="s">
        <v>21669</v>
      </c>
      <c r="G5004" s="4">
        <v>0</v>
      </c>
    </row>
    <row r="5005" spans="1:7" x14ac:dyDescent="0.35">
      <c r="A5005" t="s">
        <v>6869</v>
      </c>
      <c r="B5005" t="s">
        <v>1733</v>
      </c>
      <c r="C5005" t="s">
        <v>31</v>
      </c>
      <c r="D5005" t="s">
        <v>1867</v>
      </c>
      <c r="E5005" s="4">
        <v>17</v>
      </c>
      <c r="F5005" s="4" t="s">
        <v>21662</v>
      </c>
      <c r="G5005" s="4">
        <v>0</v>
      </c>
    </row>
    <row r="5006" spans="1:7" x14ac:dyDescent="0.35">
      <c r="A5006" t="s">
        <v>6870</v>
      </c>
      <c r="B5006" t="s">
        <v>1733</v>
      </c>
      <c r="C5006" t="s">
        <v>36</v>
      </c>
      <c r="D5006" t="s">
        <v>1915</v>
      </c>
      <c r="E5006" s="4">
        <v>65</v>
      </c>
      <c r="F5006" s="4" t="s">
        <v>21677</v>
      </c>
      <c r="G5006" s="4">
        <v>0</v>
      </c>
    </row>
    <row r="5007" spans="1:7" x14ac:dyDescent="0.35">
      <c r="A5007" t="s">
        <v>6871</v>
      </c>
      <c r="B5007" t="s">
        <v>1734</v>
      </c>
      <c r="C5007" t="s">
        <v>27</v>
      </c>
      <c r="D5007" t="s">
        <v>1865</v>
      </c>
      <c r="E5007" s="4">
        <v>7</v>
      </c>
      <c r="F5007" s="4" t="s">
        <v>21701</v>
      </c>
      <c r="G5007" s="4">
        <v>0.1</v>
      </c>
    </row>
    <row r="5008" spans="1:7" x14ac:dyDescent="0.35">
      <c r="A5008" t="s">
        <v>6872</v>
      </c>
      <c r="B5008" t="s">
        <v>1734</v>
      </c>
      <c r="C5008" t="s">
        <v>23</v>
      </c>
      <c r="D5008" t="s">
        <v>1876</v>
      </c>
      <c r="E5008" s="4">
        <v>38</v>
      </c>
      <c r="F5008" s="4" t="s">
        <v>21673</v>
      </c>
      <c r="G5008" s="4">
        <v>0</v>
      </c>
    </row>
    <row r="5009" spans="1:7" x14ac:dyDescent="0.35">
      <c r="A5009" t="s">
        <v>6873</v>
      </c>
      <c r="B5009" t="s">
        <v>1734</v>
      </c>
      <c r="C5009" t="s">
        <v>27</v>
      </c>
      <c r="D5009" t="s">
        <v>21700</v>
      </c>
      <c r="E5009" s="4">
        <v>6</v>
      </c>
      <c r="F5009" s="4" t="s">
        <v>21656</v>
      </c>
      <c r="G5009" s="4">
        <v>0</v>
      </c>
    </row>
    <row r="5010" spans="1:7" x14ac:dyDescent="0.35">
      <c r="A5010" t="s">
        <v>6874</v>
      </c>
      <c r="B5010" t="s">
        <v>1735</v>
      </c>
      <c r="C5010" t="s">
        <v>12</v>
      </c>
      <c r="D5010" t="s">
        <v>1857</v>
      </c>
      <c r="E5010" s="4">
        <v>59</v>
      </c>
      <c r="F5010" s="4" t="s">
        <v>21669</v>
      </c>
      <c r="G5010" s="4">
        <v>0</v>
      </c>
    </row>
    <row r="5011" spans="1:7" x14ac:dyDescent="0.35">
      <c r="A5011" t="s">
        <v>6875</v>
      </c>
      <c r="B5011" t="s">
        <v>1735</v>
      </c>
      <c r="C5011" t="s">
        <v>23</v>
      </c>
      <c r="D5011" t="s">
        <v>1876</v>
      </c>
      <c r="E5011" s="4">
        <v>13</v>
      </c>
      <c r="F5011" s="4" t="s">
        <v>21699</v>
      </c>
      <c r="G5011" s="4">
        <v>0.15</v>
      </c>
    </row>
    <row r="5012" spans="1:7" x14ac:dyDescent="0.35">
      <c r="A5012" t="s">
        <v>6876</v>
      </c>
      <c r="B5012" t="s">
        <v>1736</v>
      </c>
      <c r="C5012" t="s">
        <v>12</v>
      </c>
      <c r="D5012" t="s">
        <v>1857</v>
      </c>
      <c r="E5012" s="4">
        <v>20</v>
      </c>
      <c r="F5012" s="4" t="s">
        <v>21669</v>
      </c>
      <c r="G5012" s="4">
        <v>0</v>
      </c>
    </row>
    <row r="5013" spans="1:7" x14ac:dyDescent="0.35">
      <c r="A5013" t="s">
        <v>6877</v>
      </c>
      <c r="B5013" t="s">
        <v>1737</v>
      </c>
      <c r="C5013" t="s">
        <v>31</v>
      </c>
      <c r="D5013" t="s">
        <v>1867</v>
      </c>
      <c r="E5013" s="4">
        <v>31</v>
      </c>
      <c r="F5013" s="4" t="s">
        <v>21662</v>
      </c>
      <c r="G5013" s="4">
        <v>0</v>
      </c>
    </row>
    <row r="5014" spans="1:7" x14ac:dyDescent="0.35">
      <c r="A5014" t="s">
        <v>6878</v>
      </c>
      <c r="B5014" t="s">
        <v>1737</v>
      </c>
      <c r="C5014" t="s">
        <v>34</v>
      </c>
      <c r="D5014" t="s">
        <v>1854</v>
      </c>
      <c r="E5014" s="4">
        <v>40</v>
      </c>
      <c r="F5014" s="4" t="s">
        <v>21636</v>
      </c>
      <c r="G5014" s="4">
        <v>0</v>
      </c>
    </row>
    <row r="5015" spans="1:7" x14ac:dyDescent="0.35">
      <c r="A5015" t="s">
        <v>6879</v>
      </c>
      <c r="B5015" t="s">
        <v>1737</v>
      </c>
      <c r="C5015" t="s">
        <v>15</v>
      </c>
      <c r="D5015" t="s">
        <v>1874</v>
      </c>
      <c r="E5015" s="4">
        <v>9</v>
      </c>
      <c r="F5015" s="4" t="s">
        <v>21742</v>
      </c>
      <c r="G5015" s="4">
        <v>0.1</v>
      </c>
    </row>
    <row r="5016" spans="1:7" x14ac:dyDescent="0.35">
      <c r="A5016" t="s">
        <v>6880</v>
      </c>
      <c r="B5016" t="s">
        <v>1737</v>
      </c>
      <c r="C5016" t="s">
        <v>27</v>
      </c>
      <c r="D5016" t="s">
        <v>66</v>
      </c>
      <c r="E5016" s="4">
        <v>45</v>
      </c>
      <c r="F5016" s="4" t="s">
        <v>21656</v>
      </c>
      <c r="G5016" s="4">
        <v>0</v>
      </c>
    </row>
    <row r="5017" spans="1:7" x14ac:dyDescent="0.35">
      <c r="A5017" t="s">
        <v>6881</v>
      </c>
      <c r="B5017" t="s">
        <v>1737</v>
      </c>
      <c r="C5017" t="s">
        <v>35</v>
      </c>
      <c r="D5017" t="s">
        <v>1919</v>
      </c>
      <c r="E5017" s="4">
        <v>24</v>
      </c>
      <c r="F5017" s="4" t="s">
        <v>21701</v>
      </c>
      <c r="G5017" s="4">
        <v>0.1</v>
      </c>
    </row>
    <row r="5018" spans="1:7" x14ac:dyDescent="0.35">
      <c r="A5018" t="s">
        <v>6882</v>
      </c>
      <c r="B5018" t="s">
        <v>1738</v>
      </c>
      <c r="C5018" t="s">
        <v>15</v>
      </c>
      <c r="D5018" t="s">
        <v>1874</v>
      </c>
      <c r="E5018" s="4">
        <v>4</v>
      </c>
      <c r="F5018" s="4" t="s">
        <v>21675</v>
      </c>
      <c r="G5018" s="4">
        <v>0.05</v>
      </c>
    </row>
    <row r="5019" spans="1:7" x14ac:dyDescent="0.35">
      <c r="A5019" t="s">
        <v>6883</v>
      </c>
      <c r="B5019" t="s">
        <v>1738</v>
      </c>
      <c r="C5019" t="s">
        <v>36</v>
      </c>
      <c r="D5019" t="s">
        <v>1915</v>
      </c>
      <c r="E5019" s="4">
        <v>29</v>
      </c>
      <c r="F5019" s="4" t="s">
        <v>21745</v>
      </c>
      <c r="G5019" s="4">
        <v>0</v>
      </c>
    </row>
    <row r="5020" spans="1:7" x14ac:dyDescent="0.35">
      <c r="A5020" t="s">
        <v>6884</v>
      </c>
      <c r="B5020" t="s">
        <v>1738</v>
      </c>
      <c r="C5020" t="s">
        <v>27</v>
      </c>
      <c r="D5020" t="s">
        <v>21700</v>
      </c>
      <c r="E5020" s="4">
        <v>67</v>
      </c>
      <c r="F5020" s="4" t="s">
        <v>21656</v>
      </c>
      <c r="G5020" s="4">
        <v>0</v>
      </c>
    </row>
    <row r="5021" spans="1:7" x14ac:dyDescent="0.35">
      <c r="A5021" t="s">
        <v>6885</v>
      </c>
      <c r="B5021" t="s">
        <v>1738</v>
      </c>
      <c r="C5021" t="s">
        <v>35</v>
      </c>
      <c r="D5021" t="s">
        <v>1919</v>
      </c>
      <c r="E5021" s="4">
        <v>50</v>
      </c>
      <c r="F5021" s="4" t="s">
        <v>21656</v>
      </c>
      <c r="G5021" s="4">
        <v>0</v>
      </c>
    </row>
    <row r="5022" spans="1:7" x14ac:dyDescent="0.35">
      <c r="A5022" t="s">
        <v>6886</v>
      </c>
      <c r="B5022" t="s">
        <v>1738</v>
      </c>
      <c r="C5022" t="s">
        <v>27</v>
      </c>
      <c r="D5022" t="s">
        <v>21655</v>
      </c>
      <c r="E5022" s="4">
        <v>38</v>
      </c>
      <c r="F5022" s="4" t="s">
        <v>21701</v>
      </c>
      <c r="G5022" s="4">
        <v>0.1</v>
      </c>
    </row>
    <row r="5023" spans="1:7" x14ac:dyDescent="0.35">
      <c r="A5023" t="s">
        <v>6887</v>
      </c>
      <c r="B5023" t="s">
        <v>1739</v>
      </c>
      <c r="C5023" t="s">
        <v>12</v>
      </c>
      <c r="D5023" t="s">
        <v>21757</v>
      </c>
      <c r="E5023" s="4">
        <v>47</v>
      </c>
      <c r="F5023" s="4" t="s">
        <v>21669</v>
      </c>
      <c r="G5023" s="4">
        <v>0</v>
      </c>
    </row>
    <row r="5024" spans="1:7" x14ac:dyDescent="0.35">
      <c r="A5024" t="s">
        <v>6888</v>
      </c>
      <c r="B5024" t="s">
        <v>1739</v>
      </c>
      <c r="C5024" t="s">
        <v>35</v>
      </c>
      <c r="D5024" t="s">
        <v>21735</v>
      </c>
      <c r="E5024" s="4">
        <v>2</v>
      </c>
      <c r="F5024" s="4" t="s">
        <v>21656</v>
      </c>
      <c r="G5024" s="4">
        <v>0</v>
      </c>
    </row>
    <row r="5025" spans="1:7" x14ac:dyDescent="0.35">
      <c r="A5025" t="s">
        <v>6889</v>
      </c>
      <c r="B5025" t="s">
        <v>1739</v>
      </c>
      <c r="C5025" t="s">
        <v>23</v>
      </c>
      <c r="D5025" t="s">
        <v>21672</v>
      </c>
      <c r="E5025" s="4">
        <v>22</v>
      </c>
      <c r="F5025" s="4" t="s">
        <v>21673</v>
      </c>
      <c r="G5025" s="4">
        <v>0</v>
      </c>
    </row>
    <row r="5026" spans="1:7" x14ac:dyDescent="0.35">
      <c r="A5026" t="s">
        <v>6890</v>
      </c>
      <c r="B5026" t="s">
        <v>1740</v>
      </c>
      <c r="C5026" t="s">
        <v>12</v>
      </c>
      <c r="D5026" t="s">
        <v>1857</v>
      </c>
      <c r="E5026" s="4">
        <v>20</v>
      </c>
      <c r="F5026" s="4" t="s">
        <v>21639</v>
      </c>
      <c r="G5026" s="4">
        <v>0.1</v>
      </c>
    </row>
    <row r="5027" spans="1:7" x14ac:dyDescent="0.35">
      <c r="A5027" t="s">
        <v>6891</v>
      </c>
      <c r="B5027" t="s">
        <v>1741</v>
      </c>
      <c r="C5027" t="s">
        <v>34</v>
      </c>
      <c r="D5027" t="s">
        <v>1854</v>
      </c>
      <c r="E5027" s="4">
        <v>28</v>
      </c>
      <c r="F5027" s="4" t="s">
        <v>21636</v>
      </c>
      <c r="G5027" s="4">
        <v>0</v>
      </c>
    </row>
    <row r="5028" spans="1:7" x14ac:dyDescent="0.35">
      <c r="A5028" t="s">
        <v>6892</v>
      </c>
      <c r="B5028" t="s">
        <v>1741</v>
      </c>
      <c r="C5028" t="s">
        <v>7</v>
      </c>
      <c r="D5028" t="s">
        <v>1871</v>
      </c>
      <c r="E5028" s="4">
        <v>24</v>
      </c>
      <c r="F5028" s="4" t="s">
        <v>21681</v>
      </c>
      <c r="G5028" s="4">
        <v>0</v>
      </c>
    </row>
    <row r="5029" spans="1:7" x14ac:dyDescent="0.35">
      <c r="A5029" t="s">
        <v>6893</v>
      </c>
      <c r="B5029" t="s">
        <v>1741</v>
      </c>
      <c r="C5029" t="s">
        <v>32</v>
      </c>
      <c r="D5029" t="s">
        <v>1928</v>
      </c>
      <c r="E5029" s="4">
        <v>14</v>
      </c>
      <c r="F5029" s="4" t="s">
        <v>21684</v>
      </c>
      <c r="G5029" s="4">
        <v>0.05</v>
      </c>
    </row>
    <row r="5030" spans="1:7" x14ac:dyDescent="0.35">
      <c r="A5030" t="s">
        <v>6894</v>
      </c>
      <c r="B5030" t="s">
        <v>1741</v>
      </c>
      <c r="C5030" t="s">
        <v>33</v>
      </c>
      <c r="D5030" t="s">
        <v>21682</v>
      </c>
      <c r="E5030" s="4">
        <v>55</v>
      </c>
      <c r="F5030" s="4" t="s">
        <v>21658</v>
      </c>
      <c r="G5030" s="4">
        <v>0.05</v>
      </c>
    </row>
    <row r="5031" spans="1:7" x14ac:dyDescent="0.35">
      <c r="A5031" t="s">
        <v>6895</v>
      </c>
      <c r="B5031" t="s">
        <v>1742</v>
      </c>
      <c r="C5031" t="s">
        <v>30</v>
      </c>
      <c r="D5031" t="s">
        <v>1887</v>
      </c>
      <c r="E5031" s="4">
        <v>39</v>
      </c>
      <c r="F5031" s="4" t="s">
        <v>21665</v>
      </c>
      <c r="G5031" s="4">
        <v>0</v>
      </c>
    </row>
    <row r="5032" spans="1:7" x14ac:dyDescent="0.35">
      <c r="A5032" t="s">
        <v>6896</v>
      </c>
      <c r="B5032" t="s">
        <v>1742</v>
      </c>
      <c r="C5032" t="s">
        <v>30</v>
      </c>
      <c r="D5032" t="s">
        <v>1887</v>
      </c>
      <c r="E5032" s="4">
        <v>64</v>
      </c>
      <c r="F5032" s="4" t="s">
        <v>21665</v>
      </c>
      <c r="G5032" s="4">
        <v>0</v>
      </c>
    </row>
    <row r="5033" spans="1:7" x14ac:dyDescent="0.35">
      <c r="A5033" t="s">
        <v>6897</v>
      </c>
      <c r="B5033" t="s">
        <v>1742</v>
      </c>
      <c r="C5033" t="s">
        <v>27</v>
      </c>
      <c r="D5033" t="s">
        <v>1865</v>
      </c>
      <c r="E5033" s="4">
        <v>57</v>
      </c>
      <c r="F5033" s="4" t="s">
        <v>21707</v>
      </c>
      <c r="G5033" s="4">
        <v>0.05</v>
      </c>
    </row>
    <row r="5034" spans="1:7" x14ac:dyDescent="0.35">
      <c r="A5034" t="s">
        <v>6898</v>
      </c>
      <c r="B5034" t="s">
        <v>1742</v>
      </c>
      <c r="C5034" t="s">
        <v>27</v>
      </c>
      <c r="D5034" t="s">
        <v>1865</v>
      </c>
      <c r="E5034" s="4">
        <v>58</v>
      </c>
      <c r="F5034" s="4" t="s">
        <v>21701</v>
      </c>
      <c r="G5034" s="4">
        <v>0.1</v>
      </c>
    </row>
    <row r="5035" spans="1:7" x14ac:dyDescent="0.35">
      <c r="A5035" t="s">
        <v>6899</v>
      </c>
      <c r="B5035" t="s">
        <v>1742</v>
      </c>
      <c r="C5035" t="s">
        <v>26</v>
      </c>
      <c r="D5035" t="s">
        <v>21762</v>
      </c>
      <c r="E5035" s="4">
        <v>45</v>
      </c>
      <c r="F5035" s="4" t="s">
        <v>21668</v>
      </c>
      <c r="G5035" s="4">
        <v>0.05</v>
      </c>
    </row>
    <row r="5036" spans="1:7" x14ac:dyDescent="0.35">
      <c r="A5036" t="s">
        <v>6900</v>
      </c>
      <c r="B5036" t="s">
        <v>1743</v>
      </c>
      <c r="C5036" t="s">
        <v>35</v>
      </c>
      <c r="D5036" t="s">
        <v>1919</v>
      </c>
      <c r="E5036" s="4">
        <v>1</v>
      </c>
      <c r="F5036" s="4" t="s">
        <v>21656</v>
      </c>
      <c r="G5036" s="4">
        <v>0</v>
      </c>
    </row>
    <row r="5037" spans="1:7" x14ac:dyDescent="0.35">
      <c r="A5037" t="s">
        <v>6901</v>
      </c>
      <c r="B5037" t="s">
        <v>1743</v>
      </c>
      <c r="C5037" t="s">
        <v>26</v>
      </c>
      <c r="D5037" t="s">
        <v>1861</v>
      </c>
      <c r="E5037" s="4">
        <v>55</v>
      </c>
      <c r="F5037" s="4" t="s">
        <v>21647</v>
      </c>
      <c r="G5037" s="4">
        <v>0</v>
      </c>
    </row>
    <row r="5038" spans="1:7" x14ac:dyDescent="0.35">
      <c r="A5038" t="s">
        <v>6902</v>
      </c>
      <c r="B5038" t="s">
        <v>1743</v>
      </c>
      <c r="C5038" t="s">
        <v>33</v>
      </c>
      <c r="D5038" t="s">
        <v>21682</v>
      </c>
      <c r="E5038" s="4">
        <v>79</v>
      </c>
      <c r="F5038" s="4" t="s">
        <v>21658</v>
      </c>
      <c r="G5038" s="4">
        <v>0.05</v>
      </c>
    </row>
    <row r="5039" spans="1:7" x14ac:dyDescent="0.35">
      <c r="A5039" t="s">
        <v>6903</v>
      </c>
      <c r="B5039" t="s">
        <v>1743</v>
      </c>
      <c r="C5039" t="s">
        <v>32</v>
      </c>
      <c r="D5039" t="s">
        <v>1928</v>
      </c>
      <c r="E5039" s="4">
        <v>6</v>
      </c>
      <c r="F5039" s="4" t="s">
        <v>21729</v>
      </c>
      <c r="G5039" s="4">
        <v>0.15</v>
      </c>
    </row>
    <row r="5040" spans="1:7" x14ac:dyDescent="0.35">
      <c r="A5040" t="s">
        <v>6904</v>
      </c>
      <c r="B5040" t="s">
        <v>1743</v>
      </c>
      <c r="C5040" t="s">
        <v>12</v>
      </c>
      <c r="D5040" t="s">
        <v>1857</v>
      </c>
      <c r="E5040" s="4">
        <v>39</v>
      </c>
      <c r="F5040" s="4" t="s">
        <v>21812</v>
      </c>
      <c r="G5040" s="4">
        <v>0.15</v>
      </c>
    </row>
    <row r="5041" spans="1:7" x14ac:dyDescent="0.35">
      <c r="A5041" t="s">
        <v>6905</v>
      </c>
      <c r="B5041" t="s">
        <v>1744</v>
      </c>
      <c r="C5041" t="s">
        <v>29</v>
      </c>
      <c r="D5041" t="s">
        <v>1896</v>
      </c>
      <c r="E5041" s="4">
        <v>49</v>
      </c>
      <c r="F5041" s="4" t="s">
        <v>21687</v>
      </c>
      <c r="G5041" s="4">
        <v>0</v>
      </c>
    </row>
    <row r="5042" spans="1:7" x14ac:dyDescent="0.35">
      <c r="A5042" t="s">
        <v>6906</v>
      </c>
      <c r="B5042" t="s">
        <v>1744</v>
      </c>
      <c r="C5042" t="s">
        <v>36</v>
      </c>
      <c r="D5042" t="s">
        <v>1915</v>
      </c>
      <c r="E5042" s="4">
        <v>49</v>
      </c>
      <c r="F5042" s="4" t="s">
        <v>21677</v>
      </c>
      <c r="G5042" s="4">
        <v>0</v>
      </c>
    </row>
    <row r="5043" spans="1:7" x14ac:dyDescent="0.35">
      <c r="A5043" t="s">
        <v>6907</v>
      </c>
      <c r="B5043" t="s">
        <v>1744</v>
      </c>
      <c r="C5043" t="s">
        <v>31</v>
      </c>
      <c r="D5043" t="s">
        <v>1867</v>
      </c>
      <c r="E5043" s="4">
        <v>13</v>
      </c>
      <c r="F5043" s="4" t="s">
        <v>21662</v>
      </c>
      <c r="G5043" s="4">
        <v>0</v>
      </c>
    </row>
    <row r="5044" spans="1:7" x14ac:dyDescent="0.35">
      <c r="A5044" t="s">
        <v>6908</v>
      </c>
      <c r="B5044" t="s">
        <v>1745</v>
      </c>
      <c r="C5044" t="s">
        <v>15</v>
      </c>
      <c r="D5044" t="s">
        <v>21717</v>
      </c>
      <c r="E5044" s="4">
        <v>56</v>
      </c>
      <c r="F5044" s="4" t="s">
        <v>21742</v>
      </c>
      <c r="G5044" s="4">
        <v>0.1</v>
      </c>
    </row>
    <row r="5045" spans="1:7" x14ac:dyDescent="0.35">
      <c r="A5045" t="s">
        <v>6909</v>
      </c>
      <c r="B5045" t="s">
        <v>1745</v>
      </c>
      <c r="C5045" t="s">
        <v>32</v>
      </c>
      <c r="D5045" t="s">
        <v>1928</v>
      </c>
      <c r="E5045" s="4">
        <v>29</v>
      </c>
      <c r="F5045" s="4" t="s">
        <v>21638</v>
      </c>
      <c r="G5045" s="4">
        <v>0</v>
      </c>
    </row>
    <row r="5046" spans="1:7" x14ac:dyDescent="0.35">
      <c r="A5046" t="s">
        <v>6910</v>
      </c>
      <c r="B5046" t="s">
        <v>1745</v>
      </c>
      <c r="C5046" t="s">
        <v>31</v>
      </c>
      <c r="D5046" t="s">
        <v>1867</v>
      </c>
      <c r="E5046" s="4">
        <v>19</v>
      </c>
      <c r="F5046" s="4" t="s">
        <v>21662</v>
      </c>
      <c r="G5046" s="4">
        <v>0</v>
      </c>
    </row>
    <row r="5047" spans="1:7" x14ac:dyDescent="0.35">
      <c r="A5047" t="s">
        <v>6911</v>
      </c>
      <c r="B5047" t="s">
        <v>1746</v>
      </c>
      <c r="C5047" t="s">
        <v>12</v>
      </c>
      <c r="D5047" t="s">
        <v>1857</v>
      </c>
      <c r="E5047" s="4">
        <v>41</v>
      </c>
      <c r="F5047" s="4" t="s">
        <v>21693</v>
      </c>
      <c r="G5047" s="4">
        <v>0.15</v>
      </c>
    </row>
    <row r="5048" spans="1:7" x14ac:dyDescent="0.35">
      <c r="A5048" t="s">
        <v>6912</v>
      </c>
      <c r="B5048" t="s">
        <v>1747</v>
      </c>
      <c r="C5048" t="s">
        <v>36</v>
      </c>
      <c r="D5048" t="s">
        <v>1915</v>
      </c>
      <c r="E5048" s="4">
        <v>47</v>
      </c>
      <c r="F5048" s="4" t="s">
        <v>21727</v>
      </c>
      <c r="G5048" s="4">
        <v>0.1</v>
      </c>
    </row>
    <row r="5049" spans="1:7" x14ac:dyDescent="0.35">
      <c r="A5049" t="s">
        <v>6913</v>
      </c>
      <c r="B5049" t="s">
        <v>1747</v>
      </c>
      <c r="C5049" t="s">
        <v>27</v>
      </c>
      <c r="D5049" t="s">
        <v>1865</v>
      </c>
      <c r="E5049" s="4">
        <v>34</v>
      </c>
      <c r="F5049" s="4" t="s">
        <v>21642</v>
      </c>
      <c r="G5049" s="4">
        <v>0.15</v>
      </c>
    </row>
    <row r="5050" spans="1:7" x14ac:dyDescent="0.35">
      <c r="A5050" t="s">
        <v>6914</v>
      </c>
      <c r="B5050" t="s">
        <v>1747</v>
      </c>
      <c r="C5050" t="s">
        <v>30</v>
      </c>
      <c r="D5050" t="s">
        <v>1887</v>
      </c>
      <c r="E5050" s="4">
        <v>46</v>
      </c>
      <c r="F5050" s="4" t="s">
        <v>21692</v>
      </c>
      <c r="G5050" s="4">
        <v>0.1</v>
      </c>
    </row>
    <row r="5051" spans="1:7" x14ac:dyDescent="0.35">
      <c r="A5051" t="s">
        <v>6915</v>
      </c>
      <c r="B5051" t="s">
        <v>1747</v>
      </c>
      <c r="C5051" t="s">
        <v>29</v>
      </c>
      <c r="D5051" t="s">
        <v>1896</v>
      </c>
      <c r="E5051" s="4">
        <v>22</v>
      </c>
      <c r="F5051" s="4" t="s">
        <v>21687</v>
      </c>
      <c r="G5051" s="4">
        <v>0</v>
      </c>
    </row>
    <row r="5052" spans="1:7" x14ac:dyDescent="0.35">
      <c r="A5052" t="s">
        <v>6916</v>
      </c>
      <c r="B5052" t="s">
        <v>1747</v>
      </c>
      <c r="C5052" t="s">
        <v>7</v>
      </c>
      <c r="D5052" t="s">
        <v>1871</v>
      </c>
      <c r="E5052" s="4">
        <v>39</v>
      </c>
      <c r="F5052" s="4" t="s">
        <v>21681</v>
      </c>
      <c r="G5052" s="4">
        <v>0</v>
      </c>
    </row>
    <row r="5053" spans="1:7" x14ac:dyDescent="0.35">
      <c r="A5053" t="s">
        <v>6917</v>
      </c>
      <c r="B5053" t="s">
        <v>1748</v>
      </c>
      <c r="C5053" t="s">
        <v>33</v>
      </c>
      <c r="D5053" t="s">
        <v>21689</v>
      </c>
      <c r="E5053" s="4">
        <v>12</v>
      </c>
      <c r="F5053" s="4" t="s">
        <v>21663</v>
      </c>
      <c r="G5053" s="4">
        <v>0.15</v>
      </c>
    </row>
    <row r="5054" spans="1:7" x14ac:dyDescent="0.35">
      <c r="A5054" t="s">
        <v>6918</v>
      </c>
      <c r="B5054" t="s">
        <v>1749</v>
      </c>
      <c r="C5054" t="s">
        <v>32</v>
      </c>
      <c r="D5054" t="s">
        <v>1928</v>
      </c>
      <c r="E5054" s="4">
        <v>69</v>
      </c>
      <c r="F5054" s="4" t="s">
        <v>21638</v>
      </c>
      <c r="G5054" s="4">
        <v>0</v>
      </c>
    </row>
    <row r="5055" spans="1:7" x14ac:dyDescent="0.35">
      <c r="A5055" t="s">
        <v>6919</v>
      </c>
      <c r="B5055" t="s">
        <v>1749</v>
      </c>
      <c r="C5055" t="s">
        <v>36</v>
      </c>
      <c r="D5055" t="s">
        <v>21678</v>
      </c>
      <c r="E5055" s="4">
        <v>60</v>
      </c>
      <c r="F5055" s="4" t="s">
        <v>21731</v>
      </c>
      <c r="G5055" s="4">
        <v>0.15</v>
      </c>
    </row>
    <row r="5056" spans="1:7" x14ac:dyDescent="0.35">
      <c r="A5056" t="s">
        <v>6920</v>
      </c>
      <c r="B5056" t="s">
        <v>1749</v>
      </c>
      <c r="C5056" t="s">
        <v>12</v>
      </c>
      <c r="D5056" t="s">
        <v>1857</v>
      </c>
      <c r="E5056" s="4">
        <v>53</v>
      </c>
      <c r="F5056" s="4" t="s">
        <v>21785</v>
      </c>
      <c r="G5056" s="4">
        <v>0.1</v>
      </c>
    </row>
    <row r="5057" spans="1:7" x14ac:dyDescent="0.35">
      <c r="A5057" t="s">
        <v>6921</v>
      </c>
      <c r="B5057" t="s">
        <v>1750</v>
      </c>
      <c r="C5057" t="s">
        <v>23</v>
      </c>
      <c r="D5057" t="s">
        <v>1876</v>
      </c>
      <c r="E5057" s="4">
        <v>4</v>
      </c>
      <c r="F5057" s="4" t="s">
        <v>21649</v>
      </c>
      <c r="G5057" s="4">
        <v>0.1</v>
      </c>
    </row>
    <row r="5058" spans="1:7" x14ac:dyDescent="0.35">
      <c r="A5058" t="s">
        <v>6922</v>
      </c>
      <c r="B5058" t="s">
        <v>1751</v>
      </c>
      <c r="C5058" t="s">
        <v>34</v>
      </c>
      <c r="D5058" t="s">
        <v>1854</v>
      </c>
      <c r="E5058" s="4">
        <v>26</v>
      </c>
      <c r="F5058" s="4" t="s">
        <v>21636</v>
      </c>
      <c r="G5058" s="4">
        <v>0</v>
      </c>
    </row>
    <row r="5059" spans="1:7" x14ac:dyDescent="0.35">
      <c r="A5059" t="s">
        <v>6923</v>
      </c>
      <c r="B5059" t="s">
        <v>1751</v>
      </c>
      <c r="C5059" t="s">
        <v>36</v>
      </c>
      <c r="D5059" t="s">
        <v>1915</v>
      </c>
      <c r="E5059" s="4">
        <v>46</v>
      </c>
      <c r="F5059" s="4" t="s">
        <v>21727</v>
      </c>
      <c r="G5059" s="4">
        <v>0.1</v>
      </c>
    </row>
    <row r="5060" spans="1:7" x14ac:dyDescent="0.35">
      <c r="A5060" t="s">
        <v>6924</v>
      </c>
      <c r="B5060" t="s">
        <v>1751</v>
      </c>
      <c r="C5060" t="s">
        <v>29</v>
      </c>
      <c r="D5060" t="s">
        <v>21680</v>
      </c>
      <c r="E5060" s="4">
        <v>76</v>
      </c>
      <c r="F5060" s="4" t="s">
        <v>21703</v>
      </c>
      <c r="G5060" s="4">
        <v>0.15</v>
      </c>
    </row>
    <row r="5061" spans="1:7" x14ac:dyDescent="0.35">
      <c r="A5061" t="s">
        <v>6925</v>
      </c>
      <c r="B5061" t="s">
        <v>1752</v>
      </c>
      <c r="C5061" t="s">
        <v>19</v>
      </c>
      <c r="D5061" t="s">
        <v>1859</v>
      </c>
      <c r="E5061" s="4">
        <v>35</v>
      </c>
      <c r="F5061" s="4" t="s">
        <v>21635</v>
      </c>
      <c r="G5061" s="4">
        <v>0</v>
      </c>
    </row>
    <row r="5062" spans="1:7" x14ac:dyDescent="0.35">
      <c r="A5062" t="s">
        <v>6926</v>
      </c>
      <c r="B5062" t="s">
        <v>1752</v>
      </c>
      <c r="C5062" t="s">
        <v>26</v>
      </c>
      <c r="D5062" t="s">
        <v>1861</v>
      </c>
      <c r="E5062" s="4">
        <v>36</v>
      </c>
      <c r="F5062" s="4" t="s">
        <v>21647</v>
      </c>
      <c r="G5062" s="4">
        <v>0</v>
      </c>
    </row>
    <row r="5063" spans="1:7" x14ac:dyDescent="0.35">
      <c r="A5063" t="s">
        <v>6927</v>
      </c>
      <c r="B5063" t="s">
        <v>1753</v>
      </c>
      <c r="C5063" t="s">
        <v>26</v>
      </c>
      <c r="D5063" t="s">
        <v>21713</v>
      </c>
      <c r="E5063" s="4">
        <v>7</v>
      </c>
      <c r="F5063" s="4" t="s">
        <v>21650</v>
      </c>
      <c r="G5063" s="4">
        <v>0.1</v>
      </c>
    </row>
    <row r="5064" spans="1:7" x14ac:dyDescent="0.35">
      <c r="A5064" t="s">
        <v>6928</v>
      </c>
      <c r="B5064" t="s">
        <v>1753</v>
      </c>
      <c r="C5064" t="s">
        <v>23</v>
      </c>
      <c r="D5064" t="s">
        <v>1876</v>
      </c>
      <c r="E5064" s="4">
        <v>24</v>
      </c>
      <c r="F5064" s="4" t="s">
        <v>21673</v>
      </c>
      <c r="G5064" s="4">
        <v>0</v>
      </c>
    </row>
    <row r="5065" spans="1:7" x14ac:dyDescent="0.35">
      <c r="A5065" t="s">
        <v>6929</v>
      </c>
      <c r="B5065" t="s">
        <v>1754</v>
      </c>
      <c r="C5065" t="s">
        <v>23</v>
      </c>
      <c r="D5065" t="s">
        <v>1876</v>
      </c>
      <c r="E5065" s="4">
        <v>44</v>
      </c>
      <c r="F5065" s="4" t="s">
        <v>21649</v>
      </c>
      <c r="G5065" s="4">
        <v>0.1</v>
      </c>
    </row>
    <row r="5066" spans="1:7" x14ac:dyDescent="0.35">
      <c r="A5066" t="s">
        <v>6930</v>
      </c>
      <c r="B5066" t="s">
        <v>1754</v>
      </c>
      <c r="C5066" t="s">
        <v>7</v>
      </c>
      <c r="D5066" t="s">
        <v>1871</v>
      </c>
      <c r="E5066" s="4">
        <v>2</v>
      </c>
      <c r="F5066" s="4" t="s">
        <v>21708</v>
      </c>
      <c r="G5066" s="4">
        <v>0.15</v>
      </c>
    </row>
    <row r="5067" spans="1:7" x14ac:dyDescent="0.35">
      <c r="A5067" t="s">
        <v>6931</v>
      </c>
      <c r="B5067" t="s">
        <v>1754</v>
      </c>
      <c r="C5067" t="s">
        <v>26</v>
      </c>
      <c r="D5067" t="s">
        <v>21713</v>
      </c>
      <c r="E5067" s="4">
        <v>66</v>
      </c>
      <c r="F5067" s="4" t="s">
        <v>21647</v>
      </c>
      <c r="G5067" s="4">
        <v>0</v>
      </c>
    </row>
    <row r="5068" spans="1:7" x14ac:dyDescent="0.35">
      <c r="A5068" t="s">
        <v>6932</v>
      </c>
      <c r="B5068" t="s">
        <v>1755</v>
      </c>
      <c r="C5068" t="s">
        <v>26</v>
      </c>
      <c r="D5068" t="s">
        <v>21725</v>
      </c>
      <c r="E5068" s="4">
        <v>43</v>
      </c>
      <c r="F5068" s="4" t="s">
        <v>21640</v>
      </c>
      <c r="G5068" s="4">
        <v>0.15</v>
      </c>
    </row>
    <row r="5069" spans="1:7" x14ac:dyDescent="0.35">
      <c r="A5069" t="s">
        <v>6933</v>
      </c>
      <c r="B5069" t="s">
        <v>1755</v>
      </c>
      <c r="C5069" t="s">
        <v>15</v>
      </c>
      <c r="D5069" t="s">
        <v>1874</v>
      </c>
      <c r="E5069" s="4">
        <v>64</v>
      </c>
      <c r="F5069" s="4" t="s">
        <v>21648</v>
      </c>
      <c r="G5069" s="4">
        <v>0</v>
      </c>
    </row>
    <row r="5070" spans="1:7" x14ac:dyDescent="0.35">
      <c r="A5070" t="s">
        <v>6934</v>
      </c>
      <c r="B5070" t="s">
        <v>1755</v>
      </c>
      <c r="C5070" t="s">
        <v>28</v>
      </c>
      <c r="D5070" t="s">
        <v>1851</v>
      </c>
      <c r="E5070" s="4">
        <v>32</v>
      </c>
      <c r="F5070" s="4" t="s">
        <v>21634</v>
      </c>
      <c r="G5070" s="4">
        <v>0</v>
      </c>
    </row>
    <row r="5071" spans="1:7" x14ac:dyDescent="0.35">
      <c r="A5071" t="s">
        <v>6935</v>
      </c>
      <c r="B5071" t="s">
        <v>1755</v>
      </c>
      <c r="C5071" t="s">
        <v>19</v>
      </c>
      <c r="D5071" t="s">
        <v>21746</v>
      </c>
      <c r="E5071" s="4">
        <v>30</v>
      </c>
      <c r="F5071" s="4" t="s">
        <v>21706</v>
      </c>
      <c r="G5071" s="4">
        <v>0.05</v>
      </c>
    </row>
    <row r="5072" spans="1:7" x14ac:dyDescent="0.35">
      <c r="A5072" t="s">
        <v>6936</v>
      </c>
      <c r="B5072" t="s">
        <v>1756</v>
      </c>
      <c r="C5072" t="s">
        <v>34</v>
      </c>
      <c r="D5072" t="s">
        <v>1854</v>
      </c>
      <c r="E5072" s="4">
        <v>37</v>
      </c>
      <c r="F5072" s="4" t="s">
        <v>21657</v>
      </c>
      <c r="G5072" s="4">
        <v>0.15</v>
      </c>
    </row>
    <row r="5073" spans="1:7" x14ac:dyDescent="0.35">
      <c r="A5073" t="s">
        <v>6937</v>
      </c>
      <c r="B5073" t="s">
        <v>1756</v>
      </c>
      <c r="C5073" t="s">
        <v>31</v>
      </c>
      <c r="D5073" t="s">
        <v>66</v>
      </c>
      <c r="E5073" s="4">
        <v>28</v>
      </c>
      <c r="F5073" s="4" t="s">
        <v>21732</v>
      </c>
      <c r="G5073" s="4">
        <v>0.05</v>
      </c>
    </row>
    <row r="5074" spans="1:7" x14ac:dyDescent="0.35">
      <c r="A5074" t="s">
        <v>6938</v>
      </c>
      <c r="B5074" t="s">
        <v>1756</v>
      </c>
      <c r="C5074" t="s">
        <v>23</v>
      </c>
      <c r="D5074" t="s">
        <v>1876</v>
      </c>
      <c r="E5074" s="4">
        <v>74</v>
      </c>
      <c r="F5074" s="4" t="s">
        <v>21673</v>
      </c>
      <c r="G5074" s="4">
        <v>0</v>
      </c>
    </row>
    <row r="5075" spans="1:7" x14ac:dyDescent="0.35">
      <c r="A5075" t="s">
        <v>6939</v>
      </c>
      <c r="B5075" t="s">
        <v>1756</v>
      </c>
      <c r="C5075" t="s">
        <v>19</v>
      </c>
      <c r="D5075" t="s">
        <v>1859</v>
      </c>
      <c r="E5075" s="4">
        <v>32</v>
      </c>
      <c r="F5075" s="4" t="s">
        <v>21694</v>
      </c>
      <c r="G5075" s="4">
        <v>0.15</v>
      </c>
    </row>
    <row r="5076" spans="1:7" x14ac:dyDescent="0.35">
      <c r="A5076" t="s">
        <v>6940</v>
      </c>
      <c r="B5076" t="s">
        <v>1757</v>
      </c>
      <c r="C5076" t="s">
        <v>32</v>
      </c>
      <c r="D5076" t="s">
        <v>1928</v>
      </c>
      <c r="E5076" s="4">
        <v>38</v>
      </c>
      <c r="F5076" s="4" t="s">
        <v>21794</v>
      </c>
      <c r="G5076" s="4">
        <v>0.05</v>
      </c>
    </row>
    <row r="5077" spans="1:7" x14ac:dyDescent="0.35">
      <c r="A5077" t="s">
        <v>6941</v>
      </c>
      <c r="B5077" t="s">
        <v>1757</v>
      </c>
      <c r="C5077" t="s">
        <v>23</v>
      </c>
      <c r="D5077" t="s">
        <v>21759</v>
      </c>
      <c r="E5077" s="4">
        <v>8</v>
      </c>
      <c r="F5077" s="4" t="s">
        <v>21673</v>
      </c>
      <c r="G5077" s="4">
        <v>0</v>
      </c>
    </row>
    <row r="5078" spans="1:7" x14ac:dyDescent="0.35">
      <c r="A5078" t="s">
        <v>6942</v>
      </c>
      <c r="B5078" t="s">
        <v>1758</v>
      </c>
      <c r="C5078" t="s">
        <v>36</v>
      </c>
      <c r="D5078" t="s">
        <v>66</v>
      </c>
      <c r="E5078" s="4">
        <v>40</v>
      </c>
      <c r="F5078" s="4" t="s">
        <v>21727</v>
      </c>
      <c r="G5078" s="4">
        <v>0.1</v>
      </c>
    </row>
    <row r="5079" spans="1:7" x14ac:dyDescent="0.35">
      <c r="A5079" t="s">
        <v>6943</v>
      </c>
      <c r="B5079" t="s">
        <v>1758</v>
      </c>
      <c r="C5079" t="s">
        <v>15</v>
      </c>
      <c r="D5079" t="s">
        <v>21717</v>
      </c>
      <c r="E5079" s="4">
        <v>38</v>
      </c>
      <c r="F5079" s="4" t="s">
        <v>21660</v>
      </c>
      <c r="G5079" s="4">
        <v>0.15</v>
      </c>
    </row>
    <row r="5080" spans="1:7" x14ac:dyDescent="0.35">
      <c r="A5080" t="s">
        <v>6944</v>
      </c>
      <c r="B5080" t="s">
        <v>1758</v>
      </c>
      <c r="C5080" t="s">
        <v>31</v>
      </c>
      <c r="D5080" t="s">
        <v>21726</v>
      </c>
      <c r="E5080" s="4">
        <v>21</v>
      </c>
      <c r="F5080" s="4" t="s">
        <v>21662</v>
      </c>
      <c r="G5080" s="4">
        <v>0</v>
      </c>
    </row>
    <row r="5081" spans="1:7" x14ac:dyDescent="0.35">
      <c r="A5081" t="s">
        <v>6945</v>
      </c>
      <c r="B5081" t="s">
        <v>1759</v>
      </c>
      <c r="C5081" t="s">
        <v>36</v>
      </c>
      <c r="D5081" t="s">
        <v>66</v>
      </c>
      <c r="E5081" s="4">
        <v>44</v>
      </c>
      <c r="F5081" s="4" t="s">
        <v>21677</v>
      </c>
      <c r="G5081" s="4">
        <v>0</v>
      </c>
    </row>
    <row r="5082" spans="1:7" x14ac:dyDescent="0.35">
      <c r="A5082" t="s">
        <v>6946</v>
      </c>
      <c r="B5082" t="s">
        <v>1759</v>
      </c>
      <c r="C5082" t="s">
        <v>28</v>
      </c>
      <c r="D5082" t="s">
        <v>21653</v>
      </c>
      <c r="E5082" s="4">
        <v>79</v>
      </c>
      <c r="F5082" s="4" t="s">
        <v>21634</v>
      </c>
      <c r="G5082" s="4">
        <v>0</v>
      </c>
    </row>
    <row r="5083" spans="1:7" x14ac:dyDescent="0.35">
      <c r="A5083" t="s">
        <v>6947</v>
      </c>
      <c r="B5083" t="s">
        <v>1759</v>
      </c>
      <c r="C5083" t="s">
        <v>36</v>
      </c>
      <c r="D5083" t="s">
        <v>21715</v>
      </c>
      <c r="E5083" s="4">
        <v>63</v>
      </c>
      <c r="F5083" s="4" t="s">
        <v>21702</v>
      </c>
      <c r="G5083" s="4">
        <v>0.05</v>
      </c>
    </row>
    <row r="5084" spans="1:7" x14ac:dyDescent="0.35">
      <c r="A5084" t="s">
        <v>6948</v>
      </c>
      <c r="B5084" t="s">
        <v>1759</v>
      </c>
      <c r="C5084" t="s">
        <v>23</v>
      </c>
      <c r="D5084" t="s">
        <v>21672</v>
      </c>
      <c r="E5084" s="4">
        <v>57</v>
      </c>
      <c r="F5084" s="4" t="s">
        <v>21699</v>
      </c>
      <c r="G5084" s="4">
        <v>0.15</v>
      </c>
    </row>
    <row r="5085" spans="1:7" x14ac:dyDescent="0.35">
      <c r="A5085" t="s">
        <v>6949</v>
      </c>
      <c r="B5085" t="s">
        <v>1759</v>
      </c>
      <c r="C5085" t="s">
        <v>19</v>
      </c>
      <c r="D5085" t="s">
        <v>21790</v>
      </c>
      <c r="E5085" s="4">
        <v>47</v>
      </c>
      <c r="F5085" s="4" t="s">
        <v>21635</v>
      </c>
      <c r="G5085" s="4">
        <v>0</v>
      </c>
    </row>
    <row r="5086" spans="1:7" x14ac:dyDescent="0.35">
      <c r="A5086" t="s">
        <v>6950</v>
      </c>
      <c r="B5086" t="s">
        <v>1760</v>
      </c>
      <c r="C5086" t="s">
        <v>36</v>
      </c>
      <c r="D5086" t="s">
        <v>1915</v>
      </c>
      <c r="E5086" s="4">
        <v>59</v>
      </c>
      <c r="F5086" s="4" t="s">
        <v>21677</v>
      </c>
      <c r="G5086" s="4">
        <v>0</v>
      </c>
    </row>
    <row r="5087" spans="1:7" x14ac:dyDescent="0.35">
      <c r="A5087" t="s">
        <v>6951</v>
      </c>
      <c r="B5087" t="s">
        <v>1760</v>
      </c>
      <c r="C5087" t="s">
        <v>28</v>
      </c>
      <c r="D5087" t="s">
        <v>1851</v>
      </c>
      <c r="E5087" s="4">
        <v>48</v>
      </c>
      <c r="F5087" s="4" t="s">
        <v>21634</v>
      </c>
      <c r="G5087" s="4">
        <v>0</v>
      </c>
    </row>
    <row r="5088" spans="1:7" x14ac:dyDescent="0.35">
      <c r="A5088" t="s">
        <v>6952</v>
      </c>
      <c r="B5088" t="s">
        <v>1761</v>
      </c>
      <c r="C5088" t="s">
        <v>32</v>
      </c>
      <c r="D5088" t="s">
        <v>1928</v>
      </c>
      <c r="E5088" s="4">
        <v>13</v>
      </c>
      <c r="F5088" s="4" t="s">
        <v>21729</v>
      </c>
      <c r="G5088" s="4">
        <v>0.15</v>
      </c>
    </row>
    <row r="5089" spans="1:7" x14ac:dyDescent="0.35">
      <c r="A5089" t="s">
        <v>6953</v>
      </c>
      <c r="B5089" t="s">
        <v>1761</v>
      </c>
      <c r="C5089" t="s">
        <v>12</v>
      </c>
      <c r="D5089" t="s">
        <v>1857</v>
      </c>
      <c r="E5089" s="4">
        <v>72</v>
      </c>
      <c r="F5089" s="4" t="s">
        <v>21639</v>
      </c>
      <c r="G5089" s="4">
        <v>0.1</v>
      </c>
    </row>
    <row r="5090" spans="1:7" x14ac:dyDescent="0.35">
      <c r="A5090" t="s">
        <v>6954</v>
      </c>
      <c r="B5090" t="s">
        <v>1761</v>
      </c>
      <c r="C5090" t="s">
        <v>32</v>
      </c>
      <c r="D5090" t="s">
        <v>21637</v>
      </c>
      <c r="E5090" s="4">
        <v>65</v>
      </c>
      <c r="F5090" s="4" t="s">
        <v>21690</v>
      </c>
      <c r="G5090" s="4">
        <v>0.1</v>
      </c>
    </row>
    <row r="5091" spans="1:7" x14ac:dyDescent="0.35">
      <c r="A5091" t="s">
        <v>6955</v>
      </c>
      <c r="B5091" t="s">
        <v>1762</v>
      </c>
      <c r="C5091" t="s">
        <v>27</v>
      </c>
      <c r="D5091" t="s">
        <v>1865</v>
      </c>
      <c r="E5091" s="4">
        <v>40</v>
      </c>
      <c r="F5091" s="4" t="s">
        <v>21656</v>
      </c>
      <c r="G5091" s="4">
        <v>0</v>
      </c>
    </row>
    <row r="5092" spans="1:7" x14ac:dyDescent="0.35">
      <c r="A5092" t="s">
        <v>6956</v>
      </c>
      <c r="B5092" t="s">
        <v>1762</v>
      </c>
      <c r="C5092" t="s">
        <v>27</v>
      </c>
      <c r="D5092" t="s">
        <v>21776</v>
      </c>
      <c r="E5092" s="4">
        <v>37</v>
      </c>
      <c r="F5092" s="4" t="s">
        <v>21701</v>
      </c>
      <c r="G5092" s="4">
        <v>0.1</v>
      </c>
    </row>
    <row r="5093" spans="1:7" x14ac:dyDescent="0.35">
      <c r="A5093" t="s">
        <v>6957</v>
      </c>
      <c r="B5093" t="s">
        <v>1762</v>
      </c>
      <c r="C5093" t="s">
        <v>35</v>
      </c>
      <c r="D5093" t="s">
        <v>1919</v>
      </c>
      <c r="E5093" s="4">
        <v>13</v>
      </c>
      <c r="F5093" s="4" t="s">
        <v>21701</v>
      </c>
      <c r="G5093" s="4">
        <v>0.1</v>
      </c>
    </row>
    <row r="5094" spans="1:7" x14ac:dyDescent="0.35">
      <c r="A5094" t="s">
        <v>6958</v>
      </c>
      <c r="B5094" t="s">
        <v>1763</v>
      </c>
      <c r="C5094" t="s">
        <v>33</v>
      </c>
      <c r="D5094" t="s">
        <v>1863</v>
      </c>
      <c r="E5094" s="4">
        <v>25</v>
      </c>
      <c r="F5094" s="4" t="s">
        <v>21641</v>
      </c>
      <c r="G5094" s="4">
        <v>0</v>
      </c>
    </row>
    <row r="5095" spans="1:7" x14ac:dyDescent="0.35">
      <c r="A5095" t="s">
        <v>6959</v>
      </c>
      <c r="B5095" t="s">
        <v>1764</v>
      </c>
      <c r="C5095" t="s">
        <v>36</v>
      </c>
      <c r="D5095" t="s">
        <v>1915</v>
      </c>
      <c r="E5095" s="4">
        <v>16</v>
      </c>
      <c r="F5095" s="4" t="s">
        <v>21677</v>
      </c>
      <c r="G5095" s="4">
        <v>0</v>
      </c>
    </row>
    <row r="5096" spans="1:7" x14ac:dyDescent="0.35">
      <c r="A5096" t="s">
        <v>6960</v>
      </c>
      <c r="B5096" t="s">
        <v>1765</v>
      </c>
      <c r="C5096" t="s">
        <v>26</v>
      </c>
      <c r="D5096" t="s">
        <v>1861</v>
      </c>
      <c r="E5096" s="4">
        <v>61</v>
      </c>
      <c r="F5096" s="4" t="s">
        <v>21647</v>
      </c>
      <c r="G5096" s="4">
        <v>0</v>
      </c>
    </row>
    <row r="5097" spans="1:7" x14ac:dyDescent="0.35">
      <c r="A5097" t="s">
        <v>6961</v>
      </c>
      <c r="B5097" t="s">
        <v>1765</v>
      </c>
      <c r="C5097" t="s">
        <v>29</v>
      </c>
      <c r="D5097" t="s">
        <v>1896</v>
      </c>
      <c r="E5097" s="4">
        <v>38</v>
      </c>
      <c r="F5097" s="4" t="s">
        <v>21703</v>
      </c>
      <c r="G5097" s="4">
        <v>0.15</v>
      </c>
    </row>
    <row r="5098" spans="1:7" x14ac:dyDescent="0.35">
      <c r="A5098" t="s">
        <v>6962</v>
      </c>
      <c r="B5098" t="s">
        <v>1765</v>
      </c>
      <c r="C5098" t="s">
        <v>32</v>
      </c>
      <c r="D5098" t="s">
        <v>1928</v>
      </c>
      <c r="E5098" s="4">
        <v>23</v>
      </c>
      <c r="F5098" s="4" t="s">
        <v>21792</v>
      </c>
      <c r="G5098" s="4">
        <v>0</v>
      </c>
    </row>
    <row r="5099" spans="1:7" x14ac:dyDescent="0.35">
      <c r="A5099" t="s">
        <v>6963</v>
      </c>
      <c r="B5099" t="s">
        <v>1765</v>
      </c>
      <c r="C5099" t="s">
        <v>35</v>
      </c>
      <c r="D5099" t="s">
        <v>21676</v>
      </c>
      <c r="E5099" s="4">
        <v>50</v>
      </c>
      <c r="F5099" s="4" t="s">
        <v>21701</v>
      </c>
      <c r="G5099" s="4">
        <v>0.1</v>
      </c>
    </row>
    <row r="5100" spans="1:7" x14ac:dyDescent="0.35">
      <c r="A5100" t="s">
        <v>6964</v>
      </c>
      <c r="B5100" t="s">
        <v>1765</v>
      </c>
      <c r="C5100" t="s">
        <v>15</v>
      </c>
      <c r="D5100" t="s">
        <v>21714</v>
      </c>
      <c r="E5100" s="4">
        <v>46</v>
      </c>
      <c r="F5100" s="4" t="s">
        <v>21648</v>
      </c>
      <c r="G5100" s="4">
        <v>0</v>
      </c>
    </row>
    <row r="5101" spans="1:7" x14ac:dyDescent="0.35">
      <c r="A5101" t="s">
        <v>6965</v>
      </c>
      <c r="B5101" t="s">
        <v>1766</v>
      </c>
      <c r="C5101" t="s">
        <v>7</v>
      </c>
      <c r="D5101" t="s">
        <v>1871</v>
      </c>
      <c r="E5101" s="4">
        <v>28</v>
      </c>
      <c r="F5101" s="4" t="s">
        <v>21718</v>
      </c>
      <c r="G5101" s="4">
        <v>0.05</v>
      </c>
    </row>
    <row r="5102" spans="1:7" x14ac:dyDescent="0.35">
      <c r="A5102" t="s">
        <v>6966</v>
      </c>
      <c r="B5102" t="s">
        <v>1767</v>
      </c>
      <c r="C5102" t="s">
        <v>29</v>
      </c>
      <c r="D5102" t="s">
        <v>1896</v>
      </c>
      <c r="E5102" s="4">
        <v>47</v>
      </c>
      <c r="F5102" s="4" t="s">
        <v>21685</v>
      </c>
      <c r="G5102" s="4">
        <v>0.1</v>
      </c>
    </row>
    <row r="5103" spans="1:7" x14ac:dyDescent="0.35">
      <c r="A5103" t="s">
        <v>6967</v>
      </c>
      <c r="B5103" t="s">
        <v>1768</v>
      </c>
      <c r="C5103" t="s">
        <v>19</v>
      </c>
      <c r="D5103" t="s">
        <v>1859</v>
      </c>
      <c r="E5103" s="4">
        <v>12</v>
      </c>
      <c r="F5103" s="4" t="s">
        <v>21635</v>
      </c>
      <c r="G5103" s="4">
        <v>0</v>
      </c>
    </row>
    <row r="5104" spans="1:7" x14ac:dyDescent="0.35">
      <c r="A5104" t="s">
        <v>6968</v>
      </c>
      <c r="B5104" t="s">
        <v>1768</v>
      </c>
      <c r="C5104" t="s">
        <v>12</v>
      </c>
      <c r="D5104" t="s">
        <v>1857</v>
      </c>
      <c r="E5104" s="4">
        <v>27</v>
      </c>
      <c r="F5104" s="4" t="s">
        <v>21693</v>
      </c>
      <c r="G5104" s="4">
        <v>0.15</v>
      </c>
    </row>
    <row r="5105" spans="1:7" x14ac:dyDescent="0.35">
      <c r="A5105" t="s">
        <v>6969</v>
      </c>
      <c r="B5105" t="s">
        <v>1768</v>
      </c>
      <c r="C5105" t="s">
        <v>15</v>
      </c>
      <c r="D5105" t="s">
        <v>21688</v>
      </c>
      <c r="E5105" s="4">
        <v>7</v>
      </c>
      <c r="F5105" s="4" t="s">
        <v>21648</v>
      </c>
      <c r="G5105" s="4">
        <v>0</v>
      </c>
    </row>
    <row r="5106" spans="1:7" x14ac:dyDescent="0.35">
      <c r="A5106" t="s">
        <v>6970</v>
      </c>
      <c r="B5106" t="s">
        <v>1769</v>
      </c>
      <c r="C5106" t="s">
        <v>36</v>
      </c>
      <c r="D5106" t="s">
        <v>1915</v>
      </c>
      <c r="E5106" s="4">
        <v>49</v>
      </c>
      <c r="F5106" s="4" t="s">
        <v>21677</v>
      </c>
      <c r="G5106" s="4">
        <v>0</v>
      </c>
    </row>
    <row r="5107" spans="1:7" x14ac:dyDescent="0.35">
      <c r="A5107" t="s">
        <v>6971</v>
      </c>
      <c r="B5107" t="s">
        <v>1769</v>
      </c>
      <c r="C5107" t="s">
        <v>15</v>
      </c>
      <c r="D5107" t="s">
        <v>21777</v>
      </c>
      <c r="E5107" s="4">
        <v>56</v>
      </c>
      <c r="F5107" s="4" t="s">
        <v>21742</v>
      </c>
      <c r="G5107" s="4">
        <v>0.1</v>
      </c>
    </row>
    <row r="5108" spans="1:7" x14ac:dyDescent="0.35">
      <c r="A5108" t="s">
        <v>6972</v>
      </c>
      <c r="B5108" t="s">
        <v>1769</v>
      </c>
      <c r="C5108" t="s">
        <v>15</v>
      </c>
      <c r="D5108" t="s">
        <v>1874</v>
      </c>
      <c r="E5108" s="4">
        <v>39</v>
      </c>
      <c r="F5108" s="4" t="s">
        <v>21648</v>
      </c>
      <c r="G5108" s="4">
        <v>0</v>
      </c>
    </row>
    <row r="5109" spans="1:7" x14ac:dyDescent="0.35">
      <c r="A5109" t="s">
        <v>6973</v>
      </c>
      <c r="B5109" t="s">
        <v>1770</v>
      </c>
      <c r="C5109" t="s">
        <v>15</v>
      </c>
      <c r="D5109" t="s">
        <v>21714</v>
      </c>
      <c r="E5109" s="4">
        <v>64</v>
      </c>
      <c r="F5109" s="4" t="s">
        <v>21648</v>
      </c>
      <c r="G5109" s="4">
        <v>0</v>
      </c>
    </row>
    <row r="5110" spans="1:7" x14ac:dyDescent="0.35">
      <c r="A5110" t="s">
        <v>6974</v>
      </c>
      <c r="B5110" t="s">
        <v>1770</v>
      </c>
      <c r="C5110" t="s">
        <v>35</v>
      </c>
      <c r="D5110" t="s">
        <v>21716</v>
      </c>
      <c r="E5110" s="4">
        <v>76</v>
      </c>
      <c r="F5110" s="4" t="s">
        <v>21656</v>
      </c>
      <c r="G5110" s="4">
        <v>0</v>
      </c>
    </row>
    <row r="5111" spans="1:7" x14ac:dyDescent="0.35">
      <c r="A5111" t="s">
        <v>6975</v>
      </c>
      <c r="B5111" t="s">
        <v>1770</v>
      </c>
      <c r="C5111" t="s">
        <v>29</v>
      </c>
      <c r="D5111" t="s">
        <v>1896</v>
      </c>
      <c r="E5111" s="4">
        <v>46</v>
      </c>
      <c r="F5111" s="4" t="s">
        <v>21687</v>
      </c>
      <c r="G5111" s="4">
        <v>0</v>
      </c>
    </row>
    <row r="5112" spans="1:7" x14ac:dyDescent="0.35">
      <c r="A5112" t="s">
        <v>6976</v>
      </c>
      <c r="B5112" t="s">
        <v>1770</v>
      </c>
      <c r="C5112" t="s">
        <v>26</v>
      </c>
      <c r="D5112" t="s">
        <v>1861</v>
      </c>
      <c r="E5112" s="4">
        <v>19</v>
      </c>
      <c r="F5112" s="4" t="s">
        <v>21647</v>
      </c>
      <c r="G5112" s="4">
        <v>0</v>
      </c>
    </row>
    <row r="5113" spans="1:7" x14ac:dyDescent="0.35">
      <c r="A5113" t="s">
        <v>6977</v>
      </c>
      <c r="B5113" t="s">
        <v>1771</v>
      </c>
      <c r="C5113" t="s">
        <v>12</v>
      </c>
      <c r="D5113" t="s">
        <v>21757</v>
      </c>
      <c r="E5113" s="4">
        <v>16</v>
      </c>
      <c r="F5113" s="4" t="s">
        <v>21669</v>
      </c>
      <c r="G5113" s="4">
        <v>0</v>
      </c>
    </row>
    <row r="5114" spans="1:7" x14ac:dyDescent="0.35">
      <c r="A5114" t="s">
        <v>6978</v>
      </c>
      <c r="B5114" t="s">
        <v>1771</v>
      </c>
      <c r="C5114" t="s">
        <v>33</v>
      </c>
      <c r="D5114" t="s">
        <v>1863</v>
      </c>
      <c r="E5114" s="4">
        <v>44</v>
      </c>
      <c r="F5114" s="4" t="s">
        <v>21641</v>
      </c>
      <c r="G5114" s="4">
        <v>0</v>
      </c>
    </row>
    <row r="5115" spans="1:7" x14ac:dyDescent="0.35">
      <c r="A5115" t="s">
        <v>6979</v>
      </c>
      <c r="B5115" t="s">
        <v>1771</v>
      </c>
      <c r="C5115" t="s">
        <v>32</v>
      </c>
      <c r="D5115" t="s">
        <v>1928</v>
      </c>
      <c r="E5115" s="4">
        <v>24</v>
      </c>
      <c r="F5115" s="4" t="s">
        <v>21638</v>
      </c>
      <c r="G5115" s="4">
        <v>0</v>
      </c>
    </row>
    <row r="5116" spans="1:7" x14ac:dyDescent="0.35">
      <c r="A5116" t="s">
        <v>6980</v>
      </c>
      <c r="B5116" t="s">
        <v>1771</v>
      </c>
      <c r="C5116" t="s">
        <v>19</v>
      </c>
      <c r="D5116" t="s">
        <v>1859</v>
      </c>
      <c r="E5116" s="4">
        <v>41</v>
      </c>
      <c r="F5116" s="4" t="s">
        <v>21635</v>
      </c>
      <c r="G5116" s="4">
        <v>0</v>
      </c>
    </row>
    <row r="5117" spans="1:7" x14ac:dyDescent="0.35">
      <c r="A5117" t="s">
        <v>6981</v>
      </c>
      <c r="B5117" t="s">
        <v>1772</v>
      </c>
      <c r="C5117" t="s">
        <v>35</v>
      </c>
      <c r="D5117" t="s">
        <v>1919</v>
      </c>
      <c r="E5117" s="4">
        <v>48</v>
      </c>
      <c r="F5117" s="4" t="s">
        <v>21701</v>
      </c>
      <c r="G5117" s="4">
        <v>0.1</v>
      </c>
    </row>
    <row r="5118" spans="1:7" x14ac:dyDescent="0.35">
      <c r="A5118" t="s">
        <v>6982</v>
      </c>
      <c r="B5118" t="s">
        <v>1772</v>
      </c>
      <c r="C5118" t="s">
        <v>35</v>
      </c>
      <c r="D5118" t="s">
        <v>1919</v>
      </c>
      <c r="E5118" s="4">
        <v>74</v>
      </c>
      <c r="F5118" s="4" t="s">
        <v>21701</v>
      </c>
      <c r="G5118" s="4">
        <v>0.1</v>
      </c>
    </row>
    <row r="5119" spans="1:7" x14ac:dyDescent="0.35">
      <c r="A5119" t="s">
        <v>6983</v>
      </c>
      <c r="B5119" t="s">
        <v>1772</v>
      </c>
      <c r="C5119" t="s">
        <v>36</v>
      </c>
      <c r="D5119" t="s">
        <v>1915</v>
      </c>
      <c r="E5119" s="4">
        <v>34</v>
      </c>
      <c r="F5119" s="4" t="s">
        <v>21677</v>
      </c>
      <c r="G5119" s="4">
        <v>0</v>
      </c>
    </row>
    <row r="5120" spans="1:7" x14ac:dyDescent="0.35">
      <c r="A5120" t="s">
        <v>6984</v>
      </c>
      <c r="B5120" t="s">
        <v>1772</v>
      </c>
      <c r="C5120" t="s">
        <v>32</v>
      </c>
      <c r="D5120" t="s">
        <v>21711</v>
      </c>
      <c r="E5120" s="4">
        <v>38</v>
      </c>
      <c r="F5120" s="4" t="s">
        <v>21638</v>
      </c>
      <c r="G5120" s="4">
        <v>0</v>
      </c>
    </row>
    <row r="5121" spans="1:7" x14ac:dyDescent="0.35">
      <c r="A5121" t="s">
        <v>6985</v>
      </c>
      <c r="B5121" t="s">
        <v>1772</v>
      </c>
      <c r="C5121" t="s">
        <v>12</v>
      </c>
      <c r="D5121" t="s">
        <v>21782</v>
      </c>
      <c r="E5121" s="4">
        <v>39</v>
      </c>
      <c r="F5121" s="4" t="s">
        <v>21669</v>
      </c>
      <c r="G5121" s="4">
        <v>0</v>
      </c>
    </row>
    <row r="5122" spans="1:7" x14ac:dyDescent="0.35">
      <c r="A5122" t="s">
        <v>6986</v>
      </c>
      <c r="B5122" t="s">
        <v>1773</v>
      </c>
      <c r="C5122" t="s">
        <v>19</v>
      </c>
      <c r="D5122" t="s">
        <v>66</v>
      </c>
      <c r="E5122" s="4">
        <v>14</v>
      </c>
      <c r="F5122" s="4" t="s">
        <v>21811</v>
      </c>
      <c r="G5122" s="4">
        <v>0.1</v>
      </c>
    </row>
    <row r="5123" spans="1:7" x14ac:dyDescent="0.35">
      <c r="A5123" t="s">
        <v>6987</v>
      </c>
      <c r="B5123" t="s">
        <v>1773</v>
      </c>
      <c r="C5123" t="s">
        <v>28</v>
      </c>
      <c r="D5123" t="s">
        <v>21679</v>
      </c>
      <c r="E5123" s="4">
        <v>21</v>
      </c>
      <c r="F5123" s="4" t="s">
        <v>21634</v>
      </c>
      <c r="G5123" s="4">
        <v>0</v>
      </c>
    </row>
    <row r="5124" spans="1:7" x14ac:dyDescent="0.35">
      <c r="A5124" t="s">
        <v>6988</v>
      </c>
      <c r="B5124" t="s">
        <v>1773</v>
      </c>
      <c r="C5124" t="s">
        <v>34</v>
      </c>
      <c r="D5124" t="s">
        <v>1854</v>
      </c>
      <c r="E5124" s="4">
        <v>62</v>
      </c>
      <c r="F5124" s="4" t="s">
        <v>21636</v>
      </c>
      <c r="G5124" s="4">
        <v>0</v>
      </c>
    </row>
    <row r="5125" spans="1:7" x14ac:dyDescent="0.35">
      <c r="A5125" t="s">
        <v>6989</v>
      </c>
      <c r="B5125" t="s">
        <v>1774</v>
      </c>
      <c r="C5125" t="s">
        <v>12</v>
      </c>
      <c r="D5125" t="s">
        <v>1857</v>
      </c>
      <c r="E5125" s="4">
        <v>47</v>
      </c>
      <c r="F5125" s="4" t="s">
        <v>21669</v>
      </c>
      <c r="G5125" s="4">
        <v>0</v>
      </c>
    </row>
    <row r="5126" spans="1:7" x14ac:dyDescent="0.35">
      <c r="A5126" t="s">
        <v>6990</v>
      </c>
      <c r="B5126" t="s">
        <v>1774</v>
      </c>
      <c r="C5126" t="s">
        <v>26</v>
      </c>
      <c r="D5126" t="s">
        <v>21762</v>
      </c>
      <c r="E5126" s="4">
        <v>6</v>
      </c>
      <c r="F5126" s="4" t="s">
        <v>21650</v>
      </c>
      <c r="G5126" s="4">
        <v>0.1</v>
      </c>
    </row>
    <row r="5127" spans="1:7" x14ac:dyDescent="0.35">
      <c r="A5127" t="s">
        <v>6991</v>
      </c>
      <c r="B5127" t="s">
        <v>1774</v>
      </c>
      <c r="C5127" t="s">
        <v>28</v>
      </c>
      <c r="D5127" t="s">
        <v>1851</v>
      </c>
      <c r="E5127" s="4">
        <v>49</v>
      </c>
      <c r="F5127" s="4" t="s">
        <v>21634</v>
      </c>
      <c r="G5127" s="4">
        <v>0</v>
      </c>
    </row>
    <row r="5128" spans="1:7" x14ac:dyDescent="0.35">
      <c r="A5128" t="s">
        <v>6992</v>
      </c>
      <c r="B5128" t="s">
        <v>1774</v>
      </c>
      <c r="C5128" t="s">
        <v>28</v>
      </c>
      <c r="D5128" t="s">
        <v>1851</v>
      </c>
      <c r="E5128" s="4">
        <v>3</v>
      </c>
      <c r="F5128" s="4" t="s">
        <v>21634</v>
      </c>
      <c r="G5128" s="4">
        <v>0</v>
      </c>
    </row>
    <row r="5129" spans="1:7" x14ac:dyDescent="0.35">
      <c r="A5129" t="s">
        <v>6993</v>
      </c>
      <c r="B5129" t="s">
        <v>1775</v>
      </c>
      <c r="C5129" t="s">
        <v>35</v>
      </c>
      <c r="D5129" t="s">
        <v>1919</v>
      </c>
      <c r="E5129" s="4">
        <v>10</v>
      </c>
      <c r="F5129" s="4" t="s">
        <v>21656</v>
      </c>
      <c r="G5129" s="4">
        <v>0</v>
      </c>
    </row>
    <row r="5130" spans="1:7" x14ac:dyDescent="0.35">
      <c r="A5130" t="s">
        <v>6994</v>
      </c>
      <c r="B5130" t="s">
        <v>1776</v>
      </c>
      <c r="C5130" t="s">
        <v>27</v>
      </c>
      <c r="D5130" t="s">
        <v>1865</v>
      </c>
      <c r="E5130" s="4">
        <v>14</v>
      </c>
      <c r="F5130" s="4" t="s">
        <v>21707</v>
      </c>
      <c r="G5130" s="4">
        <v>0.05</v>
      </c>
    </row>
    <row r="5131" spans="1:7" x14ac:dyDescent="0.35">
      <c r="A5131" t="s">
        <v>6995</v>
      </c>
      <c r="B5131" t="s">
        <v>1776</v>
      </c>
      <c r="C5131" t="s">
        <v>23</v>
      </c>
      <c r="D5131" t="s">
        <v>21672</v>
      </c>
      <c r="E5131" s="4">
        <v>58</v>
      </c>
      <c r="F5131" s="4" t="s">
        <v>21673</v>
      </c>
      <c r="G5131" s="4">
        <v>0</v>
      </c>
    </row>
    <row r="5132" spans="1:7" x14ac:dyDescent="0.35">
      <c r="A5132" t="s">
        <v>6996</v>
      </c>
      <c r="B5132" t="s">
        <v>1776</v>
      </c>
      <c r="C5132" t="s">
        <v>26</v>
      </c>
      <c r="D5132" t="s">
        <v>1861</v>
      </c>
      <c r="E5132" s="4">
        <v>63</v>
      </c>
      <c r="F5132" s="4" t="s">
        <v>21647</v>
      </c>
      <c r="G5132" s="4">
        <v>0</v>
      </c>
    </row>
    <row r="5133" spans="1:7" x14ac:dyDescent="0.35">
      <c r="A5133" t="s">
        <v>6997</v>
      </c>
      <c r="B5133" t="s">
        <v>1776</v>
      </c>
      <c r="C5133" t="s">
        <v>34</v>
      </c>
      <c r="D5133" t="s">
        <v>66</v>
      </c>
      <c r="E5133" s="4">
        <v>7</v>
      </c>
      <c r="F5133" s="4" t="s">
        <v>21636</v>
      </c>
      <c r="G5133" s="4">
        <v>0</v>
      </c>
    </row>
    <row r="5134" spans="1:7" x14ac:dyDescent="0.35">
      <c r="A5134" t="s">
        <v>6998</v>
      </c>
      <c r="B5134" t="s">
        <v>1777</v>
      </c>
      <c r="C5134" t="s">
        <v>36</v>
      </c>
      <c r="D5134" t="s">
        <v>1915</v>
      </c>
      <c r="E5134" s="4">
        <v>8</v>
      </c>
      <c r="F5134" s="4" t="s">
        <v>21677</v>
      </c>
      <c r="G5134" s="4">
        <v>0</v>
      </c>
    </row>
    <row r="5135" spans="1:7" x14ac:dyDescent="0.35">
      <c r="A5135" t="s">
        <v>6999</v>
      </c>
      <c r="B5135" t="s">
        <v>1778</v>
      </c>
      <c r="C5135" t="s">
        <v>12</v>
      </c>
      <c r="D5135" t="s">
        <v>21782</v>
      </c>
      <c r="E5135" s="4">
        <v>16</v>
      </c>
      <c r="F5135" s="4" t="s">
        <v>21669</v>
      </c>
      <c r="G5135" s="4">
        <v>0</v>
      </c>
    </row>
    <row r="5136" spans="1:7" x14ac:dyDescent="0.35">
      <c r="A5136" t="s">
        <v>7000</v>
      </c>
      <c r="B5136" t="s">
        <v>1779</v>
      </c>
      <c r="C5136" t="s">
        <v>12</v>
      </c>
      <c r="D5136" t="s">
        <v>1857</v>
      </c>
      <c r="E5136" s="4">
        <v>15</v>
      </c>
      <c r="F5136" s="4" t="s">
        <v>21669</v>
      </c>
      <c r="G5136" s="4">
        <v>0</v>
      </c>
    </row>
    <row r="5137" spans="1:7" x14ac:dyDescent="0.35">
      <c r="A5137" t="s">
        <v>7001</v>
      </c>
      <c r="B5137" t="s">
        <v>1780</v>
      </c>
      <c r="C5137" t="s">
        <v>29</v>
      </c>
      <c r="D5137" t="s">
        <v>1896</v>
      </c>
      <c r="E5137" s="4">
        <v>18</v>
      </c>
      <c r="F5137" s="4" t="s">
        <v>21685</v>
      </c>
      <c r="G5137" s="4">
        <v>0.1</v>
      </c>
    </row>
    <row r="5138" spans="1:7" x14ac:dyDescent="0.35">
      <c r="A5138" t="s">
        <v>7002</v>
      </c>
      <c r="B5138" t="s">
        <v>1780</v>
      </c>
      <c r="C5138" t="s">
        <v>31</v>
      </c>
      <c r="D5138" t="s">
        <v>21661</v>
      </c>
      <c r="E5138" s="4">
        <v>65</v>
      </c>
      <c r="F5138" s="4" t="s">
        <v>21643</v>
      </c>
      <c r="G5138" s="4">
        <v>0.15</v>
      </c>
    </row>
    <row r="5139" spans="1:7" x14ac:dyDescent="0.35">
      <c r="A5139" t="s">
        <v>7003</v>
      </c>
      <c r="B5139" t="s">
        <v>1780</v>
      </c>
      <c r="C5139" t="s">
        <v>33</v>
      </c>
      <c r="D5139" t="s">
        <v>1863</v>
      </c>
      <c r="E5139" s="4">
        <v>16</v>
      </c>
      <c r="F5139" s="4" t="s">
        <v>21658</v>
      </c>
      <c r="G5139" s="4">
        <v>0.05</v>
      </c>
    </row>
    <row r="5140" spans="1:7" x14ac:dyDescent="0.35">
      <c r="A5140" t="s">
        <v>7004</v>
      </c>
      <c r="B5140" t="s">
        <v>1780</v>
      </c>
      <c r="C5140" t="s">
        <v>35</v>
      </c>
      <c r="D5140" t="s">
        <v>21676</v>
      </c>
      <c r="E5140" s="4">
        <v>19</v>
      </c>
      <c r="F5140" s="4" t="s">
        <v>21656</v>
      </c>
      <c r="G5140" s="4">
        <v>0</v>
      </c>
    </row>
    <row r="5141" spans="1:7" x14ac:dyDescent="0.35">
      <c r="A5141" t="s">
        <v>7005</v>
      </c>
      <c r="B5141" t="s">
        <v>1781</v>
      </c>
      <c r="C5141" t="s">
        <v>32</v>
      </c>
      <c r="D5141" t="s">
        <v>21711</v>
      </c>
      <c r="E5141" s="4">
        <v>80</v>
      </c>
      <c r="F5141" s="4" t="s">
        <v>21638</v>
      </c>
      <c r="G5141" s="4">
        <v>0</v>
      </c>
    </row>
    <row r="5142" spans="1:7" x14ac:dyDescent="0.35">
      <c r="A5142" t="s">
        <v>7006</v>
      </c>
      <c r="B5142" t="s">
        <v>1781</v>
      </c>
      <c r="C5142" t="s">
        <v>7</v>
      </c>
      <c r="D5142" t="s">
        <v>1871</v>
      </c>
      <c r="E5142" s="4">
        <v>22</v>
      </c>
      <c r="F5142" s="4" t="s">
        <v>21681</v>
      </c>
      <c r="G5142" s="4">
        <v>0</v>
      </c>
    </row>
    <row r="5143" spans="1:7" x14ac:dyDescent="0.35">
      <c r="A5143" t="s">
        <v>7007</v>
      </c>
      <c r="B5143" t="s">
        <v>1781</v>
      </c>
      <c r="C5143" t="s">
        <v>23</v>
      </c>
      <c r="D5143" t="s">
        <v>1876</v>
      </c>
      <c r="E5143" s="4">
        <v>33</v>
      </c>
      <c r="F5143" s="4" t="s">
        <v>21856</v>
      </c>
      <c r="G5143" s="4">
        <v>0.15</v>
      </c>
    </row>
    <row r="5144" spans="1:7" x14ac:dyDescent="0.35">
      <c r="A5144" t="s">
        <v>7008</v>
      </c>
      <c r="B5144" t="s">
        <v>1781</v>
      </c>
      <c r="C5144" t="s">
        <v>23</v>
      </c>
      <c r="D5144" t="s">
        <v>21672</v>
      </c>
      <c r="E5144" s="4">
        <v>54</v>
      </c>
      <c r="F5144" s="4" t="s">
        <v>21673</v>
      </c>
      <c r="G5144" s="4">
        <v>0</v>
      </c>
    </row>
    <row r="5145" spans="1:7" x14ac:dyDescent="0.35">
      <c r="A5145" t="s">
        <v>7009</v>
      </c>
      <c r="B5145" t="s">
        <v>1782</v>
      </c>
      <c r="C5145" t="s">
        <v>26</v>
      </c>
      <c r="D5145" t="s">
        <v>1861</v>
      </c>
      <c r="E5145" s="4">
        <v>23</v>
      </c>
      <c r="F5145" s="4" t="s">
        <v>21650</v>
      </c>
      <c r="G5145" s="4">
        <v>0.1</v>
      </c>
    </row>
    <row r="5146" spans="1:7" x14ac:dyDescent="0.35">
      <c r="A5146" t="s">
        <v>7010</v>
      </c>
      <c r="B5146" t="s">
        <v>1782</v>
      </c>
      <c r="C5146" t="s">
        <v>36</v>
      </c>
      <c r="D5146" t="s">
        <v>1915</v>
      </c>
      <c r="E5146" s="4">
        <v>71</v>
      </c>
      <c r="F5146" s="4" t="s">
        <v>21745</v>
      </c>
      <c r="G5146" s="4">
        <v>0</v>
      </c>
    </row>
    <row r="5147" spans="1:7" x14ac:dyDescent="0.35">
      <c r="A5147" t="s">
        <v>7011</v>
      </c>
      <c r="B5147" t="s">
        <v>1782</v>
      </c>
      <c r="C5147" t="s">
        <v>36</v>
      </c>
      <c r="D5147" t="s">
        <v>21715</v>
      </c>
      <c r="E5147" s="4">
        <v>25</v>
      </c>
      <c r="F5147" s="4" t="s">
        <v>21727</v>
      </c>
      <c r="G5147" s="4">
        <v>0.1</v>
      </c>
    </row>
    <row r="5148" spans="1:7" x14ac:dyDescent="0.35">
      <c r="A5148" t="s">
        <v>7012</v>
      </c>
      <c r="B5148" t="s">
        <v>1783</v>
      </c>
      <c r="C5148" t="s">
        <v>15</v>
      </c>
      <c r="D5148" t="s">
        <v>1874</v>
      </c>
      <c r="E5148" s="4">
        <v>6</v>
      </c>
      <c r="F5148" s="4" t="s">
        <v>21648</v>
      </c>
      <c r="G5148" s="4">
        <v>0</v>
      </c>
    </row>
    <row r="5149" spans="1:7" x14ac:dyDescent="0.35">
      <c r="A5149" t="s">
        <v>7013</v>
      </c>
      <c r="B5149" t="s">
        <v>1783</v>
      </c>
      <c r="C5149" t="s">
        <v>36</v>
      </c>
      <c r="D5149" t="s">
        <v>1915</v>
      </c>
      <c r="E5149" s="4">
        <v>16</v>
      </c>
      <c r="F5149" s="4" t="s">
        <v>21702</v>
      </c>
      <c r="G5149" s="4">
        <v>0.05</v>
      </c>
    </row>
    <row r="5150" spans="1:7" x14ac:dyDescent="0.35">
      <c r="A5150" t="s">
        <v>7014</v>
      </c>
      <c r="B5150" t="s">
        <v>1783</v>
      </c>
      <c r="C5150" t="s">
        <v>30</v>
      </c>
      <c r="D5150" t="s">
        <v>1887</v>
      </c>
      <c r="E5150" s="4">
        <v>77</v>
      </c>
      <c r="F5150" s="4" t="s">
        <v>21665</v>
      </c>
      <c r="G5150" s="4">
        <v>0</v>
      </c>
    </row>
    <row r="5151" spans="1:7" x14ac:dyDescent="0.35">
      <c r="A5151" t="s">
        <v>7015</v>
      </c>
      <c r="B5151" t="s">
        <v>1783</v>
      </c>
      <c r="C5151" t="s">
        <v>29</v>
      </c>
      <c r="D5151" t="s">
        <v>1896</v>
      </c>
      <c r="E5151" s="4">
        <v>42</v>
      </c>
      <c r="F5151" s="4" t="s">
        <v>21703</v>
      </c>
      <c r="G5151" s="4">
        <v>0.15</v>
      </c>
    </row>
    <row r="5152" spans="1:7" x14ac:dyDescent="0.35">
      <c r="A5152" t="s">
        <v>7016</v>
      </c>
      <c r="B5152" t="s">
        <v>1783</v>
      </c>
      <c r="C5152" t="s">
        <v>29</v>
      </c>
      <c r="D5152" t="s">
        <v>1896</v>
      </c>
      <c r="E5152" s="4">
        <v>39</v>
      </c>
      <c r="F5152" s="4" t="s">
        <v>21666</v>
      </c>
      <c r="G5152" s="4">
        <v>0.05</v>
      </c>
    </row>
    <row r="5153" spans="1:7" x14ac:dyDescent="0.35">
      <c r="A5153" t="s">
        <v>7017</v>
      </c>
      <c r="B5153" t="s">
        <v>1784</v>
      </c>
      <c r="C5153" t="s">
        <v>30</v>
      </c>
      <c r="D5153" t="s">
        <v>1887</v>
      </c>
      <c r="E5153" s="4">
        <v>55</v>
      </c>
      <c r="F5153" s="4" t="s">
        <v>21659</v>
      </c>
      <c r="G5153" s="4">
        <v>0.15</v>
      </c>
    </row>
    <row r="5154" spans="1:7" x14ac:dyDescent="0.35">
      <c r="A5154" t="s">
        <v>7018</v>
      </c>
      <c r="B5154" t="s">
        <v>1784</v>
      </c>
      <c r="C5154" t="s">
        <v>30</v>
      </c>
      <c r="D5154" t="s">
        <v>1887</v>
      </c>
      <c r="E5154" s="4">
        <v>44</v>
      </c>
      <c r="F5154" s="4" t="s">
        <v>21659</v>
      </c>
      <c r="G5154" s="4">
        <v>0.15</v>
      </c>
    </row>
    <row r="5155" spans="1:7" x14ac:dyDescent="0.35">
      <c r="A5155" t="s">
        <v>7019</v>
      </c>
      <c r="B5155" t="s">
        <v>1784</v>
      </c>
      <c r="C5155" t="s">
        <v>29</v>
      </c>
      <c r="D5155" t="s">
        <v>1896</v>
      </c>
      <c r="E5155" s="4">
        <v>8</v>
      </c>
      <c r="F5155" s="4" t="s">
        <v>21687</v>
      </c>
      <c r="G5155" s="4">
        <v>0</v>
      </c>
    </row>
    <row r="5156" spans="1:7" x14ac:dyDescent="0.35">
      <c r="A5156" t="s">
        <v>7020</v>
      </c>
      <c r="B5156" t="s">
        <v>1785</v>
      </c>
      <c r="C5156" t="s">
        <v>33</v>
      </c>
      <c r="D5156" t="s">
        <v>1863</v>
      </c>
      <c r="E5156" s="4">
        <v>54</v>
      </c>
      <c r="F5156" s="4" t="s">
        <v>21644</v>
      </c>
      <c r="G5156" s="4">
        <v>0.1</v>
      </c>
    </row>
    <row r="5157" spans="1:7" x14ac:dyDescent="0.35">
      <c r="A5157" t="s">
        <v>7021</v>
      </c>
      <c r="B5157" t="s">
        <v>1785</v>
      </c>
      <c r="C5157" t="s">
        <v>26</v>
      </c>
      <c r="D5157" t="s">
        <v>21762</v>
      </c>
      <c r="E5157" s="4">
        <v>17</v>
      </c>
      <c r="F5157" s="4" t="s">
        <v>21650</v>
      </c>
      <c r="G5157" s="4">
        <v>0.1</v>
      </c>
    </row>
    <row r="5158" spans="1:7" x14ac:dyDescent="0.35">
      <c r="A5158" t="s">
        <v>7022</v>
      </c>
      <c r="B5158" t="s">
        <v>1785</v>
      </c>
      <c r="C5158" t="s">
        <v>34</v>
      </c>
      <c r="D5158" t="s">
        <v>21651</v>
      </c>
      <c r="E5158" s="4">
        <v>47</v>
      </c>
      <c r="F5158" s="4" t="s">
        <v>21645</v>
      </c>
      <c r="G5158" s="4">
        <v>0.05</v>
      </c>
    </row>
    <row r="5159" spans="1:7" x14ac:dyDescent="0.35">
      <c r="A5159" t="s">
        <v>7023</v>
      </c>
      <c r="B5159" t="s">
        <v>1786</v>
      </c>
      <c r="C5159" t="s">
        <v>15</v>
      </c>
      <c r="D5159" t="s">
        <v>1874</v>
      </c>
      <c r="E5159" s="4">
        <v>15</v>
      </c>
      <c r="F5159" s="4" t="s">
        <v>21648</v>
      </c>
      <c r="G5159" s="4">
        <v>0</v>
      </c>
    </row>
    <row r="5160" spans="1:7" x14ac:dyDescent="0.35">
      <c r="A5160" t="s">
        <v>7024</v>
      </c>
      <c r="B5160" t="s">
        <v>1786</v>
      </c>
      <c r="C5160" t="s">
        <v>32</v>
      </c>
      <c r="D5160" t="s">
        <v>21637</v>
      </c>
      <c r="E5160" s="4">
        <v>68</v>
      </c>
      <c r="F5160" s="4" t="s">
        <v>21638</v>
      </c>
      <c r="G5160" s="4">
        <v>0</v>
      </c>
    </row>
    <row r="5161" spans="1:7" x14ac:dyDescent="0.35">
      <c r="A5161" t="s">
        <v>7025</v>
      </c>
      <c r="B5161" t="s">
        <v>1786</v>
      </c>
      <c r="C5161" t="s">
        <v>33</v>
      </c>
      <c r="D5161" t="s">
        <v>1863</v>
      </c>
      <c r="E5161" s="4">
        <v>20</v>
      </c>
      <c r="F5161" s="4" t="s">
        <v>21804</v>
      </c>
      <c r="G5161" s="4">
        <v>0</v>
      </c>
    </row>
    <row r="5162" spans="1:7" x14ac:dyDescent="0.35">
      <c r="A5162" t="s">
        <v>7026</v>
      </c>
      <c r="B5162" t="s">
        <v>1787</v>
      </c>
      <c r="C5162" t="s">
        <v>23</v>
      </c>
      <c r="D5162" t="s">
        <v>1876</v>
      </c>
      <c r="E5162" s="4">
        <v>16</v>
      </c>
      <c r="F5162" s="4" t="s">
        <v>21673</v>
      </c>
      <c r="G5162" s="4">
        <v>0</v>
      </c>
    </row>
    <row r="5163" spans="1:7" x14ac:dyDescent="0.35">
      <c r="A5163" t="s">
        <v>7027</v>
      </c>
      <c r="B5163" t="s">
        <v>1787</v>
      </c>
      <c r="C5163" t="s">
        <v>15</v>
      </c>
      <c r="D5163" t="s">
        <v>66</v>
      </c>
      <c r="E5163" s="4">
        <v>5</v>
      </c>
      <c r="F5163" s="4" t="s">
        <v>21660</v>
      </c>
      <c r="G5163" s="4">
        <v>0.15</v>
      </c>
    </row>
    <row r="5164" spans="1:7" x14ac:dyDescent="0.35">
      <c r="A5164" t="s">
        <v>7028</v>
      </c>
      <c r="B5164" t="s">
        <v>1787</v>
      </c>
      <c r="C5164" t="s">
        <v>15</v>
      </c>
      <c r="D5164" t="s">
        <v>1874</v>
      </c>
      <c r="E5164" s="4">
        <v>8</v>
      </c>
      <c r="F5164" s="4" t="s">
        <v>21648</v>
      </c>
      <c r="G5164" s="4">
        <v>0</v>
      </c>
    </row>
    <row r="5165" spans="1:7" x14ac:dyDescent="0.35">
      <c r="A5165" t="s">
        <v>7029</v>
      </c>
      <c r="B5165" t="s">
        <v>1787</v>
      </c>
      <c r="C5165" t="s">
        <v>29</v>
      </c>
      <c r="D5165" t="s">
        <v>1896</v>
      </c>
      <c r="E5165" s="4">
        <v>38</v>
      </c>
      <c r="F5165" s="4" t="s">
        <v>21687</v>
      </c>
      <c r="G5165" s="4">
        <v>0</v>
      </c>
    </row>
    <row r="5166" spans="1:7" x14ac:dyDescent="0.35">
      <c r="A5166" t="s">
        <v>7030</v>
      </c>
      <c r="B5166" t="s">
        <v>1787</v>
      </c>
      <c r="C5166" t="s">
        <v>7</v>
      </c>
      <c r="D5166" t="s">
        <v>21749</v>
      </c>
      <c r="E5166" s="4">
        <v>5</v>
      </c>
      <c r="F5166" s="4" t="s">
        <v>21681</v>
      </c>
      <c r="G5166" s="4">
        <v>0</v>
      </c>
    </row>
    <row r="5167" spans="1:7" x14ac:dyDescent="0.35">
      <c r="A5167" t="s">
        <v>7031</v>
      </c>
      <c r="B5167" t="s">
        <v>1788</v>
      </c>
      <c r="C5167" t="s">
        <v>15</v>
      </c>
      <c r="D5167" t="s">
        <v>1874</v>
      </c>
      <c r="E5167" s="4">
        <v>36</v>
      </c>
      <c r="F5167" s="4" t="s">
        <v>21648</v>
      </c>
      <c r="G5167" s="4">
        <v>0</v>
      </c>
    </row>
    <row r="5168" spans="1:7" x14ac:dyDescent="0.35">
      <c r="A5168" t="s">
        <v>7032</v>
      </c>
      <c r="B5168" t="s">
        <v>1788</v>
      </c>
      <c r="C5168" t="s">
        <v>29</v>
      </c>
      <c r="D5168" t="s">
        <v>1896</v>
      </c>
      <c r="E5168" s="4">
        <v>24</v>
      </c>
      <c r="F5168" s="4" t="s">
        <v>21666</v>
      </c>
      <c r="G5168" s="4">
        <v>0.05</v>
      </c>
    </row>
    <row r="5169" spans="1:7" x14ac:dyDescent="0.35">
      <c r="A5169" t="s">
        <v>7033</v>
      </c>
      <c r="B5169" t="s">
        <v>1788</v>
      </c>
      <c r="C5169" t="s">
        <v>30</v>
      </c>
      <c r="D5169" t="s">
        <v>1887</v>
      </c>
      <c r="E5169" s="4">
        <v>18</v>
      </c>
      <c r="F5169" s="4" t="s">
        <v>21692</v>
      </c>
      <c r="G5169" s="4">
        <v>0.1</v>
      </c>
    </row>
    <row r="5170" spans="1:7" x14ac:dyDescent="0.35">
      <c r="A5170" t="s">
        <v>7034</v>
      </c>
      <c r="B5170" t="s">
        <v>1788</v>
      </c>
      <c r="C5170" t="s">
        <v>28</v>
      </c>
      <c r="D5170" t="s">
        <v>1851</v>
      </c>
      <c r="E5170" s="4">
        <v>4</v>
      </c>
      <c r="F5170" s="4" t="s">
        <v>21654</v>
      </c>
      <c r="G5170" s="4">
        <v>0.05</v>
      </c>
    </row>
    <row r="5171" spans="1:7" x14ac:dyDescent="0.35">
      <c r="A5171" t="s">
        <v>7035</v>
      </c>
      <c r="B5171" t="s">
        <v>1789</v>
      </c>
      <c r="C5171" t="s">
        <v>23</v>
      </c>
      <c r="D5171" t="s">
        <v>1876</v>
      </c>
      <c r="E5171" s="4">
        <v>66</v>
      </c>
      <c r="F5171" s="4" t="s">
        <v>21649</v>
      </c>
      <c r="G5171" s="4">
        <v>0.1</v>
      </c>
    </row>
    <row r="5172" spans="1:7" x14ac:dyDescent="0.35">
      <c r="A5172" t="s">
        <v>7036</v>
      </c>
      <c r="B5172" t="s">
        <v>1789</v>
      </c>
      <c r="C5172" t="s">
        <v>36</v>
      </c>
      <c r="D5172" t="s">
        <v>1915</v>
      </c>
      <c r="E5172" s="4">
        <v>21</v>
      </c>
      <c r="F5172" s="4" t="s">
        <v>21857</v>
      </c>
      <c r="G5172" s="4">
        <v>0.15</v>
      </c>
    </row>
    <row r="5173" spans="1:7" x14ac:dyDescent="0.35">
      <c r="A5173" t="s">
        <v>7037</v>
      </c>
      <c r="B5173" t="s">
        <v>1789</v>
      </c>
      <c r="C5173" t="s">
        <v>30</v>
      </c>
      <c r="D5173" t="s">
        <v>21793</v>
      </c>
      <c r="E5173" s="4">
        <v>43</v>
      </c>
      <c r="F5173" s="4" t="s">
        <v>21692</v>
      </c>
      <c r="G5173" s="4">
        <v>0.1</v>
      </c>
    </row>
    <row r="5174" spans="1:7" x14ac:dyDescent="0.35">
      <c r="A5174" t="s">
        <v>7038</v>
      </c>
      <c r="B5174" t="s">
        <v>1790</v>
      </c>
      <c r="C5174" t="s">
        <v>31</v>
      </c>
      <c r="D5174" t="s">
        <v>66</v>
      </c>
      <c r="E5174" s="4">
        <v>36</v>
      </c>
      <c r="F5174" s="4" t="s">
        <v>21662</v>
      </c>
      <c r="G5174" s="4">
        <v>0</v>
      </c>
    </row>
    <row r="5175" spans="1:7" x14ac:dyDescent="0.35">
      <c r="A5175" t="s">
        <v>7039</v>
      </c>
      <c r="B5175" t="s">
        <v>1790</v>
      </c>
      <c r="C5175" t="s">
        <v>27</v>
      </c>
      <c r="D5175" t="s">
        <v>1865</v>
      </c>
      <c r="E5175" s="4">
        <v>73</v>
      </c>
      <c r="F5175" s="4" t="s">
        <v>21642</v>
      </c>
      <c r="G5175" s="4">
        <v>0.15</v>
      </c>
    </row>
    <row r="5176" spans="1:7" x14ac:dyDescent="0.35">
      <c r="A5176" t="s">
        <v>7040</v>
      </c>
      <c r="B5176" t="s">
        <v>1790</v>
      </c>
      <c r="C5176" t="s">
        <v>12</v>
      </c>
      <c r="D5176" t="s">
        <v>1857</v>
      </c>
      <c r="E5176" s="4">
        <v>45</v>
      </c>
      <c r="F5176" s="4" t="s">
        <v>21740</v>
      </c>
      <c r="G5176" s="4">
        <v>0.05</v>
      </c>
    </row>
    <row r="5177" spans="1:7" x14ac:dyDescent="0.35">
      <c r="A5177" t="s">
        <v>7041</v>
      </c>
      <c r="B5177" t="s">
        <v>1790</v>
      </c>
      <c r="C5177" t="s">
        <v>33</v>
      </c>
      <c r="D5177" t="s">
        <v>21723</v>
      </c>
      <c r="E5177" s="4">
        <v>50</v>
      </c>
      <c r="F5177" s="4" t="s">
        <v>21641</v>
      </c>
      <c r="G5177" s="4">
        <v>0</v>
      </c>
    </row>
    <row r="5178" spans="1:7" x14ac:dyDescent="0.35">
      <c r="A5178" t="s">
        <v>7042</v>
      </c>
      <c r="B5178" t="s">
        <v>1790</v>
      </c>
      <c r="C5178" t="s">
        <v>34</v>
      </c>
      <c r="D5178" t="s">
        <v>21651</v>
      </c>
      <c r="E5178" s="4">
        <v>77</v>
      </c>
      <c r="F5178" s="4" t="s">
        <v>21636</v>
      </c>
      <c r="G5178" s="4">
        <v>0</v>
      </c>
    </row>
    <row r="5179" spans="1:7" x14ac:dyDescent="0.35">
      <c r="A5179" t="s">
        <v>7043</v>
      </c>
      <c r="B5179" t="s">
        <v>1791</v>
      </c>
      <c r="C5179" t="s">
        <v>19</v>
      </c>
      <c r="D5179" t="s">
        <v>1859</v>
      </c>
      <c r="E5179" s="4">
        <v>29</v>
      </c>
      <c r="F5179" s="4" t="s">
        <v>21635</v>
      </c>
      <c r="G5179" s="4">
        <v>0</v>
      </c>
    </row>
    <row r="5180" spans="1:7" x14ac:dyDescent="0.35">
      <c r="A5180" t="s">
        <v>7044</v>
      </c>
      <c r="B5180" t="s">
        <v>1792</v>
      </c>
      <c r="C5180" t="s">
        <v>31</v>
      </c>
      <c r="D5180" t="s">
        <v>1867</v>
      </c>
      <c r="E5180" s="4">
        <v>12</v>
      </c>
      <c r="F5180" s="4" t="s">
        <v>21662</v>
      </c>
      <c r="G5180" s="4">
        <v>0</v>
      </c>
    </row>
    <row r="5181" spans="1:7" x14ac:dyDescent="0.35">
      <c r="A5181" t="s">
        <v>7045</v>
      </c>
      <c r="B5181" t="s">
        <v>1793</v>
      </c>
      <c r="C5181" t="s">
        <v>15</v>
      </c>
      <c r="D5181" t="s">
        <v>21777</v>
      </c>
      <c r="E5181" s="4">
        <v>8</v>
      </c>
      <c r="F5181" s="4" t="s">
        <v>21648</v>
      </c>
      <c r="G5181" s="4">
        <v>0</v>
      </c>
    </row>
    <row r="5182" spans="1:7" x14ac:dyDescent="0.35">
      <c r="A5182" t="s">
        <v>7046</v>
      </c>
      <c r="B5182" t="s">
        <v>1793</v>
      </c>
      <c r="C5182" t="s">
        <v>29</v>
      </c>
      <c r="D5182" t="s">
        <v>1896</v>
      </c>
      <c r="E5182" s="4">
        <v>69</v>
      </c>
      <c r="F5182" s="4" t="s">
        <v>21687</v>
      </c>
      <c r="G5182" s="4">
        <v>0</v>
      </c>
    </row>
    <row r="5183" spans="1:7" x14ac:dyDescent="0.35">
      <c r="A5183" t="s">
        <v>7047</v>
      </c>
      <c r="B5183" t="s">
        <v>1793</v>
      </c>
      <c r="C5183" t="s">
        <v>31</v>
      </c>
      <c r="D5183" t="s">
        <v>1867</v>
      </c>
      <c r="E5183" s="4">
        <v>56</v>
      </c>
      <c r="F5183" s="4" t="s">
        <v>21662</v>
      </c>
      <c r="G5183" s="4">
        <v>0</v>
      </c>
    </row>
    <row r="5184" spans="1:7" x14ac:dyDescent="0.35">
      <c r="A5184" t="s">
        <v>7048</v>
      </c>
      <c r="B5184" t="s">
        <v>1794</v>
      </c>
      <c r="C5184" t="s">
        <v>31</v>
      </c>
      <c r="D5184" t="s">
        <v>1867</v>
      </c>
      <c r="E5184" s="4">
        <v>14</v>
      </c>
      <c r="F5184" s="4" t="s">
        <v>21662</v>
      </c>
      <c r="G5184" s="4">
        <v>0</v>
      </c>
    </row>
    <row r="5185" spans="1:7" x14ac:dyDescent="0.35">
      <c r="A5185" t="s">
        <v>7049</v>
      </c>
      <c r="B5185" t="s">
        <v>1794</v>
      </c>
      <c r="C5185" t="s">
        <v>28</v>
      </c>
      <c r="D5185" t="s">
        <v>1851</v>
      </c>
      <c r="E5185" s="4">
        <v>51</v>
      </c>
      <c r="F5185" s="4" t="s">
        <v>21767</v>
      </c>
      <c r="G5185" s="4">
        <v>0.15</v>
      </c>
    </row>
    <row r="5186" spans="1:7" x14ac:dyDescent="0.35">
      <c r="A5186" t="s">
        <v>7050</v>
      </c>
      <c r="B5186" t="s">
        <v>1794</v>
      </c>
      <c r="C5186" t="s">
        <v>35</v>
      </c>
      <c r="D5186" t="s">
        <v>21716</v>
      </c>
      <c r="E5186" s="4">
        <v>18</v>
      </c>
      <c r="F5186" s="4" t="s">
        <v>21656</v>
      </c>
      <c r="G5186" s="4">
        <v>0</v>
      </c>
    </row>
    <row r="5187" spans="1:7" x14ac:dyDescent="0.35">
      <c r="A5187" t="s">
        <v>7051</v>
      </c>
      <c r="B5187" t="s">
        <v>1794</v>
      </c>
      <c r="C5187" t="s">
        <v>35</v>
      </c>
      <c r="D5187" t="s">
        <v>21747</v>
      </c>
      <c r="E5187" s="4">
        <v>46</v>
      </c>
      <c r="F5187" s="4" t="s">
        <v>21656</v>
      </c>
      <c r="G5187" s="4">
        <v>0</v>
      </c>
    </row>
    <row r="5188" spans="1:7" x14ac:dyDescent="0.35">
      <c r="A5188" t="s">
        <v>7052</v>
      </c>
      <c r="B5188" t="s">
        <v>1795</v>
      </c>
      <c r="C5188" t="s">
        <v>33</v>
      </c>
      <c r="D5188" t="s">
        <v>21689</v>
      </c>
      <c r="E5188" s="4">
        <v>17</v>
      </c>
      <c r="F5188" s="4" t="s">
        <v>21641</v>
      </c>
      <c r="G5188" s="4">
        <v>0</v>
      </c>
    </row>
    <row r="5189" spans="1:7" x14ac:dyDescent="0.35">
      <c r="A5189" t="s">
        <v>7053</v>
      </c>
      <c r="B5189" t="s">
        <v>1795</v>
      </c>
      <c r="C5189" t="s">
        <v>12</v>
      </c>
      <c r="D5189" t="s">
        <v>21782</v>
      </c>
      <c r="E5189" s="4">
        <v>51</v>
      </c>
      <c r="F5189" s="4" t="s">
        <v>21693</v>
      </c>
      <c r="G5189" s="4">
        <v>0.15</v>
      </c>
    </row>
    <row r="5190" spans="1:7" x14ac:dyDescent="0.35">
      <c r="A5190" t="s">
        <v>7054</v>
      </c>
      <c r="B5190" t="s">
        <v>1796</v>
      </c>
      <c r="C5190" t="s">
        <v>28</v>
      </c>
      <c r="D5190" t="s">
        <v>1851</v>
      </c>
      <c r="E5190" s="4">
        <v>80</v>
      </c>
      <c r="F5190" s="4" t="s">
        <v>21674</v>
      </c>
      <c r="G5190" s="4">
        <v>0.1</v>
      </c>
    </row>
    <row r="5191" spans="1:7" x14ac:dyDescent="0.35">
      <c r="A5191" t="s">
        <v>7055</v>
      </c>
      <c r="B5191" t="s">
        <v>1796</v>
      </c>
      <c r="C5191" t="s">
        <v>35</v>
      </c>
      <c r="D5191" t="s">
        <v>1919</v>
      </c>
      <c r="E5191" s="4">
        <v>11</v>
      </c>
      <c r="F5191" s="4" t="s">
        <v>21642</v>
      </c>
      <c r="G5191" s="4">
        <v>0.15</v>
      </c>
    </row>
    <row r="5192" spans="1:7" x14ac:dyDescent="0.35">
      <c r="A5192" t="s">
        <v>7056</v>
      </c>
      <c r="B5192" t="s">
        <v>1796</v>
      </c>
      <c r="C5192" t="s">
        <v>30</v>
      </c>
      <c r="D5192" t="s">
        <v>1887</v>
      </c>
      <c r="E5192" s="4">
        <v>66</v>
      </c>
      <c r="F5192" s="4" t="s">
        <v>21665</v>
      </c>
      <c r="G5192" s="4">
        <v>0</v>
      </c>
    </row>
    <row r="5193" spans="1:7" x14ac:dyDescent="0.35">
      <c r="A5193" t="s">
        <v>7057</v>
      </c>
      <c r="B5193" t="s">
        <v>1796</v>
      </c>
      <c r="C5193" t="s">
        <v>31</v>
      </c>
      <c r="D5193" t="s">
        <v>1867</v>
      </c>
      <c r="E5193" s="4">
        <v>35</v>
      </c>
      <c r="F5193" s="4" t="s">
        <v>21662</v>
      </c>
      <c r="G5193" s="4">
        <v>0</v>
      </c>
    </row>
    <row r="5194" spans="1:7" x14ac:dyDescent="0.35">
      <c r="A5194" t="s">
        <v>7058</v>
      </c>
      <c r="B5194" t="s">
        <v>1797</v>
      </c>
      <c r="C5194" t="s">
        <v>34</v>
      </c>
      <c r="D5194" t="s">
        <v>1854</v>
      </c>
      <c r="E5194" s="4">
        <v>26</v>
      </c>
      <c r="F5194" s="4" t="s">
        <v>21636</v>
      </c>
      <c r="G5194" s="4">
        <v>0</v>
      </c>
    </row>
    <row r="5195" spans="1:7" x14ac:dyDescent="0.35">
      <c r="A5195" t="s">
        <v>7059</v>
      </c>
      <c r="B5195" t="s">
        <v>1797</v>
      </c>
      <c r="C5195" t="s">
        <v>31</v>
      </c>
      <c r="D5195" t="s">
        <v>1867</v>
      </c>
      <c r="E5195" s="4">
        <v>59</v>
      </c>
      <c r="F5195" s="4" t="s">
        <v>21643</v>
      </c>
      <c r="G5195" s="4">
        <v>0.15</v>
      </c>
    </row>
    <row r="5196" spans="1:7" x14ac:dyDescent="0.35">
      <c r="A5196" t="s">
        <v>7060</v>
      </c>
      <c r="B5196" t="s">
        <v>1798</v>
      </c>
      <c r="C5196" t="s">
        <v>7</v>
      </c>
      <c r="D5196" t="s">
        <v>1871</v>
      </c>
      <c r="E5196" s="4">
        <v>66</v>
      </c>
      <c r="F5196" s="4" t="s">
        <v>21681</v>
      </c>
      <c r="G5196" s="4">
        <v>0</v>
      </c>
    </row>
    <row r="5197" spans="1:7" x14ac:dyDescent="0.35">
      <c r="A5197" t="s">
        <v>7061</v>
      </c>
      <c r="B5197" t="s">
        <v>1798</v>
      </c>
      <c r="C5197" t="s">
        <v>23</v>
      </c>
      <c r="D5197" t="s">
        <v>1876</v>
      </c>
      <c r="E5197" s="4">
        <v>55</v>
      </c>
      <c r="F5197" s="4" t="s">
        <v>21673</v>
      </c>
      <c r="G5197" s="4">
        <v>0</v>
      </c>
    </row>
    <row r="5198" spans="1:7" x14ac:dyDescent="0.35">
      <c r="A5198" t="s">
        <v>7062</v>
      </c>
      <c r="B5198" t="s">
        <v>1798</v>
      </c>
      <c r="C5198" t="s">
        <v>12</v>
      </c>
      <c r="D5198" t="s">
        <v>1857</v>
      </c>
      <c r="E5198" s="4">
        <v>54</v>
      </c>
      <c r="F5198" s="4" t="s">
        <v>21639</v>
      </c>
      <c r="G5198" s="4">
        <v>0.1</v>
      </c>
    </row>
    <row r="5199" spans="1:7" x14ac:dyDescent="0.35">
      <c r="A5199" t="s">
        <v>7063</v>
      </c>
      <c r="B5199" t="s">
        <v>1799</v>
      </c>
      <c r="C5199" t="s">
        <v>31</v>
      </c>
      <c r="D5199" t="s">
        <v>1867</v>
      </c>
      <c r="E5199" s="4">
        <v>75</v>
      </c>
      <c r="F5199" s="4" t="s">
        <v>21732</v>
      </c>
      <c r="G5199" s="4">
        <v>0.05</v>
      </c>
    </row>
    <row r="5200" spans="1:7" x14ac:dyDescent="0.35">
      <c r="A5200" t="s">
        <v>7064</v>
      </c>
      <c r="B5200" t="s">
        <v>1799</v>
      </c>
      <c r="C5200" t="s">
        <v>12</v>
      </c>
      <c r="D5200" t="s">
        <v>1857</v>
      </c>
      <c r="E5200" s="4">
        <v>1</v>
      </c>
      <c r="F5200" s="4" t="s">
        <v>21669</v>
      </c>
      <c r="G5200" s="4">
        <v>0</v>
      </c>
    </row>
    <row r="5201" spans="1:7" x14ac:dyDescent="0.35">
      <c r="A5201" t="s">
        <v>7065</v>
      </c>
      <c r="B5201" t="s">
        <v>1800</v>
      </c>
      <c r="C5201" t="s">
        <v>28</v>
      </c>
      <c r="D5201" t="s">
        <v>1851</v>
      </c>
      <c r="E5201" s="4">
        <v>72</v>
      </c>
      <c r="F5201" s="4" t="s">
        <v>21634</v>
      </c>
      <c r="G5201" s="4">
        <v>0</v>
      </c>
    </row>
    <row r="5202" spans="1:7" x14ac:dyDescent="0.35">
      <c r="A5202" t="s">
        <v>7066</v>
      </c>
      <c r="B5202" t="s">
        <v>1800</v>
      </c>
      <c r="C5202" t="s">
        <v>36</v>
      </c>
      <c r="D5202" t="s">
        <v>21715</v>
      </c>
      <c r="E5202" s="4">
        <v>78</v>
      </c>
      <c r="F5202" s="4" t="s">
        <v>21677</v>
      </c>
      <c r="G5202" s="4">
        <v>0</v>
      </c>
    </row>
    <row r="5203" spans="1:7" x14ac:dyDescent="0.35">
      <c r="A5203" t="s">
        <v>7067</v>
      </c>
      <c r="B5203" t="s">
        <v>1800</v>
      </c>
      <c r="C5203" t="s">
        <v>19</v>
      </c>
      <c r="D5203" t="s">
        <v>1859</v>
      </c>
      <c r="E5203" s="4">
        <v>53</v>
      </c>
      <c r="F5203" s="4" t="s">
        <v>21635</v>
      </c>
      <c r="G5203" s="4">
        <v>0</v>
      </c>
    </row>
    <row r="5204" spans="1:7" x14ac:dyDescent="0.35">
      <c r="A5204" t="s">
        <v>7068</v>
      </c>
      <c r="B5204" t="s">
        <v>1800</v>
      </c>
      <c r="C5204" t="s">
        <v>7</v>
      </c>
      <c r="D5204" t="s">
        <v>21683</v>
      </c>
      <c r="E5204" s="4">
        <v>13</v>
      </c>
      <c r="F5204" s="4" t="s">
        <v>21646</v>
      </c>
      <c r="G5204" s="4">
        <v>0.1</v>
      </c>
    </row>
    <row r="5205" spans="1:7" x14ac:dyDescent="0.35">
      <c r="A5205" t="s">
        <v>7069</v>
      </c>
      <c r="B5205" t="s">
        <v>1800</v>
      </c>
      <c r="C5205" t="s">
        <v>15</v>
      </c>
      <c r="D5205" t="s">
        <v>1874</v>
      </c>
      <c r="E5205" s="4">
        <v>60</v>
      </c>
      <c r="F5205" s="4" t="s">
        <v>21660</v>
      </c>
      <c r="G5205" s="4">
        <v>0.15</v>
      </c>
    </row>
    <row r="5206" spans="1:7" x14ac:dyDescent="0.35">
      <c r="A5206" t="s">
        <v>7070</v>
      </c>
      <c r="B5206" t="s">
        <v>1801</v>
      </c>
      <c r="C5206" t="s">
        <v>35</v>
      </c>
      <c r="D5206" t="s">
        <v>1919</v>
      </c>
      <c r="E5206" s="4">
        <v>38</v>
      </c>
      <c r="F5206" s="4" t="s">
        <v>21701</v>
      </c>
      <c r="G5206" s="4">
        <v>0.1</v>
      </c>
    </row>
    <row r="5207" spans="1:7" x14ac:dyDescent="0.35">
      <c r="A5207" t="s">
        <v>7071</v>
      </c>
      <c r="B5207" t="s">
        <v>1801</v>
      </c>
      <c r="C5207" t="s">
        <v>28</v>
      </c>
      <c r="D5207" t="s">
        <v>1851</v>
      </c>
      <c r="E5207" s="4">
        <v>15</v>
      </c>
      <c r="F5207" s="4" t="s">
        <v>21634</v>
      </c>
      <c r="G5207" s="4">
        <v>0</v>
      </c>
    </row>
    <row r="5208" spans="1:7" x14ac:dyDescent="0.35">
      <c r="A5208" t="s">
        <v>7072</v>
      </c>
      <c r="B5208" t="s">
        <v>1801</v>
      </c>
      <c r="C5208" t="s">
        <v>31</v>
      </c>
      <c r="D5208" t="s">
        <v>21696</v>
      </c>
      <c r="E5208" s="4">
        <v>18</v>
      </c>
      <c r="F5208" s="4" t="s">
        <v>21643</v>
      </c>
      <c r="G5208" s="4">
        <v>0.15</v>
      </c>
    </row>
    <row r="5209" spans="1:7" x14ac:dyDescent="0.35">
      <c r="A5209" t="s">
        <v>7073</v>
      </c>
      <c r="B5209" t="s">
        <v>1801</v>
      </c>
      <c r="C5209" t="s">
        <v>36</v>
      </c>
      <c r="D5209" t="s">
        <v>21715</v>
      </c>
      <c r="E5209" s="4">
        <v>55</v>
      </c>
      <c r="F5209" s="4" t="s">
        <v>21677</v>
      </c>
      <c r="G5209" s="4">
        <v>0</v>
      </c>
    </row>
    <row r="5210" spans="1:7" x14ac:dyDescent="0.35">
      <c r="A5210" t="s">
        <v>7074</v>
      </c>
      <c r="B5210" t="s">
        <v>1801</v>
      </c>
      <c r="C5210" t="s">
        <v>32</v>
      </c>
      <c r="D5210" t="s">
        <v>1928</v>
      </c>
      <c r="E5210" s="4">
        <v>44</v>
      </c>
      <c r="F5210" s="4" t="s">
        <v>21690</v>
      </c>
      <c r="G5210" s="4">
        <v>0.1</v>
      </c>
    </row>
    <row r="5211" spans="1:7" x14ac:dyDescent="0.35">
      <c r="A5211" t="s">
        <v>7075</v>
      </c>
      <c r="B5211" t="s">
        <v>1802</v>
      </c>
      <c r="C5211" t="s">
        <v>7</v>
      </c>
      <c r="D5211" t="s">
        <v>1871</v>
      </c>
      <c r="E5211" s="4">
        <v>61</v>
      </c>
      <c r="F5211" s="4" t="s">
        <v>21681</v>
      </c>
      <c r="G5211" s="4">
        <v>0</v>
      </c>
    </row>
    <row r="5212" spans="1:7" x14ac:dyDescent="0.35">
      <c r="A5212" t="s">
        <v>7076</v>
      </c>
      <c r="B5212" t="s">
        <v>1802</v>
      </c>
      <c r="C5212" t="s">
        <v>34</v>
      </c>
      <c r="D5212" t="s">
        <v>21721</v>
      </c>
      <c r="E5212" s="4">
        <v>65</v>
      </c>
      <c r="F5212" s="4" t="s">
        <v>21645</v>
      </c>
      <c r="G5212" s="4">
        <v>0.05</v>
      </c>
    </row>
    <row r="5213" spans="1:7" x14ac:dyDescent="0.35">
      <c r="A5213" t="s">
        <v>7077</v>
      </c>
      <c r="B5213" t="s">
        <v>1802</v>
      </c>
      <c r="C5213" t="s">
        <v>31</v>
      </c>
      <c r="D5213" t="s">
        <v>1867</v>
      </c>
      <c r="E5213" s="4">
        <v>58</v>
      </c>
      <c r="F5213" s="4" t="s">
        <v>21662</v>
      </c>
      <c r="G5213" s="4">
        <v>0</v>
      </c>
    </row>
    <row r="5214" spans="1:7" x14ac:dyDescent="0.35">
      <c r="A5214" t="s">
        <v>7078</v>
      </c>
      <c r="B5214" t="s">
        <v>1802</v>
      </c>
      <c r="C5214" t="s">
        <v>30</v>
      </c>
      <c r="D5214" t="s">
        <v>21664</v>
      </c>
      <c r="E5214" s="4">
        <v>55</v>
      </c>
      <c r="F5214" s="4" t="s">
        <v>21659</v>
      </c>
      <c r="G5214" s="4">
        <v>0.15</v>
      </c>
    </row>
    <row r="5215" spans="1:7" x14ac:dyDescent="0.35">
      <c r="A5215" t="s">
        <v>7079</v>
      </c>
      <c r="B5215" t="s">
        <v>1803</v>
      </c>
      <c r="C5215" t="s">
        <v>33</v>
      </c>
      <c r="D5215" t="s">
        <v>1863</v>
      </c>
      <c r="E5215" s="4">
        <v>48</v>
      </c>
      <c r="F5215" s="4" t="s">
        <v>21641</v>
      </c>
      <c r="G5215" s="4">
        <v>0</v>
      </c>
    </row>
    <row r="5216" spans="1:7" x14ac:dyDescent="0.35">
      <c r="A5216" t="s">
        <v>7080</v>
      </c>
      <c r="B5216" t="s">
        <v>1803</v>
      </c>
      <c r="C5216" t="s">
        <v>34</v>
      </c>
      <c r="D5216" t="s">
        <v>21744</v>
      </c>
      <c r="E5216" s="4">
        <v>42</v>
      </c>
      <c r="F5216" s="4" t="s">
        <v>21657</v>
      </c>
      <c r="G5216" s="4">
        <v>0.15</v>
      </c>
    </row>
    <row r="5217" spans="1:7" x14ac:dyDescent="0.35">
      <c r="A5217" t="s">
        <v>7081</v>
      </c>
      <c r="B5217" t="s">
        <v>1803</v>
      </c>
      <c r="C5217" t="s">
        <v>34</v>
      </c>
      <c r="D5217" t="s">
        <v>1854</v>
      </c>
      <c r="E5217" s="4">
        <v>80</v>
      </c>
      <c r="F5217" s="4" t="s">
        <v>21652</v>
      </c>
      <c r="G5217" s="4">
        <v>0.1</v>
      </c>
    </row>
    <row r="5218" spans="1:7" x14ac:dyDescent="0.35">
      <c r="A5218" t="s">
        <v>7082</v>
      </c>
      <c r="B5218" t="s">
        <v>1804</v>
      </c>
      <c r="C5218" t="s">
        <v>23</v>
      </c>
      <c r="D5218" t="s">
        <v>1876</v>
      </c>
      <c r="E5218" s="4">
        <v>79</v>
      </c>
      <c r="F5218" s="4" t="s">
        <v>21699</v>
      </c>
      <c r="G5218" s="4">
        <v>0.15</v>
      </c>
    </row>
    <row r="5219" spans="1:7" x14ac:dyDescent="0.35">
      <c r="A5219" t="s">
        <v>7083</v>
      </c>
      <c r="B5219" t="s">
        <v>1804</v>
      </c>
      <c r="C5219" t="s">
        <v>35</v>
      </c>
      <c r="D5219" t="s">
        <v>1919</v>
      </c>
      <c r="E5219" s="4">
        <v>54</v>
      </c>
      <c r="F5219" s="4" t="s">
        <v>21707</v>
      </c>
      <c r="G5219" s="4">
        <v>0.05</v>
      </c>
    </row>
    <row r="5220" spans="1:7" x14ac:dyDescent="0.35">
      <c r="A5220" t="s">
        <v>7084</v>
      </c>
      <c r="B5220" t="s">
        <v>1804</v>
      </c>
      <c r="C5220" t="s">
        <v>32</v>
      </c>
      <c r="D5220" t="s">
        <v>1928</v>
      </c>
      <c r="E5220" s="4">
        <v>54</v>
      </c>
      <c r="F5220" s="4" t="s">
        <v>21638</v>
      </c>
      <c r="G5220" s="4">
        <v>0</v>
      </c>
    </row>
    <row r="5221" spans="1:7" x14ac:dyDescent="0.35">
      <c r="A5221" t="s">
        <v>7085</v>
      </c>
      <c r="B5221" t="s">
        <v>1804</v>
      </c>
      <c r="C5221" t="s">
        <v>12</v>
      </c>
      <c r="D5221" t="s">
        <v>1857</v>
      </c>
      <c r="E5221" s="4">
        <v>54</v>
      </c>
      <c r="F5221" s="4" t="s">
        <v>21810</v>
      </c>
      <c r="G5221" s="4">
        <v>0.05</v>
      </c>
    </row>
    <row r="5222" spans="1:7" x14ac:dyDescent="0.35">
      <c r="A5222" t="s">
        <v>7086</v>
      </c>
      <c r="B5222" t="s">
        <v>1805</v>
      </c>
      <c r="C5222" t="s">
        <v>28</v>
      </c>
      <c r="D5222" t="s">
        <v>1851</v>
      </c>
      <c r="E5222" s="4">
        <v>43</v>
      </c>
      <c r="F5222" s="4" t="s">
        <v>21767</v>
      </c>
      <c r="G5222" s="4">
        <v>0.15</v>
      </c>
    </row>
    <row r="5223" spans="1:7" x14ac:dyDescent="0.35">
      <c r="A5223" t="s">
        <v>7087</v>
      </c>
      <c r="B5223" t="s">
        <v>1805</v>
      </c>
      <c r="C5223" t="s">
        <v>26</v>
      </c>
      <c r="D5223" t="s">
        <v>1861</v>
      </c>
      <c r="E5223" s="4">
        <v>62</v>
      </c>
      <c r="F5223" s="4" t="s">
        <v>21640</v>
      </c>
      <c r="G5223" s="4">
        <v>0.15</v>
      </c>
    </row>
    <row r="5224" spans="1:7" x14ac:dyDescent="0.35">
      <c r="A5224" t="s">
        <v>7088</v>
      </c>
      <c r="B5224" t="s">
        <v>1805</v>
      </c>
      <c r="C5224" t="s">
        <v>19</v>
      </c>
      <c r="D5224" t="s">
        <v>1859</v>
      </c>
      <c r="E5224" s="4">
        <v>63</v>
      </c>
      <c r="F5224" s="4" t="s">
        <v>21635</v>
      </c>
      <c r="G5224" s="4">
        <v>0</v>
      </c>
    </row>
    <row r="5225" spans="1:7" x14ac:dyDescent="0.35">
      <c r="A5225" t="s">
        <v>7089</v>
      </c>
      <c r="B5225" t="s">
        <v>1805</v>
      </c>
      <c r="C5225" t="s">
        <v>23</v>
      </c>
      <c r="D5225" t="s">
        <v>1876</v>
      </c>
      <c r="E5225" s="4">
        <v>7</v>
      </c>
      <c r="F5225" s="4" t="s">
        <v>21673</v>
      </c>
      <c r="G5225" s="4">
        <v>0</v>
      </c>
    </row>
    <row r="5226" spans="1:7" x14ac:dyDescent="0.35">
      <c r="A5226" t="s">
        <v>7090</v>
      </c>
      <c r="B5226" t="s">
        <v>1805</v>
      </c>
      <c r="C5226" t="s">
        <v>15</v>
      </c>
      <c r="D5226" t="s">
        <v>1874</v>
      </c>
      <c r="E5226" s="4">
        <v>2</v>
      </c>
      <c r="F5226" s="4" t="s">
        <v>21675</v>
      </c>
      <c r="G5226" s="4">
        <v>0.05</v>
      </c>
    </row>
    <row r="5227" spans="1:7" x14ac:dyDescent="0.35">
      <c r="A5227" t="s">
        <v>7091</v>
      </c>
      <c r="B5227" t="s">
        <v>1806</v>
      </c>
      <c r="C5227" t="s">
        <v>34</v>
      </c>
      <c r="D5227" t="s">
        <v>1854</v>
      </c>
      <c r="E5227" s="4">
        <v>9</v>
      </c>
      <c r="F5227" s="4" t="s">
        <v>21657</v>
      </c>
      <c r="G5227" s="4">
        <v>0.15</v>
      </c>
    </row>
    <row r="5228" spans="1:7" x14ac:dyDescent="0.35">
      <c r="A5228" t="s">
        <v>7092</v>
      </c>
      <c r="B5228" t="s">
        <v>1806</v>
      </c>
      <c r="C5228" t="s">
        <v>12</v>
      </c>
      <c r="D5228" t="s">
        <v>1857</v>
      </c>
      <c r="E5228" s="4">
        <v>49</v>
      </c>
      <c r="F5228" s="4" t="s">
        <v>21639</v>
      </c>
      <c r="G5228" s="4">
        <v>0.1</v>
      </c>
    </row>
    <row r="5229" spans="1:7" x14ac:dyDescent="0.35">
      <c r="A5229" t="s">
        <v>7093</v>
      </c>
      <c r="B5229" t="s">
        <v>1806</v>
      </c>
      <c r="C5229" t="s">
        <v>26</v>
      </c>
      <c r="D5229" t="s">
        <v>1861</v>
      </c>
      <c r="E5229" s="4">
        <v>29</v>
      </c>
      <c r="F5229" s="4" t="s">
        <v>21640</v>
      </c>
      <c r="G5229" s="4">
        <v>0.15</v>
      </c>
    </row>
    <row r="5230" spans="1:7" x14ac:dyDescent="0.35">
      <c r="A5230" t="s">
        <v>7094</v>
      </c>
      <c r="B5230" t="s">
        <v>1807</v>
      </c>
      <c r="C5230" t="s">
        <v>28</v>
      </c>
      <c r="D5230" t="s">
        <v>21653</v>
      </c>
      <c r="E5230" s="4">
        <v>24</v>
      </c>
      <c r="F5230" s="4" t="s">
        <v>21654</v>
      </c>
      <c r="G5230" s="4">
        <v>0.05</v>
      </c>
    </row>
    <row r="5231" spans="1:7" x14ac:dyDescent="0.35">
      <c r="A5231" t="s">
        <v>7095</v>
      </c>
      <c r="B5231" t="s">
        <v>1808</v>
      </c>
      <c r="C5231" t="s">
        <v>28</v>
      </c>
      <c r="D5231" t="s">
        <v>1851</v>
      </c>
      <c r="E5231" s="4">
        <v>28</v>
      </c>
      <c r="F5231" s="4" t="s">
        <v>21634</v>
      </c>
      <c r="G5231" s="4">
        <v>0</v>
      </c>
    </row>
    <row r="5232" spans="1:7" x14ac:dyDescent="0.35">
      <c r="A5232" t="s">
        <v>7096</v>
      </c>
      <c r="B5232" t="s">
        <v>1809</v>
      </c>
      <c r="C5232" t="s">
        <v>26</v>
      </c>
      <c r="D5232" t="s">
        <v>1861</v>
      </c>
      <c r="E5232" s="4">
        <v>76</v>
      </c>
      <c r="F5232" s="4" t="s">
        <v>21668</v>
      </c>
      <c r="G5232" s="4">
        <v>0.05</v>
      </c>
    </row>
    <row r="5233" spans="1:7" x14ac:dyDescent="0.35">
      <c r="A5233" t="s">
        <v>7097</v>
      </c>
      <c r="B5233" t="s">
        <v>1809</v>
      </c>
      <c r="C5233" t="s">
        <v>12</v>
      </c>
      <c r="D5233" t="s">
        <v>1857</v>
      </c>
      <c r="E5233" s="4">
        <v>39</v>
      </c>
      <c r="F5233" s="4" t="s">
        <v>21669</v>
      </c>
      <c r="G5233" s="4">
        <v>0</v>
      </c>
    </row>
    <row r="5234" spans="1:7" x14ac:dyDescent="0.35">
      <c r="A5234" t="s">
        <v>7098</v>
      </c>
      <c r="B5234" t="s">
        <v>1809</v>
      </c>
      <c r="C5234" t="s">
        <v>27</v>
      </c>
      <c r="D5234" t="s">
        <v>21700</v>
      </c>
      <c r="E5234" s="4">
        <v>67</v>
      </c>
      <c r="F5234" s="4" t="s">
        <v>21707</v>
      </c>
      <c r="G5234" s="4">
        <v>0.05</v>
      </c>
    </row>
    <row r="5235" spans="1:7" x14ac:dyDescent="0.35">
      <c r="A5235" t="s">
        <v>7099</v>
      </c>
      <c r="B5235" t="s">
        <v>1810</v>
      </c>
      <c r="C5235" t="s">
        <v>27</v>
      </c>
      <c r="D5235" t="s">
        <v>1865</v>
      </c>
      <c r="E5235" s="4">
        <v>39</v>
      </c>
      <c r="F5235" s="4" t="s">
        <v>21701</v>
      </c>
      <c r="G5235" s="4">
        <v>0.1</v>
      </c>
    </row>
    <row r="5236" spans="1:7" x14ac:dyDescent="0.35">
      <c r="A5236" t="s">
        <v>7100</v>
      </c>
      <c r="B5236" t="s">
        <v>1810</v>
      </c>
      <c r="C5236" t="s">
        <v>32</v>
      </c>
      <c r="D5236" t="s">
        <v>21734</v>
      </c>
      <c r="E5236" s="4">
        <v>32</v>
      </c>
      <c r="F5236" s="4" t="s">
        <v>21638</v>
      </c>
      <c r="G5236" s="4">
        <v>0</v>
      </c>
    </row>
    <row r="5237" spans="1:7" x14ac:dyDescent="0.35">
      <c r="A5237" t="s">
        <v>7101</v>
      </c>
      <c r="B5237" t="s">
        <v>1810</v>
      </c>
      <c r="C5237" t="s">
        <v>26</v>
      </c>
      <c r="D5237" t="s">
        <v>21713</v>
      </c>
      <c r="E5237" s="4">
        <v>7</v>
      </c>
      <c r="F5237" s="4" t="s">
        <v>21647</v>
      </c>
      <c r="G5237" s="4">
        <v>0</v>
      </c>
    </row>
    <row r="5238" spans="1:7" x14ac:dyDescent="0.35">
      <c r="A5238" t="s">
        <v>7102</v>
      </c>
      <c r="B5238" t="s">
        <v>1810</v>
      </c>
      <c r="C5238" t="s">
        <v>31</v>
      </c>
      <c r="D5238" t="s">
        <v>1867</v>
      </c>
      <c r="E5238" s="4">
        <v>74</v>
      </c>
      <c r="F5238" s="4" t="s">
        <v>21662</v>
      </c>
      <c r="G5238" s="4">
        <v>0</v>
      </c>
    </row>
    <row r="5239" spans="1:7" x14ac:dyDescent="0.35">
      <c r="A5239" t="s">
        <v>7103</v>
      </c>
      <c r="B5239" t="s">
        <v>1810</v>
      </c>
      <c r="C5239" t="s">
        <v>30</v>
      </c>
      <c r="D5239" t="s">
        <v>1887</v>
      </c>
      <c r="E5239" s="4">
        <v>7</v>
      </c>
      <c r="F5239" s="4" t="s">
        <v>21665</v>
      </c>
      <c r="G5239" s="4">
        <v>0</v>
      </c>
    </row>
    <row r="5240" spans="1:7" x14ac:dyDescent="0.35">
      <c r="A5240" t="s">
        <v>7104</v>
      </c>
      <c r="B5240" t="s">
        <v>1811</v>
      </c>
      <c r="C5240" t="s">
        <v>23</v>
      </c>
      <c r="D5240" t="s">
        <v>1876</v>
      </c>
      <c r="E5240" s="4">
        <v>79</v>
      </c>
      <c r="F5240" s="4" t="s">
        <v>21769</v>
      </c>
      <c r="G5240" s="4">
        <v>0</v>
      </c>
    </row>
    <row r="5241" spans="1:7" x14ac:dyDescent="0.35">
      <c r="A5241" t="s">
        <v>7105</v>
      </c>
      <c r="B5241" t="s">
        <v>1811</v>
      </c>
      <c r="C5241" t="s">
        <v>19</v>
      </c>
      <c r="D5241" t="s">
        <v>1859</v>
      </c>
      <c r="E5241" s="4">
        <v>5</v>
      </c>
      <c r="F5241" s="4" t="s">
        <v>21635</v>
      </c>
      <c r="G5241" s="4">
        <v>0</v>
      </c>
    </row>
    <row r="5242" spans="1:7" x14ac:dyDescent="0.35">
      <c r="A5242" t="s">
        <v>7106</v>
      </c>
      <c r="B5242" t="s">
        <v>1811</v>
      </c>
      <c r="C5242" t="s">
        <v>36</v>
      </c>
      <c r="D5242" t="s">
        <v>21715</v>
      </c>
      <c r="E5242" s="4">
        <v>18</v>
      </c>
      <c r="F5242" s="4" t="s">
        <v>21702</v>
      </c>
      <c r="G5242" s="4">
        <v>0.05</v>
      </c>
    </row>
    <row r="5243" spans="1:7" x14ac:dyDescent="0.35">
      <c r="A5243" t="s">
        <v>7107</v>
      </c>
      <c r="B5243" t="s">
        <v>1812</v>
      </c>
      <c r="C5243" t="s">
        <v>34</v>
      </c>
      <c r="D5243" t="s">
        <v>21651</v>
      </c>
      <c r="E5243" s="4">
        <v>41</v>
      </c>
      <c r="F5243" s="4" t="s">
        <v>21636</v>
      </c>
      <c r="G5243" s="4">
        <v>0</v>
      </c>
    </row>
    <row r="5244" spans="1:7" x14ac:dyDescent="0.35">
      <c r="A5244" t="s">
        <v>7108</v>
      </c>
      <c r="B5244" t="s">
        <v>1813</v>
      </c>
      <c r="C5244" t="s">
        <v>34</v>
      </c>
      <c r="D5244" t="s">
        <v>1854</v>
      </c>
      <c r="E5244" s="4">
        <v>21</v>
      </c>
      <c r="F5244" s="4" t="s">
        <v>21636</v>
      </c>
      <c r="G5244" s="4">
        <v>0</v>
      </c>
    </row>
    <row r="5245" spans="1:7" x14ac:dyDescent="0.35">
      <c r="A5245" t="s">
        <v>7109</v>
      </c>
      <c r="B5245" t="s">
        <v>1813</v>
      </c>
      <c r="C5245" t="s">
        <v>35</v>
      </c>
      <c r="D5245" t="s">
        <v>21747</v>
      </c>
      <c r="E5245" s="4">
        <v>66</v>
      </c>
      <c r="F5245" s="4" t="s">
        <v>21656</v>
      </c>
      <c r="G5245" s="4">
        <v>0</v>
      </c>
    </row>
    <row r="5246" spans="1:7" x14ac:dyDescent="0.35">
      <c r="A5246" t="s">
        <v>7110</v>
      </c>
      <c r="B5246" t="s">
        <v>1813</v>
      </c>
      <c r="C5246" t="s">
        <v>35</v>
      </c>
      <c r="D5246" t="s">
        <v>1919</v>
      </c>
      <c r="E5246" s="4">
        <v>60</v>
      </c>
      <c r="F5246" s="4" t="s">
        <v>21656</v>
      </c>
      <c r="G5246" s="4">
        <v>0</v>
      </c>
    </row>
    <row r="5247" spans="1:7" x14ac:dyDescent="0.35">
      <c r="A5247" t="s">
        <v>7111</v>
      </c>
      <c r="B5247" t="s">
        <v>1813</v>
      </c>
      <c r="C5247" t="s">
        <v>35</v>
      </c>
      <c r="D5247" t="s">
        <v>1919</v>
      </c>
      <c r="E5247" s="4">
        <v>16</v>
      </c>
      <c r="F5247" s="4" t="s">
        <v>21656</v>
      </c>
      <c r="G5247" s="4">
        <v>0</v>
      </c>
    </row>
    <row r="5248" spans="1:7" x14ac:dyDescent="0.35">
      <c r="A5248" t="s">
        <v>7112</v>
      </c>
      <c r="B5248" t="s">
        <v>1813</v>
      </c>
      <c r="C5248" t="s">
        <v>15</v>
      </c>
      <c r="D5248" t="s">
        <v>66</v>
      </c>
      <c r="E5248" s="4">
        <v>74</v>
      </c>
      <c r="F5248" s="4" t="s">
        <v>21742</v>
      </c>
      <c r="G5248" s="4">
        <v>0.1</v>
      </c>
    </row>
    <row r="5249" spans="1:7" x14ac:dyDescent="0.35">
      <c r="A5249" t="s">
        <v>7113</v>
      </c>
      <c r="B5249" t="s">
        <v>1814</v>
      </c>
      <c r="C5249" t="s">
        <v>34</v>
      </c>
      <c r="D5249" t="s">
        <v>66</v>
      </c>
      <c r="E5249" s="4">
        <v>44</v>
      </c>
      <c r="F5249" s="4" t="s">
        <v>21652</v>
      </c>
      <c r="G5249" s="4">
        <v>0.1</v>
      </c>
    </row>
    <row r="5250" spans="1:7" x14ac:dyDescent="0.35">
      <c r="A5250" t="s">
        <v>7114</v>
      </c>
      <c r="B5250" t="s">
        <v>1814</v>
      </c>
      <c r="C5250" t="s">
        <v>30</v>
      </c>
      <c r="D5250" t="s">
        <v>1887</v>
      </c>
      <c r="E5250" s="4">
        <v>77</v>
      </c>
      <c r="F5250" s="4" t="s">
        <v>21665</v>
      </c>
      <c r="G5250" s="4">
        <v>0</v>
      </c>
    </row>
    <row r="5251" spans="1:7" x14ac:dyDescent="0.35">
      <c r="A5251" t="s">
        <v>7115</v>
      </c>
      <c r="B5251" t="s">
        <v>1814</v>
      </c>
      <c r="C5251" t="s">
        <v>34</v>
      </c>
      <c r="D5251" t="s">
        <v>1854</v>
      </c>
      <c r="E5251" s="4">
        <v>70</v>
      </c>
      <c r="F5251" s="4" t="s">
        <v>21657</v>
      </c>
      <c r="G5251" s="4">
        <v>0.15</v>
      </c>
    </row>
    <row r="5252" spans="1:7" x14ac:dyDescent="0.35">
      <c r="A5252" t="s">
        <v>7116</v>
      </c>
      <c r="B5252" t="s">
        <v>1815</v>
      </c>
      <c r="C5252" t="s">
        <v>30</v>
      </c>
      <c r="D5252" t="s">
        <v>21712</v>
      </c>
      <c r="E5252" s="4">
        <v>42</v>
      </c>
      <c r="F5252" s="4" t="s">
        <v>21691</v>
      </c>
      <c r="G5252" s="4">
        <v>0.05</v>
      </c>
    </row>
    <row r="5253" spans="1:7" x14ac:dyDescent="0.35">
      <c r="A5253" t="s">
        <v>7117</v>
      </c>
      <c r="B5253" t="s">
        <v>1815</v>
      </c>
      <c r="C5253" t="s">
        <v>33</v>
      </c>
      <c r="D5253" t="s">
        <v>21723</v>
      </c>
      <c r="E5253" s="4">
        <v>42</v>
      </c>
      <c r="F5253" s="4" t="s">
        <v>21641</v>
      </c>
      <c r="G5253" s="4">
        <v>0</v>
      </c>
    </row>
    <row r="5254" spans="1:7" x14ac:dyDescent="0.35">
      <c r="A5254" t="s">
        <v>7118</v>
      </c>
      <c r="B5254" t="s">
        <v>1815</v>
      </c>
      <c r="C5254" t="s">
        <v>7</v>
      </c>
      <c r="D5254" t="s">
        <v>21749</v>
      </c>
      <c r="E5254" s="4">
        <v>75</v>
      </c>
      <c r="F5254" s="4" t="s">
        <v>21733</v>
      </c>
      <c r="G5254" s="4">
        <v>0</v>
      </c>
    </row>
    <row r="5255" spans="1:7" x14ac:dyDescent="0.35">
      <c r="A5255" t="s">
        <v>7119</v>
      </c>
      <c r="B5255" t="s">
        <v>1816</v>
      </c>
      <c r="C5255" t="s">
        <v>28</v>
      </c>
      <c r="D5255" t="s">
        <v>1851</v>
      </c>
      <c r="E5255" s="4">
        <v>13</v>
      </c>
      <c r="F5255" s="4" t="s">
        <v>21634</v>
      </c>
      <c r="G5255" s="4">
        <v>0</v>
      </c>
    </row>
    <row r="5256" spans="1:7" x14ac:dyDescent="0.35">
      <c r="A5256" t="s">
        <v>7120</v>
      </c>
      <c r="B5256" t="s">
        <v>1816</v>
      </c>
      <c r="C5256" t="s">
        <v>23</v>
      </c>
      <c r="D5256" t="s">
        <v>21759</v>
      </c>
      <c r="E5256" s="4">
        <v>55</v>
      </c>
      <c r="F5256" s="4" t="s">
        <v>21704</v>
      </c>
      <c r="G5256" s="4">
        <v>0.05</v>
      </c>
    </row>
    <row r="5257" spans="1:7" x14ac:dyDescent="0.35">
      <c r="A5257" t="s">
        <v>7121</v>
      </c>
      <c r="B5257" t="s">
        <v>1816</v>
      </c>
      <c r="C5257" t="s">
        <v>26</v>
      </c>
      <c r="D5257" t="s">
        <v>1861</v>
      </c>
      <c r="E5257" s="4">
        <v>19</v>
      </c>
      <c r="F5257" s="4" t="s">
        <v>21640</v>
      </c>
      <c r="G5257" s="4">
        <v>0.15</v>
      </c>
    </row>
    <row r="5258" spans="1:7" x14ac:dyDescent="0.35">
      <c r="A5258" t="s">
        <v>7122</v>
      </c>
      <c r="B5258" t="s">
        <v>1816</v>
      </c>
      <c r="C5258" t="s">
        <v>29</v>
      </c>
      <c r="D5258" t="s">
        <v>21680</v>
      </c>
      <c r="E5258" s="4">
        <v>63</v>
      </c>
      <c r="F5258" s="4" t="s">
        <v>21666</v>
      </c>
      <c r="G5258" s="4">
        <v>0.05</v>
      </c>
    </row>
    <row r="5259" spans="1:7" x14ac:dyDescent="0.35">
      <c r="A5259" t="s">
        <v>7123</v>
      </c>
      <c r="B5259" t="s">
        <v>1817</v>
      </c>
      <c r="C5259" t="s">
        <v>27</v>
      </c>
      <c r="D5259" t="s">
        <v>1865</v>
      </c>
      <c r="E5259" s="4">
        <v>32</v>
      </c>
      <c r="F5259" s="4" t="s">
        <v>21701</v>
      </c>
      <c r="G5259" s="4">
        <v>0.1</v>
      </c>
    </row>
    <row r="5260" spans="1:7" x14ac:dyDescent="0.35">
      <c r="A5260" t="s">
        <v>7124</v>
      </c>
      <c r="B5260" t="s">
        <v>1817</v>
      </c>
      <c r="C5260" t="s">
        <v>27</v>
      </c>
      <c r="D5260" t="s">
        <v>1865</v>
      </c>
      <c r="E5260" s="4">
        <v>26</v>
      </c>
      <c r="F5260" s="4" t="s">
        <v>21701</v>
      </c>
      <c r="G5260" s="4">
        <v>0.1</v>
      </c>
    </row>
    <row r="5261" spans="1:7" x14ac:dyDescent="0.35">
      <c r="A5261" t="s">
        <v>7125</v>
      </c>
      <c r="B5261" t="s">
        <v>1818</v>
      </c>
      <c r="C5261" t="s">
        <v>26</v>
      </c>
      <c r="D5261" t="s">
        <v>1861</v>
      </c>
      <c r="E5261" s="4">
        <v>19</v>
      </c>
      <c r="F5261" s="4" t="s">
        <v>21647</v>
      </c>
      <c r="G5261" s="4">
        <v>0</v>
      </c>
    </row>
    <row r="5262" spans="1:7" x14ac:dyDescent="0.35">
      <c r="A5262" t="s">
        <v>7126</v>
      </c>
      <c r="B5262" t="s">
        <v>1818</v>
      </c>
      <c r="C5262" t="s">
        <v>31</v>
      </c>
      <c r="D5262" t="s">
        <v>21661</v>
      </c>
      <c r="E5262" s="4">
        <v>5</v>
      </c>
      <c r="F5262" s="4" t="s">
        <v>21732</v>
      </c>
      <c r="G5262" s="4">
        <v>0.05</v>
      </c>
    </row>
    <row r="5263" spans="1:7" x14ac:dyDescent="0.35">
      <c r="A5263" t="s">
        <v>7127</v>
      </c>
      <c r="B5263" t="s">
        <v>1818</v>
      </c>
      <c r="C5263" t="s">
        <v>28</v>
      </c>
      <c r="D5263" t="s">
        <v>1851</v>
      </c>
      <c r="E5263" s="4">
        <v>62</v>
      </c>
      <c r="F5263" s="4" t="s">
        <v>21674</v>
      </c>
      <c r="G5263" s="4">
        <v>0.1</v>
      </c>
    </row>
    <row r="5264" spans="1:7" x14ac:dyDescent="0.35">
      <c r="A5264" t="s">
        <v>7128</v>
      </c>
      <c r="B5264" t="s">
        <v>1819</v>
      </c>
      <c r="C5264" t="s">
        <v>23</v>
      </c>
      <c r="D5264" t="s">
        <v>1876</v>
      </c>
      <c r="E5264" s="4">
        <v>53</v>
      </c>
      <c r="F5264" s="4" t="s">
        <v>21699</v>
      </c>
      <c r="G5264" s="4">
        <v>0.15</v>
      </c>
    </row>
    <row r="5265" spans="1:7" x14ac:dyDescent="0.35">
      <c r="A5265" t="s">
        <v>7129</v>
      </c>
      <c r="B5265" t="s">
        <v>1819</v>
      </c>
      <c r="C5265" t="s">
        <v>34</v>
      </c>
      <c r="D5265" t="s">
        <v>1854</v>
      </c>
      <c r="E5265" s="4">
        <v>24</v>
      </c>
      <c r="F5265" s="4" t="s">
        <v>21652</v>
      </c>
      <c r="G5265" s="4">
        <v>0.1</v>
      </c>
    </row>
    <row r="5266" spans="1:7" x14ac:dyDescent="0.35">
      <c r="A5266" t="s">
        <v>7130</v>
      </c>
      <c r="B5266" t="s">
        <v>1820</v>
      </c>
      <c r="C5266" t="s">
        <v>35</v>
      </c>
      <c r="D5266" t="s">
        <v>1919</v>
      </c>
      <c r="E5266" s="4">
        <v>34</v>
      </c>
      <c r="F5266" s="4" t="s">
        <v>21707</v>
      </c>
      <c r="G5266" s="4">
        <v>0.05</v>
      </c>
    </row>
    <row r="5267" spans="1:7" x14ac:dyDescent="0.35">
      <c r="A5267" t="s">
        <v>7131</v>
      </c>
      <c r="B5267" t="s">
        <v>1820</v>
      </c>
      <c r="C5267" t="s">
        <v>28</v>
      </c>
      <c r="D5267" t="s">
        <v>1851</v>
      </c>
      <c r="E5267" s="4">
        <v>28</v>
      </c>
      <c r="F5267" s="4" t="s">
        <v>21634</v>
      </c>
      <c r="G5267" s="4">
        <v>0</v>
      </c>
    </row>
    <row r="5268" spans="1:7" x14ac:dyDescent="0.35">
      <c r="A5268" t="s">
        <v>7132</v>
      </c>
      <c r="B5268" t="s">
        <v>1820</v>
      </c>
      <c r="C5268" t="s">
        <v>32</v>
      </c>
      <c r="D5268" t="s">
        <v>21637</v>
      </c>
      <c r="E5268" s="4">
        <v>28</v>
      </c>
      <c r="F5268" s="4" t="s">
        <v>21729</v>
      </c>
      <c r="G5268" s="4">
        <v>0.15</v>
      </c>
    </row>
    <row r="5269" spans="1:7" x14ac:dyDescent="0.35">
      <c r="A5269" t="s">
        <v>7133</v>
      </c>
      <c r="B5269" t="s">
        <v>1821</v>
      </c>
      <c r="C5269" t="s">
        <v>15</v>
      </c>
      <c r="D5269" t="s">
        <v>1874</v>
      </c>
      <c r="E5269" s="4">
        <v>28</v>
      </c>
      <c r="F5269" s="4" t="s">
        <v>21815</v>
      </c>
      <c r="G5269" s="4">
        <v>0</v>
      </c>
    </row>
    <row r="5270" spans="1:7" x14ac:dyDescent="0.35">
      <c r="A5270" t="s">
        <v>7134</v>
      </c>
      <c r="B5270" t="s">
        <v>1821</v>
      </c>
      <c r="C5270" t="s">
        <v>30</v>
      </c>
      <c r="D5270" t="s">
        <v>21712</v>
      </c>
      <c r="E5270" s="4">
        <v>3</v>
      </c>
      <c r="F5270" s="4" t="s">
        <v>21691</v>
      </c>
      <c r="G5270" s="4">
        <v>0.05</v>
      </c>
    </row>
    <row r="5271" spans="1:7" x14ac:dyDescent="0.35">
      <c r="A5271" t="s">
        <v>7135</v>
      </c>
      <c r="B5271" t="s">
        <v>1821</v>
      </c>
      <c r="C5271" t="s">
        <v>28</v>
      </c>
      <c r="D5271" t="s">
        <v>1851</v>
      </c>
      <c r="E5271" s="4">
        <v>47</v>
      </c>
      <c r="F5271" s="4" t="s">
        <v>21654</v>
      </c>
      <c r="G5271" s="4">
        <v>0.05</v>
      </c>
    </row>
    <row r="5272" spans="1:7" x14ac:dyDescent="0.35">
      <c r="A5272" t="s">
        <v>7136</v>
      </c>
      <c r="B5272" t="s">
        <v>1821</v>
      </c>
      <c r="C5272" t="s">
        <v>26</v>
      </c>
      <c r="D5272" t="s">
        <v>66</v>
      </c>
      <c r="E5272" s="4">
        <v>34</v>
      </c>
      <c r="F5272" s="4" t="s">
        <v>21668</v>
      </c>
      <c r="G5272" s="4">
        <v>0.05</v>
      </c>
    </row>
    <row r="5273" spans="1:7" x14ac:dyDescent="0.35">
      <c r="A5273" t="s">
        <v>7137</v>
      </c>
      <c r="B5273" t="s">
        <v>1822</v>
      </c>
      <c r="C5273" t="s">
        <v>26</v>
      </c>
      <c r="D5273" t="s">
        <v>1861</v>
      </c>
      <c r="E5273" s="4">
        <v>35</v>
      </c>
      <c r="F5273" s="4" t="s">
        <v>21640</v>
      </c>
      <c r="G5273" s="4">
        <v>0.15</v>
      </c>
    </row>
    <row r="5274" spans="1:7" x14ac:dyDescent="0.35">
      <c r="A5274" t="s">
        <v>7138</v>
      </c>
      <c r="B5274" t="s">
        <v>1822</v>
      </c>
      <c r="C5274" t="s">
        <v>31</v>
      </c>
      <c r="D5274" t="s">
        <v>1867</v>
      </c>
      <c r="E5274" s="4">
        <v>3</v>
      </c>
      <c r="F5274" s="4" t="s">
        <v>21662</v>
      </c>
      <c r="G5274" s="4">
        <v>0</v>
      </c>
    </row>
    <row r="5275" spans="1:7" x14ac:dyDescent="0.35">
      <c r="A5275" t="s">
        <v>7139</v>
      </c>
      <c r="B5275" t="s">
        <v>1822</v>
      </c>
      <c r="C5275" t="s">
        <v>15</v>
      </c>
      <c r="D5275" t="s">
        <v>1874</v>
      </c>
      <c r="E5275" s="4">
        <v>35</v>
      </c>
      <c r="F5275" s="4" t="s">
        <v>21742</v>
      </c>
      <c r="G5275" s="4">
        <v>0.1</v>
      </c>
    </row>
    <row r="5276" spans="1:7" x14ac:dyDescent="0.35">
      <c r="A5276" t="s">
        <v>7140</v>
      </c>
      <c r="B5276" t="s">
        <v>1822</v>
      </c>
      <c r="C5276" t="s">
        <v>7</v>
      </c>
      <c r="D5276" t="s">
        <v>21764</v>
      </c>
      <c r="E5276" s="4">
        <v>40</v>
      </c>
      <c r="F5276" s="4" t="s">
        <v>21646</v>
      </c>
      <c r="G5276" s="4">
        <v>0.1</v>
      </c>
    </row>
    <row r="5277" spans="1:7" x14ac:dyDescent="0.35">
      <c r="A5277" t="s">
        <v>7141</v>
      </c>
      <c r="B5277" t="s">
        <v>1822</v>
      </c>
      <c r="C5277" t="s">
        <v>35</v>
      </c>
      <c r="D5277" t="s">
        <v>1919</v>
      </c>
      <c r="E5277" s="4">
        <v>29</v>
      </c>
      <c r="F5277" s="4" t="s">
        <v>21656</v>
      </c>
      <c r="G5277" s="4">
        <v>0</v>
      </c>
    </row>
    <row r="5278" spans="1:7" x14ac:dyDescent="0.35">
      <c r="A5278" t="s">
        <v>7142</v>
      </c>
      <c r="B5278" t="s">
        <v>1823</v>
      </c>
      <c r="C5278" t="s">
        <v>7</v>
      </c>
      <c r="D5278" t="s">
        <v>1871</v>
      </c>
      <c r="E5278" s="4">
        <v>18</v>
      </c>
      <c r="F5278" s="4" t="s">
        <v>21750</v>
      </c>
      <c r="G5278" s="4">
        <v>0.05</v>
      </c>
    </row>
    <row r="5279" spans="1:7" x14ac:dyDescent="0.35">
      <c r="A5279" t="s">
        <v>7143</v>
      </c>
      <c r="B5279" t="s">
        <v>1823</v>
      </c>
      <c r="C5279" t="s">
        <v>32</v>
      </c>
      <c r="D5279" t="s">
        <v>1928</v>
      </c>
      <c r="E5279" s="4">
        <v>8</v>
      </c>
      <c r="F5279" s="4" t="s">
        <v>21684</v>
      </c>
      <c r="G5279" s="4">
        <v>0.05</v>
      </c>
    </row>
    <row r="5280" spans="1:7" x14ac:dyDescent="0.35">
      <c r="A5280" t="s">
        <v>7144</v>
      </c>
      <c r="B5280" t="s">
        <v>1823</v>
      </c>
      <c r="C5280" t="s">
        <v>34</v>
      </c>
      <c r="D5280" t="s">
        <v>66</v>
      </c>
      <c r="E5280" s="4">
        <v>79</v>
      </c>
      <c r="F5280" s="4" t="s">
        <v>21858</v>
      </c>
      <c r="G5280" s="4">
        <v>0.05</v>
      </c>
    </row>
    <row r="5281" spans="1:7" x14ac:dyDescent="0.35">
      <c r="A5281" t="s">
        <v>7145</v>
      </c>
      <c r="B5281" t="s">
        <v>1823</v>
      </c>
      <c r="C5281" t="s">
        <v>34</v>
      </c>
      <c r="D5281" t="s">
        <v>21651</v>
      </c>
      <c r="E5281" s="4">
        <v>73</v>
      </c>
      <c r="F5281" s="4" t="s">
        <v>21636</v>
      </c>
      <c r="G5281" s="4">
        <v>0</v>
      </c>
    </row>
    <row r="5282" spans="1:7" x14ac:dyDescent="0.35">
      <c r="A5282" t="s">
        <v>7146</v>
      </c>
      <c r="B5282" t="s">
        <v>1824</v>
      </c>
      <c r="C5282" t="s">
        <v>32</v>
      </c>
      <c r="D5282" t="s">
        <v>21724</v>
      </c>
      <c r="E5282" s="4">
        <v>73</v>
      </c>
      <c r="F5282" s="4" t="s">
        <v>21638</v>
      </c>
      <c r="G5282" s="4">
        <v>0</v>
      </c>
    </row>
    <row r="5283" spans="1:7" x14ac:dyDescent="0.35">
      <c r="A5283" t="s">
        <v>7147</v>
      </c>
      <c r="B5283" t="s">
        <v>1824</v>
      </c>
      <c r="C5283" t="s">
        <v>26</v>
      </c>
      <c r="D5283" t="s">
        <v>21762</v>
      </c>
      <c r="E5283" s="4">
        <v>19</v>
      </c>
      <c r="F5283" s="4" t="s">
        <v>21647</v>
      </c>
      <c r="G5283" s="4">
        <v>0</v>
      </c>
    </row>
    <row r="5284" spans="1:7" x14ac:dyDescent="0.35">
      <c r="A5284" t="s">
        <v>7148</v>
      </c>
      <c r="B5284" t="s">
        <v>1824</v>
      </c>
      <c r="C5284" t="s">
        <v>29</v>
      </c>
      <c r="D5284" t="s">
        <v>1896</v>
      </c>
      <c r="E5284" s="4">
        <v>41</v>
      </c>
      <c r="F5284" s="4" t="s">
        <v>21687</v>
      </c>
      <c r="G5284" s="4">
        <v>0</v>
      </c>
    </row>
    <row r="5285" spans="1:7" x14ac:dyDescent="0.35">
      <c r="A5285" t="s">
        <v>7149</v>
      </c>
      <c r="B5285" t="s">
        <v>1824</v>
      </c>
      <c r="C5285" t="s">
        <v>34</v>
      </c>
      <c r="D5285" t="s">
        <v>1854</v>
      </c>
      <c r="E5285" s="4">
        <v>44</v>
      </c>
      <c r="F5285" s="4" t="s">
        <v>21636</v>
      </c>
      <c r="G5285" s="4">
        <v>0</v>
      </c>
    </row>
    <row r="5286" spans="1:7" x14ac:dyDescent="0.35">
      <c r="A5286" t="s">
        <v>7150</v>
      </c>
      <c r="B5286" t="s">
        <v>1824</v>
      </c>
      <c r="C5286" t="s">
        <v>27</v>
      </c>
      <c r="D5286" t="s">
        <v>1865</v>
      </c>
      <c r="E5286" s="4">
        <v>24</v>
      </c>
      <c r="F5286" s="4" t="s">
        <v>21656</v>
      </c>
      <c r="G5286" s="4">
        <v>0</v>
      </c>
    </row>
    <row r="5287" spans="1:7" x14ac:dyDescent="0.35">
      <c r="A5287" t="s">
        <v>7151</v>
      </c>
      <c r="B5287" t="s">
        <v>1825</v>
      </c>
      <c r="C5287" t="s">
        <v>34</v>
      </c>
      <c r="D5287" t="s">
        <v>1854</v>
      </c>
      <c r="E5287" s="4">
        <v>15</v>
      </c>
      <c r="F5287" s="4" t="s">
        <v>21824</v>
      </c>
      <c r="G5287" s="4">
        <v>0.15</v>
      </c>
    </row>
    <row r="5288" spans="1:7" x14ac:dyDescent="0.35">
      <c r="A5288" t="s">
        <v>7152</v>
      </c>
      <c r="B5288" t="s">
        <v>1825</v>
      </c>
      <c r="C5288" t="s">
        <v>15</v>
      </c>
      <c r="D5288" t="s">
        <v>1874</v>
      </c>
      <c r="E5288" s="4">
        <v>18</v>
      </c>
      <c r="F5288" s="4" t="s">
        <v>21742</v>
      </c>
      <c r="G5288" s="4">
        <v>0.1</v>
      </c>
    </row>
    <row r="5289" spans="1:7" x14ac:dyDescent="0.35">
      <c r="A5289" t="s">
        <v>7153</v>
      </c>
      <c r="B5289" t="s">
        <v>1826</v>
      </c>
      <c r="C5289" t="s">
        <v>35</v>
      </c>
      <c r="D5289" t="s">
        <v>1919</v>
      </c>
      <c r="E5289" s="4">
        <v>67</v>
      </c>
      <c r="F5289" s="4" t="s">
        <v>21701</v>
      </c>
      <c r="G5289" s="4">
        <v>0.1</v>
      </c>
    </row>
    <row r="5290" spans="1:7" x14ac:dyDescent="0.35">
      <c r="A5290" t="s">
        <v>7154</v>
      </c>
      <c r="B5290" t="s">
        <v>1826</v>
      </c>
      <c r="C5290" t="s">
        <v>33</v>
      </c>
      <c r="D5290" t="s">
        <v>1863</v>
      </c>
      <c r="E5290" s="4">
        <v>18</v>
      </c>
      <c r="F5290" s="4" t="s">
        <v>21644</v>
      </c>
      <c r="G5290" s="4">
        <v>0.1</v>
      </c>
    </row>
    <row r="5291" spans="1:7" x14ac:dyDescent="0.35">
      <c r="A5291" t="s">
        <v>7155</v>
      </c>
      <c r="B5291" t="s">
        <v>1827</v>
      </c>
      <c r="C5291" t="s">
        <v>12</v>
      </c>
      <c r="D5291" t="s">
        <v>1857</v>
      </c>
      <c r="E5291" s="4">
        <v>34</v>
      </c>
      <c r="F5291" s="4" t="s">
        <v>21693</v>
      </c>
      <c r="G5291" s="4">
        <v>0.15</v>
      </c>
    </row>
    <row r="5292" spans="1:7" x14ac:dyDescent="0.35">
      <c r="A5292" t="s">
        <v>7156</v>
      </c>
      <c r="B5292" t="s">
        <v>1827</v>
      </c>
      <c r="C5292" t="s">
        <v>32</v>
      </c>
      <c r="D5292" t="s">
        <v>21724</v>
      </c>
      <c r="E5292" s="4">
        <v>68</v>
      </c>
      <c r="F5292" s="4" t="s">
        <v>21690</v>
      </c>
      <c r="G5292" s="4">
        <v>0.1</v>
      </c>
    </row>
    <row r="5293" spans="1:7" x14ac:dyDescent="0.35">
      <c r="A5293" t="s">
        <v>7157</v>
      </c>
      <c r="B5293" t="s">
        <v>1827</v>
      </c>
      <c r="C5293" t="s">
        <v>34</v>
      </c>
      <c r="D5293" t="s">
        <v>1854</v>
      </c>
      <c r="E5293" s="4">
        <v>42</v>
      </c>
      <c r="F5293" s="4" t="s">
        <v>21636</v>
      </c>
      <c r="G5293" s="4">
        <v>0</v>
      </c>
    </row>
    <row r="5294" spans="1:7" x14ac:dyDescent="0.35">
      <c r="A5294" t="s">
        <v>7158</v>
      </c>
      <c r="B5294" t="s">
        <v>1827</v>
      </c>
      <c r="C5294" t="s">
        <v>15</v>
      </c>
      <c r="D5294" t="s">
        <v>21717</v>
      </c>
      <c r="E5294" s="4">
        <v>71</v>
      </c>
      <c r="F5294" s="4" t="s">
        <v>21648</v>
      </c>
      <c r="G5294" s="4">
        <v>0</v>
      </c>
    </row>
    <row r="5295" spans="1:7" x14ac:dyDescent="0.35">
      <c r="A5295" t="s">
        <v>7159</v>
      </c>
      <c r="B5295" t="s">
        <v>1828</v>
      </c>
      <c r="C5295" t="s">
        <v>33</v>
      </c>
      <c r="D5295" t="s">
        <v>1863</v>
      </c>
      <c r="E5295" s="4">
        <v>1</v>
      </c>
      <c r="F5295" s="4" t="s">
        <v>21644</v>
      </c>
      <c r="G5295" s="4">
        <v>0.1</v>
      </c>
    </row>
    <row r="5296" spans="1:7" x14ac:dyDescent="0.35">
      <c r="A5296" t="s">
        <v>7160</v>
      </c>
      <c r="B5296" t="s">
        <v>1828</v>
      </c>
      <c r="C5296" t="s">
        <v>30</v>
      </c>
      <c r="D5296" t="s">
        <v>1887</v>
      </c>
      <c r="E5296" s="4">
        <v>35</v>
      </c>
      <c r="F5296" s="4" t="s">
        <v>21659</v>
      </c>
      <c r="G5296" s="4">
        <v>0.15</v>
      </c>
    </row>
    <row r="5297" spans="1:7" x14ac:dyDescent="0.35">
      <c r="A5297" t="s">
        <v>7161</v>
      </c>
      <c r="B5297" t="s">
        <v>1828</v>
      </c>
      <c r="C5297" t="s">
        <v>33</v>
      </c>
      <c r="D5297" t="s">
        <v>66</v>
      </c>
      <c r="E5297" s="4">
        <v>14</v>
      </c>
      <c r="F5297" s="4" t="s">
        <v>21641</v>
      </c>
      <c r="G5297" s="4">
        <v>0</v>
      </c>
    </row>
    <row r="5298" spans="1:7" x14ac:dyDescent="0.35">
      <c r="A5298" t="s">
        <v>7162</v>
      </c>
      <c r="B5298" t="s">
        <v>1829</v>
      </c>
      <c r="C5298" t="s">
        <v>35</v>
      </c>
      <c r="D5298" t="s">
        <v>1919</v>
      </c>
      <c r="E5298" s="4">
        <v>55</v>
      </c>
      <c r="F5298" s="4" t="s">
        <v>21656</v>
      </c>
      <c r="G5298" s="4">
        <v>0</v>
      </c>
    </row>
    <row r="5299" spans="1:7" x14ac:dyDescent="0.35">
      <c r="A5299" t="s">
        <v>7163</v>
      </c>
      <c r="B5299" t="s">
        <v>1829</v>
      </c>
      <c r="C5299" t="s">
        <v>36</v>
      </c>
      <c r="D5299" t="s">
        <v>21715</v>
      </c>
      <c r="E5299" s="4">
        <v>69</v>
      </c>
      <c r="F5299" s="4" t="s">
        <v>21727</v>
      </c>
      <c r="G5299" s="4">
        <v>0.1</v>
      </c>
    </row>
    <row r="5300" spans="1:7" x14ac:dyDescent="0.35">
      <c r="A5300" t="s">
        <v>7164</v>
      </c>
      <c r="B5300" t="s">
        <v>1829</v>
      </c>
      <c r="C5300" t="s">
        <v>27</v>
      </c>
      <c r="D5300" t="s">
        <v>1865</v>
      </c>
      <c r="E5300" s="4">
        <v>61</v>
      </c>
      <c r="F5300" s="4" t="s">
        <v>21701</v>
      </c>
      <c r="G5300" s="4">
        <v>0.1</v>
      </c>
    </row>
    <row r="5301" spans="1:7" x14ac:dyDescent="0.35">
      <c r="A5301" t="s">
        <v>7165</v>
      </c>
      <c r="B5301" t="s">
        <v>1830</v>
      </c>
      <c r="C5301" t="s">
        <v>23</v>
      </c>
      <c r="D5301" t="s">
        <v>21759</v>
      </c>
      <c r="E5301" s="4">
        <v>59</v>
      </c>
      <c r="F5301" s="4" t="s">
        <v>21704</v>
      </c>
      <c r="G5301" s="4">
        <v>0.05</v>
      </c>
    </row>
    <row r="5302" spans="1:7" x14ac:dyDescent="0.35">
      <c r="A5302" t="s">
        <v>7166</v>
      </c>
      <c r="B5302" t="s">
        <v>1831</v>
      </c>
      <c r="C5302" t="s">
        <v>23</v>
      </c>
      <c r="D5302" t="s">
        <v>1876</v>
      </c>
      <c r="E5302" s="4">
        <v>56</v>
      </c>
      <c r="F5302" s="4" t="s">
        <v>21699</v>
      </c>
      <c r="G5302" s="4">
        <v>0.15</v>
      </c>
    </row>
    <row r="5303" spans="1:7" x14ac:dyDescent="0.35">
      <c r="A5303" t="s">
        <v>7167</v>
      </c>
      <c r="B5303" t="s">
        <v>1832</v>
      </c>
      <c r="C5303" t="s">
        <v>19</v>
      </c>
      <c r="D5303" t="s">
        <v>1859</v>
      </c>
      <c r="E5303" s="4">
        <v>34</v>
      </c>
      <c r="F5303" s="4" t="s">
        <v>21635</v>
      </c>
      <c r="G5303" s="4">
        <v>0</v>
      </c>
    </row>
    <row r="5304" spans="1:7" x14ac:dyDescent="0.35">
      <c r="A5304" t="s">
        <v>7168</v>
      </c>
      <c r="B5304" t="s">
        <v>1832</v>
      </c>
      <c r="C5304" t="s">
        <v>26</v>
      </c>
      <c r="D5304" t="s">
        <v>1861</v>
      </c>
      <c r="E5304" s="4">
        <v>32</v>
      </c>
      <c r="F5304" s="4" t="s">
        <v>21668</v>
      </c>
      <c r="G5304" s="4">
        <v>0.05</v>
      </c>
    </row>
    <row r="5305" spans="1:7" x14ac:dyDescent="0.35">
      <c r="A5305" t="s">
        <v>7169</v>
      </c>
      <c r="B5305" t="s">
        <v>1833</v>
      </c>
      <c r="C5305" t="s">
        <v>12</v>
      </c>
      <c r="D5305" t="s">
        <v>1857</v>
      </c>
      <c r="E5305" s="4">
        <v>43</v>
      </c>
      <c r="F5305" s="4" t="s">
        <v>21639</v>
      </c>
      <c r="G5305" s="4">
        <v>0.1</v>
      </c>
    </row>
    <row r="5306" spans="1:7" x14ac:dyDescent="0.35">
      <c r="A5306" t="s">
        <v>7170</v>
      </c>
      <c r="B5306" t="s">
        <v>1833</v>
      </c>
      <c r="C5306" t="s">
        <v>12</v>
      </c>
      <c r="D5306" t="s">
        <v>21782</v>
      </c>
      <c r="E5306" s="4">
        <v>5</v>
      </c>
      <c r="F5306" s="4" t="s">
        <v>21669</v>
      </c>
      <c r="G5306" s="4">
        <v>0</v>
      </c>
    </row>
    <row r="5307" spans="1:7" x14ac:dyDescent="0.35">
      <c r="A5307" t="s">
        <v>7171</v>
      </c>
      <c r="B5307" t="s">
        <v>1833</v>
      </c>
      <c r="C5307" t="s">
        <v>32</v>
      </c>
      <c r="D5307" t="s">
        <v>1928</v>
      </c>
      <c r="E5307" s="4">
        <v>72</v>
      </c>
      <c r="F5307" s="4" t="s">
        <v>21690</v>
      </c>
      <c r="G5307" s="4">
        <v>0.1</v>
      </c>
    </row>
    <row r="5308" spans="1:7" x14ac:dyDescent="0.35">
      <c r="A5308" t="s">
        <v>7172</v>
      </c>
      <c r="B5308" t="s">
        <v>1833</v>
      </c>
      <c r="C5308" t="s">
        <v>32</v>
      </c>
      <c r="D5308" t="s">
        <v>1928</v>
      </c>
      <c r="E5308" s="4">
        <v>28</v>
      </c>
      <c r="F5308" s="4" t="s">
        <v>21690</v>
      </c>
      <c r="G5308" s="4">
        <v>0.1</v>
      </c>
    </row>
    <row r="5309" spans="1:7" x14ac:dyDescent="0.35">
      <c r="A5309" t="s">
        <v>7173</v>
      </c>
      <c r="B5309" t="s">
        <v>1833</v>
      </c>
      <c r="C5309" t="s">
        <v>19</v>
      </c>
      <c r="D5309" t="s">
        <v>1859</v>
      </c>
      <c r="E5309" s="4">
        <v>42</v>
      </c>
      <c r="F5309" s="4" t="s">
        <v>21706</v>
      </c>
      <c r="G5309" s="4">
        <v>0.05</v>
      </c>
    </row>
    <row r="5310" spans="1:7" x14ac:dyDescent="0.35">
      <c r="A5310" t="s">
        <v>7174</v>
      </c>
      <c r="B5310" t="s">
        <v>1834</v>
      </c>
      <c r="C5310" t="s">
        <v>34</v>
      </c>
      <c r="D5310" t="s">
        <v>1854</v>
      </c>
      <c r="E5310" s="4">
        <v>53</v>
      </c>
      <c r="F5310" s="4" t="s">
        <v>21636</v>
      </c>
      <c r="G5310" s="4">
        <v>0</v>
      </c>
    </row>
    <row r="5311" spans="1:7" x14ac:dyDescent="0.35">
      <c r="A5311" t="s">
        <v>7175</v>
      </c>
      <c r="B5311" t="s">
        <v>1834</v>
      </c>
      <c r="C5311" t="s">
        <v>31</v>
      </c>
      <c r="D5311" t="s">
        <v>1867</v>
      </c>
      <c r="E5311" s="4">
        <v>33</v>
      </c>
      <c r="F5311" s="4" t="s">
        <v>21662</v>
      </c>
      <c r="G5311" s="4">
        <v>0</v>
      </c>
    </row>
    <row r="5312" spans="1:7" x14ac:dyDescent="0.35">
      <c r="A5312" t="s">
        <v>7176</v>
      </c>
      <c r="B5312" t="s">
        <v>1834</v>
      </c>
      <c r="C5312" t="s">
        <v>35</v>
      </c>
      <c r="D5312" t="s">
        <v>21735</v>
      </c>
      <c r="E5312" s="4">
        <v>12</v>
      </c>
      <c r="F5312" s="4" t="s">
        <v>21656</v>
      </c>
      <c r="G5312" s="4">
        <v>0</v>
      </c>
    </row>
    <row r="5313" spans="1:7" x14ac:dyDescent="0.35">
      <c r="A5313" t="s">
        <v>7177</v>
      </c>
      <c r="B5313" t="s">
        <v>1835</v>
      </c>
      <c r="C5313" t="s">
        <v>12</v>
      </c>
      <c r="D5313" t="s">
        <v>21782</v>
      </c>
      <c r="E5313" s="4">
        <v>22</v>
      </c>
      <c r="F5313" s="4" t="s">
        <v>21693</v>
      </c>
      <c r="G5313" s="4">
        <v>0.15</v>
      </c>
    </row>
    <row r="5314" spans="1:7" x14ac:dyDescent="0.35">
      <c r="A5314" t="s">
        <v>7178</v>
      </c>
      <c r="B5314" t="s">
        <v>1835</v>
      </c>
      <c r="C5314" t="s">
        <v>28</v>
      </c>
      <c r="D5314" t="s">
        <v>1851</v>
      </c>
      <c r="E5314" s="4">
        <v>36</v>
      </c>
      <c r="F5314" s="4" t="s">
        <v>21634</v>
      </c>
      <c r="G5314" s="4">
        <v>0</v>
      </c>
    </row>
    <row r="5315" spans="1:7" x14ac:dyDescent="0.35">
      <c r="A5315" t="s">
        <v>7179</v>
      </c>
      <c r="B5315" t="s">
        <v>1835</v>
      </c>
      <c r="C5315" t="s">
        <v>23</v>
      </c>
      <c r="D5315" t="s">
        <v>1876</v>
      </c>
      <c r="E5315" s="4">
        <v>30</v>
      </c>
      <c r="F5315" s="4" t="s">
        <v>21649</v>
      </c>
      <c r="G5315" s="4">
        <v>0.1</v>
      </c>
    </row>
    <row r="5316" spans="1:7" x14ac:dyDescent="0.35">
      <c r="A5316" t="s">
        <v>7180</v>
      </c>
      <c r="B5316" t="s">
        <v>1835</v>
      </c>
      <c r="C5316" t="s">
        <v>19</v>
      </c>
      <c r="D5316" t="s">
        <v>1859</v>
      </c>
      <c r="E5316" s="4">
        <v>55</v>
      </c>
      <c r="F5316" s="4" t="s">
        <v>21635</v>
      </c>
      <c r="G5316" s="4">
        <v>0</v>
      </c>
    </row>
    <row r="5317" spans="1:7" x14ac:dyDescent="0.35">
      <c r="A5317" t="s">
        <v>7181</v>
      </c>
      <c r="B5317" t="s">
        <v>1835</v>
      </c>
      <c r="C5317" t="s">
        <v>26</v>
      </c>
      <c r="D5317" t="s">
        <v>21762</v>
      </c>
      <c r="E5317" s="4">
        <v>49</v>
      </c>
      <c r="F5317" s="4" t="s">
        <v>21851</v>
      </c>
      <c r="G5317" s="4">
        <v>0.05</v>
      </c>
    </row>
    <row r="5318" spans="1:7" x14ac:dyDescent="0.35">
      <c r="A5318" t="s">
        <v>7182</v>
      </c>
      <c r="B5318" t="s">
        <v>1836</v>
      </c>
      <c r="C5318" t="s">
        <v>27</v>
      </c>
      <c r="D5318" t="s">
        <v>1865</v>
      </c>
      <c r="E5318" s="4">
        <v>39</v>
      </c>
      <c r="F5318" s="4" t="s">
        <v>21656</v>
      </c>
      <c r="G5318" s="4">
        <v>0</v>
      </c>
    </row>
    <row r="5319" spans="1:7" x14ac:dyDescent="0.35">
      <c r="A5319" t="s">
        <v>7183</v>
      </c>
      <c r="B5319" t="s">
        <v>1836</v>
      </c>
      <c r="C5319" t="s">
        <v>35</v>
      </c>
      <c r="D5319" t="s">
        <v>1919</v>
      </c>
      <c r="E5319" s="4">
        <v>74</v>
      </c>
      <c r="F5319" s="4" t="s">
        <v>21656</v>
      </c>
      <c r="G5319" s="4">
        <v>0</v>
      </c>
    </row>
    <row r="5320" spans="1:7" x14ac:dyDescent="0.35">
      <c r="A5320" t="s">
        <v>7184</v>
      </c>
      <c r="B5320" t="s">
        <v>1836</v>
      </c>
      <c r="C5320" t="s">
        <v>35</v>
      </c>
      <c r="D5320" t="s">
        <v>1919</v>
      </c>
      <c r="E5320" s="4">
        <v>22</v>
      </c>
      <c r="F5320" s="4" t="s">
        <v>21642</v>
      </c>
      <c r="G5320" s="4">
        <v>0.15</v>
      </c>
    </row>
    <row r="5321" spans="1:7" x14ac:dyDescent="0.35">
      <c r="A5321" t="s">
        <v>7185</v>
      </c>
      <c r="B5321" t="s">
        <v>1836</v>
      </c>
      <c r="C5321" t="s">
        <v>26</v>
      </c>
      <c r="D5321" t="s">
        <v>1861</v>
      </c>
      <c r="E5321" s="4">
        <v>30</v>
      </c>
      <c r="F5321" s="4" t="s">
        <v>21650</v>
      </c>
      <c r="G5321" s="4">
        <v>0.1</v>
      </c>
    </row>
    <row r="5322" spans="1:7" x14ac:dyDescent="0.35">
      <c r="A5322" t="s">
        <v>7186</v>
      </c>
      <c r="B5322" t="s">
        <v>1837</v>
      </c>
      <c r="C5322" t="s">
        <v>35</v>
      </c>
      <c r="D5322" t="s">
        <v>1919</v>
      </c>
      <c r="E5322" s="4">
        <v>25</v>
      </c>
      <c r="F5322" s="4" t="s">
        <v>21701</v>
      </c>
      <c r="G5322" s="4">
        <v>0.1</v>
      </c>
    </row>
    <row r="5323" spans="1:7" x14ac:dyDescent="0.35">
      <c r="A5323" t="s">
        <v>7187</v>
      </c>
      <c r="B5323" t="s">
        <v>1838</v>
      </c>
      <c r="C5323" t="s">
        <v>28</v>
      </c>
      <c r="D5323" t="s">
        <v>21653</v>
      </c>
      <c r="E5323" s="4">
        <v>38</v>
      </c>
      <c r="F5323" s="4" t="s">
        <v>21800</v>
      </c>
      <c r="G5323" s="4">
        <v>0</v>
      </c>
    </row>
    <row r="5324" spans="1:7" x14ac:dyDescent="0.35">
      <c r="A5324" t="s">
        <v>7188</v>
      </c>
      <c r="B5324" t="s">
        <v>1838</v>
      </c>
      <c r="C5324" t="s">
        <v>23</v>
      </c>
      <c r="D5324" t="s">
        <v>1876</v>
      </c>
      <c r="E5324" s="4">
        <v>43</v>
      </c>
      <c r="F5324" s="4" t="s">
        <v>21673</v>
      </c>
      <c r="G5324" s="4">
        <v>0</v>
      </c>
    </row>
    <row r="5325" spans="1:7" x14ac:dyDescent="0.35">
      <c r="A5325" t="s">
        <v>7189</v>
      </c>
      <c r="B5325" t="s">
        <v>1838</v>
      </c>
      <c r="C5325" t="s">
        <v>15</v>
      </c>
      <c r="D5325" t="s">
        <v>1874</v>
      </c>
      <c r="E5325" s="4">
        <v>65</v>
      </c>
      <c r="F5325" s="4" t="s">
        <v>21648</v>
      </c>
      <c r="G5325" s="4">
        <v>0</v>
      </c>
    </row>
    <row r="5326" spans="1:7" x14ac:dyDescent="0.35">
      <c r="A5326" t="s">
        <v>7190</v>
      </c>
      <c r="B5326" t="s">
        <v>1838</v>
      </c>
      <c r="C5326" t="s">
        <v>31</v>
      </c>
      <c r="D5326" t="s">
        <v>21661</v>
      </c>
      <c r="E5326" s="4">
        <v>34</v>
      </c>
      <c r="F5326" s="4" t="s">
        <v>21662</v>
      </c>
      <c r="G5326" s="4">
        <v>0</v>
      </c>
    </row>
    <row r="5327" spans="1:7" x14ac:dyDescent="0.35">
      <c r="A5327" t="s">
        <v>7191</v>
      </c>
      <c r="B5327" t="s">
        <v>1838</v>
      </c>
      <c r="C5327" t="s">
        <v>31</v>
      </c>
      <c r="D5327" t="s">
        <v>1867</v>
      </c>
      <c r="E5327" s="4">
        <v>10</v>
      </c>
      <c r="F5327" s="4" t="s">
        <v>21670</v>
      </c>
      <c r="G5327" s="4">
        <v>0.1</v>
      </c>
    </row>
    <row r="5328" spans="1:7" x14ac:dyDescent="0.35">
      <c r="A5328" t="s">
        <v>7192</v>
      </c>
      <c r="B5328" t="s">
        <v>1839</v>
      </c>
      <c r="C5328" t="s">
        <v>29</v>
      </c>
      <c r="D5328" t="s">
        <v>21709</v>
      </c>
      <c r="E5328" s="4">
        <v>56</v>
      </c>
      <c r="F5328" s="4" t="s">
        <v>21703</v>
      </c>
      <c r="G5328" s="4">
        <v>0.15</v>
      </c>
    </row>
    <row r="5329" spans="1:7" x14ac:dyDescent="0.35">
      <c r="A5329" t="s">
        <v>7193</v>
      </c>
      <c r="B5329" t="s">
        <v>1840</v>
      </c>
      <c r="C5329" t="s">
        <v>29</v>
      </c>
      <c r="D5329" t="s">
        <v>21720</v>
      </c>
      <c r="E5329" s="4">
        <v>10</v>
      </c>
      <c r="F5329" s="4" t="s">
        <v>21703</v>
      </c>
      <c r="G5329" s="4">
        <v>0.15</v>
      </c>
    </row>
    <row r="5330" spans="1:7" x14ac:dyDescent="0.35">
      <c r="A5330" t="s">
        <v>7194</v>
      </c>
      <c r="B5330" t="s">
        <v>1840</v>
      </c>
      <c r="C5330" t="s">
        <v>36</v>
      </c>
      <c r="D5330" t="s">
        <v>1915</v>
      </c>
      <c r="E5330" s="4">
        <v>65</v>
      </c>
      <c r="F5330" s="4" t="s">
        <v>21677</v>
      </c>
      <c r="G5330" s="4">
        <v>0</v>
      </c>
    </row>
    <row r="5331" spans="1:7" x14ac:dyDescent="0.35">
      <c r="A5331" t="s">
        <v>7195</v>
      </c>
      <c r="B5331" t="s">
        <v>1841</v>
      </c>
      <c r="C5331" t="s">
        <v>36</v>
      </c>
      <c r="D5331" t="s">
        <v>1915</v>
      </c>
      <c r="E5331" s="4">
        <v>28</v>
      </c>
      <c r="F5331" s="4" t="s">
        <v>21702</v>
      </c>
      <c r="G5331" s="4">
        <v>0.05</v>
      </c>
    </row>
    <row r="5332" spans="1:7" x14ac:dyDescent="0.35">
      <c r="A5332" t="s">
        <v>7196</v>
      </c>
      <c r="B5332" t="s">
        <v>1841</v>
      </c>
      <c r="C5332" t="s">
        <v>12</v>
      </c>
      <c r="D5332" t="s">
        <v>1857</v>
      </c>
      <c r="E5332" s="4">
        <v>60</v>
      </c>
      <c r="F5332" s="4" t="s">
        <v>21669</v>
      </c>
      <c r="G5332" s="4">
        <v>0</v>
      </c>
    </row>
    <row r="5333" spans="1:7" x14ac:dyDescent="0.35">
      <c r="A5333" t="s">
        <v>7197</v>
      </c>
      <c r="B5333" t="s">
        <v>1842</v>
      </c>
      <c r="C5333" t="s">
        <v>12</v>
      </c>
      <c r="D5333" t="s">
        <v>21782</v>
      </c>
      <c r="E5333" s="4">
        <v>59</v>
      </c>
      <c r="F5333" s="4" t="s">
        <v>21669</v>
      </c>
      <c r="G5333" s="4">
        <v>0</v>
      </c>
    </row>
    <row r="5334" spans="1:7" x14ac:dyDescent="0.35">
      <c r="A5334" t="s">
        <v>7198</v>
      </c>
      <c r="B5334" t="s">
        <v>1843</v>
      </c>
      <c r="C5334" t="s">
        <v>12</v>
      </c>
      <c r="D5334" t="s">
        <v>21782</v>
      </c>
      <c r="E5334" s="4">
        <v>66</v>
      </c>
      <c r="F5334" s="4" t="s">
        <v>21669</v>
      </c>
      <c r="G5334" s="4">
        <v>0</v>
      </c>
    </row>
    <row r="5335" spans="1:7" x14ac:dyDescent="0.35">
      <c r="A5335" t="s">
        <v>7199</v>
      </c>
      <c r="B5335" t="s">
        <v>1843</v>
      </c>
      <c r="C5335" t="s">
        <v>36</v>
      </c>
      <c r="D5335" t="s">
        <v>1915</v>
      </c>
      <c r="E5335" s="4">
        <v>30</v>
      </c>
      <c r="F5335" s="4" t="s">
        <v>21677</v>
      </c>
      <c r="G5335" s="4">
        <v>0</v>
      </c>
    </row>
    <row r="5336" spans="1:7" x14ac:dyDescent="0.35">
      <c r="A5336" t="s">
        <v>7200</v>
      </c>
      <c r="B5336" t="s">
        <v>1843</v>
      </c>
      <c r="C5336" t="s">
        <v>12</v>
      </c>
      <c r="D5336" t="s">
        <v>1857</v>
      </c>
      <c r="E5336" s="4">
        <v>4</v>
      </c>
      <c r="F5336" s="4" t="s">
        <v>21669</v>
      </c>
      <c r="G5336" s="4">
        <v>0</v>
      </c>
    </row>
    <row r="5337" spans="1:7" x14ac:dyDescent="0.35">
      <c r="A5337" t="s">
        <v>7201</v>
      </c>
      <c r="B5337" t="s">
        <v>1843</v>
      </c>
      <c r="C5337" t="s">
        <v>36</v>
      </c>
      <c r="D5337" t="s">
        <v>1915</v>
      </c>
      <c r="E5337" s="4">
        <v>49</v>
      </c>
      <c r="F5337" s="4" t="s">
        <v>21677</v>
      </c>
      <c r="G5337" s="4">
        <v>0</v>
      </c>
    </row>
    <row r="5338" spans="1:7" x14ac:dyDescent="0.35">
      <c r="A5338" t="s">
        <v>7202</v>
      </c>
      <c r="B5338" t="s">
        <v>1843</v>
      </c>
      <c r="C5338" t="s">
        <v>23</v>
      </c>
      <c r="D5338" t="s">
        <v>1876</v>
      </c>
      <c r="E5338" s="4">
        <v>59</v>
      </c>
      <c r="F5338" s="4" t="s">
        <v>21673</v>
      </c>
      <c r="G5338" s="4">
        <v>0</v>
      </c>
    </row>
    <row r="5339" spans="1:7" x14ac:dyDescent="0.35">
      <c r="A5339" t="s">
        <v>7203</v>
      </c>
      <c r="B5339" t="s">
        <v>1844</v>
      </c>
      <c r="C5339" t="s">
        <v>32</v>
      </c>
      <c r="D5339" t="s">
        <v>1928</v>
      </c>
      <c r="E5339" s="4">
        <v>13</v>
      </c>
      <c r="F5339" s="4" t="s">
        <v>21638</v>
      </c>
      <c r="G5339" s="4">
        <v>0</v>
      </c>
    </row>
    <row r="5340" spans="1:7" x14ac:dyDescent="0.35">
      <c r="A5340" t="s">
        <v>7204</v>
      </c>
      <c r="B5340" t="s">
        <v>1844</v>
      </c>
      <c r="C5340" t="s">
        <v>32</v>
      </c>
      <c r="D5340" t="s">
        <v>1928</v>
      </c>
      <c r="E5340" s="4">
        <v>79</v>
      </c>
      <c r="F5340" s="4" t="s">
        <v>21690</v>
      </c>
      <c r="G5340" s="4">
        <v>0.1</v>
      </c>
    </row>
    <row r="5341" spans="1:7" x14ac:dyDescent="0.35">
      <c r="A5341" t="s">
        <v>7205</v>
      </c>
      <c r="B5341" t="s">
        <v>1844</v>
      </c>
      <c r="C5341" t="s">
        <v>34</v>
      </c>
      <c r="D5341" t="s">
        <v>1854</v>
      </c>
      <c r="E5341" s="4">
        <v>38</v>
      </c>
      <c r="F5341" s="4" t="s">
        <v>21636</v>
      </c>
      <c r="G5341" s="4">
        <v>0</v>
      </c>
    </row>
    <row r="5342" spans="1:7" x14ac:dyDescent="0.35">
      <c r="A5342" t="s">
        <v>7206</v>
      </c>
      <c r="B5342" t="s">
        <v>1845</v>
      </c>
      <c r="C5342" t="s">
        <v>34</v>
      </c>
      <c r="D5342" t="s">
        <v>1854</v>
      </c>
      <c r="E5342" s="4">
        <v>47</v>
      </c>
      <c r="F5342" s="4" t="s">
        <v>21645</v>
      </c>
      <c r="G5342" s="4">
        <v>0.05</v>
      </c>
    </row>
    <row r="5343" spans="1:7" x14ac:dyDescent="0.35">
      <c r="A5343" t="s">
        <v>7207</v>
      </c>
      <c r="B5343" t="s">
        <v>1845</v>
      </c>
      <c r="C5343" t="s">
        <v>30</v>
      </c>
      <c r="D5343" t="s">
        <v>21712</v>
      </c>
      <c r="E5343" s="4">
        <v>7</v>
      </c>
      <c r="F5343" s="4" t="s">
        <v>21659</v>
      </c>
      <c r="G5343" s="4">
        <v>0.15</v>
      </c>
    </row>
    <row r="5344" spans="1:7" x14ac:dyDescent="0.35">
      <c r="A5344" t="s">
        <v>7208</v>
      </c>
      <c r="B5344" t="s">
        <v>1846</v>
      </c>
      <c r="C5344" t="s">
        <v>31</v>
      </c>
      <c r="D5344" t="s">
        <v>21661</v>
      </c>
      <c r="E5344" s="4">
        <v>74</v>
      </c>
      <c r="F5344" s="4" t="s">
        <v>21662</v>
      </c>
      <c r="G5344" s="4">
        <v>0</v>
      </c>
    </row>
    <row r="5345" spans="1:7" x14ac:dyDescent="0.35">
      <c r="A5345" t="s">
        <v>7209</v>
      </c>
      <c r="B5345" t="s">
        <v>1846</v>
      </c>
      <c r="C5345" t="s">
        <v>32</v>
      </c>
      <c r="D5345" t="s">
        <v>1928</v>
      </c>
      <c r="E5345" s="4">
        <v>72</v>
      </c>
      <c r="F5345" s="4" t="s">
        <v>21690</v>
      </c>
      <c r="G5345" s="4">
        <v>0.1</v>
      </c>
    </row>
    <row r="5346" spans="1:7" x14ac:dyDescent="0.35">
      <c r="A5346" t="s">
        <v>7210</v>
      </c>
      <c r="B5346" t="s">
        <v>1846</v>
      </c>
      <c r="C5346" t="s">
        <v>26</v>
      </c>
      <c r="D5346" t="s">
        <v>21725</v>
      </c>
      <c r="E5346" s="4">
        <v>20</v>
      </c>
      <c r="F5346" s="4" t="s">
        <v>21647</v>
      </c>
      <c r="G5346" s="4">
        <v>0</v>
      </c>
    </row>
    <row r="5347" spans="1:7" x14ac:dyDescent="0.35">
      <c r="A5347" t="s">
        <v>7211</v>
      </c>
      <c r="B5347" t="s">
        <v>1846</v>
      </c>
      <c r="C5347" t="s">
        <v>15</v>
      </c>
      <c r="D5347" t="s">
        <v>21717</v>
      </c>
      <c r="E5347" s="4">
        <v>62</v>
      </c>
      <c r="F5347" s="4" t="s">
        <v>21770</v>
      </c>
      <c r="G5347" s="4">
        <v>0</v>
      </c>
    </row>
    <row r="5348" spans="1:7" x14ac:dyDescent="0.35">
      <c r="A5348" t="s">
        <v>7212</v>
      </c>
      <c r="B5348" t="s">
        <v>1846</v>
      </c>
      <c r="C5348" t="s">
        <v>36</v>
      </c>
      <c r="D5348" t="s">
        <v>21715</v>
      </c>
      <c r="E5348" s="4">
        <v>42</v>
      </c>
      <c r="F5348" s="4" t="s">
        <v>21677</v>
      </c>
      <c r="G5348" s="4">
        <v>0</v>
      </c>
    </row>
    <row r="5349" spans="1:7" x14ac:dyDescent="0.35">
      <c r="A5349" t="s">
        <v>4776</v>
      </c>
      <c r="B5349" t="s">
        <v>1029</v>
      </c>
      <c r="C5349" t="s">
        <v>36</v>
      </c>
      <c r="D5349" t="s">
        <v>1915</v>
      </c>
      <c r="E5349" s="4">
        <v>77</v>
      </c>
      <c r="F5349" s="4" t="s">
        <v>21677</v>
      </c>
      <c r="G5349" s="4">
        <v>0</v>
      </c>
    </row>
    <row r="5350" spans="1:7" x14ac:dyDescent="0.35">
      <c r="A5350" t="s">
        <v>4067</v>
      </c>
      <c r="B5350" t="s">
        <v>793</v>
      </c>
      <c r="C5350" t="s">
        <v>31</v>
      </c>
      <c r="D5350" t="s">
        <v>1867</v>
      </c>
      <c r="E5350" s="4">
        <v>45</v>
      </c>
      <c r="F5350" s="4" t="s">
        <v>21662</v>
      </c>
      <c r="G5350" s="4">
        <v>0</v>
      </c>
    </row>
    <row r="5351" spans="1:7" x14ac:dyDescent="0.35">
      <c r="A5351" t="s">
        <v>5261</v>
      </c>
      <c r="B5351" t="s">
        <v>1188</v>
      </c>
      <c r="C5351" t="s">
        <v>12</v>
      </c>
      <c r="D5351" t="s">
        <v>66</v>
      </c>
      <c r="E5351" s="4">
        <v>68</v>
      </c>
      <c r="F5351" s="4" t="s">
        <v>21639</v>
      </c>
      <c r="G5351" s="4">
        <v>0.1</v>
      </c>
    </row>
    <row r="5352" spans="1:7" x14ac:dyDescent="0.35">
      <c r="A5352" t="s">
        <v>6869</v>
      </c>
      <c r="B5352" t="s">
        <v>1733</v>
      </c>
      <c r="C5352" t="s">
        <v>31</v>
      </c>
      <c r="D5352" t="s">
        <v>1867</v>
      </c>
      <c r="E5352" s="4">
        <v>17</v>
      </c>
      <c r="F5352" s="4" t="s">
        <v>21662</v>
      </c>
      <c r="G5352" s="4">
        <v>0</v>
      </c>
    </row>
    <row r="5353" spans="1:7" x14ac:dyDescent="0.35">
      <c r="A5353" t="s">
        <v>2198</v>
      </c>
      <c r="B5353" t="s">
        <v>155</v>
      </c>
      <c r="C5353" t="s">
        <v>28</v>
      </c>
      <c r="D5353" t="s">
        <v>1851</v>
      </c>
      <c r="E5353" s="4">
        <v>21</v>
      </c>
      <c r="F5353" s="4" t="s">
        <v>21654</v>
      </c>
      <c r="G5353" s="4">
        <v>0.05</v>
      </c>
    </row>
    <row r="5354" spans="1:7" x14ac:dyDescent="0.35">
      <c r="A5354" t="s">
        <v>3566</v>
      </c>
      <c r="B5354" t="s">
        <v>615</v>
      </c>
      <c r="C5354" t="s">
        <v>23</v>
      </c>
      <c r="D5354" t="s">
        <v>1876</v>
      </c>
      <c r="E5354" s="4">
        <v>39</v>
      </c>
      <c r="F5354" s="4" t="s">
        <v>21649</v>
      </c>
      <c r="G5354" s="4">
        <v>0.1</v>
      </c>
    </row>
    <row r="5355" spans="1:7" x14ac:dyDescent="0.35">
      <c r="A5355" t="s">
        <v>3440</v>
      </c>
      <c r="B5355" t="s">
        <v>572</v>
      </c>
      <c r="C5355" t="s">
        <v>29</v>
      </c>
      <c r="D5355" t="s">
        <v>21709</v>
      </c>
      <c r="E5355" s="4">
        <v>56</v>
      </c>
      <c r="F5355" s="4" t="s">
        <v>21687</v>
      </c>
      <c r="G5355" s="4">
        <v>0</v>
      </c>
    </row>
    <row r="5356" spans="1:7" x14ac:dyDescent="0.35">
      <c r="A5356" t="s">
        <v>5035</v>
      </c>
      <c r="B5356" t="s">
        <v>1114</v>
      </c>
      <c r="C5356" t="s">
        <v>23</v>
      </c>
      <c r="D5356" t="s">
        <v>1876</v>
      </c>
      <c r="E5356" s="4">
        <v>48</v>
      </c>
      <c r="F5356" s="4" t="s">
        <v>21649</v>
      </c>
      <c r="G5356" s="4">
        <v>0.1</v>
      </c>
    </row>
    <row r="5357" spans="1:7" x14ac:dyDescent="0.35">
      <c r="A5357" t="s">
        <v>6475</v>
      </c>
      <c r="B5357" t="s">
        <v>1599</v>
      </c>
      <c r="C5357" t="s">
        <v>29</v>
      </c>
      <c r="D5357" t="s">
        <v>21751</v>
      </c>
      <c r="E5357" s="4">
        <v>71</v>
      </c>
      <c r="F5357" s="4" t="s">
        <v>21703</v>
      </c>
      <c r="G5357" s="4">
        <v>0.15</v>
      </c>
    </row>
    <row r="5358" spans="1:7" x14ac:dyDescent="0.35">
      <c r="A5358" t="s">
        <v>3408</v>
      </c>
      <c r="B5358" t="s">
        <v>561</v>
      </c>
      <c r="C5358" t="s">
        <v>30</v>
      </c>
      <c r="D5358" t="s">
        <v>21667</v>
      </c>
      <c r="E5358" s="4">
        <v>69</v>
      </c>
      <c r="F5358" s="4" t="s">
        <v>21691</v>
      </c>
      <c r="G5358" s="4">
        <v>0.05</v>
      </c>
    </row>
    <row r="5359" spans="1:7" x14ac:dyDescent="0.35">
      <c r="A5359" t="s">
        <v>2575</v>
      </c>
      <c r="B5359" t="s">
        <v>285</v>
      </c>
      <c r="C5359" t="s">
        <v>31</v>
      </c>
      <c r="D5359" t="s">
        <v>1867</v>
      </c>
      <c r="E5359" s="4">
        <v>37</v>
      </c>
      <c r="F5359" s="4" t="s">
        <v>21662</v>
      </c>
      <c r="G5359" s="4">
        <v>0</v>
      </c>
    </row>
    <row r="5360" spans="1:7" x14ac:dyDescent="0.35">
      <c r="A5360" t="s">
        <v>2153</v>
      </c>
      <c r="B5360" t="s">
        <v>139</v>
      </c>
      <c r="C5360" t="s">
        <v>19</v>
      </c>
      <c r="D5360" t="s">
        <v>1859</v>
      </c>
      <c r="E5360" s="4">
        <v>18</v>
      </c>
      <c r="F5360" s="4" t="s">
        <v>21635</v>
      </c>
      <c r="G5360" s="4">
        <v>0</v>
      </c>
    </row>
    <row r="5361" spans="1:7" x14ac:dyDescent="0.35">
      <c r="A5361" t="s">
        <v>4661</v>
      </c>
      <c r="B5361" t="s">
        <v>990</v>
      </c>
      <c r="C5361" t="s">
        <v>28</v>
      </c>
      <c r="D5361" t="s">
        <v>1851</v>
      </c>
      <c r="E5361" s="4">
        <v>48</v>
      </c>
      <c r="F5361" s="4" t="s">
        <v>21674</v>
      </c>
      <c r="G5361" s="4">
        <v>0.1</v>
      </c>
    </row>
    <row r="5362" spans="1:7" x14ac:dyDescent="0.35">
      <c r="A5362" t="s">
        <v>5506</v>
      </c>
      <c r="B5362" t="s">
        <v>1274</v>
      </c>
      <c r="C5362" t="s">
        <v>30</v>
      </c>
      <c r="D5362" t="s">
        <v>1887</v>
      </c>
      <c r="E5362" s="4">
        <v>9</v>
      </c>
      <c r="F5362" s="4" t="s">
        <v>21659</v>
      </c>
      <c r="G5362" s="4">
        <v>0.15</v>
      </c>
    </row>
    <row r="5363" spans="1:7" x14ac:dyDescent="0.35">
      <c r="A5363" t="s">
        <v>2544</v>
      </c>
      <c r="B5363" t="s">
        <v>272</v>
      </c>
      <c r="C5363" t="s">
        <v>35</v>
      </c>
      <c r="D5363" t="s">
        <v>1919</v>
      </c>
      <c r="E5363" s="4">
        <v>14</v>
      </c>
      <c r="F5363" s="4" t="s">
        <v>21656</v>
      </c>
      <c r="G5363" s="4">
        <v>0</v>
      </c>
    </row>
    <row r="5364" spans="1:7" x14ac:dyDescent="0.35">
      <c r="A5364" t="s">
        <v>6515</v>
      </c>
      <c r="B5364" t="s">
        <v>1610</v>
      </c>
      <c r="C5364" t="s">
        <v>29</v>
      </c>
      <c r="D5364" t="s">
        <v>1896</v>
      </c>
      <c r="E5364" s="4">
        <v>42</v>
      </c>
      <c r="F5364" s="4" t="s">
        <v>21687</v>
      </c>
      <c r="G5364" s="4">
        <v>0</v>
      </c>
    </row>
    <row r="5365" spans="1:7" x14ac:dyDescent="0.35">
      <c r="A5365" t="s">
        <v>5593</v>
      </c>
      <c r="B5365" t="s">
        <v>1306</v>
      </c>
      <c r="C5365" t="s">
        <v>19</v>
      </c>
      <c r="D5365" t="s">
        <v>1859</v>
      </c>
      <c r="E5365" s="4">
        <v>47</v>
      </c>
      <c r="F5365" s="4" t="s">
        <v>21635</v>
      </c>
      <c r="G5365" s="4">
        <v>0</v>
      </c>
    </row>
    <row r="5366" spans="1:7" x14ac:dyDescent="0.35">
      <c r="A5366" t="s">
        <v>3892</v>
      </c>
      <c r="B5366" t="s">
        <v>729</v>
      </c>
      <c r="C5366" t="s">
        <v>7</v>
      </c>
      <c r="D5366" t="s">
        <v>1871</v>
      </c>
      <c r="E5366" s="4">
        <v>34</v>
      </c>
      <c r="F5366" s="4" t="s">
        <v>21733</v>
      </c>
      <c r="G5366" s="4">
        <v>0</v>
      </c>
    </row>
    <row r="5367" spans="1:7" x14ac:dyDescent="0.35">
      <c r="A5367" t="s">
        <v>3307</v>
      </c>
      <c r="B5367" t="s">
        <v>530</v>
      </c>
      <c r="C5367" t="s">
        <v>23</v>
      </c>
      <c r="D5367" t="s">
        <v>1876</v>
      </c>
      <c r="E5367" s="4">
        <v>64</v>
      </c>
      <c r="F5367" s="4" t="s">
        <v>21699</v>
      </c>
      <c r="G5367" s="4">
        <v>0.15</v>
      </c>
    </row>
    <row r="5368" spans="1:7" x14ac:dyDescent="0.35">
      <c r="A5368" t="s">
        <v>3506</v>
      </c>
      <c r="B5368" t="s">
        <v>591</v>
      </c>
      <c r="C5368" t="s">
        <v>19</v>
      </c>
      <c r="D5368" t="s">
        <v>21790</v>
      </c>
      <c r="E5368" s="4">
        <v>31</v>
      </c>
      <c r="F5368" s="4" t="s">
        <v>21635</v>
      </c>
      <c r="G5368" s="4">
        <v>0</v>
      </c>
    </row>
    <row r="5369" spans="1:7" x14ac:dyDescent="0.35">
      <c r="A5369" t="s">
        <v>6356</v>
      </c>
      <c r="B5369" t="s">
        <v>1561</v>
      </c>
      <c r="C5369" t="s">
        <v>7</v>
      </c>
      <c r="D5369" t="s">
        <v>66</v>
      </c>
      <c r="E5369" s="4">
        <v>2</v>
      </c>
      <c r="F5369" s="4" t="s">
        <v>21646</v>
      </c>
      <c r="G5369" s="4">
        <v>0.1</v>
      </c>
    </row>
    <row r="5370" spans="1:7" x14ac:dyDescent="0.35">
      <c r="A5370" t="s">
        <v>2686</v>
      </c>
      <c r="B5370" t="s">
        <v>322</v>
      </c>
      <c r="C5370" t="s">
        <v>19</v>
      </c>
      <c r="D5370" t="s">
        <v>1859</v>
      </c>
      <c r="E5370" s="4">
        <v>19</v>
      </c>
      <c r="F5370" s="4" t="s">
        <v>21635</v>
      </c>
      <c r="G5370" s="4">
        <v>0</v>
      </c>
    </row>
    <row r="5371" spans="1:7" x14ac:dyDescent="0.35">
      <c r="A5371" t="s">
        <v>4766</v>
      </c>
      <c r="B5371" t="s">
        <v>1026</v>
      </c>
      <c r="C5371" t="s">
        <v>23</v>
      </c>
      <c r="D5371" t="s">
        <v>21759</v>
      </c>
      <c r="E5371" s="4">
        <v>47</v>
      </c>
      <c r="F5371" s="4" t="s">
        <v>21673</v>
      </c>
      <c r="G5371" s="4">
        <v>0</v>
      </c>
    </row>
    <row r="5372" spans="1:7" x14ac:dyDescent="0.35">
      <c r="A5372" t="s">
        <v>4268</v>
      </c>
      <c r="B5372" t="s">
        <v>858</v>
      </c>
      <c r="C5372" t="s">
        <v>35</v>
      </c>
      <c r="D5372" t="s">
        <v>1919</v>
      </c>
      <c r="E5372" s="4">
        <v>2</v>
      </c>
      <c r="F5372" s="4" t="s">
        <v>21707</v>
      </c>
      <c r="G5372" s="4">
        <v>0.05</v>
      </c>
    </row>
    <row r="5373" spans="1:7" x14ac:dyDescent="0.35">
      <c r="A5373" t="s">
        <v>4657</v>
      </c>
      <c r="B5373" t="s">
        <v>989</v>
      </c>
      <c r="C5373" t="s">
        <v>36</v>
      </c>
      <c r="D5373" t="s">
        <v>1915</v>
      </c>
      <c r="E5373" s="4">
        <v>20</v>
      </c>
      <c r="F5373" s="4" t="s">
        <v>21677</v>
      </c>
      <c r="G5373" s="4">
        <v>0</v>
      </c>
    </row>
    <row r="5374" spans="1:7" x14ac:dyDescent="0.35">
      <c r="A5374" t="s">
        <v>4639</v>
      </c>
      <c r="B5374" t="s">
        <v>984</v>
      </c>
      <c r="C5374" t="s">
        <v>15</v>
      </c>
      <c r="D5374" t="s">
        <v>1874</v>
      </c>
      <c r="E5374" s="4">
        <v>27</v>
      </c>
      <c r="F5374" s="4" t="s">
        <v>21675</v>
      </c>
      <c r="G5374" s="4">
        <v>0.05</v>
      </c>
    </row>
    <row r="5375" spans="1:7" x14ac:dyDescent="0.35">
      <c r="A5375" t="s">
        <v>2993</v>
      </c>
      <c r="B5375" t="s">
        <v>427</v>
      </c>
      <c r="C5375" t="s">
        <v>31</v>
      </c>
      <c r="D5375" t="s">
        <v>1867</v>
      </c>
      <c r="E5375" s="4">
        <v>41</v>
      </c>
      <c r="F5375" s="4" t="s">
        <v>21662</v>
      </c>
      <c r="G5375" s="4">
        <v>0</v>
      </c>
    </row>
    <row r="5376" spans="1:7" x14ac:dyDescent="0.35">
      <c r="A5376" t="s">
        <v>5585</v>
      </c>
      <c r="B5376" t="s">
        <v>1303</v>
      </c>
      <c r="C5376" t="s">
        <v>26</v>
      </c>
      <c r="D5376" t="s">
        <v>21786</v>
      </c>
      <c r="E5376" s="4">
        <v>8</v>
      </c>
      <c r="F5376" s="4" t="s">
        <v>21647</v>
      </c>
      <c r="G5376" s="4">
        <v>0</v>
      </c>
    </row>
    <row r="5377" spans="1:7" x14ac:dyDescent="0.35">
      <c r="A5377" t="s">
        <v>6446</v>
      </c>
      <c r="B5377" t="s">
        <v>1587</v>
      </c>
      <c r="C5377" t="s">
        <v>32</v>
      </c>
      <c r="D5377" t="s">
        <v>1928</v>
      </c>
      <c r="E5377" s="4">
        <v>7</v>
      </c>
      <c r="F5377" s="4" t="s">
        <v>21684</v>
      </c>
      <c r="G5377" s="4">
        <v>0.05</v>
      </c>
    </row>
    <row r="5378" spans="1:7" x14ac:dyDescent="0.35">
      <c r="A5378" t="s">
        <v>5710</v>
      </c>
      <c r="B5378" t="s">
        <v>1344</v>
      </c>
      <c r="C5378" t="s">
        <v>26</v>
      </c>
      <c r="D5378" t="s">
        <v>1861</v>
      </c>
      <c r="E5378" s="4">
        <v>31</v>
      </c>
      <c r="F5378" s="4" t="s">
        <v>21640</v>
      </c>
      <c r="G5378" s="4">
        <v>0.15</v>
      </c>
    </row>
    <row r="5379" spans="1:7" x14ac:dyDescent="0.35">
      <c r="A5379" t="s">
        <v>5446</v>
      </c>
      <c r="B5379" t="s">
        <v>1252</v>
      </c>
      <c r="C5379" t="s">
        <v>29</v>
      </c>
      <c r="D5379" t="s">
        <v>1896</v>
      </c>
      <c r="E5379" s="4">
        <v>28</v>
      </c>
      <c r="F5379" s="4" t="s">
        <v>21687</v>
      </c>
      <c r="G5379" s="4">
        <v>0</v>
      </c>
    </row>
    <row r="5380" spans="1:7" x14ac:dyDescent="0.35">
      <c r="A5380" t="s">
        <v>7099</v>
      </c>
      <c r="B5380" t="s">
        <v>1810</v>
      </c>
      <c r="C5380" t="s">
        <v>27</v>
      </c>
      <c r="D5380" t="s">
        <v>1865</v>
      </c>
      <c r="E5380" s="4">
        <v>39</v>
      </c>
      <c r="F5380" s="4" t="s">
        <v>21701</v>
      </c>
      <c r="G5380" s="4">
        <v>0.1</v>
      </c>
    </row>
    <row r="5381" spans="1:7" x14ac:dyDescent="0.35">
      <c r="A5381" t="s">
        <v>3190</v>
      </c>
      <c r="B5381" t="s">
        <v>493</v>
      </c>
      <c r="C5381" t="s">
        <v>35</v>
      </c>
      <c r="D5381" t="s">
        <v>1919</v>
      </c>
      <c r="E5381" s="4">
        <v>28</v>
      </c>
      <c r="F5381" s="4" t="s">
        <v>21656</v>
      </c>
      <c r="G5381" s="4">
        <v>0</v>
      </c>
    </row>
    <row r="5382" spans="1:7" x14ac:dyDescent="0.35">
      <c r="A5382" t="s">
        <v>7026</v>
      </c>
      <c r="B5382" t="s">
        <v>1787</v>
      </c>
      <c r="C5382" t="s">
        <v>23</v>
      </c>
      <c r="D5382" t="s">
        <v>1876</v>
      </c>
      <c r="E5382" s="4">
        <v>16</v>
      </c>
      <c r="F5382" s="4" t="s">
        <v>21673</v>
      </c>
      <c r="G5382" s="4">
        <v>0</v>
      </c>
    </row>
    <row r="5383" spans="1:7" x14ac:dyDescent="0.35">
      <c r="A5383" t="s">
        <v>4986</v>
      </c>
      <c r="B5383" t="s">
        <v>1096</v>
      </c>
      <c r="C5383" t="s">
        <v>12</v>
      </c>
      <c r="D5383" t="s">
        <v>1857</v>
      </c>
      <c r="E5383" s="4">
        <v>41</v>
      </c>
      <c r="F5383" s="4" t="s">
        <v>21639</v>
      </c>
      <c r="G5383" s="4">
        <v>0.1</v>
      </c>
    </row>
    <row r="5384" spans="1:7" x14ac:dyDescent="0.35">
      <c r="A5384" t="s">
        <v>1918</v>
      </c>
      <c r="B5384" t="s">
        <v>62</v>
      </c>
      <c r="C5384" t="s">
        <v>35</v>
      </c>
      <c r="D5384" t="s">
        <v>1919</v>
      </c>
      <c r="E5384" s="4">
        <v>10</v>
      </c>
      <c r="F5384" s="4" t="s">
        <v>21642</v>
      </c>
      <c r="G5384" s="4">
        <v>0.15</v>
      </c>
    </row>
    <row r="5385" spans="1:7" x14ac:dyDescent="0.35">
      <c r="A5385" t="s">
        <v>3358</v>
      </c>
      <c r="B5385" t="s">
        <v>546</v>
      </c>
      <c r="C5385" t="s">
        <v>34</v>
      </c>
      <c r="D5385" t="s">
        <v>1854</v>
      </c>
      <c r="E5385" s="4">
        <v>12</v>
      </c>
      <c r="F5385" s="4" t="s">
        <v>21645</v>
      </c>
      <c r="G5385" s="4">
        <v>0.05</v>
      </c>
    </row>
    <row r="5386" spans="1:7" x14ac:dyDescent="0.35">
      <c r="A5386" t="s">
        <v>3629</v>
      </c>
      <c r="B5386" t="s">
        <v>636</v>
      </c>
      <c r="C5386" t="s">
        <v>23</v>
      </c>
      <c r="D5386" t="s">
        <v>1876</v>
      </c>
      <c r="E5386" s="4">
        <v>21</v>
      </c>
      <c r="F5386" s="4" t="s">
        <v>21673</v>
      </c>
      <c r="G5386" s="4">
        <v>0</v>
      </c>
    </row>
    <row r="5387" spans="1:7" x14ac:dyDescent="0.35">
      <c r="A5387" t="s">
        <v>4567</v>
      </c>
      <c r="B5387" t="s">
        <v>958</v>
      </c>
      <c r="C5387" t="s">
        <v>26</v>
      </c>
      <c r="D5387" t="s">
        <v>21786</v>
      </c>
      <c r="E5387" s="4">
        <v>50</v>
      </c>
      <c r="F5387" s="4" t="s">
        <v>21647</v>
      </c>
      <c r="G5387" s="4">
        <v>0</v>
      </c>
    </row>
    <row r="5388" spans="1:7" x14ac:dyDescent="0.35">
      <c r="A5388" t="s">
        <v>5384</v>
      </c>
      <c r="B5388" t="s">
        <v>1225</v>
      </c>
      <c r="C5388" t="s">
        <v>33</v>
      </c>
      <c r="D5388" t="s">
        <v>1863</v>
      </c>
      <c r="E5388" s="4">
        <v>46</v>
      </c>
      <c r="F5388" s="4" t="s">
        <v>21663</v>
      </c>
      <c r="G5388" s="4">
        <v>0.15</v>
      </c>
    </row>
    <row r="5389" spans="1:7" x14ac:dyDescent="0.35">
      <c r="A5389" t="s">
        <v>4194</v>
      </c>
      <c r="B5389" t="s">
        <v>836</v>
      </c>
      <c r="C5389" t="s">
        <v>36</v>
      </c>
      <c r="D5389" t="s">
        <v>66</v>
      </c>
      <c r="E5389" s="4">
        <v>79</v>
      </c>
      <c r="F5389" s="4" t="s">
        <v>21702</v>
      </c>
      <c r="G5389" s="4">
        <v>0.05</v>
      </c>
    </row>
    <row r="5390" spans="1:7" x14ac:dyDescent="0.35">
      <c r="A5390" t="s">
        <v>2045</v>
      </c>
      <c r="B5390" t="s">
        <v>105</v>
      </c>
      <c r="C5390" t="s">
        <v>29</v>
      </c>
      <c r="D5390" t="s">
        <v>1896</v>
      </c>
      <c r="E5390" s="4">
        <v>27</v>
      </c>
      <c r="F5390" s="4" t="s">
        <v>21685</v>
      </c>
      <c r="G5390" s="4">
        <v>0.1</v>
      </c>
    </row>
    <row r="5391" spans="1:7" x14ac:dyDescent="0.35">
      <c r="A5391" t="s">
        <v>6644</v>
      </c>
      <c r="B5391" t="s">
        <v>1653</v>
      </c>
      <c r="C5391" t="s">
        <v>34</v>
      </c>
      <c r="D5391" t="s">
        <v>1854</v>
      </c>
      <c r="E5391" s="4">
        <v>38</v>
      </c>
      <c r="F5391" s="4" t="s">
        <v>21636</v>
      </c>
      <c r="G5391" s="4">
        <v>0</v>
      </c>
    </row>
    <row r="5392" spans="1:7" x14ac:dyDescent="0.35">
      <c r="A5392" t="s">
        <v>3772</v>
      </c>
      <c r="B5392" t="s">
        <v>687</v>
      </c>
      <c r="C5392" t="s">
        <v>29</v>
      </c>
      <c r="D5392" t="s">
        <v>1896</v>
      </c>
      <c r="E5392" s="4">
        <v>64</v>
      </c>
      <c r="F5392" s="4" t="s">
        <v>21687</v>
      </c>
      <c r="G5392" s="4">
        <v>0</v>
      </c>
    </row>
    <row r="5393" spans="1:7" x14ac:dyDescent="0.35">
      <c r="A5393" t="s">
        <v>1985</v>
      </c>
      <c r="B5393" t="s">
        <v>84</v>
      </c>
      <c r="C5393" t="s">
        <v>28</v>
      </c>
      <c r="D5393" t="s">
        <v>1851</v>
      </c>
      <c r="E5393" s="4">
        <v>79</v>
      </c>
      <c r="F5393" s="4" t="s">
        <v>21634</v>
      </c>
      <c r="G5393" s="4">
        <v>0</v>
      </c>
    </row>
    <row r="5394" spans="1:7" x14ac:dyDescent="0.35">
      <c r="A5394" t="s">
        <v>6965</v>
      </c>
      <c r="B5394" t="s">
        <v>1766</v>
      </c>
      <c r="C5394" t="s">
        <v>7</v>
      </c>
      <c r="D5394" t="s">
        <v>1871</v>
      </c>
      <c r="E5394" s="4">
        <v>28</v>
      </c>
      <c r="F5394" s="4" t="s">
        <v>21718</v>
      </c>
      <c r="G5394" s="4">
        <v>0.05</v>
      </c>
    </row>
    <row r="5395" spans="1:7" x14ac:dyDescent="0.35">
      <c r="A5395" t="s">
        <v>6879</v>
      </c>
      <c r="B5395" t="s">
        <v>1737</v>
      </c>
      <c r="C5395" t="s">
        <v>15</v>
      </c>
      <c r="D5395" t="s">
        <v>1874</v>
      </c>
      <c r="E5395" s="4">
        <v>9</v>
      </c>
      <c r="F5395" s="4" t="s">
        <v>21742</v>
      </c>
      <c r="G5395" s="4">
        <v>0.1</v>
      </c>
    </row>
    <row r="5396" spans="1:7" x14ac:dyDescent="0.35">
      <c r="A5396" t="s">
        <v>6911</v>
      </c>
      <c r="B5396" t="s">
        <v>1746</v>
      </c>
      <c r="C5396" t="s">
        <v>12</v>
      </c>
      <c r="D5396" t="s">
        <v>1857</v>
      </c>
      <c r="E5396" s="4">
        <v>41</v>
      </c>
      <c r="F5396" s="4" t="s">
        <v>21693</v>
      </c>
      <c r="G5396" s="4">
        <v>0.15</v>
      </c>
    </row>
    <row r="5397" spans="1:7" x14ac:dyDescent="0.35">
      <c r="A5397" t="s">
        <v>6241</v>
      </c>
      <c r="B5397" t="s">
        <v>1522</v>
      </c>
      <c r="C5397" t="s">
        <v>36</v>
      </c>
      <c r="D5397" t="s">
        <v>1915</v>
      </c>
      <c r="E5397" s="4">
        <v>62</v>
      </c>
      <c r="F5397" s="4" t="s">
        <v>21677</v>
      </c>
      <c r="G5397" s="4">
        <v>0</v>
      </c>
    </row>
    <row r="5398" spans="1:7" x14ac:dyDescent="0.35">
      <c r="A5398" t="s">
        <v>5417</v>
      </c>
      <c r="B5398" t="s">
        <v>1239</v>
      </c>
      <c r="C5398" t="s">
        <v>15</v>
      </c>
      <c r="D5398" t="s">
        <v>1874</v>
      </c>
      <c r="E5398" s="4">
        <v>34</v>
      </c>
      <c r="F5398" s="4" t="s">
        <v>21648</v>
      </c>
      <c r="G5398" s="4">
        <v>0</v>
      </c>
    </row>
    <row r="5399" spans="1:7" x14ac:dyDescent="0.35">
      <c r="A5399" t="s">
        <v>6034</v>
      </c>
      <c r="B5399" t="s">
        <v>1456</v>
      </c>
      <c r="C5399" t="s">
        <v>7</v>
      </c>
      <c r="D5399" t="s">
        <v>1871</v>
      </c>
      <c r="E5399" s="4">
        <v>2</v>
      </c>
      <c r="F5399" s="4" t="s">
        <v>21681</v>
      </c>
      <c r="G5399" s="4">
        <v>0</v>
      </c>
    </row>
    <row r="5400" spans="1:7" x14ac:dyDescent="0.35">
      <c r="A5400" t="s">
        <v>6838</v>
      </c>
      <c r="B5400" t="s">
        <v>1723</v>
      </c>
      <c r="C5400" t="s">
        <v>29</v>
      </c>
      <c r="D5400" t="s">
        <v>1896</v>
      </c>
      <c r="E5400" s="4">
        <v>44</v>
      </c>
      <c r="F5400" s="4" t="s">
        <v>21685</v>
      </c>
      <c r="G5400" s="4">
        <v>0.1</v>
      </c>
    </row>
    <row r="5401" spans="1:7" x14ac:dyDescent="0.35">
      <c r="A5401" t="s">
        <v>2507</v>
      </c>
      <c r="B5401" t="s">
        <v>259</v>
      </c>
      <c r="C5401" t="s">
        <v>35</v>
      </c>
      <c r="D5401" t="s">
        <v>1919</v>
      </c>
      <c r="E5401" s="4">
        <v>59</v>
      </c>
      <c r="F5401" s="4" t="s">
        <v>21656</v>
      </c>
      <c r="G5401" s="4">
        <v>0</v>
      </c>
    </row>
    <row r="5402" spans="1:7" x14ac:dyDescent="0.35">
      <c r="A5402" t="s">
        <v>6778</v>
      </c>
      <c r="B5402" t="s">
        <v>1703</v>
      </c>
      <c r="C5402" t="s">
        <v>26</v>
      </c>
      <c r="D5402" t="s">
        <v>21713</v>
      </c>
      <c r="E5402" s="4">
        <v>74</v>
      </c>
      <c r="F5402" s="4" t="s">
        <v>21640</v>
      </c>
      <c r="G5402" s="4">
        <v>0.15</v>
      </c>
    </row>
    <row r="5403" spans="1:7" x14ac:dyDescent="0.35">
      <c r="A5403" t="s">
        <v>4922</v>
      </c>
      <c r="B5403" t="s">
        <v>1075</v>
      </c>
      <c r="C5403" t="s">
        <v>12</v>
      </c>
      <c r="D5403" t="s">
        <v>21757</v>
      </c>
      <c r="E5403" s="4">
        <v>75</v>
      </c>
      <c r="F5403" s="4" t="s">
        <v>21669</v>
      </c>
      <c r="G5403" s="4">
        <v>0</v>
      </c>
    </row>
    <row r="5404" spans="1:7" x14ac:dyDescent="0.35">
      <c r="A5404" t="s">
        <v>1967</v>
      </c>
      <c r="B5404" t="s">
        <v>79</v>
      </c>
      <c r="C5404" t="s">
        <v>33</v>
      </c>
      <c r="D5404" t="s">
        <v>66</v>
      </c>
      <c r="E5404" s="4">
        <v>62</v>
      </c>
      <c r="F5404" s="4" t="s">
        <v>21641</v>
      </c>
      <c r="G5404" s="4">
        <v>0</v>
      </c>
    </row>
    <row r="5405" spans="1:7" x14ac:dyDescent="0.35">
      <c r="A5405" t="s">
        <v>5812</v>
      </c>
      <c r="B5405" t="s">
        <v>1377</v>
      </c>
      <c r="C5405" t="s">
        <v>29</v>
      </c>
      <c r="D5405" t="s">
        <v>1896</v>
      </c>
      <c r="E5405" s="4">
        <v>68</v>
      </c>
      <c r="F5405" s="4" t="s">
        <v>21703</v>
      </c>
      <c r="G5405" s="4">
        <v>0.15</v>
      </c>
    </row>
    <row r="5406" spans="1:7" x14ac:dyDescent="0.35">
      <c r="A5406" t="s">
        <v>6459</v>
      </c>
      <c r="B5406" t="s">
        <v>1592</v>
      </c>
      <c r="C5406" t="s">
        <v>29</v>
      </c>
      <c r="D5406" t="s">
        <v>1896</v>
      </c>
      <c r="E5406" s="4">
        <v>62</v>
      </c>
      <c r="F5406" s="4" t="s">
        <v>21738</v>
      </c>
      <c r="G5406" s="4">
        <v>0</v>
      </c>
    </row>
    <row r="5407" spans="1:7" x14ac:dyDescent="0.35">
      <c r="A5407" t="s">
        <v>5442</v>
      </c>
      <c r="B5407" t="s">
        <v>1250</v>
      </c>
      <c r="C5407" t="s">
        <v>15</v>
      </c>
      <c r="D5407" t="s">
        <v>21717</v>
      </c>
      <c r="E5407" s="4">
        <v>21</v>
      </c>
      <c r="F5407" s="4" t="s">
        <v>21742</v>
      </c>
      <c r="G5407" s="4">
        <v>0.1</v>
      </c>
    </row>
    <row r="5408" spans="1:7" x14ac:dyDescent="0.35">
      <c r="A5408" t="s">
        <v>5924</v>
      </c>
      <c r="B5408" t="s">
        <v>1416</v>
      </c>
      <c r="C5408" t="s">
        <v>31</v>
      </c>
      <c r="D5408" t="s">
        <v>1867</v>
      </c>
      <c r="E5408" s="4">
        <v>63</v>
      </c>
      <c r="F5408" s="4" t="s">
        <v>21670</v>
      </c>
      <c r="G5408" s="4">
        <v>0.1</v>
      </c>
    </row>
    <row r="5409" spans="1:7" x14ac:dyDescent="0.35">
      <c r="A5409" t="s">
        <v>6527</v>
      </c>
      <c r="B5409" t="s">
        <v>1615</v>
      </c>
      <c r="C5409" t="s">
        <v>19</v>
      </c>
      <c r="D5409" t="s">
        <v>1859</v>
      </c>
      <c r="E5409" s="4">
        <v>36</v>
      </c>
      <c r="F5409" s="4" t="s">
        <v>21635</v>
      </c>
      <c r="G5409" s="4">
        <v>0</v>
      </c>
    </row>
    <row r="5410" spans="1:7" x14ac:dyDescent="0.35">
      <c r="A5410" t="s">
        <v>5077</v>
      </c>
      <c r="B5410" t="s">
        <v>1127</v>
      </c>
      <c r="C5410" t="s">
        <v>23</v>
      </c>
      <c r="D5410" t="s">
        <v>1876</v>
      </c>
      <c r="E5410" s="4">
        <v>56</v>
      </c>
      <c r="F5410" s="4" t="s">
        <v>21704</v>
      </c>
      <c r="G5410" s="4">
        <v>0.05</v>
      </c>
    </row>
    <row r="5411" spans="1:7" x14ac:dyDescent="0.35">
      <c r="A5411" t="s">
        <v>6531</v>
      </c>
      <c r="B5411" t="s">
        <v>1616</v>
      </c>
      <c r="C5411" t="s">
        <v>32</v>
      </c>
      <c r="D5411" t="s">
        <v>1928</v>
      </c>
      <c r="E5411" s="4">
        <v>59</v>
      </c>
      <c r="F5411" s="4" t="s">
        <v>21638</v>
      </c>
      <c r="G5411" s="4">
        <v>0</v>
      </c>
    </row>
    <row r="5412" spans="1:7" x14ac:dyDescent="0.35">
      <c r="A5412" t="s">
        <v>6547</v>
      </c>
      <c r="B5412" t="s">
        <v>1621</v>
      </c>
      <c r="C5412" t="s">
        <v>19</v>
      </c>
      <c r="D5412" t="s">
        <v>1859</v>
      </c>
      <c r="E5412" s="4">
        <v>76</v>
      </c>
      <c r="F5412" s="4" t="s">
        <v>21706</v>
      </c>
      <c r="G5412" s="4">
        <v>0.05</v>
      </c>
    </row>
    <row r="5413" spans="1:7" x14ac:dyDescent="0.35">
      <c r="A5413" t="s">
        <v>6836</v>
      </c>
      <c r="B5413" t="s">
        <v>1722</v>
      </c>
      <c r="C5413" t="s">
        <v>27</v>
      </c>
      <c r="D5413" t="s">
        <v>1865</v>
      </c>
      <c r="E5413" s="4">
        <v>45</v>
      </c>
      <c r="F5413" s="4" t="s">
        <v>21656</v>
      </c>
      <c r="G5413" s="4">
        <v>0</v>
      </c>
    </row>
    <row r="5414" spans="1:7" x14ac:dyDescent="0.35">
      <c r="A5414" t="s">
        <v>6504</v>
      </c>
      <c r="B5414" t="s">
        <v>1607</v>
      </c>
      <c r="C5414" t="s">
        <v>28</v>
      </c>
      <c r="D5414" t="s">
        <v>21753</v>
      </c>
      <c r="E5414" s="4">
        <v>16</v>
      </c>
      <c r="F5414" s="4" t="s">
        <v>21634</v>
      </c>
      <c r="G5414" s="4">
        <v>0</v>
      </c>
    </row>
    <row r="5415" spans="1:7" x14ac:dyDescent="0.35">
      <c r="A5415" t="s">
        <v>3646</v>
      </c>
      <c r="B5415" t="s">
        <v>642</v>
      </c>
      <c r="C5415" t="s">
        <v>23</v>
      </c>
      <c r="D5415" t="s">
        <v>1876</v>
      </c>
      <c r="E5415" s="4">
        <v>34</v>
      </c>
      <c r="F5415" s="4" t="s">
        <v>21649</v>
      </c>
      <c r="G5415" s="4">
        <v>0.1</v>
      </c>
    </row>
    <row r="5416" spans="1:7" x14ac:dyDescent="0.35">
      <c r="A5416" t="s">
        <v>6163</v>
      </c>
      <c r="B5416" t="s">
        <v>1495</v>
      </c>
      <c r="C5416" t="s">
        <v>23</v>
      </c>
      <c r="D5416" t="s">
        <v>1876</v>
      </c>
      <c r="E5416" s="4">
        <v>27</v>
      </c>
      <c r="F5416" s="4" t="s">
        <v>21769</v>
      </c>
      <c r="G5416" s="4">
        <v>0</v>
      </c>
    </row>
    <row r="5417" spans="1:7" x14ac:dyDescent="0.35">
      <c r="A5417" t="s">
        <v>2752</v>
      </c>
      <c r="B5417" t="s">
        <v>343</v>
      </c>
      <c r="C5417" t="s">
        <v>12</v>
      </c>
      <c r="D5417" t="s">
        <v>1857</v>
      </c>
      <c r="E5417" s="4">
        <v>42</v>
      </c>
      <c r="F5417" s="4" t="s">
        <v>21693</v>
      </c>
      <c r="G5417" s="4">
        <v>0.15</v>
      </c>
    </row>
    <row r="5418" spans="1:7" x14ac:dyDescent="0.35">
      <c r="A5418" t="s">
        <v>7158</v>
      </c>
      <c r="B5418" t="s">
        <v>1827</v>
      </c>
      <c r="C5418" t="s">
        <v>15</v>
      </c>
      <c r="D5418" t="s">
        <v>21717</v>
      </c>
      <c r="E5418" s="4">
        <v>71</v>
      </c>
      <c r="F5418" s="4" t="s">
        <v>21648</v>
      </c>
      <c r="G5418" s="4">
        <v>0</v>
      </c>
    </row>
    <row r="5419" spans="1:7" x14ac:dyDescent="0.35">
      <c r="A5419" t="s">
        <v>2876</v>
      </c>
      <c r="B5419" t="s">
        <v>383</v>
      </c>
      <c r="C5419" t="s">
        <v>34</v>
      </c>
      <c r="D5419" t="s">
        <v>66</v>
      </c>
      <c r="E5419" s="4">
        <v>48</v>
      </c>
      <c r="F5419" s="4" t="s">
        <v>21636</v>
      </c>
      <c r="G5419" s="4">
        <v>0</v>
      </c>
    </row>
    <row r="5420" spans="1:7" x14ac:dyDescent="0.35">
      <c r="A5420" t="s">
        <v>7007</v>
      </c>
      <c r="B5420" t="s">
        <v>1781</v>
      </c>
      <c r="C5420" t="s">
        <v>23</v>
      </c>
      <c r="D5420" t="s">
        <v>1876</v>
      </c>
      <c r="E5420" s="4">
        <v>33</v>
      </c>
      <c r="F5420" s="4" t="s">
        <v>21856</v>
      </c>
      <c r="G5420" s="4">
        <v>0.15</v>
      </c>
    </row>
    <row r="5421" spans="1:7" x14ac:dyDescent="0.35">
      <c r="A5421" t="s">
        <v>6520</v>
      </c>
      <c r="B5421" t="s">
        <v>1613</v>
      </c>
      <c r="C5421" t="s">
        <v>23</v>
      </c>
      <c r="D5421" t="s">
        <v>1876</v>
      </c>
      <c r="E5421" s="4">
        <v>80</v>
      </c>
      <c r="F5421" s="4" t="s">
        <v>21699</v>
      </c>
      <c r="G5421" s="4">
        <v>0.15</v>
      </c>
    </row>
    <row r="5422" spans="1:7" x14ac:dyDescent="0.35">
      <c r="A5422" t="s">
        <v>4244</v>
      </c>
      <c r="B5422" t="s">
        <v>852</v>
      </c>
      <c r="C5422" t="s">
        <v>34</v>
      </c>
      <c r="D5422" t="s">
        <v>1854</v>
      </c>
      <c r="E5422" s="4">
        <v>1</v>
      </c>
      <c r="F5422" s="4" t="s">
        <v>21636</v>
      </c>
      <c r="G5422" s="4">
        <v>0</v>
      </c>
    </row>
    <row r="5423" spans="1:7" x14ac:dyDescent="0.35">
      <c r="A5423" t="s">
        <v>6469</v>
      </c>
      <c r="B5423" t="s">
        <v>1596</v>
      </c>
      <c r="C5423" t="s">
        <v>31</v>
      </c>
      <c r="D5423" t="s">
        <v>21748</v>
      </c>
      <c r="E5423" s="4">
        <v>76</v>
      </c>
      <c r="F5423" s="4" t="s">
        <v>21643</v>
      </c>
      <c r="G5423" s="4">
        <v>0.15</v>
      </c>
    </row>
    <row r="5424" spans="1:7" x14ac:dyDescent="0.35">
      <c r="A5424" t="s">
        <v>5635</v>
      </c>
      <c r="B5424" t="s">
        <v>1320</v>
      </c>
      <c r="C5424" t="s">
        <v>31</v>
      </c>
      <c r="D5424" t="s">
        <v>1867</v>
      </c>
      <c r="E5424" s="4">
        <v>16</v>
      </c>
      <c r="F5424" s="4" t="s">
        <v>21643</v>
      </c>
      <c r="G5424" s="4">
        <v>0.15</v>
      </c>
    </row>
    <row r="5425" spans="1:7" x14ac:dyDescent="0.35">
      <c r="A5425" t="s">
        <v>4101</v>
      </c>
      <c r="B5425" t="s">
        <v>806</v>
      </c>
      <c r="C5425" t="s">
        <v>26</v>
      </c>
      <c r="D5425" t="s">
        <v>1861</v>
      </c>
      <c r="E5425" s="4">
        <v>6</v>
      </c>
      <c r="F5425" s="4" t="s">
        <v>21647</v>
      </c>
      <c r="G5425" s="4">
        <v>0</v>
      </c>
    </row>
    <row r="5426" spans="1:7" x14ac:dyDescent="0.35">
      <c r="A5426" t="s">
        <v>5050</v>
      </c>
      <c r="B5426" t="s">
        <v>1119</v>
      </c>
      <c r="C5426" t="s">
        <v>12</v>
      </c>
      <c r="D5426" t="s">
        <v>21757</v>
      </c>
      <c r="E5426" s="4">
        <v>75</v>
      </c>
      <c r="F5426" s="4" t="s">
        <v>21669</v>
      </c>
      <c r="G5426" s="4">
        <v>0</v>
      </c>
    </row>
    <row r="5427" spans="1:7" x14ac:dyDescent="0.35">
      <c r="A5427" t="s">
        <v>2830</v>
      </c>
      <c r="B5427" t="s">
        <v>369</v>
      </c>
      <c r="C5427" t="s">
        <v>31</v>
      </c>
      <c r="D5427" t="s">
        <v>1867</v>
      </c>
      <c r="E5427" s="4">
        <v>62</v>
      </c>
      <c r="F5427" s="4" t="s">
        <v>21662</v>
      </c>
      <c r="G5427" s="4">
        <v>0</v>
      </c>
    </row>
    <row r="5428" spans="1:7" x14ac:dyDescent="0.35">
      <c r="A5428" t="s">
        <v>3285</v>
      </c>
      <c r="B5428" t="s">
        <v>522</v>
      </c>
      <c r="C5428" t="s">
        <v>36</v>
      </c>
      <c r="D5428" t="s">
        <v>1915</v>
      </c>
      <c r="E5428" s="4">
        <v>48</v>
      </c>
      <c r="F5428" s="4" t="s">
        <v>21677</v>
      </c>
      <c r="G5428" s="4">
        <v>0</v>
      </c>
    </row>
    <row r="5429" spans="1:7" x14ac:dyDescent="0.35">
      <c r="A5429" t="s">
        <v>3786</v>
      </c>
      <c r="B5429" t="s">
        <v>694</v>
      </c>
      <c r="C5429" t="s">
        <v>27</v>
      </c>
      <c r="D5429" t="s">
        <v>21700</v>
      </c>
      <c r="E5429" s="4">
        <v>49</v>
      </c>
      <c r="F5429" s="4" t="s">
        <v>21701</v>
      </c>
      <c r="G5429" s="4">
        <v>0.1</v>
      </c>
    </row>
    <row r="5430" spans="1:7" x14ac:dyDescent="0.35">
      <c r="A5430" t="s">
        <v>2549</v>
      </c>
      <c r="B5430" t="s">
        <v>273</v>
      </c>
      <c r="C5430" t="s">
        <v>7</v>
      </c>
      <c r="D5430" t="s">
        <v>1871</v>
      </c>
      <c r="E5430" s="4">
        <v>5</v>
      </c>
      <c r="F5430" s="4" t="s">
        <v>21718</v>
      </c>
      <c r="G5430" s="4">
        <v>0.05</v>
      </c>
    </row>
    <row r="5431" spans="1:7" x14ac:dyDescent="0.35">
      <c r="A5431" t="s">
        <v>6769</v>
      </c>
      <c r="B5431" t="s">
        <v>1699</v>
      </c>
      <c r="C5431" t="s">
        <v>35</v>
      </c>
      <c r="D5431" t="s">
        <v>21735</v>
      </c>
      <c r="E5431" s="4">
        <v>71</v>
      </c>
      <c r="F5431" s="4" t="s">
        <v>21707</v>
      </c>
      <c r="G5431" s="4">
        <v>0.05</v>
      </c>
    </row>
    <row r="5432" spans="1:7" x14ac:dyDescent="0.35">
      <c r="A5432" t="s">
        <v>1937</v>
      </c>
      <c r="B5432" t="s">
        <v>70</v>
      </c>
      <c r="C5432" t="s">
        <v>30</v>
      </c>
      <c r="D5432" t="s">
        <v>1887</v>
      </c>
      <c r="E5432" s="4">
        <v>2</v>
      </c>
      <c r="F5432" s="4" t="s">
        <v>21659</v>
      </c>
      <c r="G5432" s="4">
        <v>0.15</v>
      </c>
    </row>
    <row r="5433" spans="1:7" x14ac:dyDescent="0.35">
      <c r="A5433" t="s">
        <v>2161</v>
      </c>
      <c r="B5433" t="s">
        <v>142</v>
      </c>
      <c r="C5433" t="s">
        <v>7</v>
      </c>
      <c r="D5433" t="s">
        <v>1871</v>
      </c>
      <c r="E5433" s="4">
        <v>21</v>
      </c>
      <c r="F5433" s="4" t="s">
        <v>21750</v>
      </c>
      <c r="G5433" s="4">
        <v>0.05</v>
      </c>
    </row>
    <row r="5434" spans="1:7" x14ac:dyDescent="0.35">
      <c r="A5434" t="s">
        <v>3029</v>
      </c>
      <c r="B5434" t="s">
        <v>441</v>
      </c>
      <c r="C5434" t="s">
        <v>15</v>
      </c>
      <c r="D5434" t="s">
        <v>1874</v>
      </c>
      <c r="E5434" s="4">
        <v>14</v>
      </c>
      <c r="F5434" s="4" t="s">
        <v>21675</v>
      </c>
      <c r="G5434" s="4">
        <v>0.05</v>
      </c>
    </row>
    <row r="5435" spans="1:7" x14ac:dyDescent="0.35">
      <c r="A5435" t="s">
        <v>4234</v>
      </c>
      <c r="B5435" t="s">
        <v>849</v>
      </c>
      <c r="C5435" t="s">
        <v>36</v>
      </c>
      <c r="D5435" t="s">
        <v>1915</v>
      </c>
      <c r="E5435" s="4">
        <v>46</v>
      </c>
      <c r="F5435" s="4" t="s">
        <v>21677</v>
      </c>
      <c r="G5435" s="4">
        <v>0</v>
      </c>
    </row>
    <row r="5436" spans="1:7" x14ac:dyDescent="0.35">
      <c r="A5436" t="s">
        <v>2611</v>
      </c>
      <c r="B5436" t="s">
        <v>294</v>
      </c>
      <c r="C5436" t="s">
        <v>35</v>
      </c>
      <c r="D5436" t="s">
        <v>1919</v>
      </c>
      <c r="E5436" s="4">
        <v>19</v>
      </c>
      <c r="F5436" s="4" t="s">
        <v>21707</v>
      </c>
      <c r="G5436" s="4">
        <v>0.05</v>
      </c>
    </row>
    <row r="5437" spans="1:7" x14ac:dyDescent="0.35">
      <c r="A5437" t="s">
        <v>4833</v>
      </c>
      <c r="B5437" t="s">
        <v>1049</v>
      </c>
      <c r="C5437" t="s">
        <v>12</v>
      </c>
      <c r="D5437" t="s">
        <v>1857</v>
      </c>
      <c r="E5437" s="4">
        <v>11</v>
      </c>
      <c r="F5437" s="4" t="s">
        <v>21669</v>
      </c>
      <c r="G5437" s="4">
        <v>0</v>
      </c>
    </row>
    <row r="5438" spans="1:7" x14ac:dyDescent="0.35">
      <c r="A5438" t="s">
        <v>4625</v>
      </c>
      <c r="B5438" t="s">
        <v>979</v>
      </c>
      <c r="C5438" t="s">
        <v>19</v>
      </c>
      <c r="D5438" t="s">
        <v>21746</v>
      </c>
      <c r="E5438" s="4">
        <v>72</v>
      </c>
      <c r="F5438" s="4" t="s">
        <v>21694</v>
      </c>
      <c r="G5438" s="4">
        <v>0.15</v>
      </c>
    </row>
    <row r="5439" spans="1:7" x14ac:dyDescent="0.35">
      <c r="A5439" t="s">
        <v>2792</v>
      </c>
      <c r="B5439" t="s">
        <v>357</v>
      </c>
      <c r="C5439" t="s">
        <v>32</v>
      </c>
      <c r="D5439" t="s">
        <v>1928</v>
      </c>
      <c r="E5439" s="4">
        <v>32</v>
      </c>
      <c r="F5439" s="4" t="s">
        <v>21729</v>
      </c>
      <c r="G5439" s="4">
        <v>0.15</v>
      </c>
    </row>
    <row r="5440" spans="1:7" x14ac:dyDescent="0.35">
      <c r="A5440" t="s">
        <v>5916</v>
      </c>
      <c r="B5440" t="s">
        <v>1413</v>
      </c>
      <c r="C5440" t="s">
        <v>28</v>
      </c>
      <c r="D5440" t="s">
        <v>21741</v>
      </c>
      <c r="E5440" s="4">
        <v>71</v>
      </c>
      <c r="F5440" s="4" t="s">
        <v>21654</v>
      </c>
      <c r="G5440" s="4">
        <v>0.05</v>
      </c>
    </row>
    <row r="5441" spans="1:7" x14ac:dyDescent="0.35">
      <c r="A5441" t="s">
        <v>4543</v>
      </c>
      <c r="B5441" t="s">
        <v>951</v>
      </c>
      <c r="C5441" t="s">
        <v>34</v>
      </c>
      <c r="D5441" t="s">
        <v>21744</v>
      </c>
      <c r="E5441" s="4">
        <v>14</v>
      </c>
      <c r="F5441" s="4" t="s">
        <v>21645</v>
      </c>
      <c r="G5441" s="4">
        <v>0.05</v>
      </c>
    </row>
    <row r="5442" spans="1:7" x14ac:dyDescent="0.35">
      <c r="A5442" t="s">
        <v>6123</v>
      </c>
      <c r="B5442" t="s">
        <v>1481</v>
      </c>
      <c r="C5442" t="s">
        <v>31</v>
      </c>
      <c r="D5442" t="s">
        <v>1867</v>
      </c>
      <c r="E5442" s="4">
        <v>46</v>
      </c>
      <c r="F5442" s="4" t="s">
        <v>21732</v>
      </c>
      <c r="G5442" s="4">
        <v>0.05</v>
      </c>
    </row>
    <row r="5443" spans="1:7" x14ac:dyDescent="0.35">
      <c r="A5443" t="s">
        <v>5113</v>
      </c>
      <c r="B5443" t="s">
        <v>1137</v>
      </c>
      <c r="C5443" t="s">
        <v>19</v>
      </c>
      <c r="D5443" t="s">
        <v>1859</v>
      </c>
      <c r="E5443" s="4">
        <v>2</v>
      </c>
      <c r="F5443" s="4" t="s">
        <v>21635</v>
      </c>
      <c r="G5443" s="4">
        <v>0</v>
      </c>
    </row>
    <row r="5444" spans="1:7" x14ac:dyDescent="0.35">
      <c r="A5444" t="s">
        <v>3649</v>
      </c>
      <c r="B5444" t="s">
        <v>643</v>
      </c>
      <c r="C5444" t="s">
        <v>26</v>
      </c>
      <c r="D5444" t="s">
        <v>1861</v>
      </c>
      <c r="E5444" s="4">
        <v>51</v>
      </c>
      <c r="F5444" s="4" t="s">
        <v>21640</v>
      </c>
      <c r="G5444" s="4">
        <v>0.15</v>
      </c>
    </row>
    <row r="5445" spans="1:7" x14ac:dyDescent="0.35">
      <c r="A5445" t="s">
        <v>5577</v>
      </c>
      <c r="B5445" t="s">
        <v>1301</v>
      </c>
      <c r="C5445" t="s">
        <v>34</v>
      </c>
      <c r="D5445" t="s">
        <v>1854</v>
      </c>
      <c r="E5445" s="4">
        <v>40</v>
      </c>
      <c r="F5445" s="4" t="s">
        <v>21636</v>
      </c>
      <c r="G5445" s="4">
        <v>0</v>
      </c>
    </row>
    <row r="5446" spans="1:7" x14ac:dyDescent="0.35">
      <c r="A5446" t="s">
        <v>3592</v>
      </c>
      <c r="B5446" t="s">
        <v>624</v>
      </c>
      <c r="C5446" t="s">
        <v>27</v>
      </c>
      <c r="D5446" t="s">
        <v>21700</v>
      </c>
      <c r="E5446" s="4">
        <v>8</v>
      </c>
      <c r="F5446" s="4" t="s">
        <v>21701</v>
      </c>
      <c r="G5446" s="4">
        <v>0.1</v>
      </c>
    </row>
    <row r="5447" spans="1:7" x14ac:dyDescent="0.35">
      <c r="A5447" t="s">
        <v>4595</v>
      </c>
      <c r="B5447" t="s">
        <v>969</v>
      </c>
      <c r="C5447" t="s">
        <v>29</v>
      </c>
      <c r="D5447" t="s">
        <v>21709</v>
      </c>
      <c r="E5447" s="4">
        <v>37</v>
      </c>
      <c r="F5447" s="4" t="s">
        <v>21703</v>
      </c>
      <c r="G5447" s="4">
        <v>0.15</v>
      </c>
    </row>
    <row r="5448" spans="1:7" x14ac:dyDescent="0.35">
      <c r="A5448" t="s">
        <v>3540</v>
      </c>
      <c r="B5448" t="s">
        <v>607</v>
      </c>
      <c r="C5448" t="s">
        <v>30</v>
      </c>
      <c r="D5448" t="s">
        <v>21664</v>
      </c>
      <c r="E5448" s="4">
        <v>70</v>
      </c>
      <c r="F5448" s="4" t="s">
        <v>21665</v>
      </c>
      <c r="G5448" s="4">
        <v>0</v>
      </c>
    </row>
    <row r="5449" spans="1:7" x14ac:dyDescent="0.35">
      <c r="A5449" t="s">
        <v>3526</v>
      </c>
      <c r="B5449" t="s">
        <v>602</v>
      </c>
      <c r="C5449" t="s">
        <v>7</v>
      </c>
      <c r="D5449" t="s">
        <v>1871</v>
      </c>
      <c r="E5449" s="4">
        <v>27</v>
      </c>
      <c r="F5449" s="4" t="s">
        <v>21681</v>
      </c>
      <c r="G5449" s="4">
        <v>0</v>
      </c>
    </row>
    <row r="5450" spans="1:7" x14ac:dyDescent="0.35">
      <c r="A5450" t="s">
        <v>3224</v>
      </c>
      <c r="B5450" t="s">
        <v>505</v>
      </c>
      <c r="C5450" t="s">
        <v>27</v>
      </c>
      <c r="D5450" t="s">
        <v>1865</v>
      </c>
      <c r="E5450" s="4">
        <v>41</v>
      </c>
      <c r="F5450" s="4" t="s">
        <v>21656</v>
      </c>
      <c r="G5450" s="4">
        <v>0</v>
      </c>
    </row>
    <row r="5451" spans="1:7" x14ac:dyDescent="0.35">
      <c r="A5451" t="s">
        <v>5745</v>
      </c>
      <c r="B5451" t="s">
        <v>1357</v>
      </c>
      <c r="C5451" t="s">
        <v>26</v>
      </c>
      <c r="D5451" t="s">
        <v>1861</v>
      </c>
      <c r="E5451" s="4">
        <v>38</v>
      </c>
      <c r="F5451" s="4" t="s">
        <v>21650</v>
      </c>
      <c r="G5451" s="4">
        <v>0.1</v>
      </c>
    </row>
    <row r="5452" spans="1:7" x14ac:dyDescent="0.35">
      <c r="A5452" t="s">
        <v>2146</v>
      </c>
      <c r="B5452" t="s">
        <v>135</v>
      </c>
      <c r="C5452" t="s">
        <v>36</v>
      </c>
      <c r="D5452" t="s">
        <v>66</v>
      </c>
      <c r="E5452" s="4">
        <v>42</v>
      </c>
      <c r="F5452" s="4" t="s">
        <v>21727</v>
      </c>
      <c r="G5452" s="4">
        <v>0.1</v>
      </c>
    </row>
    <row r="5453" spans="1:7" x14ac:dyDescent="0.35">
      <c r="A5453" t="s">
        <v>2935</v>
      </c>
      <c r="B5453" t="s">
        <v>406</v>
      </c>
      <c r="C5453" t="s">
        <v>23</v>
      </c>
      <c r="D5453" t="s">
        <v>66</v>
      </c>
      <c r="E5453" s="4">
        <v>54</v>
      </c>
      <c r="F5453" s="4" t="s">
        <v>21649</v>
      </c>
      <c r="G5453" s="4">
        <v>0.1</v>
      </c>
    </row>
    <row r="5454" spans="1:7" x14ac:dyDescent="0.35">
      <c r="A5454" t="s">
        <v>6000</v>
      </c>
      <c r="B5454" t="s">
        <v>1442</v>
      </c>
      <c r="C5454" t="s">
        <v>23</v>
      </c>
      <c r="D5454" t="s">
        <v>1876</v>
      </c>
      <c r="E5454" s="4">
        <v>38</v>
      </c>
      <c r="F5454" s="4" t="s">
        <v>21673</v>
      </c>
      <c r="G5454" s="4">
        <v>0</v>
      </c>
    </row>
    <row r="5455" spans="1:7" x14ac:dyDescent="0.35">
      <c r="A5455" t="s">
        <v>6724</v>
      </c>
      <c r="B5455" t="s">
        <v>1679</v>
      </c>
      <c r="C5455" t="s">
        <v>36</v>
      </c>
      <c r="D5455" t="s">
        <v>21715</v>
      </c>
      <c r="E5455" s="4">
        <v>77</v>
      </c>
      <c r="F5455" s="4" t="s">
        <v>21731</v>
      </c>
      <c r="G5455" s="4">
        <v>0.15</v>
      </c>
    </row>
    <row r="5456" spans="1:7" x14ac:dyDescent="0.35">
      <c r="A5456" t="s">
        <v>6818</v>
      </c>
      <c r="B5456" t="s">
        <v>1716</v>
      </c>
      <c r="C5456" t="s">
        <v>27</v>
      </c>
      <c r="D5456" t="s">
        <v>21776</v>
      </c>
      <c r="E5456" s="4">
        <v>30</v>
      </c>
      <c r="F5456" s="4" t="s">
        <v>21707</v>
      </c>
      <c r="G5456" s="4">
        <v>0.05</v>
      </c>
    </row>
    <row r="5457" spans="1:7" x14ac:dyDescent="0.35">
      <c r="A5457" t="s">
        <v>5157</v>
      </c>
      <c r="B5457" t="s">
        <v>1153</v>
      </c>
      <c r="C5457" t="s">
        <v>31</v>
      </c>
      <c r="D5457" t="s">
        <v>1867</v>
      </c>
      <c r="E5457" s="4">
        <v>20</v>
      </c>
      <c r="F5457" s="4" t="s">
        <v>21662</v>
      </c>
      <c r="G5457" s="4">
        <v>0</v>
      </c>
    </row>
    <row r="5458" spans="1:7" x14ac:dyDescent="0.35">
      <c r="A5458" t="s">
        <v>5211</v>
      </c>
      <c r="B5458" t="s">
        <v>1169</v>
      </c>
      <c r="C5458" t="s">
        <v>15</v>
      </c>
      <c r="D5458" t="s">
        <v>1874</v>
      </c>
      <c r="E5458" s="4">
        <v>45</v>
      </c>
      <c r="F5458" s="4" t="s">
        <v>21648</v>
      </c>
      <c r="G5458" s="4">
        <v>0</v>
      </c>
    </row>
    <row r="5459" spans="1:7" x14ac:dyDescent="0.35">
      <c r="A5459" t="s">
        <v>5425</v>
      </c>
      <c r="B5459" t="s">
        <v>1243</v>
      </c>
      <c r="C5459" t="s">
        <v>29</v>
      </c>
      <c r="D5459" t="s">
        <v>1896</v>
      </c>
      <c r="E5459" s="4">
        <v>79</v>
      </c>
      <c r="F5459" s="4" t="s">
        <v>21685</v>
      </c>
      <c r="G5459" s="4">
        <v>0.1</v>
      </c>
    </row>
    <row r="5460" spans="1:7" x14ac:dyDescent="0.35">
      <c r="A5460" t="s">
        <v>5975</v>
      </c>
      <c r="B5460" t="s">
        <v>1433</v>
      </c>
      <c r="C5460" t="s">
        <v>26</v>
      </c>
      <c r="D5460" t="s">
        <v>1861</v>
      </c>
      <c r="E5460" s="4">
        <v>18</v>
      </c>
      <c r="F5460" s="4" t="s">
        <v>21650</v>
      </c>
      <c r="G5460" s="4">
        <v>0.1</v>
      </c>
    </row>
    <row r="5461" spans="1:7" x14ac:dyDescent="0.35">
      <c r="A5461" t="s">
        <v>5411</v>
      </c>
      <c r="B5461" t="s">
        <v>1237</v>
      </c>
      <c r="C5461" t="s">
        <v>34</v>
      </c>
      <c r="D5461" t="s">
        <v>1854</v>
      </c>
      <c r="E5461" s="4">
        <v>61</v>
      </c>
      <c r="F5461" s="4" t="s">
        <v>21636</v>
      </c>
      <c r="G5461" s="4">
        <v>0</v>
      </c>
    </row>
    <row r="5462" spans="1:7" x14ac:dyDescent="0.35">
      <c r="A5462" t="s">
        <v>6232</v>
      </c>
      <c r="B5462" t="s">
        <v>1519</v>
      </c>
      <c r="C5462" t="s">
        <v>23</v>
      </c>
      <c r="D5462" t="s">
        <v>21772</v>
      </c>
      <c r="E5462" s="4">
        <v>4</v>
      </c>
      <c r="F5462" s="4" t="s">
        <v>21704</v>
      </c>
      <c r="G5462" s="4">
        <v>0.05</v>
      </c>
    </row>
    <row r="5463" spans="1:7" x14ac:dyDescent="0.35">
      <c r="A5463" t="s">
        <v>4888</v>
      </c>
      <c r="B5463" t="s">
        <v>1065</v>
      </c>
      <c r="C5463" t="s">
        <v>29</v>
      </c>
      <c r="D5463" t="s">
        <v>1896</v>
      </c>
      <c r="E5463" s="4">
        <v>48</v>
      </c>
      <c r="F5463" s="4" t="s">
        <v>21779</v>
      </c>
      <c r="G5463" s="4">
        <v>0</v>
      </c>
    </row>
    <row r="5464" spans="1:7" x14ac:dyDescent="0.35">
      <c r="A5464" t="s">
        <v>6284</v>
      </c>
      <c r="B5464" t="s">
        <v>1537</v>
      </c>
      <c r="C5464" t="s">
        <v>15</v>
      </c>
      <c r="D5464" t="s">
        <v>1874</v>
      </c>
      <c r="E5464" s="4">
        <v>23</v>
      </c>
      <c r="F5464" s="4" t="s">
        <v>21660</v>
      </c>
      <c r="G5464" s="4">
        <v>0.15</v>
      </c>
    </row>
    <row r="5465" spans="1:7" x14ac:dyDescent="0.35">
      <c r="A5465" t="s">
        <v>4066</v>
      </c>
      <c r="B5465" t="s">
        <v>792</v>
      </c>
      <c r="C5465" t="s">
        <v>15</v>
      </c>
      <c r="D5465" t="s">
        <v>21777</v>
      </c>
      <c r="E5465" s="4">
        <v>48</v>
      </c>
      <c r="F5465" s="4" t="s">
        <v>21648</v>
      </c>
      <c r="G5465" s="4">
        <v>0</v>
      </c>
    </row>
    <row r="5466" spans="1:7" x14ac:dyDescent="0.35">
      <c r="A5466" t="s">
        <v>3607</v>
      </c>
      <c r="B5466" t="s">
        <v>630</v>
      </c>
      <c r="C5466" t="s">
        <v>34</v>
      </c>
      <c r="D5466" t="s">
        <v>21671</v>
      </c>
      <c r="E5466" s="4">
        <v>23</v>
      </c>
      <c r="F5466" s="4" t="s">
        <v>21636</v>
      </c>
      <c r="G5466" s="4">
        <v>0</v>
      </c>
    </row>
    <row r="5467" spans="1:7" x14ac:dyDescent="0.35">
      <c r="A5467" t="s">
        <v>2436</v>
      </c>
      <c r="B5467" t="s">
        <v>236</v>
      </c>
      <c r="C5467" t="s">
        <v>34</v>
      </c>
      <c r="D5467" t="s">
        <v>1854</v>
      </c>
      <c r="E5467" s="4">
        <v>73</v>
      </c>
      <c r="F5467" s="4" t="s">
        <v>21636</v>
      </c>
      <c r="G5467" s="4">
        <v>0</v>
      </c>
    </row>
    <row r="5468" spans="1:7" x14ac:dyDescent="0.35">
      <c r="A5468" t="s">
        <v>2594</v>
      </c>
      <c r="B5468" t="s">
        <v>289</v>
      </c>
      <c r="C5468" t="s">
        <v>29</v>
      </c>
      <c r="D5468" t="s">
        <v>1896</v>
      </c>
      <c r="E5468" s="4">
        <v>73</v>
      </c>
      <c r="F5468" s="4" t="s">
        <v>21703</v>
      </c>
      <c r="G5468" s="4"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39F2-D731-4F14-B9C6-0C3821EC899E}">
  <dimension ref="A1:I2822"/>
  <sheetViews>
    <sheetView workbookViewId="0">
      <selection activeCell="E15" sqref="E15"/>
    </sheetView>
  </sheetViews>
  <sheetFormatPr defaultRowHeight="19.05" x14ac:dyDescent="0.35"/>
  <cols>
    <col min="1" max="1" width="11.453125" bestFit="1" customWidth="1"/>
    <col min="2" max="2" width="9.453125" bestFit="1" customWidth="1"/>
    <col min="3" max="3" width="19.453125" bestFit="1" customWidth="1"/>
    <col min="4" max="4" width="12.54296875" bestFit="1" customWidth="1"/>
    <col min="5" max="5" width="9.453125" bestFit="1" customWidth="1"/>
    <col min="6" max="6" width="16.7265625" bestFit="1" customWidth="1"/>
    <col min="7" max="7" width="16.6328125" bestFit="1" customWidth="1"/>
    <col min="8" max="8" width="18.26953125" bestFit="1" customWidth="1"/>
    <col min="9" max="9" width="7.7265625" bestFit="1" customWidth="1"/>
  </cols>
  <sheetData>
    <row r="1" spans="1:9" x14ac:dyDescent="0.35">
      <c r="A1" t="s">
        <v>19810</v>
      </c>
      <c r="B1" t="s">
        <v>19823</v>
      </c>
      <c r="C1" t="s">
        <v>19824</v>
      </c>
      <c r="D1" t="s">
        <v>19825</v>
      </c>
      <c r="E1" t="s">
        <v>19826</v>
      </c>
      <c r="F1" t="s">
        <v>19827</v>
      </c>
      <c r="G1" t="s">
        <v>19828</v>
      </c>
      <c r="H1" t="s">
        <v>19829</v>
      </c>
      <c r="I1" t="s">
        <v>22824</v>
      </c>
    </row>
    <row r="2" spans="1:9" x14ac:dyDescent="0.35">
      <c r="A2" t="s">
        <v>7213</v>
      </c>
      <c r="B2" t="s">
        <v>7214</v>
      </c>
      <c r="C2" t="s">
        <v>7215</v>
      </c>
      <c r="D2" t="s">
        <v>7216</v>
      </c>
      <c r="E2" t="s">
        <v>7217</v>
      </c>
      <c r="F2" t="s">
        <v>7218</v>
      </c>
      <c r="G2" t="s">
        <v>7219</v>
      </c>
      <c r="H2" t="s">
        <v>7220</v>
      </c>
      <c r="I2" t="e">
        <f>EOMONTH(GL_Transactions[[#This Row],[Column6]],-1)+1</f>
        <v>#VALUE!</v>
      </c>
    </row>
    <row r="3" spans="1:9" x14ac:dyDescent="0.35">
      <c r="A3" t="s">
        <v>7221</v>
      </c>
      <c r="B3" t="s">
        <v>7222</v>
      </c>
      <c r="C3" t="s">
        <v>7223</v>
      </c>
      <c r="D3" s="13">
        <v>66432.649999999994</v>
      </c>
      <c r="E3" t="s">
        <v>7224</v>
      </c>
      <c r="F3" t="s">
        <v>19830</v>
      </c>
      <c r="G3" t="s">
        <v>7225</v>
      </c>
      <c r="H3" t="s">
        <v>7226</v>
      </c>
      <c r="I3">
        <f>EOMONTH(GL_Transactions[[#This Row],[Column6]],-1)+1</f>
        <v>45292</v>
      </c>
    </row>
    <row r="4" spans="1:9" x14ac:dyDescent="0.35">
      <c r="A4" t="s">
        <v>7227</v>
      </c>
      <c r="B4" t="s">
        <v>7228</v>
      </c>
      <c r="C4" t="s">
        <v>7229</v>
      </c>
      <c r="D4" s="13">
        <v>-28569.93</v>
      </c>
      <c r="E4" t="s">
        <v>7224</v>
      </c>
      <c r="F4" t="s">
        <v>19831</v>
      </c>
      <c r="G4" t="s">
        <v>7230</v>
      </c>
      <c r="H4" t="s">
        <v>7231</v>
      </c>
      <c r="I4">
        <f>EOMONTH(GL_Transactions[[#This Row],[Column6]],-1)+1</f>
        <v>45352</v>
      </c>
    </row>
    <row r="5" spans="1:9" x14ac:dyDescent="0.35">
      <c r="A5" t="s">
        <v>7232</v>
      </c>
      <c r="B5" t="s">
        <v>7233</v>
      </c>
      <c r="C5" t="s">
        <v>7234</v>
      </c>
      <c r="D5" s="13">
        <v>32531.66</v>
      </c>
      <c r="E5" t="s">
        <v>7224</v>
      </c>
      <c r="F5" t="s">
        <v>19832</v>
      </c>
      <c r="G5" t="s">
        <v>7235</v>
      </c>
      <c r="H5" t="s">
        <v>7236</v>
      </c>
      <c r="I5">
        <f>EOMONTH(GL_Transactions[[#This Row],[Column6]],-1)+1</f>
        <v>45292</v>
      </c>
    </row>
    <row r="6" spans="1:9" x14ac:dyDescent="0.35">
      <c r="A6" t="s">
        <v>7237</v>
      </c>
      <c r="B6" t="s">
        <v>7238</v>
      </c>
      <c r="C6" t="s">
        <v>7239</v>
      </c>
      <c r="D6" s="13">
        <v>68952.67</v>
      </c>
      <c r="E6" t="s">
        <v>7240</v>
      </c>
      <c r="F6" t="s">
        <v>19833</v>
      </c>
      <c r="G6" t="s">
        <v>7241</v>
      </c>
      <c r="H6" t="s">
        <v>7226</v>
      </c>
      <c r="I6">
        <f>EOMONTH(GL_Transactions[[#This Row],[Column6]],-1)+1</f>
        <v>45292</v>
      </c>
    </row>
    <row r="7" spans="1:9" x14ac:dyDescent="0.35">
      <c r="A7" t="s">
        <v>7242</v>
      </c>
      <c r="B7" t="s">
        <v>7243</v>
      </c>
      <c r="C7" t="s">
        <v>7244</v>
      </c>
      <c r="D7" s="13">
        <v>-56929.51</v>
      </c>
      <c r="E7" t="s">
        <v>7240</v>
      </c>
      <c r="F7" t="s">
        <v>19834</v>
      </c>
      <c r="G7" t="s">
        <v>7245</v>
      </c>
      <c r="H7" t="s">
        <v>7246</v>
      </c>
      <c r="I7">
        <f>EOMONTH(GL_Transactions[[#This Row],[Column6]],-1)+1</f>
        <v>45292</v>
      </c>
    </row>
    <row r="8" spans="1:9" x14ac:dyDescent="0.35">
      <c r="A8" t="s">
        <v>7247</v>
      </c>
      <c r="B8" t="s">
        <v>7248</v>
      </c>
      <c r="C8" t="s">
        <v>3</v>
      </c>
      <c r="D8" s="13">
        <v>48247.77</v>
      </c>
      <c r="E8" t="s">
        <v>7240</v>
      </c>
      <c r="F8" t="s">
        <v>19835</v>
      </c>
      <c r="G8" t="s">
        <v>66</v>
      </c>
      <c r="H8" t="s">
        <v>7249</v>
      </c>
      <c r="I8">
        <f>EOMONTH(GL_Transactions[[#This Row],[Column6]],-1)+1</f>
        <v>45292</v>
      </c>
    </row>
    <row r="9" spans="1:9" x14ac:dyDescent="0.35">
      <c r="A9" t="s">
        <v>7250</v>
      </c>
      <c r="B9" t="s">
        <v>7251</v>
      </c>
      <c r="C9" t="s">
        <v>7252</v>
      </c>
      <c r="D9" s="13">
        <v>44004.35</v>
      </c>
      <c r="E9" t="s">
        <v>7240</v>
      </c>
      <c r="F9" t="s">
        <v>19836</v>
      </c>
      <c r="G9" t="s">
        <v>7253</v>
      </c>
      <c r="H9" t="s">
        <v>7226</v>
      </c>
      <c r="I9">
        <f>EOMONTH(GL_Transactions[[#This Row],[Column6]],-1)+1</f>
        <v>45292</v>
      </c>
    </row>
    <row r="10" spans="1:9" x14ac:dyDescent="0.35">
      <c r="A10" t="s">
        <v>7254</v>
      </c>
      <c r="B10" t="s">
        <v>7255</v>
      </c>
      <c r="C10" t="s">
        <v>7256</v>
      </c>
      <c r="D10" s="13">
        <v>-17262.68</v>
      </c>
      <c r="E10" t="s">
        <v>7240</v>
      </c>
      <c r="F10" t="s">
        <v>19837</v>
      </c>
      <c r="G10" t="s">
        <v>7257</v>
      </c>
      <c r="H10" t="s">
        <v>7231</v>
      </c>
      <c r="I10">
        <f>EOMONTH(GL_Transactions[[#This Row],[Column6]],-1)+1</f>
        <v>45292</v>
      </c>
    </row>
    <row r="11" spans="1:9" x14ac:dyDescent="0.35">
      <c r="A11" t="s">
        <v>7258</v>
      </c>
      <c r="B11" t="s">
        <v>7222</v>
      </c>
      <c r="C11" t="s">
        <v>7223</v>
      </c>
      <c r="D11" s="13">
        <v>17879.28</v>
      </c>
      <c r="E11" t="s">
        <v>7240</v>
      </c>
      <c r="F11" t="s">
        <v>19838</v>
      </c>
      <c r="G11" t="s">
        <v>7259</v>
      </c>
      <c r="H11" t="s">
        <v>7249</v>
      </c>
      <c r="I11">
        <f>EOMONTH(GL_Transactions[[#This Row],[Column6]],-1)+1</f>
        <v>45597</v>
      </c>
    </row>
    <row r="12" spans="1:9" x14ac:dyDescent="0.35">
      <c r="A12" t="s">
        <v>7260</v>
      </c>
      <c r="B12" t="s">
        <v>7238</v>
      </c>
      <c r="C12" t="s">
        <v>7239</v>
      </c>
      <c r="D12" s="13">
        <v>33286.230000000003</v>
      </c>
      <c r="E12" t="s">
        <v>7261</v>
      </c>
      <c r="F12" t="s">
        <v>19839</v>
      </c>
      <c r="G12" t="s">
        <v>7262</v>
      </c>
      <c r="H12" t="s">
        <v>66</v>
      </c>
      <c r="I12">
        <f>EOMONTH(GL_Transactions[[#This Row],[Column6]],-1)+1</f>
        <v>45292</v>
      </c>
    </row>
    <row r="13" spans="1:9" x14ac:dyDescent="0.35">
      <c r="A13" t="s">
        <v>7263</v>
      </c>
      <c r="B13" t="s">
        <v>7264</v>
      </c>
      <c r="C13" t="s">
        <v>66</v>
      </c>
      <c r="D13" s="13">
        <v>6838.53</v>
      </c>
      <c r="E13" t="s">
        <v>7224</v>
      </c>
      <c r="F13" t="s">
        <v>19840</v>
      </c>
      <c r="G13" t="s">
        <v>7265</v>
      </c>
      <c r="H13" t="s">
        <v>7249</v>
      </c>
      <c r="I13">
        <f>EOMONTH(GL_Transactions[[#This Row],[Column6]],-1)+1</f>
        <v>45292</v>
      </c>
    </row>
    <row r="14" spans="1:9" x14ac:dyDescent="0.35">
      <c r="A14" t="s">
        <v>7266</v>
      </c>
      <c r="B14" t="s">
        <v>7243</v>
      </c>
      <c r="C14" t="s">
        <v>7244</v>
      </c>
      <c r="D14" s="13">
        <v>75484.42</v>
      </c>
      <c r="E14" t="s">
        <v>7261</v>
      </c>
      <c r="F14" t="s">
        <v>19841</v>
      </c>
      <c r="G14" t="s">
        <v>66</v>
      </c>
      <c r="H14" t="s">
        <v>7226</v>
      </c>
      <c r="I14">
        <f>EOMONTH(GL_Transactions[[#This Row],[Column6]],-1)+1</f>
        <v>45292</v>
      </c>
    </row>
    <row r="15" spans="1:9" x14ac:dyDescent="0.35">
      <c r="A15" t="s">
        <v>7267</v>
      </c>
      <c r="B15" t="s">
        <v>7268</v>
      </c>
      <c r="C15" t="s">
        <v>7269</v>
      </c>
      <c r="D15" s="13">
        <v>31617.32</v>
      </c>
      <c r="E15" t="s">
        <v>7240</v>
      </c>
      <c r="F15" t="s">
        <v>19842</v>
      </c>
      <c r="G15" t="s">
        <v>7270</v>
      </c>
      <c r="H15" t="s">
        <v>7246</v>
      </c>
      <c r="I15">
        <f>EOMONTH(GL_Transactions[[#This Row],[Column6]],-1)+1</f>
        <v>45292</v>
      </c>
    </row>
    <row r="16" spans="1:9" x14ac:dyDescent="0.35">
      <c r="A16" t="s">
        <v>7271</v>
      </c>
      <c r="B16" t="s">
        <v>7238</v>
      </c>
      <c r="C16" t="s">
        <v>7239</v>
      </c>
      <c r="D16" s="13">
        <v>75162.27</v>
      </c>
      <c r="E16" t="s">
        <v>7261</v>
      </c>
      <c r="F16" t="s">
        <v>19839</v>
      </c>
      <c r="G16" t="s">
        <v>7272</v>
      </c>
      <c r="H16" t="s">
        <v>7236</v>
      </c>
      <c r="I16">
        <f>EOMONTH(GL_Transactions[[#This Row],[Column6]],-1)+1</f>
        <v>45292</v>
      </c>
    </row>
    <row r="17" spans="1:9" x14ac:dyDescent="0.35">
      <c r="A17" t="s">
        <v>7273</v>
      </c>
      <c r="B17" t="s">
        <v>7248</v>
      </c>
      <c r="C17" t="s">
        <v>3</v>
      </c>
      <c r="D17" s="13">
        <v>56370.25</v>
      </c>
      <c r="E17" t="s">
        <v>7240</v>
      </c>
      <c r="F17" t="s">
        <v>19843</v>
      </c>
      <c r="G17" t="s">
        <v>7274</v>
      </c>
      <c r="H17" t="s">
        <v>7275</v>
      </c>
      <c r="I17" t="e">
        <f>EOMONTH(GL_Transactions[[#This Row],[Column6]],-1)+1</f>
        <v>#VALUE!</v>
      </c>
    </row>
    <row r="18" spans="1:9" x14ac:dyDescent="0.35">
      <c r="A18" t="s">
        <v>7276</v>
      </c>
      <c r="B18" t="s">
        <v>7277</v>
      </c>
      <c r="C18" t="s">
        <v>7278</v>
      </c>
      <c r="D18" s="13">
        <v>15998.48</v>
      </c>
      <c r="E18" t="s">
        <v>7240</v>
      </c>
      <c r="F18" t="s">
        <v>19831</v>
      </c>
      <c r="G18" t="s">
        <v>66</v>
      </c>
      <c r="H18" t="s">
        <v>7246</v>
      </c>
      <c r="I18">
        <f>EOMONTH(GL_Transactions[[#This Row],[Column6]],-1)+1</f>
        <v>45352</v>
      </c>
    </row>
    <row r="19" spans="1:9" x14ac:dyDescent="0.35">
      <c r="A19" t="s">
        <v>7279</v>
      </c>
      <c r="B19" t="s">
        <v>7264</v>
      </c>
      <c r="C19" t="s">
        <v>7280</v>
      </c>
      <c r="D19" s="13">
        <v>28701.52</v>
      </c>
      <c r="E19" t="s">
        <v>7240</v>
      </c>
      <c r="F19" t="s">
        <v>19844</v>
      </c>
      <c r="G19" t="s">
        <v>7281</v>
      </c>
      <c r="H19" t="s">
        <v>7275</v>
      </c>
      <c r="I19">
        <f>EOMONTH(GL_Transactions[[#This Row],[Column6]],-1)+1</f>
        <v>45292</v>
      </c>
    </row>
    <row r="20" spans="1:9" x14ac:dyDescent="0.35">
      <c r="A20" t="s">
        <v>7282</v>
      </c>
      <c r="B20" t="s">
        <v>7248</v>
      </c>
      <c r="C20" t="s">
        <v>3</v>
      </c>
      <c r="D20" s="13">
        <v>5710.63</v>
      </c>
      <c r="E20" t="s">
        <v>7261</v>
      </c>
      <c r="F20" t="s">
        <v>19845</v>
      </c>
      <c r="G20" t="s">
        <v>7283</v>
      </c>
      <c r="H20" t="s">
        <v>7275</v>
      </c>
      <c r="I20">
        <f>EOMONTH(GL_Transactions[[#This Row],[Column6]],-1)+1</f>
        <v>45292</v>
      </c>
    </row>
    <row r="21" spans="1:9" x14ac:dyDescent="0.35">
      <c r="A21" t="s">
        <v>7284</v>
      </c>
      <c r="B21" t="s">
        <v>7264</v>
      </c>
      <c r="C21" t="s">
        <v>7280</v>
      </c>
      <c r="D21" s="13">
        <v>-43630.29</v>
      </c>
      <c r="E21" t="s">
        <v>7240</v>
      </c>
      <c r="F21" t="s">
        <v>19846</v>
      </c>
      <c r="G21" t="s">
        <v>7285</v>
      </c>
      <c r="H21" t="s">
        <v>7286</v>
      </c>
      <c r="I21">
        <f>EOMONTH(GL_Transactions[[#This Row],[Column6]],-1)+1</f>
        <v>45292</v>
      </c>
    </row>
    <row r="22" spans="1:9" x14ac:dyDescent="0.35">
      <c r="A22" t="s">
        <v>7287</v>
      </c>
      <c r="B22" t="s">
        <v>7228</v>
      </c>
      <c r="C22" t="s">
        <v>7229</v>
      </c>
      <c r="D22" s="13">
        <v>53819.35</v>
      </c>
      <c r="E22" t="s">
        <v>7240</v>
      </c>
      <c r="F22" t="s">
        <v>19847</v>
      </c>
      <c r="G22" t="s">
        <v>7288</v>
      </c>
      <c r="H22" t="s">
        <v>7236</v>
      </c>
      <c r="I22">
        <f>EOMONTH(GL_Transactions[[#This Row],[Column6]],-1)+1</f>
        <v>45292</v>
      </c>
    </row>
    <row r="23" spans="1:9" x14ac:dyDescent="0.35">
      <c r="A23" t="s">
        <v>7289</v>
      </c>
      <c r="B23" t="s">
        <v>7264</v>
      </c>
      <c r="C23" t="s">
        <v>7280</v>
      </c>
      <c r="D23" s="13">
        <v>-40114.720000000001</v>
      </c>
      <c r="E23" t="s">
        <v>7240</v>
      </c>
      <c r="F23" t="s">
        <v>19848</v>
      </c>
      <c r="G23" t="s">
        <v>66</v>
      </c>
      <c r="H23" t="s">
        <v>7226</v>
      </c>
      <c r="I23">
        <f>EOMONTH(GL_Transactions[[#This Row],[Column6]],-1)+1</f>
        <v>45292</v>
      </c>
    </row>
    <row r="24" spans="1:9" x14ac:dyDescent="0.35">
      <c r="A24" t="s">
        <v>7290</v>
      </c>
      <c r="B24" t="s">
        <v>7233</v>
      </c>
      <c r="C24" t="s">
        <v>7234</v>
      </c>
      <c r="D24" s="13">
        <v>-32963.26</v>
      </c>
      <c r="E24" t="s">
        <v>7240</v>
      </c>
      <c r="F24" t="s">
        <v>19838</v>
      </c>
      <c r="G24" t="s">
        <v>66</v>
      </c>
      <c r="H24" t="s">
        <v>7226</v>
      </c>
      <c r="I24">
        <f>EOMONTH(GL_Transactions[[#This Row],[Column6]],-1)+1</f>
        <v>45597</v>
      </c>
    </row>
    <row r="25" spans="1:9" x14ac:dyDescent="0.35">
      <c r="A25" t="s">
        <v>7291</v>
      </c>
      <c r="B25" t="s">
        <v>7268</v>
      </c>
      <c r="C25" t="s">
        <v>7269</v>
      </c>
      <c r="D25" s="13">
        <v>-66066.11</v>
      </c>
      <c r="E25" t="s">
        <v>7240</v>
      </c>
      <c r="F25" t="s">
        <v>19849</v>
      </c>
      <c r="G25" t="s">
        <v>66</v>
      </c>
      <c r="H25" t="s">
        <v>7292</v>
      </c>
      <c r="I25">
        <f>EOMONTH(GL_Transactions[[#This Row],[Column6]],-1)+1</f>
        <v>45292</v>
      </c>
    </row>
    <row r="26" spans="1:9" x14ac:dyDescent="0.35">
      <c r="A26" t="s">
        <v>7293</v>
      </c>
      <c r="B26" t="s">
        <v>7255</v>
      </c>
      <c r="C26" t="s">
        <v>7256</v>
      </c>
      <c r="D26" s="13">
        <v>71843.89</v>
      </c>
      <c r="E26" t="s">
        <v>7240</v>
      </c>
      <c r="F26" t="s">
        <v>19850</v>
      </c>
      <c r="G26" t="s">
        <v>7294</v>
      </c>
      <c r="H26" t="s">
        <v>7226</v>
      </c>
      <c r="I26">
        <f>EOMONTH(GL_Transactions[[#This Row],[Column6]],-1)+1</f>
        <v>45292</v>
      </c>
    </row>
    <row r="27" spans="1:9" x14ac:dyDescent="0.35">
      <c r="A27" t="s">
        <v>7295</v>
      </c>
      <c r="B27" t="s">
        <v>7228</v>
      </c>
      <c r="C27" t="s">
        <v>7229</v>
      </c>
      <c r="D27" s="13">
        <v>32137.65</v>
      </c>
      <c r="E27" t="s">
        <v>7261</v>
      </c>
      <c r="F27" t="s">
        <v>19851</v>
      </c>
      <c r="G27" t="s">
        <v>7296</v>
      </c>
      <c r="H27" t="s">
        <v>7226</v>
      </c>
      <c r="I27">
        <f>EOMONTH(GL_Transactions[[#This Row],[Column6]],-1)+1</f>
        <v>45292</v>
      </c>
    </row>
    <row r="28" spans="1:9" x14ac:dyDescent="0.35">
      <c r="A28" t="s">
        <v>7297</v>
      </c>
      <c r="B28" t="s">
        <v>7251</v>
      </c>
      <c r="C28" t="s">
        <v>7252</v>
      </c>
      <c r="D28" s="13">
        <v>31049.38</v>
      </c>
      <c r="E28" t="s">
        <v>7224</v>
      </c>
      <c r="F28" t="s">
        <v>19852</v>
      </c>
      <c r="G28" t="s">
        <v>66</v>
      </c>
      <c r="H28" t="s">
        <v>7226</v>
      </c>
      <c r="I28" t="e">
        <f>EOMONTH(GL_Transactions[[#This Row],[Column6]],-1)+1</f>
        <v>#VALUE!</v>
      </c>
    </row>
    <row r="29" spans="1:9" x14ac:dyDescent="0.35">
      <c r="A29" t="s">
        <v>7298</v>
      </c>
      <c r="B29" t="s">
        <v>7255</v>
      </c>
      <c r="C29" t="s">
        <v>7256</v>
      </c>
      <c r="D29" s="13">
        <v>66262.240000000005</v>
      </c>
      <c r="E29" t="s">
        <v>7240</v>
      </c>
      <c r="F29" t="s">
        <v>19853</v>
      </c>
      <c r="G29" t="s">
        <v>7299</v>
      </c>
      <c r="H29" t="s">
        <v>7292</v>
      </c>
      <c r="I29" t="e">
        <f>EOMONTH(GL_Transactions[[#This Row],[Column6]],-1)+1</f>
        <v>#VALUE!</v>
      </c>
    </row>
    <row r="30" spans="1:9" x14ac:dyDescent="0.35">
      <c r="A30" t="s">
        <v>7300</v>
      </c>
      <c r="B30" t="s">
        <v>7268</v>
      </c>
      <c r="C30" t="s">
        <v>7269</v>
      </c>
      <c r="D30" s="13">
        <v>30138.36</v>
      </c>
      <c r="E30" t="s">
        <v>7261</v>
      </c>
      <c r="F30" t="s">
        <v>19854</v>
      </c>
      <c r="G30" t="s">
        <v>7301</v>
      </c>
      <c r="H30" t="s">
        <v>7302</v>
      </c>
      <c r="I30">
        <f>EOMONTH(GL_Transactions[[#This Row],[Column6]],-1)+1</f>
        <v>45566</v>
      </c>
    </row>
    <row r="31" spans="1:9" x14ac:dyDescent="0.35">
      <c r="A31" t="s">
        <v>7303</v>
      </c>
      <c r="B31" t="s">
        <v>7264</v>
      </c>
      <c r="C31" t="s">
        <v>7280</v>
      </c>
      <c r="D31" s="13">
        <v>58335.89</v>
      </c>
      <c r="E31" t="s">
        <v>7240</v>
      </c>
      <c r="F31" t="s">
        <v>19855</v>
      </c>
      <c r="G31" t="s">
        <v>7304</v>
      </c>
      <c r="H31" t="s">
        <v>7305</v>
      </c>
      <c r="I31">
        <f>EOMONTH(GL_Transactions[[#This Row],[Column6]],-1)+1</f>
        <v>45292</v>
      </c>
    </row>
    <row r="32" spans="1:9" x14ac:dyDescent="0.35">
      <c r="A32" t="s">
        <v>7306</v>
      </c>
      <c r="B32" t="s">
        <v>7264</v>
      </c>
      <c r="C32" t="s">
        <v>7280</v>
      </c>
      <c r="D32" s="13">
        <v>27209.77</v>
      </c>
      <c r="E32" t="s">
        <v>7240</v>
      </c>
      <c r="F32" t="s">
        <v>19856</v>
      </c>
      <c r="G32" t="s">
        <v>7307</v>
      </c>
      <c r="H32" t="s">
        <v>66</v>
      </c>
      <c r="I32">
        <f>EOMONTH(GL_Transactions[[#This Row],[Column6]],-1)+1</f>
        <v>45292</v>
      </c>
    </row>
    <row r="33" spans="1:9" x14ac:dyDescent="0.35">
      <c r="A33" t="s">
        <v>7308</v>
      </c>
      <c r="B33" t="s">
        <v>7255</v>
      </c>
      <c r="C33" t="s">
        <v>7256</v>
      </c>
      <c r="D33" s="13">
        <v>76928.55</v>
      </c>
      <c r="E33" t="s">
        <v>7224</v>
      </c>
      <c r="F33" t="s">
        <v>19857</v>
      </c>
      <c r="G33" t="s">
        <v>7309</v>
      </c>
      <c r="H33" t="s">
        <v>7286</v>
      </c>
      <c r="I33" t="e">
        <f>EOMONTH(GL_Transactions[[#This Row],[Column6]],-1)+1</f>
        <v>#VALUE!</v>
      </c>
    </row>
    <row r="34" spans="1:9" x14ac:dyDescent="0.35">
      <c r="A34" t="s">
        <v>7310</v>
      </c>
      <c r="B34" t="s">
        <v>7255</v>
      </c>
      <c r="C34" t="s">
        <v>7256</v>
      </c>
      <c r="D34" s="13">
        <v>81178.91</v>
      </c>
      <c r="E34" t="s">
        <v>7261</v>
      </c>
      <c r="F34" t="s">
        <v>19858</v>
      </c>
      <c r="G34" t="s">
        <v>7311</v>
      </c>
      <c r="H34" t="s">
        <v>7286</v>
      </c>
      <c r="I34">
        <f>EOMONTH(GL_Transactions[[#This Row],[Column6]],-1)+1</f>
        <v>45474</v>
      </c>
    </row>
    <row r="35" spans="1:9" x14ac:dyDescent="0.35">
      <c r="A35" t="s">
        <v>7312</v>
      </c>
      <c r="B35" t="s">
        <v>7233</v>
      </c>
      <c r="C35" t="s">
        <v>7234</v>
      </c>
      <c r="D35" s="13">
        <v>35011.82</v>
      </c>
      <c r="E35" t="s">
        <v>7261</v>
      </c>
      <c r="F35" t="s">
        <v>19859</v>
      </c>
      <c r="G35" t="s">
        <v>7313</v>
      </c>
      <c r="H35" t="s">
        <v>7246</v>
      </c>
      <c r="I35">
        <f>EOMONTH(GL_Transactions[[#This Row],[Column6]],-1)+1</f>
        <v>45474</v>
      </c>
    </row>
    <row r="36" spans="1:9" x14ac:dyDescent="0.35">
      <c r="A36" t="s">
        <v>7314</v>
      </c>
      <c r="B36" t="s">
        <v>7251</v>
      </c>
      <c r="C36" t="s">
        <v>7252</v>
      </c>
      <c r="D36" s="13">
        <v>543.82000000000005</v>
      </c>
      <c r="E36" t="s">
        <v>7240</v>
      </c>
      <c r="F36" t="s">
        <v>19860</v>
      </c>
      <c r="G36" t="s">
        <v>66</v>
      </c>
      <c r="H36" t="s">
        <v>66</v>
      </c>
      <c r="I36">
        <f>EOMONTH(GL_Transactions[[#This Row],[Column6]],-1)+1</f>
        <v>45292</v>
      </c>
    </row>
    <row r="37" spans="1:9" x14ac:dyDescent="0.35">
      <c r="A37" t="s">
        <v>7315</v>
      </c>
      <c r="B37" t="s">
        <v>7222</v>
      </c>
      <c r="C37" t="s">
        <v>7223</v>
      </c>
      <c r="D37" s="13">
        <v>-1232.8800000000001</v>
      </c>
      <c r="E37" t="s">
        <v>7261</v>
      </c>
      <c r="F37" t="s">
        <v>19861</v>
      </c>
      <c r="G37" t="s">
        <v>7316</v>
      </c>
      <c r="H37" t="s">
        <v>7292</v>
      </c>
      <c r="I37">
        <f>EOMONTH(GL_Transactions[[#This Row],[Column6]],-1)+1</f>
        <v>45292</v>
      </c>
    </row>
    <row r="38" spans="1:9" x14ac:dyDescent="0.35">
      <c r="A38" t="s">
        <v>7317</v>
      </c>
      <c r="B38" t="s">
        <v>7233</v>
      </c>
      <c r="C38" t="s">
        <v>66</v>
      </c>
      <c r="D38" s="13">
        <v>41635.61</v>
      </c>
      <c r="E38" t="s">
        <v>7261</v>
      </c>
      <c r="F38" t="s">
        <v>19862</v>
      </c>
      <c r="G38" t="s">
        <v>7318</v>
      </c>
      <c r="H38" t="s">
        <v>7292</v>
      </c>
      <c r="I38">
        <f>EOMONTH(GL_Transactions[[#This Row],[Column6]],-1)+1</f>
        <v>45292</v>
      </c>
    </row>
    <row r="39" spans="1:9" x14ac:dyDescent="0.35">
      <c r="A39" t="s">
        <v>7319</v>
      </c>
      <c r="B39" t="s">
        <v>7222</v>
      </c>
      <c r="C39" t="s">
        <v>7223</v>
      </c>
      <c r="D39" s="13">
        <v>41456.25</v>
      </c>
      <c r="E39" t="s">
        <v>7261</v>
      </c>
      <c r="F39" t="s">
        <v>19863</v>
      </c>
      <c r="G39" t="s">
        <v>7320</v>
      </c>
      <c r="H39" t="s">
        <v>7249</v>
      </c>
      <c r="I39">
        <f>EOMONTH(GL_Transactions[[#This Row],[Column6]],-1)+1</f>
        <v>45292</v>
      </c>
    </row>
    <row r="40" spans="1:9" x14ac:dyDescent="0.35">
      <c r="A40" t="s">
        <v>7321</v>
      </c>
      <c r="B40" t="s">
        <v>7233</v>
      </c>
      <c r="C40" t="s">
        <v>7234</v>
      </c>
      <c r="D40" s="13">
        <v>58215.199999999997</v>
      </c>
      <c r="E40" t="s">
        <v>7240</v>
      </c>
      <c r="F40" t="s">
        <v>19864</v>
      </c>
      <c r="G40" t="s">
        <v>7322</v>
      </c>
      <c r="H40" t="s">
        <v>7249</v>
      </c>
      <c r="I40">
        <f>EOMONTH(GL_Transactions[[#This Row],[Column6]],-1)+1</f>
        <v>45292</v>
      </c>
    </row>
    <row r="41" spans="1:9" x14ac:dyDescent="0.35">
      <c r="A41" t="s">
        <v>7323</v>
      </c>
      <c r="B41" t="s">
        <v>7233</v>
      </c>
      <c r="C41" t="s">
        <v>7234</v>
      </c>
      <c r="D41" s="13">
        <v>-79313.649999999994</v>
      </c>
      <c r="E41" t="s">
        <v>7240</v>
      </c>
      <c r="F41" t="s">
        <v>19862</v>
      </c>
      <c r="G41" t="s">
        <v>7324</v>
      </c>
      <c r="H41" t="s">
        <v>7249</v>
      </c>
      <c r="I41">
        <f>EOMONTH(GL_Transactions[[#This Row],[Column6]],-1)+1</f>
        <v>45292</v>
      </c>
    </row>
    <row r="42" spans="1:9" x14ac:dyDescent="0.35">
      <c r="A42" t="s">
        <v>7325</v>
      </c>
      <c r="B42" t="s">
        <v>7228</v>
      </c>
      <c r="C42" t="s">
        <v>7229</v>
      </c>
      <c r="D42" s="13">
        <v>13835.02</v>
      </c>
      <c r="E42" t="s">
        <v>7224</v>
      </c>
      <c r="F42" t="s">
        <v>19865</v>
      </c>
      <c r="G42" t="s">
        <v>7326</v>
      </c>
      <c r="H42" t="s">
        <v>7246</v>
      </c>
      <c r="I42">
        <f>EOMONTH(GL_Transactions[[#This Row],[Column6]],-1)+1</f>
        <v>45292</v>
      </c>
    </row>
    <row r="43" spans="1:9" x14ac:dyDescent="0.35">
      <c r="A43" t="s">
        <v>7327</v>
      </c>
      <c r="B43" t="s">
        <v>7264</v>
      </c>
      <c r="C43" t="s">
        <v>7280</v>
      </c>
      <c r="D43" s="13">
        <v>28563.31</v>
      </c>
      <c r="E43" t="s">
        <v>7224</v>
      </c>
      <c r="F43" t="s">
        <v>19866</v>
      </c>
      <c r="G43" t="s">
        <v>7328</v>
      </c>
      <c r="H43" t="s">
        <v>7305</v>
      </c>
      <c r="I43">
        <f>EOMONTH(GL_Transactions[[#This Row],[Column6]],-1)+1</f>
        <v>45292</v>
      </c>
    </row>
    <row r="44" spans="1:9" x14ac:dyDescent="0.35">
      <c r="A44" t="s">
        <v>7329</v>
      </c>
      <c r="B44" t="s">
        <v>7251</v>
      </c>
      <c r="C44" t="s">
        <v>7252</v>
      </c>
      <c r="D44" s="13">
        <v>50286.93</v>
      </c>
      <c r="E44" t="s">
        <v>7240</v>
      </c>
      <c r="F44" t="s">
        <v>19832</v>
      </c>
      <c r="G44" t="s">
        <v>7330</v>
      </c>
      <c r="H44" t="s">
        <v>7302</v>
      </c>
      <c r="I44">
        <f>EOMONTH(GL_Transactions[[#This Row],[Column6]],-1)+1</f>
        <v>45292</v>
      </c>
    </row>
    <row r="45" spans="1:9" x14ac:dyDescent="0.35">
      <c r="A45" t="s">
        <v>7331</v>
      </c>
      <c r="B45" t="s">
        <v>7277</v>
      </c>
      <c r="C45" t="s">
        <v>7278</v>
      </c>
      <c r="D45" s="13">
        <v>48804.639999999999</v>
      </c>
      <c r="E45" t="s">
        <v>7240</v>
      </c>
      <c r="F45" t="s">
        <v>19854</v>
      </c>
      <c r="G45" t="s">
        <v>7332</v>
      </c>
      <c r="H45" t="s">
        <v>7231</v>
      </c>
      <c r="I45">
        <f>EOMONTH(GL_Transactions[[#This Row],[Column6]],-1)+1</f>
        <v>45566</v>
      </c>
    </row>
    <row r="46" spans="1:9" x14ac:dyDescent="0.35">
      <c r="A46" t="s">
        <v>7333</v>
      </c>
      <c r="B46" t="s">
        <v>7268</v>
      </c>
      <c r="C46" t="s">
        <v>7269</v>
      </c>
      <c r="D46" s="13">
        <v>-79738.73</v>
      </c>
      <c r="E46" t="s">
        <v>7261</v>
      </c>
      <c r="F46" t="s">
        <v>19867</v>
      </c>
      <c r="G46" t="s">
        <v>7334</v>
      </c>
      <c r="H46" t="s">
        <v>7286</v>
      </c>
      <c r="I46" t="e">
        <f>EOMONTH(GL_Transactions[[#This Row],[Column6]],-1)+1</f>
        <v>#VALUE!</v>
      </c>
    </row>
    <row r="47" spans="1:9" x14ac:dyDescent="0.35">
      <c r="A47" t="s">
        <v>7335</v>
      </c>
      <c r="B47" t="s">
        <v>7233</v>
      </c>
      <c r="C47" t="s">
        <v>7234</v>
      </c>
      <c r="D47" s="13">
        <v>-57161.15</v>
      </c>
      <c r="E47" t="s">
        <v>7261</v>
      </c>
      <c r="F47" t="s">
        <v>19868</v>
      </c>
      <c r="G47" t="s">
        <v>7336</v>
      </c>
      <c r="H47" t="s">
        <v>7236</v>
      </c>
      <c r="I47">
        <f>EOMONTH(GL_Transactions[[#This Row],[Column6]],-1)+1</f>
        <v>45292</v>
      </c>
    </row>
    <row r="48" spans="1:9" x14ac:dyDescent="0.35">
      <c r="A48" t="s">
        <v>7337</v>
      </c>
      <c r="B48" t="s">
        <v>7264</v>
      </c>
      <c r="C48" t="s">
        <v>7280</v>
      </c>
      <c r="D48" s="13">
        <v>65050.15</v>
      </c>
      <c r="E48" t="s">
        <v>7261</v>
      </c>
      <c r="F48" t="s">
        <v>19869</v>
      </c>
      <c r="G48" t="s">
        <v>7338</v>
      </c>
      <c r="H48" t="s">
        <v>7275</v>
      </c>
      <c r="I48" t="e">
        <f>EOMONTH(GL_Transactions[[#This Row],[Column6]],-1)+1</f>
        <v>#VALUE!</v>
      </c>
    </row>
    <row r="49" spans="1:9" x14ac:dyDescent="0.35">
      <c r="A49" t="s">
        <v>7339</v>
      </c>
      <c r="B49" t="s">
        <v>7233</v>
      </c>
      <c r="C49" t="s">
        <v>7234</v>
      </c>
      <c r="D49" s="13">
        <v>79251.240000000005</v>
      </c>
      <c r="E49" t="s">
        <v>7224</v>
      </c>
      <c r="F49" t="s">
        <v>19870</v>
      </c>
      <c r="G49" t="s">
        <v>7340</v>
      </c>
      <c r="H49" t="s">
        <v>7246</v>
      </c>
      <c r="I49">
        <f>EOMONTH(GL_Transactions[[#This Row],[Column6]],-1)+1</f>
        <v>45505</v>
      </c>
    </row>
    <row r="50" spans="1:9" x14ac:dyDescent="0.35">
      <c r="A50" t="s">
        <v>7341</v>
      </c>
      <c r="B50" t="s">
        <v>7233</v>
      </c>
      <c r="C50" t="s">
        <v>7234</v>
      </c>
      <c r="D50" s="13">
        <v>84642.42</v>
      </c>
      <c r="E50" t="s">
        <v>7240</v>
      </c>
      <c r="F50" t="s">
        <v>19871</v>
      </c>
      <c r="G50" t="s">
        <v>7342</v>
      </c>
      <c r="H50" t="s">
        <v>7305</v>
      </c>
      <c r="I50">
        <f>EOMONTH(GL_Transactions[[#This Row],[Column6]],-1)+1</f>
        <v>45292</v>
      </c>
    </row>
    <row r="51" spans="1:9" x14ac:dyDescent="0.35">
      <c r="A51" t="s">
        <v>7343</v>
      </c>
      <c r="B51" t="s">
        <v>7238</v>
      </c>
      <c r="C51" t="s">
        <v>7239</v>
      </c>
      <c r="D51" s="13" t="s">
        <v>19872</v>
      </c>
      <c r="E51" t="s">
        <v>7240</v>
      </c>
      <c r="F51" t="s">
        <v>19853</v>
      </c>
      <c r="G51" t="s">
        <v>7344</v>
      </c>
      <c r="H51" t="s">
        <v>7226</v>
      </c>
      <c r="I51" t="e">
        <f>EOMONTH(GL_Transactions[[#This Row],[Column6]],-1)+1</f>
        <v>#VALUE!</v>
      </c>
    </row>
    <row r="52" spans="1:9" x14ac:dyDescent="0.35">
      <c r="A52" t="s">
        <v>7345</v>
      </c>
      <c r="B52" t="s">
        <v>7238</v>
      </c>
      <c r="C52" t="s">
        <v>7239</v>
      </c>
      <c r="D52" s="13" t="s">
        <v>19873</v>
      </c>
      <c r="E52" t="s">
        <v>7240</v>
      </c>
      <c r="F52" t="s">
        <v>19847</v>
      </c>
      <c r="G52" t="s">
        <v>7346</v>
      </c>
      <c r="H52" t="s">
        <v>7302</v>
      </c>
      <c r="I52">
        <f>EOMONTH(GL_Transactions[[#This Row],[Column6]],-1)+1</f>
        <v>45292</v>
      </c>
    </row>
    <row r="53" spans="1:9" x14ac:dyDescent="0.35">
      <c r="A53" t="s">
        <v>7347</v>
      </c>
      <c r="B53" t="s">
        <v>7277</v>
      </c>
      <c r="C53" t="s">
        <v>7278</v>
      </c>
      <c r="D53" s="13">
        <v>6219.62</v>
      </c>
      <c r="E53" t="s">
        <v>7240</v>
      </c>
      <c r="F53" t="s">
        <v>19838</v>
      </c>
      <c r="G53" t="s">
        <v>7348</v>
      </c>
      <c r="H53" t="s">
        <v>7302</v>
      </c>
      <c r="I53">
        <f>EOMONTH(GL_Transactions[[#This Row],[Column6]],-1)+1</f>
        <v>45597</v>
      </c>
    </row>
    <row r="54" spans="1:9" x14ac:dyDescent="0.35">
      <c r="A54" t="s">
        <v>7349</v>
      </c>
      <c r="B54" t="s">
        <v>7233</v>
      </c>
      <c r="C54" t="s">
        <v>7234</v>
      </c>
      <c r="D54" s="13">
        <v>66961.3</v>
      </c>
      <c r="E54" t="s">
        <v>7240</v>
      </c>
      <c r="F54" t="s">
        <v>19874</v>
      </c>
      <c r="G54" t="s">
        <v>7350</v>
      </c>
      <c r="H54" t="s">
        <v>7231</v>
      </c>
      <c r="I54" t="e">
        <f>EOMONTH(GL_Transactions[[#This Row],[Column6]],-1)+1</f>
        <v>#VALUE!</v>
      </c>
    </row>
    <row r="55" spans="1:9" x14ac:dyDescent="0.35">
      <c r="A55" t="s">
        <v>7351</v>
      </c>
      <c r="B55" t="s">
        <v>7248</v>
      </c>
      <c r="C55" t="s">
        <v>3</v>
      </c>
      <c r="D55" s="13">
        <v>31305.85</v>
      </c>
      <c r="E55" t="s">
        <v>7224</v>
      </c>
      <c r="F55" t="s">
        <v>19875</v>
      </c>
      <c r="G55" t="s">
        <v>66</v>
      </c>
      <c r="H55" t="s">
        <v>7286</v>
      </c>
      <c r="I55">
        <f>EOMONTH(GL_Transactions[[#This Row],[Column6]],-1)+1</f>
        <v>45292</v>
      </c>
    </row>
    <row r="56" spans="1:9" x14ac:dyDescent="0.35">
      <c r="A56" t="s">
        <v>7352</v>
      </c>
      <c r="B56" t="s">
        <v>7248</v>
      </c>
      <c r="C56" t="s">
        <v>3</v>
      </c>
      <c r="D56" s="13">
        <v>30007.46</v>
      </c>
      <c r="E56" t="s">
        <v>7240</v>
      </c>
      <c r="F56" t="s">
        <v>19876</v>
      </c>
      <c r="G56" t="s">
        <v>66</v>
      </c>
      <c r="H56" t="s">
        <v>7275</v>
      </c>
      <c r="I56" t="e">
        <f>EOMONTH(GL_Transactions[[#This Row],[Column6]],-1)+1</f>
        <v>#VALUE!</v>
      </c>
    </row>
    <row r="57" spans="1:9" x14ac:dyDescent="0.35">
      <c r="A57" t="s">
        <v>7353</v>
      </c>
      <c r="B57" t="s">
        <v>7255</v>
      </c>
      <c r="C57" t="s">
        <v>7256</v>
      </c>
      <c r="D57" s="13">
        <v>-38516.75</v>
      </c>
      <c r="E57" t="s">
        <v>7240</v>
      </c>
      <c r="F57" t="s">
        <v>19877</v>
      </c>
      <c r="G57" t="s">
        <v>7354</v>
      </c>
      <c r="H57" t="s">
        <v>7236</v>
      </c>
      <c r="I57" t="e">
        <f>EOMONTH(GL_Transactions[[#This Row],[Column6]],-1)+1</f>
        <v>#VALUE!</v>
      </c>
    </row>
    <row r="58" spans="1:9" x14ac:dyDescent="0.35">
      <c r="A58" t="s">
        <v>7355</v>
      </c>
      <c r="B58" t="s">
        <v>7277</v>
      </c>
      <c r="C58" t="s">
        <v>7278</v>
      </c>
      <c r="D58" s="13">
        <v>24902.37</v>
      </c>
      <c r="E58" t="s">
        <v>7240</v>
      </c>
      <c r="F58" t="s">
        <v>19854</v>
      </c>
      <c r="G58" t="s">
        <v>7356</v>
      </c>
      <c r="H58" t="s">
        <v>7236</v>
      </c>
      <c r="I58">
        <f>EOMONTH(GL_Transactions[[#This Row],[Column6]],-1)+1</f>
        <v>45566</v>
      </c>
    </row>
    <row r="59" spans="1:9" x14ac:dyDescent="0.35">
      <c r="A59" t="s">
        <v>7357</v>
      </c>
      <c r="B59" t="s">
        <v>7268</v>
      </c>
      <c r="C59" t="s">
        <v>7269</v>
      </c>
      <c r="D59" s="13">
        <v>3317.16</v>
      </c>
      <c r="E59" t="s">
        <v>7224</v>
      </c>
      <c r="F59" t="s">
        <v>19878</v>
      </c>
      <c r="G59" t="s">
        <v>7358</v>
      </c>
      <c r="H59" t="s">
        <v>7226</v>
      </c>
      <c r="I59">
        <f>EOMONTH(GL_Transactions[[#This Row],[Column6]],-1)+1</f>
        <v>45292</v>
      </c>
    </row>
    <row r="60" spans="1:9" x14ac:dyDescent="0.35">
      <c r="A60" t="s">
        <v>7359</v>
      </c>
      <c r="B60" t="s">
        <v>7243</v>
      </c>
      <c r="C60" t="s">
        <v>7244</v>
      </c>
      <c r="D60" s="13">
        <v>36460.39</v>
      </c>
      <c r="E60" t="s">
        <v>7261</v>
      </c>
      <c r="F60" t="s">
        <v>19879</v>
      </c>
      <c r="G60" t="s">
        <v>7360</v>
      </c>
      <c r="H60" t="s">
        <v>7231</v>
      </c>
      <c r="I60">
        <f>EOMONTH(GL_Transactions[[#This Row],[Column6]],-1)+1</f>
        <v>45292</v>
      </c>
    </row>
    <row r="61" spans="1:9" x14ac:dyDescent="0.35">
      <c r="A61" t="s">
        <v>7361</v>
      </c>
      <c r="B61" t="s">
        <v>7251</v>
      </c>
      <c r="C61" t="s">
        <v>7252</v>
      </c>
      <c r="D61" s="13">
        <v>-25056.6</v>
      </c>
      <c r="E61" t="s">
        <v>7261</v>
      </c>
      <c r="F61" t="s">
        <v>19848</v>
      </c>
      <c r="G61" t="s">
        <v>66</v>
      </c>
      <c r="H61" t="s">
        <v>7302</v>
      </c>
      <c r="I61">
        <f>EOMONTH(GL_Transactions[[#This Row],[Column6]],-1)+1</f>
        <v>45292</v>
      </c>
    </row>
    <row r="62" spans="1:9" x14ac:dyDescent="0.35">
      <c r="A62" t="s">
        <v>7362</v>
      </c>
      <c r="B62" t="s">
        <v>7255</v>
      </c>
      <c r="C62" t="s">
        <v>7256</v>
      </c>
      <c r="D62" s="13">
        <v>-55508.35</v>
      </c>
      <c r="E62" t="s">
        <v>7224</v>
      </c>
      <c r="F62" t="s">
        <v>19880</v>
      </c>
      <c r="G62" t="s">
        <v>7363</v>
      </c>
      <c r="H62" t="s">
        <v>7236</v>
      </c>
      <c r="I62">
        <f>EOMONTH(GL_Transactions[[#This Row],[Column6]],-1)+1</f>
        <v>45292</v>
      </c>
    </row>
    <row r="63" spans="1:9" x14ac:dyDescent="0.35">
      <c r="A63" t="s">
        <v>7364</v>
      </c>
      <c r="B63" t="s">
        <v>7251</v>
      </c>
      <c r="C63" t="s">
        <v>66</v>
      </c>
      <c r="D63" s="13">
        <v>66763.78</v>
      </c>
      <c r="E63" t="s">
        <v>7224</v>
      </c>
      <c r="F63" t="s">
        <v>19881</v>
      </c>
      <c r="G63" t="s">
        <v>7365</v>
      </c>
      <c r="H63" t="s">
        <v>7286</v>
      </c>
      <c r="I63">
        <f>EOMONTH(GL_Transactions[[#This Row],[Column6]],-1)+1</f>
        <v>45292</v>
      </c>
    </row>
    <row r="64" spans="1:9" x14ac:dyDescent="0.35">
      <c r="A64" t="s">
        <v>7366</v>
      </c>
      <c r="B64" t="s">
        <v>7222</v>
      </c>
      <c r="C64" t="s">
        <v>66</v>
      </c>
      <c r="D64" s="13">
        <v>-49497.63</v>
      </c>
      <c r="E64" t="s">
        <v>7261</v>
      </c>
      <c r="F64" t="s">
        <v>19882</v>
      </c>
      <c r="G64" t="s">
        <v>7367</v>
      </c>
      <c r="H64" t="s">
        <v>7302</v>
      </c>
      <c r="I64">
        <f>EOMONTH(GL_Transactions[[#This Row],[Column6]],-1)+1</f>
        <v>45292</v>
      </c>
    </row>
    <row r="65" spans="1:9" x14ac:dyDescent="0.35">
      <c r="A65" t="s">
        <v>7368</v>
      </c>
      <c r="B65" t="s">
        <v>7243</v>
      </c>
      <c r="C65" t="s">
        <v>7244</v>
      </c>
      <c r="D65" s="13">
        <v>8048.6</v>
      </c>
      <c r="E65" t="s">
        <v>7240</v>
      </c>
      <c r="F65" t="s">
        <v>19833</v>
      </c>
      <c r="G65" t="s">
        <v>7369</v>
      </c>
      <c r="H65" t="s">
        <v>66</v>
      </c>
      <c r="I65">
        <f>EOMONTH(GL_Transactions[[#This Row],[Column6]],-1)+1</f>
        <v>45292</v>
      </c>
    </row>
    <row r="66" spans="1:9" x14ac:dyDescent="0.35">
      <c r="A66" t="s">
        <v>7370</v>
      </c>
      <c r="B66" t="s">
        <v>7228</v>
      </c>
      <c r="C66" t="s">
        <v>66</v>
      </c>
      <c r="D66" s="13">
        <v>47290.25</v>
      </c>
      <c r="E66" t="s">
        <v>7261</v>
      </c>
      <c r="F66" t="s">
        <v>19883</v>
      </c>
      <c r="G66" t="s">
        <v>7371</v>
      </c>
      <c r="H66" t="s">
        <v>7249</v>
      </c>
      <c r="I66">
        <f>EOMONTH(GL_Transactions[[#This Row],[Column6]],-1)+1</f>
        <v>45292</v>
      </c>
    </row>
    <row r="67" spans="1:9" x14ac:dyDescent="0.35">
      <c r="A67" t="s">
        <v>7372</v>
      </c>
      <c r="B67" t="s">
        <v>7251</v>
      </c>
      <c r="C67" t="s">
        <v>7252</v>
      </c>
      <c r="D67" s="13">
        <v>37434.51</v>
      </c>
      <c r="E67" t="s">
        <v>7224</v>
      </c>
      <c r="F67" t="s">
        <v>19884</v>
      </c>
      <c r="G67" t="s">
        <v>7373</v>
      </c>
      <c r="H67" t="s">
        <v>7275</v>
      </c>
      <c r="I67" t="e">
        <f>EOMONTH(GL_Transactions[[#This Row],[Column6]],-1)+1</f>
        <v>#VALUE!</v>
      </c>
    </row>
    <row r="68" spans="1:9" x14ac:dyDescent="0.35">
      <c r="A68" t="s">
        <v>7374</v>
      </c>
      <c r="B68" t="s">
        <v>7238</v>
      </c>
      <c r="C68" t="s">
        <v>7239</v>
      </c>
      <c r="D68" s="13">
        <v>74084.94</v>
      </c>
      <c r="E68" t="s">
        <v>7240</v>
      </c>
      <c r="F68" t="s">
        <v>19885</v>
      </c>
      <c r="G68" t="s">
        <v>7375</v>
      </c>
      <c r="H68" t="s">
        <v>7231</v>
      </c>
      <c r="I68">
        <f>EOMONTH(GL_Transactions[[#This Row],[Column6]],-1)+1</f>
        <v>45292</v>
      </c>
    </row>
    <row r="69" spans="1:9" x14ac:dyDescent="0.35">
      <c r="A69" t="s">
        <v>7376</v>
      </c>
      <c r="B69" t="s">
        <v>7222</v>
      </c>
      <c r="C69" t="s">
        <v>7223</v>
      </c>
      <c r="D69" s="13">
        <v>74114.539999999994</v>
      </c>
      <c r="E69" t="s">
        <v>7240</v>
      </c>
      <c r="F69" t="s">
        <v>19886</v>
      </c>
      <c r="G69" t="s">
        <v>7377</v>
      </c>
      <c r="H69" t="s">
        <v>66</v>
      </c>
      <c r="I69">
        <f>EOMONTH(GL_Transactions[[#This Row],[Column6]],-1)+1</f>
        <v>45536</v>
      </c>
    </row>
    <row r="70" spans="1:9" x14ac:dyDescent="0.35">
      <c r="A70" t="s">
        <v>7378</v>
      </c>
      <c r="B70" t="s">
        <v>7248</v>
      </c>
      <c r="C70" t="s">
        <v>3</v>
      </c>
      <c r="D70" s="13">
        <v>62153.84</v>
      </c>
      <c r="E70" t="s">
        <v>7240</v>
      </c>
      <c r="F70" t="s">
        <v>19837</v>
      </c>
      <c r="G70" t="s">
        <v>7379</v>
      </c>
      <c r="H70" t="s">
        <v>7275</v>
      </c>
      <c r="I70">
        <f>EOMONTH(GL_Transactions[[#This Row],[Column6]],-1)+1</f>
        <v>45292</v>
      </c>
    </row>
    <row r="71" spans="1:9" x14ac:dyDescent="0.35">
      <c r="A71" t="s">
        <v>7380</v>
      </c>
      <c r="B71" t="s">
        <v>7238</v>
      </c>
      <c r="C71" t="s">
        <v>7239</v>
      </c>
      <c r="D71" s="13">
        <v>-71663.27</v>
      </c>
      <c r="E71" t="s">
        <v>7240</v>
      </c>
      <c r="F71" t="s">
        <v>19887</v>
      </c>
      <c r="G71" t="s">
        <v>7381</v>
      </c>
      <c r="H71" t="s">
        <v>66</v>
      </c>
      <c r="I71">
        <f>EOMONTH(GL_Transactions[[#This Row],[Column6]],-1)+1</f>
        <v>45292</v>
      </c>
    </row>
    <row r="72" spans="1:9" x14ac:dyDescent="0.35">
      <c r="A72" t="s">
        <v>7382</v>
      </c>
      <c r="B72" t="s">
        <v>7248</v>
      </c>
      <c r="C72" t="s">
        <v>3</v>
      </c>
      <c r="D72" s="13">
        <v>-80978.5</v>
      </c>
      <c r="E72" t="s">
        <v>7261</v>
      </c>
      <c r="F72" t="s">
        <v>19882</v>
      </c>
      <c r="G72" t="s">
        <v>7383</v>
      </c>
      <c r="H72" t="s">
        <v>7236</v>
      </c>
      <c r="I72">
        <f>EOMONTH(GL_Transactions[[#This Row],[Column6]],-1)+1</f>
        <v>45292</v>
      </c>
    </row>
    <row r="73" spans="1:9" x14ac:dyDescent="0.35">
      <c r="A73" t="s">
        <v>7384</v>
      </c>
      <c r="B73" t="s">
        <v>7233</v>
      </c>
      <c r="C73" t="s">
        <v>7234</v>
      </c>
      <c r="D73" s="13">
        <v>9675.17</v>
      </c>
      <c r="E73" t="s">
        <v>7240</v>
      </c>
      <c r="F73" t="s">
        <v>19839</v>
      </c>
      <c r="G73" t="s">
        <v>7385</v>
      </c>
      <c r="H73" t="s">
        <v>7226</v>
      </c>
      <c r="I73">
        <f>EOMONTH(GL_Transactions[[#This Row],[Column6]],-1)+1</f>
        <v>45292</v>
      </c>
    </row>
    <row r="74" spans="1:9" x14ac:dyDescent="0.35">
      <c r="A74" t="s">
        <v>7386</v>
      </c>
      <c r="B74" t="s">
        <v>7268</v>
      </c>
      <c r="C74" t="s">
        <v>7269</v>
      </c>
      <c r="D74" s="13">
        <v>9938.8799999999992</v>
      </c>
      <c r="E74" t="s">
        <v>7261</v>
      </c>
      <c r="F74" t="s">
        <v>19870</v>
      </c>
      <c r="G74" t="s">
        <v>7387</v>
      </c>
      <c r="H74" t="s">
        <v>7226</v>
      </c>
      <c r="I74">
        <f>EOMONTH(GL_Transactions[[#This Row],[Column6]],-1)+1</f>
        <v>45505</v>
      </c>
    </row>
    <row r="75" spans="1:9" x14ac:dyDescent="0.35">
      <c r="A75" t="s">
        <v>7388</v>
      </c>
      <c r="B75" t="s">
        <v>7233</v>
      </c>
      <c r="C75" t="s">
        <v>7234</v>
      </c>
      <c r="D75" s="13">
        <v>30468.38</v>
      </c>
      <c r="E75" t="s">
        <v>7224</v>
      </c>
      <c r="F75" t="s">
        <v>19830</v>
      </c>
      <c r="G75" t="s">
        <v>7389</v>
      </c>
      <c r="H75" t="s">
        <v>7236</v>
      </c>
      <c r="I75">
        <f>EOMONTH(GL_Transactions[[#This Row],[Column6]],-1)+1</f>
        <v>45292</v>
      </c>
    </row>
    <row r="76" spans="1:9" x14ac:dyDescent="0.35">
      <c r="A76" t="s">
        <v>7390</v>
      </c>
      <c r="B76" t="s">
        <v>7264</v>
      </c>
      <c r="C76" t="s">
        <v>66</v>
      </c>
      <c r="D76" s="13">
        <v>10617.44</v>
      </c>
      <c r="E76" t="s">
        <v>7240</v>
      </c>
      <c r="F76" t="s">
        <v>19869</v>
      </c>
      <c r="G76" t="s">
        <v>7391</v>
      </c>
      <c r="H76" t="s">
        <v>7226</v>
      </c>
      <c r="I76" t="e">
        <f>EOMONTH(GL_Transactions[[#This Row],[Column6]],-1)+1</f>
        <v>#VALUE!</v>
      </c>
    </row>
    <row r="77" spans="1:9" x14ac:dyDescent="0.35">
      <c r="A77" t="s">
        <v>7392</v>
      </c>
      <c r="B77" t="s">
        <v>7277</v>
      </c>
      <c r="C77" t="s">
        <v>7278</v>
      </c>
      <c r="D77" s="13">
        <v>22897.21</v>
      </c>
      <c r="E77" t="s">
        <v>7240</v>
      </c>
      <c r="F77" t="s">
        <v>19888</v>
      </c>
      <c r="G77" t="s">
        <v>7393</v>
      </c>
      <c r="H77" t="s">
        <v>7275</v>
      </c>
      <c r="I77">
        <f>EOMONTH(GL_Transactions[[#This Row],[Column6]],-1)+1</f>
        <v>45292</v>
      </c>
    </row>
    <row r="78" spans="1:9" x14ac:dyDescent="0.35">
      <c r="A78" t="s">
        <v>7394</v>
      </c>
      <c r="B78" t="s">
        <v>7251</v>
      </c>
      <c r="C78" t="s">
        <v>7252</v>
      </c>
      <c r="D78" s="13">
        <v>58144.81</v>
      </c>
      <c r="E78" t="s">
        <v>7261</v>
      </c>
      <c r="F78" t="s">
        <v>19889</v>
      </c>
      <c r="G78" t="s">
        <v>7395</v>
      </c>
      <c r="H78" t="s">
        <v>7246</v>
      </c>
      <c r="I78">
        <f>EOMONTH(GL_Transactions[[#This Row],[Column6]],-1)+1</f>
        <v>45292</v>
      </c>
    </row>
    <row r="79" spans="1:9" x14ac:dyDescent="0.35">
      <c r="A79" t="s">
        <v>7396</v>
      </c>
      <c r="B79" t="s">
        <v>7277</v>
      </c>
      <c r="C79" t="s">
        <v>7278</v>
      </c>
      <c r="D79" s="13">
        <v>71076.44</v>
      </c>
      <c r="E79" t="s">
        <v>7240</v>
      </c>
      <c r="F79" t="s">
        <v>19890</v>
      </c>
      <c r="G79" t="s">
        <v>7397</v>
      </c>
      <c r="H79" t="s">
        <v>7236</v>
      </c>
      <c r="I79" t="e">
        <f>EOMONTH(GL_Transactions[[#This Row],[Column6]],-1)+1</f>
        <v>#VALUE!</v>
      </c>
    </row>
    <row r="80" spans="1:9" x14ac:dyDescent="0.35">
      <c r="A80" t="s">
        <v>7398</v>
      </c>
      <c r="B80" t="s">
        <v>7264</v>
      </c>
      <c r="C80" t="s">
        <v>7280</v>
      </c>
      <c r="D80" s="13">
        <v>21331.83</v>
      </c>
      <c r="E80" t="s">
        <v>7240</v>
      </c>
      <c r="F80" t="s">
        <v>19838</v>
      </c>
      <c r="G80" t="s">
        <v>7399</v>
      </c>
      <c r="H80" t="s">
        <v>7286</v>
      </c>
      <c r="I80">
        <f>EOMONTH(GL_Transactions[[#This Row],[Column6]],-1)+1</f>
        <v>45597</v>
      </c>
    </row>
    <row r="81" spans="1:9" x14ac:dyDescent="0.35">
      <c r="A81" t="s">
        <v>7400</v>
      </c>
      <c r="B81" t="s">
        <v>7228</v>
      </c>
      <c r="C81" t="s">
        <v>66</v>
      </c>
      <c r="D81" s="13">
        <v>10730.01</v>
      </c>
      <c r="E81" t="s">
        <v>7240</v>
      </c>
      <c r="F81" t="s">
        <v>19891</v>
      </c>
      <c r="G81" t="s">
        <v>7401</v>
      </c>
      <c r="H81" t="s">
        <v>7226</v>
      </c>
      <c r="I81">
        <f>EOMONTH(GL_Transactions[[#This Row],[Column6]],-1)+1</f>
        <v>45536</v>
      </c>
    </row>
    <row r="82" spans="1:9" x14ac:dyDescent="0.35">
      <c r="A82" t="s">
        <v>7402</v>
      </c>
      <c r="B82" t="s">
        <v>7251</v>
      </c>
      <c r="C82" t="s">
        <v>7252</v>
      </c>
      <c r="D82" s="13">
        <v>33065.230000000003</v>
      </c>
      <c r="E82" t="s">
        <v>7261</v>
      </c>
      <c r="F82" t="s">
        <v>19892</v>
      </c>
      <c r="G82" t="s">
        <v>7403</v>
      </c>
      <c r="H82" t="s">
        <v>7302</v>
      </c>
      <c r="I82">
        <f>EOMONTH(GL_Transactions[[#This Row],[Column6]],-1)+1</f>
        <v>45292</v>
      </c>
    </row>
    <row r="83" spans="1:9" x14ac:dyDescent="0.35">
      <c r="A83" t="s">
        <v>7404</v>
      </c>
      <c r="B83" t="s">
        <v>7248</v>
      </c>
      <c r="C83" t="s">
        <v>3</v>
      </c>
      <c r="D83" s="13">
        <v>49141.54</v>
      </c>
      <c r="E83" t="s">
        <v>7240</v>
      </c>
      <c r="F83" t="s">
        <v>19886</v>
      </c>
      <c r="G83" t="s">
        <v>66</v>
      </c>
      <c r="H83" t="s">
        <v>7275</v>
      </c>
      <c r="I83">
        <f>EOMONTH(GL_Transactions[[#This Row],[Column6]],-1)+1</f>
        <v>45536</v>
      </c>
    </row>
    <row r="84" spans="1:9" x14ac:dyDescent="0.35">
      <c r="A84" t="s">
        <v>7405</v>
      </c>
      <c r="B84" t="s">
        <v>7255</v>
      </c>
      <c r="C84" t="s">
        <v>7256</v>
      </c>
      <c r="D84" s="13">
        <v>54462.77</v>
      </c>
      <c r="E84" t="s">
        <v>7224</v>
      </c>
      <c r="F84" t="s">
        <v>19869</v>
      </c>
      <c r="G84" t="s">
        <v>7406</v>
      </c>
      <c r="H84" t="s">
        <v>7231</v>
      </c>
      <c r="I84" t="e">
        <f>EOMONTH(GL_Transactions[[#This Row],[Column6]],-1)+1</f>
        <v>#VALUE!</v>
      </c>
    </row>
    <row r="85" spans="1:9" x14ac:dyDescent="0.35">
      <c r="A85" t="s">
        <v>7407</v>
      </c>
      <c r="B85" t="s">
        <v>7248</v>
      </c>
      <c r="C85" t="s">
        <v>3</v>
      </c>
      <c r="D85" s="13">
        <v>58996.51</v>
      </c>
      <c r="E85" t="s">
        <v>7224</v>
      </c>
      <c r="F85" t="s">
        <v>19893</v>
      </c>
      <c r="G85" t="s">
        <v>7408</v>
      </c>
      <c r="H85" t="s">
        <v>7226</v>
      </c>
      <c r="I85" t="e">
        <f>EOMONTH(GL_Transactions[[#This Row],[Column6]],-1)+1</f>
        <v>#VALUE!</v>
      </c>
    </row>
    <row r="86" spans="1:9" x14ac:dyDescent="0.35">
      <c r="A86" t="s">
        <v>7409</v>
      </c>
      <c r="B86" t="s">
        <v>7268</v>
      </c>
      <c r="C86" t="s">
        <v>7269</v>
      </c>
      <c r="D86" s="13">
        <v>13568.01</v>
      </c>
      <c r="E86" t="s">
        <v>7261</v>
      </c>
      <c r="F86" t="s">
        <v>19894</v>
      </c>
      <c r="G86" t="s">
        <v>7410</v>
      </c>
      <c r="H86" t="s">
        <v>7236</v>
      </c>
      <c r="I86">
        <f>EOMONTH(GL_Transactions[[#This Row],[Column6]],-1)+1</f>
        <v>45413</v>
      </c>
    </row>
    <row r="87" spans="1:9" x14ac:dyDescent="0.35">
      <c r="A87" t="s">
        <v>7411</v>
      </c>
      <c r="B87" t="s">
        <v>7233</v>
      </c>
      <c r="C87" t="s">
        <v>7234</v>
      </c>
      <c r="D87" s="13">
        <v>54120.22</v>
      </c>
      <c r="E87" t="s">
        <v>7261</v>
      </c>
      <c r="F87" t="s">
        <v>19895</v>
      </c>
      <c r="G87" t="s">
        <v>7412</v>
      </c>
      <c r="H87" t="s">
        <v>7249</v>
      </c>
      <c r="I87">
        <f>EOMONTH(GL_Transactions[[#This Row],[Column6]],-1)+1</f>
        <v>45292</v>
      </c>
    </row>
    <row r="88" spans="1:9" x14ac:dyDescent="0.35">
      <c r="A88" t="s">
        <v>7413</v>
      </c>
      <c r="B88" t="s">
        <v>7233</v>
      </c>
      <c r="C88" t="s">
        <v>7234</v>
      </c>
      <c r="D88" s="13">
        <v>-16883.07</v>
      </c>
      <c r="E88" t="s">
        <v>7261</v>
      </c>
      <c r="F88" t="s">
        <v>19859</v>
      </c>
      <c r="G88" t="s">
        <v>7385</v>
      </c>
      <c r="H88" t="s">
        <v>7246</v>
      </c>
      <c r="I88">
        <f>EOMONTH(GL_Transactions[[#This Row],[Column6]],-1)+1</f>
        <v>45474</v>
      </c>
    </row>
    <row r="89" spans="1:9" x14ac:dyDescent="0.35">
      <c r="A89" t="s">
        <v>7414</v>
      </c>
      <c r="B89" t="s">
        <v>7248</v>
      </c>
      <c r="C89" t="s">
        <v>3</v>
      </c>
      <c r="D89" s="13">
        <v>77380.2</v>
      </c>
      <c r="E89" t="s">
        <v>7261</v>
      </c>
      <c r="F89" t="s">
        <v>19896</v>
      </c>
      <c r="G89" t="s">
        <v>66</v>
      </c>
      <c r="H89" t="s">
        <v>7292</v>
      </c>
      <c r="I89">
        <f>EOMONTH(GL_Transactions[[#This Row],[Column6]],-1)+1</f>
        <v>45505</v>
      </c>
    </row>
    <row r="90" spans="1:9" x14ac:dyDescent="0.35">
      <c r="A90" t="s">
        <v>7415</v>
      </c>
      <c r="B90" t="s">
        <v>7268</v>
      </c>
      <c r="C90" t="s">
        <v>66</v>
      </c>
      <c r="D90" s="13">
        <v>74377.95</v>
      </c>
      <c r="E90" t="s">
        <v>7224</v>
      </c>
      <c r="F90" t="s">
        <v>19897</v>
      </c>
      <c r="G90" t="s">
        <v>7416</v>
      </c>
      <c r="H90" t="s">
        <v>66</v>
      </c>
      <c r="I90" t="e">
        <f>EOMONTH(GL_Transactions[[#This Row],[Column6]],-1)+1</f>
        <v>#VALUE!</v>
      </c>
    </row>
    <row r="91" spans="1:9" x14ac:dyDescent="0.35">
      <c r="A91" t="s">
        <v>7417</v>
      </c>
      <c r="B91" t="s">
        <v>7251</v>
      </c>
      <c r="C91" t="s">
        <v>7252</v>
      </c>
      <c r="D91" s="13">
        <v>-67718.81</v>
      </c>
      <c r="E91" t="s">
        <v>7240</v>
      </c>
      <c r="F91" t="s">
        <v>19898</v>
      </c>
      <c r="G91" t="s">
        <v>7418</v>
      </c>
      <c r="H91" t="s">
        <v>7226</v>
      </c>
      <c r="I91">
        <f>EOMONTH(GL_Transactions[[#This Row],[Column6]],-1)+1</f>
        <v>45292</v>
      </c>
    </row>
    <row r="92" spans="1:9" x14ac:dyDescent="0.35">
      <c r="A92" t="s">
        <v>7419</v>
      </c>
      <c r="B92" t="s">
        <v>7277</v>
      </c>
      <c r="C92" t="s">
        <v>7278</v>
      </c>
      <c r="D92" s="13">
        <v>74125.19</v>
      </c>
      <c r="E92" t="s">
        <v>7224</v>
      </c>
      <c r="F92" t="s">
        <v>19842</v>
      </c>
      <c r="G92" t="s">
        <v>66</v>
      </c>
      <c r="H92" t="s">
        <v>7302</v>
      </c>
      <c r="I92">
        <f>EOMONTH(GL_Transactions[[#This Row],[Column6]],-1)+1</f>
        <v>45292</v>
      </c>
    </row>
    <row r="93" spans="1:9" x14ac:dyDescent="0.35">
      <c r="A93" t="s">
        <v>7420</v>
      </c>
      <c r="B93" t="s">
        <v>7228</v>
      </c>
      <c r="C93" t="s">
        <v>7229</v>
      </c>
      <c r="D93" s="13">
        <v>76050.95</v>
      </c>
      <c r="E93" t="s">
        <v>7240</v>
      </c>
      <c r="F93" t="s">
        <v>19839</v>
      </c>
      <c r="G93" t="s">
        <v>66</v>
      </c>
      <c r="H93" t="s">
        <v>7275</v>
      </c>
      <c r="I93">
        <f>EOMONTH(GL_Transactions[[#This Row],[Column6]],-1)+1</f>
        <v>45292</v>
      </c>
    </row>
    <row r="94" spans="1:9" x14ac:dyDescent="0.35">
      <c r="A94" t="s">
        <v>7421</v>
      </c>
      <c r="B94" t="s">
        <v>7248</v>
      </c>
      <c r="C94" t="s">
        <v>3</v>
      </c>
      <c r="D94" s="13">
        <v>42759.13</v>
      </c>
      <c r="E94" t="s">
        <v>7261</v>
      </c>
      <c r="F94" t="s">
        <v>19896</v>
      </c>
      <c r="G94" t="s">
        <v>7422</v>
      </c>
      <c r="H94" t="s">
        <v>7226</v>
      </c>
      <c r="I94">
        <f>EOMONTH(GL_Transactions[[#This Row],[Column6]],-1)+1</f>
        <v>45505</v>
      </c>
    </row>
    <row r="95" spans="1:9" x14ac:dyDescent="0.35">
      <c r="A95" t="s">
        <v>7423</v>
      </c>
      <c r="B95" t="s">
        <v>7222</v>
      </c>
      <c r="C95" t="s">
        <v>7223</v>
      </c>
      <c r="D95" s="13">
        <v>73408.639999999999</v>
      </c>
      <c r="E95" t="s">
        <v>7224</v>
      </c>
      <c r="F95" t="s">
        <v>19899</v>
      </c>
      <c r="G95" t="s">
        <v>7424</v>
      </c>
      <c r="H95" t="s">
        <v>7275</v>
      </c>
      <c r="I95">
        <f>EOMONTH(GL_Transactions[[#This Row],[Column6]],-1)+1</f>
        <v>45292</v>
      </c>
    </row>
    <row r="96" spans="1:9" x14ac:dyDescent="0.35">
      <c r="A96" t="s">
        <v>7425</v>
      </c>
      <c r="B96" t="s">
        <v>7277</v>
      </c>
      <c r="C96" t="s">
        <v>7278</v>
      </c>
      <c r="D96" s="13">
        <v>80163.62</v>
      </c>
      <c r="E96" t="s">
        <v>7240</v>
      </c>
      <c r="F96" t="s">
        <v>19871</v>
      </c>
      <c r="G96" t="s">
        <v>66</v>
      </c>
      <c r="H96" t="s">
        <v>7286</v>
      </c>
      <c r="I96">
        <f>EOMONTH(GL_Transactions[[#This Row],[Column6]],-1)+1</f>
        <v>45292</v>
      </c>
    </row>
    <row r="97" spans="1:9" x14ac:dyDescent="0.35">
      <c r="A97" t="s">
        <v>7426</v>
      </c>
      <c r="B97" t="s">
        <v>7233</v>
      </c>
      <c r="C97" t="s">
        <v>7234</v>
      </c>
      <c r="D97" s="13">
        <v>-42447.44</v>
      </c>
      <c r="E97" t="s">
        <v>7240</v>
      </c>
      <c r="F97" t="s">
        <v>19863</v>
      </c>
      <c r="G97" t="s">
        <v>7427</v>
      </c>
      <c r="H97" t="s">
        <v>7226</v>
      </c>
      <c r="I97">
        <f>EOMONTH(GL_Transactions[[#This Row],[Column6]],-1)+1</f>
        <v>45292</v>
      </c>
    </row>
    <row r="98" spans="1:9" x14ac:dyDescent="0.35">
      <c r="A98" t="s">
        <v>7428</v>
      </c>
      <c r="B98" t="s">
        <v>7243</v>
      </c>
      <c r="C98" t="s">
        <v>7244</v>
      </c>
      <c r="D98" s="13">
        <v>45367.37</v>
      </c>
      <c r="E98" t="s">
        <v>7240</v>
      </c>
      <c r="F98" t="s">
        <v>19900</v>
      </c>
      <c r="G98" t="s">
        <v>66</v>
      </c>
      <c r="H98" t="s">
        <v>7305</v>
      </c>
      <c r="I98">
        <f>EOMONTH(GL_Transactions[[#This Row],[Column6]],-1)+1</f>
        <v>45627</v>
      </c>
    </row>
    <row r="99" spans="1:9" x14ac:dyDescent="0.35">
      <c r="A99" t="s">
        <v>7429</v>
      </c>
      <c r="B99" t="s">
        <v>7268</v>
      </c>
      <c r="C99" t="s">
        <v>7269</v>
      </c>
      <c r="D99" s="13">
        <v>40303.24</v>
      </c>
      <c r="E99" t="s">
        <v>7224</v>
      </c>
      <c r="F99" t="s">
        <v>19901</v>
      </c>
      <c r="G99" t="s">
        <v>7430</v>
      </c>
      <c r="H99" t="s">
        <v>7305</v>
      </c>
      <c r="I99">
        <f>EOMONTH(GL_Transactions[[#This Row],[Column6]],-1)+1</f>
        <v>45323</v>
      </c>
    </row>
    <row r="100" spans="1:9" x14ac:dyDescent="0.35">
      <c r="A100" t="s">
        <v>7431</v>
      </c>
      <c r="B100" t="s">
        <v>7238</v>
      </c>
      <c r="C100" t="s">
        <v>7239</v>
      </c>
      <c r="D100" s="13">
        <v>-2711.04</v>
      </c>
      <c r="E100" t="s">
        <v>7261</v>
      </c>
      <c r="F100" t="s">
        <v>19902</v>
      </c>
      <c r="G100" t="s">
        <v>7432</v>
      </c>
      <c r="H100" t="s">
        <v>7236</v>
      </c>
      <c r="I100">
        <f>EOMONTH(GL_Transactions[[#This Row],[Column6]],-1)+1</f>
        <v>45597</v>
      </c>
    </row>
    <row r="101" spans="1:9" x14ac:dyDescent="0.35">
      <c r="A101" t="s">
        <v>7433</v>
      </c>
      <c r="B101" t="s">
        <v>7228</v>
      </c>
      <c r="C101" t="s">
        <v>7229</v>
      </c>
      <c r="D101" s="13">
        <v>38430.699999999997</v>
      </c>
      <c r="E101" t="s">
        <v>7240</v>
      </c>
      <c r="F101" t="s">
        <v>19903</v>
      </c>
      <c r="G101" t="s">
        <v>7434</v>
      </c>
      <c r="H101" t="s">
        <v>7231</v>
      </c>
      <c r="I101">
        <f>EOMONTH(GL_Transactions[[#This Row],[Column6]],-1)+1</f>
        <v>45292</v>
      </c>
    </row>
    <row r="102" spans="1:9" x14ac:dyDescent="0.35">
      <c r="A102" t="s">
        <v>7435</v>
      </c>
      <c r="B102" t="s">
        <v>7233</v>
      </c>
      <c r="C102" t="s">
        <v>7234</v>
      </c>
      <c r="D102" s="13">
        <v>38821.919999999998</v>
      </c>
      <c r="E102" t="s">
        <v>7240</v>
      </c>
      <c r="F102" t="s">
        <v>19867</v>
      </c>
      <c r="G102" t="s">
        <v>7436</v>
      </c>
      <c r="H102" t="s">
        <v>7302</v>
      </c>
      <c r="I102" t="e">
        <f>EOMONTH(GL_Transactions[[#This Row],[Column6]],-1)+1</f>
        <v>#VALUE!</v>
      </c>
    </row>
    <row r="103" spans="1:9" x14ac:dyDescent="0.35">
      <c r="A103" t="s">
        <v>7437</v>
      </c>
      <c r="B103" t="s">
        <v>7228</v>
      </c>
      <c r="C103" t="s">
        <v>7229</v>
      </c>
      <c r="D103" s="13">
        <v>7709.33</v>
      </c>
      <c r="E103" t="s">
        <v>7240</v>
      </c>
      <c r="F103" t="s">
        <v>19904</v>
      </c>
      <c r="G103" t="s">
        <v>7438</v>
      </c>
      <c r="H103" t="s">
        <v>7246</v>
      </c>
      <c r="I103">
        <f>EOMONTH(GL_Transactions[[#This Row],[Column6]],-1)+1</f>
        <v>45292</v>
      </c>
    </row>
    <row r="104" spans="1:9" x14ac:dyDescent="0.35">
      <c r="A104" t="s">
        <v>7439</v>
      </c>
      <c r="B104" t="s">
        <v>7222</v>
      </c>
      <c r="C104" t="s">
        <v>7223</v>
      </c>
      <c r="D104" s="13">
        <v>64172.54</v>
      </c>
      <c r="E104" t="s">
        <v>7261</v>
      </c>
      <c r="F104" t="s">
        <v>19834</v>
      </c>
      <c r="G104" t="s">
        <v>7440</v>
      </c>
      <c r="H104" t="s">
        <v>7302</v>
      </c>
      <c r="I104">
        <f>EOMONTH(GL_Transactions[[#This Row],[Column6]],-1)+1</f>
        <v>45292</v>
      </c>
    </row>
    <row r="105" spans="1:9" x14ac:dyDescent="0.35">
      <c r="A105" t="s">
        <v>7441</v>
      </c>
      <c r="B105" t="s">
        <v>7222</v>
      </c>
      <c r="C105" t="s">
        <v>7223</v>
      </c>
      <c r="D105" s="13">
        <v>-70768.44</v>
      </c>
      <c r="E105" t="s">
        <v>7240</v>
      </c>
      <c r="F105" t="s">
        <v>19905</v>
      </c>
      <c r="G105" t="s">
        <v>7442</v>
      </c>
      <c r="H105" t="s">
        <v>7246</v>
      </c>
      <c r="I105" t="e">
        <f>EOMONTH(GL_Transactions[[#This Row],[Column6]],-1)+1</f>
        <v>#VALUE!</v>
      </c>
    </row>
    <row r="106" spans="1:9" x14ac:dyDescent="0.35">
      <c r="A106" t="s">
        <v>7443</v>
      </c>
      <c r="B106" t="s">
        <v>7268</v>
      </c>
      <c r="C106" t="s">
        <v>7269</v>
      </c>
      <c r="D106" s="13">
        <v>10265.629999999999</v>
      </c>
      <c r="E106" t="s">
        <v>7240</v>
      </c>
      <c r="F106" t="s">
        <v>19906</v>
      </c>
      <c r="G106" t="s">
        <v>7444</v>
      </c>
      <c r="H106" t="s">
        <v>7231</v>
      </c>
      <c r="I106">
        <f>EOMONTH(GL_Transactions[[#This Row],[Column6]],-1)+1</f>
        <v>45292</v>
      </c>
    </row>
    <row r="107" spans="1:9" x14ac:dyDescent="0.35">
      <c r="A107" t="s">
        <v>7445</v>
      </c>
      <c r="B107" t="s">
        <v>7251</v>
      </c>
      <c r="C107" t="s">
        <v>7252</v>
      </c>
      <c r="D107" s="13">
        <v>57396.35</v>
      </c>
      <c r="E107" t="s">
        <v>7240</v>
      </c>
      <c r="F107" t="s">
        <v>19844</v>
      </c>
      <c r="G107" t="s">
        <v>7446</v>
      </c>
      <c r="H107" t="s">
        <v>7231</v>
      </c>
      <c r="I107">
        <f>EOMONTH(GL_Transactions[[#This Row],[Column6]],-1)+1</f>
        <v>45292</v>
      </c>
    </row>
    <row r="108" spans="1:9" x14ac:dyDescent="0.35">
      <c r="A108" t="s">
        <v>7447</v>
      </c>
      <c r="B108" t="s">
        <v>7248</v>
      </c>
      <c r="C108" t="s">
        <v>3</v>
      </c>
      <c r="D108" s="13">
        <v>72258.03</v>
      </c>
      <c r="E108" t="s">
        <v>7240</v>
      </c>
      <c r="F108" t="s">
        <v>19907</v>
      </c>
      <c r="G108" t="s">
        <v>7448</v>
      </c>
      <c r="H108" t="s">
        <v>66</v>
      </c>
      <c r="I108">
        <f>EOMONTH(GL_Transactions[[#This Row],[Column6]],-1)+1</f>
        <v>45444</v>
      </c>
    </row>
    <row r="109" spans="1:9" x14ac:dyDescent="0.35">
      <c r="A109" t="s">
        <v>7449</v>
      </c>
      <c r="B109" t="s">
        <v>7243</v>
      </c>
      <c r="C109" t="s">
        <v>7244</v>
      </c>
      <c r="D109" s="13">
        <v>34182.36</v>
      </c>
      <c r="E109" t="s">
        <v>7240</v>
      </c>
      <c r="F109" t="s">
        <v>19896</v>
      </c>
      <c r="G109" t="s">
        <v>66</v>
      </c>
      <c r="H109" t="s">
        <v>7292</v>
      </c>
      <c r="I109">
        <f>EOMONTH(GL_Transactions[[#This Row],[Column6]],-1)+1</f>
        <v>45505</v>
      </c>
    </row>
    <row r="110" spans="1:9" x14ac:dyDescent="0.35">
      <c r="A110" t="s">
        <v>7450</v>
      </c>
      <c r="B110" t="s">
        <v>7264</v>
      </c>
      <c r="C110" t="s">
        <v>7280</v>
      </c>
      <c r="D110" s="13">
        <v>10730.92</v>
      </c>
      <c r="E110" t="s">
        <v>7261</v>
      </c>
      <c r="F110" t="s">
        <v>19848</v>
      </c>
      <c r="G110" t="s">
        <v>66</v>
      </c>
      <c r="H110" t="s">
        <v>7292</v>
      </c>
      <c r="I110">
        <f>EOMONTH(GL_Transactions[[#This Row],[Column6]],-1)+1</f>
        <v>45292</v>
      </c>
    </row>
    <row r="111" spans="1:9" x14ac:dyDescent="0.35">
      <c r="A111" t="s">
        <v>7451</v>
      </c>
      <c r="B111" t="s">
        <v>7248</v>
      </c>
      <c r="C111" t="s">
        <v>3</v>
      </c>
      <c r="D111" s="13">
        <v>979.93</v>
      </c>
      <c r="E111" t="s">
        <v>7261</v>
      </c>
      <c r="F111" t="s">
        <v>19908</v>
      </c>
      <c r="G111" t="s">
        <v>7452</v>
      </c>
      <c r="H111" t="s">
        <v>66</v>
      </c>
      <c r="I111" t="e">
        <f>EOMONTH(GL_Transactions[[#This Row],[Column6]],-1)+1</f>
        <v>#VALUE!</v>
      </c>
    </row>
    <row r="112" spans="1:9" x14ac:dyDescent="0.35">
      <c r="A112" t="s">
        <v>7453</v>
      </c>
      <c r="B112" t="s">
        <v>7243</v>
      </c>
      <c r="C112" t="s">
        <v>7244</v>
      </c>
      <c r="D112" s="13">
        <v>20664.330000000002</v>
      </c>
      <c r="E112" t="s">
        <v>7240</v>
      </c>
      <c r="F112" t="s">
        <v>19891</v>
      </c>
      <c r="G112" t="s">
        <v>7454</v>
      </c>
      <c r="H112" t="s">
        <v>7275</v>
      </c>
      <c r="I112">
        <f>EOMONTH(GL_Transactions[[#This Row],[Column6]],-1)+1</f>
        <v>45536</v>
      </c>
    </row>
    <row r="113" spans="1:9" x14ac:dyDescent="0.35">
      <c r="A113" t="s">
        <v>7455</v>
      </c>
      <c r="B113" t="s">
        <v>7277</v>
      </c>
      <c r="C113" t="s">
        <v>66</v>
      </c>
      <c r="D113" s="13">
        <v>5090.25</v>
      </c>
      <c r="E113" t="s">
        <v>7261</v>
      </c>
      <c r="F113" t="s">
        <v>19902</v>
      </c>
      <c r="G113" t="s">
        <v>7456</v>
      </c>
      <c r="H113" t="s">
        <v>7286</v>
      </c>
      <c r="I113">
        <f>EOMONTH(GL_Transactions[[#This Row],[Column6]],-1)+1</f>
        <v>45597</v>
      </c>
    </row>
    <row r="114" spans="1:9" x14ac:dyDescent="0.35">
      <c r="A114" t="s">
        <v>7457</v>
      </c>
      <c r="B114" t="s">
        <v>7277</v>
      </c>
      <c r="C114" t="s">
        <v>66</v>
      </c>
      <c r="D114" s="13">
        <v>-56632.73</v>
      </c>
      <c r="E114" t="s">
        <v>7261</v>
      </c>
      <c r="F114" t="s">
        <v>19900</v>
      </c>
      <c r="G114" t="s">
        <v>7458</v>
      </c>
      <c r="H114" t="s">
        <v>7302</v>
      </c>
      <c r="I114">
        <f>EOMONTH(GL_Transactions[[#This Row],[Column6]],-1)+1</f>
        <v>45627</v>
      </c>
    </row>
    <row r="115" spans="1:9" x14ac:dyDescent="0.35">
      <c r="A115" t="s">
        <v>7459</v>
      </c>
      <c r="B115" t="s">
        <v>7277</v>
      </c>
      <c r="C115" t="s">
        <v>7278</v>
      </c>
      <c r="D115" s="13">
        <v>27194.26</v>
      </c>
      <c r="E115" t="s">
        <v>7224</v>
      </c>
      <c r="F115" t="s">
        <v>19898</v>
      </c>
      <c r="G115" t="s">
        <v>7460</v>
      </c>
      <c r="H115" t="s">
        <v>7236</v>
      </c>
      <c r="I115">
        <f>EOMONTH(GL_Transactions[[#This Row],[Column6]],-1)+1</f>
        <v>45292</v>
      </c>
    </row>
    <row r="116" spans="1:9" x14ac:dyDescent="0.35">
      <c r="A116" t="s">
        <v>7461</v>
      </c>
      <c r="B116" t="s">
        <v>7277</v>
      </c>
      <c r="C116" t="s">
        <v>66</v>
      </c>
      <c r="D116" s="13">
        <v>-40836.15</v>
      </c>
      <c r="E116" t="s">
        <v>7240</v>
      </c>
      <c r="F116" t="s">
        <v>19848</v>
      </c>
      <c r="G116" t="s">
        <v>7462</v>
      </c>
      <c r="H116" t="s">
        <v>7236</v>
      </c>
      <c r="I116">
        <f>EOMONTH(GL_Transactions[[#This Row],[Column6]],-1)+1</f>
        <v>45292</v>
      </c>
    </row>
    <row r="117" spans="1:9" x14ac:dyDescent="0.35">
      <c r="A117" t="s">
        <v>7463</v>
      </c>
      <c r="B117" t="s">
        <v>7251</v>
      </c>
      <c r="C117" t="s">
        <v>66</v>
      </c>
      <c r="D117" s="13">
        <v>75437.66</v>
      </c>
      <c r="E117" t="s">
        <v>7240</v>
      </c>
      <c r="F117" t="s">
        <v>19835</v>
      </c>
      <c r="G117" t="s">
        <v>7464</v>
      </c>
      <c r="H117" t="s">
        <v>66</v>
      </c>
      <c r="I117">
        <f>EOMONTH(GL_Transactions[[#This Row],[Column6]],-1)+1</f>
        <v>45292</v>
      </c>
    </row>
    <row r="118" spans="1:9" x14ac:dyDescent="0.35">
      <c r="A118" t="s">
        <v>7465</v>
      </c>
      <c r="B118" t="s">
        <v>7248</v>
      </c>
      <c r="C118" t="s">
        <v>3</v>
      </c>
      <c r="D118" s="13">
        <v>58162.22</v>
      </c>
      <c r="E118" t="s">
        <v>7240</v>
      </c>
      <c r="F118" t="s">
        <v>19909</v>
      </c>
      <c r="G118" t="s">
        <v>7466</v>
      </c>
      <c r="H118" t="s">
        <v>7305</v>
      </c>
      <c r="I118">
        <f>EOMONTH(GL_Transactions[[#This Row],[Column6]],-1)+1</f>
        <v>45292</v>
      </c>
    </row>
    <row r="119" spans="1:9" x14ac:dyDescent="0.35">
      <c r="A119" t="s">
        <v>7467</v>
      </c>
      <c r="B119" t="s">
        <v>7248</v>
      </c>
      <c r="C119" t="s">
        <v>3</v>
      </c>
      <c r="D119" s="13">
        <v>-75939.98</v>
      </c>
      <c r="E119" t="s">
        <v>7261</v>
      </c>
      <c r="F119" t="s">
        <v>19910</v>
      </c>
      <c r="G119" t="s">
        <v>7468</v>
      </c>
      <c r="H119" t="s">
        <v>66</v>
      </c>
      <c r="I119">
        <f>EOMONTH(GL_Transactions[[#This Row],[Column6]],-1)+1</f>
        <v>45292</v>
      </c>
    </row>
    <row r="120" spans="1:9" x14ac:dyDescent="0.35">
      <c r="A120" t="s">
        <v>7469</v>
      </c>
      <c r="B120" t="s">
        <v>7228</v>
      </c>
      <c r="C120" t="s">
        <v>7229</v>
      </c>
      <c r="D120" s="13">
        <v>11123.55</v>
      </c>
      <c r="E120" t="s">
        <v>7240</v>
      </c>
      <c r="F120" t="s">
        <v>19899</v>
      </c>
      <c r="G120" t="s">
        <v>7470</v>
      </c>
      <c r="H120" t="s">
        <v>7231</v>
      </c>
      <c r="I120">
        <f>EOMONTH(GL_Transactions[[#This Row],[Column6]],-1)+1</f>
        <v>45292</v>
      </c>
    </row>
    <row r="121" spans="1:9" x14ac:dyDescent="0.35">
      <c r="A121" t="s">
        <v>7471</v>
      </c>
      <c r="B121" t="s">
        <v>7264</v>
      </c>
      <c r="C121" t="s">
        <v>7280</v>
      </c>
      <c r="D121" s="13" t="s">
        <v>19911</v>
      </c>
      <c r="E121" t="s">
        <v>7261</v>
      </c>
      <c r="F121" t="s">
        <v>19912</v>
      </c>
      <c r="G121" t="s">
        <v>7472</v>
      </c>
      <c r="H121" t="s">
        <v>7302</v>
      </c>
      <c r="I121">
        <f>EOMONTH(GL_Transactions[[#This Row],[Column6]],-1)+1</f>
        <v>45292</v>
      </c>
    </row>
    <row r="122" spans="1:9" x14ac:dyDescent="0.35">
      <c r="A122" t="s">
        <v>7473</v>
      </c>
      <c r="B122" t="s">
        <v>7238</v>
      </c>
      <c r="C122" t="s">
        <v>7239</v>
      </c>
      <c r="D122" s="13">
        <v>-66506.87</v>
      </c>
      <c r="E122" t="s">
        <v>7261</v>
      </c>
      <c r="F122" t="s">
        <v>19913</v>
      </c>
      <c r="G122" t="s">
        <v>7474</v>
      </c>
      <c r="H122" t="s">
        <v>7249</v>
      </c>
      <c r="I122">
        <f>EOMONTH(GL_Transactions[[#This Row],[Column6]],-1)+1</f>
        <v>45292</v>
      </c>
    </row>
    <row r="123" spans="1:9" x14ac:dyDescent="0.35">
      <c r="A123" t="s">
        <v>7475</v>
      </c>
      <c r="B123" t="s">
        <v>7238</v>
      </c>
      <c r="C123" t="s">
        <v>7239</v>
      </c>
      <c r="D123" s="13">
        <v>-26099.86</v>
      </c>
      <c r="E123" t="s">
        <v>7240</v>
      </c>
      <c r="F123" t="s">
        <v>19914</v>
      </c>
      <c r="G123" t="s">
        <v>7476</v>
      </c>
      <c r="H123" t="s">
        <v>7226</v>
      </c>
      <c r="I123">
        <f>EOMONTH(GL_Transactions[[#This Row],[Column6]],-1)+1</f>
        <v>45292</v>
      </c>
    </row>
    <row r="124" spans="1:9" x14ac:dyDescent="0.35">
      <c r="A124" t="s">
        <v>7477</v>
      </c>
      <c r="B124" t="s">
        <v>7255</v>
      </c>
      <c r="C124" t="s">
        <v>7256</v>
      </c>
      <c r="D124" s="13">
        <v>12824.78</v>
      </c>
      <c r="E124" t="s">
        <v>7240</v>
      </c>
      <c r="F124" t="s">
        <v>19877</v>
      </c>
      <c r="G124" t="s">
        <v>7478</v>
      </c>
      <c r="H124" t="s">
        <v>7275</v>
      </c>
      <c r="I124" t="e">
        <f>EOMONTH(GL_Transactions[[#This Row],[Column6]],-1)+1</f>
        <v>#VALUE!</v>
      </c>
    </row>
    <row r="125" spans="1:9" x14ac:dyDescent="0.35">
      <c r="A125" t="s">
        <v>7479</v>
      </c>
      <c r="B125" t="s">
        <v>7222</v>
      </c>
      <c r="C125" t="s">
        <v>7223</v>
      </c>
      <c r="D125" s="13">
        <v>34328</v>
      </c>
      <c r="E125" t="s">
        <v>7224</v>
      </c>
      <c r="F125" t="s">
        <v>19915</v>
      </c>
      <c r="G125" t="s">
        <v>7480</v>
      </c>
      <c r="H125" t="s">
        <v>7275</v>
      </c>
      <c r="I125">
        <f>EOMONTH(GL_Transactions[[#This Row],[Column6]],-1)+1</f>
        <v>45292</v>
      </c>
    </row>
    <row r="126" spans="1:9" x14ac:dyDescent="0.35">
      <c r="A126" t="s">
        <v>7481</v>
      </c>
      <c r="B126" t="s">
        <v>7238</v>
      </c>
      <c r="C126" t="s">
        <v>7239</v>
      </c>
      <c r="D126" s="13">
        <v>5961.2</v>
      </c>
      <c r="E126" t="s">
        <v>7261</v>
      </c>
      <c r="F126" t="s">
        <v>19887</v>
      </c>
      <c r="G126" t="s">
        <v>7482</v>
      </c>
      <c r="H126" t="s">
        <v>7249</v>
      </c>
      <c r="I126">
        <f>EOMONTH(GL_Transactions[[#This Row],[Column6]],-1)+1</f>
        <v>45292</v>
      </c>
    </row>
    <row r="127" spans="1:9" x14ac:dyDescent="0.35">
      <c r="A127" t="s">
        <v>7483</v>
      </c>
      <c r="B127" t="s">
        <v>7251</v>
      </c>
      <c r="C127" t="s">
        <v>7252</v>
      </c>
      <c r="D127" s="13">
        <v>-1306.9100000000001</v>
      </c>
      <c r="E127" t="s">
        <v>7240</v>
      </c>
      <c r="F127" t="s">
        <v>19867</v>
      </c>
      <c r="G127" t="s">
        <v>7484</v>
      </c>
      <c r="H127" t="s">
        <v>7292</v>
      </c>
      <c r="I127" t="e">
        <f>EOMONTH(GL_Transactions[[#This Row],[Column6]],-1)+1</f>
        <v>#VALUE!</v>
      </c>
    </row>
    <row r="128" spans="1:9" x14ac:dyDescent="0.35">
      <c r="A128" t="s">
        <v>7485</v>
      </c>
      <c r="B128" t="s">
        <v>7228</v>
      </c>
      <c r="C128" t="s">
        <v>7229</v>
      </c>
      <c r="D128" s="13">
        <v>-57478.15</v>
      </c>
      <c r="E128" t="s">
        <v>7240</v>
      </c>
      <c r="F128" t="s">
        <v>19884</v>
      </c>
      <c r="G128" t="s">
        <v>7486</v>
      </c>
      <c r="H128" t="s">
        <v>7305</v>
      </c>
      <c r="I128" t="e">
        <f>EOMONTH(GL_Transactions[[#This Row],[Column6]],-1)+1</f>
        <v>#VALUE!</v>
      </c>
    </row>
    <row r="129" spans="1:9" x14ac:dyDescent="0.35">
      <c r="A129" t="s">
        <v>7487</v>
      </c>
      <c r="B129" t="s">
        <v>7255</v>
      </c>
      <c r="C129" t="s">
        <v>66</v>
      </c>
      <c r="D129" s="13">
        <v>36685.89</v>
      </c>
      <c r="E129" t="s">
        <v>7261</v>
      </c>
      <c r="F129" t="s">
        <v>19897</v>
      </c>
      <c r="G129" t="s">
        <v>7488</v>
      </c>
      <c r="H129" t="s">
        <v>7302</v>
      </c>
      <c r="I129" t="e">
        <f>EOMONTH(GL_Transactions[[#This Row],[Column6]],-1)+1</f>
        <v>#VALUE!</v>
      </c>
    </row>
    <row r="130" spans="1:9" x14ac:dyDescent="0.35">
      <c r="A130" t="s">
        <v>7489</v>
      </c>
      <c r="B130" t="s">
        <v>7222</v>
      </c>
      <c r="C130" t="s">
        <v>7223</v>
      </c>
      <c r="D130" s="13">
        <v>54472.33</v>
      </c>
      <c r="E130" t="s">
        <v>7261</v>
      </c>
      <c r="F130" t="s">
        <v>19832</v>
      </c>
      <c r="G130" t="s">
        <v>7490</v>
      </c>
      <c r="H130" t="s">
        <v>7246</v>
      </c>
      <c r="I130">
        <f>EOMONTH(GL_Transactions[[#This Row],[Column6]],-1)+1</f>
        <v>45292</v>
      </c>
    </row>
    <row r="131" spans="1:9" x14ac:dyDescent="0.35">
      <c r="A131" t="s">
        <v>7491</v>
      </c>
      <c r="B131" t="s">
        <v>7277</v>
      </c>
      <c r="C131" t="s">
        <v>7278</v>
      </c>
      <c r="D131" s="13">
        <v>56680.13</v>
      </c>
      <c r="E131" t="s">
        <v>7240</v>
      </c>
      <c r="F131" t="s">
        <v>19894</v>
      </c>
      <c r="G131" t="s">
        <v>66</v>
      </c>
      <c r="H131" t="s">
        <v>7305</v>
      </c>
      <c r="I131">
        <f>EOMONTH(GL_Transactions[[#This Row],[Column6]],-1)+1</f>
        <v>45413</v>
      </c>
    </row>
    <row r="132" spans="1:9" x14ac:dyDescent="0.35">
      <c r="A132" t="s">
        <v>7492</v>
      </c>
      <c r="B132" t="s">
        <v>7268</v>
      </c>
      <c r="C132" t="s">
        <v>7269</v>
      </c>
      <c r="D132" s="13">
        <v>-40533.42</v>
      </c>
      <c r="E132" t="s">
        <v>7240</v>
      </c>
      <c r="F132" t="s">
        <v>19884</v>
      </c>
      <c r="G132" t="s">
        <v>7493</v>
      </c>
      <c r="H132" t="s">
        <v>7246</v>
      </c>
      <c r="I132" t="e">
        <f>EOMONTH(GL_Transactions[[#This Row],[Column6]],-1)+1</f>
        <v>#VALUE!</v>
      </c>
    </row>
    <row r="133" spans="1:9" x14ac:dyDescent="0.35">
      <c r="A133" t="s">
        <v>7494</v>
      </c>
      <c r="B133" t="s">
        <v>7233</v>
      </c>
      <c r="C133" t="s">
        <v>7234</v>
      </c>
      <c r="D133" s="13">
        <v>2295.3000000000002</v>
      </c>
      <c r="E133" t="s">
        <v>7224</v>
      </c>
      <c r="F133" t="s">
        <v>19916</v>
      </c>
      <c r="G133" t="s">
        <v>7495</v>
      </c>
      <c r="H133" t="s">
        <v>7226</v>
      </c>
      <c r="I133">
        <f>EOMONTH(GL_Transactions[[#This Row],[Column6]],-1)+1</f>
        <v>45292</v>
      </c>
    </row>
    <row r="134" spans="1:9" x14ac:dyDescent="0.35">
      <c r="A134" t="s">
        <v>7496</v>
      </c>
      <c r="B134" t="s">
        <v>7255</v>
      </c>
      <c r="C134" t="s">
        <v>7256</v>
      </c>
      <c r="D134" s="13">
        <v>4693.51</v>
      </c>
      <c r="E134" t="s">
        <v>7224</v>
      </c>
      <c r="F134" t="s">
        <v>19884</v>
      </c>
      <c r="G134" t="s">
        <v>66</v>
      </c>
      <c r="H134" t="s">
        <v>7302</v>
      </c>
      <c r="I134" t="e">
        <f>EOMONTH(GL_Transactions[[#This Row],[Column6]],-1)+1</f>
        <v>#VALUE!</v>
      </c>
    </row>
    <row r="135" spans="1:9" x14ac:dyDescent="0.35">
      <c r="A135" t="s">
        <v>7497</v>
      </c>
      <c r="B135" t="s">
        <v>7248</v>
      </c>
      <c r="C135" t="s">
        <v>3</v>
      </c>
      <c r="D135" s="13">
        <v>69156.070000000007</v>
      </c>
      <c r="E135" t="s">
        <v>7261</v>
      </c>
      <c r="F135" t="s">
        <v>19917</v>
      </c>
      <c r="G135" t="s">
        <v>7498</v>
      </c>
      <c r="H135" t="s">
        <v>7305</v>
      </c>
      <c r="I135">
        <f>EOMONTH(GL_Transactions[[#This Row],[Column6]],-1)+1</f>
        <v>45292</v>
      </c>
    </row>
    <row r="136" spans="1:9" x14ac:dyDescent="0.35">
      <c r="A136" t="s">
        <v>7499</v>
      </c>
      <c r="B136" t="s">
        <v>7268</v>
      </c>
      <c r="C136" t="s">
        <v>7269</v>
      </c>
      <c r="D136" s="13">
        <v>-8023.03</v>
      </c>
      <c r="E136" t="s">
        <v>7240</v>
      </c>
      <c r="F136" t="s">
        <v>19918</v>
      </c>
      <c r="G136" t="s">
        <v>7500</v>
      </c>
      <c r="H136" t="s">
        <v>7226</v>
      </c>
      <c r="I136">
        <f>EOMONTH(GL_Transactions[[#This Row],[Column6]],-1)+1</f>
        <v>45292</v>
      </c>
    </row>
    <row r="137" spans="1:9" x14ac:dyDescent="0.35">
      <c r="A137" t="s">
        <v>7501</v>
      </c>
      <c r="B137" t="s">
        <v>7277</v>
      </c>
      <c r="C137" t="s">
        <v>7278</v>
      </c>
      <c r="D137" s="13" t="s">
        <v>19919</v>
      </c>
      <c r="E137" t="s">
        <v>7261</v>
      </c>
      <c r="F137" t="s">
        <v>19920</v>
      </c>
      <c r="G137" t="s">
        <v>7502</v>
      </c>
      <c r="H137" t="s">
        <v>66</v>
      </c>
      <c r="I137" t="e">
        <f>EOMONTH(GL_Transactions[[#This Row],[Column6]],-1)+1</f>
        <v>#VALUE!</v>
      </c>
    </row>
    <row r="138" spans="1:9" x14ac:dyDescent="0.35">
      <c r="A138" t="s">
        <v>7503</v>
      </c>
      <c r="B138" t="s">
        <v>7238</v>
      </c>
      <c r="C138" t="s">
        <v>7239</v>
      </c>
      <c r="D138" s="13">
        <v>-58726.14</v>
      </c>
      <c r="E138" t="s">
        <v>7240</v>
      </c>
      <c r="F138" t="s">
        <v>19886</v>
      </c>
      <c r="G138" t="s">
        <v>7504</v>
      </c>
      <c r="H138" t="s">
        <v>7302</v>
      </c>
      <c r="I138">
        <f>EOMONTH(GL_Transactions[[#This Row],[Column6]],-1)+1</f>
        <v>45536</v>
      </c>
    </row>
    <row r="139" spans="1:9" x14ac:dyDescent="0.35">
      <c r="A139" t="s">
        <v>7505</v>
      </c>
      <c r="B139" t="s">
        <v>7268</v>
      </c>
      <c r="C139" t="s">
        <v>7269</v>
      </c>
      <c r="D139" s="13">
        <v>59610.93</v>
      </c>
      <c r="E139" t="s">
        <v>7240</v>
      </c>
      <c r="F139" t="s">
        <v>19917</v>
      </c>
      <c r="G139" t="s">
        <v>7506</v>
      </c>
      <c r="H139" t="s">
        <v>7286</v>
      </c>
      <c r="I139">
        <f>EOMONTH(GL_Transactions[[#This Row],[Column6]],-1)+1</f>
        <v>45292</v>
      </c>
    </row>
    <row r="140" spans="1:9" x14ac:dyDescent="0.35">
      <c r="A140" t="s">
        <v>7507</v>
      </c>
      <c r="B140" t="s">
        <v>7264</v>
      </c>
      <c r="C140" t="s">
        <v>7280</v>
      </c>
      <c r="D140" s="13">
        <v>22546.39</v>
      </c>
      <c r="E140" t="s">
        <v>7224</v>
      </c>
      <c r="F140" t="s">
        <v>19921</v>
      </c>
      <c r="G140" t="s">
        <v>66</v>
      </c>
      <c r="H140" t="s">
        <v>7302</v>
      </c>
      <c r="I140" t="e">
        <f>EOMONTH(GL_Transactions[[#This Row],[Column6]],-1)+1</f>
        <v>#VALUE!</v>
      </c>
    </row>
    <row r="141" spans="1:9" x14ac:dyDescent="0.35">
      <c r="A141" t="s">
        <v>7508</v>
      </c>
      <c r="B141" t="s">
        <v>7238</v>
      </c>
      <c r="C141" t="s">
        <v>7239</v>
      </c>
      <c r="D141" s="13">
        <v>56531</v>
      </c>
      <c r="E141" t="s">
        <v>7240</v>
      </c>
      <c r="F141" t="s">
        <v>19922</v>
      </c>
      <c r="G141" t="s">
        <v>7509</v>
      </c>
      <c r="H141" t="s">
        <v>7246</v>
      </c>
      <c r="I141">
        <f>EOMONTH(GL_Transactions[[#This Row],[Column6]],-1)+1</f>
        <v>45292</v>
      </c>
    </row>
    <row r="142" spans="1:9" x14ac:dyDescent="0.35">
      <c r="A142" t="s">
        <v>7510</v>
      </c>
      <c r="B142" t="s">
        <v>7222</v>
      </c>
      <c r="C142" t="s">
        <v>7223</v>
      </c>
      <c r="D142" s="13">
        <v>57233.8</v>
      </c>
      <c r="E142" t="s">
        <v>7240</v>
      </c>
      <c r="F142" t="s">
        <v>19923</v>
      </c>
      <c r="G142" t="s">
        <v>7511</v>
      </c>
      <c r="H142" t="s">
        <v>66</v>
      </c>
      <c r="I142">
        <f>EOMONTH(GL_Transactions[[#This Row],[Column6]],-1)+1</f>
        <v>45292</v>
      </c>
    </row>
    <row r="143" spans="1:9" x14ac:dyDescent="0.35">
      <c r="A143" t="s">
        <v>7512</v>
      </c>
      <c r="B143" t="s">
        <v>7238</v>
      </c>
      <c r="C143" t="s">
        <v>7239</v>
      </c>
      <c r="D143" s="13">
        <v>7688.18</v>
      </c>
      <c r="E143" t="s">
        <v>7240</v>
      </c>
      <c r="F143" t="s">
        <v>19924</v>
      </c>
      <c r="G143" t="s">
        <v>66</v>
      </c>
      <c r="H143" t="s">
        <v>7286</v>
      </c>
      <c r="I143">
        <f>EOMONTH(GL_Transactions[[#This Row],[Column6]],-1)+1</f>
        <v>45383</v>
      </c>
    </row>
    <row r="144" spans="1:9" x14ac:dyDescent="0.35">
      <c r="A144" t="s">
        <v>7513</v>
      </c>
      <c r="B144" t="s">
        <v>7251</v>
      </c>
      <c r="C144" t="s">
        <v>7252</v>
      </c>
      <c r="D144" s="13">
        <v>-80398.06</v>
      </c>
      <c r="E144" t="s">
        <v>7240</v>
      </c>
      <c r="F144" t="s">
        <v>19836</v>
      </c>
      <c r="G144" t="s">
        <v>7514</v>
      </c>
      <c r="H144" t="s">
        <v>7226</v>
      </c>
      <c r="I144">
        <f>EOMONTH(GL_Transactions[[#This Row],[Column6]],-1)+1</f>
        <v>45292</v>
      </c>
    </row>
    <row r="145" spans="1:9" x14ac:dyDescent="0.35">
      <c r="A145" t="s">
        <v>7515</v>
      </c>
      <c r="B145" t="s">
        <v>7238</v>
      </c>
      <c r="C145" t="s">
        <v>7239</v>
      </c>
      <c r="D145" s="13">
        <v>15824.91</v>
      </c>
      <c r="E145" t="s">
        <v>7224</v>
      </c>
      <c r="F145" t="s">
        <v>19925</v>
      </c>
      <c r="G145" t="s">
        <v>7516</v>
      </c>
      <c r="H145" t="s">
        <v>7246</v>
      </c>
      <c r="I145">
        <f>EOMONTH(GL_Transactions[[#This Row],[Column6]],-1)+1</f>
        <v>45323</v>
      </c>
    </row>
    <row r="146" spans="1:9" x14ac:dyDescent="0.35">
      <c r="A146" t="s">
        <v>7517</v>
      </c>
      <c r="B146" t="s">
        <v>7233</v>
      </c>
      <c r="C146" t="s">
        <v>66</v>
      </c>
      <c r="D146" s="13">
        <v>-70716.66</v>
      </c>
      <c r="E146" t="s">
        <v>7261</v>
      </c>
      <c r="F146" t="s">
        <v>19870</v>
      </c>
      <c r="G146" t="s">
        <v>7518</v>
      </c>
      <c r="H146" t="s">
        <v>7246</v>
      </c>
      <c r="I146">
        <f>EOMONTH(GL_Transactions[[#This Row],[Column6]],-1)+1</f>
        <v>45505</v>
      </c>
    </row>
    <row r="147" spans="1:9" x14ac:dyDescent="0.35">
      <c r="A147" t="s">
        <v>7519</v>
      </c>
      <c r="B147" t="s">
        <v>7268</v>
      </c>
      <c r="C147" t="s">
        <v>7269</v>
      </c>
      <c r="D147" s="13">
        <v>-80763.33</v>
      </c>
      <c r="E147" t="s">
        <v>7224</v>
      </c>
      <c r="F147" t="s">
        <v>19926</v>
      </c>
      <c r="G147" t="s">
        <v>7520</v>
      </c>
      <c r="H147" t="s">
        <v>66</v>
      </c>
      <c r="I147">
        <f>EOMONTH(GL_Transactions[[#This Row],[Column6]],-1)+1</f>
        <v>45292</v>
      </c>
    </row>
    <row r="148" spans="1:9" x14ac:dyDescent="0.35">
      <c r="A148" t="s">
        <v>7521</v>
      </c>
      <c r="B148" t="s">
        <v>7268</v>
      </c>
      <c r="C148" t="s">
        <v>7269</v>
      </c>
      <c r="D148" s="13">
        <v>6796.35</v>
      </c>
      <c r="E148" t="s">
        <v>7224</v>
      </c>
      <c r="F148" t="s">
        <v>19877</v>
      </c>
      <c r="G148" t="s">
        <v>66</v>
      </c>
      <c r="H148" t="s">
        <v>7286</v>
      </c>
      <c r="I148" t="e">
        <f>EOMONTH(GL_Transactions[[#This Row],[Column6]],-1)+1</f>
        <v>#VALUE!</v>
      </c>
    </row>
    <row r="149" spans="1:9" x14ac:dyDescent="0.35">
      <c r="A149" t="s">
        <v>7522</v>
      </c>
      <c r="B149" t="s">
        <v>7228</v>
      </c>
      <c r="C149" t="s">
        <v>66</v>
      </c>
      <c r="D149" s="13">
        <v>37483.199999999997</v>
      </c>
      <c r="E149" t="s">
        <v>7240</v>
      </c>
      <c r="F149" t="s">
        <v>19839</v>
      </c>
      <c r="G149" t="s">
        <v>7523</v>
      </c>
      <c r="H149" t="s">
        <v>7249</v>
      </c>
      <c r="I149">
        <f>EOMONTH(GL_Transactions[[#This Row],[Column6]],-1)+1</f>
        <v>45292</v>
      </c>
    </row>
    <row r="150" spans="1:9" x14ac:dyDescent="0.35">
      <c r="A150" t="s">
        <v>7524</v>
      </c>
      <c r="B150" t="s">
        <v>7251</v>
      </c>
      <c r="C150" t="s">
        <v>7252</v>
      </c>
      <c r="D150" s="13" t="s">
        <v>19927</v>
      </c>
      <c r="E150" t="s">
        <v>7261</v>
      </c>
      <c r="F150" t="s">
        <v>19846</v>
      </c>
      <c r="G150" t="s">
        <v>7525</v>
      </c>
      <c r="H150" t="s">
        <v>7302</v>
      </c>
      <c r="I150">
        <f>EOMONTH(GL_Transactions[[#This Row],[Column6]],-1)+1</f>
        <v>45292</v>
      </c>
    </row>
    <row r="151" spans="1:9" x14ac:dyDescent="0.35">
      <c r="A151" t="s">
        <v>7526</v>
      </c>
      <c r="B151" t="s">
        <v>7255</v>
      </c>
      <c r="C151" t="s">
        <v>7256</v>
      </c>
      <c r="D151" s="13">
        <v>44337.279999999999</v>
      </c>
      <c r="E151" t="s">
        <v>7224</v>
      </c>
      <c r="F151" t="s">
        <v>19844</v>
      </c>
      <c r="G151" t="s">
        <v>7527</v>
      </c>
      <c r="H151" t="s">
        <v>7231</v>
      </c>
      <c r="I151">
        <f>EOMONTH(GL_Transactions[[#This Row],[Column6]],-1)+1</f>
        <v>45292</v>
      </c>
    </row>
    <row r="152" spans="1:9" x14ac:dyDescent="0.35">
      <c r="A152" t="s">
        <v>7528</v>
      </c>
      <c r="B152" t="s">
        <v>7251</v>
      </c>
      <c r="C152" t="s">
        <v>7252</v>
      </c>
      <c r="D152" s="13">
        <v>5397.53</v>
      </c>
      <c r="E152" t="s">
        <v>7224</v>
      </c>
      <c r="F152" t="s">
        <v>19928</v>
      </c>
      <c r="G152" t="s">
        <v>7529</v>
      </c>
      <c r="H152" t="s">
        <v>7302</v>
      </c>
      <c r="I152" t="e">
        <f>EOMONTH(GL_Transactions[[#This Row],[Column6]],-1)+1</f>
        <v>#VALUE!</v>
      </c>
    </row>
    <row r="153" spans="1:9" x14ac:dyDescent="0.35">
      <c r="A153" t="s">
        <v>7530</v>
      </c>
      <c r="B153" t="s">
        <v>7277</v>
      </c>
      <c r="C153" t="s">
        <v>7278</v>
      </c>
      <c r="D153" s="13">
        <v>84332.78</v>
      </c>
      <c r="E153" t="s">
        <v>7240</v>
      </c>
      <c r="F153" t="s">
        <v>19867</v>
      </c>
      <c r="G153" t="s">
        <v>7531</v>
      </c>
      <c r="H153" t="s">
        <v>7286</v>
      </c>
      <c r="I153" t="e">
        <f>EOMONTH(GL_Transactions[[#This Row],[Column6]],-1)+1</f>
        <v>#VALUE!</v>
      </c>
    </row>
    <row r="154" spans="1:9" x14ac:dyDescent="0.35">
      <c r="A154" t="s">
        <v>7532</v>
      </c>
      <c r="B154" t="s">
        <v>7243</v>
      </c>
      <c r="C154" t="s">
        <v>7244</v>
      </c>
      <c r="D154" s="13">
        <v>35226.58</v>
      </c>
      <c r="E154" t="s">
        <v>7261</v>
      </c>
      <c r="F154" t="s">
        <v>19879</v>
      </c>
      <c r="G154" t="s">
        <v>7533</v>
      </c>
      <c r="H154" t="s">
        <v>7292</v>
      </c>
      <c r="I154">
        <f>EOMONTH(GL_Transactions[[#This Row],[Column6]],-1)+1</f>
        <v>45292</v>
      </c>
    </row>
    <row r="155" spans="1:9" x14ac:dyDescent="0.35">
      <c r="A155" t="s">
        <v>7534</v>
      </c>
      <c r="B155" t="s">
        <v>7233</v>
      </c>
      <c r="C155" t="s">
        <v>7234</v>
      </c>
      <c r="D155" s="13">
        <v>28586.9</v>
      </c>
      <c r="E155" t="s">
        <v>7224</v>
      </c>
      <c r="F155" t="s">
        <v>19880</v>
      </c>
      <c r="G155" t="s">
        <v>7535</v>
      </c>
      <c r="H155" t="s">
        <v>7231</v>
      </c>
      <c r="I155">
        <f>EOMONTH(GL_Transactions[[#This Row],[Column6]],-1)+1</f>
        <v>45292</v>
      </c>
    </row>
    <row r="156" spans="1:9" x14ac:dyDescent="0.35">
      <c r="A156" t="s">
        <v>7536</v>
      </c>
      <c r="B156" t="s">
        <v>7233</v>
      </c>
      <c r="C156" t="s">
        <v>7234</v>
      </c>
      <c r="D156" s="13">
        <v>7021.21</v>
      </c>
      <c r="E156" t="s">
        <v>7240</v>
      </c>
      <c r="F156" t="s">
        <v>19833</v>
      </c>
      <c r="G156" t="s">
        <v>7537</v>
      </c>
      <c r="H156" t="s">
        <v>66</v>
      </c>
      <c r="I156">
        <f>EOMONTH(GL_Transactions[[#This Row],[Column6]],-1)+1</f>
        <v>45292</v>
      </c>
    </row>
    <row r="157" spans="1:9" x14ac:dyDescent="0.35">
      <c r="A157" t="s">
        <v>7538</v>
      </c>
      <c r="B157" t="s">
        <v>7248</v>
      </c>
      <c r="C157" t="s">
        <v>3</v>
      </c>
      <c r="D157" s="13">
        <v>76225.2</v>
      </c>
      <c r="E157" t="s">
        <v>7224</v>
      </c>
      <c r="F157" t="s">
        <v>19900</v>
      </c>
      <c r="G157" t="s">
        <v>7539</v>
      </c>
      <c r="H157" t="s">
        <v>7286</v>
      </c>
      <c r="I157">
        <f>EOMONTH(GL_Transactions[[#This Row],[Column6]],-1)+1</f>
        <v>45627</v>
      </c>
    </row>
    <row r="158" spans="1:9" x14ac:dyDescent="0.35">
      <c r="A158" t="s">
        <v>7540</v>
      </c>
      <c r="B158" t="s">
        <v>7222</v>
      </c>
      <c r="C158" t="s">
        <v>7223</v>
      </c>
      <c r="D158" s="13">
        <v>11229.71</v>
      </c>
      <c r="E158" t="s">
        <v>7240</v>
      </c>
      <c r="F158" t="s">
        <v>19839</v>
      </c>
      <c r="G158" t="s">
        <v>7541</v>
      </c>
      <c r="H158" t="s">
        <v>7302</v>
      </c>
      <c r="I158">
        <f>EOMONTH(GL_Transactions[[#This Row],[Column6]],-1)+1</f>
        <v>45292</v>
      </c>
    </row>
    <row r="159" spans="1:9" x14ac:dyDescent="0.35">
      <c r="A159" t="s">
        <v>7542</v>
      </c>
      <c r="B159" t="s">
        <v>7233</v>
      </c>
      <c r="C159" t="s">
        <v>7234</v>
      </c>
      <c r="D159" s="13">
        <v>-56318.19</v>
      </c>
      <c r="E159" t="s">
        <v>7240</v>
      </c>
      <c r="F159" t="s">
        <v>19848</v>
      </c>
      <c r="G159" t="s">
        <v>66</v>
      </c>
      <c r="H159" t="s">
        <v>7286</v>
      </c>
      <c r="I159">
        <f>EOMONTH(GL_Transactions[[#This Row],[Column6]],-1)+1</f>
        <v>45292</v>
      </c>
    </row>
    <row r="160" spans="1:9" x14ac:dyDescent="0.35">
      <c r="A160" t="s">
        <v>7543</v>
      </c>
      <c r="B160" t="s">
        <v>7248</v>
      </c>
      <c r="C160" t="s">
        <v>66</v>
      </c>
      <c r="D160" s="13">
        <v>53008.160000000003</v>
      </c>
      <c r="E160" t="s">
        <v>7224</v>
      </c>
      <c r="F160" t="s">
        <v>19839</v>
      </c>
      <c r="G160" t="s">
        <v>7544</v>
      </c>
      <c r="H160" t="s">
        <v>66</v>
      </c>
      <c r="I160">
        <f>EOMONTH(GL_Transactions[[#This Row],[Column6]],-1)+1</f>
        <v>45292</v>
      </c>
    </row>
    <row r="161" spans="1:9" x14ac:dyDescent="0.35">
      <c r="A161" t="s">
        <v>7545</v>
      </c>
      <c r="B161" t="s">
        <v>7233</v>
      </c>
      <c r="C161" t="s">
        <v>7234</v>
      </c>
      <c r="D161" s="13">
        <v>64173.24</v>
      </c>
      <c r="E161" t="s">
        <v>7240</v>
      </c>
      <c r="F161" t="s">
        <v>19905</v>
      </c>
      <c r="G161" t="s">
        <v>7546</v>
      </c>
      <c r="H161" t="s">
        <v>7286</v>
      </c>
      <c r="I161" t="e">
        <f>EOMONTH(GL_Transactions[[#This Row],[Column6]],-1)+1</f>
        <v>#VALUE!</v>
      </c>
    </row>
    <row r="162" spans="1:9" x14ac:dyDescent="0.35">
      <c r="A162" t="s">
        <v>7547</v>
      </c>
      <c r="B162" t="s">
        <v>7238</v>
      </c>
      <c r="C162" t="s">
        <v>7239</v>
      </c>
      <c r="D162" s="13">
        <v>3340.58</v>
      </c>
      <c r="E162" t="s">
        <v>7240</v>
      </c>
      <c r="F162" t="s">
        <v>19929</v>
      </c>
      <c r="G162" t="s">
        <v>7548</v>
      </c>
      <c r="H162" t="s">
        <v>66</v>
      </c>
      <c r="I162">
        <f>EOMONTH(GL_Transactions[[#This Row],[Column6]],-1)+1</f>
        <v>45292</v>
      </c>
    </row>
    <row r="163" spans="1:9" x14ac:dyDescent="0.35">
      <c r="A163" t="s">
        <v>7549</v>
      </c>
      <c r="B163" t="s">
        <v>7238</v>
      </c>
      <c r="C163" t="s">
        <v>7239</v>
      </c>
      <c r="D163" s="13">
        <v>4598.5200000000004</v>
      </c>
      <c r="E163" t="s">
        <v>7261</v>
      </c>
      <c r="F163" t="s">
        <v>19921</v>
      </c>
      <c r="G163" t="s">
        <v>7550</v>
      </c>
      <c r="H163" t="s">
        <v>66</v>
      </c>
      <c r="I163" t="e">
        <f>EOMONTH(GL_Transactions[[#This Row],[Column6]],-1)+1</f>
        <v>#VALUE!</v>
      </c>
    </row>
    <row r="164" spans="1:9" x14ac:dyDescent="0.35">
      <c r="A164" t="s">
        <v>7551</v>
      </c>
      <c r="B164" t="s">
        <v>7222</v>
      </c>
      <c r="C164" t="s">
        <v>7223</v>
      </c>
      <c r="D164" s="13">
        <v>-73516.05</v>
      </c>
      <c r="E164" t="s">
        <v>7240</v>
      </c>
      <c r="F164" t="s">
        <v>19854</v>
      </c>
      <c r="G164" t="s">
        <v>7552</v>
      </c>
      <c r="H164" t="s">
        <v>7249</v>
      </c>
      <c r="I164">
        <f>EOMONTH(GL_Transactions[[#This Row],[Column6]],-1)+1</f>
        <v>45566</v>
      </c>
    </row>
    <row r="165" spans="1:9" x14ac:dyDescent="0.35">
      <c r="A165" t="s">
        <v>7553</v>
      </c>
      <c r="B165" t="s">
        <v>7222</v>
      </c>
      <c r="C165" t="s">
        <v>7223</v>
      </c>
      <c r="D165" s="13">
        <v>-81065.100000000006</v>
      </c>
      <c r="E165" t="s">
        <v>7224</v>
      </c>
      <c r="F165" t="s">
        <v>19930</v>
      </c>
      <c r="G165" t="s">
        <v>66</v>
      </c>
      <c r="H165" t="s">
        <v>7275</v>
      </c>
      <c r="I165">
        <f>EOMONTH(GL_Transactions[[#This Row],[Column6]],-1)+1</f>
        <v>45292</v>
      </c>
    </row>
    <row r="166" spans="1:9" x14ac:dyDescent="0.35">
      <c r="A166" t="s">
        <v>7554</v>
      </c>
      <c r="B166" t="s">
        <v>7251</v>
      </c>
      <c r="C166" t="s">
        <v>7252</v>
      </c>
      <c r="D166" s="13">
        <v>21787.18</v>
      </c>
      <c r="E166" t="s">
        <v>7224</v>
      </c>
      <c r="F166" t="s">
        <v>19931</v>
      </c>
      <c r="G166" t="s">
        <v>7555</v>
      </c>
      <c r="H166" t="s">
        <v>66</v>
      </c>
      <c r="I166" t="e">
        <f>EOMONTH(GL_Transactions[[#This Row],[Column6]],-1)+1</f>
        <v>#VALUE!</v>
      </c>
    </row>
    <row r="167" spans="1:9" x14ac:dyDescent="0.35">
      <c r="A167" t="s">
        <v>7556</v>
      </c>
      <c r="B167" t="s">
        <v>7255</v>
      </c>
      <c r="C167" t="s">
        <v>7256</v>
      </c>
      <c r="D167" s="13">
        <v>49591.3</v>
      </c>
      <c r="E167" t="s">
        <v>7240</v>
      </c>
      <c r="F167" t="s">
        <v>19932</v>
      </c>
      <c r="G167" t="s">
        <v>7557</v>
      </c>
      <c r="H167" t="s">
        <v>66</v>
      </c>
      <c r="I167">
        <f>EOMONTH(GL_Transactions[[#This Row],[Column6]],-1)+1</f>
        <v>45292</v>
      </c>
    </row>
    <row r="168" spans="1:9" x14ac:dyDescent="0.35">
      <c r="A168" t="s">
        <v>7558</v>
      </c>
      <c r="B168" t="s">
        <v>7264</v>
      </c>
      <c r="C168" t="s">
        <v>7280</v>
      </c>
      <c r="D168" s="13">
        <v>-51406.02</v>
      </c>
      <c r="E168" t="s">
        <v>7224</v>
      </c>
      <c r="F168" t="s">
        <v>19831</v>
      </c>
      <c r="G168" t="s">
        <v>7559</v>
      </c>
      <c r="H168" t="s">
        <v>66</v>
      </c>
      <c r="I168">
        <f>EOMONTH(GL_Transactions[[#This Row],[Column6]],-1)+1</f>
        <v>45352</v>
      </c>
    </row>
    <row r="169" spans="1:9" x14ac:dyDescent="0.35">
      <c r="A169" t="s">
        <v>7560</v>
      </c>
      <c r="B169" t="s">
        <v>7228</v>
      </c>
      <c r="C169" t="s">
        <v>7229</v>
      </c>
      <c r="D169" s="13">
        <v>10428.89</v>
      </c>
      <c r="E169" t="s">
        <v>7240</v>
      </c>
      <c r="F169" t="s">
        <v>19853</v>
      </c>
      <c r="G169" t="s">
        <v>7561</v>
      </c>
      <c r="H169" t="s">
        <v>66</v>
      </c>
      <c r="I169" t="e">
        <f>EOMONTH(GL_Transactions[[#This Row],[Column6]],-1)+1</f>
        <v>#VALUE!</v>
      </c>
    </row>
    <row r="170" spans="1:9" x14ac:dyDescent="0.35">
      <c r="A170" t="s">
        <v>7562</v>
      </c>
      <c r="B170" t="s">
        <v>7243</v>
      </c>
      <c r="C170" t="s">
        <v>7244</v>
      </c>
      <c r="D170" s="13">
        <v>58277.95</v>
      </c>
      <c r="E170" t="s">
        <v>7261</v>
      </c>
      <c r="F170" t="s">
        <v>19933</v>
      </c>
      <c r="G170" t="s">
        <v>7563</v>
      </c>
      <c r="H170" t="s">
        <v>7231</v>
      </c>
      <c r="I170" t="e">
        <f>EOMONTH(GL_Transactions[[#This Row],[Column6]],-1)+1</f>
        <v>#VALUE!</v>
      </c>
    </row>
    <row r="171" spans="1:9" x14ac:dyDescent="0.35">
      <c r="A171" t="s">
        <v>7564</v>
      </c>
      <c r="B171" t="s">
        <v>7238</v>
      </c>
      <c r="C171" t="s">
        <v>7239</v>
      </c>
      <c r="D171" s="13">
        <v>-59699.73</v>
      </c>
      <c r="E171" t="s">
        <v>7261</v>
      </c>
      <c r="F171" t="s">
        <v>19934</v>
      </c>
      <c r="G171" t="s">
        <v>7565</v>
      </c>
      <c r="H171" t="s">
        <v>7249</v>
      </c>
      <c r="I171" t="e">
        <f>EOMONTH(GL_Transactions[[#This Row],[Column6]],-1)+1</f>
        <v>#VALUE!</v>
      </c>
    </row>
    <row r="172" spans="1:9" x14ac:dyDescent="0.35">
      <c r="A172" t="s">
        <v>7566</v>
      </c>
      <c r="B172" t="s">
        <v>7222</v>
      </c>
      <c r="C172" t="s">
        <v>7223</v>
      </c>
      <c r="D172" s="13">
        <v>32586.720000000001</v>
      </c>
      <c r="E172" t="s">
        <v>7240</v>
      </c>
      <c r="F172" t="s">
        <v>19935</v>
      </c>
      <c r="G172" t="s">
        <v>7567</v>
      </c>
      <c r="H172" t="s">
        <v>7292</v>
      </c>
      <c r="I172">
        <f>EOMONTH(GL_Transactions[[#This Row],[Column6]],-1)+1</f>
        <v>45566</v>
      </c>
    </row>
    <row r="173" spans="1:9" x14ac:dyDescent="0.35">
      <c r="A173" t="s">
        <v>7568</v>
      </c>
      <c r="B173" t="s">
        <v>7255</v>
      </c>
      <c r="C173" t="s">
        <v>7256</v>
      </c>
      <c r="D173" s="13">
        <v>-19760.11</v>
      </c>
      <c r="E173" t="s">
        <v>7240</v>
      </c>
      <c r="F173" t="s">
        <v>19876</v>
      </c>
      <c r="G173" t="s">
        <v>7569</v>
      </c>
      <c r="H173" t="s">
        <v>7249</v>
      </c>
      <c r="I173" t="e">
        <f>EOMONTH(GL_Transactions[[#This Row],[Column6]],-1)+1</f>
        <v>#VALUE!</v>
      </c>
    </row>
    <row r="174" spans="1:9" x14ac:dyDescent="0.35">
      <c r="A174" t="s">
        <v>7570</v>
      </c>
      <c r="B174" t="s">
        <v>7233</v>
      </c>
      <c r="C174" t="s">
        <v>7234</v>
      </c>
      <c r="D174" s="13">
        <v>69538.25</v>
      </c>
      <c r="E174" t="s">
        <v>7224</v>
      </c>
      <c r="F174" t="s">
        <v>19936</v>
      </c>
      <c r="G174" t="s">
        <v>7571</v>
      </c>
      <c r="H174" t="s">
        <v>7249</v>
      </c>
      <c r="I174">
        <f>EOMONTH(GL_Transactions[[#This Row],[Column6]],-1)+1</f>
        <v>45292</v>
      </c>
    </row>
    <row r="175" spans="1:9" x14ac:dyDescent="0.35">
      <c r="A175" t="s">
        <v>7572</v>
      </c>
      <c r="B175" t="s">
        <v>7233</v>
      </c>
      <c r="C175" t="s">
        <v>7234</v>
      </c>
      <c r="D175" s="13">
        <v>-84362.31</v>
      </c>
      <c r="E175" t="s">
        <v>7224</v>
      </c>
      <c r="F175" t="s">
        <v>19937</v>
      </c>
      <c r="G175" t="s">
        <v>7573</v>
      </c>
      <c r="H175" t="s">
        <v>7231</v>
      </c>
      <c r="I175">
        <f>EOMONTH(GL_Transactions[[#This Row],[Column6]],-1)+1</f>
        <v>45292</v>
      </c>
    </row>
    <row r="176" spans="1:9" x14ac:dyDescent="0.35">
      <c r="A176" t="s">
        <v>7574</v>
      </c>
      <c r="B176" t="s">
        <v>7233</v>
      </c>
      <c r="C176" t="s">
        <v>7234</v>
      </c>
      <c r="D176" s="13" t="s">
        <v>19938</v>
      </c>
      <c r="E176" t="s">
        <v>7224</v>
      </c>
      <c r="F176" t="s">
        <v>19905</v>
      </c>
      <c r="G176" t="s">
        <v>7575</v>
      </c>
      <c r="H176" t="s">
        <v>7286</v>
      </c>
      <c r="I176" t="e">
        <f>EOMONTH(GL_Transactions[[#This Row],[Column6]],-1)+1</f>
        <v>#VALUE!</v>
      </c>
    </row>
    <row r="177" spans="1:9" x14ac:dyDescent="0.35">
      <c r="A177" t="s">
        <v>7576</v>
      </c>
      <c r="B177" t="s">
        <v>7222</v>
      </c>
      <c r="C177" t="s">
        <v>7223</v>
      </c>
      <c r="D177" s="13">
        <v>72637.7</v>
      </c>
      <c r="E177" t="s">
        <v>7261</v>
      </c>
      <c r="F177" t="s">
        <v>19858</v>
      </c>
      <c r="G177" t="s">
        <v>66</v>
      </c>
      <c r="H177" t="s">
        <v>7292</v>
      </c>
      <c r="I177">
        <f>EOMONTH(GL_Transactions[[#This Row],[Column6]],-1)+1</f>
        <v>45474</v>
      </c>
    </row>
    <row r="178" spans="1:9" x14ac:dyDescent="0.35">
      <c r="A178" t="s">
        <v>7577</v>
      </c>
      <c r="B178" t="s">
        <v>7264</v>
      </c>
      <c r="C178" t="s">
        <v>7280</v>
      </c>
      <c r="D178" s="13">
        <v>10861.33</v>
      </c>
      <c r="E178" t="s">
        <v>7224</v>
      </c>
      <c r="F178" t="s">
        <v>19939</v>
      </c>
      <c r="G178" t="s">
        <v>7578</v>
      </c>
      <c r="H178" t="s">
        <v>7275</v>
      </c>
      <c r="I178" t="e">
        <f>EOMONTH(GL_Transactions[[#This Row],[Column6]],-1)+1</f>
        <v>#VALUE!</v>
      </c>
    </row>
    <row r="179" spans="1:9" x14ac:dyDescent="0.35">
      <c r="A179" t="s">
        <v>7579</v>
      </c>
      <c r="B179" t="s">
        <v>7233</v>
      </c>
      <c r="C179" t="s">
        <v>7234</v>
      </c>
      <c r="D179" s="13">
        <v>-7396.4</v>
      </c>
      <c r="E179" t="s">
        <v>7240</v>
      </c>
      <c r="F179" t="s">
        <v>19940</v>
      </c>
      <c r="G179" t="s">
        <v>7580</v>
      </c>
      <c r="H179" t="s">
        <v>7246</v>
      </c>
      <c r="I179" t="e">
        <f>EOMONTH(GL_Transactions[[#This Row],[Column6]],-1)+1</f>
        <v>#VALUE!</v>
      </c>
    </row>
    <row r="180" spans="1:9" x14ac:dyDescent="0.35">
      <c r="A180" t="s">
        <v>7581</v>
      </c>
      <c r="B180" t="s">
        <v>7264</v>
      </c>
      <c r="C180" t="s">
        <v>7280</v>
      </c>
      <c r="D180" s="13">
        <v>37276.800000000003</v>
      </c>
      <c r="E180" t="s">
        <v>7240</v>
      </c>
      <c r="F180" t="s">
        <v>19939</v>
      </c>
      <c r="G180" t="s">
        <v>7582</v>
      </c>
      <c r="H180" t="s">
        <v>7305</v>
      </c>
      <c r="I180" t="e">
        <f>EOMONTH(GL_Transactions[[#This Row],[Column6]],-1)+1</f>
        <v>#VALUE!</v>
      </c>
    </row>
    <row r="181" spans="1:9" x14ac:dyDescent="0.35">
      <c r="A181" t="s">
        <v>7583</v>
      </c>
      <c r="B181" t="s">
        <v>7228</v>
      </c>
      <c r="C181" t="s">
        <v>7229</v>
      </c>
      <c r="D181" s="13">
        <v>37348.019999999997</v>
      </c>
      <c r="E181" t="s">
        <v>7224</v>
      </c>
      <c r="F181" t="s">
        <v>19904</v>
      </c>
      <c r="G181" t="s">
        <v>7584</v>
      </c>
      <c r="H181" t="s">
        <v>7286</v>
      </c>
      <c r="I181">
        <f>EOMONTH(GL_Transactions[[#This Row],[Column6]],-1)+1</f>
        <v>45292</v>
      </c>
    </row>
    <row r="182" spans="1:9" x14ac:dyDescent="0.35">
      <c r="A182" t="s">
        <v>7585</v>
      </c>
      <c r="B182" t="s">
        <v>7264</v>
      </c>
      <c r="C182" t="s">
        <v>7280</v>
      </c>
      <c r="D182" s="13">
        <v>-77961.320000000007</v>
      </c>
      <c r="E182" t="s">
        <v>7240</v>
      </c>
      <c r="F182" t="s">
        <v>19844</v>
      </c>
      <c r="G182" t="s">
        <v>7586</v>
      </c>
      <c r="H182" t="s">
        <v>7305</v>
      </c>
      <c r="I182">
        <f>EOMONTH(GL_Transactions[[#This Row],[Column6]],-1)+1</f>
        <v>45292</v>
      </c>
    </row>
    <row r="183" spans="1:9" x14ac:dyDescent="0.35">
      <c r="A183" t="s">
        <v>7587</v>
      </c>
      <c r="B183" t="s">
        <v>7251</v>
      </c>
      <c r="C183" t="s">
        <v>7252</v>
      </c>
      <c r="D183" s="13">
        <v>31640.61</v>
      </c>
      <c r="E183" t="s">
        <v>7224</v>
      </c>
      <c r="F183" t="s">
        <v>19861</v>
      </c>
      <c r="G183" t="s">
        <v>7588</v>
      </c>
      <c r="H183" t="s">
        <v>66</v>
      </c>
      <c r="I183">
        <f>EOMONTH(GL_Transactions[[#This Row],[Column6]],-1)+1</f>
        <v>45292</v>
      </c>
    </row>
    <row r="184" spans="1:9" x14ac:dyDescent="0.35">
      <c r="A184" t="s">
        <v>7589</v>
      </c>
      <c r="B184" t="s">
        <v>7243</v>
      </c>
      <c r="C184" t="s">
        <v>7244</v>
      </c>
      <c r="D184" s="13">
        <v>84439.06</v>
      </c>
      <c r="E184" t="s">
        <v>7240</v>
      </c>
      <c r="F184" t="s">
        <v>19860</v>
      </c>
      <c r="G184" t="s">
        <v>7590</v>
      </c>
      <c r="H184" t="s">
        <v>7302</v>
      </c>
      <c r="I184">
        <f>EOMONTH(GL_Transactions[[#This Row],[Column6]],-1)+1</f>
        <v>45292</v>
      </c>
    </row>
    <row r="185" spans="1:9" x14ac:dyDescent="0.35">
      <c r="A185" t="s">
        <v>7591</v>
      </c>
      <c r="B185" t="s">
        <v>7228</v>
      </c>
      <c r="C185" t="s">
        <v>7229</v>
      </c>
      <c r="D185" s="13">
        <v>40502.25</v>
      </c>
      <c r="E185" t="s">
        <v>7240</v>
      </c>
      <c r="F185" t="s">
        <v>19845</v>
      </c>
      <c r="G185" t="s">
        <v>66</v>
      </c>
      <c r="H185" t="s">
        <v>7246</v>
      </c>
      <c r="I185">
        <f>EOMONTH(GL_Transactions[[#This Row],[Column6]],-1)+1</f>
        <v>45292</v>
      </c>
    </row>
    <row r="186" spans="1:9" x14ac:dyDescent="0.35">
      <c r="A186" t="s">
        <v>7592</v>
      </c>
      <c r="B186" t="s">
        <v>7268</v>
      </c>
      <c r="C186" t="s">
        <v>7269</v>
      </c>
      <c r="D186" s="13">
        <v>66439.320000000007</v>
      </c>
      <c r="E186" t="s">
        <v>7261</v>
      </c>
      <c r="F186" t="s">
        <v>19907</v>
      </c>
      <c r="G186" t="s">
        <v>7593</v>
      </c>
      <c r="H186" t="s">
        <v>7302</v>
      </c>
      <c r="I186">
        <f>EOMONTH(GL_Transactions[[#This Row],[Column6]],-1)+1</f>
        <v>45444</v>
      </c>
    </row>
    <row r="187" spans="1:9" x14ac:dyDescent="0.35">
      <c r="A187" t="s">
        <v>7594</v>
      </c>
      <c r="B187" t="s">
        <v>7255</v>
      </c>
      <c r="C187" t="s">
        <v>7256</v>
      </c>
      <c r="D187" s="13">
        <v>42579.27</v>
      </c>
      <c r="E187" t="s">
        <v>7240</v>
      </c>
      <c r="F187" t="s">
        <v>19941</v>
      </c>
      <c r="G187" t="s">
        <v>7595</v>
      </c>
      <c r="H187" t="s">
        <v>7275</v>
      </c>
      <c r="I187" t="e">
        <f>EOMONTH(GL_Transactions[[#This Row],[Column6]],-1)+1</f>
        <v>#VALUE!</v>
      </c>
    </row>
    <row r="188" spans="1:9" x14ac:dyDescent="0.35">
      <c r="A188" t="s">
        <v>7596</v>
      </c>
      <c r="B188" t="s">
        <v>7255</v>
      </c>
      <c r="C188" t="s">
        <v>7256</v>
      </c>
      <c r="D188" s="13">
        <v>3129.02</v>
      </c>
      <c r="E188" t="s">
        <v>7261</v>
      </c>
      <c r="F188" t="s">
        <v>19867</v>
      </c>
      <c r="G188" t="s">
        <v>7597</v>
      </c>
      <c r="H188" t="s">
        <v>66</v>
      </c>
      <c r="I188" t="e">
        <f>EOMONTH(GL_Transactions[[#This Row],[Column6]],-1)+1</f>
        <v>#VALUE!</v>
      </c>
    </row>
    <row r="189" spans="1:9" x14ac:dyDescent="0.35">
      <c r="A189" t="s">
        <v>7598</v>
      </c>
      <c r="B189" t="s">
        <v>7264</v>
      </c>
      <c r="C189" t="s">
        <v>7280</v>
      </c>
      <c r="D189" s="13">
        <v>51466.78</v>
      </c>
      <c r="E189" t="s">
        <v>7240</v>
      </c>
      <c r="F189" t="s">
        <v>19942</v>
      </c>
      <c r="G189" t="s">
        <v>7599</v>
      </c>
      <c r="H189" t="s">
        <v>7249</v>
      </c>
      <c r="I189" t="e">
        <f>EOMONTH(GL_Transactions[[#This Row],[Column6]],-1)+1</f>
        <v>#VALUE!</v>
      </c>
    </row>
    <row r="190" spans="1:9" x14ac:dyDescent="0.35">
      <c r="A190" t="s">
        <v>7600</v>
      </c>
      <c r="B190" t="s">
        <v>7243</v>
      </c>
      <c r="C190" t="s">
        <v>7244</v>
      </c>
      <c r="D190" s="13">
        <v>-84471.9</v>
      </c>
      <c r="E190" t="s">
        <v>7240</v>
      </c>
      <c r="F190" t="s">
        <v>19943</v>
      </c>
      <c r="G190" t="s">
        <v>7601</v>
      </c>
      <c r="H190" t="s">
        <v>7286</v>
      </c>
      <c r="I190">
        <f>EOMONTH(GL_Transactions[[#This Row],[Column6]],-1)+1</f>
        <v>45292</v>
      </c>
    </row>
    <row r="191" spans="1:9" x14ac:dyDescent="0.35">
      <c r="A191" t="s">
        <v>7602</v>
      </c>
      <c r="B191" t="s">
        <v>7251</v>
      </c>
      <c r="C191" t="s">
        <v>7252</v>
      </c>
      <c r="D191" s="13">
        <v>51824.01</v>
      </c>
      <c r="E191" t="s">
        <v>7240</v>
      </c>
      <c r="F191" t="s">
        <v>19925</v>
      </c>
      <c r="G191" t="s">
        <v>66</v>
      </c>
      <c r="H191" t="s">
        <v>7246</v>
      </c>
      <c r="I191">
        <f>EOMONTH(GL_Transactions[[#This Row],[Column6]],-1)+1</f>
        <v>45323</v>
      </c>
    </row>
    <row r="192" spans="1:9" x14ac:dyDescent="0.35">
      <c r="A192" t="s">
        <v>7603</v>
      </c>
      <c r="B192" t="s">
        <v>7268</v>
      </c>
      <c r="C192" t="s">
        <v>66</v>
      </c>
      <c r="D192" s="13">
        <v>-5018.28</v>
      </c>
      <c r="E192" t="s">
        <v>7224</v>
      </c>
      <c r="F192" t="s">
        <v>19944</v>
      </c>
      <c r="G192" t="s">
        <v>7604</v>
      </c>
      <c r="H192" t="s">
        <v>7286</v>
      </c>
      <c r="I192">
        <f>EOMONTH(GL_Transactions[[#This Row],[Column6]],-1)+1</f>
        <v>45292</v>
      </c>
    </row>
    <row r="193" spans="1:9" x14ac:dyDescent="0.35">
      <c r="A193" t="s">
        <v>7605</v>
      </c>
      <c r="B193" t="s">
        <v>7238</v>
      </c>
      <c r="C193" t="s">
        <v>7239</v>
      </c>
      <c r="D193" s="13">
        <v>70736.570000000007</v>
      </c>
      <c r="E193" t="s">
        <v>7240</v>
      </c>
      <c r="F193" t="s">
        <v>19866</v>
      </c>
      <c r="G193" t="s">
        <v>66</v>
      </c>
      <c r="H193" t="s">
        <v>7275</v>
      </c>
      <c r="I193">
        <f>EOMONTH(GL_Transactions[[#This Row],[Column6]],-1)+1</f>
        <v>45292</v>
      </c>
    </row>
    <row r="194" spans="1:9" x14ac:dyDescent="0.35">
      <c r="A194" t="s">
        <v>7606</v>
      </c>
      <c r="B194" t="s">
        <v>7228</v>
      </c>
      <c r="C194" t="s">
        <v>7229</v>
      </c>
      <c r="D194" s="13">
        <v>-30282.720000000001</v>
      </c>
      <c r="E194" t="s">
        <v>7240</v>
      </c>
      <c r="F194" t="s">
        <v>19945</v>
      </c>
      <c r="G194" t="s">
        <v>66</v>
      </c>
      <c r="H194" t="s">
        <v>7292</v>
      </c>
      <c r="I194">
        <f>EOMONTH(GL_Transactions[[#This Row],[Column6]],-1)+1</f>
        <v>45292</v>
      </c>
    </row>
    <row r="195" spans="1:9" x14ac:dyDescent="0.35">
      <c r="A195" t="s">
        <v>7607</v>
      </c>
      <c r="B195" t="s">
        <v>7255</v>
      </c>
      <c r="C195" t="s">
        <v>7256</v>
      </c>
      <c r="D195" s="13">
        <v>-39551.47</v>
      </c>
      <c r="E195" t="s">
        <v>7261</v>
      </c>
      <c r="F195" t="s">
        <v>19844</v>
      </c>
      <c r="G195" t="s">
        <v>66</v>
      </c>
      <c r="H195" t="s">
        <v>7231</v>
      </c>
      <c r="I195">
        <f>EOMONTH(GL_Transactions[[#This Row],[Column6]],-1)+1</f>
        <v>45292</v>
      </c>
    </row>
    <row r="196" spans="1:9" x14ac:dyDescent="0.35">
      <c r="A196" t="s">
        <v>7608</v>
      </c>
      <c r="B196" t="s">
        <v>7233</v>
      </c>
      <c r="C196" t="s">
        <v>7234</v>
      </c>
      <c r="D196" s="13">
        <v>-69249.320000000007</v>
      </c>
      <c r="E196" t="s">
        <v>7224</v>
      </c>
      <c r="F196" t="s">
        <v>19847</v>
      </c>
      <c r="G196" t="s">
        <v>7609</v>
      </c>
      <c r="H196" t="s">
        <v>7246</v>
      </c>
      <c r="I196">
        <f>EOMONTH(GL_Transactions[[#This Row],[Column6]],-1)+1</f>
        <v>45292</v>
      </c>
    </row>
    <row r="197" spans="1:9" x14ac:dyDescent="0.35">
      <c r="A197" t="s">
        <v>7610</v>
      </c>
      <c r="B197" t="s">
        <v>7222</v>
      </c>
      <c r="C197" t="s">
        <v>7223</v>
      </c>
      <c r="D197" s="13">
        <v>70389.27</v>
      </c>
      <c r="E197" t="s">
        <v>7261</v>
      </c>
      <c r="F197" t="s">
        <v>19946</v>
      </c>
      <c r="G197" t="s">
        <v>7611</v>
      </c>
      <c r="H197" t="s">
        <v>7249</v>
      </c>
      <c r="I197">
        <f>EOMONTH(GL_Transactions[[#This Row],[Column6]],-1)+1</f>
        <v>45292</v>
      </c>
    </row>
    <row r="198" spans="1:9" x14ac:dyDescent="0.35">
      <c r="A198" t="s">
        <v>7612</v>
      </c>
      <c r="B198" t="s">
        <v>7264</v>
      </c>
      <c r="C198" t="s">
        <v>7280</v>
      </c>
      <c r="D198" s="13">
        <v>61298.28</v>
      </c>
      <c r="E198" t="s">
        <v>7224</v>
      </c>
      <c r="F198" t="s">
        <v>19887</v>
      </c>
      <c r="G198" t="s">
        <v>7613</v>
      </c>
      <c r="H198" t="s">
        <v>7286</v>
      </c>
      <c r="I198">
        <f>EOMONTH(GL_Transactions[[#This Row],[Column6]],-1)+1</f>
        <v>45292</v>
      </c>
    </row>
    <row r="199" spans="1:9" x14ac:dyDescent="0.35">
      <c r="A199" t="s">
        <v>7614</v>
      </c>
      <c r="B199" t="s">
        <v>7228</v>
      </c>
      <c r="C199" t="s">
        <v>7229</v>
      </c>
      <c r="D199" s="13">
        <v>67499.199999999997</v>
      </c>
      <c r="E199" t="s">
        <v>7240</v>
      </c>
      <c r="F199" t="s">
        <v>19943</v>
      </c>
      <c r="G199" t="s">
        <v>7615</v>
      </c>
      <c r="H199" t="s">
        <v>7275</v>
      </c>
      <c r="I199">
        <f>EOMONTH(GL_Transactions[[#This Row],[Column6]],-1)+1</f>
        <v>45292</v>
      </c>
    </row>
    <row r="200" spans="1:9" x14ac:dyDescent="0.35">
      <c r="A200" t="s">
        <v>7616</v>
      </c>
      <c r="B200" t="s">
        <v>7233</v>
      </c>
      <c r="C200" t="s">
        <v>7234</v>
      </c>
      <c r="D200" s="13">
        <v>12810.79</v>
      </c>
      <c r="E200" t="s">
        <v>7224</v>
      </c>
      <c r="F200" t="s">
        <v>19878</v>
      </c>
      <c r="G200" t="s">
        <v>7617</v>
      </c>
      <c r="H200" t="s">
        <v>7286</v>
      </c>
      <c r="I200">
        <f>EOMONTH(GL_Transactions[[#This Row],[Column6]],-1)+1</f>
        <v>45292</v>
      </c>
    </row>
    <row r="201" spans="1:9" x14ac:dyDescent="0.35">
      <c r="A201" t="s">
        <v>7618</v>
      </c>
      <c r="B201" t="s">
        <v>7268</v>
      </c>
      <c r="C201" t="s">
        <v>66</v>
      </c>
      <c r="D201" s="13">
        <v>62506.25</v>
      </c>
      <c r="E201" t="s">
        <v>7224</v>
      </c>
      <c r="F201" t="s">
        <v>19939</v>
      </c>
      <c r="G201" t="s">
        <v>7619</v>
      </c>
      <c r="H201" t="s">
        <v>7286</v>
      </c>
      <c r="I201" t="e">
        <f>EOMONTH(GL_Transactions[[#This Row],[Column6]],-1)+1</f>
        <v>#VALUE!</v>
      </c>
    </row>
    <row r="202" spans="1:9" x14ac:dyDescent="0.35">
      <c r="A202" t="s">
        <v>7620</v>
      </c>
      <c r="B202" t="s">
        <v>7264</v>
      </c>
      <c r="C202" t="s">
        <v>66</v>
      </c>
      <c r="D202" s="13" t="s">
        <v>19947</v>
      </c>
      <c r="E202" t="s">
        <v>7240</v>
      </c>
      <c r="F202" t="s">
        <v>19853</v>
      </c>
      <c r="G202" t="s">
        <v>7621</v>
      </c>
      <c r="H202" t="s">
        <v>7246</v>
      </c>
      <c r="I202" t="e">
        <f>EOMONTH(GL_Transactions[[#This Row],[Column6]],-1)+1</f>
        <v>#VALUE!</v>
      </c>
    </row>
    <row r="203" spans="1:9" x14ac:dyDescent="0.35">
      <c r="A203" t="s">
        <v>7622</v>
      </c>
      <c r="B203" t="s">
        <v>7243</v>
      </c>
      <c r="C203" t="s">
        <v>7244</v>
      </c>
      <c r="D203" s="13">
        <v>26990.42</v>
      </c>
      <c r="E203" t="s">
        <v>7240</v>
      </c>
      <c r="F203" t="s">
        <v>19924</v>
      </c>
      <c r="G203" t="s">
        <v>7623</v>
      </c>
      <c r="H203" t="s">
        <v>66</v>
      </c>
      <c r="I203">
        <f>EOMONTH(GL_Transactions[[#This Row],[Column6]],-1)+1</f>
        <v>45383</v>
      </c>
    </row>
    <row r="204" spans="1:9" x14ac:dyDescent="0.35">
      <c r="A204" t="s">
        <v>7624</v>
      </c>
      <c r="B204" t="s">
        <v>7248</v>
      </c>
      <c r="C204" t="s">
        <v>3</v>
      </c>
      <c r="D204" s="13">
        <v>-39386.239999999998</v>
      </c>
      <c r="E204" t="s">
        <v>7240</v>
      </c>
      <c r="F204" t="s">
        <v>19948</v>
      </c>
      <c r="G204" t="s">
        <v>66</v>
      </c>
      <c r="H204" t="s">
        <v>7226</v>
      </c>
      <c r="I204" t="e">
        <f>EOMONTH(GL_Transactions[[#This Row],[Column6]],-1)+1</f>
        <v>#VALUE!</v>
      </c>
    </row>
    <row r="205" spans="1:9" x14ac:dyDescent="0.35">
      <c r="A205" t="s">
        <v>7625</v>
      </c>
      <c r="B205" t="s">
        <v>7264</v>
      </c>
      <c r="C205" t="s">
        <v>7280</v>
      </c>
      <c r="D205" s="13">
        <v>-45209.7</v>
      </c>
      <c r="E205" t="s">
        <v>7224</v>
      </c>
      <c r="F205" t="s">
        <v>19887</v>
      </c>
      <c r="G205" t="s">
        <v>7626</v>
      </c>
      <c r="H205" t="s">
        <v>7292</v>
      </c>
      <c r="I205">
        <f>EOMONTH(GL_Transactions[[#This Row],[Column6]],-1)+1</f>
        <v>45292</v>
      </c>
    </row>
    <row r="206" spans="1:9" x14ac:dyDescent="0.35">
      <c r="A206" t="s">
        <v>7627</v>
      </c>
      <c r="B206" t="s">
        <v>7248</v>
      </c>
      <c r="C206" t="s">
        <v>3</v>
      </c>
      <c r="D206" s="13">
        <v>75050.91</v>
      </c>
      <c r="E206" t="s">
        <v>7240</v>
      </c>
      <c r="F206" t="s">
        <v>19898</v>
      </c>
      <c r="G206" t="s">
        <v>7628</v>
      </c>
      <c r="H206" t="s">
        <v>7305</v>
      </c>
      <c r="I206">
        <f>EOMONTH(GL_Transactions[[#This Row],[Column6]],-1)+1</f>
        <v>45292</v>
      </c>
    </row>
    <row r="207" spans="1:9" x14ac:dyDescent="0.35">
      <c r="A207" t="s">
        <v>7629</v>
      </c>
      <c r="B207" t="s">
        <v>7277</v>
      </c>
      <c r="C207" t="s">
        <v>7278</v>
      </c>
      <c r="D207" s="13">
        <v>83910.03</v>
      </c>
      <c r="E207" t="s">
        <v>7224</v>
      </c>
      <c r="F207" t="s">
        <v>19886</v>
      </c>
      <c r="G207" t="s">
        <v>7630</v>
      </c>
      <c r="H207" t="s">
        <v>66</v>
      </c>
      <c r="I207">
        <f>EOMONTH(GL_Transactions[[#This Row],[Column6]],-1)+1</f>
        <v>45536</v>
      </c>
    </row>
    <row r="208" spans="1:9" x14ac:dyDescent="0.35">
      <c r="A208" t="s">
        <v>7631</v>
      </c>
      <c r="B208" t="s">
        <v>7277</v>
      </c>
      <c r="C208" t="s">
        <v>7278</v>
      </c>
      <c r="D208" s="13">
        <v>60126.85</v>
      </c>
      <c r="E208" t="s">
        <v>7261</v>
      </c>
      <c r="F208" t="s">
        <v>19845</v>
      </c>
      <c r="G208" t="s">
        <v>7632</v>
      </c>
      <c r="H208" t="s">
        <v>66</v>
      </c>
      <c r="I208">
        <f>EOMONTH(GL_Transactions[[#This Row],[Column6]],-1)+1</f>
        <v>45292</v>
      </c>
    </row>
    <row r="209" spans="1:9" x14ac:dyDescent="0.35">
      <c r="A209" t="s">
        <v>7633</v>
      </c>
      <c r="B209" t="s">
        <v>7222</v>
      </c>
      <c r="C209" t="s">
        <v>7223</v>
      </c>
      <c r="D209" s="13">
        <v>48300.02</v>
      </c>
      <c r="E209" t="s">
        <v>7240</v>
      </c>
      <c r="F209" t="s">
        <v>19907</v>
      </c>
      <c r="G209" t="s">
        <v>7634</v>
      </c>
      <c r="H209" t="s">
        <v>66</v>
      </c>
      <c r="I209">
        <f>EOMONTH(GL_Transactions[[#This Row],[Column6]],-1)+1</f>
        <v>45444</v>
      </c>
    </row>
    <row r="210" spans="1:9" x14ac:dyDescent="0.35">
      <c r="A210" t="s">
        <v>7635</v>
      </c>
      <c r="B210" t="s">
        <v>7248</v>
      </c>
      <c r="C210" t="s">
        <v>3</v>
      </c>
      <c r="D210" s="13">
        <v>35645.949999999997</v>
      </c>
      <c r="E210" t="s">
        <v>7261</v>
      </c>
      <c r="F210" t="s">
        <v>19843</v>
      </c>
      <c r="G210" t="s">
        <v>7636</v>
      </c>
      <c r="H210" t="s">
        <v>7302</v>
      </c>
      <c r="I210" t="e">
        <f>EOMONTH(GL_Transactions[[#This Row],[Column6]],-1)+1</f>
        <v>#VALUE!</v>
      </c>
    </row>
    <row r="211" spans="1:9" x14ac:dyDescent="0.35">
      <c r="A211" t="s">
        <v>7637</v>
      </c>
      <c r="B211" t="s">
        <v>7222</v>
      </c>
      <c r="C211" t="s">
        <v>7223</v>
      </c>
      <c r="D211" s="13">
        <v>-21587.08</v>
      </c>
      <c r="E211" t="s">
        <v>7240</v>
      </c>
      <c r="F211" t="s">
        <v>19856</v>
      </c>
      <c r="G211" t="s">
        <v>7638</v>
      </c>
      <c r="H211" t="s">
        <v>66</v>
      </c>
      <c r="I211">
        <f>EOMONTH(GL_Transactions[[#This Row],[Column6]],-1)+1</f>
        <v>45292</v>
      </c>
    </row>
    <row r="212" spans="1:9" x14ac:dyDescent="0.35">
      <c r="A212" t="s">
        <v>7639</v>
      </c>
      <c r="B212" t="s">
        <v>7251</v>
      </c>
      <c r="C212" t="s">
        <v>7252</v>
      </c>
      <c r="D212" s="13">
        <v>-63567.42</v>
      </c>
      <c r="E212" t="s">
        <v>7240</v>
      </c>
      <c r="F212" t="s">
        <v>19852</v>
      </c>
      <c r="G212" t="s">
        <v>7640</v>
      </c>
      <c r="H212" t="s">
        <v>7226</v>
      </c>
      <c r="I212" t="e">
        <f>EOMONTH(GL_Transactions[[#This Row],[Column6]],-1)+1</f>
        <v>#VALUE!</v>
      </c>
    </row>
    <row r="213" spans="1:9" x14ac:dyDescent="0.35">
      <c r="A213" t="s">
        <v>7641</v>
      </c>
      <c r="B213" t="s">
        <v>7233</v>
      </c>
      <c r="C213" t="s">
        <v>7234</v>
      </c>
      <c r="D213" s="13">
        <v>66448.800000000003</v>
      </c>
      <c r="E213" t="s">
        <v>7261</v>
      </c>
      <c r="F213" t="s">
        <v>19851</v>
      </c>
      <c r="G213" t="s">
        <v>7642</v>
      </c>
      <c r="H213" t="s">
        <v>7302</v>
      </c>
      <c r="I213">
        <f>EOMONTH(GL_Transactions[[#This Row],[Column6]],-1)+1</f>
        <v>45292</v>
      </c>
    </row>
    <row r="214" spans="1:9" x14ac:dyDescent="0.35">
      <c r="A214" t="s">
        <v>7643</v>
      </c>
      <c r="B214" t="s">
        <v>7251</v>
      </c>
      <c r="C214" t="s">
        <v>7252</v>
      </c>
      <c r="D214" s="13">
        <v>-40400.49</v>
      </c>
      <c r="E214" t="s">
        <v>7240</v>
      </c>
      <c r="F214" t="s">
        <v>19856</v>
      </c>
      <c r="G214" t="s">
        <v>7644</v>
      </c>
      <c r="H214" t="s">
        <v>7249</v>
      </c>
      <c r="I214">
        <f>EOMONTH(GL_Transactions[[#This Row],[Column6]],-1)+1</f>
        <v>45292</v>
      </c>
    </row>
    <row r="215" spans="1:9" x14ac:dyDescent="0.35">
      <c r="A215" t="s">
        <v>7645</v>
      </c>
      <c r="B215" t="s">
        <v>7255</v>
      </c>
      <c r="C215" t="s">
        <v>7256</v>
      </c>
      <c r="D215" s="13">
        <v>-35570.129999999997</v>
      </c>
      <c r="E215" t="s">
        <v>7261</v>
      </c>
      <c r="F215" t="s">
        <v>19949</v>
      </c>
      <c r="G215" t="s">
        <v>7646</v>
      </c>
      <c r="H215" t="s">
        <v>66</v>
      </c>
      <c r="I215">
        <f>EOMONTH(GL_Transactions[[#This Row],[Column6]],-1)+1</f>
        <v>45292</v>
      </c>
    </row>
    <row r="216" spans="1:9" x14ac:dyDescent="0.35">
      <c r="A216" t="s">
        <v>7647</v>
      </c>
      <c r="B216" t="s">
        <v>7277</v>
      </c>
      <c r="C216" t="s">
        <v>7278</v>
      </c>
      <c r="D216" s="13">
        <v>-25859.24</v>
      </c>
      <c r="E216" t="s">
        <v>7240</v>
      </c>
      <c r="F216" t="s">
        <v>19863</v>
      </c>
      <c r="G216" t="s">
        <v>7648</v>
      </c>
      <c r="H216" t="s">
        <v>7302</v>
      </c>
      <c r="I216">
        <f>EOMONTH(GL_Transactions[[#This Row],[Column6]],-1)+1</f>
        <v>45292</v>
      </c>
    </row>
    <row r="217" spans="1:9" x14ac:dyDescent="0.35">
      <c r="A217" t="s">
        <v>7649</v>
      </c>
      <c r="B217" t="s">
        <v>7264</v>
      </c>
      <c r="C217" t="s">
        <v>7280</v>
      </c>
      <c r="D217" s="13">
        <v>4052.26</v>
      </c>
      <c r="E217" t="s">
        <v>7261</v>
      </c>
      <c r="F217" t="s">
        <v>19882</v>
      </c>
      <c r="G217" t="s">
        <v>7650</v>
      </c>
      <c r="H217" t="s">
        <v>66</v>
      </c>
      <c r="I217">
        <f>EOMONTH(GL_Transactions[[#This Row],[Column6]],-1)+1</f>
        <v>45292</v>
      </c>
    </row>
    <row r="218" spans="1:9" x14ac:dyDescent="0.35">
      <c r="A218" t="s">
        <v>7651</v>
      </c>
      <c r="B218" t="s">
        <v>7222</v>
      </c>
      <c r="C218" t="s">
        <v>7223</v>
      </c>
      <c r="D218" s="13">
        <v>77068.570000000007</v>
      </c>
      <c r="E218" t="s">
        <v>7240</v>
      </c>
      <c r="F218" t="s">
        <v>19884</v>
      </c>
      <c r="G218" t="s">
        <v>7652</v>
      </c>
      <c r="H218" t="s">
        <v>7305</v>
      </c>
      <c r="I218" t="e">
        <f>EOMONTH(GL_Transactions[[#This Row],[Column6]],-1)+1</f>
        <v>#VALUE!</v>
      </c>
    </row>
    <row r="219" spans="1:9" x14ac:dyDescent="0.35">
      <c r="A219" t="s">
        <v>7653</v>
      </c>
      <c r="B219" t="s">
        <v>7248</v>
      </c>
      <c r="C219" t="s">
        <v>3</v>
      </c>
      <c r="D219" s="13">
        <v>-59648.12</v>
      </c>
      <c r="E219" t="s">
        <v>7240</v>
      </c>
      <c r="F219" t="s">
        <v>19831</v>
      </c>
      <c r="G219" t="s">
        <v>7654</v>
      </c>
      <c r="H219" t="s">
        <v>7249</v>
      </c>
      <c r="I219">
        <f>EOMONTH(GL_Transactions[[#This Row],[Column6]],-1)+1</f>
        <v>45352</v>
      </c>
    </row>
    <row r="220" spans="1:9" x14ac:dyDescent="0.35">
      <c r="A220" t="s">
        <v>7655</v>
      </c>
      <c r="B220" t="s">
        <v>7264</v>
      </c>
      <c r="C220" t="s">
        <v>7280</v>
      </c>
      <c r="D220" s="13">
        <v>4133.53</v>
      </c>
      <c r="E220" t="s">
        <v>7240</v>
      </c>
      <c r="F220" t="s">
        <v>19929</v>
      </c>
      <c r="G220" t="s">
        <v>7656</v>
      </c>
      <c r="H220" t="s">
        <v>7305</v>
      </c>
      <c r="I220">
        <f>EOMONTH(GL_Transactions[[#This Row],[Column6]],-1)+1</f>
        <v>45292</v>
      </c>
    </row>
    <row r="221" spans="1:9" x14ac:dyDescent="0.35">
      <c r="A221" t="s">
        <v>7657</v>
      </c>
      <c r="B221" t="s">
        <v>7243</v>
      </c>
      <c r="C221" t="s">
        <v>66</v>
      </c>
      <c r="D221" s="13">
        <v>-56224.83</v>
      </c>
      <c r="E221" t="s">
        <v>7240</v>
      </c>
      <c r="F221" t="s">
        <v>19897</v>
      </c>
      <c r="G221" t="s">
        <v>7658</v>
      </c>
      <c r="H221" t="s">
        <v>7286</v>
      </c>
      <c r="I221" t="e">
        <f>EOMONTH(GL_Transactions[[#This Row],[Column6]],-1)+1</f>
        <v>#VALUE!</v>
      </c>
    </row>
    <row r="222" spans="1:9" x14ac:dyDescent="0.35">
      <c r="A222" t="s">
        <v>7659</v>
      </c>
      <c r="B222" t="s">
        <v>7268</v>
      </c>
      <c r="C222" t="s">
        <v>7269</v>
      </c>
      <c r="D222" s="13">
        <v>50859.33</v>
      </c>
      <c r="E222" t="s">
        <v>7261</v>
      </c>
      <c r="F222" t="s">
        <v>19882</v>
      </c>
      <c r="G222" t="s">
        <v>7660</v>
      </c>
      <c r="H222" t="s">
        <v>66</v>
      </c>
      <c r="I222">
        <f>EOMONTH(GL_Transactions[[#This Row],[Column6]],-1)+1</f>
        <v>45292</v>
      </c>
    </row>
    <row r="223" spans="1:9" x14ac:dyDescent="0.35">
      <c r="A223" t="s">
        <v>7661</v>
      </c>
      <c r="B223" t="s">
        <v>7264</v>
      </c>
      <c r="C223" t="s">
        <v>7280</v>
      </c>
      <c r="D223" s="13">
        <v>-37039.46</v>
      </c>
      <c r="E223" t="s">
        <v>7261</v>
      </c>
      <c r="F223" t="s">
        <v>19950</v>
      </c>
      <c r="G223" t="s">
        <v>66</v>
      </c>
      <c r="H223" t="s">
        <v>7286</v>
      </c>
      <c r="I223">
        <f>EOMONTH(GL_Transactions[[#This Row],[Column6]],-1)+1</f>
        <v>45323</v>
      </c>
    </row>
    <row r="224" spans="1:9" x14ac:dyDescent="0.35">
      <c r="A224" t="s">
        <v>7662</v>
      </c>
      <c r="B224" t="s">
        <v>7255</v>
      </c>
      <c r="C224" t="s">
        <v>7256</v>
      </c>
      <c r="D224" s="13">
        <v>21660.6</v>
      </c>
      <c r="E224" t="s">
        <v>7240</v>
      </c>
      <c r="F224" t="s">
        <v>19951</v>
      </c>
      <c r="G224" t="s">
        <v>7663</v>
      </c>
      <c r="H224" t="s">
        <v>7275</v>
      </c>
      <c r="I224">
        <f>EOMONTH(GL_Transactions[[#This Row],[Column6]],-1)+1</f>
        <v>45627</v>
      </c>
    </row>
    <row r="225" spans="1:9" x14ac:dyDescent="0.35">
      <c r="A225" t="s">
        <v>7664</v>
      </c>
      <c r="B225" t="s">
        <v>7238</v>
      </c>
      <c r="C225" t="s">
        <v>7239</v>
      </c>
      <c r="D225" s="13">
        <v>58640.97</v>
      </c>
      <c r="E225" t="s">
        <v>7240</v>
      </c>
      <c r="F225" t="s">
        <v>19952</v>
      </c>
      <c r="G225" t="s">
        <v>7665</v>
      </c>
      <c r="H225" t="s">
        <v>7246</v>
      </c>
      <c r="I225">
        <f>EOMONTH(GL_Transactions[[#This Row],[Column6]],-1)+1</f>
        <v>45323</v>
      </c>
    </row>
    <row r="226" spans="1:9" x14ac:dyDescent="0.35">
      <c r="A226" t="s">
        <v>7666</v>
      </c>
      <c r="B226" t="s">
        <v>7277</v>
      </c>
      <c r="C226" t="s">
        <v>7278</v>
      </c>
      <c r="D226" s="13">
        <v>31121.14</v>
      </c>
      <c r="E226" t="s">
        <v>7240</v>
      </c>
      <c r="F226" t="s">
        <v>19953</v>
      </c>
      <c r="G226" t="s">
        <v>7667</v>
      </c>
      <c r="H226" t="s">
        <v>7305</v>
      </c>
      <c r="I226">
        <f>EOMONTH(GL_Transactions[[#This Row],[Column6]],-1)+1</f>
        <v>45444</v>
      </c>
    </row>
    <row r="227" spans="1:9" x14ac:dyDescent="0.35">
      <c r="A227" t="s">
        <v>7668</v>
      </c>
      <c r="B227" t="s">
        <v>7228</v>
      </c>
      <c r="C227" t="s">
        <v>7229</v>
      </c>
      <c r="D227" s="13">
        <v>49191.68</v>
      </c>
      <c r="E227" t="s">
        <v>7240</v>
      </c>
      <c r="F227" t="s">
        <v>19954</v>
      </c>
      <c r="G227" t="s">
        <v>7669</v>
      </c>
      <c r="H227" t="s">
        <v>7275</v>
      </c>
      <c r="I227">
        <f>EOMONTH(GL_Transactions[[#This Row],[Column6]],-1)+1</f>
        <v>45323</v>
      </c>
    </row>
    <row r="228" spans="1:9" x14ac:dyDescent="0.35">
      <c r="A228" t="s">
        <v>7670</v>
      </c>
      <c r="B228" t="s">
        <v>7255</v>
      </c>
      <c r="C228" t="s">
        <v>7256</v>
      </c>
      <c r="D228" s="13">
        <v>-84067.37</v>
      </c>
      <c r="E228" t="s">
        <v>7240</v>
      </c>
      <c r="F228" t="s">
        <v>19955</v>
      </c>
      <c r="G228" t="s">
        <v>7671</v>
      </c>
      <c r="H228" t="s">
        <v>66</v>
      </c>
      <c r="I228">
        <f>EOMONTH(GL_Transactions[[#This Row],[Column6]],-1)+1</f>
        <v>45352</v>
      </c>
    </row>
    <row r="229" spans="1:9" x14ac:dyDescent="0.35">
      <c r="A229" t="s">
        <v>7672</v>
      </c>
      <c r="B229" t="s">
        <v>7248</v>
      </c>
      <c r="C229" t="s">
        <v>3</v>
      </c>
      <c r="D229" s="13">
        <v>-73144.36</v>
      </c>
      <c r="E229" t="s">
        <v>7240</v>
      </c>
      <c r="F229" t="s">
        <v>19956</v>
      </c>
      <c r="G229" t="s">
        <v>7673</v>
      </c>
      <c r="H229" t="s">
        <v>7275</v>
      </c>
      <c r="I229">
        <f>EOMONTH(GL_Transactions[[#This Row],[Column6]],-1)+1</f>
        <v>45413</v>
      </c>
    </row>
    <row r="230" spans="1:9" x14ac:dyDescent="0.35">
      <c r="A230" t="s">
        <v>7674</v>
      </c>
      <c r="B230" t="s">
        <v>7264</v>
      </c>
      <c r="C230" t="s">
        <v>7280</v>
      </c>
      <c r="D230" s="13">
        <v>5761.71</v>
      </c>
      <c r="E230" t="s">
        <v>7224</v>
      </c>
      <c r="F230" t="s">
        <v>19957</v>
      </c>
      <c r="G230" t="s">
        <v>7675</v>
      </c>
      <c r="H230" t="s">
        <v>7275</v>
      </c>
      <c r="I230">
        <f>EOMONTH(GL_Transactions[[#This Row],[Column6]],-1)+1</f>
        <v>45323</v>
      </c>
    </row>
    <row r="231" spans="1:9" x14ac:dyDescent="0.35">
      <c r="A231" t="s">
        <v>7676</v>
      </c>
      <c r="B231" t="s">
        <v>7243</v>
      </c>
      <c r="C231" t="s">
        <v>7244</v>
      </c>
      <c r="D231" s="13">
        <v>60096.33</v>
      </c>
      <c r="E231" t="s">
        <v>7261</v>
      </c>
      <c r="F231" t="s">
        <v>19958</v>
      </c>
      <c r="G231" t="s">
        <v>7677</v>
      </c>
      <c r="H231" t="s">
        <v>66</v>
      </c>
      <c r="I231" t="e">
        <f>EOMONTH(GL_Transactions[[#This Row],[Column6]],-1)+1</f>
        <v>#VALUE!</v>
      </c>
    </row>
    <row r="232" spans="1:9" x14ac:dyDescent="0.35">
      <c r="A232" t="s">
        <v>7678</v>
      </c>
      <c r="B232" t="s">
        <v>7251</v>
      </c>
      <c r="C232" t="s">
        <v>7252</v>
      </c>
      <c r="D232" s="13">
        <v>21073.16</v>
      </c>
      <c r="E232" t="s">
        <v>7261</v>
      </c>
      <c r="F232" t="s">
        <v>19959</v>
      </c>
      <c r="G232" t="s">
        <v>7679</v>
      </c>
      <c r="H232" t="s">
        <v>7249</v>
      </c>
      <c r="I232" t="e">
        <f>EOMONTH(GL_Transactions[[#This Row],[Column6]],-1)+1</f>
        <v>#VALUE!</v>
      </c>
    </row>
    <row r="233" spans="1:9" x14ac:dyDescent="0.35">
      <c r="A233" t="s">
        <v>7680</v>
      </c>
      <c r="B233" t="s">
        <v>7255</v>
      </c>
      <c r="C233" t="s">
        <v>7256</v>
      </c>
      <c r="D233" s="13">
        <v>-84507.37</v>
      </c>
      <c r="E233" t="s">
        <v>7224</v>
      </c>
      <c r="F233" t="s">
        <v>19960</v>
      </c>
      <c r="G233" t="s">
        <v>7681</v>
      </c>
      <c r="H233" t="s">
        <v>7236</v>
      </c>
      <c r="I233" t="e">
        <f>EOMONTH(GL_Transactions[[#This Row],[Column6]],-1)+1</f>
        <v>#VALUE!</v>
      </c>
    </row>
    <row r="234" spans="1:9" x14ac:dyDescent="0.35">
      <c r="A234" t="s">
        <v>7682</v>
      </c>
      <c r="B234" t="s">
        <v>7277</v>
      </c>
      <c r="C234" t="s">
        <v>7278</v>
      </c>
      <c r="D234" s="13">
        <v>69555.42</v>
      </c>
      <c r="E234" t="s">
        <v>7240</v>
      </c>
      <c r="F234" t="s">
        <v>19961</v>
      </c>
      <c r="G234" t="s">
        <v>7683</v>
      </c>
      <c r="H234" t="s">
        <v>7236</v>
      </c>
      <c r="I234">
        <f>EOMONTH(GL_Transactions[[#This Row],[Column6]],-1)+1</f>
        <v>45323</v>
      </c>
    </row>
    <row r="235" spans="1:9" x14ac:dyDescent="0.35">
      <c r="A235" t="s">
        <v>7684</v>
      </c>
      <c r="B235" t="s">
        <v>7222</v>
      </c>
      <c r="C235" t="s">
        <v>7223</v>
      </c>
      <c r="D235" s="13" t="s">
        <v>19962</v>
      </c>
      <c r="E235" t="s">
        <v>7224</v>
      </c>
      <c r="F235" t="s">
        <v>19963</v>
      </c>
      <c r="G235" t="s">
        <v>7685</v>
      </c>
      <c r="H235" t="s">
        <v>7231</v>
      </c>
      <c r="I235">
        <f>EOMONTH(GL_Transactions[[#This Row],[Column6]],-1)+1</f>
        <v>45323</v>
      </c>
    </row>
    <row r="236" spans="1:9" x14ac:dyDescent="0.35">
      <c r="A236" t="s">
        <v>7686</v>
      </c>
      <c r="B236" t="s">
        <v>7251</v>
      </c>
      <c r="C236" t="s">
        <v>7252</v>
      </c>
      <c r="D236" s="13">
        <v>71187.759999999995</v>
      </c>
      <c r="E236" t="s">
        <v>7224</v>
      </c>
      <c r="F236" t="s">
        <v>19925</v>
      </c>
      <c r="G236" t="s">
        <v>7687</v>
      </c>
      <c r="H236" t="s">
        <v>7231</v>
      </c>
      <c r="I236">
        <f>EOMONTH(GL_Transactions[[#This Row],[Column6]],-1)+1</f>
        <v>45323</v>
      </c>
    </row>
    <row r="237" spans="1:9" x14ac:dyDescent="0.35">
      <c r="A237" t="s">
        <v>7688</v>
      </c>
      <c r="B237" t="s">
        <v>7233</v>
      </c>
      <c r="C237" t="s">
        <v>7234</v>
      </c>
      <c r="D237" s="13">
        <v>67829.789999999994</v>
      </c>
      <c r="E237" t="s">
        <v>7261</v>
      </c>
      <c r="F237" t="s">
        <v>19964</v>
      </c>
      <c r="G237" t="s">
        <v>66</v>
      </c>
      <c r="H237" t="s">
        <v>66</v>
      </c>
      <c r="I237">
        <f>EOMONTH(GL_Transactions[[#This Row],[Column6]],-1)+1</f>
        <v>45323</v>
      </c>
    </row>
    <row r="238" spans="1:9" x14ac:dyDescent="0.35">
      <c r="A238" t="s">
        <v>7689</v>
      </c>
      <c r="B238" t="s">
        <v>7264</v>
      </c>
      <c r="C238" t="s">
        <v>7280</v>
      </c>
      <c r="D238" s="13">
        <v>-55835.14</v>
      </c>
      <c r="E238" t="s">
        <v>7261</v>
      </c>
      <c r="F238" t="s">
        <v>19965</v>
      </c>
      <c r="G238" t="s">
        <v>7690</v>
      </c>
      <c r="H238" t="s">
        <v>7305</v>
      </c>
      <c r="I238">
        <f>EOMONTH(GL_Transactions[[#This Row],[Column6]],-1)+1</f>
        <v>45323</v>
      </c>
    </row>
    <row r="239" spans="1:9" x14ac:dyDescent="0.35">
      <c r="A239" t="s">
        <v>7691</v>
      </c>
      <c r="B239" t="s">
        <v>7277</v>
      </c>
      <c r="C239" t="s">
        <v>7278</v>
      </c>
      <c r="D239" s="13">
        <v>76129.460000000006</v>
      </c>
      <c r="E239" t="s">
        <v>7240</v>
      </c>
      <c r="F239" t="s">
        <v>19966</v>
      </c>
      <c r="G239" t="s">
        <v>7692</v>
      </c>
      <c r="H239" t="s">
        <v>7286</v>
      </c>
      <c r="I239">
        <f>EOMONTH(GL_Transactions[[#This Row],[Column6]],-1)+1</f>
        <v>45323</v>
      </c>
    </row>
    <row r="240" spans="1:9" x14ac:dyDescent="0.35">
      <c r="A240" t="s">
        <v>7693</v>
      </c>
      <c r="B240" t="s">
        <v>7243</v>
      </c>
      <c r="C240" t="s">
        <v>7244</v>
      </c>
      <c r="D240" s="13">
        <v>14012.69</v>
      </c>
      <c r="E240" t="s">
        <v>7240</v>
      </c>
      <c r="F240" t="s">
        <v>19959</v>
      </c>
      <c r="G240" t="s">
        <v>66</v>
      </c>
      <c r="H240" t="s">
        <v>7226</v>
      </c>
      <c r="I240" t="e">
        <f>EOMONTH(GL_Transactions[[#This Row],[Column6]],-1)+1</f>
        <v>#VALUE!</v>
      </c>
    </row>
    <row r="241" spans="1:9" x14ac:dyDescent="0.35">
      <c r="A241" t="s">
        <v>7694</v>
      </c>
      <c r="B241" t="s">
        <v>7251</v>
      </c>
      <c r="C241" t="s">
        <v>7252</v>
      </c>
      <c r="D241" s="13">
        <v>6665.64</v>
      </c>
      <c r="E241" t="s">
        <v>7240</v>
      </c>
      <c r="F241" t="s">
        <v>19967</v>
      </c>
      <c r="G241" t="s">
        <v>7695</v>
      </c>
      <c r="H241" t="s">
        <v>7286</v>
      </c>
      <c r="I241">
        <f>EOMONTH(GL_Transactions[[#This Row],[Column6]],-1)+1</f>
        <v>45323</v>
      </c>
    </row>
    <row r="242" spans="1:9" x14ac:dyDescent="0.35">
      <c r="A242" t="s">
        <v>7696</v>
      </c>
      <c r="B242" t="s">
        <v>7251</v>
      </c>
      <c r="C242" t="s">
        <v>7252</v>
      </c>
      <c r="D242" s="13">
        <v>1637.26</v>
      </c>
      <c r="E242" t="s">
        <v>7240</v>
      </c>
      <c r="F242" t="s">
        <v>19968</v>
      </c>
      <c r="G242" t="s">
        <v>66</v>
      </c>
      <c r="H242" t="s">
        <v>7305</v>
      </c>
      <c r="I242">
        <f>EOMONTH(GL_Transactions[[#This Row],[Column6]],-1)+1</f>
        <v>45323</v>
      </c>
    </row>
    <row r="243" spans="1:9" x14ac:dyDescent="0.35">
      <c r="A243" t="s">
        <v>7697</v>
      </c>
      <c r="B243" t="s">
        <v>7277</v>
      </c>
      <c r="C243" t="s">
        <v>7278</v>
      </c>
      <c r="D243" s="13">
        <v>-69935.19</v>
      </c>
      <c r="E243" t="s">
        <v>7240</v>
      </c>
      <c r="F243" t="s">
        <v>19969</v>
      </c>
      <c r="G243" t="s">
        <v>7698</v>
      </c>
      <c r="H243" t="s">
        <v>66</v>
      </c>
      <c r="I243">
        <f>EOMONTH(GL_Transactions[[#This Row],[Column6]],-1)+1</f>
        <v>45323</v>
      </c>
    </row>
    <row r="244" spans="1:9" x14ac:dyDescent="0.35">
      <c r="A244" t="s">
        <v>7699</v>
      </c>
      <c r="B244" t="s">
        <v>7243</v>
      </c>
      <c r="C244" t="s">
        <v>7244</v>
      </c>
      <c r="D244" s="13">
        <v>49550.33</v>
      </c>
      <c r="E244" t="s">
        <v>7240</v>
      </c>
      <c r="F244" t="s">
        <v>19970</v>
      </c>
      <c r="G244" t="s">
        <v>7700</v>
      </c>
      <c r="H244" t="s">
        <v>7236</v>
      </c>
      <c r="I244">
        <f>EOMONTH(GL_Transactions[[#This Row],[Column6]],-1)+1</f>
        <v>45474</v>
      </c>
    </row>
    <row r="245" spans="1:9" x14ac:dyDescent="0.35">
      <c r="A245" t="s">
        <v>7701</v>
      </c>
      <c r="B245" t="s">
        <v>7233</v>
      </c>
      <c r="C245" t="s">
        <v>7234</v>
      </c>
      <c r="D245" s="13">
        <v>17658.98</v>
      </c>
      <c r="E245" t="s">
        <v>7240</v>
      </c>
      <c r="F245" t="s">
        <v>19971</v>
      </c>
      <c r="G245" t="s">
        <v>7702</v>
      </c>
      <c r="H245" t="s">
        <v>7275</v>
      </c>
      <c r="I245">
        <f>EOMONTH(GL_Transactions[[#This Row],[Column6]],-1)+1</f>
        <v>45323</v>
      </c>
    </row>
    <row r="246" spans="1:9" x14ac:dyDescent="0.35">
      <c r="A246" t="s">
        <v>7703</v>
      </c>
      <c r="B246" t="s">
        <v>7264</v>
      </c>
      <c r="C246" t="s">
        <v>7280</v>
      </c>
      <c r="D246" s="13">
        <v>7340.58</v>
      </c>
      <c r="E246" t="s">
        <v>7240</v>
      </c>
      <c r="F246" t="s">
        <v>19972</v>
      </c>
      <c r="G246" t="s">
        <v>7704</v>
      </c>
      <c r="H246" t="s">
        <v>7302</v>
      </c>
      <c r="I246">
        <f>EOMONTH(GL_Transactions[[#This Row],[Column6]],-1)+1</f>
        <v>45323</v>
      </c>
    </row>
    <row r="247" spans="1:9" x14ac:dyDescent="0.35">
      <c r="A247" t="s">
        <v>7705</v>
      </c>
      <c r="B247" t="s">
        <v>7277</v>
      </c>
      <c r="C247" t="s">
        <v>7278</v>
      </c>
      <c r="D247" s="13">
        <v>48453.09</v>
      </c>
      <c r="E247" t="s">
        <v>7224</v>
      </c>
      <c r="F247" t="s">
        <v>19960</v>
      </c>
      <c r="G247" t="s">
        <v>7706</v>
      </c>
      <c r="H247" t="s">
        <v>66</v>
      </c>
      <c r="I247" t="e">
        <f>EOMONTH(GL_Transactions[[#This Row],[Column6]],-1)+1</f>
        <v>#VALUE!</v>
      </c>
    </row>
    <row r="248" spans="1:9" x14ac:dyDescent="0.35">
      <c r="A248" t="s">
        <v>7707</v>
      </c>
      <c r="B248" t="s">
        <v>7222</v>
      </c>
      <c r="C248" t="s">
        <v>7223</v>
      </c>
      <c r="D248" s="13">
        <v>76645.279999999999</v>
      </c>
      <c r="E248" t="s">
        <v>7224</v>
      </c>
      <c r="F248" t="s">
        <v>19950</v>
      </c>
      <c r="G248" t="s">
        <v>7708</v>
      </c>
      <c r="H248" t="s">
        <v>7236</v>
      </c>
      <c r="I248">
        <f>EOMONTH(GL_Transactions[[#This Row],[Column6]],-1)+1</f>
        <v>45323</v>
      </c>
    </row>
    <row r="249" spans="1:9" x14ac:dyDescent="0.35">
      <c r="A249" t="s">
        <v>7709</v>
      </c>
      <c r="B249" t="s">
        <v>7277</v>
      </c>
      <c r="C249" t="s">
        <v>7278</v>
      </c>
      <c r="D249" s="13">
        <v>77914.41</v>
      </c>
      <c r="E249" t="s">
        <v>7240</v>
      </c>
      <c r="F249" t="s">
        <v>19973</v>
      </c>
      <c r="G249" t="s">
        <v>7710</v>
      </c>
      <c r="H249" t="s">
        <v>7231</v>
      </c>
      <c r="I249" t="e">
        <f>EOMONTH(GL_Transactions[[#This Row],[Column6]],-1)+1</f>
        <v>#VALUE!</v>
      </c>
    </row>
    <row r="250" spans="1:9" x14ac:dyDescent="0.35">
      <c r="A250" t="s">
        <v>7711</v>
      </c>
      <c r="B250" t="s">
        <v>7228</v>
      </c>
      <c r="C250" t="s">
        <v>7229</v>
      </c>
      <c r="D250" s="13">
        <v>64690.82</v>
      </c>
      <c r="E250" t="s">
        <v>7240</v>
      </c>
      <c r="F250" t="s">
        <v>19974</v>
      </c>
      <c r="G250" t="s">
        <v>7712</v>
      </c>
      <c r="H250" t="s">
        <v>66</v>
      </c>
      <c r="I250">
        <f>EOMONTH(GL_Transactions[[#This Row],[Column6]],-1)+1</f>
        <v>45474</v>
      </c>
    </row>
    <row r="251" spans="1:9" x14ac:dyDescent="0.35">
      <c r="A251" t="s">
        <v>7713</v>
      </c>
      <c r="B251" t="s">
        <v>7233</v>
      </c>
      <c r="C251" t="s">
        <v>7234</v>
      </c>
      <c r="D251" s="13">
        <v>33166.449999999997</v>
      </c>
      <c r="E251" t="s">
        <v>7240</v>
      </c>
      <c r="F251" t="s">
        <v>19957</v>
      </c>
      <c r="G251" t="s">
        <v>66</v>
      </c>
      <c r="H251" t="s">
        <v>7249</v>
      </c>
      <c r="I251">
        <f>EOMONTH(GL_Transactions[[#This Row],[Column6]],-1)+1</f>
        <v>45323</v>
      </c>
    </row>
    <row r="252" spans="1:9" x14ac:dyDescent="0.35">
      <c r="A252" t="s">
        <v>7714</v>
      </c>
      <c r="B252" t="s">
        <v>7255</v>
      </c>
      <c r="C252" t="s">
        <v>7256</v>
      </c>
      <c r="D252" s="13" t="s">
        <v>19975</v>
      </c>
      <c r="E252" t="s">
        <v>7224</v>
      </c>
      <c r="F252" t="s">
        <v>19976</v>
      </c>
      <c r="G252" t="s">
        <v>7715</v>
      </c>
      <c r="H252" t="s">
        <v>7226</v>
      </c>
      <c r="I252" t="e">
        <f>EOMONTH(GL_Transactions[[#This Row],[Column6]],-1)+1</f>
        <v>#VALUE!</v>
      </c>
    </row>
    <row r="253" spans="1:9" x14ac:dyDescent="0.35">
      <c r="A253" t="s">
        <v>7716</v>
      </c>
      <c r="B253" t="s">
        <v>7264</v>
      </c>
      <c r="C253" t="s">
        <v>7280</v>
      </c>
      <c r="D253" s="13" t="s">
        <v>19977</v>
      </c>
      <c r="E253" t="s">
        <v>7240</v>
      </c>
      <c r="F253" t="s">
        <v>19978</v>
      </c>
      <c r="G253" t="s">
        <v>7717</v>
      </c>
      <c r="H253" t="s">
        <v>7305</v>
      </c>
      <c r="I253" t="e">
        <f>EOMONTH(GL_Transactions[[#This Row],[Column6]],-1)+1</f>
        <v>#VALUE!</v>
      </c>
    </row>
    <row r="254" spans="1:9" x14ac:dyDescent="0.35">
      <c r="A254" t="s">
        <v>7718</v>
      </c>
      <c r="B254" t="s">
        <v>7255</v>
      </c>
      <c r="C254" t="s">
        <v>7256</v>
      </c>
      <c r="D254" s="13" t="s">
        <v>19979</v>
      </c>
      <c r="E254" t="s">
        <v>7240</v>
      </c>
      <c r="F254" t="s">
        <v>19970</v>
      </c>
      <c r="G254" t="s">
        <v>66</v>
      </c>
      <c r="H254" t="s">
        <v>7246</v>
      </c>
      <c r="I254">
        <f>EOMONTH(GL_Transactions[[#This Row],[Column6]],-1)+1</f>
        <v>45474</v>
      </c>
    </row>
    <row r="255" spans="1:9" x14ac:dyDescent="0.35">
      <c r="A255" t="s">
        <v>7719</v>
      </c>
      <c r="B255" t="s">
        <v>7222</v>
      </c>
      <c r="C255" t="s">
        <v>7223</v>
      </c>
      <c r="D255" s="13">
        <v>-39719.96</v>
      </c>
      <c r="E255" t="s">
        <v>7261</v>
      </c>
      <c r="F255" t="s">
        <v>19980</v>
      </c>
      <c r="G255" t="s">
        <v>66</v>
      </c>
      <c r="H255" t="s">
        <v>7236</v>
      </c>
      <c r="I255" t="e">
        <f>EOMONTH(GL_Transactions[[#This Row],[Column6]],-1)+1</f>
        <v>#VALUE!</v>
      </c>
    </row>
    <row r="256" spans="1:9" x14ac:dyDescent="0.35">
      <c r="A256" t="s">
        <v>7720</v>
      </c>
      <c r="B256" t="s">
        <v>7228</v>
      </c>
      <c r="C256" t="s">
        <v>7229</v>
      </c>
      <c r="D256" s="13">
        <v>70590.52</v>
      </c>
      <c r="E256" t="s">
        <v>7240</v>
      </c>
      <c r="F256" t="s">
        <v>19981</v>
      </c>
      <c r="G256" t="s">
        <v>7721</v>
      </c>
      <c r="H256" t="s">
        <v>7292</v>
      </c>
      <c r="I256" t="e">
        <f>EOMONTH(GL_Transactions[[#This Row],[Column6]],-1)+1</f>
        <v>#VALUE!</v>
      </c>
    </row>
    <row r="257" spans="1:9" x14ac:dyDescent="0.35">
      <c r="A257" t="s">
        <v>7722</v>
      </c>
      <c r="B257" t="s">
        <v>7255</v>
      </c>
      <c r="C257" t="s">
        <v>7256</v>
      </c>
      <c r="D257" s="13">
        <v>80558.17</v>
      </c>
      <c r="E257" t="s">
        <v>7240</v>
      </c>
      <c r="F257" t="s">
        <v>19982</v>
      </c>
      <c r="G257" t="s">
        <v>66</v>
      </c>
      <c r="H257" t="s">
        <v>7226</v>
      </c>
      <c r="I257">
        <f>EOMONTH(GL_Transactions[[#This Row],[Column6]],-1)+1</f>
        <v>45323</v>
      </c>
    </row>
    <row r="258" spans="1:9" x14ac:dyDescent="0.35">
      <c r="A258" t="s">
        <v>7723</v>
      </c>
      <c r="B258" t="s">
        <v>7248</v>
      </c>
      <c r="C258" t="s">
        <v>3</v>
      </c>
      <c r="D258" s="13">
        <v>26828.34</v>
      </c>
      <c r="E258" t="s">
        <v>7240</v>
      </c>
      <c r="F258" t="s">
        <v>19983</v>
      </c>
      <c r="G258" t="s">
        <v>7724</v>
      </c>
      <c r="H258" t="s">
        <v>7292</v>
      </c>
      <c r="I258">
        <f>EOMONTH(GL_Transactions[[#This Row],[Column6]],-1)+1</f>
        <v>45323</v>
      </c>
    </row>
    <row r="259" spans="1:9" x14ac:dyDescent="0.35">
      <c r="A259" t="s">
        <v>7725</v>
      </c>
      <c r="B259" t="s">
        <v>7233</v>
      </c>
      <c r="C259" t="s">
        <v>7234</v>
      </c>
      <c r="D259" s="13">
        <v>11836.9</v>
      </c>
      <c r="E259" t="s">
        <v>7224</v>
      </c>
      <c r="F259" t="s">
        <v>19984</v>
      </c>
      <c r="G259" t="s">
        <v>7726</v>
      </c>
      <c r="H259" t="s">
        <v>66</v>
      </c>
      <c r="I259">
        <f>EOMONTH(GL_Transactions[[#This Row],[Column6]],-1)+1</f>
        <v>45323</v>
      </c>
    </row>
    <row r="260" spans="1:9" x14ac:dyDescent="0.35">
      <c r="A260" t="s">
        <v>7727</v>
      </c>
      <c r="B260" t="s">
        <v>7268</v>
      </c>
      <c r="C260" t="s">
        <v>7269</v>
      </c>
      <c r="D260" s="13">
        <v>-22842.12</v>
      </c>
      <c r="E260" t="s">
        <v>7224</v>
      </c>
      <c r="F260" t="s">
        <v>19985</v>
      </c>
      <c r="G260" t="s">
        <v>7728</v>
      </c>
      <c r="H260" t="s">
        <v>7236</v>
      </c>
      <c r="I260">
        <f>EOMONTH(GL_Transactions[[#This Row],[Column6]],-1)+1</f>
        <v>45323</v>
      </c>
    </row>
    <row r="261" spans="1:9" x14ac:dyDescent="0.35">
      <c r="A261" t="s">
        <v>7729</v>
      </c>
      <c r="B261" t="s">
        <v>7222</v>
      </c>
      <c r="C261" t="s">
        <v>7223</v>
      </c>
      <c r="D261" s="13">
        <v>76328.69</v>
      </c>
      <c r="E261" t="s">
        <v>7240</v>
      </c>
      <c r="F261" t="s">
        <v>19970</v>
      </c>
      <c r="G261" t="s">
        <v>7730</v>
      </c>
      <c r="H261" t="s">
        <v>66</v>
      </c>
      <c r="I261">
        <f>EOMONTH(GL_Transactions[[#This Row],[Column6]],-1)+1</f>
        <v>45474</v>
      </c>
    </row>
    <row r="262" spans="1:9" x14ac:dyDescent="0.35">
      <c r="A262" t="s">
        <v>7731</v>
      </c>
      <c r="B262" t="s">
        <v>7277</v>
      </c>
      <c r="C262" t="s">
        <v>7278</v>
      </c>
      <c r="D262" s="13">
        <v>-57112.15</v>
      </c>
      <c r="E262" t="s">
        <v>7261</v>
      </c>
      <c r="F262" t="s">
        <v>19986</v>
      </c>
      <c r="G262" t="s">
        <v>7732</v>
      </c>
      <c r="H262" t="s">
        <v>7249</v>
      </c>
      <c r="I262">
        <f>EOMONTH(GL_Transactions[[#This Row],[Column6]],-1)+1</f>
        <v>45323</v>
      </c>
    </row>
    <row r="263" spans="1:9" x14ac:dyDescent="0.35">
      <c r="A263" t="s">
        <v>7733</v>
      </c>
      <c r="B263" t="s">
        <v>7248</v>
      </c>
      <c r="C263" t="s">
        <v>3</v>
      </c>
      <c r="D263" s="13">
        <v>-45386.76</v>
      </c>
      <c r="E263" t="s">
        <v>7240</v>
      </c>
      <c r="F263" t="s">
        <v>19987</v>
      </c>
      <c r="G263" t="s">
        <v>7734</v>
      </c>
      <c r="H263" t="s">
        <v>7226</v>
      </c>
      <c r="I263">
        <f>EOMONTH(GL_Transactions[[#This Row],[Column6]],-1)+1</f>
        <v>45323</v>
      </c>
    </row>
    <row r="264" spans="1:9" x14ac:dyDescent="0.35">
      <c r="A264" t="s">
        <v>7735</v>
      </c>
      <c r="B264" t="s">
        <v>7255</v>
      </c>
      <c r="C264" t="s">
        <v>7256</v>
      </c>
      <c r="D264" s="13">
        <v>-45074</v>
      </c>
      <c r="E264" t="s">
        <v>7240</v>
      </c>
      <c r="F264" t="s">
        <v>19988</v>
      </c>
      <c r="G264" t="s">
        <v>7736</v>
      </c>
      <c r="H264" t="s">
        <v>7286</v>
      </c>
      <c r="I264">
        <f>EOMONTH(GL_Transactions[[#This Row],[Column6]],-1)+1</f>
        <v>45323</v>
      </c>
    </row>
    <row r="265" spans="1:9" x14ac:dyDescent="0.35">
      <c r="A265" t="s">
        <v>7737</v>
      </c>
      <c r="B265" t="s">
        <v>7277</v>
      </c>
      <c r="C265" t="s">
        <v>7278</v>
      </c>
      <c r="D265" s="13">
        <v>24473.1</v>
      </c>
      <c r="E265" t="s">
        <v>7261</v>
      </c>
      <c r="F265" t="s">
        <v>19989</v>
      </c>
      <c r="G265" t="s">
        <v>7738</v>
      </c>
      <c r="H265" t="s">
        <v>7249</v>
      </c>
      <c r="I265">
        <f>EOMONTH(GL_Transactions[[#This Row],[Column6]],-1)+1</f>
        <v>45383</v>
      </c>
    </row>
    <row r="266" spans="1:9" x14ac:dyDescent="0.35">
      <c r="A266" t="s">
        <v>7739</v>
      </c>
      <c r="B266" t="s">
        <v>7277</v>
      </c>
      <c r="C266" t="s">
        <v>7278</v>
      </c>
      <c r="D266" s="13" t="s">
        <v>19990</v>
      </c>
      <c r="E266" t="s">
        <v>7240</v>
      </c>
      <c r="F266" t="s">
        <v>19991</v>
      </c>
      <c r="G266" t="s">
        <v>7740</v>
      </c>
      <c r="H266" t="s">
        <v>66</v>
      </c>
      <c r="I266">
        <f>EOMONTH(GL_Transactions[[#This Row],[Column6]],-1)+1</f>
        <v>45323</v>
      </c>
    </row>
    <row r="267" spans="1:9" x14ac:dyDescent="0.35">
      <c r="A267" t="s">
        <v>7741</v>
      </c>
      <c r="B267" t="s">
        <v>7222</v>
      </c>
      <c r="C267" t="s">
        <v>7223</v>
      </c>
      <c r="D267" s="13">
        <v>70205.16</v>
      </c>
      <c r="E267" t="s">
        <v>7240</v>
      </c>
      <c r="F267" t="s">
        <v>19992</v>
      </c>
      <c r="G267" t="s">
        <v>7742</v>
      </c>
      <c r="H267" t="s">
        <v>7249</v>
      </c>
      <c r="I267">
        <f>EOMONTH(GL_Transactions[[#This Row],[Column6]],-1)+1</f>
        <v>45323</v>
      </c>
    </row>
    <row r="268" spans="1:9" x14ac:dyDescent="0.35">
      <c r="A268" t="s">
        <v>7743</v>
      </c>
      <c r="B268" t="s">
        <v>7243</v>
      </c>
      <c r="C268" t="s">
        <v>7244</v>
      </c>
      <c r="D268" s="13">
        <v>12238.27</v>
      </c>
      <c r="E268" t="s">
        <v>7240</v>
      </c>
      <c r="F268" t="s">
        <v>19993</v>
      </c>
      <c r="G268" t="s">
        <v>7744</v>
      </c>
      <c r="H268" t="s">
        <v>7302</v>
      </c>
      <c r="I268">
        <f>EOMONTH(GL_Transactions[[#This Row],[Column6]],-1)+1</f>
        <v>45323</v>
      </c>
    </row>
    <row r="269" spans="1:9" x14ac:dyDescent="0.35">
      <c r="A269" t="s">
        <v>7745</v>
      </c>
      <c r="B269" t="s">
        <v>7243</v>
      </c>
      <c r="C269" t="s">
        <v>7244</v>
      </c>
      <c r="D269" s="13">
        <v>34460.6</v>
      </c>
      <c r="E269" t="s">
        <v>7240</v>
      </c>
      <c r="F269" t="s">
        <v>19994</v>
      </c>
      <c r="G269" t="s">
        <v>7746</v>
      </c>
      <c r="H269" t="s">
        <v>66</v>
      </c>
      <c r="I269" t="e">
        <f>EOMONTH(GL_Transactions[[#This Row],[Column6]],-1)+1</f>
        <v>#VALUE!</v>
      </c>
    </row>
    <row r="270" spans="1:9" x14ac:dyDescent="0.35">
      <c r="A270" t="s">
        <v>7747</v>
      </c>
      <c r="B270" t="s">
        <v>7228</v>
      </c>
      <c r="C270" t="s">
        <v>7229</v>
      </c>
      <c r="D270" s="13">
        <v>2483.29</v>
      </c>
      <c r="E270" t="s">
        <v>7240</v>
      </c>
      <c r="F270" t="s">
        <v>19995</v>
      </c>
      <c r="G270" t="s">
        <v>7748</v>
      </c>
      <c r="H270" t="s">
        <v>7236</v>
      </c>
      <c r="I270" t="e">
        <f>EOMONTH(GL_Transactions[[#This Row],[Column6]],-1)+1</f>
        <v>#VALUE!</v>
      </c>
    </row>
    <row r="271" spans="1:9" x14ac:dyDescent="0.35">
      <c r="A271" t="s">
        <v>7749</v>
      </c>
      <c r="B271" t="s">
        <v>7268</v>
      </c>
      <c r="C271" t="s">
        <v>7269</v>
      </c>
      <c r="D271" s="13">
        <v>52564.51</v>
      </c>
      <c r="E271" t="s">
        <v>7224</v>
      </c>
      <c r="F271" t="s">
        <v>19981</v>
      </c>
      <c r="G271" t="s">
        <v>7750</v>
      </c>
      <c r="H271" t="s">
        <v>7249</v>
      </c>
      <c r="I271" t="e">
        <f>EOMONTH(GL_Transactions[[#This Row],[Column6]],-1)+1</f>
        <v>#VALUE!</v>
      </c>
    </row>
    <row r="272" spans="1:9" x14ac:dyDescent="0.35">
      <c r="A272" t="s">
        <v>7751</v>
      </c>
      <c r="B272" t="s">
        <v>7255</v>
      </c>
      <c r="C272" t="s">
        <v>7256</v>
      </c>
      <c r="D272" s="13">
        <v>62999.64</v>
      </c>
      <c r="E272" t="s">
        <v>7261</v>
      </c>
      <c r="F272" t="s">
        <v>19996</v>
      </c>
      <c r="G272" t="s">
        <v>7752</v>
      </c>
      <c r="H272" t="s">
        <v>7249</v>
      </c>
      <c r="I272">
        <f>EOMONTH(GL_Transactions[[#This Row],[Column6]],-1)+1</f>
        <v>45323</v>
      </c>
    </row>
    <row r="273" spans="1:9" x14ac:dyDescent="0.35">
      <c r="A273" t="s">
        <v>7753</v>
      </c>
      <c r="B273" t="s">
        <v>7248</v>
      </c>
      <c r="C273" t="s">
        <v>3</v>
      </c>
      <c r="D273" s="13">
        <v>47782.85</v>
      </c>
      <c r="E273" t="s">
        <v>7261</v>
      </c>
      <c r="F273" t="s">
        <v>19997</v>
      </c>
      <c r="G273" t="s">
        <v>7754</v>
      </c>
      <c r="H273" t="s">
        <v>7286</v>
      </c>
      <c r="I273">
        <f>EOMONTH(GL_Transactions[[#This Row],[Column6]],-1)+1</f>
        <v>45323</v>
      </c>
    </row>
    <row r="274" spans="1:9" x14ac:dyDescent="0.35">
      <c r="A274" t="s">
        <v>7755</v>
      </c>
      <c r="B274" t="s">
        <v>7251</v>
      </c>
      <c r="C274" t="s">
        <v>7252</v>
      </c>
      <c r="D274" s="13">
        <v>843.67</v>
      </c>
      <c r="E274" t="s">
        <v>7240</v>
      </c>
      <c r="F274" t="s">
        <v>19998</v>
      </c>
      <c r="G274" t="s">
        <v>7756</v>
      </c>
      <c r="H274" t="s">
        <v>7305</v>
      </c>
      <c r="I274">
        <f>EOMONTH(GL_Transactions[[#This Row],[Column6]],-1)+1</f>
        <v>45323</v>
      </c>
    </row>
    <row r="275" spans="1:9" x14ac:dyDescent="0.35">
      <c r="A275" t="s">
        <v>7757</v>
      </c>
      <c r="B275" t="s">
        <v>7243</v>
      </c>
      <c r="C275" t="s">
        <v>66</v>
      </c>
      <c r="D275" s="13">
        <v>-6877.13</v>
      </c>
      <c r="E275" t="s">
        <v>7240</v>
      </c>
      <c r="F275" t="s">
        <v>19996</v>
      </c>
      <c r="G275" t="s">
        <v>7758</v>
      </c>
      <c r="H275" t="s">
        <v>7249</v>
      </c>
      <c r="I275">
        <f>EOMONTH(GL_Transactions[[#This Row],[Column6]],-1)+1</f>
        <v>45323</v>
      </c>
    </row>
    <row r="276" spans="1:9" x14ac:dyDescent="0.35">
      <c r="A276" t="s">
        <v>7759</v>
      </c>
      <c r="B276" t="s">
        <v>7268</v>
      </c>
      <c r="C276" t="s">
        <v>7269</v>
      </c>
      <c r="D276" s="13">
        <v>-3773.86</v>
      </c>
      <c r="E276" t="s">
        <v>7224</v>
      </c>
      <c r="F276" t="s">
        <v>19999</v>
      </c>
      <c r="G276" t="s">
        <v>7760</v>
      </c>
      <c r="H276" t="s">
        <v>7226</v>
      </c>
      <c r="I276" t="e">
        <f>EOMONTH(GL_Transactions[[#This Row],[Column6]],-1)+1</f>
        <v>#VALUE!</v>
      </c>
    </row>
    <row r="277" spans="1:9" x14ac:dyDescent="0.35">
      <c r="A277" t="s">
        <v>7761</v>
      </c>
      <c r="B277" t="s">
        <v>7248</v>
      </c>
      <c r="C277" t="s">
        <v>3</v>
      </c>
      <c r="D277" s="13">
        <v>77507.7</v>
      </c>
      <c r="E277" t="s">
        <v>7240</v>
      </c>
      <c r="F277" t="s">
        <v>19953</v>
      </c>
      <c r="G277" t="s">
        <v>66</v>
      </c>
      <c r="H277" t="s">
        <v>7231</v>
      </c>
      <c r="I277">
        <f>EOMONTH(GL_Transactions[[#This Row],[Column6]],-1)+1</f>
        <v>45444</v>
      </c>
    </row>
    <row r="278" spans="1:9" x14ac:dyDescent="0.35">
      <c r="A278" t="s">
        <v>7762</v>
      </c>
      <c r="B278" t="s">
        <v>7243</v>
      </c>
      <c r="C278" t="s">
        <v>7244</v>
      </c>
      <c r="D278" s="13">
        <v>84311.72</v>
      </c>
      <c r="E278" t="s">
        <v>7261</v>
      </c>
      <c r="F278" t="s">
        <v>20000</v>
      </c>
      <c r="G278" t="s">
        <v>7763</v>
      </c>
      <c r="H278" t="s">
        <v>7275</v>
      </c>
      <c r="I278">
        <f>EOMONTH(GL_Transactions[[#This Row],[Column6]],-1)+1</f>
        <v>45323</v>
      </c>
    </row>
    <row r="279" spans="1:9" x14ac:dyDescent="0.35">
      <c r="A279" t="s">
        <v>7764</v>
      </c>
      <c r="B279" t="s">
        <v>7277</v>
      </c>
      <c r="C279" t="s">
        <v>7278</v>
      </c>
      <c r="D279" s="13">
        <v>73552.83</v>
      </c>
      <c r="E279" t="s">
        <v>7240</v>
      </c>
      <c r="F279" t="s">
        <v>20001</v>
      </c>
      <c r="G279" t="s">
        <v>7765</v>
      </c>
      <c r="H279" t="s">
        <v>7275</v>
      </c>
      <c r="I279">
        <f>EOMONTH(GL_Transactions[[#This Row],[Column6]],-1)+1</f>
        <v>45323</v>
      </c>
    </row>
    <row r="280" spans="1:9" x14ac:dyDescent="0.35">
      <c r="A280" t="s">
        <v>7766</v>
      </c>
      <c r="B280" t="s">
        <v>7238</v>
      </c>
      <c r="C280" t="s">
        <v>7239</v>
      </c>
      <c r="D280" s="13">
        <v>83204.009999999995</v>
      </c>
      <c r="E280" t="s">
        <v>7240</v>
      </c>
      <c r="F280" t="s">
        <v>20002</v>
      </c>
      <c r="G280" t="s">
        <v>7767</v>
      </c>
      <c r="H280" t="s">
        <v>7275</v>
      </c>
      <c r="I280" t="e">
        <f>EOMONTH(GL_Transactions[[#This Row],[Column6]],-1)+1</f>
        <v>#VALUE!</v>
      </c>
    </row>
    <row r="281" spans="1:9" x14ac:dyDescent="0.35">
      <c r="A281" t="s">
        <v>7768</v>
      </c>
      <c r="B281" t="s">
        <v>7251</v>
      </c>
      <c r="C281" t="s">
        <v>7252</v>
      </c>
      <c r="D281" s="13">
        <v>5643.7</v>
      </c>
      <c r="E281" t="s">
        <v>7240</v>
      </c>
      <c r="F281" t="s">
        <v>20003</v>
      </c>
      <c r="G281" t="s">
        <v>7769</v>
      </c>
      <c r="H281" t="s">
        <v>7305</v>
      </c>
      <c r="I281">
        <f>EOMONTH(GL_Transactions[[#This Row],[Column6]],-1)+1</f>
        <v>45323</v>
      </c>
    </row>
    <row r="282" spans="1:9" x14ac:dyDescent="0.35">
      <c r="A282" t="s">
        <v>7770</v>
      </c>
      <c r="B282" t="s">
        <v>7251</v>
      </c>
      <c r="C282" t="s">
        <v>7252</v>
      </c>
      <c r="D282" s="13">
        <v>59744.57</v>
      </c>
      <c r="E282" t="s">
        <v>7224</v>
      </c>
      <c r="F282" t="s">
        <v>19997</v>
      </c>
      <c r="G282" t="s">
        <v>7771</v>
      </c>
      <c r="H282" t="s">
        <v>7246</v>
      </c>
      <c r="I282">
        <f>EOMONTH(GL_Transactions[[#This Row],[Column6]],-1)+1</f>
        <v>45323</v>
      </c>
    </row>
    <row r="283" spans="1:9" x14ac:dyDescent="0.35">
      <c r="A283" t="s">
        <v>7772</v>
      </c>
      <c r="B283" t="s">
        <v>7238</v>
      </c>
      <c r="C283" t="s">
        <v>7239</v>
      </c>
      <c r="D283" s="13">
        <v>-5513.76</v>
      </c>
      <c r="E283" t="s">
        <v>7240</v>
      </c>
      <c r="F283" t="s">
        <v>20004</v>
      </c>
      <c r="G283" t="s">
        <v>7773</v>
      </c>
      <c r="H283" t="s">
        <v>7305</v>
      </c>
      <c r="I283">
        <f>EOMONTH(GL_Transactions[[#This Row],[Column6]],-1)+1</f>
        <v>45323</v>
      </c>
    </row>
    <row r="284" spans="1:9" x14ac:dyDescent="0.35">
      <c r="A284" t="s">
        <v>7774</v>
      </c>
      <c r="B284" t="s">
        <v>7277</v>
      </c>
      <c r="C284" t="s">
        <v>66</v>
      </c>
      <c r="D284" s="13">
        <v>34246.449999999997</v>
      </c>
      <c r="E284" t="s">
        <v>7240</v>
      </c>
      <c r="F284" t="s">
        <v>20005</v>
      </c>
      <c r="G284" t="s">
        <v>7775</v>
      </c>
      <c r="H284" t="s">
        <v>7249</v>
      </c>
      <c r="I284" t="e">
        <f>EOMONTH(GL_Transactions[[#This Row],[Column6]],-1)+1</f>
        <v>#VALUE!</v>
      </c>
    </row>
    <row r="285" spans="1:9" x14ac:dyDescent="0.35">
      <c r="A285" t="s">
        <v>7776</v>
      </c>
      <c r="B285" t="s">
        <v>7222</v>
      </c>
      <c r="C285" t="s">
        <v>7223</v>
      </c>
      <c r="D285" s="13">
        <v>19703.759999999998</v>
      </c>
      <c r="E285" t="s">
        <v>7240</v>
      </c>
      <c r="F285" t="s">
        <v>19958</v>
      </c>
      <c r="G285" t="s">
        <v>7777</v>
      </c>
      <c r="H285" t="s">
        <v>7305</v>
      </c>
      <c r="I285" t="e">
        <f>EOMONTH(GL_Transactions[[#This Row],[Column6]],-1)+1</f>
        <v>#VALUE!</v>
      </c>
    </row>
    <row r="286" spans="1:9" x14ac:dyDescent="0.35">
      <c r="A286" t="s">
        <v>7778</v>
      </c>
      <c r="B286" t="s">
        <v>7264</v>
      </c>
      <c r="C286" t="s">
        <v>7280</v>
      </c>
      <c r="D286" s="13">
        <v>80191.25</v>
      </c>
      <c r="E286" t="s">
        <v>7261</v>
      </c>
      <c r="F286" t="s">
        <v>20006</v>
      </c>
      <c r="G286" t="s">
        <v>7779</v>
      </c>
      <c r="H286" t="s">
        <v>66</v>
      </c>
      <c r="I286">
        <f>EOMONTH(GL_Transactions[[#This Row],[Column6]],-1)+1</f>
        <v>45323</v>
      </c>
    </row>
    <row r="287" spans="1:9" x14ac:dyDescent="0.35">
      <c r="A287" t="s">
        <v>7780</v>
      </c>
      <c r="B287" t="s">
        <v>7248</v>
      </c>
      <c r="C287" t="s">
        <v>3</v>
      </c>
      <c r="D287" s="13">
        <v>-35151.08</v>
      </c>
      <c r="E287" t="s">
        <v>7240</v>
      </c>
      <c r="F287" t="s">
        <v>20007</v>
      </c>
      <c r="G287" t="s">
        <v>7781</v>
      </c>
      <c r="H287" t="s">
        <v>7246</v>
      </c>
      <c r="I287">
        <f>EOMONTH(GL_Transactions[[#This Row],[Column6]],-1)+1</f>
        <v>45292</v>
      </c>
    </row>
    <row r="288" spans="1:9" x14ac:dyDescent="0.35">
      <c r="A288" t="s">
        <v>7782</v>
      </c>
      <c r="B288" t="s">
        <v>7243</v>
      </c>
      <c r="C288" t="s">
        <v>7244</v>
      </c>
      <c r="D288" s="13">
        <v>54246.63</v>
      </c>
      <c r="E288" t="s">
        <v>7240</v>
      </c>
      <c r="F288" t="s">
        <v>19968</v>
      </c>
      <c r="G288" t="s">
        <v>7783</v>
      </c>
      <c r="H288" t="s">
        <v>7305</v>
      </c>
      <c r="I288">
        <f>EOMONTH(GL_Transactions[[#This Row],[Column6]],-1)+1</f>
        <v>45323</v>
      </c>
    </row>
    <row r="289" spans="1:9" x14ac:dyDescent="0.35">
      <c r="A289" t="s">
        <v>7784</v>
      </c>
      <c r="B289" t="s">
        <v>7238</v>
      </c>
      <c r="C289" t="s">
        <v>7239</v>
      </c>
      <c r="D289" s="13">
        <v>-24513.7</v>
      </c>
      <c r="E289" t="s">
        <v>7240</v>
      </c>
      <c r="F289" t="s">
        <v>19925</v>
      </c>
      <c r="G289" t="s">
        <v>7785</v>
      </c>
      <c r="H289" t="s">
        <v>7236</v>
      </c>
      <c r="I289">
        <f>EOMONTH(GL_Transactions[[#This Row],[Column6]],-1)+1</f>
        <v>45323</v>
      </c>
    </row>
    <row r="290" spans="1:9" x14ac:dyDescent="0.35">
      <c r="A290" t="s">
        <v>7786</v>
      </c>
      <c r="B290" t="s">
        <v>7268</v>
      </c>
      <c r="C290" t="s">
        <v>7269</v>
      </c>
      <c r="D290" s="13">
        <v>22850.17</v>
      </c>
      <c r="E290" t="s">
        <v>7240</v>
      </c>
      <c r="F290" t="s">
        <v>20008</v>
      </c>
      <c r="G290" t="s">
        <v>7787</v>
      </c>
      <c r="H290" t="s">
        <v>7249</v>
      </c>
      <c r="I290" t="e">
        <f>EOMONTH(GL_Transactions[[#This Row],[Column6]],-1)+1</f>
        <v>#VALUE!</v>
      </c>
    </row>
    <row r="291" spans="1:9" x14ac:dyDescent="0.35">
      <c r="A291" t="s">
        <v>7788</v>
      </c>
      <c r="B291" t="s">
        <v>7264</v>
      </c>
      <c r="C291" t="s">
        <v>66</v>
      </c>
      <c r="D291" s="13">
        <v>-58955.14</v>
      </c>
      <c r="E291" t="s">
        <v>7240</v>
      </c>
      <c r="F291" t="s">
        <v>19986</v>
      </c>
      <c r="G291" t="s">
        <v>7789</v>
      </c>
      <c r="H291" t="s">
        <v>7286</v>
      </c>
      <c r="I291">
        <f>EOMONTH(GL_Transactions[[#This Row],[Column6]],-1)+1</f>
        <v>45323</v>
      </c>
    </row>
    <row r="292" spans="1:9" x14ac:dyDescent="0.35">
      <c r="A292" t="s">
        <v>7790</v>
      </c>
      <c r="B292" t="s">
        <v>7228</v>
      </c>
      <c r="C292" t="s">
        <v>7229</v>
      </c>
      <c r="D292" s="13">
        <v>77934.12</v>
      </c>
      <c r="E292" t="s">
        <v>7240</v>
      </c>
      <c r="F292" t="s">
        <v>20009</v>
      </c>
      <c r="G292" t="s">
        <v>7791</v>
      </c>
      <c r="H292" t="s">
        <v>7292</v>
      </c>
      <c r="I292">
        <f>EOMONTH(GL_Transactions[[#This Row],[Column6]],-1)+1</f>
        <v>45323</v>
      </c>
    </row>
    <row r="293" spans="1:9" x14ac:dyDescent="0.35">
      <c r="A293" t="s">
        <v>7792</v>
      </c>
      <c r="B293" t="s">
        <v>7277</v>
      </c>
      <c r="C293" t="s">
        <v>66</v>
      </c>
      <c r="D293" s="13">
        <v>15920.25</v>
      </c>
      <c r="E293" t="s">
        <v>7240</v>
      </c>
      <c r="F293" t="s">
        <v>20010</v>
      </c>
      <c r="G293" t="s">
        <v>7793</v>
      </c>
      <c r="H293" t="s">
        <v>7236</v>
      </c>
      <c r="I293">
        <f>EOMONTH(GL_Transactions[[#This Row],[Column6]],-1)+1</f>
        <v>45323</v>
      </c>
    </row>
    <row r="294" spans="1:9" x14ac:dyDescent="0.35">
      <c r="A294" t="s">
        <v>7794</v>
      </c>
      <c r="B294" t="s">
        <v>7268</v>
      </c>
      <c r="C294" t="s">
        <v>66</v>
      </c>
      <c r="D294" s="13">
        <v>65329.65</v>
      </c>
      <c r="E294" t="s">
        <v>7261</v>
      </c>
      <c r="F294" t="s">
        <v>20011</v>
      </c>
      <c r="G294" t="s">
        <v>7795</v>
      </c>
      <c r="H294" t="s">
        <v>7305</v>
      </c>
      <c r="I294">
        <f>EOMONTH(GL_Transactions[[#This Row],[Column6]],-1)+1</f>
        <v>45323</v>
      </c>
    </row>
    <row r="295" spans="1:9" x14ac:dyDescent="0.35">
      <c r="A295" t="s">
        <v>7796</v>
      </c>
      <c r="B295" t="s">
        <v>7238</v>
      </c>
      <c r="C295" t="s">
        <v>7239</v>
      </c>
      <c r="D295" s="13">
        <v>33018.129999999997</v>
      </c>
      <c r="E295" t="s">
        <v>7261</v>
      </c>
      <c r="F295" t="s">
        <v>20012</v>
      </c>
      <c r="G295" t="s">
        <v>7797</v>
      </c>
      <c r="H295" t="s">
        <v>7286</v>
      </c>
      <c r="I295">
        <f>EOMONTH(GL_Transactions[[#This Row],[Column6]],-1)+1</f>
        <v>45444</v>
      </c>
    </row>
    <row r="296" spans="1:9" x14ac:dyDescent="0.35">
      <c r="A296" t="s">
        <v>7798</v>
      </c>
      <c r="B296" t="s">
        <v>7264</v>
      </c>
      <c r="C296" t="s">
        <v>66</v>
      </c>
      <c r="D296" s="13">
        <v>-51738.12</v>
      </c>
      <c r="E296" t="s">
        <v>7261</v>
      </c>
      <c r="F296" t="s">
        <v>20013</v>
      </c>
      <c r="G296" t="s">
        <v>7799</v>
      </c>
      <c r="H296" t="s">
        <v>7236</v>
      </c>
      <c r="I296">
        <f>EOMONTH(GL_Transactions[[#This Row],[Column6]],-1)+1</f>
        <v>45536</v>
      </c>
    </row>
    <row r="297" spans="1:9" x14ac:dyDescent="0.35">
      <c r="A297" t="s">
        <v>7800</v>
      </c>
      <c r="B297" t="s">
        <v>7228</v>
      </c>
      <c r="C297" t="s">
        <v>7229</v>
      </c>
      <c r="D297" s="13">
        <v>28284.58</v>
      </c>
      <c r="E297" t="s">
        <v>7224</v>
      </c>
      <c r="F297" t="s">
        <v>20014</v>
      </c>
      <c r="G297" t="s">
        <v>7801</v>
      </c>
      <c r="H297" t="s">
        <v>7249</v>
      </c>
      <c r="I297">
        <f>EOMONTH(GL_Transactions[[#This Row],[Column6]],-1)+1</f>
        <v>45323</v>
      </c>
    </row>
    <row r="298" spans="1:9" x14ac:dyDescent="0.35">
      <c r="A298" t="s">
        <v>7802</v>
      </c>
      <c r="B298" t="s">
        <v>7222</v>
      </c>
      <c r="C298" t="s">
        <v>7223</v>
      </c>
      <c r="D298" s="13">
        <v>9594.68</v>
      </c>
      <c r="E298" t="s">
        <v>7240</v>
      </c>
      <c r="F298" t="s">
        <v>20015</v>
      </c>
      <c r="G298" t="s">
        <v>7803</v>
      </c>
      <c r="H298" t="s">
        <v>7226</v>
      </c>
      <c r="I298">
        <f>EOMONTH(GL_Transactions[[#This Row],[Column6]],-1)+1</f>
        <v>45323</v>
      </c>
    </row>
    <row r="299" spans="1:9" x14ac:dyDescent="0.35">
      <c r="A299" t="s">
        <v>7804</v>
      </c>
      <c r="B299" t="s">
        <v>7248</v>
      </c>
      <c r="C299" t="s">
        <v>3</v>
      </c>
      <c r="D299" s="13">
        <v>9001.44</v>
      </c>
      <c r="E299" t="s">
        <v>7240</v>
      </c>
      <c r="F299" t="s">
        <v>20016</v>
      </c>
      <c r="G299" t="s">
        <v>7805</v>
      </c>
      <c r="H299" t="s">
        <v>7236</v>
      </c>
      <c r="I299">
        <f>EOMONTH(GL_Transactions[[#This Row],[Column6]],-1)+1</f>
        <v>45323</v>
      </c>
    </row>
    <row r="300" spans="1:9" x14ac:dyDescent="0.35">
      <c r="A300" t="s">
        <v>7806</v>
      </c>
      <c r="B300" t="s">
        <v>7264</v>
      </c>
      <c r="C300" t="s">
        <v>7280</v>
      </c>
      <c r="D300" s="13">
        <v>81429.17</v>
      </c>
      <c r="E300" t="s">
        <v>7240</v>
      </c>
      <c r="F300" t="s">
        <v>20017</v>
      </c>
      <c r="G300" t="s">
        <v>66</v>
      </c>
      <c r="H300" t="s">
        <v>7231</v>
      </c>
      <c r="I300" t="e">
        <f>EOMONTH(GL_Transactions[[#This Row],[Column6]],-1)+1</f>
        <v>#VALUE!</v>
      </c>
    </row>
    <row r="301" spans="1:9" x14ac:dyDescent="0.35">
      <c r="A301" t="s">
        <v>7807</v>
      </c>
      <c r="B301" t="s">
        <v>7264</v>
      </c>
      <c r="C301" t="s">
        <v>7280</v>
      </c>
      <c r="D301" s="13">
        <v>28340.04</v>
      </c>
      <c r="E301" t="s">
        <v>7224</v>
      </c>
      <c r="F301" t="s">
        <v>20018</v>
      </c>
      <c r="G301" t="s">
        <v>7808</v>
      </c>
      <c r="H301" t="s">
        <v>66</v>
      </c>
      <c r="I301">
        <f>EOMONTH(GL_Transactions[[#This Row],[Column6]],-1)+1</f>
        <v>45352</v>
      </c>
    </row>
    <row r="302" spans="1:9" x14ac:dyDescent="0.35">
      <c r="A302" t="s">
        <v>7809</v>
      </c>
      <c r="B302" t="s">
        <v>7248</v>
      </c>
      <c r="C302" t="s">
        <v>3</v>
      </c>
      <c r="D302" s="13">
        <v>-68249.67</v>
      </c>
      <c r="E302" t="s">
        <v>7261</v>
      </c>
      <c r="F302" t="s">
        <v>20019</v>
      </c>
      <c r="G302" t="s">
        <v>7810</v>
      </c>
      <c r="H302" t="s">
        <v>7236</v>
      </c>
      <c r="I302">
        <f>EOMONTH(GL_Transactions[[#This Row],[Column6]],-1)+1</f>
        <v>45323</v>
      </c>
    </row>
    <row r="303" spans="1:9" x14ac:dyDescent="0.35">
      <c r="A303" t="s">
        <v>7811</v>
      </c>
      <c r="B303" t="s">
        <v>7264</v>
      </c>
      <c r="C303" t="s">
        <v>7280</v>
      </c>
      <c r="D303" s="13">
        <v>-5265.9</v>
      </c>
      <c r="E303" t="s">
        <v>7240</v>
      </c>
      <c r="F303" t="s">
        <v>19983</v>
      </c>
      <c r="G303" t="s">
        <v>7812</v>
      </c>
      <c r="H303" t="s">
        <v>7246</v>
      </c>
      <c r="I303">
        <f>EOMONTH(GL_Transactions[[#This Row],[Column6]],-1)+1</f>
        <v>45323</v>
      </c>
    </row>
    <row r="304" spans="1:9" x14ac:dyDescent="0.35">
      <c r="A304" t="s">
        <v>7813</v>
      </c>
      <c r="B304" t="s">
        <v>7251</v>
      </c>
      <c r="C304" t="s">
        <v>7252</v>
      </c>
      <c r="D304" s="13">
        <v>76578.66</v>
      </c>
      <c r="E304" t="s">
        <v>7261</v>
      </c>
      <c r="F304" t="s">
        <v>20020</v>
      </c>
      <c r="G304" t="s">
        <v>7814</v>
      </c>
      <c r="H304" t="s">
        <v>7286</v>
      </c>
      <c r="I304" t="e">
        <f>EOMONTH(GL_Transactions[[#This Row],[Column6]],-1)+1</f>
        <v>#VALUE!</v>
      </c>
    </row>
    <row r="305" spans="1:9" x14ac:dyDescent="0.35">
      <c r="A305" t="s">
        <v>7815</v>
      </c>
      <c r="B305" t="s">
        <v>7243</v>
      </c>
      <c r="C305" t="s">
        <v>7244</v>
      </c>
      <c r="D305" s="13">
        <v>65962.820000000007</v>
      </c>
      <c r="E305" t="s">
        <v>7224</v>
      </c>
      <c r="F305" t="s">
        <v>20021</v>
      </c>
      <c r="G305" t="s">
        <v>7816</v>
      </c>
      <c r="H305" t="s">
        <v>7249</v>
      </c>
      <c r="I305">
        <f>EOMONTH(GL_Transactions[[#This Row],[Column6]],-1)+1</f>
        <v>45323</v>
      </c>
    </row>
    <row r="306" spans="1:9" x14ac:dyDescent="0.35">
      <c r="A306" t="s">
        <v>7817</v>
      </c>
      <c r="B306" t="s">
        <v>7268</v>
      </c>
      <c r="C306" t="s">
        <v>7269</v>
      </c>
      <c r="D306" s="13">
        <v>46050.51</v>
      </c>
      <c r="E306" t="s">
        <v>7240</v>
      </c>
      <c r="F306" t="s">
        <v>19963</v>
      </c>
      <c r="G306" t="s">
        <v>7818</v>
      </c>
      <c r="H306" t="s">
        <v>7249</v>
      </c>
      <c r="I306">
        <f>EOMONTH(GL_Transactions[[#This Row],[Column6]],-1)+1</f>
        <v>45323</v>
      </c>
    </row>
    <row r="307" spans="1:9" x14ac:dyDescent="0.35">
      <c r="A307" t="s">
        <v>7819</v>
      </c>
      <c r="B307" t="s">
        <v>7233</v>
      </c>
      <c r="C307" t="s">
        <v>7234</v>
      </c>
      <c r="D307" s="13">
        <v>-23116.89</v>
      </c>
      <c r="E307" t="s">
        <v>7224</v>
      </c>
      <c r="F307" t="s">
        <v>20022</v>
      </c>
      <c r="G307" t="s">
        <v>7820</v>
      </c>
      <c r="H307" t="s">
        <v>7249</v>
      </c>
      <c r="I307">
        <f>EOMONTH(GL_Transactions[[#This Row],[Column6]],-1)+1</f>
        <v>45323</v>
      </c>
    </row>
    <row r="308" spans="1:9" x14ac:dyDescent="0.35">
      <c r="A308" t="s">
        <v>7821</v>
      </c>
      <c r="B308" t="s">
        <v>7255</v>
      </c>
      <c r="C308" t="s">
        <v>7256</v>
      </c>
      <c r="D308" s="13">
        <v>23987.08</v>
      </c>
      <c r="E308" t="s">
        <v>7261</v>
      </c>
      <c r="F308" t="s">
        <v>20023</v>
      </c>
      <c r="G308" t="s">
        <v>7822</v>
      </c>
      <c r="H308" t="s">
        <v>7275</v>
      </c>
      <c r="I308" t="e">
        <f>EOMONTH(GL_Transactions[[#This Row],[Column6]],-1)+1</f>
        <v>#VALUE!</v>
      </c>
    </row>
    <row r="309" spans="1:9" x14ac:dyDescent="0.35">
      <c r="A309" t="s">
        <v>7823</v>
      </c>
      <c r="B309" t="s">
        <v>7248</v>
      </c>
      <c r="C309" t="s">
        <v>3</v>
      </c>
      <c r="D309" s="13">
        <v>-55176.3</v>
      </c>
      <c r="E309" t="s">
        <v>7240</v>
      </c>
      <c r="F309" t="s">
        <v>19957</v>
      </c>
      <c r="G309" t="s">
        <v>7824</v>
      </c>
      <c r="H309" t="s">
        <v>7292</v>
      </c>
      <c r="I309">
        <f>EOMONTH(GL_Transactions[[#This Row],[Column6]],-1)+1</f>
        <v>45323</v>
      </c>
    </row>
    <row r="310" spans="1:9" x14ac:dyDescent="0.35">
      <c r="A310" t="s">
        <v>7825</v>
      </c>
      <c r="B310" t="s">
        <v>7243</v>
      </c>
      <c r="C310" t="s">
        <v>7244</v>
      </c>
      <c r="D310" s="13">
        <v>-38772.68</v>
      </c>
      <c r="E310" t="s">
        <v>7240</v>
      </c>
      <c r="F310" t="s">
        <v>20024</v>
      </c>
      <c r="G310" t="s">
        <v>7826</v>
      </c>
      <c r="H310" t="s">
        <v>7292</v>
      </c>
      <c r="I310">
        <f>EOMONTH(GL_Transactions[[#This Row],[Column6]],-1)+1</f>
        <v>45323</v>
      </c>
    </row>
    <row r="311" spans="1:9" x14ac:dyDescent="0.35">
      <c r="A311" t="s">
        <v>7827</v>
      </c>
      <c r="B311" t="s">
        <v>7243</v>
      </c>
      <c r="C311" t="s">
        <v>7244</v>
      </c>
      <c r="D311" s="13">
        <v>62032.74</v>
      </c>
      <c r="E311" t="s">
        <v>7240</v>
      </c>
      <c r="F311" t="s">
        <v>20025</v>
      </c>
      <c r="G311" t="s">
        <v>7828</v>
      </c>
      <c r="H311" t="s">
        <v>7305</v>
      </c>
      <c r="I311">
        <f>EOMONTH(GL_Transactions[[#This Row],[Column6]],-1)+1</f>
        <v>45323</v>
      </c>
    </row>
    <row r="312" spans="1:9" x14ac:dyDescent="0.35">
      <c r="A312" t="s">
        <v>7829</v>
      </c>
      <c r="B312" t="s">
        <v>7248</v>
      </c>
      <c r="C312" t="s">
        <v>3</v>
      </c>
      <c r="D312" s="13">
        <v>83921.94</v>
      </c>
      <c r="E312" t="s">
        <v>7240</v>
      </c>
      <c r="F312" t="s">
        <v>20010</v>
      </c>
      <c r="G312" t="s">
        <v>7830</v>
      </c>
      <c r="H312" t="s">
        <v>7275</v>
      </c>
      <c r="I312">
        <f>EOMONTH(GL_Transactions[[#This Row],[Column6]],-1)+1</f>
        <v>45323</v>
      </c>
    </row>
    <row r="313" spans="1:9" x14ac:dyDescent="0.35">
      <c r="A313" t="s">
        <v>7831</v>
      </c>
      <c r="B313" t="s">
        <v>7264</v>
      </c>
      <c r="C313" t="s">
        <v>7280</v>
      </c>
      <c r="D313" s="13">
        <v>75063.23</v>
      </c>
      <c r="E313" t="s">
        <v>7261</v>
      </c>
      <c r="F313" t="s">
        <v>19996</v>
      </c>
      <c r="G313" t="s">
        <v>7832</v>
      </c>
      <c r="H313" t="s">
        <v>7302</v>
      </c>
      <c r="I313">
        <f>EOMONTH(GL_Transactions[[#This Row],[Column6]],-1)+1</f>
        <v>45323</v>
      </c>
    </row>
    <row r="314" spans="1:9" x14ac:dyDescent="0.35">
      <c r="A314" t="s">
        <v>7833</v>
      </c>
      <c r="B314" t="s">
        <v>7238</v>
      </c>
      <c r="C314" t="s">
        <v>7239</v>
      </c>
      <c r="D314" s="13">
        <v>-20890.099999999999</v>
      </c>
      <c r="E314" t="s">
        <v>7240</v>
      </c>
      <c r="F314" t="s">
        <v>20009</v>
      </c>
      <c r="G314" t="s">
        <v>7834</v>
      </c>
      <c r="H314" t="s">
        <v>7305</v>
      </c>
      <c r="I314">
        <f>EOMONTH(GL_Transactions[[#This Row],[Column6]],-1)+1</f>
        <v>45323</v>
      </c>
    </row>
    <row r="315" spans="1:9" x14ac:dyDescent="0.35">
      <c r="A315" t="s">
        <v>7835</v>
      </c>
      <c r="B315" t="s">
        <v>7277</v>
      </c>
      <c r="C315" t="s">
        <v>7278</v>
      </c>
      <c r="D315" s="13">
        <v>-71285.240000000005</v>
      </c>
      <c r="E315" t="s">
        <v>7261</v>
      </c>
      <c r="F315" t="s">
        <v>20026</v>
      </c>
      <c r="G315" t="s">
        <v>7836</v>
      </c>
      <c r="H315" t="s">
        <v>66</v>
      </c>
      <c r="I315">
        <f>EOMONTH(GL_Transactions[[#This Row],[Column6]],-1)+1</f>
        <v>45505</v>
      </c>
    </row>
    <row r="316" spans="1:9" x14ac:dyDescent="0.35">
      <c r="A316" t="s">
        <v>7837</v>
      </c>
      <c r="B316" t="s">
        <v>7264</v>
      </c>
      <c r="C316" t="s">
        <v>7280</v>
      </c>
      <c r="D316" s="13">
        <v>-60439.360000000001</v>
      </c>
      <c r="E316" t="s">
        <v>7261</v>
      </c>
      <c r="F316" t="s">
        <v>20017</v>
      </c>
      <c r="G316" t="s">
        <v>7838</v>
      </c>
      <c r="H316" t="s">
        <v>7305</v>
      </c>
      <c r="I316" t="e">
        <f>EOMONTH(GL_Transactions[[#This Row],[Column6]],-1)+1</f>
        <v>#VALUE!</v>
      </c>
    </row>
    <row r="317" spans="1:9" x14ac:dyDescent="0.35">
      <c r="A317" t="s">
        <v>7839</v>
      </c>
      <c r="B317" t="s">
        <v>7248</v>
      </c>
      <c r="C317" t="s">
        <v>66</v>
      </c>
      <c r="D317" s="13">
        <v>-36989.699999999997</v>
      </c>
      <c r="E317" t="s">
        <v>7224</v>
      </c>
      <c r="F317" t="s">
        <v>20021</v>
      </c>
      <c r="G317" t="s">
        <v>7840</v>
      </c>
      <c r="H317" t="s">
        <v>66</v>
      </c>
      <c r="I317">
        <f>EOMONTH(GL_Transactions[[#This Row],[Column6]],-1)+1</f>
        <v>45323</v>
      </c>
    </row>
    <row r="318" spans="1:9" x14ac:dyDescent="0.35">
      <c r="A318" t="s">
        <v>7841</v>
      </c>
      <c r="B318" t="s">
        <v>7264</v>
      </c>
      <c r="C318" t="s">
        <v>7280</v>
      </c>
      <c r="D318" s="13">
        <v>56009.7</v>
      </c>
      <c r="E318" t="s">
        <v>7224</v>
      </c>
      <c r="F318" t="s">
        <v>20027</v>
      </c>
      <c r="G318" t="s">
        <v>7842</v>
      </c>
      <c r="H318" t="s">
        <v>7246</v>
      </c>
      <c r="I318">
        <f>EOMONTH(GL_Transactions[[#This Row],[Column6]],-1)+1</f>
        <v>45323</v>
      </c>
    </row>
    <row r="319" spans="1:9" x14ac:dyDescent="0.35">
      <c r="A319" t="s">
        <v>7843</v>
      </c>
      <c r="B319" t="s">
        <v>7243</v>
      </c>
      <c r="C319" t="s">
        <v>7244</v>
      </c>
      <c r="D319" s="13">
        <v>57376.92</v>
      </c>
      <c r="E319" t="s">
        <v>7224</v>
      </c>
      <c r="F319" t="s">
        <v>20006</v>
      </c>
      <c r="G319" t="s">
        <v>7844</v>
      </c>
      <c r="H319" t="s">
        <v>7236</v>
      </c>
      <c r="I319">
        <f>EOMONTH(GL_Transactions[[#This Row],[Column6]],-1)+1</f>
        <v>45323</v>
      </c>
    </row>
    <row r="320" spans="1:9" x14ac:dyDescent="0.35">
      <c r="A320" t="s">
        <v>7845</v>
      </c>
      <c r="B320" t="s">
        <v>7264</v>
      </c>
      <c r="C320" t="s">
        <v>7280</v>
      </c>
      <c r="D320" s="13">
        <v>46219.199999999997</v>
      </c>
      <c r="E320" t="s">
        <v>7261</v>
      </c>
      <c r="F320" t="s">
        <v>19950</v>
      </c>
      <c r="G320" t="s">
        <v>7846</v>
      </c>
      <c r="H320" t="s">
        <v>7231</v>
      </c>
      <c r="I320">
        <f>EOMONTH(GL_Transactions[[#This Row],[Column6]],-1)+1</f>
        <v>45323</v>
      </c>
    </row>
    <row r="321" spans="1:9" x14ac:dyDescent="0.35">
      <c r="A321" t="s">
        <v>7847</v>
      </c>
      <c r="B321" t="s">
        <v>7233</v>
      </c>
      <c r="C321" t="s">
        <v>7234</v>
      </c>
      <c r="D321" s="13">
        <v>34576.14</v>
      </c>
      <c r="E321" t="s">
        <v>7261</v>
      </c>
      <c r="F321" t="s">
        <v>20028</v>
      </c>
      <c r="G321" t="s">
        <v>7848</v>
      </c>
      <c r="H321" t="s">
        <v>66</v>
      </c>
      <c r="I321">
        <f>EOMONTH(GL_Transactions[[#This Row],[Column6]],-1)+1</f>
        <v>45323</v>
      </c>
    </row>
    <row r="322" spans="1:9" x14ac:dyDescent="0.35">
      <c r="A322" t="s">
        <v>7849</v>
      </c>
      <c r="B322" t="s">
        <v>7248</v>
      </c>
      <c r="C322" t="s">
        <v>3</v>
      </c>
      <c r="D322" s="13">
        <v>48654.9</v>
      </c>
      <c r="E322" t="s">
        <v>7240</v>
      </c>
      <c r="F322" t="s">
        <v>20001</v>
      </c>
      <c r="G322" t="s">
        <v>66</v>
      </c>
      <c r="H322" t="s">
        <v>7231</v>
      </c>
      <c r="I322">
        <f>EOMONTH(GL_Transactions[[#This Row],[Column6]],-1)+1</f>
        <v>45323</v>
      </c>
    </row>
    <row r="323" spans="1:9" x14ac:dyDescent="0.35">
      <c r="A323" t="s">
        <v>7850</v>
      </c>
      <c r="B323" t="s">
        <v>7268</v>
      </c>
      <c r="C323" t="s">
        <v>66</v>
      </c>
      <c r="D323" s="13">
        <v>33002.449999999997</v>
      </c>
      <c r="E323" t="s">
        <v>7240</v>
      </c>
      <c r="F323" t="s">
        <v>20029</v>
      </c>
      <c r="G323" t="s">
        <v>7851</v>
      </c>
      <c r="H323" t="s">
        <v>7236</v>
      </c>
      <c r="I323">
        <f>EOMONTH(GL_Transactions[[#This Row],[Column6]],-1)+1</f>
        <v>45323</v>
      </c>
    </row>
    <row r="324" spans="1:9" x14ac:dyDescent="0.35">
      <c r="A324" t="s">
        <v>7852</v>
      </c>
      <c r="B324" t="s">
        <v>7255</v>
      </c>
      <c r="C324" t="s">
        <v>7256</v>
      </c>
      <c r="D324" s="13">
        <v>15922.16</v>
      </c>
      <c r="E324" t="s">
        <v>7261</v>
      </c>
      <c r="F324" t="s">
        <v>20030</v>
      </c>
      <c r="G324" t="s">
        <v>7853</v>
      </c>
      <c r="H324" t="s">
        <v>7275</v>
      </c>
      <c r="I324">
        <f>EOMONTH(GL_Transactions[[#This Row],[Column6]],-1)+1</f>
        <v>45323</v>
      </c>
    </row>
    <row r="325" spans="1:9" x14ac:dyDescent="0.35">
      <c r="A325" t="s">
        <v>7854</v>
      </c>
      <c r="B325" t="s">
        <v>7248</v>
      </c>
      <c r="C325" t="s">
        <v>3</v>
      </c>
      <c r="D325" s="13">
        <v>48487.45</v>
      </c>
      <c r="E325" t="s">
        <v>7240</v>
      </c>
      <c r="F325" t="s">
        <v>20031</v>
      </c>
      <c r="G325" t="s">
        <v>7855</v>
      </c>
      <c r="H325" t="s">
        <v>7292</v>
      </c>
      <c r="I325" t="e">
        <f>EOMONTH(GL_Transactions[[#This Row],[Column6]],-1)+1</f>
        <v>#VALUE!</v>
      </c>
    </row>
    <row r="326" spans="1:9" x14ac:dyDescent="0.35">
      <c r="A326" t="s">
        <v>7856</v>
      </c>
      <c r="B326" t="s">
        <v>7277</v>
      </c>
      <c r="C326" t="s">
        <v>7278</v>
      </c>
      <c r="D326" s="13">
        <v>-75027.87</v>
      </c>
      <c r="E326" t="s">
        <v>7240</v>
      </c>
      <c r="F326" t="s">
        <v>20032</v>
      </c>
      <c r="G326" t="s">
        <v>66</v>
      </c>
      <c r="H326" t="s">
        <v>7286</v>
      </c>
      <c r="I326">
        <f>EOMONTH(GL_Transactions[[#This Row],[Column6]],-1)+1</f>
        <v>45323</v>
      </c>
    </row>
    <row r="327" spans="1:9" x14ac:dyDescent="0.35">
      <c r="A327" t="s">
        <v>7857</v>
      </c>
      <c r="B327" t="s">
        <v>7222</v>
      </c>
      <c r="C327" t="s">
        <v>7223</v>
      </c>
      <c r="D327" s="13">
        <v>37021.65</v>
      </c>
      <c r="E327" t="s">
        <v>7224</v>
      </c>
      <c r="F327" t="s">
        <v>20033</v>
      </c>
      <c r="G327" t="s">
        <v>7858</v>
      </c>
      <c r="H327" t="s">
        <v>7246</v>
      </c>
      <c r="I327">
        <f>EOMONTH(GL_Transactions[[#This Row],[Column6]],-1)+1</f>
        <v>45323</v>
      </c>
    </row>
    <row r="328" spans="1:9" x14ac:dyDescent="0.35">
      <c r="A328" t="s">
        <v>7859</v>
      </c>
      <c r="B328" t="s">
        <v>7233</v>
      </c>
      <c r="C328" t="s">
        <v>7234</v>
      </c>
      <c r="D328" s="13">
        <v>22044.05</v>
      </c>
      <c r="E328" t="s">
        <v>7224</v>
      </c>
      <c r="F328" t="s">
        <v>19966</v>
      </c>
      <c r="G328" t="s">
        <v>7860</v>
      </c>
      <c r="H328" t="s">
        <v>7236</v>
      </c>
      <c r="I328">
        <f>EOMONTH(GL_Transactions[[#This Row],[Column6]],-1)+1</f>
        <v>45323</v>
      </c>
    </row>
    <row r="329" spans="1:9" x14ac:dyDescent="0.35">
      <c r="A329" t="s">
        <v>7861</v>
      </c>
      <c r="B329" t="s">
        <v>7248</v>
      </c>
      <c r="C329" t="s">
        <v>3</v>
      </c>
      <c r="D329" s="13">
        <v>53196.81</v>
      </c>
      <c r="E329" t="s">
        <v>7240</v>
      </c>
      <c r="F329" t="s">
        <v>19954</v>
      </c>
      <c r="G329" t="s">
        <v>7862</v>
      </c>
      <c r="H329" t="s">
        <v>7275</v>
      </c>
      <c r="I329">
        <f>EOMONTH(GL_Transactions[[#This Row],[Column6]],-1)+1</f>
        <v>45323</v>
      </c>
    </row>
    <row r="330" spans="1:9" x14ac:dyDescent="0.35">
      <c r="A330" t="s">
        <v>7863</v>
      </c>
      <c r="B330" t="s">
        <v>7243</v>
      </c>
      <c r="C330" t="s">
        <v>7244</v>
      </c>
      <c r="D330" s="13">
        <v>74106.84</v>
      </c>
      <c r="E330" t="s">
        <v>7240</v>
      </c>
      <c r="F330" t="s">
        <v>19968</v>
      </c>
      <c r="G330" t="s">
        <v>7864</v>
      </c>
      <c r="H330" t="s">
        <v>7305</v>
      </c>
      <c r="I330">
        <f>EOMONTH(GL_Transactions[[#This Row],[Column6]],-1)+1</f>
        <v>45323</v>
      </c>
    </row>
    <row r="331" spans="1:9" x14ac:dyDescent="0.35">
      <c r="A331" t="s">
        <v>7865</v>
      </c>
      <c r="B331" t="s">
        <v>7264</v>
      </c>
      <c r="C331" t="s">
        <v>7280</v>
      </c>
      <c r="D331" s="13">
        <v>-4737.93</v>
      </c>
      <c r="E331" t="s">
        <v>7224</v>
      </c>
      <c r="F331" t="s">
        <v>19957</v>
      </c>
      <c r="G331" t="s">
        <v>7866</v>
      </c>
      <c r="H331" t="s">
        <v>7286</v>
      </c>
      <c r="I331">
        <f>EOMONTH(GL_Transactions[[#This Row],[Column6]],-1)+1</f>
        <v>45323</v>
      </c>
    </row>
    <row r="332" spans="1:9" x14ac:dyDescent="0.35">
      <c r="A332" t="s">
        <v>7867</v>
      </c>
      <c r="B332" t="s">
        <v>7228</v>
      </c>
      <c r="C332" t="s">
        <v>7229</v>
      </c>
      <c r="D332" s="13">
        <v>50305.03</v>
      </c>
      <c r="E332" t="s">
        <v>7261</v>
      </c>
      <c r="F332" t="s">
        <v>20034</v>
      </c>
      <c r="G332" t="s">
        <v>66</v>
      </c>
      <c r="H332" t="s">
        <v>7292</v>
      </c>
      <c r="I332">
        <f>EOMONTH(GL_Transactions[[#This Row],[Column6]],-1)+1</f>
        <v>45323</v>
      </c>
    </row>
    <row r="333" spans="1:9" x14ac:dyDescent="0.35">
      <c r="A333" t="s">
        <v>7868</v>
      </c>
      <c r="B333" t="s">
        <v>7255</v>
      </c>
      <c r="C333" t="s">
        <v>7256</v>
      </c>
      <c r="D333" s="13">
        <v>-73579.539999999994</v>
      </c>
      <c r="E333" t="s">
        <v>7240</v>
      </c>
      <c r="F333" t="s">
        <v>20035</v>
      </c>
      <c r="G333" t="s">
        <v>7869</v>
      </c>
      <c r="H333" t="s">
        <v>7286</v>
      </c>
      <c r="I333" t="e">
        <f>EOMONTH(GL_Transactions[[#This Row],[Column6]],-1)+1</f>
        <v>#VALUE!</v>
      </c>
    </row>
    <row r="334" spans="1:9" x14ac:dyDescent="0.35">
      <c r="A334" t="s">
        <v>7870</v>
      </c>
      <c r="B334" t="s">
        <v>7228</v>
      </c>
      <c r="C334" t="s">
        <v>7229</v>
      </c>
      <c r="D334" s="13">
        <v>81594.61</v>
      </c>
      <c r="E334" t="s">
        <v>7240</v>
      </c>
      <c r="F334" t="s">
        <v>19996</v>
      </c>
      <c r="G334" t="s">
        <v>7871</v>
      </c>
      <c r="H334" t="s">
        <v>66</v>
      </c>
      <c r="I334">
        <f>EOMONTH(GL_Transactions[[#This Row],[Column6]],-1)+1</f>
        <v>45323</v>
      </c>
    </row>
    <row r="335" spans="1:9" x14ac:dyDescent="0.35">
      <c r="A335" t="s">
        <v>7872</v>
      </c>
      <c r="B335" t="s">
        <v>7238</v>
      </c>
      <c r="C335" t="s">
        <v>7239</v>
      </c>
      <c r="D335" s="13">
        <v>73244.289999999994</v>
      </c>
      <c r="E335" t="s">
        <v>7240</v>
      </c>
      <c r="F335" t="s">
        <v>20026</v>
      </c>
      <c r="G335" t="s">
        <v>7873</v>
      </c>
      <c r="H335" t="s">
        <v>7286</v>
      </c>
      <c r="I335">
        <f>EOMONTH(GL_Transactions[[#This Row],[Column6]],-1)+1</f>
        <v>45505</v>
      </c>
    </row>
    <row r="336" spans="1:9" x14ac:dyDescent="0.35">
      <c r="A336" t="s">
        <v>7874</v>
      </c>
      <c r="B336" t="s">
        <v>7264</v>
      </c>
      <c r="C336" t="s">
        <v>7280</v>
      </c>
      <c r="D336" s="13">
        <v>5136.1000000000004</v>
      </c>
      <c r="E336" t="s">
        <v>7240</v>
      </c>
      <c r="F336" t="s">
        <v>20036</v>
      </c>
      <c r="G336" t="s">
        <v>7875</v>
      </c>
      <c r="H336" t="s">
        <v>7249</v>
      </c>
      <c r="I336" t="e">
        <f>EOMONTH(GL_Transactions[[#This Row],[Column6]],-1)+1</f>
        <v>#VALUE!</v>
      </c>
    </row>
    <row r="337" spans="1:9" x14ac:dyDescent="0.35">
      <c r="A337" t="s">
        <v>7876</v>
      </c>
      <c r="B337" t="s">
        <v>7222</v>
      </c>
      <c r="C337" t="s">
        <v>7223</v>
      </c>
      <c r="D337" s="13" t="s">
        <v>20037</v>
      </c>
      <c r="E337" t="s">
        <v>7240</v>
      </c>
      <c r="F337" t="s">
        <v>20038</v>
      </c>
      <c r="G337" t="s">
        <v>7877</v>
      </c>
      <c r="H337" t="s">
        <v>7302</v>
      </c>
      <c r="I337">
        <f>EOMONTH(GL_Transactions[[#This Row],[Column6]],-1)+1</f>
        <v>45323</v>
      </c>
    </row>
    <row r="338" spans="1:9" x14ac:dyDescent="0.35">
      <c r="A338" t="s">
        <v>7878</v>
      </c>
      <c r="B338" t="s">
        <v>7233</v>
      </c>
      <c r="C338" t="s">
        <v>7234</v>
      </c>
      <c r="D338" s="13">
        <v>-23861.22</v>
      </c>
      <c r="E338" t="s">
        <v>7240</v>
      </c>
      <c r="F338" t="s">
        <v>19954</v>
      </c>
      <c r="G338" t="s">
        <v>7334</v>
      </c>
      <c r="H338" t="s">
        <v>7231</v>
      </c>
      <c r="I338">
        <f>EOMONTH(GL_Transactions[[#This Row],[Column6]],-1)+1</f>
        <v>45323</v>
      </c>
    </row>
    <row r="339" spans="1:9" x14ac:dyDescent="0.35">
      <c r="A339" t="s">
        <v>7879</v>
      </c>
      <c r="B339" t="s">
        <v>7268</v>
      </c>
      <c r="C339" t="s">
        <v>7269</v>
      </c>
      <c r="D339" s="13">
        <v>-40261.67</v>
      </c>
      <c r="E339" t="s">
        <v>7240</v>
      </c>
      <c r="F339" t="s">
        <v>19959</v>
      </c>
      <c r="G339" t="s">
        <v>7880</v>
      </c>
      <c r="H339" t="s">
        <v>66</v>
      </c>
      <c r="I339" t="e">
        <f>EOMONTH(GL_Transactions[[#This Row],[Column6]],-1)+1</f>
        <v>#VALUE!</v>
      </c>
    </row>
    <row r="340" spans="1:9" x14ac:dyDescent="0.35">
      <c r="A340" t="s">
        <v>7881</v>
      </c>
      <c r="B340" t="s">
        <v>7268</v>
      </c>
      <c r="C340" t="s">
        <v>7269</v>
      </c>
      <c r="D340" s="13">
        <v>21719.25</v>
      </c>
      <c r="E340" t="s">
        <v>7240</v>
      </c>
      <c r="F340" t="s">
        <v>19968</v>
      </c>
      <c r="G340" t="s">
        <v>7882</v>
      </c>
      <c r="H340" t="s">
        <v>7275</v>
      </c>
      <c r="I340">
        <f>EOMONTH(GL_Transactions[[#This Row],[Column6]],-1)+1</f>
        <v>45323</v>
      </c>
    </row>
    <row r="341" spans="1:9" x14ac:dyDescent="0.35">
      <c r="A341" t="s">
        <v>7883</v>
      </c>
      <c r="B341" t="s">
        <v>7248</v>
      </c>
      <c r="C341" t="s">
        <v>66</v>
      </c>
      <c r="D341" s="13">
        <v>41975.27</v>
      </c>
      <c r="E341" t="s">
        <v>7240</v>
      </c>
      <c r="F341" t="s">
        <v>20039</v>
      </c>
      <c r="G341" t="s">
        <v>7884</v>
      </c>
      <c r="H341" t="s">
        <v>7305</v>
      </c>
      <c r="I341">
        <f>EOMONTH(GL_Transactions[[#This Row],[Column6]],-1)+1</f>
        <v>45323</v>
      </c>
    </row>
    <row r="342" spans="1:9" x14ac:dyDescent="0.35">
      <c r="A342" t="s">
        <v>7885</v>
      </c>
      <c r="B342" t="s">
        <v>7222</v>
      </c>
      <c r="C342" t="s">
        <v>66</v>
      </c>
      <c r="D342" s="13">
        <v>66572.72</v>
      </c>
      <c r="E342" t="s">
        <v>7240</v>
      </c>
      <c r="F342" t="s">
        <v>20014</v>
      </c>
      <c r="G342" t="s">
        <v>7886</v>
      </c>
      <c r="H342" t="s">
        <v>7302</v>
      </c>
      <c r="I342">
        <f>EOMONTH(GL_Transactions[[#This Row],[Column6]],-1)+1</f>
        <v>45323</v>
      </c>
    </row>
    <row r="343" spans="1:9" x14ac:dyDescent="0.35">
      <c r="A343" t="s">
        <v>7887</v>
      </c>
      <c r="B343" t="s">
        <v>7238</v>
      </c>
      <c r="C343" t="s">
        <v>7239</v>
      </c>
      <c r="D343" s="13">
        <v>49217.64</v>
      </c>
      <c r="E343" t="s">
        <v>7261</v>
      </c>
      <c r="F343" t="s">
        <v>19982</v>
      </c>
      <c r="G343" t="s">
        <v>7888</v>
      </c>
      <c r="H343" t="s">
        <v>66</v>
      </c>
      <c r="I343">
        <f>EOMONTH(GL_Transactions[[#This Row],[Column6]],-1)+1</f>
        <v>45323</v>
      </c>
    </row>
    <row r="344" spans="1:9" x14ac:dyDescent="0.35">
      <c r="A344" t="s">
        <v>7889</v>
      </c>
      <c r="B344" t="s">
        <v>7248</v>
      </c>
      <c r="C344" t="s">
        <v>3</v>
      </c>
      <c r="D344" s="13">
        <v>31527.58</v>
      </c>
      <c r="E344" t="s">
        <v>7240</v>
      </c>
      <c r="F344" t="s">
        <v>20000</v>
      </c>
      <c r="G344" t="s">
        <v>7890</v>
      </c>
      <c r="H344" t="s">
        <v>7302</v>
      </c>
      <c r="I344">
        <f>EOMONTH(GL_Transactions[[#This Row],[Column6]],-1)+1</f>
        <v>45323</v>
      </c>
    </row>
    <row r="345" spans="1:9" x14ac:dyDescent="0.35">
      <c r="A345" t="s">
        <v>7891</v>
      </c>
      <c r="B345" t="s">
        <v>7277</v>
      </c>
      <c r="C345" t="s">
        <v>7278</v>
      </c>
      <c r="D345" s="13">
        <v>7628.18</v>
      </c>
      <c r="E345" t="s">
        <v>7240</v>
      </c>
      <c r="F345" t="s">
        <v>20040</v>
      </c>
      <c r="G345" t="s">
        <v>7892</v>
      </c>
      <c r="H345" t="s">
        <v>7249</v>
      </c>
      <c r="I345" t="e">
        <f>EOMONTH(GL_Transactions[[#This Row],[Column6]],-1)+1</f>
        <v>#VALUE!</v>
      </c>
    </row>
    <row r="346" spans="1:9" x14ac:dyDescent="0.35">
      <c r="A346" t="s">
        <v>7893</v>
      </c>
      <c r="B346" t="s">
        <v>7264</v>
      </c>
      <c r="C346" t="s">
        <v>7280</v>
      </c>
      <c r="D346" s="13">
        <v>40789.54</v>
      </c>
      <c r="E346" t="s">
        <v>7261</v>
      </c>
      <c r="F346" t="s">
        <v>20023</v>
      </c>
      <c r="G346" t="s">
        <v>7894</v>
      </c>
      <c r="H346" t="s">
        <v>7292</v>
      </c>
      <c r="I346" t="e">
        <f>EOMONTH(GL_Transactions[[#This Row],[Column6]],-1)+1</f>
        <v>#VALUE!</v>
      </c>
    </row>
    <row r="347" spans="1:9" x14ac:dyDescent="0.35">
      <c r="A347" t="s">
        <v>7895</v>
      </c>
      <c r="B347" t="s">
        <v>7264</v>
      </c>
      <c r="C347" t="s">
        <v>66</v>
      </c>
      <c r="D347" s="13">
        <v>83952.18</v>
      </c>
      <c r="E347" t="s">
        <v>7224</v>
      </c>
      <c r="F347" t="s">
        <v>20041</v>
      </c>
      <c r="G347" t="s">
        <v>7896</v>
      </c>
      <c r="H347" t="s">
        <v>7236</v>
      </c>
      <c r="I347">
        <f>EOMONTH(GL_Transactions[[#This Row],[Column6]],-1)+1</f>
        <v>45323</v>
      </c>
    </row>
    <row r="348" spans="1:9" x14ac:dyDescent="0.35">
      <c r="A348" t="s">
        <v>7897</v>
      </c>
      <c r="B348" t="s">
        <v>7255</v>
      </c>
      <c r="C348" t="s">
        <v>7256</v>
      </c>
      <c r="D348" s="13">
        <v>-62911.96</v>
      </c>
      <c r="E348" t="s">
        <v>7240</v>
      </c>
      <c r="F348" t="s">
        <v>20042</v>
      </c>
      <c r="G348" t="s">
        <v>7756</v>
      </c>
      <c r="H348" t="s">
        <v>7302</v>
      </c>
      <c r="I348">
        <f>EOMONTH(GL_Transactions[[#This Row],[Column6]],-1)+1</f>
        <v>45323</v>
      </c>
    </row>
    <row r="349" spans="1:9" x14ac:dyDescent="0.35">
      <c r="A349" t="s">
        <v>7898</v>
      </c>
      <c r="B349" t="s">
        <v>7251</v>
      </c>
      <c r="C349" t="s">
        <v>7252</v>
      </c>
      <c r="D349" s="13">
        <v>71905.69</v>
      </c>
      <c r="E349" t="s">
        <v>7261</v>
      </c>
      <c r="F349" t="s">
        <v>20025</v>
      </c>
      <c r="G349" t="s">
        <v>7899</v>
      </c>
      <c r="H349" t="s">
        <v>7226</v>
      </c>
      <c r="I349">
        <f>EOMONTH(GL_Transactions[[#This Row],[Column6]],-1)+1</f>
        <v>45323</v>
      </c>
    </row>
    <row r="350" spans="1:9" x14ac:dyDescent="0.35">
      <c r="A350" t="s">
        <v>7900</v>
      </c>
      <c r="B350" t="s">
        <v>7255</v>
      </c>
      <c r="C350" t="s">
        <v>7256</v>
      </c>
      <c r="D350" s="13">
        <v>82017.42</v>
      </c>
      <c r="E350" t="s">
        <v>7240</v>
      </c>
      <c r="F350" t="s">
        <v>20043</v>
      </c>
      <c r="G350" t="s">
        <v>7901</v>
      </c>
      <c r="H350" t="s">
        <v>66</v>
      </c>
      <c r="I350" t="e">
        <f>EOMONTH(GL_Transactions[[#This Row],[Column6]],-1)+1</f>
        <v>#VALUE!</v>
      </c>
    </row>
    <row r="351" spans="1:9" x14ac:dyDescent="0.35">
      <c r="A351" t="s">
        <v>7902</v>
      </c>
      <c r="B351" t="s">
        <v>7277</v>
      </c>
      <c r="C351" t="s">
        <v>7278</v>
      </c>
      <c r="D351" s="13">
        <v>47735.58</v>
      </c>
      <c r="E351" t="s">
        <v>7261</v>
      </c>
      <c r="F351" t="s">
        <v>20011</v>
      </c>
      <c r="G351" t="s">
        <v>7903</v>
      </c>
      <c r="H351" t="s">
        <v>7305</v>
      </c>
      <c r="I351">
        <f>EOMONTH(GL_Transactions[[#This Row],[Column6]],-1)+1</f>
        <v>45323</v>
      </c>
    </row>
    <row r="352" spans="1:9" x14ac:dyDescent="0.35">
      <c r="A352" t="s">
        <v>7904</v>
      </c>
      <c r="B352" t="s">
        <v>7228</v>
      </c>
      <c r="C352" t="s">
        <v>7229</v>
      </c>
      <c r="D352" s="13">
        <v>72232.95</v>
      </c>
      <c r="E352" t="s">
        <v>7240</v>
      </c>
      <c r="F352" t="s">
        <v>20015</v>
      </c>
      <c r="G352" t="s">
        <v>7905</v>
      </c>
      <c r="H352" t="s">
        <v>66</v>
      </c>
      <c r="I352">
        <f>EOMONTH(GL_Transactions[[#This Row],[Column6]],-1)+1</f>
        <v>45323</v>
      </c>
    </row>
    <row r="353" spans="1:9" x14ac:dyDescent="0.35">
      <c r="A353" t="s">
        <v>7906</v>
      </c>
      <c r="B353" t="s">
        <v>7238</v>
      </c>
      <c r="C353" t="s">
        <v>7239</v>
      </c>
      <c r="D353" s="13">
        <v>41460.839999999997</v>
      </c>
      <c r="E353" t="s">
        <v>7261</v>
      </c>
      <c r="F353" t="s">
        <v>19973</v>
      </c>
      <c r="G353" t="s">
        <v>7907</v>
      </c>
      <c r="H353" t="s">
        <v>7302</v>
      </c>
      <c r="I353" t="e">
        <f>EOMONTH(GL_Transactions[[#This Row],[Column6]],-1)+1</f>
        <v>#VALUE!</v>
      </c>
    </row>
    <row r="354" spans="1:9" x14ac:dyDescent="0.35">
      <c r="A354" t="s">
        <v>7908</v>
      </c>
      <c r="B354" t="s">
        <v>7251</v>
      </c>
      <c r="C354" t="s">
        <v>7252</v>
      </c>
      <c r="D354" s="13">
        <v>55538.34</v>
      </c>
      <c r="E354" t="s">
        <v>7240</v>
      </c>
      <c r="F354" t="s">
        <v>20044</v>
      </c>
      <c r="G354" t="s">
        <v>7909</v>
      </c>
      <c r="H354" t="s">
        <v>7302</v>
      </c>
      <c r="I354">
        <f>EOMONTH(GL_Transactions[[#This Row],[Column6]],-1)+1</f>
        <v>45323</v>
      </c>
    </row>
    <row r="355" spans="1:9" x14ac:dyDescent="0.35">
      <c r="A355" t="s">
        <v>7910</v>
      </c>
      <c r="B355" t="s">
        <v>7255</v>
      </c>
      <c r="C355" t="s">
        <v>7256</v>
      </c>
      <c r="D355" s="13">
        <v>-46662.22</v>
      </c>
      <c r="E355" t="s">
        <v>7224</v>
      </c>
      <c r="F355" t="s">
        <v>20045</v>
      </c>
      <c r="G355" t="s">
        <v>7911</v>
      </c>
      <c r="H355" t="s">
        <v>7292</v>
      </c>
      <c r="I355" t="e">
        <f>EOMONTH(GL_Transactions[[#This Row],[Column6]],-1)+1</f>
        <v>#VALUE!</v>
      </c>
    </row>
    <row r="356" spans="1:9" x14ac:dyDescent="0.35">
      <c r="A356" t="s">
        <v>7912</v>
      </c>
      <c r="B356" t="s">
        <v>7248</v>
      </c>
      <c r="C356" t="s">
        <v>3</v>
      </c>
      <c r="D356" s="13">
        <v>39402.94</v>
      </c>
      <c r="E356" t="s">
        <v>7240</v>
      </c>
      <c r="F356" t="s">
        <v>19994</v>
      </c>
      <c r="G356" t="s">
        <v>7913</v>
      </c>
      <c r="H356" t="s">
        <v>7236</v>
      </c>
      <c r="I356" t="e">
        <f>EOMONTH(GL_Transactions[[#This Row],[Column6]],-1)+1</f>
        <v>#VALUE!</v>
      </c>
    </row>
    <row r="357" spans="1:9" x14ac:dyDescent="0.35">
      <c r="A357" t="s">
        <v>7914</v>
      </c>
      <c r="B357" t="s">
        <v>7255</v>
      </c>
      <c r="C357" t="s">
        <v>7256</v>
      </c>
      <c r="D357" s="13">
        <v>56468.15</v>
      </c>
      <c r="E357" t="s">
        <v>7240</v>
      </c>
      <c r="F357" t="s">
        <v>20046</v>
      </c>
      <c r="G357" t="s">
        <v>7915</v>
      </c>
      <c r="H357" t="s">
        <v>7286</v>
      </c>
      <c r="I357">
        <f>EOMONTH(GL_Transactions[[#This Row],[Column6]],-1)+1</f>
        <v>45323</v>
      </c>
    </row>
    <row r="358" spans="1:9" x14ac:dyDescent="0.35">
      <c r="A358" t="s">
        <v>7916</v>
      </c>
      <c r="B358" t="s">
        <v>7243</v>
      </c>
      <c r="C358" t="s">
        <v>7244</v>
      </c>
      <c r="D358" s="13">
        <v>18448.97</v>
      </c>
      <c r="E358" t="s">
        <v>7240</v>
      </c>
      <c r="F358" t="s">
        <v>20030</v>
      </c>
      <c r="G358" t="s">
        <v>7917</v>
      </c>
      <c r="H358" t="s">
        <v>7249</v>
      </c>
      <c r="I358">
        <f>EOMONTH(GL_Transactions[[#This Row],[Column6]],-1)+1</f>
        <v>45323</v>
      </c>
    </row>
    <row r="359" spans="1:9" x14ac:dyDescent="0.35">
      <c r="A359" t="s">
        <v>7918</v>
      </c>
      <c r="B359" t="s">
        <v>7248</v>
      </c>
      <c r="C359" t="s">
        <v>3</v>
      </c>
      <c r="D359" s="13">
        <v>65661.25</v>
      </c>
      <c r="E359" t="s">
        <v>7261</v>
      </c>
      <c r="F359" t="s">
        <v>19996</v>
      </c>
      <c r="G359" t="s">
        <v>66</v>
      </c>
      <c r="H359" t="s">
        <v>7292</v>
      </c>
      <c r="I359">
        <f>EOMONTH(GL_Transactions[[#This Row],[Column6]],-1)+1</f>
        <v>45323</v>
      </c>
    </row>
    <row r="360" spans="1:9" x14ac:dyDescent="0.35">
      <c r="A360" t="s">
        <v>7919</v>
      </c>
      <c r="B360" t="s">
        <v>7248</v>
      </c>
      <c r="C360" t="s">
        <v>3</v>
      </c>
      <c r="D360" s="13">
        <v>6052.22</v>
      </c>
      <c r="E360" t="s">
        <v>7261</v>
      </c>
      <c r="F360" t="s">
        <v>20013</v>
      </c>
      <c r="G360" t="s">
        <v>7393</v>
      </c>
      <c r="H360" t="s">
        <v>7275</v>
      </c>
      <c r="I360">
        <f>EOMONTH(GL_Transactions[[#This Row],[Column6]],-1)+1</f>
        <v>45536</v>
      </c>
    </row>
    <row r="361" spans="1:9" x14ac:dyDescent="0.35">
      <c r="A361" t="s">
        <v>7920</v>
      </c>
      <c r="B361" t="s">
        <v>7264</v>
      </c>
      <c r="C361" t="s">
        <v>7280</v>
      </c>
      <c r="D361" s="13">
        <v>-26624.82</v>
      </c>
      <c r="E361" t="s">
        <v>7240</v>
      </c>
      <c r="F361" t="s">
        <v>19970</v>
      </c>
      <c r="G361" t="s">
        <v>66</v>
      </c>
      <c r="H361" t="s">
        <v>7305</v>
      </c>
      <c r="I361">
        <f>EOMONTH(GL_Transactions[[#This Row],[Column6]],-1)+1</f>
        <v>45474</v>
      </c>
    </row>
    <row r="362" spans="1:9" x14ac:dyDescent="0.35">
      <c r="A362" t="s">
        <v>7921</v>
      </c>
      <c r="B362" t="s">
        <v>7268</v>
      </c>
      <c r="C362" t="s">
        <v>7269</v>
      </c>
      <c r="D362" s="13">
        <v>73902</v>
      </c>
      <c r="E362" t="s">
        <v>7240</v>
      </c>
      <c r="F362" t="s">
        <v>20047</v>
      </c>
      <c r="G362" t="s">
        <v>7922</v>
      </c>
      <c r="H362" t="s">
        <v>66</v>
      </c>
      <c r="I362">
        <f>EOMONTH(GL_Transactions[[#This Row],[Column6]],-1)+1</f>
        <v>45323</v>
      </c>
    </row>
    <row r="363" spans="1:9" x14ac:dyDescent="0.35">
      <c r="A363" t="s">
        <v>7923</v>
      </c>
      <c r="B363" t="s">
        <v>7268</v>
      </c>
      <c r="C363" t="s">
        <v>7269</v>
      </c>
      <c r="D363" s="13">
        <v>2553.86</v>
      </c>
      <c r="E363" t="s">
        <v>7261</v>
      </c>
      <c r="F363" t="s">
        <v>19989</v>
      </c>
      <c r="G363" t="s">
        <v>7924</v>
      </c>
      <c r="H363" t="s">
        <v>66</v>
      </c>
      <c r="I363">
        <f>EOMONTH(GL_Transactions[[#This Row],[Column6]],-1)+1</f>
        <v>45383</v>
      </c>
    </row>
    <row r="364" spans="1:9" x14ac:dyDescent="0.35">
      <c r="A364" t="s">
        <v>7925</v>
      </c>
      <c r="B364" t="s">
        <v>7233</v>
      </c>
      <c r="C364" t="s">
        <v>7234</v>
      </c>
      <c r="D364" s="13">
        <v>-29578.52</v>
      </c>
      <c r="E364" t="s">
        <v>7240</v>
      </c>
      <c r="F364" t="s">
        <v>20048</v>
      </c>
      <c r="G364" t="s">
        <v>66</v>
      </c>
      <c r="H364" t="s">
        <v>7275</v>
      </c>
      <c r="I364">
        <f>EOMONTH(GL_Transactions[[#This Row],[Column6]],-1)+1</f>
        <v>45323</v>
      </c>
    </row>
    <row r="365" spans="1:9" x14ac:dyDescent="0.35">
      <c r="A365" t="s">
        <v>7926</v>
      </c>
      <c r="B365" t="s">
        <v>7238</v>
      </c>
      <c r="C365" t="s">
        <v>7239</v>
      </c>
      <c r="D365" s="13">
        <v>-13690.54</v>
      </c>
      <c r="E365" t="s">
        <v>7240</v>
      </c>
      <c r="F365" t="s">
        <v>20049</v>
      </c>
      <c r="G365" t="s">
        <v>7927</v>
      </c>
      <c r="H365" t="s">
        <v>66</v>
      </c>
      <c r="I365">
        <f>EOMONTH(GL_Transactions[[#This Row],[Column6]],-1)+1</f>
        <v>45323</v>
      </c>
    </row>
    <row r="366" spans="1:9" x14ac:dyDescent="0.35">
      <c r="A366" t="s">
        <v>7928</v>
      </c>
      <c r="B366" t="s">
        <v>7222</v>
      </c>
      <c r="C366" t="s">
        <v>7223</v>
      </c>
      <c r="D366" s="13" t="s">
        <v>20050</v>
      </c>
      <c r="E366" t="s">
        <v>7240</v>
      </c>
      <c r="F366" t="s">
        <v>20018</v>
      </c>
      <c r="G366" t="s">
        <v>7929</v>
      </c>
      <c r="H366" t="s">
        <v>7286</v>
      </c>
      <c r="I366">
        <f>EOMONTH(GL_Transactions[[#This Row],[Column6]],-1)+1</f>
        <v>45352</v>
      </c>
    </row>
    <row r="367" spans="1:9" x14ac:dyDescent="0.35">
      <c r="A367" t="s">
        <v>7930</v>
      </c>
      <c r="B367" t="s">
        <v>7228</v>
      </c>
      <c r="C367" t="s">
        <v>7229</v>
      </c>
      <c r="D367" s="13" t="s">
        <v>20051</v>
      </c>
      <c r="E367" t="s">
        <v>7224</v>
      </c>
      <c r="F367" t="s">
        <v>20048</v>
      </c>
      <c r="G367" t="s">
        <v>7931</v>
      </c>
      <c r="H367" t="s">
        <v>7231</v>
      </c>
      <c r="I367">
        <f>EOMONTH(GL_Transactions[[#This Row],[Column6]],-1)+1</f>
        <v>45323</v>
      </c>
    </row>
    <row r="368" spans="1:9" x14ac:dyDescent="0.35">
      <c r="A368" t="s">
        <v>7932</v>
      </c>
      <c r="B368" t="s">
        <v>7277</v>
      </c>
      <c r="C368" t="s">
        <v>7278</v>
      </c>
      <c r="D368" s="13">
        <v>81173.69</v>
      </c>
      <c r="E368" t="s">
        <v>7240</v>
      </c>
      <c r="F368" t="s">
        <v>19986</v>
      </c>
      <c r="G368" t="s">
        <v>7933</v>
      </c>
      <c r="H368" t="s">
        <v>7292</v>
      </c>
      <c r="I368">
        <f>EOMONTH(GL_Transactions[[#This Row],[Column6]],-1)+1</f>
        <v>45323</v>
      </c>
    </row>
    <row r="369" spans="1:9" x14ac:dyDescent="0.35">
      <c r="A369" t="s">
        <v>7934</v>
      </c>
      <c r="B369" t="s">
        <v>7248</v>
      </c>
      <c r="C369" t="s">
        <v>3</v>
      </c>
      <c r="D369" s="13">
        <v>74732.06</v>
      </c>
      <c r="E369" t="s">
        <v>7240</v>
      </c>
      <c r="F369" t="s">
        <v>20031</v>
      </c>
      <c r="G369" t="s">
        <v>66</v>
      </c>
      <c r="H369" t="s">
        <v>7275</v>
      </c>
      <c r="I369" t="e">
        <f>EOMONTH(GL_Transactions[[#This Row],[Column6]],-1)+1</f>
        <v>#VALUE!</v>
      </c>
    </row>
    <row r="370" spans="1:9" x14ac:dyDescent="0.35">
      <c r="A370" t="s">
        <v>7935</v>
      </c>
      <c r="B370" t="s">
        <v>7248</v>
      </c>
      <c r="C370" t="s">
        <v>3</v>
      </c>
      <c r="D370" s="13">
        <v>73588.23</v>
      </c>
      <c r="E370" t="s">
        <v>7240</v>
      </c>
      <c r="F370" t="s">
        <v>19964</v>
      </c>
      <c r="G370" t="s">
        <v>7936</v>
      </c>
      <c r="H370" t="s">
        <v>7231</v>
      </c>
      <c r="I370">
        <f>EOMONTH(GL_Transactions[[#This Row],[Column6]],-1)+1</f>
        <v>45323</v>
      </c>
    </row>
    <row r="371" spans="1:9" x14ac:dyDescent="0.35">
      <c r="A371" t="s">
        <v>7937</v>
      </c>
      <c r="B371" t="s">
        <v>7248</v>
      </c>
      <c r="C371" t="s">
        <v>3</v>
      </c>
      <c r="D371" s="13">
        <v>19284.05</v>
      </c>
      <c r="E371" t="s">
        <v>7224</v>
      </c>
      <c r="F371" t="s">
        <v>20026</v>
      </c>
      <c r="G371" t="s">
        <v>7938</v>
      </c>
      <c r="H371" t="s">
        <v>66</v>
      </c>
      <c r="I371">
        <f>EOMONTH(GL_Transactions[[#This Row],[Column6]],-1)+1</f>
        <v>45505</v>
      </c>
    </row>
    <row r="372" spans="1:9" x14ac:dyDescent="0.35">
      <c r="A372" t="s">
        <v>7939</v>
      </c>
      <c r="B372" t="s">
        <v>7248</v>
      </c>
      <c r="C372" t="s">
        <v>3</v>
      </c>
      <c r="D372" s="13">
        <v>2837.65</v>
      </c>
      <c r="E372" t="s">
        <v>7261</v>
      </c>
      <c r="F372" t="s">
        <v>19984</v>
      </c>
      <c r="G372" t="s">
        <v>7869</v>
      </c>
      <c r="H372" t="s">
        <v>7231</v>
      </c>
      <c r="I372">
        <f>EOMONTH(GL_Transactions[[#This Row],[Column6]],-1)+1</f>
        <v>45323</v>
      </c>
    </row>
    <row r="373" spans="1:9" x14ac:dyDescent="0.35">
      <c r="A373" t="s">
        <v>7940</v>
      </c>
      <c r="B373" t="s">
        <v>7222</v>
      </c>
      <c r="C373" t="s">
        <v>7223</v>
      </c>
      <c r="D373" s="13">
        <v>-33567.269999999997</v>
      </c>
      <c r="E373" t="s">
        <v>7240</v>
      </c>
      <c r="F373" t="s">
        <v>19987</v>
      </c>
      <c r="G373" t="s">
        <v>7808</v>
      </c>
      <c r="H373" t="s">
        <v>7249</v>
      </c>
      <c r="I373">
        <f>EOMONTH(GL_Transactions[[#This Row],[Column6]],-1)+1</f>
        <v>45323</v>
      </c>
    </row>
    <row r="374" spans="1:9" x14ac:dyDescent="0.35">
      <c r="A374" t="s">
        <v>7941</v>
      </c>
      <c r="B374" t="s">
        <v>7222</v>
      </c>
      <c r="C374" t="s">
        <v>7223</v>
      </c>
      <c r="D374" s="13">
        <v>-54819.38</v>
      </c>
      <c r="E374" t="s">
        <v>7224</v>
      </c>
      <c r="F374" t="s">
        <v>20052</v>
      </c>
      <c r="G374" t="s">
        <v>7942</v>
      </c>
      <c r="H374" t="s">
        <v>7292</v>
      </c>
      <c r="I374">
        <f>EOMONTH(GL_Transactions[[#This Row],[Column6]],-1)+1</f>
        <v>45383</v>
      </c>
    </row>
    <row r="375" spans="1:9" x14ac:dyDescent="0.35">
      <c r="A375" t="s">
        <v>7943</v>
      </c>
      <c r="B375" t="s">
        <v>7251</v>
      </c>
      <c r="C375" t="s">
        <v>7252</v>
      </c>
      <c r="D375" s="13">
        <v>-9386.07</v>
      </c>
      <c r="E375" t="s">
        <v>7240</v>
      </c>
      <c r="F375" t="s">
        <v>20053</v>
      </c>
      <c r="G375" t="s">
        <v>7944</v>
      </c>
      <c r="H375" t="s">
        <v>66</v>
      </c>
      <c r="I375">
        <f>EOMONTH(GL_Transactions[[#This Row],[Column6]],-1)+1</f>
        <v>45323</v>
      </c>
    </row>
    <row r="376" spans="1:9" x14ac:dyDescent="0.35">
      <c r="A376" t="s">
        <v>7945</v>
      </c>
      <c r="B376" t="s">
        <v>7233</v>
      </c>
      <c r="C376" t="s">
        <v>7234</v>
      </c>
      <c r="D376" s="13">
        <v>78661.509999999995</v>
      </c>
      <c r="E376" t="s">
        <v>7261</v>
      </c>
      <c r="F376" t="s">
        <v>20020</v>
      </c>
      <c r="G376" t="s">
        <v>7946</v>
      </c>
      <c r="H376" t="s">
        <v>7226</v>
      </c>
      <c r="I376" t="e">
        <f>EOMONTH(GL_Transactions[[#This Row],[Column6]],-1)+1</f>
        <v>#VALUE!</v>
      </c>
    </row>
    <row r="377" spans="1:9" x14ac:dyDescent="0.35">
      <c r="A377" t="s">
        <v>7947</v>
      </c>
      <c r="B377" t="s">
        <v>7228</v>
      </c>
      <c r="C377" t="s">
        <v>7229</v>
      </c>
      <c r="D377" s="13">
        <v>54358.05</v>
      </c>
      <c r="E377" t="s">
        <v>7224</v>
      </c>
      <c r="F377" t="s">
        <v>19997</v>
      </c>
      <c r="G377" t="s">
        <v>7948</v>
      </c>
      <c r="H377" t="s">
        <v>66</v>
      </c>
      <c r="I377">
        <f>EOMONTH(GL_Transactions[[#This Row],[Column6]],-1)+1</f>
        <v>45323</v>
      </c>
    </row>
    <row r="378" spans="1:9" x14ac:dyDescent="0.35">
      <c r="A378" t="s">
        <v>7949</v>
      </c>
      <c r="B378" t="s">
        <v>7248</v>
      </c>
      <c r="C378" t="s">
        <v>3</v>
      </c>
      <c r="D378" s="13">
        <v>22224.22</v>
      </c>
      <c r="E378" t="s">
        <v>7240</v>
      </c>
      <c r="F378" t="s">
        <v>19955</v>
      </c>
      <c r="G378" t="s">
        <v>7950</v>
      </c>
      <c r="H378" t="s">
        <v>66</v>
      </c>
      <c r="I378">
        <f>EOMONTH(GL_Transactions[[#This Row],[Column6]],-1)+1</f>
        <v>45352</v>
      </c>
    </row>
    <row r="379" spans="1:9" x14ac:dyDescent="0.35">
      <c r="A379" t="s">
        <v>7951</v>
      </c>
      <c r="B379" t="s">
        <v>7222</v>
      </c>
      <c r="C379" t="s">
        <v>7223</v>
      </c>
      <c r="D379" s="13">
        <v>66848.97</v>
      </c>
      <c r="E379" t="s">
        <v>7224</v>
      </c>
      <c r="F379" t="s">
        <v>19984</v>
      </c>
      <c r="G379" t="s">
        <v>7952</v>
      </c>
      <c r="H379" t="s">
        <v>7302</v>
      </c>
      <c r="I379">
        <f>EOMONTH(GL_Transactions[[#This Row],[Column6]],-1)+1</f>
        <v>45323</v>
      </c>
    </row>
    <row r="380" spans="1:9" x14ac:dyDescent="0.35">
      <c r="A380" t="s">
        <v>7953</v>
      </c>
      <c r="B380" t="s">
        <v>7255</v>
      </c>
      <c r="C380" t="s">
        <v>7256</v>
      </c>
      <c r="D380" s="13">
        <v>-81699.61</v>
      </c>
      <c r="E380" t="s">
        <v>7224</v>
      </c>
      <c r="F380" t="s">
        <v>19969</v>
      </c>
      <c r="G380" t="s">
        <v>7954</v>
      </c>
      <c r="H380" t="s">
        <v>7302</v>
      </c>
      <c r="I380">
        <f>EOMONTH(GL_Transactions[[#This Row],[Column6]],-1)+1</f>
        <v>45323</v>
      </c>
    </row>
    <row r="381" spans="1:9" x14ac:dyDescent="0.35">
      <c r="A381" t="s">
        <v>7955</v>
      </c>
      <c r="B381" t="s">
        <v>7222</v>
      </c>
      <c r="C381" t="s">
        <v>7223</v>
      </c>
      <c r="D381" s="13">
        <v>11927.03</v>
      </c>
      <c r="E381" t="s">
        <v>7240</v>
      </c>
      <c r="F381" t="s">
        <v>20034</v>
      </c>
      <c r="G381" t="s">
        <v>7956</v>
      </c>
      <c r="H381" t="s">
        <v>7226</v>
      </c>
      <c r="I381">
        <f>EOMONTH(GL_Transactions[[#This Row],[Column6]],-1)+1</f>
        <v>45323</v>
      </c>
    </row>
    <row r="382" spans="1:9" x14ac:dyDescent="0.35">
      <c r="A382" t="s">
        <v>7957</v>
      </c>
      <c r="B382" t="s">
        <v>7248</v>
      </c>
      <c r="C382" t="s">
        <v>3</v>
      </c>
      <c r="D382" s="13">
        <v>-55000.59</v>
      </c>
      <c r="E382" t="s">
        <v>7261</v>
      </c>
      <c r="F382" t="s">
        <v>20013</v>
      </c>
      <c r="G382" t="s">
        <v>66</v>
      </c>
      <c r="H382" t="s">
        <v>66</v>
      </c>
      <c r="I382">
        <f>EOMONTH(GL_Transactions[[#This Row],[Column6]],-1)+1</f>
        <v>45536</v>
      </c>
    </row>
    <row r="383" spans="1:9" x14ac:dyDescent="0.35">
      <c r="A383" t="s">
        <v>7958</v>
      </c>
      <c r="B383" t="s">
        <v>7248</v>
      </c>
      <c r="C383" t="s">
        <v>3</v>
      </c>
      <c r="D383" s="13">
        <v>-66777.77</v>
      </c>
      <c r="E383" t="s">
        <v>7240</v>
      </c>
      <c r="F383" t="s">
        <v>20012</v>
      </c>
      <c r="G383" t="s">
        <v>7959</v>
      </c>
      <c r="H383" t="s">
        <v>7292</v>
      </c>
      <c r="I383">
        <f>EOMONTH(GL_Transactions[[#This Row],[Column6]],-1)+1</f>
        <v>45444</v>
      </c>
    </row>
    <row r="384" spans="1:9" x14ac:dyDescent="0.35">
      <c r="A384" t="s">
        <v>7960</v>
      </c>
      <c r="B384" t="s">
        <v>7238</v>
      </c>
      <c r="C384" t="s">
        <v>7239</v>
      </c>
      <c r="D384" s="13">
        <v>-84489.21</v>
      </c>
      <c r="E384" t="s">
        <v>7240</v>
      </c>
      <c r="F384" t="s">
        <v>20054</v>
      </c>
      <c r="G384" t="s">
        <v>7961</v>
      </c>
      <c r="H384" t="s">
        <v>7286</v>
      </c>
      <c r="I384">
        <f>EOMONTH(GL_Transactions[[#This Row],[Column6]],-1)+1</f>
        <v>45323</v>
      </c>
    </row>
    <row r="385" spans="1:9" x14ac:dyDescent="0.35">
      <c r="A385" t="s">
        <v>7962</v>
      </c>
      <c r="B385" t="s">
        <v>7251</v>
      </c>
      <c r="C385" t="s">
        <v>7252</v>
      </c>
      <c r="D385" s="13">
        <v>65679.850000000006</v>
      </c>
      <c r="E385" t="s">
        <v>7240</v>
      </c>
      <c r="F385" t="s">
        <v>20055</v>
      </c>
      <c r="G385" t="s">
        <v>7963</v>
      </c>
      <c r="H385" t="s">
        <v>66</v>
      </c>
      <c r="I385" t="e">
        <f>EOMONTH(GL_Transactions[[#This Row],[Column6]],-1)+1</f>
        <v>#VALUE!</v>
      </c>
    </row>
    <row r="386" spans="1:9" x14ac:dyDescent="0.35">
      <c r="A386" t="s">
        <v>7964</v>
      </c>
      <c r="B386" t="s">
        <v>7255</v>
      </c>
      <c r="C386" t="s">
        <v>7256</v>
      </c>
      <c r="D386" s="13">
        <v>14327.1</v>
      </c>
      <c r="E386" t="s">
        <v>7240</v>
      </c>
      <c r="F386" t="s">
        <v>20017</v>
      </c>
      <c r="G386" t="s">
        <v>7965</v>
      </c>
      <c r="H386" t="s">
        <v>7275</v>
      </c>
      <c r="I386" t="e">
        <f>EOMONTH(GL_Transactions[[#This Row],[Column6]],-1)+1</f>
        <v>#VALUE!</v>
      </c>
    </row>
    <row r="387" spans="1:9" x14ac:dyDescent="0.35">
      <c r="A387" t="s">
        <v>7966</v>
      </c>
      <c r="B387" t="s">
        <v>7264</v>
      </c>
      <c r="C387" t="s">
        <v>7280</v>
      </c>
      <c r="D387" s="13">
        <v>32274</v>
      </c>
      <c r="E387" t="s">
        <v>7240</v>
      </c>
      <c r="F387" t="s">
        <v>20056</v>
      </c>
      <c r="G387" t="s">
        <v>66</v>
      </c>
      <c r="H387" t="s">
        <v>7292</v>
      </c>
      <c r="I387">
        <f>EOMONTH(GL_Transactions[[#This Row],[Column6]],-1)+1</f>
        <v>45323</v>
      </c>
    </row>
    <row r="388" spans="1:9" x14ac:dyDescent="0.35">
      <c r="A388" t="s">
        <v>7967</v>
      </c>
      <c r="B388" t="s">
        <v>7222</v>
      </c>
      <c r="C388" t="s">
        <v>7223</v>
      </c>
      <c r="D388" s="13">
        <v>21440.23</v>
      </c>
      <c r="E388" t="s">
        <v>7261</v>
      </c>
      <c r="F388" t="s">
        <v>20057</v>
      </c>
      <c r="G388" t="s">
        <v>7968</v>
      </c>
      <c r="H388" t="s">
        <v>66</v>
      </c>
      <c r="I388">
        <f>EOMONTH(GL_Transactions[[#This Row],[Column6]],-1)+1</f>
        <v>45627</v>
      </c>
    </row>
    <row r="389" spans="1:9" x14ac:dyDescent="0.35">
      <c r="A389" t="s">
        <v>7969</v>
      </c>
      <c r="B389" t="s">
        <v>7251</v>
      </c>
      <c r="C389" t="s">
        <v>7252</v>
      </c>
      <c r="D389" s="13">
        <v>-53620.34</v>
      </c>
      <c r="E389" t="s">
        <v>7240</v>
      </c>
      <c r="F389" t="s">
        <v>20058</v>
      </c>
      <c r="G389" t="s">
        <v>66</v>
      </c>
      <c r="H389" t="s">
        <v>7226</v>
      </c>
      <c r="I389">
        <f>EOMONTH(GL_Transactions[[#This Row],[Column6]],-1)+1</f>
        <v>45323</v>
      </c>
    </row>
    <row r="390" spans="1:9" x14ac:dyDescent="0.35">
      <c r="A390" t="s">
        <v>7970</v>
      </c>
      <c r="B390" t="s">
        <v>7228</v>
      </c>
      <c r="C390" t="s">
        <v>7229</v>
      </c>
      <c r="D390" s="13">
        <v>73932.53</v>
      </c>
      <c r="E390" t="s">
        <v>7224</v>
      </c>
      <c r="F390" t="s">
        <v>20059</v>
      </c>
      <c r="G390" t="s">
        <v>66</v>
      </c>
      <c r="H390" t="s">
        <v>7302</v>
      </c>
      <c r="I390">
        <f>EOMONTH(GL_Transactions[[#This Row],[Column6]],-1)+1</f>
        <v>45323</v>
      </c>
    </row>
    <row r="391" spans="1:9" x14ac:dyDescent="0.35">
      <c r="A391" t="s">
        <v>7971</v>
      </c>
      <c r="B391" t="s">
        <v>7268</v>
      </c>
      <c r="C391" t="s">
        <v>7269</v>
      </c>
      <c r="D391" s="13">
        <v>-68887.66</v>
      </c>
      <c r="E391" t="s">
        <v>7240</v>
      </c>
      <c r="F391" t="s">
        <v>19963</v>
      </c>
      <c r="G391" t="s">
        <v>7972</v>
      </c>
      <c r="H391" t="s">
        <v>7305</v>
      </c>
      <c r="I391">
        <f>EOMONTH(GL_Transactions[[#This Row],[Column6]],-1)+1</f>
        <v>45323</v>
      </c>
    </row>
    <row r="392" spans="1:9" x14ac:dyDescent="0.35">
      <c r="A392" t="s">
        <v>7973</v>
      </c>
      <c r="B392" t="s">
        <v>7255</v>
      </c>
      <c r="C392" t="s">
        <v>7256</v>
      </c>
      <c r="D392" s="13">
        <v>-24963.52</v>
      </c>
      <c r="E392" t="s">
        <v>7261</v>
      </c>
      <c r="F392" t="s">
        <v>20005</v>
      </c>
      <c r="G392" t="s">
        <v>7974</v>
      </c>
      <c r="H392" t="s">
        <v>7292</v>
      </c>
      <c r="I392" t="e">
        <f>EOMONTH(GL_Transactions[[#This Row],[Column6]],-1)+1</f>
        <v>#VALUE!</v>
      </c>
    </row>
    <row r="393" spans="1:9" x14ac:dyDescent="0.35">
      <c r="A393" t="s">
        <v>7975</v>
      </c>
      <c r="B393" t="s">
        <v>7251</v>
      </c>
      <c r="C393" t="s">
        <v>7252</v>
      </c>
      <c r="D393" s="13">
        <v>1573.31</v>
      </c>
      <c r="E393" t="s">
        <v>7224</v>
      </c>
      <c r="F393" t="s">
        <v>20016</v>
      </c>
      <c r="G393" t="s">
        <v>7976</v>
      </c>
      <c r="H393" t="s">
        <v>66</v>
      </c>
      <c r="I393">
        <f>EOMONTH(GL_Transactions[[#This Row],[Column6]],-1)+1</f>
        <v>45323</v>
      </c>
    </row>
    <row r="394" spans="1:9" x14ac:dyDescent="0.35">
      <c r="A394" t="s">
        <v>7977</v>
      </c>
      <c r="B394" t="s">
        <v>7243</v>
      </c>
      <c r="C394" t="s">
        <v>7244</v>
      </c>
      <c r="D394" s="13">
        <v>-50447.75</v>
      </c>
      <c r="E394" t="s">
        <v>7240</v>
      </c>
      <c r="F394" t="s">
        <v>20033</v>
      </c>
      <c r="G394" t="s">
        <v>7978</v>
      </c>
      <c r="H394" t="s">
        <v>7302</v>
      </c>
      <c r="I394">
        <f>EOMONTH(GL_Transactions[[#This Row],[Column6]],-1)+1</f>
        <v>45323</v>
      </c>
    </row>
    <row r="395" spans="1:9" x14ac:dyDescent="0.35">
      <c r="A395" t="s">
        <v>7979</v>
      </c>
      <c r="B395" t="s">
        <v>7251</v>
      </c>
      <c r="C395" t="s">
        <v>7252</v>
      </c>
      <c r="D395" s="13">
        <v>35411.32</v>
      </c>
      <c r="E395" t="s">
        <v>7240</v>
      </c>
      <c r="F395" t="s">
        <v>20060</v>
      </c>
      <c r="G395" t="s">
        <v>7980</v>
      </c>
      <c r="H395" t="s">
        <v>7231</v>
      </c>
      <c r="I395" t="e">
        <f>EOMONTH(GL_Transactions[[#This Row],[Column6]],-1)+1</f>
        <v>#VALUE!</v>
      </c>
    </row>
    <row r="396" spans="1:9" x14ac:dyDescent="0.35">
      <c r="A396" t="s">
        <v>7981</v>
      </c>
      <c r="B396" t="s">
        <v>7264</v>
      </c>
      <c r="C396" t="s">
        <v>7280</v>
      </c>
      <c r="D396" s="13">
        <v>18958.189999999999</v>
      </c>
      <c r="E396" t="s">
        <v>7261</v>
      </c>
      <c r="F396" t="s">
        <v>20061</v>
      </c>
      <c r="G396" t="s">
        <v>7982</v>
      </c>
      <c r="H396" t="s">
        <v>7305</v>
      </c>
      <c r="I396">
        <f>EOMONTH(GL_Transactions[[#This Row],[Column6]],-1)+1</f>
        <v>45323</v>
      </c>
    </row>
    <row r="397" spans="1:9" x14ac:dyDescent="0.35">
      <c r="A397" t="s">
        <v>7983</v>
      </c>
      <c r="B397" t="s">
        <v>7243</v>
      </c>
      <c r="C397" t="s">
        <v>7244</v>
      </c>
      <c r="D397" s="13">
        <v>-65124.71</v>
      </c>
      <c r="E397" t="s">
        <v>7240</v>
      </c>
      <c r="F397" t="s">
        <v>20062</v>
      </c>
      <c r="G397" t="s">
        <v>7984</v>
      </c>
      <c r="H397" t="s">
        <v>7231</v>
      </c>
      <c r="I397">
        <f>EOMONTH(GL_Transactions[[#This Row],[Column6]],-1)+1</f>
        <v>45536</v>
      </c>
    </row>
    <row r="398" spans="1:9" x14ac:dyDescent="0.35">
      <c r="A398" t="s">
        <v>7985</v>
      </c>
      <c r="B398" t="s">
        <v>7233</v>
      </c>
      <c r="C398" t="s">
        <v>66</v>
      </c>
      <c r="D398" s="13">
        <v>66424.56</v>
      </c>
      <c r="E398" t="s">
        <v>7224</v>
      </c>
      <c r="F398" t="s">
        <v>20053</v>
      </c>
      <c r="G398" t="s">
        <v>7986</v>
      </c>
      <c r="H398" t="s">
        <v>7286</v>
      </c>
      <c r="I398">
        <f>EOMONTH(GL_Transactions[[#This Row],[Column6]],-1)+1</f>
        <v>45323</v>
      </c>
    </row>
    <row r="399" spans="1:9" x14ac:dyDescent="0.35">
      <c r="A399" t="s">
        <v>7987</v>
      </c>
      <c r="B399" t="s">
        <v>7238</v>
      </c>
      <c r="C399" t="s">
        <v>7239</v>
      </c>
      <c r="D399" s="13">
        <v>58019.839999999997</v>
      </c>
      <c r="E399" t="s">
        <v>7240</v>
      </c>
      <c r="F399" t="s">
        <v>20040</v>
      </c>
      <c r="G399" t="s">
        <v>7988</v>
      </c>
      <c r="H399" t="s">
        <v>66</v>
      </c>
      <c r="I399" t="e">
        <f>EOMONTH(GL_Transactions[[#This Row],[Column6]],-1)+1</f>
        <v>#VALUE!</v>
      </c>
    </row>
    <row r="400" spans="1:9" x14ac:dyDescent="0.35">
      <c r="A400" t="s">
        <v>7989</v>
      </c>
      <c r="B400" t="s">
        <v>7277</v>
      </c>
      <c r="C400" t="s">
        <v>66</v>
      </c>
      <c r="D400" s="13">
        <v>44907.42</v>
      </c>
      <c r="E400" t="s">
        <v>7240</v>
      </c>
      <c r="F400" t="s">
        <v>20003</v>
      </c>
      <c r="G400" t="s">
        <v>7990</v>
      </c>
      <c r="H400" t="s">
        <v>7226</v>
      </c>
      <c r="I400">
        <f>EOMONTH(GL_Transactions[[#This Row],[Column6]],-1)+1</f>
        <v>45323</v>
      </c>
    </row>
    <row r="401" spans="1:9" x14ac:dyDescent="0.35">
      <c r="A401" t="s">
        <v>7991</v>
      </c>
      <c r="B401" t="s">
        <v>7277</v>
      </c>
      <c r="C401" t="s">
        <v>7278</v>
      </c>
      <c r="D401" s="13">
        <v>9681.17</v>
      </c>
      <c r="E401" t="s">
        <v>7261</v>
      </c>
      <c r="F401" t="s">
        <v>20027</v>
      </c>
      <c r="G401" t="s">
        <v>7992</v>
      </c>
      <c r="H401" t="s">
        <v>7231</v>
      </c>
      <c r="I401">
        <f>EOMONTH(GL_Transactions[[#This Row],[Column6]],-1)+1</f>
        <v>45323</v>
      </c>
    </row>
    <row r="402" spans="1:9" x14ac:dyDescent="0.35">
      <c r="A402" t="s">
        <v>7993</v>
      </c>
      <c r="B402" t="s">
        <v>7222</v>
      </c>
      <c r="C402" t="s">
        <v>7223</v>
      </c>
      <c r="D402" s="13">
        <v>10728.05</v>
      </c>
      <c r="E402" t="s">
        <v>7261</v>
      </c>
      <c r="F402" t="s">
        <v>20057</v>
      </c>
      <c r="G402" t="s">
        <v>7994</v>
      </c>
      <c r="H402" t="s">
        <v>7275</v>
      </c>
      <c r="I402">
        <f>EOMONTH(GL_Transactions[[#This Row],[Column6]],-1)+1</f>
        <v>45627</v>
      </c>
    </row>
    <row r="403" spans="1:9" x14ac:dyDescent="0.35">
      <c r="A403" t="s">
        <v>7995</v>
      </c>
      <c r="B403" t="s">
        <v>7251</v>
      </c>
      <c r="C403" t="s">
        <v>7252</v>
      </c>
      <c r="D403" s="13">
        <v>-50562.32</v>
      </c>
      <c r="E403" t="s">
        <v>7240</v>
      </c>
      <c r="F403" t="s">
        <v>20063</v>
      </c>
      <c r="G403" t="s">
        <v>7996</v>
      </c>
      <c r="H403" t="s">
        <v>66</v>
      </c>
      <c r="I403">
        <f>EOMONTH(GL_Transactions[[#This Row],[Column6]],-1)+1</f>
        <v>45323</v>
      </c>
    </row>
    <row r="404" spans="1:9" x14ac:dyDescent="0.35">
      <c r="A404" t="s">
        <v>7997</v>
      </c>
      <c r="B404" t="s">
        <v>7222</v>
      </c>
      <c r="C404" t="s">
        <v>7223</v>
      </c>
      <c r="D404" s="13">
        <v>46722.17</v>
      </c>
      <c r="E404" t="s">
        <v>7224</v>
      </c>
      <c r="F404" t="s">
        <v>19999</v>
      </c>
      <c r="G404" t="s">
        <v>7998</v>
      </c>
      <c r="H404" t="s">
        <v>7305</v>
      </c>
      <c r="I404" t="e">
        <f>EOMONTH(GL_Transactions[[#This Row],[Column6]],-1)+1</f>
        <v>#VALUE!</v>
      </c>
    </row>
    <row r="405" spans="1:9" x14ac:dyDescent="0.35">
      <c r="A405" t="s">
        <v>7999</v>
      </c>
      <c r="B405" t="s">
        <v>7222</v>
      </c>
      <c r="C405" t="s">
        <v>7223</v>
      </c>
      <c r="D405" s="13">
        <v>-76301.929999999993</v>
      </c>
      <c r="E405" t="s">
        <v>7240</v>
      </c>
      <c r="F405" t="s">
        <v>19995</v>
      </c>
      <c r="G405" t="s">
        <v>8000</v>
      </c>
      <c r="H405" t="s">
        <v>66</v>
      </c>
      <c r="I405" t="e">
        <f>EOMONTH(GL_Transactions[[#This Row],[Column6]],-1)+1</f>
        <v>#VALUE!</v>
      </c>
    </row>
    <row r="406" spans="1:9" x14ac:dyDescent="0.35">
      <c r="A406" t="s">
        <v>8001</v>
      </c>
      <c r="B406" t="s">
        <v>7268</v>
      </c>
      <c r="C406" t="s">
        <v>7269</v>
      </c>
      <c r="D406" s="13">
        <v>22664.59</v>
      </c>
      <c r="E406" t="s">
        <v>7224</v>
      </c>
      <c r="F406" t="s">
        <v>20048</v>
      </c>
      <c r="G406" t="s">
        <v>8002</v>
      </c>
      <c r="H406" t="s">
        <v>7231</v>
      </c>
      <c r="I406">
        <f>EOMONTH(GL_Transactions[[#This Row],[Column6]],-1)+1</f>
        <v>45323</v>
      </c>
    </row>
    <row r="407" spans="1:9" x14ac:dyDescent="0.35">
      <c r="A407" t="s">
        <v>8003</v>
      </c>
      <c r="B407" t="s">
        <v>7255</v>
      </c>
      <c r="C407" t="s">
        <v>7256</v>
      </c>
      <c r="D407" s="13">
        <v>7714.97</v>
      </c>
      <c r="E407" t="s">
        <v>7240</v>
      </c>
      <c r="F407" t="s">
        <v>20064</v>
      </c>
      <c r="G407" t="s">
        <v>8004</v>
      </c>
      <c r="H407" t="s">
        <v>66</v>
      </c>
      <c r="I407">
        <f>EOMONTH(GL_Transactions[[#This Row],[Column6]],-1)+1</f>
        <v>45323</v>
      </c>
    </row>
    <row r="408" spans="1:9" x14ac:dyDescent="0.35">
      <c r="A408" t="s">
        <v>8005</v>
      </c>
      <c r="B408" t="s">
        <v>7228</v>
      </c>
      <c r="C408" t="s">
        <v>7229</v>
      </c>
      <c r="D408" s="13">
        <v>44833.54</v>
      </c>
      <c r="E408" t="s">
        <v>7224</v>
      </c>
      <c r="F408" t="s">
        <v>20062</v>
      </c>
      <c r="G408" t="s">
        <v>7573</v>
      </c>
      <c r="H408" t="s">
        <v>7286</v>
      </c>
      <c r="I408">
        <f>EOMONTH(GL_Transactions[[#This Row],[Column6]],-1)+1</f>
        <v>45536</v>
      </c>
    </row>
    <row r="409" spans="1:9" x14ac:dyDescent="0.35">
      <c r="A409" t="s">
        <v>8006</v>
      </c>
      <c r="B409" t="s">
        <v>7243</v>
      </c>
      <c r="C409" t="s">
        <v>7244</v>
      </c>
      <c r="D409" s="13">
        <v>-47396.07</v>
      </c>
      <c r="E409" t="s">
        <v>7240</v>
      </c>
      <c r="F409" t="s">
        <v>19974</v>
      </c>
      <c r="G409" t="s">
        <v>8007</v>
      </c>
      <c r="H409" t="s">
        <v>66</v>
      </c>
      <c r="I409">
        <f>EOMONTH(GL_Transactions[[#This Row],[Column6]],-1)+1</f>
        <v>45474</v>
      </c>
    </row>
    <row r="410" spans="1:9" x14ac:dyDescent="0.35">
      <c r="A410" t="s">
        <v>8008</v>
      </c>
      <c r="B410" t="s">
        <v>7277</v>
      </c>
      <c r="C410" t="s">
        <v>7278</v>
      </c>
      <c r="D410" s="13">
        <v>31239.3</v>
      </c>
      <c r="E410" t="s">
        <v>7224</v>
      </c>
      <c r="F410" t="s">
        <v>19971</v>
      </c>
      <c r="G410" t="s">
        <v>66</v>
      </c>
      <c r="H410" t="s">
        <v>7275</v>
      </c>
      <c r="I410">
        <f>EOMONTH(GL_Transactions[[#This Row],[Column6]],-1)+1</f>
        <v>45323</v>
      </c>
    </row>
    <row r="411" spans="1:9" x14ac:dyDescent="0.35">
      <c r="A411" t="s">
        <v>8009</v>
      </c>
      <c r="B411" t="s">
        <v>7243</v>
      </c>
      <c r="C411" t="s">
        <v>7244</v>
      </c>
      <c r="D411" s="13">
        <v>4839.34</v>
      </c>
      <c r="E411" t="s">
        <v>7224</v>
      </c>
      <c r="F411" t="s">
        <v>20061</v>
      </c>
      <c r="G411" t="s">
        <v>7470</v>
      </c>
      <c r="H411" t="s">
        <v>7226</v>
      </c>
      <c r="I411">
        <f>EOMONTH(GL_Transactions[[#This Row],[Column6]],-1)+1</f>
        <v>45323</v>
      </c>
    </row>
    <row r="412" spans="1:9" x14ac:dyDescent="0.35">
      <c r="A412" t="s">
        <v>8010</v>
      </c>
      <c r="B412" t="s">
        <v>7222</v>
      </c>
      <c r="C412" t="s">
        <v>7223</v>
      </c>
      <c r="D412" s="13">
        <v>-51018.15</v>
      </c>
      <c r="E412" t="s">
        <v>7240</v>
      </c>
      <c r="F412" t="s">
        <v>20065</v>
      </c>
      <c r="G412" t="s">
        <v>66</v>
      </c>
      <c r="H412" t="s">
        <v>7305</v>
      </c>
      <c r="I412">
        <f>EOMONTH(GL_Transactions[[#This Row],[Column6]],-1)+1</f>
        <v>45323</v>
      </c>
    </row>
    <row r="413" spans="1:9" x14ac:dyDescent="0.35">
      <c r="A413" t="s">
        <v>8011</v>
      </c>
      <c r="B413" t="s">
        <v>7277</v>
      </c>
      <c r="C413" t="s">
        <v>7278</v>
      </c>
      <c r="D413" s="13">
        <v>-35774.43</v>
      </c>
      <c r="E413" t="s">
        <v>7224</v>
      </c>
      <c r="F413" t="s">
        <v>20012</v>
      </c>
      <c r="G413" t="s">
        <v>8012</v>
      </c>
      <c r="H413" t="s">
        <v>7246</v>
      </c>
      <c r="I413">
        <f>EOMONTH(GL_Transactions[[#This Row],[Column6]],-1)+1</f>
        <v>45444</v>
      </c>
    </row>
    <row r="414" spans="1:9" x14ac:dyDescent="0.35">
      <c r="A414" t="s">
        <v>8013</v>
      </c>
      <c r="B414" t="s">
        <v>7248</v>
      </c>
      <c r="C414" t="s">
        <v>3</v>
      </c>
      <c r="D414" s="13">
        <v>66164.44</v>
      </c>
      <c r="E414" t="s">
        <v>7240</v>
      </c>
      <c r="F414" t="s">
        <v>20025</v>
      </c>
      <c r="G414" t="s">
        <v>8014</v>
      </c>
      <c r="H414" t="s">
        <v>7231</v>
      </c>
      <c r="I414">
        <f>EOMONTH(GL_Transactions[[#This Row],[Column6]],-1)+1</f>
        <v>45323</v>
      </c>
    </row>
    <row r="415" spans="1:9" x14ac:dyDescent="0.35">
      <c r="A415" t="s">
        <v>8015</v>
      </c>
      <c r="B415" t="s">
        <v>7268</v>
      </c>
      <c r="C415" t="s">
        <v>7269</v>
      </c>
      <c r="D415" s="13">
        <v>70426.720000000001</v>
      </c>
      <c r="E415" t="s">
        <v>7224</v>
      </c>
      <c r="F415" t="s">
        <v>20036</v>
      </c>
      <c r="G415" t="s">
        <v>8016</v>
      </c>
      <c r="H415" t="s">
        <v>7249</v>
      </c>
      <c r="I415" t="e">
        <f>EOMONTH(GL_Transactions[[#This Row],[Column6]],-1)+1</f>
        <v>#VALUE!</v>
      </c>
    </row>
    <row r="416" spans="1:9" x14ac:dyDescent="0.35">
      <c r="A416" t="s">
        <v>8017</v>
      </c>
      <c r="B416" t="s">
        <v>7243</v>
      </c>
      <c r="C416" t="s">
        <v>7244</v>
      </c>
      <c r="D416" s="13">
        <v>-8876.73</v>
      </c>
      <c r="E416" t="s">
        <v>7261</v>
      </c>
      <c r="F416" t="s">
        <v>20066</v>
      </c>
      <c r="G416" t="s">
        <v>8018</v>
      </c>
      <c r="H416" t="s">
        <v>7275</v>
      </c>
      <c r="I416">
        <f>EOMONTH(GL_Transactions[[#This Row],[Column6]],-1)+1</f>
        <v>45597</v>
      </c>
    </row>
    <row r="417" spans="1:9" x14ac:dyDescent="0.35">
      <c r="A417" t="s">
        <v>8019</v>
      </c>
      <c r="B417" t="s">
        <v>7248</v>
      </c>
      <c r="C417" t="s">
        <v>66</v>
      </c>
      <c r="D417" s="13">
        <v>5951.76</v>
      </c>
      <c r="E417" t="s">
        <v>7261</v>
      </c>
      <c r="F417" t="s">
        <v>20021</v>
      </c>
      <c r="G417" t="s">
        <v>8020</v>
      </c>
      <c r="H417" t="s">
        <v>7305</v>
      </c>
      <c r="I417">
        <f>EOMONTH(GL_Transactions[[#This Row],[Column6]],-1)+1</f>
        <v>45323</v>
      </c>
    </row>
    <row r="418" spans="1:9" x14ac:dyDescent="0.35">
      <c r="A418" t="s">
        <v>8021</v>
      </c>
      <c r="B418" t="s">
        <v>7264</v>
      </c>
      <c r="C418" t="s">
        <v>7280</v>
      </c>
      <c r="D418" s="13">
        <v>9388.84</v>
      </c>
      <c r="E418" t="s">
        <v>7224</v>
      </c>
      <c r="F418" t="s">
        <v>19967</v>
      </c>
      <c r="G418" t="s">
        <v>8022</v>
      </c>
      <c r="H418" t="s">
        <v>7275</v>
      </c>
      <c r="I418">
        <f>EOMONTH(GL_Transactions[[#This Row],[Column6]],-1)+1</f>
        <v>45323</v>
      </c>
    </row>
    <row r="419" spans="1:9" x14ac:dyDescent="0.35">
      <c r="A419" t="s">
        <v>8023</v>
      </c>
      <c r="B419" t="s">
        <v>7264</v>
      </c>
      <c r="C419" t="s">
        <v>7280</v>
      </c>
      <c r="D419" s="13">
        <v>46513.49</v>
      </c>
      <c r="E419" t="s">
        <v>7240</v>
      </c>
      <c r="F419" t="s">
        <v>19973</v>
      </c>
      <c r="G419" t="s">
        <v>8024</v>
      </c>
      <c r="H419" t="s">
        <v>7305</v>
      </c>
      <c r="I419" t="e">
        <f>EOMONTH(GL_Transactions[[#This Row],[Column6]],-1)+1</f>
        <v>#VALUE!</v>
      </c>
    </row>
    <row r="420" spans="1:9" x14ac:dyDescent="0.35">
      <c r="A420" t="s">
        <v>8025</v>
      </c>
      <c r="B420" t="s">
        <v>7268</v>
      </c>
      <c r="C420" t="s">
        <v>7269</v>
      </c>
      <c r="D420" s="13">
        <v>52148.15</v>
      </c>
      <c r="E420" t="s">
        <v>7240</v>
      </c>
      <c r="F420" t="s">
        <v>20067</v>
      </c>
      <c r="G420" t="s">
        <v>8026</v>
      </c>
      <c r="H420" t="s">
        <v>7286</v>
      </c>
      <c r="I420">
        <f>EOMONTH(GL_Transactions[[#This Row],[Column6]],-1)+1</f>
        <v>45323</v>
      </c>
    </row>
    <row r="421" spans="1:9" x14ac:dyDescent="0.35">
      <c r="A421" t="s">
        <v>8027</v>
      </c>
      <c r="B421" t="s">
        <v>7243</v>
      </c>
      <c r="C421" t="s">
        <v>7244</v>
      </c>
      <c r="D421" s="13">
        <v>50664.57</v>
      </c>
      <c r="E421" t="s">
        <v>7240</v>
      </c>
      <c r="F421" t="s">
        <v>19980</v>
      </c>
      <c r="G421" t="s">
        <v>8028</v>
      </c>
      <c r="H421" t="s">
        <v>7302</v>
      </c>
      <c r="I421" t="e">
        <f>EOMONTH(GL_Transactions[[#This Row],[Column6]],-1)+1</f>
        <v>#VALUE!</v>
      </c>
    </row>
    <row r="422" spans="1:9" x14ac:dyDescent="0.35">
      <c r="A422" t="s">
        <v>8029</v>
      </c>
      <c r="B422" t="s">
        <v>7277</v>
      </c>
      <c r="C422" t="s">
        <v>7278</v>
      </c>
      <c r="D422" s="13">
        <v>77073.34</v>
      </c>
      <c r="E422" t="s">
        <v>7240</v>
      </c>
      <c r="F422" t="s">
        <v>20032</v>
      </c>
      <c r="G422" t="s">
        <v>8030</v>
      </c>
      <c r="H422" t="s">
        <v>7246</v>
      </c>
      <c r="I422">
        <f>EOMONTH(GL_Transactions[[#This Row],[Column6]],-1)+1</f>
        <v>45323</v>
      </c>
    </row>
    <row r="423" spans="1:9" x14ac:dyDescent="0.35">
      <c r="A423" t="s">
        <v>8031</v>
      </c>
      <c r="B423" t="s">
        <v>7251</v>
      </c>
      <c r="C423" t="s">
        <v>7252</v>
      </c>
      <c r="D423" s="13">
        <v>43181.07</v>
      </c>
      <c r="E423" t="s">
        <v>7224</v>
      </c>
      <c r="F423" t="s">
        <v>19955</v>
      </c>
      <c r="G423" t="s">
        <v>8032</v>
      </c>
      <c r="H423" t="s">
        <v>7236</v>
      </c>
      <c r="I423">
        <f>EOMONTH(GL_Transactions[[#This Row],[Column6]],-1)+1</f>
        <v>45352</v>
      </c>
    </row>
    <row r="424" spans="1:9" x14ac:dyDescent="0.35">
      <c r="A424" t="s">
        <v>8033</v>
      </c>
      <c r="B424" t="s">
        <v>7238</v>
      </c>
      <c r="C424" t="s">
        <v>7239</v>
      </c>
      <c r="D424" s="13">
        <v>-16564.22</v>
      </c>
      <c r="E424" t="s">
        <v>7240</v>
      </c>
      <c r="F424" t="s">
        <v>19998</v>
      </c>
      <c r="G424" t="s">
        <v>8034</v>
      </c>
      <c r="H424" t="s">
        <v>7305</v>
      </c>
      <c r="I424">
        <f>EOMONTH(GL_Transactions[[#This Row],[Column6]],-1)+1</f>
        <v>45323</v>
      </c>
    </row>
    <row r="425" spans="1:9" x14ac:dyDescent="0.35">
      <c r="A425" t="s">
        <v>8035</v>
      </c>
      <c r="B425" t="s">
        <v>7264</v>
      </c>
      <c r="C425" t="s">
        <v>7280</v>
      </c>
      <c r="D425" s="13">
        <v>69115.02</v>
      </c>
      <c r="E425" t="s">
        <v>7240</v>
      </c>
      <c r="F425" t="s">
        <v>20009</v>
      </c>
      <c r="G425" t="s">
        <v>8036</v>
      </c>
      <c r="H425" t="s">
        <v>7305</v>
      </c>
      <c r="I425">
        <f>EOMONTH(GL_Transactions[[#This Row],[Column6]],-1)+1</f>
        <v>45323</v>
      </c>
    </row>
    <row r="426" spans="1:9" x14ac:dyDescent="0.35">
      <c r="A426" t="s">
        <v>8037</v>
      </c>
      <c r="B426" t="s">
        <v>7264</v>
      </c>
      <c r="C426" t="s">
        <v>7280</v>
      </c>
      <c r="D426" s="13" t="s">
        <v>20068</v>
      </c>
      <c r="E426" t="s">
        <v>7240</v>
      </c>
      <c r="F426" t="s">
        <v>20069</v>
      </c>
      <c r="G426" t="s">
        <v>8038</v>
      </c>
      <c r="H426" t="s">
        <v>7286</v>
      </c>
      <c r="I426">
        <f>EOMONTH(GL_Transactions[[#This Row],[Column6]],-1)+1</f>
        <v>45323</v>
      </c>
    </row>
    <row r="427" spans="1:9" x14ac:dyDescent="0.35">
      <c r="A427" t="s">
        <v>8039</v>
      </c>
      <c r="B427" t="s">
        <v>7228</v>
      </c>
      <c r="C427" t="s">
        <v>7229</v>
      </c>
      <c r="D427" s="13">
        <v>-13746.56</v>
      </c>
      <c r="E427" t="s">
        <v>7261</v>
      </c>
      <c r="F427" t="s">
        <v>20070</v>
      </c>
      <c r="G427" t="s">
        <v>8040</v>
      </c>
      <c r="H427" t="s">
        <v>7246</v>
      </c>
      <c r="I427" t="e">
        <f>EOMONTH(GL_Transactions[[#This Row],[Column6]],-1)+1</f>
        <v>#VALUE!</v>
      </c>
    </row>
    <row r="428" spans="1:9" x14ac:dyDescent="0.35">
      <c r="A428" t="s">
        <v>8041</v>
      </c>
      <c r="B428" t="s">
        <v>7248</v>
      </c>
      <c r="C428" t="s">
        <v>3</v>
      </c>
      <c r="D428" s="13">
        <v>73729.89</v>
      </c>
      <c r="E428" t="s">
        <v>7240</v>
      </c>
      <c r="F428" t="s">
        <v>20009</v>
      </c>
      <c r="G428" t="s">
        <v>8042</v>
      </c>
      <c r="H428" t="s">
        <v>7302</v>
      </c>
      <c r="I428">
        <f>EOMONTH(GL_Transactions[[#This Row],[Column6]],-1)+1</f>
        <v>45323</v>
      </c>
    </row>
    <row r="429" spans="1:9" x14ac:dyDescent="0.35">
      <c r="A429" t="s">
        <v>8043</v>
      </c>
      <c r="B429" t="s">
        <v>7238</v>
      </c>
      <c r="C429" t="s">
        <v>7239</v>
      </c>
      <c r="D429" s="13">
        <v>-30832.6</v>
      </c>
      <c r="E429" t="s">
        <v>7261</v>
      </c>
      <c r="F429" t="s">
        <v>20001</v>
      </c>
      <c r="G429" t="s">
        <v>8044</v>
      </c>
      <c r="H429" t="s">
        <v>7226</v>
      </c>
      <c r="I429">
        <f>EOMONTH(GL_Transactions[[#This Row],[Column6]],-1)+1</f>
        <v>45323</v>
      </c>
    </row>
    <row r="430" spans="1:9" x14ac:dyDescent="0.35">
      <c r="A430" t="s">
        <v>8045</v>
      </c>
      <c r="B430" t="s">
        <v>7248</v>
      </c>
      <c r="C430" t="s">
        <v>3</v>
      </c>
      <c r="D430" s="13">
        <v>58423.57</v>
      </c>
      <c r="E430" t="s">
        <v>7240</v>
      </c>
      <c r="F430" t="s">
        <v>19954</v>
      </c>
      <c r="G430" t="s">
        <v>8046</v>
      </c>
      <c r="H430" t="s">
        <v>7236</v>
      </c>
      <c r="I430">
        <f>EOMONTH(GL_Transactions[[#This Row],[Column6]],-1)+1</f>
        <v>45323</v>
      </c>
    </row>
    <row r="431" spans="1:9" x14ac:dyDescent="0.35">
      <c r="A431" t="s">
        <v>8047</v>
      </c>
      <c r="B431" t="s">
        <v>7222</v>
      </c>
      <c r="C431" t="s">
        <v>7223</v>
      </c>
      <c r="D431" s="13">
        <v>10284.91</v>
      </c>
      <c r="E431" t="s">
        <v>7240</v>
      </c>
      <c r="F431" t="s">
        <v>19916</v>
      </c>
      <c r="G431" t="s">
        <v>8048</v>
      </c>
      <c r="H431" t="s">
        <v>7231</v>
      </c>
      <c r="I431">
        <f>EOMONTH(GL_Transactions[[#This Row],[Column6]],-1)+1</f>
        <v>45292</v>
      </c>
    </row>
    <row r="432" spans="1:9" x14ac:dyDescent="0.35">
      <c r="A432" t="s">
        <v>8049</v>
      </c>
      <c r="B432" t="s">
        <v>7264</v>
      </c>
      <c r="C432" t="s">
        <v>7280</v>
      </c>
      <c r="D432" s="13">
        <v>-32480.41</v>
      </c>
      <c r="E432" t="s">
        <v>7240</v>
      </c>
      <c r="F432" t="s">
        <v>20002</v>
      </c>
      <c r="G432" t="s">
        <v>8050</v>
      </c>
      <c r="H432" t="s">
        <v>7249</v>
      </c>
      <c r="I432" t="e">
        <f>EOMONTH(GL_Transactions[[#This Row],[Column6]],-1)+1</f>
        <v>#VALUE!</v>
      </c>
    </row>
    <row r="433" spans="1:9" x14ac:dyDescent="0.35">
      <c r="A433" t="s">
        <v>8051</v>
      </c>
      <c r="B433" t="s">
        <v>7243</v>
      </c>
      <c r="C433" t="s">
        <v>7244</v>
      </c>
      <c r="D433" s="13">
        <v>73745.350000000006</v>
      </c>
      <c r="E433" t="s">
        <v>7261</v>
      </c>
      <c r="F433" t="s">
        <v>19957</v>
      </c>
      <c r="G433" t="s">
        <v>8052</v>
      </c>
      <c r="H433" t="s">
        <v>7249</v>
      </c>
      <c r="I433">
        <f>EOMONTH(GL_Transactions[[#This Row],[Column6]],-1)+1</f>
        <v>45323</v>
      </c>
    </row>
    <row r="434" spans="1:9" x14ac:dyDescent="0.35">
      <c r="A434" t="s">
        <v>8053</v>
      </c>
      <c r="B434" t="s">
        <v>7238</v>
      </c>
      <c r="C434" t="s">
        <v>7239</v>
      </c>
      <c r="D434" s="13">
        <v>35814.33</v>
      </c>
      <c r="E434" t="s">
        <v>7240</v>
      </c>
      <c r="F434" t="s">
        <v>20071</v>
      </c>
      <c r="G434" t="s">
        <v>8054</v>
      </c>
      <c r="H434" t="s">
        <v>7275</v>
      </c>
      <c r="I434">
        <f>EOMONTH(GL_Transactions[[#This Row],[Column6]],-1)+1</f>
        <v>45323</v>
      </c>
    </row>
    <row r="435" spans="1:9" x14ac:dyDescent="0.35">
      <c r="A435" t="s">
        <v>8055</v>
      </c>
      <c r="B435" t="s">
        <v>7255</v>
      </c>
      <c r="C435" t="s">
        <v>7256</v>
      </c>
      <c r="D435" s="13">
        <v>-60005.26</v>
      </c>
      <c r="E435" t="s">
        <v>7261</v>
      </c>
      <c r="F435" t="s">
        <v>19992</v>
      </c>
      <c r="G435" t="s">
        <v>8056</v>
      </c>
      <c r="H435" t="s">
        <v>7231</v>
      </c>
      <c r="I435">
        <f>EOMONTH(GL_Transactions[[#This Row],[Column6]],-1)+1</f>
        <v>45323</v>
      </c>
    </row>
    <row r="436" spans="1:9" x14ac:dyDescent="0.35">
      <c r="A436" t="s">
        <v>8057</v>
      </c>
      <c r="B436" t="s">
        <v>7268</v>
      </c>
      <c r="C436" t="s">
        <v>7269</v>
      </c>
      <c r="D436" s="13">
        <v>79733.72</v>
      </c>
      <c r="E436" t="s">
        <v>7240</v>
      </c>
      <c r="F436" t="s">
        <v>20006</v>
      </c>
      <c r="G436" t="s">
        <v>8058</v>
      </c>
      <c r="H436" t="s">
        <v>66</v>
      </c>
      <c r="I436">
        <f>EOMONTH(GL_Transactions[[#This Row],[Column6]],-1)+1</f>
        <v>45323</v>
      </c>
    </row>
    <row r="437" spans="1:9" x14ac:dyDescent="0.35">
      <c r="A437" t="s">
        <v>8059</v>
      </c>
      <c r="B437" t="s">
        <v>7238</v>
      </c>
      <c r="C437" t="s">
        <v>7239</v>
      </c>
      <c r="D437" s="13">
        <v>13864.99</v>
      </c>
      <c r="E437" t="s">
        <v>7224</v>
      </c>
      <c r="F437" t="s">
        <v>19925</v>
      </c>
      <c r="G437" t="s">
        <v>66</v>
      </c>
      <c r="H437" t="s">
        <v>7231</v>
      </c>
      <c r="I437">
        <f>EOMONTH(GL_Transactions[[#This Row],[Column6]],-1)+1</f>
        <v>45323</v>
      </c>
    </row>
    <row r="438" spans="1:9" x14ac:dyDescent="0.35">
      <c r="A438" t="s">
        <v>8060</v>
      </c>
      <c r="B438" t="s">
        <v>7251</v>
      </c>
      <c r="C438" t="s">
        <v>7252</v>
      </c>
      <c r="D438" s="13">
        <v>28415.33</v>
      </c>
      <c r="E438" t="s">
        <v>7224</v>
      </c>
      <c r="F438" t="s">
        <v>19985</v>
      </c>
      <c r="G438" t="s">
        <v>8061</v>
      </c>
      <c r="H438" t="s">
        <v>7236</v>
      </c>
      <c r="I438">
        <f>EOMONTH(GL_Transactions[[#This Row],[Column6]],-1)+1</f>
        <v>45323</v>
      </c>
    </row>
    <row r="439" spans="1:9" x14ac:dyDescent="0.35">
      <c r="A439" t="s">
        <v>8062</v>
      </c>
      <c r="B439" t="s">
        <v>7268</v>
      </c>
      <c r="C439" t="s">
        <v>7269</v>
      </c>
      <c r="D439" s="13">
        <v>5350.4</v>
      </c>
      <c r="E439" t="s">
        <v>7240</v>
      </c>
      <c r="F439" t="s">
        <v>20072</v>
      </c>
      <c r="G439" t="s">
        <v>66</v>
      </c>
      <c r="H439" t="s">
        <v>7305</v>
      </c>
      <c r="I439">
        <f>EOMONTH(GL_Transactions[[#This Row],[Column6]],-1)+1</f>
        <v>45323</v>
      </c>
    </row>
    <row r="440" spans="1:9" x14ac:dyDescent="0.35">
      <c r="A440" t="s">
        <v>8063</v>
      </c>
      <c r="B440" t="s">
        <v>7268</v>
      </c>
      <c r="C440" t="s">
        <v>7269</v>
      </c>
      <c r="D440" s="13">
        <v>34210.06</v>
      </c>
      <c r="E440" t="s">
        <v>7261</v>
      </c>
      <c r="F440" t="s">
        <v>20073</v>
      </c>
      <c r="G440" t="s">
        <v>8064</v>
      </c>
      <c r="H440" t="s">
        <v>7226</v>
      </c>
      <c r="I440" t="e">
        <f>EOMONTH(GL_Transactions[[#This Row],[Column6]],-1)+1</f>
        <v>#VALUE!</v>
      </c>
    </row>
    <row r="441" spans="1:9" x14ac:dyDescent="0.35">
      <c r="A441" t="s">
        <v>8065</v>
      </c>
      <c r="B441" t="s">
        <v>7233</v>
      </c>
      <c r="C441" t="s">
        <v>7234</v>
      </c>
      <c r="D441" s="13">
        <v>32866.07</v>
      </c>
      <c r="E441" t="s">
        <v>7240</v>
      </c>
      <c r="F441" t="s">
        <v>20074</v>
      </c>
      <c r="G441" t="s">
        <v>8066</v>
      </c>
      <c r="H441" t="s">
        <v>7305</v>
      </c>
      <c r="I441" t="e">
        <f>EOMONTH(GL_Transactions[[#This Row],[Column6]],-1)+1</f>
        <v>#VALUE!</v>
      </c>
    </row>
    <row r="442" spans="1:9" x14ac:dyDescent="0.35">
      <c r="A442" t="s">
        <v>8067</v>
      </c>
      <c r="B442" t="s">
        <v>7222</v>
      </c>
      <c r="C442" t="s">
        <v>7223</v>
      </c>
      <c r="D442" s="13">
        <v>-28763.8</v>
      </c>
      <c r="E442" t="s">
        <v>7224</v>
      </c>
      <c r="F442" t="s">
        <v>20044</v>
      </c>
      <c r="G442" t="s">
        <v>8068</v>
      </c>
      <c r="H442" t="s">
        <v>66</v>
      </c>
      <c r="I442">
        <f>EOMONTH(GL_Transactions[[#This Row],[Column6]],-1)+1</f>
        <v>45323</v>
      </c>
    </row>
    <row r="443" spans="1:9" x14ac:dyDescent="0.35">
      <c r="A443" t="s">
        <v>8069</v>
      </c>
      <c r="B443" t="s">
        <v>7233</v>
      </c>
      <c r="C443" t="s">
        <v>7234</v>
      </c>
      <c r="D443" s="13">
        <v>38260.67</v>
      </c>
      <c r="E443" t="s">
        <v>7240</v>
      </c>
      <c r="F443" t="s">
        <v>20075</v>
      </c>
      <c r="G443" t="s">
        <v>8070</v>
      </c>
      <c r="H443" t="s">
        <v>7236</v>
      </c>
      <c r="I443">
        <f>EOMONTH(GL_Transactions[[#This Row],[Column6]],-1)+1</f>
        <v>45352</v>
      </c>
    </row>
    <row r="444" spans="1:9" x14ac:dyDescent="0.35">
      <c r="A444" t="s">
        <v>8071</v>
      </c>
      <c r="B444" t="s">
        <v>7233</v>
      </c>
      <c r="C444" t="s">
        <v>7234</v>
      </c>
      <c r="D444" s="13">
        <v>-33526.660000000003</v>
      </c>
      <c r="E444" t="s">
        <v>7261</v>
      </c>
      <c r="F444" t="s">
        <v>20076</v>
      </c>
      <c r="G444" t="s">
        <v>8072</v>
      </c>
      <c r="H444" t="s">
        <v>7231</v>
      </c>
      <c r="I444">
        <f>EOMONTH(GL_Transactions[[#This Row],[Column6]],-1)+1</f>
        <v>45352</v>
      </c>
    </row>
    <row r="445" spans="1:9" x14ac:dyDescent="0.35">
      <c r="A445" t="s">
        <v>8073</v>
      </c>
      <c r="B445" t="s">
        <v>7248</v>
      </c>
      <c r="C445" t="s">
        <v>3</v>
      </c>
      <c r="D445" s="13">
        <v>63527.31</v>
      </c>
      <c r="E445" t="s">
        <v>7240</v>
      </c>
      <c r="F445" t="s">
        <v>20077</v>
      </c>
      <c r="G445" t="s">
        <v>8074</v>
      </c>
      <c r="H445" t="s">
        <v>66</v>
      </c>
      <c r="I445">
        <f>EOMONTH(GL_Transactions[[#This Row],[Column6]],-1)+1</f>
        <v>45352</v>
      </c>
    </row>
    <row r="446" spans="1:9" x14ac:dyDescent="0.35">
      <c r="A446" t="s">
        <v>8075</v>
      </c>
      <c r="B446" t="s">
        <v>7222</v>
      </c>
      <c r="C446" t="s">
        <v>7223</v>
      </c>
      <c r="D446" s="13">
        <v>23542.67</v>
      </c>
      <c r="E446" t="s">
        <v>7224</v>
      </c>
      <c r="F446" t="s">
        <v>20078</v>
      </c>
      <c r="G446" t="s">
        <v>8076</v>
      </c>
      <c r="H446" t="s">
        <v>7249</v>
      </c>
      <c r="I446" t="e">
        <f>EOMONTH(GL_Transactions[[#This Row],[Column6]],-1)+1</f>
        <v>#VALUE!</v>
      </c>
    </row>
    <row r="447" spans="1:9" x14ac:dyDescent="0.35">
      <c r="A447" t="s">
        <v>8077</v>
      </c>
      <c r="B447" t="s">
        <v>7264</v>
      </c>
      <c r="C447" t="s">
        <v>7280</v>
      </c>
      <c r="D447" s="13">
        <v>-27337.69</v>
      </c>
      <c r="E447" t="s">
        <v>7224</v>
      </c>
      <c r="F447" t="s">
        <v>20079</v>
      </c>
      <c r="G447" t="s">
        <v>8078</v>
      </c>
      <c r="H447" t="s">
        <v>7226</v>
      </c>
      <c r="I447">
        <f>EOMONTH(GL_Transactions[[#This Row],[Column6]],-1)+1</f>
        <v>45352</v>
      </c>
    </row>
    <row r="448" spans="1:9" x14ac:dyDescent="0.35">
      <c r="A448" t="s">
        <v>8079</v>
      </c>
      <c r="B448" t="s">
        <v>7248</v>
      </c>
      <c r="C448" t="s">
        <v>3</v>
      </c>
      <c r="D448" s="13">
        <v>19798.759999999998</v>
      </c>
      <c r="E448" t="s">
        <v>7224</v>
      </c>
      <c r="F448" t="s">
        <v>20080</v>
      </c>
      <c r="G448" t="s">
        <v>8080</v>
      </c>
      <c r="H448" t="s">
        <v>7286</v>
      </c>
      <c r="I448">
        <f>EOMONTH(GL_Transactions[[#This Row],[Column6]],-1)+1</f>
        <v>45352</v>
      </c>
    </row>
    <row r="449" spans="1:9" x14ac:dyDescent="0.35">
      <c r="A449" t="s">
        <v>8081</v>
      </c>
      <c r="B449" t="s">
        <v>7264</v>
      </c>
      <c r="C449" t="s">
        <v>7280</v>
      </c>
      <c r="D449" s="13">
        <v>-30770.31</v>
      </c>
      <c r="E449" t="s">
        <v>7224</v>
      </c>
      <c r="F449" t="s">
        <v>20081</v>
      </c>
      <c r="G449" t="s">
        <v>8082</v>
      </c>
      <c r="H449" t="s">
        <v>7275</v>
      </c>
      <c r="I449">
        <f>EOMONTH(GL_Transactions[[#This Row],[Column6]],-1)+1</f>
        <v>45352</v>
      </c>
    </row>
    <row r="450" spans="1:9" x14ac:dyDescent="0.35">
      <c r="A450" t="s">
        <v>8083</v>
      </c>
      <c r="B450" t="s">
        <v>7264</v>
      </c>
      <c r="C450" t="s">
        <v>7280</v>
      </c>
      <c r="D450" s="13">
        <v>71270.759999999995</v>
      </c>
      <c r="E450" t="s">
        <v>7240</v>
      </c>
      <c r="F450" t="s">
        <v>20082</v>
      </c>
      <c r="G450" t="s">
        <v>8084</v>
      </c>
      <c r="H450" t="s">
        <v>7292</v>
      </c>
      <c r="I450">
        <f>EOMONTH(GL_Transactions[[#This Row],[Column6]],-1)+1</f>
        <v>45352</v>
      </c>
    </row>
    <row r="451" spans="1:9" x14ac:dyDescent="0.35">
      <c r="A451" t="s">
        <v>8085</v>
      </c>
      <c r="B451" t="s">
        <v>7238</v>
      </c>
      <c r="C451" t="s">
        <v>7239</v>
      </c>
      <c r="D451" s="13">
        <v>34835.01</v>
      </c>
      <c r="E451" t="s">
        <v>7224</v>
      </c>
      <c r="F451" t="s">
        <v>20083</v>
      </c>
      <c r="G451" t="s">
        <v>8086</v>
      </c>
      <c r="H451" t="s">
        <v>66</v>
      </c>
      <c r="I451" t="e">
        <f>EOMONTH(GL_Transactions[[#This Row],[Column6]],-1)+1</f>
        <v>#VALUE!</v>
      </c>
    </row>
    <row r="452" spans="1:9" x14ac:dyDescent="0.35">
      <c r="A452" t="s">
        <v>8087</v>
      </c>
      <c r="B452" t="s">
        <v>7248</v>
      </c>
      <c r="C452" t="s">
        <v>3</v>
      </c>
      <c r="D452" s="13">
        <v>79799.289999999994</v>
      </c>
      <c r="E452" t="s">
        <v>7261</v>
      </c>
      <c r="F452" t="s">
        <v>20084</v>
      </c>
      <c r="G452" t="s">
        <v>66</v>
      </c>
      <c r="H452" t="s">
        <v>7249</v>
      </c>
      <c r="I452" t="e">
        <f>EOMONTH(GL_Transactions[[#This Row],[Column6]],-1)+1</f>
        <v>#VALUE!</v>
      </c>
    </row>
    <row r="453" spans="1:9" x14ac:dyDescent="0.35">
      <c r="A453" t="s">
        <v>8088</v>
      </c>
      <c r="B453" t="s">
        <v>7251</v>
      </c>
      <c r="C453" t="s">
        <v>7252</v>
      </c>
      <c r="D453" s="13">
        <v>68874.05</v>
      </c>
      <c r="E453" t="s">
        <v>7261</v>
      </c>
      <c r="F453" t="s">
        <v>20085</v>
      </c>
      <c r="G453" t="s">
        <v>8089</v>
      </c>
      <c r="H453" t="s">
        <v>7231</v>
      </c>
      <c r="I453">
        <f>EOMONTH(GL_Transactions[[#This Row],[Column6]],-1)+1</f>
        <v>45352</v>
      </c>
    </row>
    <row r="454" spans="1:9" x14ac:dyDescent="0.35">
      <c r="A454" t="s">
        <v>8090</v>
      </c>
      <c r="B454" t="s">
        <v>7233</v>
      </c>
      <c r="C454" t="s">
        <v>7234</v>
      </c>
      <c r="D454" s="13">
        <v>55411.43</v>
      </c>
      <c r="E454" t="s">
        <v>7240</v>
      </c>
      <c r="F454" t="s">
        <v>20075</v>
      </c>
      <c r="G454" t="s">
        <v>8091</v>
      </c>
      <c r="H454" t="s">
        <v>7226</v>
      </c>
      <c r="I454">
        <f>EOMONTH(GL_Transactions[[#This Row],[Column6]],-1)+1</f>
        <v>45352</v>
      </c>
    </row>
    <row r="455" spans="1:9" x14ac:dyDescent="0.35">
      <c r="A455" t="s">
        <v>8092</v>
      </c>
      <c r="B455" t="s">
        <v>7233</v>
      </c>
      <c r="C455" t="s">
        <v>7234</v>
      </c>
      <c r="D455" s="13">
        <v>21585.52</v>
      </c>
      <c r="E455" t="s">
        <v>7240</v>
      </c>
      <c r="F455" t="s">
        <v>20080</v>
      </c>
      <c r="G455" t="s">
        <v>8093</v>
      </c>
      <c r="H455" t="s">
        <v>7302</v>
      </c>
      <c r="I455">
        <f>EOMONTH(GL_Transactions[[#This Row],[Column6]],-1)+1</f>
        <v>45352</v>
      </c>
    </row>
    <row r="456" spans="1:9" x14ac:dyDescent="0.35">
      <c r="A456" t="s">
        <v>8094</v>
      </c>
      <c r="B456" t="s">
        <v>7243</v>
      </c>
      <c r="C456" t="s">
        <v>7244</v>
      </c>
      <c r="D456" s="13">
        <v>27653.71</v>
      </c>
      <c r="E456" t="s">
        <v>7240</v>
      </c>
      <c r="F456" t="s">
        <v>20086</v>
      </c>
      <c r="G456" t="s">
        <v>8095</v>
      </c>
      <c r="H456" t="s">
        <v>7246</v>
      </c>
      <c r="I456">
        <f>EOMONTH(GL_Transactions[[#This Row],[Column6]],-1)+1</f>
        <v>45352</v>
      </c>
    </row>
    <row r="457" spans="1:9" x14ac:dyDescent="0.35">
      <c r="A457" t="s">
        <v>8096</v>
      </c>
      <c r="B457" t="s">
        <v>7268</v>
      </c>
      <c r="C457" t="s">
        <v>66</v>
      </c>
      <c r="D457" s="13">
        <v>16398.14</v>
      </c>
      <c r="E457" t="s">
        <v>7240</v>
      </c>
      <c r="F457" t="s">
        <v>20087</v>
      </c>
      <c r="G457" t="s">
        <v>8097</v>
      </c>
      <c r="H457" t="s">
        <v>7249</v>
      </c>
      <c r="I457">
        <f>EOMONTH(GL_Transactions[[#This Row],[Column6]],-1)+1</f>
        <v>45352</v>
      </c>
    </row>
    <row r="458" spans="1:9" x14ac:dyDescent="0.35">
      <c r="A458" t="s">
        <v>8098</v>
      </c>
      <c r="B458" t="s">
        <v>7238</v>
      </c>
      <c r="C458" t="s">
        <v>7239</v>
      </c>
      <c r="D458" s="13">
        <v>39553.33</v>
      </c>
      <c r="E458" t="s">
        <v>7240</v>
      </c>
      <c r="F458" t="s">
        <v>20088</v>
      </c>
      <c r="G458" t="s">
        <v>8099</v>
      </c>
      <c r="H458" t="s">
        <v>7231</v>
      </c>
      <c r="I458">
        <f>EOMONTH(GL_Transactions[[#This Row],[Column6]],-1)+1</f>
        <v>45352</v>
      </c>
    </row>
    <row r="459" spans="1:9" x14ac:dyDescent="0.35">
      <c r="A459" t="s">
        <v>8100</v>
      </c>
      <c r="B459" t="s">
        <v>7251</v>
      </c>
      <c r="C459" t="s">
        <v>66</v>
      </c>
      <c r="D459" s="13">
        <v>37332.660000000003</v>
      </c>
      <c r="E459" t="s">
        <v>7240</v>
      </c>
      <c r="F459" t="s">
        <v>20089</v>
      </c>
      <c r="G459" t="s">
        <v>8101</v>
      </c>
      <c r="H459" t="s">
        <v>7292</v>
      </c>
      <c r="I459">
        <f>EOMONTH(GL_Transactions[[#This Row],[Column6]],-1)+1</f>
        <v>45413</v>
      </c>
    </row>
    <row r="460" spans="1:9" x14ac:dyDescent="0.35">
      <c r="A460" t="s">
        <v>8102</v>
      </c>
      <c r="B460" t="s">
        <v>7228</v>
      </c>
      <c r="C460" t="s">
        <v>7229</v>
      </c>
      <c r="D460" s="13" t="s">
        <v>20090</v>
      </c>
      <c r="E460" t="s">
        <v>7261</v>
      </c>
      <c r="F460" t="s">
        <v>20018</v>
      </c>
      <c r="G460" t="s">
        <v>8103</v>
      </c>
      <c r="H460" t="s">
        <v>7286</v>
      </c>
      <c r="I460">
        <f>EOMONTH(GL_Transactions[[#This Row],[Column6]],-1)+1</f>
        <v>45352</v>
      </c>
    </row>
    <row r="461" spans="1:9" x14ac:dyDescent="0.35">
      <c r="A461" t="s">
        <v>8104</v>
      </c>
      <c r="B461" t="s">
        <v>7228</v>
      </c>
      <c r="C461" t="s">
        <v>7229</v>
      </c>
      <c r="D461" s="13">
        <v>15760.56</v>
      </c>
      <c r="E461" t="s">
        <v>7240</v>
      </c>
      <c r="F461" t="s">
        <v>20091</v>
      </c>
      <c r="G461" t="s">
        <v>8105</v>
      </c>
      <c r="H461" t="s">
        <v>66</v>
      </c>
      <c r="I461">
        <f>EOMONTH(GL_Transactions[[#This Row],[Column6]],-1)+1</f>
        <v>45352</v>
      </c>
    </row>
    <row r="462" spans="1:9" x14ac:dyDescent="0.35">
      <c r="A462" t="s">
        <v>8106</v>
      </c>
      <c r="B462" t="s">
        <v>7228</v>
      </c>
      <c r="C462" t="s">
        <v>7229</v>
      </c>
      <c r="D462" s="13">
        <v>68117.62</v>
      </c>
      <c r="E462" t="s">
        <v>7224</v>
      </c>
      <c r="F462" t="s">
        <v>20092</v>
      </c>
      <c r="G462" t="s">
        <v>8107</v>
      </c>
      <c r="H462" t="s">
        <v>66</v>
      </c>
      <c r="I462" t="e">
        <f>EOMONTH(GL_Transactions[[#This Row],[Column6]],-1)+1</f>
        <v>#VALUE!</v>
      </c>
    </row>
    <row r="463" spans="1:9" x14ac:dyDescent="0.35">
      <c r="A463" t="s">
        <v>8108</v>
      </c>
      <c r="B463" t="s">
        <v>7233</v>
      </c>
      <c r="C463" t="s">
        <v>7234</v>
      </c>
      <c r="D463" s="13">
        <v>80221.25</v>
      </c>
      <c r="E463" t="s">
        <v>7224</v>
      </c>
      <c r="F463" t="s">
        <v>20093</v>
      </c>
      <c r="G463" t="s">
        <v>8109</v>
      </c>
      <c r="H463" t="s">
        <v>7302</v>
      </c>
      <c r="I463" t="e">
        <f>EOMONTH(GL_Transactions[[#This Row],[Column6]],-1)+1</f>
        <v>#VALUE!</v>
      </c>
    </row>
    <row r="464" spans="1:9" x14ac:dyDescent="0.35">
      <c r="A464" t="s">
        <v>8110</v>
      </c>
      <c r="B464" t="s">
        <v>7228</v>
      </c>
      <c r="C464" t="s">
        <v>7229</v>
      </c>
      <c r="D464" s="13">
        <v>22651.59</v>
      </c>
      <c r="E464" t="s">
        <v>7261</v>
      </c>
      <c r="F464" t="s">
        <v>20094</v>
      </c>
      <c r="G464" t="s">
        <v>7444</v>
      </c>
      <c r="H464" t="s">
        <v>66</v>
      </c>
      <c r="I464">
        <f>EOMONTH(GL_Transactions[[#This Row],[Column6]],-1)+1</f>
        <v>45597</v>
      </c>
    </row>
    <row r="465" spans="1:9" x14ac:dyDescent="0.35">
      <c r="A465" t="s">
        <v>8111</v>
      </c>
      <c r="B465" t="s">
        <v>7268</v>
      </c>
      <c r="C465" t="s">
        <v>7269</v>
      </c>
      <c r="D465" s="13">
        <v>66593.440000000002</v>
      </c>
      <c r="E465" t="s">
        <v>7261</v>
      </c>
      <c r="F465" t="s">
        <v>20095</v>
      </c>
      <c r="G465" t="s">
        <v>8112</v>
      </c>
      <c r="H465" t="s">
        <v>7249</v>
      </c>
      <c r="I465">
        <f>EOMONTH(GL_Transactions[[#This Row],[Column6]],-1)+1</f>
        <v>45352</v>
      </c>
    </row>
    <row r="466" spans="1:9" x14ac:dyDescent="0.35">
      <c r="A466" t="s">
        <v>8113</v>
      </c>
      <c r="B466" t="s">
        <v>7255</v>
      </c>
      <c r="C466" t="s">
        <v>7256</v>
      </c>
      <c r="D466" s="13">
        <v>73967.95</v>
      </c>
      <c r="E466" t="s">
        <v>7240</v>
      </c>
      <c r="F466" t="s">
        <v>20096</v>
      </c>
      <c r="G466" t="s">
        <v>8114</v>
      </c>
      <c r="H466" t="s">
        <v>7302</v>
      </c>
      <c r="I466">
        <f>EOMONTH(GL_Transactions[[#This Row],[Column6]],-1)+1</f>
        <v>45352</v>
      </c>
    </row>
    <row r="467" spans="1:9" x14ac:dyDescent="0.35">
      <c r="A467" t="s">
        <v>8115</v>
      </c>
      <c r="B467" t="s">
        <v>7243</v>
      </c>
      <c r="C467" t="s">
        <v>7244</v>
      </c>
      <c r="D467" s="13" t="s">
        <v>20097</v>
      </c>
      <c r="E467" t="s">
        <v>7240</v>
      </c>
      <c r="F467" t="s">
        <v>20089</v>
      </c>
      <c r="G467" t="s">
        <v>66</v>
      </c>
      <c r="H467" t="s">
        <v>7302</v>
      </c>
      <c r="I467">
        <f>EOMONTH(GL_Transactions[[#This Row],[Column6]],-1)+1</f>
        <v>45413</v>
      </c>
    </row>
    <row r="468" spans="1:9" x14ac:dyDescent="0.35">
      <c r="A468" t="s">
        <v>8116</v>
      </c>
      <c r="B468" t="s">
        <v>7264</v>
      </c>
      <c r="C468" t="s">
        <v>7280</v>
      </c>
      <c r="D468" s="13" t="s">
        <v>20098</v>
      </c>
      <c r="E468" t="s">
        <v>7240</v>
      </c>
      <c r="F468" t="s">
        <v>20099</v>
      </c>
      <c r="G468" t="s">
        <v>8117</v>
      </c>
      <c r="H468" t="s">
        <v>7275</v>
      </c>
      <c r="I468">
        <f>EOMONTH(GL_Transactions[[#This Row],[Column6]],-1)+1</f>
        <v>45352</v>
      </c>
    </row>
    <row r="469" spans="1:9" x14ac:dyDescent="0.35">
      <c r="A469" t="s">
        <v>8118</v>
      </c>
      <c r="B469" t="s">
        <v>7233</v>
      </c>
      <c r="C469" t="s">
        <v>7234</v>
      </c>
      <c r="D469" s="13">
        <v>66627.34</v>
      </c>
      <c r="E469" t="s">
        <v>7240</v>
      </c>
      <c r="F469" t="s">
        <v>20100</v>
      </c>
      <c r="G469" t="s">
        <v>8119</v>
      </c>
      <c r="H469" t="s">
        <v>7226</v>
      </c>
      <c r="I469">
        <f>EOMONTH(GL_Transactions[[#This Row],[Column6]],-1)+1</f>
        <v>45352</v>
      </c>
    </row>
    <row r="470" spans="1:9" x14ac:dyDescent="0.35">
      <c r="A470" t="s">
        <v>8120</v>
      </c>
      <c r="B470" t="s">
        <v>7268</v>
      </c>
      <c r="C470" t="s">
        <v>7269</v>
      </c>
      <c r="D470" s="13">
        <v>9580.8799999999992</v>
      </c>
      <c r="E470" t="s">
        <v>7261</v>
      </c>
      <c r="F470" t="s">
        <v>20101</v>
      </c>
      <c r="G470" t="s">
        <v>8121</v>
      </c>
      <c r="H470" t="s">
        <v>7305</v>
      </c>
      <c r="I470">
        <f>EOMONTH(GL_Transactions[[#This Row],[Column6]],-1)+1</f>
        <v>45352</v>
      </c>
    </row>
    <row r="471" spans="1:9" x14ac:dyDescent="0.35">
      <c r="A471" t="s">
        <v>8122</v>
      </c>
      <c r="B471" t="s">
        <v>7222</v>
      </c>
      <c r="C471" t="s">
        <v>7223</v>
      </c>
      <c r="D471" s="13">
        <v>54074.58</v>
      </c>
      <c r="E471" t="s">
        <v>7224</v>
      </c>
      <c r="F471" t="s">
        <v>20102</v>
      </c>
      <c r="G471" t="s">
        <v>8123</v>
      </c>
      <c r="H471" t="s">
        <v>7302</v>
      </c>
      <c r="I471">
        <f>EOMONTH(GL_Transactions[[#This Row],[Column6]],-1)+1</f>
        <v>45352</v>
      </c>
    </row>
    <row r="472" spans="1:9" x14ac:dyDescent="0.35">
      <c r="A472" t="s">
        <v>8124</v>
      </c>
      <c r="B472" t="s">
        <v>7243</v>
      </c>
      <c r="C472" t="s">
        <v>7244</v>
      </c>
      <c r="D472" s="13">
        <v>69701.850000000006</v>
      </c>
      <c r="E472" t="s">
        <v>7261</v>
      </c>
      <c r="F472" t="s">
        <v>20103</v>
      </c>
      <c r="G472" t="s">
        <v>8125</v>
      </c>
      <c r="H472" t="s">
        <v>7231</v>
      </c>
      <c r="I472" t="e">
        <f>EOMONTH(GL_Transactions[[#This Row],[Column6]],-1)+1</f>
        <v>#VALUE!</v>
      </c>
    </row>
    <row r="473" spans="1:9" x14ac:dyDescent="0.35">
      <c r="A473" t="s">
        <v>8126</v>
      </c>
      <c r="B473" t="s">
        <v>7233</v>
      </c>
      <c r="C473" t="s">
        <v>66</v>
      </c>
      <c r="D473" s="13">
        <v>49548.14</v>
      </c>
      <c r="E473" t="s">
        <v>7240</v>
      </c>
      <c r="F473" t="s">
        <v>20081</v>
      </c>
      <c r="G473" t="s">
        <v>8127</v>
      </c>
      <c r="H473" t="s">
        <v>7286</v>
      </c>
      <c r="I473">
        <f>EOMONTH(GL_Transactions[[#This Row],[Column6]],-1)+1</f>
        <v>45352</v>
      </c>
    </row>
    <row r="474" spans="1:9" x14ac:dyDescent="0.35">
      <c r="A474" t="s">
        <v>8128</v>
      </c>
      <c r="B474" t="s">
        <v>7255</v>
      </c>
      <c r="C474" t="s">
        <v>7256</v>
      </c>
      <c r="D474" s="13">
        <v>-78335.53</v>
      </c>
      <c r="E474" t="s">
        <v>7224</v>
      </c>
      <c r="F474" t="s">
        <v>20104</v>
      </c>
      <c r="G474" t="s">
        <v>8129</v>
      </c>
      <c r="H474" t="s">
        <v>7236</v>
      </c>
      <c r="I474">
        <f>EOMONTH(GL_Transactions[[#This Row],[Column6]],-1)+1</f>
        <v>45352</v>
      </c>
    </row>
    <row r="475" spans="1:9" x14ac:dyDescent="0.35">
      <c r="A475" t="s">
        <v>8130</v>
      </c>
      <c r="B475" t="s">
        <v>7228</v>
      </c>
      <c r="C475" t="s">
        <v>7229</v>
      </c>
      <c r="D475" s="13">
        <v>72657.86</v>
      </c>
      <c r="E475" t="s">
        <v>7240</v>
      </c>
      <c r="F475" t="s">
        <v>20105</v>
      </c>
      <c r="G475" t="s">
        <v>8131</v>
      </c>
      <c r="H475" t="s">
        <v>7305</v>
      </c>
      <c r="I475">
        <f>EOMONTH(GL_Transactions[[#This Row],[Column6]],-1)+1</f>
        <v>45352</v>
      </c>
    </row>
    <row r="476" spans="1:9" x14ac:dyDescent="0.35">
      <c r="A476" t="s">
        <v>8132</v>
      </c>
      <c r="B476" t="s">
        <v>7222</v>
      </c>
      <c r="C476" t="s">
        <v>7223</v>
      </c>
      <c r="D476" s="13">
        <v>29354.43</v>
      </c>
      <c r="E476" t="s">
        <v>7240</v>
      </c>
      <c r="F476" t="s">
        <v>20106</v>
      </c>
      <c r="G476" t="s">
        <v>8133</v>
      </c>
      <c r="H476" t="s">
        <v>7236</v>
      </c>
      <c r="I476">
        <f>EOMONTH(GL_Transactions[[#This Row],[Column6]],-1)+1</f>
        <v>45444</v>
      </c>
    </row>
    <row r="477" spans="1:9" x14ac:dyDescent="0.35">
      <c r="A477" t="s">
        <v>8134</v>
      </c>
      <c r="B477" t="s">
        <v>7255</v>
      </c>
      <c r="C477" t="s">
        <v>66</v>
      </c>
      <c r="D477" s="13">
        <v>38292.800000000003</v>
      </c>
      <c r="E477" t="s">
        <v>7240</v>
      </c>
      <c r="F477" t="s">
        <v>20107</v>
      </c>
      <c r="G477" t="s">
        <v>8135</v>
      </c>
      <c r="H477" t="s">
        <v>66</v>
      </c>
      <c r="I477" t="e">
        <f>EOMONTH(GL_Transactions[[#This Row],[Column6]],-1)+1</f>
        <v>#VALUE!</v>
      </c>
    </row>
    <row r="478" spans="1:9" x14ac:dyDescent="0.35">
      <c r="A478" t="s">
        <v>8136</v>
      </c>
      <c r="B478" t="s">
        <v>7243</v>
      </c>
      <c r="C478" t="s">
        <v>7244</v>
      </c>
      <c r="D478" s="13" t="s">
        <v>20108</v>
      </c>
      <c r="E478" t="s">
        <v>7240</v>
      </c>
      <c r="F478" t="s">
        <v>20109</v>
      </c>
      <c r="G478" t="s">
        <v>8137</v>
      </c>
      <c r="H478" t="s">
        <v>7249</v>
      </c>
      <c r="I478" t="e">
        <f>EOMONTH(GL_Transactions[[#This Row],[Column6]],-1)+1</f>
        <v>#VALUE!</v>
      </c>
    </row>
    <row r="479" spans="1:9" x14ac:dyDescent="0.35">
      <c r="A479" t="s">
        <v>8138</v>
      </c>
      <c r="B479" t="s">
        <v>7264</v>
      </c>
      <c r="C479" t="s">
        <v>7280</v>
      </c>
      <c r="D479" s="13">
        <v>16567.11</v>
      </c>
      <c r="E479" t="s">
        <v>7240</v>
      </c>
      <c r="F479" t="s">
        <v>20101</v>
      </c>
      <c r="G479" t="s">
        <v>8139</v>
      </c>
      <c r="H479" t="s">
        <v>7231</v>
      </c>
      <c r="I479">
        <f>EOMONTH(GL_Transactions[[#This Row],[Column6]],-1)+1</f>
        <v>45352</v>
      </c>
    </row>
    <row r="480" spans="1:9" x14ac:dyDescent="0.35">
      <c r="A480" t="s">
        <v>8140</v>
      </c>
      <c r="B480" t="s">
        <v>7233</v>
      </c>
      <c r="C480" t="s">
        <v>7234</v>
      </c>
      <c r="D480" s="13">
        <v>-41379.94</v>
      </c>
      <c r="E480" t="s">
        <v>7240</v>
      </c>
      <c r="F480" t="s">
        <v>20110</v>
      </c>
      <c r="G480" t="s">
        <v>8141</v>
      </c>
      <c r="H480" t="s">
        <v>7292</v>
      </c>
      <c r="I480">
        <f>EOMONTH(GL_Transactions[[#This Row],[Column6]],-1)+1</f>
        <v>45383</v>
      </c>
    </row>
    <row r="481" spans="1:9" x14ac:dyDescent="0.35">
      <c r="A481" t="s">
        <v>8142</v>
      </c>
      <c r="B481" t="s">
        <v>7233</v>
      </c>
      <c r="C481" t="s">
        <v>66</v>
      </c>
      <c r="D481" s="13">
        <v>68562</v>
      </c>
      <c r="E481" t="s">
        <v>7261</v>
      </c>
      <c r="F481" t="s">
        <v>20089</v>
      </c>
      <c r="G481" t="s">
        <v>8143</v>
      </c>
      <c r="H481" t="s">
        <v>7292</v>
      </c>
      <c r="I481">
        <f>EOMONTH(GL_Transactions[[#This Row],[Column6]],-1)+1</f>
        <v>45413</v>
      </c>
    </row>
    <row r="482" spans="1:9" x14ac:dyDescent="0.35">
      <c r="A482" t="s">
        <v>8144</v>
      </c>
      <c r="B482" t="s">
        <v>7264</v>
      </c>
      <c r="C482" t="s">
        <v>7280</v>
      </c>
      <c r="D482" s="13">
        <v>59175.03</v>
      </c>
      <c r="E482" t="s">
        <v>7240</v>
      </c>
      <c r="F482" t="s">
        <v>20111</v>
      </c>
      <c r="G482" t="s">
        <v>7379</v>
      </c>
      <c r="H482" t="s">
        <v>66</v>
      </c>
      <c r="I482">
        <f>EOMONTH(GL_Transactions[[#This Row],[Column6]],-1)+1</f>
        <v>45352</v>
      </c>
    </row>
    <row r="483" spans="1:9" x14ac:dyDescent="0.35">
      <c r="A483" t="s">
        <v>8145</v>
      </c>
      <c r="B483" t="s">
        <v>7248</v>
      </c>
      <c r="C483" t="s">
        <v>3</v>
      </c>
      <c r="D483" s="13">
        <v>6857.38</v>
      </c>
      <c r="E483" t="s">
        <v>7224</v>
      </c>
      <c r="F483" t="s">
        <v>20112</v>
      </c>
      <c r="G483" t="s">
        <v>66</v>
      </c>
      <c r="H483" t="s">
        <v>7286</v>
      </c>
      <c r="I483">
        <f>EOMONTH(GL_Transactions[[#This Row],[Column6]],-1)+1</f>
        <v>45352</v>
      </c>
    </row>
    <row r="484" spans="1:9" x14ac:dyDescent="0.35">
      <c r="A484" t="s">
        <v>8146</v>
      </c>
      <c r="B484" t="s">
        <v>7243</v>
      </c>
      <c r="C484" t="s">
        <v>7244</v>
      </c>
      <c r="D484" s="13" t="s">
        <v>20113</v>
      </c>
      <c r="E484" t="s">
        <v>7240</v>
      </c>
      <c r="F484" t="s">
        <v>20114</v>
      </c>
      <c r="G484" t="s">
        <v>8147</v>
      </c>
      <c r="H484" t="s">
        <v>66</v>
      </c>
      <c r="I484">
        <f>EOMONTH(GL_Transactions[[#This Row],[Column6]],-1)+1</f>
        <v>45352</v>
      </c>
    </row>
    <row r="485" spans="1:9" x14ac:dyDescent="0.35">
      <c r="A485" t="s">
        <v>8148</v>
      </c>
      <c r="B485" t="s">
        <v>7264</v>
      </c>
      <c r="C485" t="s">
        <v>7280</v>
      </c>
      <c r="D485" s="13">
        <v>12354.93</v>
      </c>
      <c r="E485" t="s">
        <v>7240</v>
      </c>
      <c r="F485" t="s">
        <v>20115</v>
      </c>
      <c r="G485" t="s">
        <v>66</v>
      </c>
      <c r="H485" t="s">
        <v>7305</v>
      </c>
      <c r="I485" t="e">
        <f>EOMONTH(GL_Transactions[[#This Row],[Column6]],-1)+1</f>
        <v>#VALUE!</v>
      </c>
    </row>
    <row r="486" spans="1:9" x14ac:dyDescent="0.35">
      <c r="A486" t="s">
        <v>8149</v>
      </c>
      <c r="B486" t="s">
        <v>7248</v>
      </c>
      <c r="C486" t="s">
        <v>3</v>
      </c>
      <c r="D486" s="13">
        <v>36839.949999999997</v>
      </c>
      <c r="E486" t="s">
        <v>7261</v>
      </c>
      <c r="F486" t="s">
        <v>20116</v>
      </c>
      <c r="G486" t="s">
        <v>8072</v>
      </c>
      <c r="H486" t="s">
        <v>66</v>
      </c>
      <c r="I486">
        <f>EOMONTH(GL_Transactions[[#This Row],[Column6]],-1)+1</f>
        <v>45352</v>
      </c>
    </row>
    <row r="487" spans="1:9" x14ac:dyDescent="0.35">
      <c r="A487" t="s">
        <v>8150</v>
      </c>
      <c r="B487" t="s">
        <v>7238</v>
      </c>
      <c r="C487" t="s">
        <v>7239</v>
      </c>
      <c r="D487" s="13">
        <v>-68633.960000000006</v>
      </c>
      <c r="E487" t="s">
        <v>7240</v>
      </c>
      <c r="F487" t="s">
        <v>20117</v>
      </c>
      <c r="G487" t="s">
        <v>8151</v>
      </c>
      <c r="H487" t="s">
        <v>66</v>
      </c>
      <c r="I487">
        <f>EOMONTH(GL_Transactions[[#This Row],[Column6]],-1)+1</f>
        <v>45352</v>
      </c>
    </row>
    <row r="488" spans="1:9" x14ac:dyDescent="0.35">
      <c r="A488" t="s">
        <v>8152</v>
      </c>
      <c r="B488" t="s">
        <v>7251</v>
      </c>
      <c r="C488" t="s">
        <v>7252</v>
      </c>
      <c r="D488" s="13">
        <v>65344.95</v>
      </c>
      <c r="E488" t="s">
        <v>7261</v>
      </c>
      <c r="F488" t="s">
        <v>20118</v>
      </c>
      <c r="G488" t="s">
        <v>8153</v>
      </c>
      <c r="H488" t="s">
        <v>7231</v>
      </c>
      <c r="I488">
        <f>EOMONTH(GL_Transactions[[#This Row],[Column6]],-1)+1</f>
        <v>45352</v>
      </c>
    </row>
    <row r="489" spans="1:9" x14ac:dyDescent="0.35">
      <c r="A489" t="s">
        <v>8154</v>
      </c>
      <c r="B489" t="s">
        <v>7268</v>
      </c>
      <c r="C489" t="s">
        <v>7269</v>
      </c>
      <c r="D489" s="13">
        <v>34170.300000000003</v>
      </c>
      <c r="E489" t="s">
        <v>7240</v>
      </c>
      <c r="F489" t="s">
        <v>20115</v>
      </c>
      <c r="G489" t="s">
        <v>8155</v>
      </c>
      <c r="H489" t="s">
        <v>7305</v>
      </c>
      <c r="I489" t="e">
        <f>EOMONTH(GL_Transactions[[#This Row],[Column6]],-1)+1</f>
        <v>#VALUE!</v>
      </c>
    </row>
    <row r="490" spans="1:9" x14ac:dyDescent="0.35">
      <c r="A490" t="s">
        <v>8156</v>
      </c>
      <c r="B490" t="s">
        <v>7233</v>
      </c>
      <c r="C490" t="s">
        <v>7234</v>
      </c>
      <c r="D490" s="13">
        <v>61012.88</v>
      </c>
      <c r="E490" t="s">
        <v>7261</v>
      </c>
      <c r="F490" t="s">
        <v>20119</v>
      </c>
      <c r="G490" t="s">
        <v>8157</v>
      </c>
      <c r="H490" t="s">
        <v>7305</v>
      </c>
      <c r="I490">
        <f>EOMONTH(GL_Transactions[[#This Row],[Column6]],-1)+1</f>
        <v>45352</v>
      </c>
    </row>
    <row r="491" spans="1:9" x14ac:dyDescent="0.35">
      <c r="A491" t="s">
        <v>8158</v>
      </c>
      <c r="B491" t="s">
        <v>7222</v>
      </c>
      <c r="C491" t="s">
        <v>7223</v>
      </c>
      <c r="D491" s="13" t="s">
        <v>20120</v>
      </c>
      <c r="E491" t="s">
        <v>7240</v>
      </c>
      <c r="F491" t="s">
        <v>20081</v>
      </c>
      <c r="G491" t="s">
        <v>8159</v>
      </c>
      <c r="H491" t="s">
        <v>7286</v>
      </c>
      <c r="I491">
        <f>EOMONTH(GL_Transactions[[#This Row],[Column6]],-1)+1</f>
        <v>45352</v>
      </c>
    </row>
    <row r="492" spans="1:9" x14ac:dyDescent="0.35">
      <c r="A492" t="s">
        <v>8160</v>
      </c>
      <c r="B492" t="s">
        <v>7248</v>
      </c>
      <c r="C492" t="s">
        <v>3</v>
      </c>
      <c r="D492" s="13">
        <v>2481.96</v>
      </c>
      <c r="E492" t="s">
        <v>7261</v>
      </c>
      <c r="F492" t="s">
        <v>20121</v>
      </c>
      <c r="G492" t="s">
        <v>8161</v>
      </c>
      <c r="H492" t="s">
        <v>7292</v>
      </c>
      <c r="I492">
        <f>EOMONTH(GL_Transactions[[#This Row],[Column6]],-1)+1</f>
        <v>45352</v>
      </c>
    </row>
    <row r="493" spans="1:9" x14ac:dyDescent="0.35">
      <c r="A493" t="s">
        <v>8162</v>
      </c>
      <c r="B493" t="s">
        <v>7268</v>
      </c>
      <c r="C493" t="s">
        <v>7269</v>
      </c>
      <c r="D493" s="13">
        <v>45200.800000000003</v>
      </c>
      <c r="E493" t="s">
        <v>7240</v>
      </c>
      <c r="F493" t="s">
        <v>20122</v>
      </c>
      <c r="G493" t="s">
        <v>8163</v>
      </c>
      <c r="H493" t="s">
        <v>7302</v>
      </c>
      <c r="I493">
        <f>EOMONTH(GL_Transactions[[#This Row],[Column6]],-1)+1</f>
        <v>45352</v>
      </c>
    </row>
    <row r="494" spans="1:9" x14ac:dyDescent="0.35">
      <c r="A494" t="s">
        <v>8164</v>
      </c>
      <c r="B494" t="s">
        <v>7277</v>
      </c>
      <c r="C494" t="s">
        <v>7278</v>
      </c>
      <c r="D494" s="13">
        <v>40612.160000000003</v>
      </c>
      <c r="E494" t="s">
        <v>7240</v>
      </c>
      <c r="F494" t="s">
        <v>20123</v>
      </c>
      <c r="G494" t="s">
        <v>8165</v>
      </c>
      <c r="H494" t="s">
        <v>7305</v>
      </c>
      <c r="I494">
        <f>EOMONTH(GL_Transactions[[#This Row],[Column6]],-1)+1</f>
        <v>45352</v>
      </c>
    </row>
    <row r="495" spans="1:9" x14ac:dyDescent="0.35">
      <c r="A495" t="s">
        <v>8166</v>
      </c>
      <c r="B495" t="s">
        <v>7255</v>
      </c>
      <c r="C495" t="s">
        <v>7256</v>
      </c>
      <c r="D495" s="13">
        <v>-60789.16</v>
      </c>
      <c r="E495" t="s">
        <v>7240</v>
      </c>
      <c r="F495" t="s">
        <v>20124</v>
      </c>
      <c r="G495" t="s">
        <v>8167</v>
      </c>
      <c r="H495" t="s">
        <v>7302</v>
      </c>
      <c r="I495">
        <f>EOMONTH(GL_Transactions[[#This Row],[Column6]],-1)+1</f>
        <v>45383</v>
      </c>
    </row>
    <row r="496" spans="1:9" x14ac:dyDescent="0.35">
      <c r="A496" t="s">
        <v>8168</v>
      </c>
      <c r="B496" t="s">
        <v>7264</v>
      </c>
      <c r="C496" t="s">
        <v>7280</v>
      </c>
      <c r="D496" s="13">
        <v>78459.05</v>
      </c>
      <c r="E496" t="s">
        <v>7240</v>
      </c>
      <c r="F496" t="s">
        <v>20125</v>
      </c>
      <c r="G496" t="s">
        <v>8169</v>
      </c>
      <c r="H496" t="s">
        <v>7292</v>
      </c>
      <c r="I496">
        <f>EOMONTH(GL_Transactions[[#This Row],[Column6]],-1)+1</f>
        <v>45352</v>
      </c>
    </row>
    <row r="497" spans="1:9" x14ac:dyDescent="0.35">
      <c r="A497" t="s">
        <v>8170</v>
      </c>
      <c r="B497" t="s">
        <v>7228</v>
      </c>
      <c r="C497" t="s">
        <v>7229</v>
      </c>
      <c r="D497" s="13">
        <v>74190.5</v>
      </c>
      <c r="E497" t="s">
        <v>7240</v>
      </c>
      <c r="F497" t="s">
        <v>20126</v>
      </c>
      <c r="G497" t="s">
        <v>8171</v>
      </c>
      <c r="H497" t="s">
        <v>66</v>
      </c>
      <c r="I497" t="e">
        <f>EOMONTH(GL_Transactions[[#This Row],[Column6]],-1)+1</f>
        <v>#VALUE!</v>
      </c>
    </row>
    <row r="498" spans="1:9" x14ac:dyDescent="0.35">
      <c r="A498" t="s">
        <v>8172</v>
      </c>
      <c r="B498" t="s">
        <v>7248</v>
      </c>
      <c r="C498" t="s">
        <v>3</v>
      </c>
      <c r="D498" s="13">
        <v>-38694.01</v>
      </c>
      <c r="E498" t="s">
        <v>7224</v>
      </c>
      <c r="F498" t="s">
        <v>20127</v>
      </c>
      <c r="G498" t="s">
        <v>8173</v>
      </c>
      <c r="H498" t="s">
        <v>7231</v>
      </c>
      <c r="I498">
        <f>EOMONTH(GL_Transactions[[#This Row],[Column6]],-1)+1</f>
        <v>45352</v>
      </c>
    </row>
    <row r="499" spans="1:9" x14ac:dyDescent="0.35">
      <c r="A499" t="s">
        <v>8174</v>
      </c>
      <c r="B499" t="s">
        <v>7233</v>
      </c>
      <c r="C499" t="s">
        <v>7234</v>
      </c>
      <c r="D499" s="13">
        <v>71472.350000000006</v>
      </c>
      <c r="E499" t="s">
        <v>7224</v>
      </c>
      <c r="F499" t="s">
        <v>20128</v>
      </c>
      <c r="G499" t="s">
        <v>8175</v>
      </c>
      <c r="H499" t="s">
        <v>7286</v>
      </c>
      <c r="I499" t="e">
        <f>EOMONTH(GL_Transactions[[#This Row],[Column6]],-1)+1</f>
        <v>#VALUE!</v>
      </c>
    </row>
    <row r="500" spans="1:9" x14ac:dyDescent="0.35">
      <c r="A500" t="s">
        <v>8176</v>
      </c>
      <c r="B500" t="s">
        <v>7243</v>
      </c>
      <c r="C500" t="s">
        <v>7244</v>
      </c>
      <c r="D500" s="13">
        <v>45992.14</v>
      </c>
      <c r="E500" t="s">
        <v>7261</v>
      </c>
      <c r="F500" t="s">
        <v>20095</v>
      </c>
      <c r="G500" t="s">
        <v>8177</v>
      </c>
      <c r="H500" t="s">
        <v>66</v>
      </c>
      <c r="I500">
        <f>EOMONTH(GL_Transactions[[#This Row],[Column6]],-1)+1</f>
        <v>45352</v>
      </c>
    </row>
    <row r="501" spans="1:9" x14ac:dyDescent="0.35">
      <c r="A501" t="s">
        <v>8178</v>
      </c>
      <c r="B501" t="s">
        <v>7238</v>
      </c>
      <c r="C501" t="s">
        <v>7239</v>
      </c>
      <c r="D501" s="13" t="s">
        <v>20129</v>
      </c>
      <c r="E501" t="s">
        <v>7261</v>
      </c>
      <c r="F501" t="s">
        <v>20130</v>
      </c>
      <c r="G501" t="s">
        <v>8179</v>
      </c>
      <c r="H501" t="s">
        <v>7302</v>
      </c>
      <c r="I501">
        <f>EOMONTH(GL_Transactions[[#This Row],[Column6]],-1)+1</f>
        <v>45352</v>
      </c>
    </row>
    <row r="502" spans="1:9" x14ac:dyDescent="0.35">
      <c r="A502" t="s">
        <v>8180</v>
      </c>
      <c r="B502" t="s">
        <v>7248</v>
      </c>
      <c r="C502" t="s">
        <v>3</v>
      </c>
      <c r="D502" s="13">
        <v>-57865.81</v>
      </c>
      <c r="E502" t="s">
        <v>7240</v>
      </c>
      <c r="F502" t="s">
        <v>20131</v>
      </c>
      <c r="G502" t="s">
        <v>8181</v>
      </c>
      <c r="H502" t="s">
        <v>7249</v>
      </c>
      <c r="I502">
        <f>EOMONTH(GL_Transactions[[#This Row],[Column6]],-1)+1</f>
        <v>45627</v>
      </c>
    </row>
    <row r="503" spans="1:9" x14ac:dyDescent="0.35">
      <c r="A503" t="s">
        <v>8182</v>
      </c>
      <c r="B503" t="s">
        <v>7264</v>
      </c>
      <c r="C503" t="s">
        <v>7280</v>
      </c>
      <c r="D503" s="13">
        <v>13255.04</v>
      </c>
      <c r="E503" t="s">
        <v>7240</v>
      </c>
      <c r="F503" t="s">
        <v>20132</v>
      </c>
      <c r="G503" t="s">
        <v>8183</v>
      </c>
      <c r="H503" t="s">
        <v>7236</v>
      </c>
      <c r="I503">
        <f>EOMONTH(GL_Transactions[[#This Row],[Column6]],-1)+1</f>
        <v>45352</v>
      </c>
    </row>
    <row r="504" spans="1:9" x14ac:dyDescent="0.35">
      <c r="A504" t="s">
        <v>8184</v>
      </c>
      <c r="B504" t="s">
        <v>7277</v>
      </c>
      <c r="C504" t="s">
        <v>7278</v>
      </c>
      <c r="D504" s="13">
        <v>-33754.660000000003</v>
      </c>
      <c r="E504" t="s">
        <v>7240</v>
      </c>
      <c r="F504" t="s">
        <v>20126</v>
      </c>
      <c r="G504" t="s">
        <v>66</v>
      </c>
      <c r="H504" t="s">
        <v>66</v>
      </c>
      <c r="I504" t="e">
        <f>EOMONTH(GL_Transactions[[#This Row],[Column6]],-1)+1</f>
        <v>#VALUE!</v>
      </c>
    </row>
    <row r="505" spans="1:9" x14ac:dyDescent="0.35">
      <c r="A505" t="s">
        <v>8185</v>
      </c>
      <c r="B505" t="s">
        <v>7233</v>
      </c>
      <c r="C505" t="s">
        <v>7234</v>
      </c>
      <c r="D505" s="13">
        <v>45719.88</v>
      </c>
      <c r="E505" t="s">
        <v>7224</v>
      </c>
      <c r="F505" t="s">
        <v>20112</v>
      </c>
      <c r="G505" t="s">
        <v>8186</v>
      </c>
      <c r="H505" t="s">
        <v>7302</v>
      </c>
      <c r="I505">
        <f>EOMONTH(GL_Transactions[[#This Row],[Column6]],-1)+1</f>
        <v>45352</v>
      </c>
    </row>
    <row r="506" spans="1:9" x14ac:dyDescent="0.35">
      <c r="A506" t="s">
        <v>8187</v>
      </c>
      <c r="B506" t="s">
        <v>7248</v>
      </c>
      <c r="C506" t="s">
        <v>3</v>
      </c>
      <c r="D506" s="13">
        <v>59006.41</v>
      </c>
      <c r="E506" t="s">
        <v>7224</v>
      </c>
      <c r="F506" t="s">
        <v>20118</v>
      </c>
      <c r="G506" t="s">
        <v>8188</v>
      </c>
      <c r="H506" t="s">
        <v>66</v>
      </c>
      <c r="I506">
        <f>EOMONTH(GL_Transactions[[#This Row],[Column6]],-1)+1</f>
        <v>45352</v>
      </c>
    </row>
    <row r="507" spans="1:9" x14ac:dyDescent="0.35">
      <c r="A507" t="s">
        <v>8189</v>
      </c>
      <c r="B507" t="s">
        <v>7243</v>
      </c>
      <c r="C507" t="s">
        <v>7244</v>
      </c>
      <c r="D507" s="13">
        <v>39688.120000000003</v>
      </c>
      <c r="E507" t="s">
        <v>7224</v>
      </c>
      <c r="F507" t="s">
        <v>20110</v>
      </c>
      <c r="G507" t="s">
        <v>8190</v>
      </c>
      <c r="H507" t="s">
        <v>7226</v>
      </c>
      <c r="I507">
        <f>EOMONTH(GL_Transactions[[#This Row],[Column6]],-1)+1</f>
        <v>45383</v>
      </c>
    </row>
    <row r="508" spans="1:9" x14ac:dyDescent="0.35">
      <c r="A508" t="s">
        <v>8191</v>
      </c>
      <c r="B508" t="s">
        <v>7268</v>
      </c>
      <c r="C508" t="s">
        <v>7269</v>
      </c>
      <c r="D508" s="13" t="s">
        <v>20133</v>
      </c>
      <c r="E508" t="s">
        <v>7240</v>
      </c>
      <c r="F508" t="s">
        <v>20083</v>
      </c>
      <c r="G508" t="s">
        <v>66</v>
      </c>
      <c r="H508" t="s">
        <v>7226</v>
      </c>
      <c r="I508" t="e">
        <f>EOMONTH(GL_Transactions[[#This Row],[Column6]],-1)+1</f>
        <v>#VALUE!</v>
      </c>
    </row>
    <row r="509" spans="1:9" x14ac:dyDescent="0.35">
      <c r="A509" t="s">
        <v>8192</v>
      </c>
      <c r="B509" t="s">
        <v>7233</v>
      </c>
      <c r="C509" t="s">
        <v>7234</v>
      </c>
      <c r="D509" s="13">
        <v>3923.49</v>
      </c>
      <c r="E509" t="s">
        <v>7240</v>
      </c>
      <c r="F509" t="s">
        <v>20134</v>
      </c>
      <c r="G509" t="s">
        <v>8193</v>
      </c>
      <c r="H509" t="s">
        <v>7226</v>
      </c>
      <c r="I509">
        <f>EOMONTH(GL_Transactions[[#This Row],[Column6]],-1)+1</f>
        <v>45627</v>
      </c>
    </row>
    <row r="510" spans="1:9" x14ac:dyDescent="0.35">
      <c r="A510" t="s">
        <v>8194</v>
      </c>
      <c r="B510" t="s">
        <v>7277</v>
      </c>
      <c r="C510" t="s">
        <v>7278</v>
      </c>
      <c r="D510" s="13" t="s">
        <v>20135</v>
      </c>
      <c r="E510" t="s">
        <v>7261</v>
      </c>
      <c r="F510" t="s">
        <v>20123</v>
      </c>
      <c r="G510" t="s">
        <v>8195</v>
      </c>
      <c r="H510" t="s">
        <v>7249</v>
      </c>
      <c r="I510">
        <f>EOMONTH(GL_Transactions[[#This Row],[Column6]],-1)+1</f>
        <v>45352</v>
      </c>
    </row>
    <row r="511" spans="1:9" x14ac:dyDescent="0.35">
      <c r="A511" t="s">
        <v>8196</v>
      </c>
      <c r="B511" t="s">
        <v>7264</v>
      </c>
      <c r="C511" t="s">
        <v>7280</v>
      </c>
      <c r="D511" s="13">
        <v>36440.01</v>
      </c>
      <c r="E511" t="s">
        <v>7240</v>
      </c>
      <c r="F511" t="s">
        <v>20136</v>
      </c>
      <c r="G511" t="s">
        <v>7318</v>
      </c>
      <c r="H511" t="s">
        <v>66</v>
      </c>
      <c r="I511">
        <f>EOMONTH(GL_Transactions[[#This Row],[Column6]],-1)+1</f>
        <v>45352</v>
      </c>
    </row>
    <row r="512" spans="1:9" x14ac:dyDescent="0.35">
      <c r="A512" t="s">
        <v>8197</v>
      </c>
      <c r="B512" t="s">
        <v>7251</v>
      </c>
      <c r="C512" t="s">
        <v>7252</v>
      </c>
      <c r="D512" s="13">
        <v>-6596.7</v>
      </c>
      <c r="E512" t="s">
        <v>7240</v>
      </c>
      <c r="F512" t="s">
        <v>20137</v>
      </c>
      <c r="G512" t="s">
        <v>8198</v>
      </c>
      <c r="H512" t="s">
        <v>7305</v>
      </c>
      <c r="I512">
        <f>EOMONTH(GL_Transactions[[#This Row],[Column6]],-1)+1</f>
        <v>45352</v>
      </c>
    </row>
    <row r="513" spans="1:9" x14ac:dyDescent="0.35">
      <c r="A513" t="s">
        <v>8199</v>
      </c>
      <c r="B513" t="s">
        <v>7251</v>
      </c>
      <c r="C513" t="s">
        <v>7252</v>
      </c>
      <c r="D513" s="13">
        <v>-1100.3800000000001</v>
      </c>
      <c r="E513" t="s">
        <v>7261</v>
      </c>
      <c r="F513" t="s">
        <v>20111</v>
      </c>
      <c r="G513" t="s">
        <v>8200</v>
      </c>
      <c r="H513" t="s">
        <v>7249</v>
      </c>
      <c r="I513">
        <f>EOMONTH(GL_Transactions[[#This Row],[Column6]],-1)+1</f>
        <v>45352</v>
      </c>
    </row>
    <row r="514" spans="1:9" x14ac:dyDescent="0.35">
      <c r="A514" t="s">
        <v>8201</v>
      </c>
      <c r="B514" t="s">
        <v>7255</v>
      </c>
      <c r="C514" t="s">
        <v>7256</v>
      </c>
      <c r="D514" s="13">
        <v>25690.89</v>
      </c>
      <c r="E514" t="s">
        <v>7240</v>
      </c>
      <c r="F514" t="s">
        <v>20138</v>
      </c>
      <c r="G514" t="s">
        <v>8202</v>
      </c>
      <c r="H514" t="s">
        <v>7246</v>
      </c>
      <c r="I514">
        <f>EOMONTH(GL_Transactions[[#This Row],[Column6]],-1)+1</f>
        <v>45352</v>
      </c>
    </row>
    <row r="515" spans="1:9" x14ac:dyDescent="0.35">
      <c r="A515" t="s">
        <v>8203</v>
      </c>
      <c r="B515" t="s">
        <v>7238</v>
      </c>
      <c r="C515" t="s">
        <v>7239</v>
      </c>
      <c r="D515" s="13">
        <v>54343.87</v>
      </c>
      <c r="E515" t="s">
        <v>7240</v>
      </c>
      <c r="F515" t="s">
        <v>20139</v>
      </c>
      <c r="G515" t="s">
        <v>66</v>
      </c>
      <c r="H515" t="s">
        <v>7305</v>
      </c>
      <c r="I515">
        <f>EOMONTH(GL_Transactions[[#This Row],[Column6]],-1)+1</f>
        <v>45352</v>
      </c>
    </row>
    <row r="516" spans="1:9" x14ac:dyDescent="0.35">
      <c r="A516" t="s">
        <v>8204</v>
      </c>
      <c r="B516" t="s">
        <v>7251</v>
      </c>
      <c r="C516" t="s">
        <v>7252</v>
      </c>
      <c r="D516" s="13">
        <v>68685.22</v>
      </c>
      <c r="E516" t="s">
        <v>7261</v>
      </c>
      <c r="F516" t="s">
        <v>20140</v>
      </c>
      <c r="G516" t="s">
        <v>66</v>
      </c>
      <c r="H516" t="s">
        <v>7246</v>
      </c>
      <c r="I516">
        <f>EOMONTH(GL_Transactions[[#This Row],[Column6]],-1)+1</f>
        <v>45352</v>
      </c>
    </row>
    <row r="517" spans="1:9" x14ac:dyDescent="0.35">
      <c r="A517" t="s">
        <v>8205</v>
      </c>
      <c r="B517" t="s">
        <v>7248</v>
      </c>
      <c r="C517" t="s">
        <v>3</v>
      </c>
      <c r="D517" s="13">
        <v>55773.39</v>
      </c>
      <c r="E517" t="s">
        <v>7261</v>
      </c>
      <c r="F517" t="s">
        <v>20141</v>
      </c>
      <c r="G517" t="s">
        <v>8206</v>
      </c>
      <c r="H517" t="s">
        <v>7236</v>
      </c>
      <c r="I517">
        <f>EOMONTH(GL_Transactions[[#This Row],[Column6]],-1)+1</f>
        <v>45352</v>
      </c>
    </row>
    <row r="518" spans="1:9" x14ac:dyDescent="0.35">
      <c r="A518" t="s">
        <v>8207</v>
      </c>
      <c r="B518" t="s">
        <v>7268</v>
      </c>
      <c r="C518" t="s">
        <v>7269</v>
      </c>
      <c r="D518" s="13">
        <v>79985.3</v>
      </c>
      <c r="E518" t="s">
        <v>7240</v>
      </c>
      <c r="F518" t="s">
        <v>20117</v>
      </c>
      <c r="G518" t="s">
        <v>8208</v>
      </c>
      <c r="H518" t="s">
        <v>66</v>
      </c>
      <c r="I518">
        <f>EOMONTH(GL_Transactions[[#This Row],[Column6]],-1)+1</f>
        <v>45352</v>
      </c>
    </row>
    <row r="519" spans="1:9" x14ac:dyDescent="0.35">
      <c r="A519" t="s">
        <v>8209</v>
      </c>
      <c r="B519" t="s">
        <v>7264</v>
      </c>
      <c r="C519" t="s">
        <v>7280</v>
      </c>
      <c r="D519" s="13">
        <v>-83280.12</v>
      </c>
      <c r="E519" t="s">
        <v>7261</v>
      </c>
      <c r="F519" t="s">
        <v>20142</v>
      </c>
      <c r="G519" t="s">
        <v>8210</v>
      </c>
      <c r="H519" t="s">
        <v>7292</v>
      </c>
      <c r="I519">
        <f>EOMONTH(GL_Transactions[[#This Row],[Column6]],-1)+1</f>
        <v>45352</v>
      </c>
    </row>
    <row r="520" spans="1:9" x14ac:dyDescent="0.35">
      <c r="A520" t="s">
        <v>8211</v>
      </c>
      <c r="B520" t="s">
        <v>7222</v>
      </c>
      <c r="C520" t="s">
        <v>66</v>
      </c>
      <c r="D520" s="13">
        <v>23434.23</v>
      </c>
      <c r="E520" t="s">
        <v>7224</v>
      </c>
      <c r="F520" t="s">
        <v>20143</v>
      </c>
      <c r="G520" t="s">
        <v>8212</v>
      </c>
      <c r="H520" t="s">
        <v>7305</v>
      </c>
      <c r="I520">
        <f>EOMONTH(GL_Transactions[[#This Row],[Column6]],-1)+1</f>
        <v>45352</v>
      </c>
    </row>
    <row r="521" spans="1:9" x14ac:dyDescent="0.35">
      <c r="A521" t="s">
        <v>8213</v>
      </c>
      <c r="B521" t="s">
        <v>7222</v>
      </c>
      <c r="C521" t="s">
        <v>7223</v>
      </c>
      <c r="D521" s="13" t="s">
        <v>20144</v>
      </c>
      <c r="E521" t="s">
        <v>7224</v>
      </c>
      <c r="F521" t="s">
        <v>20142</v>
      </c>
      <c r="G521" t="s">
        <v>8214</v>
      </c>
      <c r="H521" t="s">
        <v>7249</v>
      </c>
      <c r="I521">
        <f>EOMONTH(GL_Transactions[[#This Row],[Column6]],-1)+1</f>
        <v>45352</v>
      </c>
    </row>
    <row r="522" spans="1:9" x14ac:dyDescent="0.35">
      <c r="A522" t="s">
        <v>8215</v>
      </c>
      <c r="B522" t="s">
        <v>7243</v>
      </c>
      <c r="C522" t="s">
        <v>66</v>
      </c>
      <c r="D522" s="13">
        <v>54576.24</v>
      </c>
      <c r="E522" t="s">
        <v>7224</v>
      </c>
      <c r="F522" t="s">
        <v>20089</v>
      </c>
      <c r="G522" t="s">
        <v>8216</v>
      </c>
      <c r="H522" t="s">
        <v>66</v>
      </c>
      <c r="I522">
        <f>EOMONTH(GL_Transactions[[#This Row],[Column6]],-1)+1</f>
        <v>45413</v>
      </c>
    </row>
    <row r="523" spans="1:9" x14ac:dyDescent="0.35">
      <c r="A523" t="s">
        <v>8217</v>
      </c>
      <c r="B523" t="s">
        <v>7248</v>
      </c>
      <c r="C523" t="s">
        <v>66</v>
      </c>
      <c r="D523" s="13">
        <v>47348.79</v>
      </c>
      <c r="E523" t="s">
        <v>7224</v>
      </c>
      <c r="F523" t="s">
        <v>20145</v>
      </c>
      <c r="G523" t="s">
        <v>66</v>
      </c>
      <c r="H523" t="s">
        <v>66</v>
      </c>
      <c r="I523">
        <f>EOMONTH(GL_Transactions[[#This Row],[Column6]],-1)+1</f>
        <v>45352</v>
      </c>
    </row>
    <row r="524" spans="1:9" x14ac:dyDescent="0.35">
      <c r="A524" t="s">
        <v>8218</v>
      </c>
      <c r="B524" t="s">
        <v>7251</v>
      </c>
      <c r="C524" t="s">
        <v>7252</v>
      </c>
      <c r="D524" s="13">
        <v>78894.210000000006</v>
      </c>
      <c r="E524" t="s">
        <v>7240</v>
      </c>
      <c r="F524" t="s">
        <v>20146</v>
      </c>
      <c r="G524" t="s">
        <v>8219</v>
      </c>
      <c r="H524" t="s">
        <v>66</v>
      </c>
      <c r="I524" t="e">
        <f>EOMONTH(GL_Transactions[[#This Row],[Column6]],-1)+1</f>
        <v>#VALUE!</v>
      </c>
    </row>
    <row r="525" spans="1:9" x14ac:dyDescent="0.35">
      <c r="A525" t="s">
        <v>8220</v>
      </c>
      <c r="B525" t="s">
        <v>7268</v>
      </c>
      <c r="C525" t="s">
        <v>66</v>
      </c>
      <c r="D525" s="13">
        <v>-1351.84</v>
      </c>
      <c r="E525" t="s">
        <v>7224</v>
      </c>
      <c r="F525" t="s">
        <v>20147</v>
      </c>
      <c r="G525" t="s">
        <v>8221</v>
      </c>
      <c r="H525" t="s">
        <v>7246</v>
      </c>
      <c r="I525">
        <f>EOMONTH(GL_Transactions[[#This Row],[Column6]],-1)+1</f>
        <v>45323</v>
      </c>
    </row>
    <row r="526" spans="1:9" x14ac:dyDescent="0.35">
      <c r="A526" t="s">
        <v>8222</v>
      </c>
      <c r="B526" t="s">
        <v>7228</v>
      </c>
      <c r="C526" t="s">
        <v>66</v>
      </c>
      <c r="D526" s="13">
        <v>-33589.17</v>
      </c>
      <c r="E526" t="s">
        <v>7240</v>
      </c>
      <c r="F526" t="s">
        <v>20148</v>
      </c>
      <c r="G526" t="s">
        <v>8223</v>
      </c>
      <c r="H526" t="s">
        <v>7226</v>
      </c>
      <c r="I526">
        <f>EOMONTH(GL_Transactions[[#This Row],[Column6]],-1)+1</f>
        <v>45352</v>
      </c>
    </row>
    <row r="527" spans="1:9" x14ac:dyDescent="0.35">
      <c r="A527" t="s">
        <v>8224</v>
      </c>
      <c r="B527" t="s">
        <v>7238</v>
      </c>
      <c r="C527" t="s">
        <v>7239</v>
      </c>
      <c r="D527" s="13">
        <v>52860.47</v>
      </c>
      <c r="E527" t="s">
        <v>7224</v>
      </c>
      <c r="F527" t="s">
        <v>20105</v>
      </c>
      <c r="G527" t="s">
        <v>8225</v>
      </c>
      <c r="H527" t="s">
        <v>7236</v>
      </c>
      <c r="I527">
        <f>EOMONTH(GL_Transactions[[#This Row],[Column6]],-1)+1</f>
        <v>45352</v>
      </c>
    </row>
    <row r="528" spans="1:9" x14ac:dyDescent="0.35">
      <c r="A528" t="s">
        <v>8226</v>
      </c>
      <c r="B528" t="s">
        <v>7268</v>
      </c>
      <c r="C528" t="s">
        <v>7269</v>
      </c>
      <c r="D528" s="13">
        <v>26386.69</v>
      </c>
      <c r="E528" t="s">
        <v>7261</v>
      </c>
      <c r="F528" t="s">
        <v>20149</v>
      </c>
      <c r="G528" t="s">
        <v>8227</v>
      </c>
      <c r="H528" t="s">
        <v>7249</v>
      </c>
      <c r="I528">
        <f>EOMONTH(GL_Transactions[[#This Row],[Column6]],-1)+1</f>
        <v>45352</v>
      </c>
    </row>
    <row r="529" spans="1:9" x14ac:dyDescent="0.35">
      <c r="A529" t="s">
        <v>8228</v>
      </c>
      <c r="B529" t="s">
        <v>7251</v>
      </c>
      <c r="C529" t="s">
        <v>7252</v>
      </c>
      <c r="D529" s="13">
        <v>-51961.08</v>
      </c>
      <c r="E529" t="s">
        <v>7240</v>
      </c>
      <c r="F529" t="s">
        <v>20077</v>
      </c>
      <c r="G529" t="s">
        <v>8229</v>
      </c>
      <c r="H529" t="s">
        <v>7236</v>
      </c>
      <c r="I529">
        <f>EOMONTH(GL_Transactions[[#This Row],[Column6]],-1)+1</f>
        <v>45352</v>
      </c>
    </row>
    <row r="530" spans="1:9" x14ac:dyDescent="0.35">
      <c r="A530" t="s">
        <v>8230</v>
      </c>
      <c r="B530" t="s">
        <v>7238</v>
      </c>
      <c r="C530" t="s">
        <v>7239</v>
      </c>
      <c r="D530" s="13">
        <v>75893.279999999999</v>
      </c>
      <c r="E530" t="s">
        <v>7261</v>
      </c>
      <c r="F530" t="s">
        <v>20150</v>
      </c>
      <c r="G530" t="s">
        <v>66</v>
      </c>
      <c r="H530" t="s">
        <v>66</v>
      </c>
      <c r="I530">
        <f>EOMONTH(GL_Transactions[[#This Row],[Column6]],-1)+1</f>
        <v>45352</v>
      </c>
    </row>
    <row r="531" spans="1:9" x14ac:dyDescent="0.35">
      <c r="A531" t="s">
        <v>8231</v>
      </c>
      <c r="B531" t="s">
        <v>7251</v>
      </c>
      <c r="C531" t="s">
        <v>66</v>
      </c>
      <c r="D531" s="13">
        <v>81622.14</v>
      </c>
      <c r="E531" t="s">
        <v>7240</v>
      </c>
      <c r="F531" t="s">
        <v>20111</v>
      </c>
      <c r="G531" t="s">
        <v>7569</v>
      </c>
      <c r="H531" t="s">
        <v>7246</v>
      </c>
      <c r="I531">
        <f>EOMONTH(GL_Transactions[[#This Row],[Column6]],-1)+1</f>
        <v>45352</v>
      </c>
    </row>
    <row r="532" spans="1:9" x14ac:dyDescent="0.35">
      <c r="A532" t="s">
        <v>8232</v>
      </c>
      <c r="B532" t="s">
        <v>7248</v>
      </c>
      <c r="C532" t="s">
        <v>3</v>
      </c>
      <c r="D532" s="13">
        <v>83369.75</v>
      </c>
      <c r="E532" t="s">
        <v>7261</v>
      </c>
      <c r="F532" t="s">
        <v>20125</v>
      </c>
      <c r="G532" t="s">
        <v>8233</v>
      </c>
      <c r="H532" t="s">
        <v>7236</v>
      </c>
      <c r="I532">
        <f>EOMONTH(GL_Transactions[[#This Row],[Column6]],-1)+1</f>
        <v>45352</v>
      </c>
    </row>
    <row r="533" spans="1:9" x14ac:dyDescent="0.35">
      <c r="A533" t="s">
        <v>8234</v>
      </c>
      <c r="B533" t="s">
        <v>7277</v>
      </c>
      <c r="C533" t="s">
        <v>7278</v>
      </c>
      <c r="D533" s="13">
        <v>23723.86</v>
      </c>
      <c r="E533" t="s">
        <v>7240</v>
      </c>
      <c r="F533" t="s">
        <v>20151</v>
      </c>
      <c r="G533" t="s">
        <v>8235</v>
      </c>
      <c r="H533" t="s">
        <v>7236</v>
      </c>
      <c r="I533">
        <f>EOMONTH(GL_Transactions[[#This Row],[Column6]],-1)+1</f>
        <v>45352</v>
      </c>
    </row>
    <row r="534" spans="1:9" x14ac:dyDescent="0.35">
      <c r="A534" t="s">
        <v>8236</v>
      </c>
      <c r="B534" t="s">
        <v>7255</v>
      </c>
      <c r="C534" t="s">
        <v>7256</v>
      </c>
      <c r="D534" s="13">
        <v>25921.96</v>
      </c>
      <c r="E534" t="s">
        <v>7224</v>
      </c>
      <c r="F534" t="s">
        <v>20152</v>
      </c>
      <c r="G534" t="s">
        <v>8237</v>
      </c>
      <c r="H534" t="s">
        <v>7236</v>
      </c>
      <c r="I534">
        <f>EOMONTH(GL_Transactions[[#This Row],[Column6]],-1)+1</f>
        <v>45536</v>
      </c>
    </row>
    <row r="535" spans="1:9" x14ac:dyDescent="0.35">
      <c r="A535" t="s">
        <v>8238</v>
      </c>
      <c r="B535" t="s">
        <v>7251</v>
      </c>
      <c r="C535" t="s">
        <v>7252</v>
      </c>
      <c r="D535" s="13">
        <v>-62609.120000000003</v>
      </c>
      <c r="E535" t="s">
        <v>7240</v>
      </c>
      <c r="F535" t="s">
        <v>20153</v>
      </c>
      <c r="G535" t="s">
        <v>8239</v>
      </c>
      <c r="H535" t="s">
        <v>66</v>
      </c>
      <c r="I535">
        <f>EOMONTH(GL_Transactions[[#This Row],[Column6]],-1)+1</f>
        <v>45352</v>
      </c>
    </row>
    <row r="536" spans="1:9" x14ac:dyDescent="0.35">
      <c r="A536" t="s">
        <v>8240</v>
      </c>
      <c r="B536" t="s">
        <v>7264</v>
      </c>
      <c r="C536" t="s">
        <v>7280</v>
      </c>
      <c r="D536" s="13">
        <v>24601.48</v>
      </c>
      <c r="E536" t="s">
        <v>7240</v>
      </c>
      <c r="F536" t="s">
        <v>20121</v>
      </c>
      <c r="G536" t="s">
        <v>8241</v>
      </c>
      <c r="H536" t="s">
        <v>7302</v>
      </c>
      <c r="I536">
        <f>EOMONTH(GL_Transactions[[#This Row],[Column6]],-1)+1</f>
        <v>45352</v>
      </c>
    </row>
    <row r="537" spans="1:9" x14ac:dyDescent="0.35">
      <c r="A537" t="s">
        <v>8242</v>
      </c>
      <c r="B537" t="s">
        <v>7243</v>
      </c>
      <c r="C537" t="s">
        <v>7244</v>
      </c>
      <c r="D537" s="13" t="s">
        <v>20154</v>
      </c>
      <c r="E537" t="s">
        <v>7224</v>
      </c>
      <c r="F537" t="s">
        <v>20155</v>
      </c>
      <c r="G537" t="s">
        <v>8243</v>
      </c>
      <c r="H537" t="s">
        <v>7231</v>
      </c>
      <c r="I537">
        <f>EOMONTH(GL_Transactions[[#This Row],[Column6]],-1)+1</f>
        <v>45352</v>
      </c>
    </row>
    <row r="538" spans="1:9" x14ac:dyDescent="0.35">
      <c r="A538" t="s">
        <v>8244</v>
      </c>
      <c r="B538" t="s">
        <v>7238</v>
      </c>
      <c r="C538" t="s">
        <v>7239</v>
      </c>
      <c r="D538" s="13">
        <v>23585.27</v>
      </c>
      <c r="E538" t="s">
        <v>7224</v>
      </c>
      <c r="F538" t="s">
        <v>20156</v>
      </c>
      <c r="G538" t="s">
        <v>8245</v>
      </c>
      <c r="H538" t="s">
        <v>66</v>
      </c>
      <c r="I538">
        <f>EOMONTH(GL_Transactions[[#This Row],[Column6]],-1)+1</f>
        <v>45352</v>
      </c>
    </row>
    <row r="539" spans="1:9" x14ac:dyDescent="0.35">
      <c r="A539" t="s">
        <v>8246</v>
      </c>
      <c r="B539" t="s">
        <v>7248</v>
      </c>
      <c r="C539" t="s">
        <v>3</v>
      </c>
      <c r="D539" s="13">
        <v>33720.879999999997</v>
      </c>
      <c r="E539" t="s">
        <v>7240</v>
      </c>
      <c r="F539" t="s">
        <v>20087</v>
      </c>
      <c r="G539" t="s">
        <v>8247</v>
      </c>
      <c r="H539" t="s">
        <v>7226</v>
      </c>
      <c r="I539">
        <f>EOMONTH(GL_Transactions[[#This Row],[Column6]],-1)+1</f>
        <v>45352</v>
      </c>
    </row>
    <row r="540" spans="1:9" x14ac:dyDescent="0.35">
      <c r="A540" t="s">
        <v>8248</v>
      </c>
      <c r="B540" t="s">
        <v>7255</v>
      </c>
      <c r="C540" t="s">
        <v>7256</v>
      </c>
      <c r="D540" s="13">
        <v>40992.769999999997</v>
      </c>
      <c r="E540" t="s">
        <v>7261</v>
      </c>
      <c r="F540" t="s">
        <v>20157</v>
      </c>
      <c r="G540" t="s">
        <v>8249</v>
      </c>
      <c r="H540" t="s">
        <v>7226</v>
      </c>
      <c r="I540">
        <f>EOMONTH(GL_Transactions[[#This Row],[Column6]],-1)+1</f>
        <v>45352</v>
      </c>
    </row>
    <row r="541" spans="1:9" x14ac:dyDescent="0.35">
      <c r="A541" t="s">
        <v>8250</v>
      </c>
      <c r="B541" t="s">
        <v>7233</v>
      </c>
      <c r="C541" t="s">
        <v>66</v>
      </c>
      <c r="D541" s="13">
        <v>-3002.49</v>
      </c>
      <c r="E541" t="s">
        <v>7240</v>
      </c>
      <c r="F541" t="s">
        <v>20136</v>
      </c>
      <c r="G541" t="s">
        <v>8251</v>
      </c>
      <c r="H541" t="s">
        <v>7292</v>
      </c>
      <c r="I541">
        <f>EOMONTH(GL_Transactions[[#This Row],[Column6]],-1)+1</f>
        <v>45352</v>
      </c>
    </row>
    <row r="542" spans="1:9" x14ac:dyDescent="0.35">
      <c r="A542" t="s">
        <v>8252</v>
      </c>
      <c r="B542" t="s">
        <v>7222</v>
      </c>
      <c r="C542" t="s">
        <v>7223</v>
      </c>
      <c r="D542" s="13" t="s">
        <v>20158</v>
      </c>
      <c r="E542" t="s">
        <v>7240</v>
      </c>
      <c r="F542" t="s">
        <v>20159</v>
      </c>
      <c r="G542" t="s">
        <v>8253</v>
      </c>
      <c r="H542" t="s">
        <v>7286</v>
      </c>
      <c r="I542">
        <f>EOMONTH(GL_Transactions[[#This Row],[Column6]],-1)+1</f>
        <v>45352</v>
      </c>
    </row>
    <row r="543" spans="1:9" x14ac:dyDescent="0.35">
      <c r="A543" t="s">
        <v>8254</v>
      </c>
      <c r="B543" t="s">
        <v>7243</v>
      </c>
      <c r="C543" t="s">
        <v>7244</v>
      </c>
      <c r="D543" s="13">
        <v>84379.42</v>
      </c>
      <c r="E543" t="s">
        <v>7261</v>
      </c>
      <c r="F543" t="s">
        <v>20076</v>
      </c>
      <c r="G543" t="s">
        <v>8255</v>
      </c>
      <c r="H543" t="s">
        <v>7236</v>
      </c>
      <c r="I543">
        <f>EOMONTH(GL_Transactions[[#This Row],[Column6]],-1)+1</f>
        <v>45352</v>
      </c>
    </row>
    <row r="544" spans="1:9" x14ac:dyDescent="0.35">
      <c r="A544" t="s">
        <v>8256</v>
      </c>
      <c r="B544" t="s">
        <v>7251</v>
      </c>
      <c r="C544" t="s">
        <v>7252</v>
      </c>
      <c r="D544" s="13">
        <v>79991.520000000004</v>
      </c>
      <c r="E544" t="s">
        <v>7261</v>
      </c>
      <c r="F544" t="s">
        <v>20160</v>
      </c>
      <c r="G544" t="s">
        <v>8257</v>
      </c>
      <c r="H544" t="s">
        <v>7275</v>
      </c>
      <c r="I544">
        <f>EOMONTH(GL_Transactions[[#This Row],[Column6]],-1)+1</f>
        <v>45292</v>
      </c>
    </row>
    <row r="545" spans="1:9" x14ac:dyDescent="0.35">
      <c r="A545" t="s">
        <v>8258</v>
      </c>
      <c r="B545" t="s">
        <v>7255</v>
      </c>
      <c r="C545" t="s">
        <v>66</v>
      </c>
      <c r="D545" s="13">
        <v>40466.370000000003</v>
      </c>
      <c r="E545" t="s">
        <v>7240</v>
      </c>
      <c r="F545" t="s">
        <v>20101</v>
      </c>
      <c r="G545" t="s">
        <v>8259</v>
      </c>
      <c r="H545" t="s">
        <v>7231</v>
      </c>
      <c r="I545">
        <f>EOMONTH(GL_Transactions[[#This Row],[Column6]],-1)+1</f>
        <v>45352</v>
      </c>
    </row>
    <row r="546" spans="1:9" x14ac:dyDescent="0.35">
      <c r="A546" t="s">
        <v>8260</v>
      </c>
      <c r="B546" t="s">
        <v>7233</v>
      </c>
      <c r="C546" t="s">
        <v>7234</v>
      </c>
      <c r="D546" s="13">
        <v>43570.94</v>
      </c>
      <c r="E546" t="s">
        <v>7240</v>
      </c>
      <c r="F546" t="s">
        <v>20161</v>
      </c>
      <c r="G546" t="s">
        <v>8261</v>
      </c>
      <c r="H546" t="s">
        <v>7292</v>
      </c>
      <c r="I546" t="e">
        <f>EOMONTH(GL_Transactions[[#This Row],[Column6]],-1)+1</f>
        <v>#VALUE!</v>
      </c>
    </row>
    <row r="547" spans="1:9" x14ac:dyDescent="0.35">
      <c r="A547" t="s">
        <v>8262</v>
      </c>
      <c r="B547" t="s">
        <v>7222</v>
      </c>
      <c r="C547" t="s">
        <v>7223</v>
      </c>
      <c r="D547" s="13">
        <v>31923.66</v>
      </c>
      <c r="E547" t="s">
        <v>7261</v>
      </c>
      <c r="F547" t="s">
        <v>20104</v>
      </c>
      <c r="G547" t="s">
        <v>8263</v>
      </c>
      <c r="H547" t="s">
        <v>7292</v>
      </c>
      <c r="I547">
        <f>EOMONTH(GL_Transactions[[#This Row],[Column6]],-1)+1</f>
        <v>45352</v>
      </c>
    </row>
    <row r="548" spans="1:9" x14ac:dyDescent="0.35">
      <c r="A548" t="s">
        <v>8264</v>
      </c>
      <c r="B548" t="s">
        <v>7233</v>
      </c>
      <c r="C548" t="s">
        <v>7234</v>
      </c>
      <c r="D548" s="13">
        <v>-33784.68</v>
      </c>
      <c r="E548" t="s">
        <v>7224</v>
      </c>
      <c r="F548" t="s">
        <v>20081</v>
      </c>
      <c r="G548" t="s">
        <v>8265</v>
      </c>
      <c r="H548" t="s">
        <v>7249</v>
      </c>
      <c r="I548">
        <f>EOMONTH(GL_Transactions[[#This Row],[Column6]],-1)+1</f>
        <v>45352</v>
      </c>
    </row>
    <row r="549" spans="1:9" x14ac:dyDescent="0.35">
      <c r="A549" t="s">
        <v>8266</v>
      </c>
      <c r="B549" t="s">
        <v>7233</v>
      </c>
      <c r="C549" t="s">
        <v>7234</v>
      </c>
      <c r="D549" s="13">
        <v>-44819.49</v>
      </c>
      <c r="E549" t="s">
        <v>7240</v>
      </c>
      <c r="F549" t="s">
        <v>20141</v>
      </c>
      <c r="G549" t="s">
        <v>8267</v>
      </c>
      <c r="H549" t="s">
        <v>7286</v>
      </c>
      <c r="I549">
        <f>EOMONTH(GL_Transactions[[#This Row],[Column6]],-1)+1</f>
        <v>45352</v>
      </c>
    </row>
    <row r="550" spans="1:9" x14ac:dyDescent="0.35">
      <c r="A550" t="s">
        <v>8268</v>
      </c>
      <c r="B550" t="s">
        <v>7277</v>
      </c>
      <c r="C550" t="s">
        <v>7278</v>
      </c>
      <c r="D550" s="13">
        <v>-44423.3</v>
      </c>
      <c r="E550" t="s">
        <v>7261</v>
      </c>
      <c r="F550" t="s">
        <v>20093</v>
      </c>
      <c r="G550" t="s">
        <v>66</v>
      </c>
      <c r="H550" t="s">
        <v>7249</v>
      </c>
      <c r="I550" t="e">
        <f>EOMONTH(GL_Transactions[[#This Row],[Column6]],-1)+1</f>
        <v>#VALUE!</v>
      </c>
    </row>
    <row r="551" spans="1:9" x14ac:dyDescent="0.35">
      <c r="A551" t="s">
        <v>8269</v>
      </c>
      <c r="B551" t="s">
        <v>7248</v>
      </c>
      <c r="C551" t="s">
        <v>3</v>
      </c>
      <c r="D551" s="13">
        <v>73682.78</v>
      </c>
      <c r="E551" t="s">
        <v>7240</v>
      </c>
      <c r="F551" t="s">
        <v>20103</v>
      </c>
      <c r="G551" t="s">
        <v>8270</v>
      </c>
      <c r="H551" t="s">
        <v>7246</v>
      </c>
      <c r="I551" t="e">
        <f>EOMONTH(GL_Transactions[[#This Row],[Column6]],-1)+1</f>
        <v>#VALUE!</v>
      </c>
    </row>
    <row r="552" spans="1:9" x14ac:dyDescent="0.35">
      <c r="A552" t="s">
        <v>8271</v>
      </c>
      <c r="B552" t="s">
        <v>7228</v>
      </c>
      <c r="C552" t="s">
        <v>7229</v>
      </c>
      <c r="D552" s="13">
        <v>26337.27</v>
      </c>
      <c r="E552" t="s">
        <v>7224</v>
      </c>
      <c r="F552" t="s">
        <v>20123</v>
      </c>
      <c r="G552" t="s">
        <v>8272</v>
      </c>
      <c r="H552" t="s">
        <v>7292</v>
      </c>
      <c r="I552">
        <f>EOMONTH(GL_Transactions[[#This Row],[Column6]],-1)+1</f>
        <v>45352</v>
      </c>
    </row>
    <row r="553" spans="1:9" x14ac:dyDescent="0.35">
      <c r="A553" t="s">
        <v>8273</v>
      </c>
      <c r="B553" t="s">
        <v>7255</v>
      </c>
      <c r="C553" t="s">
        <v>7256</v>
      </c>
      <c r="D553" s="13">
        <v>56718.05</v>
      </c>
      <c r="E553" t="s">
        <v>7240</v>
      </c>
      <c r="F553" t="s">
        <v>20162</v>
      </c>
      <c r="G553" t="s">
        <v>8274</v>
      </c>
      <c r="H553" t="s">
        <v>7246</v>
      </c>
      <c r="I553">
        <f>EOMONTH(GL_Transactions[[#This Row],[Column6]],-1)+1</f>
        <v>45352</v>
      </c>
    </row>
    <row r="554" spans="1:9" x14ac:dyDescent="0.35">
      <c r="A554" t="s">
        <v>8275</v>
      </c>
      <c r="B554" t="s">
        <v>7251</v>
      </c>
      <c r="C554" t="s">
        <v>7252</v>
      </c>
      <c r="D554" s="13">
        <v>-14236.65</v>
      </c>
      <c r="E554" t="s">
        <v>7261</v>
      </c>
      <c r="F554" t="s">
        <v>20082</v>
      </c>
      <c r="G554" t="s">
        <v>8276</v>
      </c>
      <c r="H554" t="s">
        <v>66</v>
      </c>
      <c r="I554">
        <f>EOMONTH(GL_Transactions[[#This Row],[Column6]],-1)+1</f>
        <v>45352</v>
      </c>
    </row>
    <row r="555" spans="1:9" x14ac:dyDescent="0.35">
      <c r="A555" t="s">
        <v>8277</v>
      </c>
      <c r="B555" t="s">
        <v>7243</v>
      </c>
      <c r="C555" t="s">
        <v>7244</v>
      </c>
      <c r="D555" s="13">
        <v>2176.29</v>
      </c>
      <c r="E555" t="s">
        <v>7261</v>
      </c>
      <c r="F555" t="s">
        <v>20149</v>
      </c>
      <c r="G555" t="s">
        <v>8278</v>
      </c>
      <c r="H555" t="s">
        <v>7246</v>
      </c>
      <c r="I555">
        <f>EOMONTH(GL_Transactions[[#This Row],[Column6]],-1)+1</f>
        <v>45352</v>
      </c>
    </row>
    <row r="556" spans="1:9" x14ac:dyDescent="0.35">
      <c r="A556" t="s">
        <v>8279</v>
      </c>
      <c r="B556" t="s">
        <v>7264</v>
      </c>
      <c r="C556" t="s">
        <v>7280</v>
      </c>
      <c r="D556" s="13">
        <v>36282.300000000003</v>
      </c>
      <c r="E556" t="s">
        <v>7224</v>
      </c>
      <c r="F556" t="s">
        <v>20148</v>
      </c>
      <c r="G556" t="s">
        <v>8280</v>
      </c>
      <c r="H556" t="s">
        <v>7286</v>
      </c>
      <c r="I556">
        <f>EOMONTH(GL_Transactions[[#This Row],[Column6]],-1)+1</f>
        <v>45352</v>
      </c>
    </row>
    <row r="557" spans="1:9" x14ac:dyDescent="0.35">
      <c r="A557" t="s">
        <v>8281</v>
      </c>
      <c r="B557" t="s">
        <v>7264</v>
      </c>
      <c r="C557" t="s">
        <v>7280</v>
      </c>
      <c r="D557" s="13">
        <v>-73746.320000000007</v>
      </c>
      <c r="E557" t="s">
        <v>7224</v>
      </c>
      <c r="F557" t="s">
        <v>20163</v>
      </c>
      <c r="G557" t="s">
        <v>8282</v>
      </c>
      <c r="H557" t="s">
        <v>7231</v>
      </c>
      <c r="I557">
        <f>EOMONTH(GL_Transactions[[#This Row],[Column6]],-1)+1</f>
        <v>45352</v>
      </c>
    </row>
    <row r="558" spans="1:9" x14ac:dyDescent="0.35">
      <c r="A558" t="s">
        <v>8283</v>
      </c>
      <c r="B558" t="s">
        <v>7222</v>
      </c>
      <c r="C558" t="s">
        <v>7223</v>
      </c>
      <c r="D558" s="13">
        <v>28197.599999999999</v>
      </c>
      <c r="E558" t="s">
        <v>7240</v>
      </c>
      <c r="F558" t="s">
        <v>20164</v>
      </c>
      <c r="G558" t="s">
        <v>8284</v>
      </c>
      <c r="H558" t="s">
        <v>66</v>
      </c>
      <c r="I558">
        <f>EOMONTH(GL_Transactions[[#This Row],[Column6]],-1)+1</f>
        <v>45474</v>
      </c>
    </row>
    <row r="559" spans="1:9" x14ac:dyDescent="0.35">
      <c r="A559" t="s">
        <v>8285</v>
      </c>
      <c r="B559" t="s">
        <v>7277</v>
      </c>
      <c r="C559" t="s">
        <v>7278</v>
      </c>
      <c r="D559" s="13">
        <v>65214.87</v>
      </c>
      <c r="E559" t="s">
        <v>7261</v>
      </c>
      <c r="F559" t="s">
        <v>20163</v>
      </c>
      <c r="G559" t="s">
        <v>8286</v>
      </c>
      <c r="H559" t="s">
        <v>7275</v>
      </c>
      <c r="I559">
        <f>EOMONTH(GL_Transactions[[#This Row],[Column6]],-1)+1</f>
        <v>45352</v>
      </c>
    </row>
    <row r="560" spans="1:9" x14ac:dyDescent="0.35">
      <c r="A560" t="s">
        <v>8287</v>
      </c>
      <c r="B560" t="s">
        <v>7264</v>
      </c>
      <c r="C560" t="s">
        <v>7280</v>
      </c>
      <c r="D560" s="13">
        <v>59720.480000000003</v>
      </c>
      <c r="E560" t="s">
        <v>7240</v>
      </c>
      <c r="F560" t="s">
        <v>20164</v>
      </c>
      <c r="G560" t="s">
        <v>8288</v>
      </c>
      <c r="H560" t="s">
        <v>7305</v>
      </c>
      <c r="I560">
        <f>EOMONTH(GL_Transactions[[#This Row],[Column6]],-1)+1</f>
        <v>45474</v>
      </c>
    </row>
    <row r="561" spans="1:9" x14ac:dyDescent="0.35">
      <c r="A561" t="s">
        <v>8289</v>
      </c>
      <c r="B561" t="s">
        <v>7248</v>
      </c>
      <c r="C561" t="s">
        <v>3</v>
      </c>
      <c r="D561" s="13">
        <v>66509.31</v>
      </c>
      <c r="E561" t="s">
        <v>7240</v>
      </c>
      <c r="F561" t="s">
        <v>20165</v>
      </c>
      <c r="G561" t="s">
        <v>8290</v>
      </c>
      <c r="H561" t="s">
        <v>7275</v>
      </c>
      <c r="I561" t="e">
        <f>EOMONTH(GL_Transactions[[#This Row],[Column6]],-1)+1</f>
        <v>#VALUE!</v>
      </c>
    </row>
    <row r="562" spans="1:9" x14ac:dyDescent="0.35">
      <c r="A562" t="s">
        <v>8291</v>
      </c>
      <c r="B562" t="s">
        <v>7268</v>
      </c>
      <c r="C562" t="s">
        <v>66</v>
      </c>
      <c r="D562" s="13">
        <v>21256.44</v>
      </c>
      <c r="E562" t="s">
        <v>7240</v>
      </c>
      <c r="F562" t="s">
        <v>20162</v>
      </c>
      <c r="G562" t="s">
        <v>66</v>
      </c>
      <c r="H562" t="s">
        <v>7226</v>
      </c>
      <c r="I562">
        <f>EOMONTH(GL_Transactions[[#This Row],[Column6]],-1)+1</f>
        <v>45352</v>
      </c>
    </row>
    <row r="563" spans="1:9" x14ac:dyDescent="0.35">
      <c r="A563" t="s">
        <v>8292</v>
      </c>
      <c r="B563" t="s">
        <v>7277</v>
      </c>
      <c r="C563" t="s">
        <v>7278</v>
      </c>
      <c r="D563" s="13">
        <v>-30918.87</v>
      </c>
      <c r="E563" t="s">
        <v>7240</v>
      </c>
      <c r="F563" t="s">
        <v>20152</v>
      </c>
      <c r="G563" t="s">
        <v>8293</v>
      </c>
      <c r="H563" t="s">
        <v>7236</v>
      </c>
      <c r="I563">
        <f>EOMONTH(GL_Transactions[[#This Row],[Column6]],-1)+1</f>
        <v>45536</v>
      </c>
    </row>
    <row r="564" spans="1:9" x14ac:dyDescent="0.35">
      <c r="A564" t="s">
        <v>8294</v>
      </c>
      <c r="B564" t="s">
        <v>7222</v>
      </c>
      <c r="C564" t="s">
        <v>7223</v>
      </c>
      <c r="D564" s="13">
        <v>62203.72</v>
      </c>
      <c r="E564" t="s">
        <v>7240</v>
      </c>
      <c r="F564" t="s">
        <v>20128</v>
      </c>
      <c r="G564" t="s">
        <v>8295</v>
      </c>
      <c r="H564" t="s">
        <v>7286</v>
      </c>
      <c r="I564" t="e">
        <f>EOMONTH(GL_Transactions[[#This Row],[Column6]],-1)+1</f>
        <v>#VALUE!</v>
      </c>
    </row>
    <row r="565" spans="1:9" x14ac:dyDescent="0.35">
      <c r="A565" t="s">
        <v>8296</v>
      </c>
      <c r="B565" t="s">
        <v>7238</v>
      </c>
      <c r="C565" t="s">
        <v>7239</v>
      </c>
      <c r="D565" s="13">
        <v>22171.71</v>
      </c>
      <c r="E565" t="s">
        <v>7240</v>
      </c>
      <c r="F565" t="s">
        <v>20084</v>
      </c>
      <c r="G565" t="s">
        <v>8297</v>
      </c>
      <c r="H565" t="s">
        <v>7231</v>
      </c>
      <c r="I565" t="e">
        <f>EOMONTH(GL_Transactions[[#This Row],[Column6]],-1)+1</f>
        <v>#VALUE!</v>
      </c>
    </row>
    <row r="566" spans="1:9" x14ac:dyDescent="0.35">
      <c r="A566" t="s">
        <v>8298</v>
      </c>
      <c r="B566" t="s">
        <v>7248</v>
      </c>
      <c r="C566" t="s">
        <v>3</v>
      </c>
      <c r="D566" s="13">
        <v>23005.9</v>
      </c>
      <c r="E566" t="s">
        <v>7240</v>
      </c>
      <c r="F566" t="s">
        <v>20166</v>
      </c>
      <c r="G566" t="s">
        <v>66</v>
      </c>
      <c r="H566" t="s">
        <v>7302</v>
      </c>
      <c r="I566">
        <f>EOMONTH(GL_Transactions[[#This Row],[Column6]],-1)+1</f>
        <v>45352</v>
      </c>
    </row>
    <row r="567" spans="1:9" x14ac:dyDescent="0.35">
      <c r="A567" t="s">
        <v>8299</v>
      </c>
      <c r="B567" t="s">
        <v>7228</v>
      </c>
      <c r="C567" t="s">
        <v>7229</v>
      </c>
      <c r="D567" s="13">
        <v>19551.84</v>
      </c>
      <c r="E567" t="s">
        <v>7240</v>
      </c>
      <c r="F567" t="s">
        <v>20111</v>
      </c>
      <c r="G567" t="s">
        <v>8300</v>
      </c>
      <c r="H567" t="s">
        <v>7236</v>
      </c>
      <c r="I567">
        <f>EOMONTH(GL_Transactions[[#This Row],[Column6]],-1)+1</f>
        <v>45352</v>
      </c>
    </row>
    <row r="568" spans="1:9" x14ac:dyDescent="0.35">
      <c r="A568" t="s">
        <v>8301</v>
      </c>
      <c r="B568" t="s">
        <v>7268</v>
      </c>
      <c r="C568" t="s">
        <v>7269</v>
      </c>
      <c r="D568" s="13">
        <v>52258.3</v>
      </c>
      <c r="E568" t="s">
        <v>7224</v>
      </c>
      <c r="F568" t="s">
        <v>20167</v>
      </c>
      <c r="G568" t="s">
        <v>8302</v>
      </c>
      <c r="H568" t="s">
        <v>7231</v>
      </c>
      <c r="I568">
        <f>EOMONTH(GL_Transactions[[#This Row],[Column6]],-1)+1</f>
        <v>45352</v>
      </c>
    </row>
    <row r="569" spans="1:9" x14ac:dyDescent="0.35">
      <c r="A569" t="s">
        <v>8303</v>
      </c>
      <c r="B569" t="s">
        <v>7268</v>
      </c>
      <c r="C569" t="s">
        <v>7269</v>
      </c>
      <c r="D569" s="13">
        <v>-77178.66</v>
      </c>
      <c r="E569" t="s">
        <v>7224</v>
      </c>
      <c r="F569" t="s">
        <v>20109</v>
      </c>
      <c r="G569" t="s">
        <v>8304</v>
      </c>
      <c r="H569" t="s">
        <v>66</v>
      </c>
      <c r="I569" t="e">
        <f>EOMONTH(GL_Transactions[[#This Row],[Column6]],-1)+1</f>
        <v>#VALUE!</v>
      </c>
    </row>
    <row r="570" spans="1:9" x14ac:dyDescent="0.35">
      <c r="A570" t="s">
        <v>8305</v>
      </c>
      <c r="B570" t="s">
        <v>7222</v>
      </c>
      <c r="C570" t="s">
        <v>7223</v>
      </c>
      <c r="D570" s="13">
        <v>39027.879999999997</v>
      </c>
      <c r="E570" t="s">
        <v>7240</v>
      </c>
      <c r="F570" t="s">
        <v>20160</v>
      </c>
      <c r="G570" t="s">
        <v>8255</v>
      </c>
      <c r="H570" t="s">
        <v>7236</v>
      </c>
      <c r="I570">
        <f>EOMONTH(GL_Transactions[[#This Row],[Column6]],-1)+1</f>
        <v>45292</v>
      </c>
    </row>
    <row r="571" spans="1:9" x14ac:dyDescent="0.35">
      <c r="A571" t="s">
        <v>8306</v>
      </c>
      <c r="B571" t="s">
        <v>7233</v>
      </c>
      <c r="C571" t="s">
        <v>7234</v>
      </c>
      <c r="D571" s="13">
        <v>-54058.91</v>
      </c>
      <c r="E571" t="s">
        <v>7261</v>
      </c>
      <c r="F571" t="s">
        <v>20168</v>
      </c>
      <c r="G571" t="s">
        <v>8307</v>
      </c>
      <c r="H571" t="s">
        <v>7226</v>
      </c>
      <c r="I571" t="e">
        <f>EOMONTH(GL_Transactions[[#This Row],[Column6]],-1)+1</f>
        <v>#VALUE!</v>
      </c>
    </row>
    <row r="572" spans="1:9" x14ac:dyDescent="0.35">
      <c r="A572" t="s">
        <v>8308</v>
      </c>
      <c r="B572" t="s">
        <v>7248</v>
      </c>
      <c r="C572" t="s">
        <v>3</v>
      </c>
      <c r="D572" s="13">
        <v>-21798.86</v>
      </c>
      <c r="E572" t="s">
        <v>7261</v>
      </c>
      <c r="F572" t="s">
        <v>20018</v>
      </c>
      <c r="G572" t="s">
        <v>8309</v>
      </c>
      <c r="H572" t="s">
        <v>7286</v>
      </c>
      <c r="I572">
        <f>EOMONTH(GL_Transactions[[#This Row],[Column6]],-1)+1</f>
        <v>45352</v>
      </c>
    </row>
    <row r="573" spans="1:9" x14ac:dyDescent="0.35">
      <c r="A573" t="s">
        <v>8310</v>
      </c>
      <c r="B573" t="s">
        <v>7277</v>
      </c>
      <c r="C573" t="s">
        <v>7278</v>
      </c>
      <c r="D573" s="13">
        <v>62944.5</v>
      </c>
      <c r="E573" t="s">
        <v>7240</v>
      </c>
      <c r="F573" t="s">
        <v>20123</v>
      </c>
      <c r="G573" t="s">
        <v>8311</v>
      </c>
      <c r="H573" t="s">
        <v>7226</v>
      </c>
      <c r="I573">
        <f>EOMONTH(GL_Transactions[[#This Row],[Column6]],-1)+1</f>
        <v>45352</v>
      </c>
    </row>
    <row r="574" spans="1:9" x14ac:dyDescent="0.35">
      <c r="A574" t="s">
        <v>8312</v>
      </c>
      <c r="B574" t="s">
        <v>7238</v>
      </c>
      <c r="C574" t="s">
        <v>7239</v>
      </c>
      <c r="D574" s="13">
        <v>-46771.1</v>
      </c>
      <c r="E574" t="s">
        <v>7240</v>
      </c>
      <c r="F574" t="s">
        <v>20099</v>
      </c>
      <c r="G574" t="s">
        <v>66</v>
      </c>
      <c r="H574" t="s">
        <v>7226</v>
      </c>
      <c r="I574">
        <f>EOMONTH(GL_Transactions[[#This Row],[Column6]],-1)+1</f>
        <v>45352</v>
      </c>
    </row>
    <row r="575" spans="1:9" x14ac:dyDescent="0.35">
      <c r="A575" t="s">
        <v>8313</v>
      </c>
      <c r="B575" t="s">
        <v>7251</v>
      </c>
      <c r="C575" t="s">
        <v>7252</v>
      </c>
      <c r="D575" s="13">
        <v>25676.48</v>
      </c>
      <c r="E575" t="s">
        <v>7224</v>
      </c>
      <c r="F575" t="s">
        <v>20152</v>
      </c>
      <c r="G575" t="s">
        <v>8314</v>
      </c>
      <c r="H575" t="s">
        <v>66</v>
      </c>
      <c r="I575">
        <f>EOMONTH(GL_Transactions[[#This Row],[Column6]],-1)+1</f>
        <v>45536</v>
      </c>
    </row>
    <row r="576" spans="1:9" x14ac:dyDescent="0.35">
      <c r="A576" t="s">
        <v>8315</v>
      </c>
      <c r="B576" t="s">
        <v>7277</v>
      </c>
      <c r="C576" t="s">
        <v>7278</v>
      </c>
      <c r="D576" s="13">
        <v>16612.580000000002</v>
      </c>
      <c r="E576" t="s">
        <v>7224</v>
      </c>
      <c r="F576" t="s">
        <v>20169</v>
      </c>
      <c r="G576" t="s">
        <v>66</v>
      </c>
      <c r="H576" t="s">
        <v>7246</v>
      </c>
      <c r="I576" t="e">
        <f>EOMONTH(GL_Transactions[[#This Row],[Column6]],-1)+1</f>
        <v>#VALUE!</v>
      </c>
    </row>
    <row r="577" spans="1:9" x14ac:dyDescent="0.35">
      <c r="A577" t="s">
        <v>8316</v>
      </c>
      <c r="B577" t="s">
        <v>7233</v>
      </c>
      <c r="C577" t="s">
        <v>7234</v>
      </c>
      <c r="D577" s="13">
        <v>8602.09</v>
      </c>
      <c r="E577" t="s">
        <v>7240</v>
      </c>
      <c r="F577" t="s">
        <v>20170</v>
      </c>
      <c r="G577" t="s">
        <v>8200</v>
      </c>
      <c r="H577" t="s">
        <v>7226</v>
      </c>
      <c r="I577">
        <f>EOMONTH(GL_Transactions[[#This Row],[Column6]],-1)+1</f>
        <v>45352</v>
      </c>
    </row>
    <row r="578" spans="1:9" x14ac:dyDescent="0.35">
      <c r="A578" t="s">
        <v>8317</v>
      </c>
      <c r="B578" t="s">
        <v>7255</v>
      </c>
      <c r="C578" t="s">
        <v>7256</v>
      </c>
      <c r="D578" s="13">
        <v>23720.3</v>
      </c>
      <c r="E578" t="s">
        <v>7261</v>
      </c>
      <c r="F578" t="s">
        <v>20171</v>
      </c>
      <c r="G578" t="s">
        <v>8318</v>
      </c>
      <c r="H578" t="s">
        <v>7302</v>
      </c>
      <c r="I578">
        <f>EOMONTH(GL_Transactions[[#This Row],[Column6]],-1)+1</f>
        <v>45352</v>
      </c>
    </row>
    <row r="579" spans="1:9" x14ac:dyDescent="0.35">
      <c r="A579" t="s">
        <v>8319</v>
      </c>
      <c r="B579" t="s">
        <v>7277</v>
      </c>
      <c r="C579" t="s">
        <v>66</v>
      </c>
      <c r="D579" s="13">
        <v>-76981.38</v>
      </c>
      <c r="E579" t="s">
        <v>7240</v>
      </c>
      <c r="F579" t="s">
        <v>20146</v>
      </c>
      <c r="G579" t="s">
        <v>8320</v>
      </c>
      <c r="H579" t="s">
        <v>7231</v>
      </c>
      <c r="I579" t="e">
        <f>EOMONTH(GL_Transactions[[#This Row],[Column6]],-1)+1</f>
        <v>#VALUE!</v>
      </c>
    </row>
    <row r="580" spans="1:9" x14ac:dyDescent="0.35">
      <c r="A580" t="s">
        <v>8321</v>
      </c>
      <c r="B580" t="s">
        <v>7238</v>
      </c>
      <c r="C580" t="s">
        <v>7239</v>
      </c>
      <c r="D580" s="13">
        <v>41495.550000000003</v>
      </c>
      <c r="E580" t="s">
        <v>7240</v>
      </c>
      <c r="F580" t="s">
        <v>20140</v>
      </c>
      <c r="G580" t="s">
        <v>8322</v>
      </c>
      <c r="H580" t="s">
        <v>7231</v>
      </c>
      <c r="I580">
        <f>EOMONTH(GL_Transactions[[#This Row],[Column6]],-1)+1</f>
        <v>45352</v>
      </c>
    </row>
    <row r="581" spans="1:9" x14ac:dyDescent="0.35">
      <c r="A581" t="s">
        <v>8323</v>
      </c>
      <c r="B581" t="s">
        <v>7233</v>
      </c>
      <c r="C581" t="s">
        <v>7234</v>
      </c>
      <c r="D581" s="13">
        <v>12801.52</v>
      </c>
      <c r="E581" t="s">
        <v>7224</v>
      </c>
      <c r="F581" t="s">
        <v>20172</v>
      </c>
      <c r="G581" t="s">
        <v>8324</v>
      </c>
      <c r="H581" t="s">
        <v>7226</v>
      </c>
      <c r="I581" t="e">
        <f>EOMONTH(GL_Transactions[[#This Row],[Column6]],-1)+1</f>
        <v>#VALUE!</v>
      </c>
    </row>
    <row r="582" spans="1:9" x14ac:dyDescent="0.35">
      <c r="A582" t="s">
        <v>8325</v>
      </c>
      <c r="B582" t="s">
        <v>7268</v>
      </c>
      <c r="C582" t="s">
        <v>7269</v>
      </c>
      <c r="D582" s="13">
        <v>80466.11</v>
      </c>
      <c r="E582" t="s">
        <v>7240</v>
      </c>
      <c r="F582" t="s">
        <v>20122</v>
      </c>
      <c r="G582" t="s">
        <v>8326</v>
      </c>
      <c r="H582" t="s">
        <v>7231</v>
      </c>
      <c r="I582">
        <f>EOMONTH(GL_Transactions[[#This Row],[Column6]],-1)+1</f>
        <v>45352</v>
      </c>
    </row>
    <row r="583" spans="1:9" x14ac:dyDescent="0.35">
      <c r="A583" t="s">
        <v>8327</v>
      </c>
      <c r="B583" t="s">
        <v>7277</v>
      </c>
      <c r="C583" t="s">
        <v>7278</v>
      </c>
      <c r="D583" s="13">
        <v>17133.689999999999</v>
      </c>
      <c r="E583" t="s">
        <v>7240</v>
      </c>
      <c r="F583" t="s">
        <v>20106</v>
      </c>
      <c r="G583" t="s">
        <v>8328</v>
      </c>
      <c r="H583" t="s">
        <v>7246</v>
      </c>
      <c r="I583">
        <f>EOMONTH(GL_Transactions[[#This Row],[Column6]],-1)+1</f>
        <v>45444</v>
      </c>
    </row>
    <row r="584" spans="1:9" x14ac:dyDescent="0.35">
      <c r="A584" t="s">
        <v>8329</v>
      </c>
      <c r="B584" t="s">
        <v>7222</v>
      </c>
      <c r="C584" t="s">
        <v>7223</v>
      </c>
      <c r="D584" s="13">
        <v>-78186.84</v>
      </c>
      <c r="E584" t="s">
        <v>7240</v>
      </c>
      <c r="F584" t="s">
        <v>20119</v>
      </c>
      <c r="G584" t="s">
        <v>8330</v>
      </c>
      <c r="H584" t="s">
        <v>7226</v>
      </c>
      <c r="I584">
        <f>EOMONTH(GL_Transactions[[#This Row],[Column6]],-1)+1</f>
        <v>45352</v>
      </c>
    </row>
    <row r="585" spans="1:9" x14ac:dyDescent="0.35">
      <c r="A585" t="s">
        <v>8331</v>
      </c>
      <c r="B585" t="s">
        <v>7251</v>
      </c>
      <c r="C585" t="s">
        <v>7252</v>
      </c>
      <c r="D585" s="13">
        <v>-33275.06</v>
      </c>
      <c r="E585" t="s">
        <v>7224</v>
      </c>
      <c r="F585" t="s">
        <v>20076</v>
      </c>
      <c r="G585" t="s">
        <v>8135</v>
      </c>
      <c r="H585" t="s">
        <v>7226</v>
      </c>
      <c r="I585">
        <f>EOMONTH(GL_Transactions[[#This Row],[Column6]],-1)+1</f>
        <v>45352</v>
      </c>
    </row>
    <row r="586" spans="1:9" x14ac:dyDescent="0.35">
      <c r="A586" t="s">
        <v>8332</v>
      </c>
      <c r="B586" t="s">
        <v>7233</v>
      </c>
      <c r="C586" t="s">
        <v>7234</v>
      </c>
      <c r="D586" s="13">
        <v>58937.440000000002</v>
      </c>
      <c r="E586" t="s">
        <v>7261</v>
      </c>
      <c r="F586" t="s">
        <v>20173</v>
      </c>
      <c r="G586" t="s">
        <v>8333</v>
      </c>
      <c r="H586" t="s">
        <v>7236</v>
      </c>
      <c r="I586">
        <f>EOMONTH(GL_Transactions[[#This Row],[Column6]],-1)+1</f>
        <v>45352</v>
      </c>
    </row>
    <row r="587" spans="1:9" x14ac:dyDescent="0.35">
      <c r="A587" t="s">
        <v>8334</v>
      </c>
      <c r="B587" t="s">
        <v>7228</v>
      </c>
      <c r="C587" t="s">
        <v>66</v>
      </c>
      <c r="D587" s="13">
        <v>80206.62</v>
      </c>
      <c r="E587" t="s">
        <v>7224</v>
      </c>
      <c r="F587" t="s">
        <v>20174</v>
      </c>
      <c r="G587" t="s">
        <v>8335</v>
      </c>
      <c r="H587" t="s">
        <v>7305</v>
      </c>
      <c r="I587">
        <f>EOMONTH(GL_Transactions[[#This Row],[Column6]],-1)+1</f>
        <v>45352</v>
      </c>
    </row>
    <row r="588" spans="1:9" x14ac:dyDescent="0.35">
      <c r="A588" t="s">
        <v>8336</v>
      </c>
      <c r="B588" t="s">
        <v>7222</v>
      </c>
      <c r="C588" t="s">
        <v>7223</v>
      </c>
      <c r="D588" s="13">
        <v>29253.46</v>
      </c>
      <c r="E588" t="s">
        <v>7224</v>
      </c>
      <c r="F588" t="s">
        <v>20091</v>
      </c>
      <c r="G588" t="s">
        <v>8337</v>
      </c>
      <c r="H588" t="s">
        <v>7226</v>
      </c>
      <c r="I588">
        <f>EOMONTH(GL_Transactions[[#This Row],[Column6]],-1)+1</f>
        <v>45352</v>
      </c>
    </row>
    <row r="589" spans="1:9" x14ac:dyDescent="0.35">
      <c r="A589" t="s">
        <v>8338</v>
      </c>
      <c r="B589" t="s">
        <v>7228</v>
      </c>
      <c r="C589" t="s">
        <v>7229</v>
      </c>
      <c r="D589" s="13">
        <v>-16646.96</v>
      </c>
      <c r="E589" t="s">
        <v>7240</v>
      </c>
      <c r="F589" t="s">
        <v>20078</v>
      </c>
      <c r="G589" t="s">
        <v>8339</v>
      </c>
      <c r="H589" t="s">
        <v>7249</v>
      </c>
      <c r="I589" t="e">
        <f>EOMONTH(GL_Transactions[[#This Row],[Column6]],-1)+1</f>
        <v>#VALUE!</v>
      </c>
    </row>
    <row r="590" spans="1:9" x14ac:dyDescent="0.35">
      <c r="A590" t="s">
        <v>8340</v>
      </c>
      <c r="B590" t="s">
        <v>7264</v>
      </c>
      <c r="C590" t="s">
        <v>66</v>
      </c>
      <c r="D590" s="13">
        <v>24593.37</v>
      </c>
      <c r="E590" t="s">
        <v>7224</v>
      </c>
      <c r="F590" t="s">
        <v>20175</v>
      </c>
      <c r="G590" t="s">
        <v>66</v>
      </c>
      <c r="H590" t="s">
        <v>7275</v>
      </c>
      <c r="I590">
        <f>EOMONTH(GL_Transactions[[#This Row],[Column6]],-1)+1</f>
        <v>45444</v>
      </c>
    </row>
    <row r="591" spans="1:9" x14ac:dyDescent="0.35">
      <c r="A591" t="s">
        <v>8341</v>
      </c>
      <c r="B591" t="s">
        <v>7228</v>
      </c>
      <c r="C591" t="s">
        <v>7229</v>
      </c>
      <c r="D591" s="13">
        <v>71343.13</v>
      </c>
      <c r="E591" t="s">
        <v>7240</v>
      </c>
      <c r="F591" t="s">
        <v>20136</v>
      </c>
      <c r="G591" t="s">
        <v>8342</v>
      </c>
      <c r="H591" t="s">
        <v>7292</v>
      </c>
      <c r="I591">
        <f>EOMONTH(GL_Transactions[[#This Row],[Column6]],-1)+1</f>
        <v>45352</v>
      </c>
    </row>
    <row r="592" spans="1:9" x14ac:dyDescent="0.35">
      <c r="A592" t="s">
        <v>8343</v>
      </c>
      <c r="B592" t="s">
        <v>7228</v>
      </c>
      <c r="C592" t="s">
        <v>7229</v>
      </c>
      <c r="D592" s="13">
        <v>5747.45</v>
      </c>
      <c r="E592" t="s">
        <v>7261</v>
      </c>
      <c r="F592" t="s">
        <v>20134</v>
      </c>
      <c r="G592" t="s">
        <v>8344</v>
      </c>
      <c r="H592" t="s">
        <v>66</v>
      </c>
      <c r="I592">
        <f>EOMONTH(GL_Transactions[[#This Row],[Column6]],-1)+1</f>
        <v>45627</v>
      </c>
    </row>
    <row r="593" spans="1:9" x14ac:dyDescent="0.35">
      <c r="A593" t="s">
        <v>8345</v>
      </c>
      <c r="B593" t="s">
        <v>7228</v>
      </c>
      <c r="C593" t="s">
        <v>7229</v>
      </c>
      <c r="D593" s="13">
        <v>79388.77</v>
      </c>
      <c r="E593" t="s">
        <v>7240</v>
      </c>
      <c r="F593" t="s">
        <v>20147</v>
      </c>
      <c r="G593" t="s">
        <v>8346</v>
      </c>
      <c r="H593" t="s">
        <v>7226</v>
      </c>
      <c r="I593">
        <f>EOMONTH(GL_Transactions[[#This Row],[Column6]],-1)+1</f>
        <v>45323</v>
      </c>
    </row>
    <row r="594" spans="1:9" x14ac:dyDescent="0.35">
      <c r="A594" t="s">
        <v>8347</v>
      </c>
      <c r="B594" t="s">
        <v>7251</v>
      </c>
      <c r="C594" t="s">
        <v>7252</v>
      </c>
      <c r="D594" s="13">
        <v>64697.1</v>
      </c>
      <c r="E594" t="s">
        <v>7261</v>
      </c>
      <c r="F594" t="s">
        <v>20176</v>
      </c>
      <c r="G594" t="s">
        <v>8348</v>
      </c>
      <c r="H594" t="s">
        <v>7249</v>
      </c>
      <c r="I594">
        <f>EOMONTH(GL_Transactions[[#This Row],[Column6]],-1)+1</f>
        <v>45292</v>
      </c>
    </row>
    <row r="595" spans="1:9" x14ac:dyDescent="0.35">
      <c r="A595" t="s">
        <v>8349</v>
      </c>
      <c r="B595" t="s">
        <v>7222</v>
      </c>
      <c r="C595" t="s">
        <v>7223</v>
      </c>
      <c r="D595" s="13">
        <v>73886.27</v>
      </c>
      <c r="E595" t="s">
        <v>7240</v>
      </c>
      <c r="F595" t="s">
        <v>20177</v>
      </c>
      <c r="G595" t="s">
        <v>66</v>
      </c>
      <c r="H595" t="s">
        <v>7292</v>
      </c>
      <c r="I595" t="e">
        <f>EOMONTH(GL_Transactions[[#This Row],[Column6]],-1)+1</f>
        <v>#VALUE!</v>
      </c>
    </row>
    <row r="596" spans="1:9" x14ac:dyDescent="0.35">
      <c r="A596" t="s">
        <v>8350</v>
      </c>
      <c r="B596" t="s">
        <v>7243</v>
      </c>
      <c r="C596" t="s">
        <v>7244</v>
      </c>
      <c r="D596" s="13">
        <v>-45580.45</v>
      </c>
      <c r="E596" t="s">
        <v>7240</v>
      </c>
      <c r="F596" t="s">
        <v>20178</v>
      </c>
      <c r="G596" t="s">
        <v>8351</v>
      </c>
      <c r="H596" t="s">
        <v>7226</v>
      </c>
      <c r="I596" t="e">
        <f>EOMONTH(GL_Transactions[[#This Row],[Column6]],-1)+1</f>
        <v>#VALUE!</v>
      </c>
    </row>
    <row r="597" spans="1:9" x14ac:dyDescent="0.35">
      <c r="A597" t="s">
        <v>8352</v>
      </c>
      <c r="B597" t="s">
        <v>7243</v>
      </c>
      <c r="C597" t="s">
        <v>7244</v>
      </c>
      <c r="D597" s="13">
        <v>23791.18</v>
      </c>
      <c r="E597" t="s">
        <v>7261</v>
      </c>
      <c r="F597" t="s">
        <v>20179</v>
      </c>
      <c r="G597" t="s">
        <v>8353</v>
      </c>
      <c r="H597" t="s">
        <v>7236</v>
      </c>
      <c r="I597">
        <f>EOMONTH(GL_Transactions[[#This Row],[Column6]],-1)+1</f>
        <v>45566</v>
      </c>
    </row>
    <row r="598" spans="1:9" x14ac:dyDescent="0.35">
      <c r="A598" t="s">
        <v>8354</v>
      </c>
      <c r="B598" t="s">
        <v>7268</v>
      </c>
      <c r="C598" t="s">
        <v>66</v>
      </c>
      <c r="D598" s="13" t="s">
        <v>20180</v>
      </c>
      <c r="E598" t="s">
        <v>7224</v>
      </c>
      <c r="F598" t="s">
        <v>20181</v>
      </c>
      <c r="G598" t="s">
        <v>66</v>
      </c>
      <c r="H598" t="s">
        <v>7249</v>
      </c>
      <c r="I598">
        <f>EOMONTH(GL_Transactions[[#This Row],[Column6]],-1)+1</f>
        <v>45352</v>
      </c>
    </row>
    <row r="599" spans="1:9" x14ac:dyDescent="0.35">
      <c r="A599" t="s">
        <v>8355</v>
      </c>
      <c r="B599" t="s">
        <v>7222</v>
      </c>
      <c r="C599" t="s">
        <v>7223</v>
      </c>
      <c r="D599" s="13">
        <v>-44753.61</v>
      </c>
      <c r="E599" t="s">
        <v>7261</v>
      </c>
      <c r="F599" t="s">
        <v>20111</v>
      </c>
      <c r="G599" t="s">
        <v>8356</v>
      </c>
      <c r="H599" t="s">
        <v>7246</v>
      </c>
      <c r="I599">
        <f>EOMONTH(GL_Transactions[[#This Row],[Column6]],-1)+1</f>
        <v>45352</v>
      </c>
    </row>
    <row r="600" spans="1:9" x14ac:dyDescent="0.35">
      <c r="A600" t="s">
        <v>8357</v>
      </c>
      <c r="B600" t="s">
        <v>7248</v>
      </c>
      <c r="C600" t="s">
        <v>3</v>
      </c>
      <c r="D600" s="13">
        <v>-24114.84</v>
      </c>
      <c r="E600" t="s">
        <v>7240</v>
      </c>
      <c r="F600" t="s">
        <v>20107</v>
      </c>
      <c r="G600" t="s">
        <v>8358</v>
      </c>
      <c r="H600" t="s">
        <v>7249</v>
      </c>
      <c r="I600" t="e">
        <f>EOMONTH(GL_Transactions[[#This Row],[Column6]],-1)+1</f>
        <v>#VALUE!</v>
      </c>
    </row>
    <row r="601" spans="1:9" x14ac:dyDescent="0.35">
      <c r="A601" t="s">
        <v>8359</v>
      </c>
      <c r="B601" t="s">
        <v>7238</v>
      </c>
      <c r="C601" t="s">
        <v>7239</v>
      </c>
      <c r="D601" s="13">
        <v>84931.76</v>
      </c>
      <c r="E601" t="s">
        <v>7224</v>
      </c>
      <c r="F601" t="s">
        <v>20182</v>
      </c>
      <c r="G601" t="s">
        <v>66</v>
      </c>
      <c r="H601" t="s">
        <v>66</v>
      </c>
      <c r="I601">
        <f>EOMONTH(GL_Transactions[[#This Row],[Column6]],-1)+1</f>
        <v>45352</v>
      </c>
    </row>
    <row r="602" spans="1:9" x14ac:dyDescent="0.35">
      <c r="A602" t="s">
        <v>8360</v>
      </c>
      <c r="B602" t="s">
        <v>7248</v>
      </c>
      <c r="C602" t="s">
        <v>66</v>
      </c>
      <c r="D602" s="13">
        <v>57220.21</v>
      </c>
      <c r="E602" t="s">
        <v>7240</v>
      </c>
      <c r="F602" t="s">
        <v>20141</v>
      </c>
      <c r="G602" t="s">
        <v>66</v>
      </c>
      <c r="H602" t="s">
        <v>7236</v>
      </c>
      <c r="I602">
        <f>EOMONTH(GL_Transactions[[#This Row],[Column6]],-1)+1</f>
        <v>45352</v>
      </c>
    </row>
    <row r="603" spans="1:9" x14ac:dyDescent="0.35">
      <c r="A603" t="s">
        <v>8361</v>
      </c>
      <c r="B603" t="s">
        <v>7255</v>
      </c>
      <c r="C603" t="s">
        <v>7256</v>
      </c>
      <c r="D603" s="13">
        <v>27244.03</v>
      </c>
      <c r="E603" t="s">
        <v>7240</v>
      </c>
      <c r="F603" t="s">
        <v>20183</v>
      </c>
      <c r="G603" t="s">
        <v>66</v>
      </c>
      <c r="H603" t="s">
        <v>7236</v>
      </c>
      <c r="I603">
        <f>EOMONTH(GL_Transactions[[#This Row],[Column6]],-1)+1</f>
        <v>45352</v>
      </c>
    </row>
    <row r="604" spans="1:9" x14ac:dyDescent="0.35">
      <c r="A604" t="s">
        <v>8362</v>
      </c>
      <c r="B604" t="s">
        <v>7277</v>
      </c>
      <c r="C604" t="s">
        <v>7278</v>
      </c>
      <c r="D604" s="13">
        <v>-28565.09</v>
      </c>
      <c r="E604" t="s">
        <v>7240</v>
      </c>
      <c r="F604" t="s">
        <v>20161</v>
      </c>
      <c r="G604" t="s">
        <v>8363</v>
      </c>
      <c r="H604" t="s">
        <v>7292</v>
      </c>
      <c r="I604" t="e">
        <f>EOMONTH(GL_Transactions[[#This Row],[Column6]],-1)+1</f>
        <v>#VALUE!</v>
      </c>
    </row>
    <row r="605" spans="1:9" x14ac:dyDescent="0.35">
      <c r="A605" t="s">
        <v>8364</v>
      </c>
      <c r="B605" t="s">
        <v>7268</v>
      </c>
      <c r="C605" t="s">
        <v>7269</v>
      </c>
      <c r="D605" s="13">
        <v>-46120.12</v>
      </c>
      <c r="E605" t="s">
        <v>7240</v>
      </c>
      <c r="F605" t="s">
        <v>20124</v>
      </c>
      <c r="G605" t="s">
        <v>8365</v>
      </c>
      <c r="H605" t="s">
        <v>7249</v>
      </c>
      <c r="I605">
        <f>EOMONTH(GL_Transactions[[#This Row],[Column6]],-1)+1</f>
        <v>45383</v>
      </c>
    </row>
    <row r="606" spans="1:9" x14ac:dyDescent="0.35">
      <c r="A606" t="s">
        <v>8366</v>
      </c>
      <c r="B606" t="s">
        <v>7251</v>
      </c>
      <c r="C606" t="s">
        <v>7252</v>
      </c>
      <c r="D606" s="13">
        <v>52580.46</v>
      </c>
      <c r="E606" t="s">
        <v>7240</v>
      </c>
      <c r="F606" t="s">
        <v>20184</v>
      </c>
      <c r="G606" t="s">
        <v>8367</v>
      </c>
      <c r="H606" t="s">
        <v>7286</v>
      </c>
      <c r="I606">
        <f>EOMONTH(GL_Transactions[[#This Row],[Column6]],-1)+1</f>
        <v>45352</v>
      </c>
    </row>
    <row r="607" spans="1:9" x14ac:dyDescent="0.35">
      <c r="A607" t="s">
        <v>8368</v>
      </c>
      <c r="B607" t="s">
        <v>7251</v>
      </c>
      <c r="C607" t="s">
        <v>7252</v>
      </c>
      <c r="D607" s="13">
        <v>-29885.97</v>
      </c>
      <c r="E607" t="s">
        <v>7240</v>
      </c>
      <c r="F607" t="s">
        <v>20185</v>
      </c>
      <c r="G607" t="s">
        <v>8369</v>
      </c>
      <c r="H607" t="s">
        <v>7302</v>
      </c>
      <c r="I607" t="e">
        <f>EOMONTH(GL_Transactions[[#This Row],[Column6]],-1)+1</f>
        <v>#VALUE!</v>
      </c>
    </row>
    <row r="608" spans="1:9" x14ac:dyDescent="0.35">
      <c r="A608" t="s">
        <v>8370</v>
      </c>
      <c r="B608" t="s">
        <v>7255</v>
      </c>
      <c r="C608" t="s">
        <v>7256</v>
      </c>
      <c r="D608" s="13" t="s">
        <v>20186</v>
      </c>
      <c r="E608" t="s">
        <v>7240</v>
      </c>
      <c r="F608" t="s">
        <v>20142</v>
      </c>
      <c r="G608" t="s">
        <v>8371</v>
      </c>
      <c r="H608" t="s">
        <v>7305</v>
      </c>
      <c r="I608">
        <f>EOMONTH(GL_Transactions[[#This Row],[Column6]],-1)+1</f>
        <v>45352</v>
      </c>
    </row>
    <row r="609" spans="1:9" x14ac:dyDescent="0.35">
      <c r="A609" t="s">
        <v>8372</v>
      </c>
      <c r="B609" t="s">
        <v>7243</v>
      </c>
      <c r="C609" t="s">
        <v>7244</v>
      </c>
      <c r="D609" s="13">
        <v>57474.400000000001</v>
      </c>
      <c r="E609" t="s">
        <v>7240</v>
      </c>
      <c r="F609" t="s">
        <v>20170</v>
      </c>
      <c r="G609" t="s">
        <v>8373</v>
      </c>
      <c r="H609" t="s">
        <v>7246</v>
      </c>
      <c r="I609">
        <f>EOMONTH(GL_Transactions[[#This Row],[Column6]],-1)+1</f>
        <v>45352</v>
      </c>
    </row>
    <row r="610" spans="1:9" x14ac:dyDescent="0.35">
      <c r="A610" t="s">
        <v>8374</v>
      </c>
      <c r="B610" t="s">
        <v>7222</v>
      </c>
      <c r="C610" t="s">
        <v>7223</v>
      </c>
      <c r="D610" s="13">
        <v>-65784.09</v>
      </c>
      <c r="E610" t="s">
        <v>7224</v>
      </c>
      <c r="F610" t="s">
        <v>20171</v>
      </c>
      <c r="G610" t="s">
        <v>8375</v>
      </c>
      <c r="H610" t="s">
        <v>7292</v>
      </c>
      <c r="I610">
        <f>EOMONTH(GL_Transactions[[#This Row],[Column6]],-1)+1</f>
        <v>45352</v>
      </c>
    </row>
    <row r="611" spans="1:9" x14ac:dyDescent="0.35">
      <c r="A611" t="s">
        <v>8376</v>
      </c>
      <c r="B611" t="s">
        <v>7233</v>
      </c>
      <c r="C611" t="s">
        <v>7234</v>
      </c>
      <c r="D611" s="13">
        <v>11968.12</v>
      </c>
      <c r="E611" t="s">
        <v>7224</v>
      </c>
      <c r="F611" t="s">
        <v>20076</v>
      </c>
      <c r="G611" t="s">
        <v>8377</v>
      </c>
      <c r="H611" t="s">
        <v>7302</v>
      </c>
      <c r="I611">
        <f>EOMONTH(GL_Transactions[[#This Row],[Column6]],-1)+1</f>
        <v>45352</v>
      </c>
    </row>
    <row r="612" spans="1:9" x14ac:dyDescent="0.35">
      <c r="A612" t="s">
        <v>8378</v>
      </c>
      <c r="B612" t="s">
        <v>7268</v>
      </c>
      <c r="C612" t="s">
        <v>7269</v>
      </c>
      <c r="D612" s="13">
        <v>25668.59</v>
      </c>
      <c r="E612" t="s">
        <v>7240</v>
      </c>
      <c r="F612" t="s">
        <v>20187</v>
      </c>
      <c r="G612" t="s">
        <v>8379</v>
      </c>
      <c r="H612" t="s">
        <v>7275</v>
      </c>
      <c r="I612" t="e">
        <f>EOMONTH(GL_Transactions[[#This Row],[Column6]],-1)+1</f>
        <v>#VALUE!</v>
      </c>
    </row>
    <row r="613" spans="1:9" x14ac:dyDescent="0.35">
      <c r="A613" t="s">
        <v>8380</v>
      </c>
      <c r="B613" t="s">
        <v>7243</v>
      </c>
      <c r="C613" t="s">
        <v>7244</v>
      </c>
      <c r="D613" s="13" t="s">
        <v>20188</v>
      </c>
      <c r="E613" t="s">
        <v>7240</v>
      </c>
      <c r="F613" t="s">
        <v>20151</v>
      </c>
      <c r="G613" t="s">
        <v>8381</v>
      </c>
      <c r="H613" t="s">
        <v>7226</v>
      </c>
      <c r="I613">
        <f>EOMONTH(GL_Transactions[[#This Row],[Column6]],-1)+1</f>
        <v>45352</v>
      </c>
    </row>
    <row r="614" spans="1:9" x14ac:dyDescent="0.35">
      <c r="A614" t="s">
        <v>8382</v>
      </c>
      <c r="B614" t="s">
        <v>7264</v>
      </c>
      <c r="C614" t="s">
        <v>7280</v>
      </c>
      <c r="D614" s="13">
        <v>13040.95</v>
      </c>
      <c r="E614" t="s">
        <v>7240</v>
      </c>
      <c r="F614" t="s">
        <v>20081</v>
      </c>
      <c r="G614" t="s">
        <v>8383</v>
      </c>
      <c r="H614" t="s">
        <v>7286</v>
      </c>
      <c r="I614">
        <f>EOMONTH(GL_Transactions[[#This Row],[Column6]],-1)+1</f>
        <v>45352</v>
      </c>
    </row>
    <row r="615" spans="1:9" x14ac:dyDescent="0.35">
      <c r="A615" t="s">
        <v>8384</v>
      </c>
      <c r="B615" t="s">
        <v>7277</v>
      </c>
      <c r="C615" t="s">
        <v>7278</v>
      </c>
      <c r="D615" s="13">
        <v>-1477.87</v>
      </c>
      <c r="E615" t="s">
        <v>7240</v>
      </c>
      <c r="F615" t="s">
        <v>20169</v>
      </c>
      <c r="G615" t="s">
        <v>66</v>
      </c>
      <c r="H615" t="s">
        <v>7231</v>
      </c>
      <c r="I615" t="e">
        <f>EOMONTH(GL_Transactions[[#This Row],[Column6]],-1)+1</f>
        <v>#VALUE!</v>
      </c>
    </row>
    <row r="616" spans="1:9" x14ac:dyDescent="0.35">
      <c r="A616" t="s">
        <v>8385</v>
      </c>
      <c r="B616" t="s">
        <v>7277</v>
      </c>
      <c r="C616" t="s">
        <v>66</v>
      </c>
      <c r="D616" s="13">
        <v>84439.360000000001</v>
      </c>
      <c r="E616" t="s">
        <v>7240</v>
      </c>
      <c r="F616" t="s">
        <v>20161</v>
      </c>
      <c r="G616" t="s">
        <v>66</v>
      </c>
      <c r="H616" t="s">
        <v>7275</v>
      </c>
      <c r="I616" t="e">
        <f>EOMONTH(GL_Transactions[[#This Row],[Column6]],-1)+1</f>
        <v>#VALUE!</v>
      </c>
    </row>
    <row r="617" spans="1:9" x14ac:dyDescent="0.35">
      <c r="A617" t="s">
        <v>8386</v>
      </c>
      <c r="B617" t="s">
        <v>7248</v>
      </c>
      <c r="C617" t="s">
        <v>3</v>
      </c>
      <c r="D617" s="13">
        <v>7458.18</v>
      </c>
      <c r="E617" t="s">
        <v>7240</v>
      </c>
      <c r="F617" t="s">
        <v>20161</v>
      </c>
      <c r="G617" t="s">
        <v>8387</v>
      </c>
      <c r="H617" t="s">
        <v>7236</v>
      </c>
      <c r="I617" t="e">
        <f>EOMONTH(GL_Transactions[[#This Row],[Column6]],-1)+1</f>
        <v>#VALUE!</v>
      </c>
    </row>
    <row r="618" spans="1:9" x14ac:dyDescent="0.35">
      <c r="A618" t="s">
        <v>8388</v>
      </c>
      <c r="B618" t="s">
        <v>7243</v>
      </c>
      <c r="C618" t="s">
        <v>7244</v>
      </c>
      <c r="D618" s="13">
        <v>-80868.39</v>
      </c>
      <c r="E618" t="s">
        <v>7240</v>
      </c>
      <c r="F618" t="s">
        <v>20189</v>
      </c>
      <c r="G618" t="s">
        <v>8389</v>
      </c>
      <c r="H618" t="s">
        <v>66</v>
      </c>
      <c r="I618">
        <f>EOMONTH(GL_Transactions[[#This Row],[Column6]],-1)+1</f>
        <v>45352</v>
      </c>
    </row>
    <row r="619" spans="1:9" x14ac:dyDescent="0.35">
      <c r="A619" t="s">
        <v>8390</v>
      </c>
      <c r="B619" t="s">
        <v>7233</v>
      </c>
      <c r="C619" t="s">
        <v>7234</v>
      </c>
      <c r="D619" s="13">
        <v>15754.73</v>
      </c>
      <c r="E619" t="s">
        <v>7261</v>
      </c>
      <c r="F619" t="s">
        <v>20165</v>
      </c>
      <c r="G619" t="s">
        <v>7822</v>
      </c>
      <c r="H619" t="s">
        <v>7231</v>
      </c>
      <c r="I619" t="e">
        <f>EOMONTH(GL_Transactions[[#This Row],[Column6]],-1)+1</f>
        <v>#VALUE!</v>
      </c>
    </row>
    <row r="620" spans="1:9" x14ac:dyDescent="0.35">
      <c r="A620" t="s">
        <v>8391</v>
      </c>
      <c r="B620" t="s">
        <v>7233</v>
      </c>
      <c r="C620" t="s">
        <v>7234</v>
      </c>
      <c r="D620" s="13">
        <v>50822.06</v>
      </c>
      <c r="E620" t="s">
        <v>7261</v>
      </c>
      <c r="F620" t="s">
        <v>20038</v>
      </c>
      <c r="G620" t="s">
        <v>8392</v>
      </c>
      <c r="H620" t="s">
        <v>7302</v>
      </c>
      <c r="I620">
        <f>EOMONTH(GL_Transactions[[#This Row],[Column6]],-1)+1</f>
        <v>45323</v>
      </c>
    </row>
    <row r="621" spans="1:9" x14ac:dyDescent="0.35">
      <c r="A621" t="s">
        <v>8393</v>
      </c>
      <c r="B621" t="s">
        <v>7255</v>
      </c>
      <c r="C621" t="s">
        <v>7256</v>
      </c>
      <c r="D621" s="13">
        <v>-55052.480000000003</v>
      </c>
      <c r="E621" t="s">
        <v>7240</v>
      </c>
      <c r="F621" t="s">
        <v>20094</v>
      </c>
      <c r="G621" t="s">
        <v>8394</v>
      </c>
      <c r="H621" t="s">
        <v>7246</v>
      </c>
      <c r="I621">
        <f>EOMONTH(GL_Transactions[[#This Row],[Column6]],-1)+1</f>
        <v>45597</v>
      </c>
    </row>
    <row r="622" spans="1:9" x14ac:dyDescent="0.35">
      <c r="A622" t="s">
        <v>8395</v>
      </c>
      <c r="B622" t="s">
        <v>7248</v>
      </c>
      <c r="C622" t="s">
        <v>3</v>
      </c>
      <c r="D622" s="13">
        <v>30200.46</v>
      </c>
      <c r="E622" t="s">
        <v>7240</v>
      </c>
      <c r="F622" t="s">
        <v>20155</v>
      </c>
      <c r="G622" t="s">
        <v>8396</v>
      </c>
      <c r="H622" t="s">
        <v>7249</v>
      </c>
      <c r="I622">
        <f>EOMONTH(GL_Transactions[[#This Row],[Column6]],-1)+1</f>
        <v>45352</v>
      </c>
    </row>
    <row r="623" spans="1:9" x14ac:dyDescent="0.35">
      <c r="A623" t="s">
        <v>8397</v>
      </c>
      <c r="B623" t="s">
        <v>7277</v>
      </c>
      <c r="C623" t="s">
        <v>7278</v>
      </c>
      <c r="D623" s="13">
        <v>33661.019999999997</v>
      </c>
      <c r="E623" t="s">
        <v>7240</v>
      </c>
      <c r="F623" t="s">
        <v>19831</v>
      </c>
      <c r="G623" t="s">
        <v>8398</v>
      </c>
      <c r="H623" t="s">
        <v>66</v>
      </c>
      <c r="I623">
        <f>EOMONTH(GL_Transactions[[#This Row],[Column6]],-1)+1</f>
        <v>45352</v>
      </c>
    </row>
    <row r="624" spans="1:9" x14ac:dyDescent="0.35">
      <c r="A624" t="s">
        <v>8399</v>
      </c>
      <c r="B624" t="s">
        <v>7228</v>
      </c>
      <c r="C624" t="s">
        <v>7229</v>
      </c>
      <c r="D624" s="13">
        <v>43151.66</v>
      </c>
      <c r="E624" t="s">
        <v>7224</v>
      </c>
      <c r="F624" t="s">
        <v>20190</v>
      </c>
      <c r="G624" t="s">
        <v>8400</v>
      </c>
      <c r="H624" t="s">
        <v>7292</v>
      </c>
      <c r="I624">
        <f>EOMONTH(GL_Transactions[[#This Row],[Column6]],-1)+1</f>
        <v>45352</v>
      </c>
    </row>
    <row r="625" spans="1:9" x14ac:dyDescent="0.35">
      <c r="A625" t="s">
        <v>8401</v>
      </c>
      <c r="B625" t="s">
        <v>7222</v>
      </c>
      <c r="C625" t="s">
        <v>7223</v>
      </c>
      <c r="D625" s="13">
        <v>-48115.03</v>
      </c>
      <c r="E625" t="s">
        <v>7261</v>
      </c>
      <c r="F625" t="s">
        <v>20140</v>
      </c>
      <c r="G625" t="s">
        <v>8402</v>
      </c>
      <c r="H625" t="s">
        <v>7286</v>
      </c>
      <c r="I625">
        <f>EOMONTH(GL_Transactions[[#This Row],[Column6]],-1)+1</f>
        <v>45352</v>
      </c>
    </row>
    <row r="626" spans="1:9" x14ac:dyDescent="0.35">
      <c r="A626" t="s">
        <v>8403</v>
      </c>
      <c r="B626" t="s">
        <v>7268</v>
      </c>
      <c r="C626" t="s">
        <v>7269</v>
      </c>
      <c r="D626" s="13">
        <v>-62844.99</v>
      </c>
      <c r="E626" t="s">
        <v>7261</v>
      </c>
      <c r="F626" t="s">
        <v>20191</v>
      </c>
      <c r="G626" t="s">
        <v>66</v>
      </c>
      <c r="H626" t="s">
        <v>7236</v>
      </c>
      <c r="I626">
        <f>EOMONTH(GL_Transactions[[#This Row],[Column6]],-1)+1</f>
        <v>45597</v>
      </c>
    </row>
    <row r="627" spans="1:9" x14ac:dyDescent="0.35">
      <c r="A627" t="s">
        <v>8404</v>
      </c>
      <c r="B627" t="s">
        <v>7255</v>
      </c>
      <c r="C627" t="s">
        <v>7256</v>
      </c>
      <c r="D627" s="13">
        <v>33764.480000000003</v>
      </c>
      <c r="E627" t="s">
        <v>7240</v>
      </c>
      <c r="F627" t="s">
        <v>20161</v>
      </c>
      <c r="G627" t="s">
        <v>8405</v>
      </c>
      <c r="H627" t="s">
        <v>7286</v>
      </c>
      <c r="I627" t="e">
        <f>EOMONTH(GL_Transactions[[#This Row],[Column6]],-1)+1</f>
        <v>#VALUE!</v>
      </c>
    </row>
    <row r="628" spans="1:9" x14ac:dyDescent="0.35">
      <c r="A628" t="s">
        <v>8406</v>
      </c>
      <c r="B628" t="s">
        <v>7268</v>
      </c>
      <c r="C628" t="s">
        <v>7269</v>
      </c>
      <c r="D628" s="13">
        <v>65735.83</v>
      </c>
      <c r="E628" t="s">
        <v>7240</v>
      </c>
      <c r="F628" t="s">
        <v>20125</v>
      </c>
      <c r="G628" t="s">
        <v>8407</v>
      </c>
      <c r="H628" t="s">
        <v>7226</v>
      </c>
      <c r="I628">
        <f>EOMONTH(GL_Transactions[[#This Row],[Column6]],-1)+1</f>
        <v>45352</v>
      </c>
    </row>
    <row r="629" spans="1:9" x14ac:dyDescent="0.35">
      <c r="A629" t="s">
        <v>8408</v>
      </c>
      <c r="B629" t="s">
        <v>7255</v>
      </c>
      <c r="C629" t="s">
        <v>66</v>
      </c>
      <c r="D629" s="13">
        <v>-9343.23</v>
      </c>
      <c r="E629" t="s">
        <v>7224</v>
      </c>
      <c r="F629" t="s">
        <v>20109</v>
      </c>
      <c r="G629" t="s">
        <v>66</v>
      </c>
      <c r="H629" t="s">
        <v>66</v>
      </c>
      <c r="I629" t="e">
        <f>EOMONTH(GL_Transactions[[#This Row],[Column6]],-1)+1</f>
        <v>#VALUE!</v>
      </c>
    </row>
    <row r="630" spans="1:9" x14ac:dyDescent="0.35">
      <c r="A630" t="s">
        <v>8409</v>
      </c>
      <c r="B630" t="s">
        <v>7268</v>
      </c>
      <c r="C630" t="s">
        <v>7269</v>
      </c>
      <c r="D630" s="13">
        <v>-54074.07</v>
      </c>
      <c r="E630" t="s">
        <v>7240</v>
      </c>
      <c r="F630" t="s">
        <v>20192</v>
      </c>
      <c r="G630" t="s">
        <v>8410</v>
      </c>
      <c r="H630" t="s">
        <v>66</v>
      </c>
      <c r="I630" t="e">
        <f>EOMONTH(GL_Transactions[[#This Row],[Column6]],-1)+1</f>
        <v>#VALUE!</v>
      </c>
    </row>
    <row r="631" spans="1:9" x14ac:dyDescent="0.35">
      <c r="A631" t="s">
        <v>8411</v>
      </c>
      <c r="B631" t="s">
        <v>7264</v>
      </c>
      <c r="C631" t="s">
        <v>7280</v>
      </c>
      <c r="D631" s="13">
        <v>29863.43</v>
      </c>
      <c r="E631" t="s">
        <v>7261</v>
      </c>
      <c r="F631" t="s">
        <v>20110</v>
      </c>
      <c r="G631" t="s">
        <v>8412</v>
      </c>
      <c r="H631" t="s">
        <v>66</v>
      </c>
      <c r="I631">
        <f>EOMONTH(GL_Transactions[[#This Row],[Column6]],-1)+1</f>
        <v>45383</v>
      </c>
    </row>
    <row r="632" spans="1:9" x14ac:dyDescent="0.35">
      <c r="A632" t="s">
        <v>8413</v>
      </c>
      <c r="B632" t="s">
        <v>7268</v>
      </c>
      <c r="C632" t="s">
        <v>7269</v>
      </c>
      <c r="D632" s="13">
        <v>66754.48</v>
      </c>
      <c r="E632" t="s">
        <v>7261</v>
      </c>
      <c r="F632" t="s">
        <v>20083</v>
      </c>
      <c r="G632" t="s">
        <v>8414</v>
      </c>
      <c r="H632" t="s">
        <v>66</v>
      </c>
      <c r="I632" t="e">
        <f>EOMONTH(GL_Transactions[[#This Row],[Column6]],-1)+1</f>
        <v>#VALUE!</v>
      </c>
    </row>
    <row r="633" spans="1:9" x14ac:dyDescent="0.35">
      <c r="A633" t="s">
        <v>8415</v>
      </c>
      <c r="B633" t="s">
        <v>7277</v>
      </c>
      <c r="C633" t="s">
        <v>7278</v>
      </c>
      <c r="D633" s="13">
        <v>2076.2800000000002</v>
      </c>
      <c r="E633" t="s">
        <v>7240</v>
      </c>
      <c r="F633" t="s">
        <v>20092</v>
      </c>
      <c r="G633" t="s">
        <v>8416</v>
      </c>
      <c r="H633" t="s">
        <v>7275</v>
      </c>
      <c r="I633" t="e">
        <f>EOMONTH(GL_Transactions[[#This Row],[Column6]],-1)+1</f>
        <v>#VALUE!</v>
      </c>
    </row>
    <row r="634" spans="1:9" x14ac:dyDescent="0.35">
      <c r="A634" t="s">
        <v>8417</v>
      </c>
      <c r="B634" t="s">
        <v>7251</v>
      </c>
      <c r="C634" t="s">
        <v>7252</v>
      </c>
      <c r="D634" s="13">
        <v>-49909.26</v>
      </c>
      <c r="E634" t="s">
        <v>7224</v>
      </c>
      <c r="F634" t="s">
        <v>20193</v>
      </c>
      <c r="G634" t="s">
        <v>8418</v>
      </c>
      <c r="H634" t="s">
        <v>7246</v>
      </c>
      <c r="I634" t="e">
        <f>EOMONTH(GL_Transactions[[#This Row],[Column6]],-1)+1</f>
        <v>#VALUE!</v>
      </c>
    </row>
    <row r="635" spans="1:9" x14ac:dyDescent="0.35">
      <c r="A635" t="s">
        <v>8419</v>
      </c>
      <c r="B635" t="s">
        <v>7268</v>
      </c>
      <c r="C635" t="s">
        <v>7269</v>
      </c>
      <c r="D635" s="13">
        <v>72309</v>
      </c>
      <c r="E635" t="s">
        <v>7240</v>
      </c>
      <c r="F635" t="s">
        <v>20150</v>
      </c>
      <c r="G635" t="s">
        <v>8420</v>
      </c>
      <c r="H635" t="s">
        <v>7249</v>
      </c>
      <c r="I635">
        <f>EOMONTH(GL_Transactions[[#This Row],[Column6]],-1)+1</f>
        <v>45352</v>
      </c>
    </row>
    <row r="636" spans="1:9" x14ac:dyDescent="0.35">
      <c r="A636" t="s">
        <v>8421</v>
      </c>
      <c r="B636" t="s">
        <v>7243</v>
      </c>
      <c r="C636" t="s">
        <v>7244</v>
      </c>
      <c r="D636" s="13">
        <v>7619.85</v>
      </c>
      <c r="E636" t="s">
        <v>7240</v>
      </c>
      <c r="F636" t="s">
        <v>20179</v>
      </c>
      <c r="G636" t="s">
        <v>8422</v>
      </c>
      <c r="H636" t="s">
        <v>7305</v>
      </c>
      <c r="I636">
        <f>EOMONTH(GL_Transactions[[#This Row],[Column6]],-1)+1</f>
        <v>45566</v>
      </c>
    </row>
    <row r="637" spans="1:9" x14ac:dyDescent="0.35">
      <c r="A637" t="s">
        <v>8423</v>
      </c>
      <c r="B637" t="s">
        <v>7248</v>
      </c>
      <c r="C637" t="s">
        <v>3</v>
      </c>
      <c r="D637" s="13">
        <v>43771.64</v>
      </c>
      <c r="E637" t="s">
        <v>7240</v>
      </c>
      <c r="F637" t="s">
        <v>20094</v>
      </c>
      <c r="G637" t="s">
        <v>66</v>
      </c>
      <c r="H637" t="s">
        <v>7231</v>
      </c>
      <c r="I637">
        <f>EOMONTH(GL_Transactions[[#This Row],[Column6]],-1)+1</f>
        <v>45597</v>
      </c>
    </row>
    <row r="638" spans="1:9" x14ac:dyDescent="0.35">
      <c r="A638" t="s">
        <v>8424</v>
      </c>
      <c r="B638" t="s">
        <v>7238</v>
      </c>
      <c r="C638" t="s">
        <v>7239</v>
      </c>
      <c r="D638" s="13">
        <v>-60535.6</v>
      </c>
      <c r="E638" t="s">
        <v>7240</v>
      </c>
      <c r="F638" t="s">
        <v>20143</v>
      </c>
      <c r="G638" t="s">
        <v>8425</v>
      </c>
      <c r="H638" t="s">
        <v>7231</v>
      </c>
      <c r="I638">
        <f>EOMONTH(GL_Transactions[[#This Row],[Column6]],-1)+1</f>
        <v>45352</v>
      </c>
    </row>
    <row r="639" spans="1:9" x14ac:dyDescent="0.35">
      <c r="A639" t="s">
        <v>8426</v>
      </c>
      <c r="B639" t="s">
        <v>7228</v>
      </c>
      <c r="C639" t="s">
        <v>7229</v>
      </c>
      <c r="D639" s="13">
        <v>-7126.63</v>
      </c>
      <c r="E639" t="s">
        <v>7240</v>
      </c>
      <c r="F639" t="s">
        <v>20174</v>
      </c>
      <c r="G639" t="s">
        <v>8427</v>
      </c>
      <c r="H639" t="s">
        <v>66</v>
      </c>
      <c r="I639">
        <f>EOMONTH(GL_Transactions[[#This Row],[Column6]],-1)+1</f>
        <v>45352</v>
      </c>
    </row>
    <row r="640" spans="1:9" x14ac:dyDescent="0.35">
      <c r="A640" t="s">
        <v>8428</v>
      </c>
      <c r="B640" t="s">
        <v>7248</v>
      </c>
      <c r="C640" t="s">
        <v>3</v>
      </c>
      <c r="D640" s="13">
        <v>32448.98</v>
      </c>
      <c r="E640" t="s">
        <v>7240</v>
      </c>
      <c r="F640" t="s">
        <v>20185</v>
      </c>
      <c r="G640" t="s">
        <v>7818</v>
      </c>
      <c r="H640" t="s">
        <v>7302</v>
      </c>
      <c r="I640" t="e">
        <f>EOMONTH(GL_Transactions[[#This Row],[Column6]],-1)+1</f>
        <v>#VALUE!</v>
      </c>
    </row>
    <row r="641" spans="1:9" x14ac:dyDescent="0.35">
      <c r="A641" t="s">
        <v>8429</v>
      </c>
      <c r="B641" t="s">
        <v>7251</v>
      </c>
      <c r="C641" t="s">
        <v>7252</v>
      </c>
      <c r="D641" s="13">
        <v>47174.79</v>
      </c>
      <c r="E641" t="s">
        <v>7240</v>
      </c>
      <c r="F641" t="s">
        <v>20194</v>
      </c>
      <c r="G641" t="s">
        <v>8430</v>
      </c>
      <c r="H641" t="s">
        <v>7305</v>
      </c>
      <c r="I641">
        <f>EOMONTH(GL_Transactions[[#This Row],[Column6]],-1)+1</f>
        <v>45352</v>
      </c>
    </row>
    <row r="642" spans="1:9" x14ac:dyDescent="0.35">
      <c r="A642" t="s">
        <v>8431</v>
      </c>
      <c r="B642" t="s">
        <v>7233</v>
      </c>
      <c r="C642" t="s">
        <v>7234</v>
      </c>
      <c r="D642" s="13">
        <v>47020.19</v>
      </c>
      <c r="E642" t="s">
        <v>7240</v>
      </c>
      <c r="F642" t="s">
        <v>20192</v>
      </c>
      <c r="G642" t="s">
        <v>8432</v>
      </c>
      <c r="H642" t="s">
        <v>7249</v>
      </c>
      <c r="I642" t="e">
        <f>EOMONTH(GL_Transactions[[#This Row],[Column6]],-1)+1</f>
        <v>#VALUE!</v>
      </c>
    </row>
    <row r="643" spans="1:9" x14ac:dyDescent="0.35">
      <c r="A643" t="s">
        <v>8433</v>
      </c>
      <c r="B643" t="s">
        <v>7255</v>
      </c>
      <c r="C643" t="s">
        <v>7256</v>
      </c>
      <c r="D643" s="13">
        <v>-33565.050000000003</v>
      </c>
      <c r="E643" t="s">
        <v>7224</v>
      </c>
      <c r="F643" t="s">
        <v>20195</v>
      </c>
      <c r="G643" t="s">
        <v>8434</v>
      </c>
      <c r="H643" t="s">
        <v>7302</v>
      </c>
      <c r="I643">
        <f>EOMONTH(GL_Transactions[[#This Row],[Column6]],-1)+1</f>
        <v>45413</v>
      </c>
    </row>
    <row r="644" spans="1:9" x14ac:dyDescent="0.35">
      <c r="A644" t="s">
        <v>8435</v>
      </c>
      <c r="B644" t="s">
        <v>7268</v>
      </c>
      <c r="C644" t="s">
        <v>7269</v>
      </c>
      <c r="D644" s="13">
        <v>-2372.48</v>
      </c>
      <c r="E644" t="s">
        <v>7224</v>
      </c>
      <c r="F644" t="s">
        <v>20118</v>
      </c>
      <c r="G644" t="s">
        <v>8000</v>
      </c>
      <c r="H644" t="s">
        <v>7236</v>
      </c>
      <c r="I644">
        <f>EOMONTH(GL_Transactions[[#This Row],[Column6]],-1)+1</f>
        <v>45352</v>
      </c>
    </row>
    <row r="645" spans="1:9" x14ac:dyDescent="0.35">
      <c r="A645" t="s">
        <v>8436</v>
      </c>
      <c r="B645" t="s">
        <v>7248</v>
      </c>
      <c r="C645" t="s">
        <v>3</v>
      </c>
      <c r="D645" s="13">
        <v>-6896.88</v>
      </c>
      <c r="E645" t="s">
        <v>7240</v>
      </c>
      <c r="F645" t="s">
        <v>20076</v>
      </c>
      <c r="G645" t="s">
        <v>8437</v>
      </c>
      <c r="H645" t="s">
        <v>66</v>
      </c>
      <c r="I645">
        <f>EOMONTH(GL_Transactions[[#This Row],[Column6]],-1)+1</f>
        <v>45352</v>
      </c>
    </row>
    <row r="646" spans="1:9" x14ac:dyDescent="0.35">
      <c r="A646" t="s">
        <v>8438</v>
      </c>
      <c r="B646" t="s">
        <v>7228</v>
      </c>
      <c r="C646" t="s">
        <v>7229</v>
      </c>
      <c r="D646" s="13">
        <v>63356.800000000003</v>
      </c>
      <c r="E646" t="s">
        <v>7240</v>
      </c>
      <c r="F646" t="s">
        <v>20139</v>
      </c>
      <c r="G646" t="s">
        <v>8439</v>
      </c>
      <c r="H646" t="s">
        <v>7286</v>
      </c>
      <c r="I646">
        <f>EOMONTH(GL_Transactions[[#This Row],[Column6]],-1)+1</f>
        <v>45352</v>
      </c>
    </row>
    <row r="647" spans="1:9" x14ac:dyDescent="0.35">
      <c r="A647" t="s">
        <v>8440</v>
      </c>
      <c r="B647" t="s">
        <v>7222</v>
      </c>
      <c r="C647" t="s">
        <v>7223</v>
      </c>
      <c r="D647" s="13">
        <v>12727.62</v>
      </c>
      <c r="E647" t="s">
        <v>7261</v>
      </c>
      <c r="F647" t="s">
        <v>20176</v>
      </c>
      <c r="G647" t="s">
        <v>8441</v>
      </c>
      <c r="H647" t="s">
        <v>7246</v>
      </c>
      <c r="I647">
        <f>EOMONTH(GL_Transactions[[#This Row],[Column6]],-1)+1</f>
        <v>45292</v>
      </c>
    </row>
    <row r="648" spans="1:9" x14ac:dyDescent="0.35">
      <c r="A648" t="s">
        <v>8442</v>
      </c>
      <c r="B648" t="s">
        <v>7228</v>
      </c>
      <c r="C648" t="s">
        <v>7229</v>
      </c>
      <c r="D648" s="13">
        <v>-5533.67</v>
      </c>
      <c r="E648" t="s">
        <v>7224</v>
      </c>
      <c r="F648" t="s">
        <v>20181</v>
      </c>
      <c r="G648" t="s">
        <v>8135</v>
      </c>
      <c r="H648" t="s">
        <v>7231</v>
      </c>
      <c r="I648">
        <f>EOMONTH(GL_Transactions[[#This Row],[Column6]],-1)+1</f>
        <v>45352</v>
      </c>
    </row>
    <row r="649" spans="1:9" x14ac:dyDescent="0.35">
      <c r="A649" t="s">
        <v>8443</v>
      </c>
      <c r="B649" t="s">
        <v>7251</v>
      </c>
      <c r="C649" t="s">
        <v>7252</v>
      </c>
      <c r="D649" s="13">
        <v>41411.69</v>
      </c>
      <c r="E649" t="s">
        <v>7240</v>
      </c>
      <c r="F649" t="s">
        <v>20093</v>
      </c>
      <c r="G649" t="s">
        <v>66</v>
      </c>
      <c r="H649" t="s">
        <v>7226</v>
      </c>
      <c r="I649" t="e">
        <f>EOMONTH(GL_Transactions[[#This Row],[Column6]],-1)+1</f>
        <v>#VALUE!</v>
      </c>
    </row>
    <row r="650" spans="1:9" x14ac:dyDescent="0.35">
      <c r="A650" t="s">
        <v>8444</v>
      </c>
      <c r="B650" t="s">
        <v>7264</v>
      </c>
      <c r="C650" t="s">
        <v>7280</v>
      </c>
      <c r="D650" s="13">
        <v>24231.05</v>
      </c>
      <c r="E650" t="s">
        <v>7240</v>
      </c>
      <c r="F650" t="s">
        <v>20189</v>
      </c>
      <c r="G650" t="s">
        <v>8445</v>
      </c>
      <c r="H650" t="s">
        <v>7292</v>
      </c>
      <c r="I650">
        <f>EOMONTH(GL_Transactions[[#This Row],[Column6]],-1)+1</f>
        <v>45352</v>
      </c>
    </row>
    <row r="651" spans="1:9" x14ac:dyDescent="0.35">
      <c r="A651" t="s">
        <v>8446</v>
      </c>
      <c r="B651" t="s">
        <v>7255</v>
      </c>
      <c r="C651" t="s">
        <v>7256</v>
      </c>
      <c r="D651" s="13">
        <v>74941.899999999994</v>
      </c>
      <c r="E651" t="s">
        <v>7240</v>
      </c>
      <c r="F651" t="s">
        <v>20082</v>
      </c>
      <c r="G651" t="s">
        <v>8447</v>
      </c>
      <c r="H651" t="s">
        <v>7286</v>
      </c>
      <c r="I651">
        <f>EOMONTH(GL_Transactions[[#This Row],[Column6]],-1)+1</f>
        <v>45352</v>
      </c>
    </row>
    <row r="652" spans="1:9" x14ac:dyDescent="0.35">
      <c r="A652" t="s">
        <v>8448</v>
      </c>
      <c r="B652" t="s">
        <v>7264</v>
      </c>
      <c r="C652" t="s">
        <v>66</v>
      </c>
      <c r="D652" s="13">
        <v>-40559.120000000003</v>
      </c>
      <c r="E652" t="s">
        <v>7261</v>
      </c>
      <c r="F652" t="s">
        <v>20196</v>
      </c>
      <c r="G652" t="s">
        <v>8449</v>
      </c>
      <c r="H652" t="s">
        <v>7292</v>
      </c>
      <c r="I652">
        <f>EOMONTH(GL_Transactions[[#This Row],[Column6]],-1)+1</f>
        <v>45352</v>
      </c>
    </row>
    <row r="653" spans="1:9" x14ac:dyDescent="0.35">
      <c r="A653" t="s">
        <v>8450</v>
      </c>
      <c r="B653" t="s">
        <v>7222</v>
      </c>
      <c r="C653" t="s">
        <v>7223</v>
      </c>
      <c r="D653" s="13">
        <v>-2667.51</v>
      </c>
      <c r="E653" t="s">
        <v>7224</v>
      </c>
      <c r="F653" t="s">
        <v>20147</v>
      </c>
      <c r="G653" t="s">
        <v>8451</v>
      </c>
      <c r="H653" t="s">
        <v>7275</v>
      </c>
      <c r="I653">
        <f>EOMONTH(GL_Transactions[[#This Row],[Column6]],-1)+1</f>
        <v>45323</v>
      </c>
    </row>
    <row r="654" spans="1:9" x14ac:dyDescent="0.35">
      <c r="A654" t="s">
        <v>8452</v>
      </c>
      <c r="B654" t="s">
        <v>7264</v>
      </c>
      <c r="C654" t="s">
        <v>7280</v>
      </c>
      <c r="D654" s="13">
        <v>44464.17</v>
      </c>
      <c r="E654" t="s">
        <v>7261</v>
      </c>
      <c r="F654" t="s">
        <v>20116</v>
      </c>
      <c r="G654" t="s">
        <v>8453</v>
      </c>
      <c r="H654" t="s">
        <v>7249</v>
      </c>
      <c r="I654">
        <f>EOMONTH(GL_Transactions[[#This Row],[Column6]],-1)+1</f>
        <v>45352</v>
      </c>
    </row>
    <row r="655" spans="1:9" x14ac:dyDescent="0.35">
      <c r="A655" t="s">
        <v>8454</v>
      </c>
      <c r="B655" t="s">
        <v>7268</v>
      </c>
      <c r="C655" t="s">
        <v>7269</v>
      </c>
      <c r="D655" s="13">
        <v>-38668.980000000003</v>
      </c>
      <c r="E655" t="s">
        <v>7240</v>
      </c>
      <c r="F655" t="s">
        <v>20189</v>
      </c>
      <c r="G655" t="s">
        <v>8455</v>
      </c>
      <c r="H655" t="s">
        <v>7226</v>
      </c>
      <c r="I655">
        <f>EOMONTH(GL_Transactions[[#This Row],[Column6]],-1)+1</f>
        <v>45352</v>
      </c>
    </row>
    <row r="656" spans="1:9" x14ac:dyDescent="0.35">
      <c r="A656" t="s">
        <v>8456</v>
      </c>
      <c r="B656" t="s">
        <v>7228</v>
      </c>
      <c r="C656" t="s">
        <v>7229</v>
      </c>
      <c r="D656" s="13">
        <v>32308.04</v>
      </c>
      <c r="E656" t="s">
        <v>7240</v>
      </c>
      <c r="F656" t="s">
        <v>20127</v>
      </c>
      <c r="G656" t="s">
        <v>8457</v>
      </c>
      <c r="H656" t="s">
        <v>7249</v>
      </c>
      <c r="I656">
        <f>EOMONTH(GL_Transactions[[#This Row],[Column6]],-1)+1</f>
        <v>45352</v>
      </c>
    </row>
    <row r="657" spans="1:9" x14ac:dyDescent="0.35">
      <c r="A657" t="s">
        <v>8458</v>
      </c>
      <c r="B657" t="s">
        <v>7255</v>
      </c>
      <c r="C657" t="s">
        <v>7256</v>
      </c>
      <c r="D657" s="13">
        <v>64380.81</v>
      </c>
      <c r="E657" t="s">
        <v>7261</v>
      </c>
      <c r="F657" t="s">
        <v>20077</v>
      </c>
      <c r="G657" t="s">
        <v>8459</v>
      </c>
      <c r="H657" t="s">
        <v>7305</v>
      </c>
      <c r="I657">
        <f>EOMONTH(GL_Transactions[[#This Row],[Column6]],-1)+1</f>
        <v>45352</v>
      </c>
    </row>
    <row r="658" spans="1:9" x14ac:dyDescent="0.35">
      <c r="A658" t="s">
        <v>8460</v>
      </c>
      <c r="B658" t="s">
        <v>7222</v>
      </c>
      <c r="C658" t="s">
        <v>7223</v>
      </c>
      <c r="D658" s="13">
        <v>37513.89</v>
      </c>
      <c r="E658" t="s">
        <v>7240</v>
      </c>
      <c r="F658" t="s">
        <v>20152</v>
      </c>
      <c r="G658" t="s">
        <v>66</v>
      </c>
      <c r="H658" t="s">
        <v>7236</v>
      </c>
      <c r="I658">
        <f>EOMONTH(GL_Transactions[[#This Row],[Column6]],-1)+1</f>
        <v>45536</v>
      </c>
    </row>
    <row r="659" spans="1:9" x14ac:dyDescent="0.35">
      <c r="A659" t="s">
        <v>8461</v>
      </c>
      <c r="B659" t="s">
        <v>7264</v>
      </c>
      <c r="C659" t="s">
        <v>66</v>
      </c>
      <c r="D659" s="13">
        <v>33040.120000000003</v>
      </c>
      <c r="E659" t="s">
        <v>7261</v>
      </c>
      <c r="F659" t="s">
        <v>20197</v>
      </c>
      <c r="G659" t="s">
        <v>8462</v>
      </c>
      <c r="H659" t="s">
        <v>7236</v>
      </c>
      <c r="I659">
        <f>EOMONTH(GL_Transactions[[#This Row],[Column6]],-1)+1</f>
        <v>45352</v>
      </c>
    </row>
    <row r="660" spans="1:9" x14ac:dyDescent="0.35">
      <c r="A660" t="s">
        <v>8463</v>
      </c>
      <c r="B660" t="s">
        <v>7251</v>
      </c>
      <c r="C660" t="s">
        <v>7252</v>
      </c>
      <c r="D660" s="13">
        <v>65506.7</v>
      </c>
      <c r="E660" t="s">
        <v>7240</v>
      </c>
      <c r="F660" t="s">
        <v>20198</v>
      </c>
      <c r="G660" t="s">
        <v>8464</v>
      </c>
      <c r="H660" t="s">
        <v>7249</v>
      </c>
      <c r="I660">
        <f>EOMONTH(GL_Transactions[[#This Row],[Column6]],-1)+1</f>
        <v>45536</v>
      </c>
    </row>
    <row r="661" spans="1:9" x14ac:dyDescent="0.35">
      <c r="A661" t="s">
        <v>8465</v>
      </c>
      <c r="B661" t="s">
        <v>7238</v>
      </c>
      <c r="C661" t="s">
        <v>7239</v>
      </c>
      <c r="D661" s="13">
        <v>-68364.08</v>
      </c>
      <c r="E661" t="s">
        <v>7224</v>
      </c>
      <c r="F661" t="s">
        <v>20199</v>
      </c>
      <c r="G661" t="s">
        <v>8466</v>
      </c>
      <c r="H661" t="s">
        <v>7275</v>
      </c>
      <c r="I661">
        <f>EOMONTH(GL_Transactions[[#This Row],[Column6]],-1)+1</f>
        <v>45352</v>
      </c>
    </row>
    <row r="662" spans="1:9" x14ac:dyDescent="0.35">
      <c r="A662" t="s">
        <v>8467</v>
      </c>
      <c r="B662" t="s">
        <v>7243</v>
      </c>
      <c r="C662" t="s">
        <v>7244</v>
      </c>
      <c r="D662" s="13">
        <v>-59870.33</v>
      </c>
      <c r="E662" t="s">
        <v>7261</v>
      </c>
      <c r="F662" t="s">
        <v>20128</v>
      </c>
      <c r="G662" t="s">
        <v>8468</v>
      </c>
      <c r="H662" t="s">
        <v>7286</v>
      </c>
      <c r="I662" t="e">
        <f>EOMONTH(GL_Transactions[[#This Row],[Column6]],-1)+1</f>
        <v>#VALUE!</v>
      </c>
    </row>
    <row r="663" spans="1:9" x14ac:dyDescent="0.35">
      <c r="A663" t="s">
        <v>8469</v>
      </c>
      <c r="B663" t="s">
        <v>7277</v>
      </c>
      <c r="C663" t="s">
        <v>7278</v>
      </c>
      <c r="D663" s="13">
        <v>9916.11</v>
      </c>
      <c r="E663" t="s">
        <v>7261</v>
      </c>
      <c r="F663" t="s">
        <v>20200</v>
      </c>
      <c r="G663" t="s">
        <v>8470</v>
      </c>
      <c r="H663" t="s">
        <v>7275</v>
      </c>
      <c r="I663">
        <f>EOMONTH(GL_Transactions[[#This Row],[Column6]],-1)+1</f>
        <v>45383</v>
      </c>
    </row>
    <row r="664" spans="1:9" x14ac:dyDescent="0.35">
      <c r="A664" t="s">
        <v>8471</v>
      </c>
      <c r="B664" t="s">
        <v>7264</v>
      </c>
      <c r="C664" t="s">
        <v>7280</v>
      </c>
      <c r="D664" s="13">
        <v>18382.54</v>
      </c>
      <c r="E664" t="s">
        <v>7240</v>
      </c>
      <c r="F664" t="s">
        <v>20201</v>
      </c>
      <c r="G664" t="s">
        <v>66</v>
      </c>
      <c r="H664" t="s">
        <v>7231</v>
      </c>
      <c r="I664">
        <f>EOMONTH(GL_Transactions[[#This Row],[Column6]],-1)+1</f>
        <v>45383</v>
      </c>
    </row>
    <row r="665" spans="1:9" x14ac:dyDescent="0.35">
      <c r="A665" t="s">
        <v>8472</v>
      </c>
      <c r="B665" t="s">
        <v>7233</v>
      </c>
      <c r="C665" t="s">
        <v>7234</v>
      </c>
      <c r="D665" s="13">
        <v>-58875.9</v>
      </c>
      <c r="E665" t="s">
        <v>7261</v>
      </c>
      <c r="F665" t="s">
        <v>20202</v>
      </c>
      <c r="G665" t="s">
        <v>8473</v>
      </c>
      <c r="H665" t="s">
        <v>7275</v>
      </c>
      <c r="I665" t="e">
        <f>EOMONTH(GL_Transactions[[#This Row],[Column6]],-1)+1</f>
        <v>#VALUE!</v>
      </c>
    </row>
    <row r="666" spans="1:9" x14ac:dyDescent="0.35">
      <c r="A666" t="s">
        <v>8474</v>
      </c>
      <c r="B666" t="s">
        <v>7255</v>
      </c>
      <c r="C666" t="s">
        <v>7256</v>
      </c>
      <c r="D666" s="13">
        <v>44669.93</v>
      </c>
      <c r="E666" t="s">
        <v>7261</v>
      </c>
      <c r="F666" t="s">
        <v>20203</v>
      </c>
      <c r="G666" t="s">
        <v>8475</v>
      </c>
      <c r="H666" t="s">
        <v>66</v>
      </c>
      <c r="I666" t="e">
        <f>EOMONTH(GL_Transactions[[#This Row],[Column6]],-1)+1</f>
        <v>#VALUE!</v>
      </c>
    </row>
    <row r="667" spans="1:9" x14ac:dyDescent="0.35">
      <c r="A667" t="s">
        <v>8476</v>
      </c>
      <c r="B667" t="s">
        <v>7264</v>
      </c>
      <c r="C667" t="s">
        <v>7280</v>
      </c>
      <c r="D667" s="13">
        <v>34707.199999999997</v>
      </c>
      <c r="E667" t="s">
        <v>7240</v>
      </c>
      <c r="F667" t="s">
        <v>20204</v>
      </c>
      <c r="G667" t="s">
        <v>8477</v>
      </c>
      <c r="H667" t="s">
        <v>7236</v>
      </c>
      <c r="I667" t="e">
        <f>EOMONTH(GL_Transactions[[#This Row],[Column6]],-1)+1</f>
        <v>#VALUE!</v>
      </c>
    </row>
    <row r="668" spans="1:9" x14ac:dyDescent="0.35">
      <c r="A668" t="s">
        <v>8478</v>
      </c>
      <c r="B668" t="s">
        <v>7251</v>
      </c>
      <c r="C668" t="s">
        <v>7252</v>
      </c>
      <c r="D668" s="13">
        <v>39391.46</v>
      </c>
      <c r="E668" t="s">
        <v>7261</v>
      </c>
      <c r="F668" t="s">
        <v>20205</v>
      </c>
      <c r="G668" t="s">
        <v>8479</v>
      </c>
      <c r="H668" t="s">
        <v>7305</v>
      </c>
      <c r="I668">
        <f>EOMONTH(GL_Transactions[[#This Row],[Column6]],-1)+1</f>
        <v>45383</v>
      </c>
    </row>
    <row r="669" spans="1:9" x14ac:dyDescent="0.35">
      <c r="A669" t="s">
        <v>8480</v>
      </c>
      <c r="B669" t="s">
        <v>7248</v>
      </c>
      <c r="C669" t="s">
        <v>3</v>
      </c>
      <c r="D669" s="13">
        <v>66844.97</v>
      </c>
      <c r="E669" t="s">
        <v>7240</v>
      </c>
      <c r="F669" t="s">
        <v>20206</v>
      </c>
      <c r="G669" t="s">
        <v>8481</v>
      </c>
      <c r="H669" t="s">
        <v>7286</v>
      </c>
      <c r="I669">
        <f>EOMONTH(GL_Transactions[[#This Row],[Column6]],-1)+1</f>
        <v>45383</v>
      </c>
    </row>
    <row r="670" spans="1:9" x14ac:dyDescent="0.35">
      <c r="A670" t="s">
        <v>8482</v>
      </c>
      <c r="B670" t="s">
        <v>7277</v>
      </c>
      <c r="C670" t="s">
        <v>7278</v>
      </c>
      <c r="D670" s="13">
        <v>81963.960000000006</v>
      </c>
      <c r="E670" t="s">
        <v>7224</v>
      </c>
      <c r="F670" t="s">
        <v>20207</v>
      </c>
      <c r="G670" t="s">
        <v>8483</v>
      </c>
      <c r="H670" t="s">
        <v>66</v>
      </c>
      <c r="I670">
        <f>EOMONTH(GL_Transactions[[#This Row],[Column6]],-1)+1</f>
        <v>45383</v>
      </c>
    </row>
    <row r="671" spans="1:9" x14ac:dyDescent="0.35">
      <c r="A671" t="s">
        <v>8484</v>
      </c>
      <c r="B671" t="s">
        <v>7277</v>
      </c>
      <c r="C671" t="s">
        <v>7278</v>
      </c>
      <c r="D671" s="13">
        <v>-66594.87</v>
      </c>
      <c r="E671" t="s">
        <v>7240</v>
      </c>
      <c r="F671" t="s">
        <v>20208</v>
      </c>
      <c r="G671" t="s">
        <v>8485</v>
      </c>
      <c r="H671" t="s">
        <v>7292</v>
      </c>
      <c r="I671">
        <f>EOMONTH(GL_Transactions[[#This Row],[Column6]],-1)+1</f>
        <v>45383</v>
      </c>
    </row>
    <row r="672" spans="1:9" x14ac:dyDescent="0.35">
      <c r="A672" t="s">
        <v>8486</v>
      </c>
      <c r="B672" t="s">
        <v>7243</v>
      </c>
      <c r="C672" t="s">
        <v>7244</v>
      </c>
      <c r="D672" s="13">
        <v>76697.320000000007</v>
      </c>
      <c r="E672" t="s">
        <v>7240</v>
      </c>
      <c r="F672" t="s">
        <v>20209</v>
      </c>
      <c r="G672" t="s">
        <v>8487</v>
      </c>
      <c r="H672" t="s">
        <v>7305</v>
      </c>
      <c r="I672">
        <f>EOMONTH(GL_Transactions[[#This Row],[Column6]],-1)+1</f>
        <v>45597</v>
      </c>
    </row>
    <row r="673" spans="1:9" x14ac:dyDescent="0.35">
      <c r="A673" t="s">
        <v>8488</v>
      </c>
      <c r="B673" t="s">
        <v>7251</v>
      </c>
      <c r="C673" t="s">
        <v>66</v>
      </c>
      <c r="D673" s="13">
        <v>21187.9</v>
      </c>
      <c r="E673" t="s">
        <v>7240</v>
      </c>
      <c r="F673" t="s">
        <v>20210</v>
      </c>
      <c r="G673" t="s">
        <v>8489</v>
      </c>
      <c r="H673" t="s">
        <v>66</v>
      </c>
      <c r="I673" t="e">
        <f>EOMONTH(GL_Transactions[[#This Row],[Column6]],-1)+1</f>
        <v>#VALUE!</v>
      </c>
    </row>
    <row r="674" spans="1:9" x14ac:dyDescent="0.35">
      <c r="A674" t="s">
        <v>8490</v>
      </c>
      <c r="B674" t="s">
        <v>7233</v>
      </c>
      <c r="C674" t="s">
        <v>7234</v>
      </c>
      <c r="D674" s="13">
        <v>50250.46</v>
      </c>
      <c r="E674" t="s">
        <v>7224</v>
      </c>
      <c r="F674" t="s">
        <v>20211</v>
      </c>
      <c r="G674" t="s">
        <v>8491</v>
      </c>
      <c r="H674" t="s">
        <v>66</v>
      </c>
      <c r="I674" t="e">
        <f>EOMONTH(GL_Transactions[[#This Row],[Column6]],-1)+1</f>
        <v>#VALUE!</v>
      </c>
    </row>
    <row r="675" spans="1:9" x14ac:dyDescent="0.35">
      <c r="A675" t="s">
        <v>8492</v>
      </c>
      <c r="B675" t="s">
        <v>7243</v>
      </c>
      <c r="C675" t="s">
        <v>7244</v>
      </c>
      <c r="D675" s="13" t="s">
        <v>20212</v>
      </c>
      <c r="E675" t="s">
        <v>7224</v>
      </c>
      <c r="F675" t="s">
        <v>20213</v>
      </c>
      <c r="G675" t="s">
        <v>8493</v>
      </c>
      <c r="H675" t="s">
        <v>7302</v>
      </c>
      <c r="I675">
        <f>EOMONTH(GL_Transactions[[#This Row],[Column6]],-1)+1</f>
        <v>45383</v>
      </c>
    </row>
    <row r="676" spans="1:9" x14ac:dyDescent="0.35">
      <c r="A676" t="s">
        <v>8494</v>
      </c>
      <c r="B676" t="s">
        <v>7268</v>
      </c>
      <c r="C676" t="s">
        <v>7269</v>
      </c>
      <c r="D676" s="13">
        <v>66883.41</v>
      </c>
      <c r="E676" t="s">
        <v>7224</v>
      </c>
      <c r="F676" t="s">
        <v>20214</v>
      </c>
      <c r="G676" t="s">
        <v>8495</v>
      </c>
      <c r="H676" t="s">
        <v>7275</v>
      </c>
      <c r="I676" t="e">
        <f>EOMONTH(GL_Transactions[[#This Row],[Column6]],-1)+1</f>
        <v>#VALUE!</v>
      </c>
    </row>
    <row r="677" spans="1:9" x14ac:dyDescent="0.35">
      <c r="A677" t="s">
        <v>8496</v>
      </c>
      <c r="B677" t="s">
        <v>7222</v>
      </c>
      <c r="C677" t="s">
        <v>7223</v>
      </c>
      <c r="D677" s="13">
        <v>83560.990000000005</v>
      </c>
      <c r="E677" t="s">
        <v>7240</v>
      </c>
      <c r="F677" t="s">
        <v>20215</v>
      </c>
      <c r="G677" t="s">
        <v>8497</v>
      </c>
      <c r="H677" t="s">
        <v>7275</v>
      </c>
      <c r="I677" t="e">
        <f>EOMONTH(GL_Transactions[[#This Row],[Column6]],-1)+1</f>
        <v>#VALUE!</v>
      </c>
    </row>
    <row r="678" spans="1:9" x14ac:dyDescent="0.35">
      <c r="A678" t="s">
        <v>8498</v>
      </c>
      <c r="B678" t="s">
        <v>7268</v>
      </c>
      <c r="C678" t="s">
        <v>7269</v>
      </c>
      <c r="D678" s="13">
        <v>-48203.39</v>
      </c>
      <c r="E678" t="s">
        <v>7240</v>
      </c>
      <c r="F678" t="s">
        <v>20202</v>
      </c>
      <c r="G678" t="s">
        <v>8499</v>
      </c>
      <c r="H678" t="s">
        <v>7292</v>
      </c>
      <c r="I678" t="e">
        <f>EOMONTH(GL_Transactions[[#This Row],[Column6]],-1)+1</f>
        <v>#VALUE!</v>
      </c>
    </row>
    <row r="679" spans="1:9" x14ac:dyDescent="0.35">
      <c r="A679" t="s">
        <v>8500</v>
      </c>
      <c r="B679" t="s">
        <v>7238</v>
      </c>
      <c r="C679" t="s">
        <v>66</v>
      </c>
      <c r="D679" s="13">
        <v>23007.1</v>
      </c>
      <c r="E679" t="s">
        <v>7240</v>
      </c>
      <c r="F679" t="s">
        <v>20216</v>
      </c>
      <c r="G679" t="s">
        <v>8501</v>
      </c>
      <c r="H679" t="s">
        <v>7231</v>
      </c>
      <c r="I679">
        <f>EOMONTH(GL_Transactions[[#This Row],[Column6]],-1)+1</f>
        <v>45474</v>
      </c>
    </row>
    <row r="680" spans="1:9" x14ac:dyDescent="0.35">
      <c r="A680" t="s">
        <v>8502</v>
      </c>
      <c r="B680" t="s">
        <v>7238</v>
      </c>
      <c r="C680" t="s">
        <v>7239</v>
      </c>
      <c r="D680" s="13">
        <v>-74425.03</v>
      </c>
      <c r="E680" t="s">
        <v>7240</v>
      </c>
      <c r="F680" t="s">
        <v>20217</v>
      </c>
      <c r="G680" t="s">
        <v>8503</v>
      </c>
      <c r="H680" t="s">
        <v>7246</v>
      </c>
      <c r="I680">
        <f>EOMONTH(GL_Transactions[[#This Row],[Column6]],-1)+1</f>
        <v>45383</v>
      </c>
    </row>
    <row r="681" spans="1:9" x14ac:dyDescent="0.35">
      <c r="A681" t="s">
        <v>8504</v>
      </c>
      <c r="B681" t="s">
        <v>7248</v>
      </c>
      <c r="C681" t="s">
        <v>3</v>
      </c>
      <c r="D681" s="13">
        <v>-9360.2000000000007</v>
      </c>
      <c r="E681" t="s">
        <v>7240</v>
      </c>
      <c r="F681" t="s">
        <v>20218</v>
      </c>
      <c r="G681" t="s">
        <v>8505</v>
      </c>
      <c r="H681" t="s">
        <v>7305</v>
      </c>
      <c r="I681" t="e">
        <f>EOMONTH(GL_Transactions[[#This Row],[Column6]],-1)+1</f>
        <v>#VALUE!</v>
      </c>
    </row>
    <row r="682" spans="1:9" x14ac:dyDescent="0.35">
      <c r="A682" t="s">
        <v>8506</v>
      </c>
      <c r="B682" t="s">
        <v>7243</v>
      </c>
      <c r="C682" t="s">
        <v>7244</v>
      </c>
      <c r="D682" s="13">
        <v>-43836.5</v>
      </c>
      <c r="E682" t="s">
        <v>7240</v>
      </c>
      <c r="F682" t="s">
        <v>20219</v>
      </c>
      <c r="G682" t="s">
        <v>8507</v>
      </c>
      <c r="H682" t="s">
        <v>66</v>
      </c>
      <c r="I682">
        <f>EOMONTH(GL_Transactions[[#This Row],[Column6]],-1)+1</f>
        <v>45383</v>
      </c>
    </row>
    <row r="683" spans="1:9" x14ac:dyDescent="0.35">
      <c r="A683" t="s">
        <v>8508</v>
      </c>
      <c r="B683" t="s">
        <v>7268</v>
      </c>
      <c r="C683" t="s">
        <v>7269</v>
      </c>
      <c r="D683" s="13">
        <v>10513.71</v>
      </c>
      <c r="E683" t="s">
        <v>7240</v>
      </c>
      <c r="F683" t="s">
        <v>20216</v>
      </c>
      <c r="G683" t="s">
        <v>66</v>
      </c>
      <c r="H683" t="s">
        <v>66</v>
      </c>
      <c r="I683">
        <f>EOMONTH(GL_Transactions[[#This Row],[Column6]],-1)+1</f>
        <v>45474</v>
      </c>
    </row>
    <row r="684" spans="1:9" x14ac:dyDescent="0.35">
      <c r="A684" t="s">
        <v>8509</v>
      </c>
      <c r="B684" t="s">
        <v>7251</v>
      </c>
      <c r="C684" t="s">
        <v>7252</v>
      </c>
      <c r="D684" s="13">
        <v>22982.45</v>
      </c>
      <c r="E684" t="s">
        <v>7224</v>
      </c>
      <c r="F684" t="s">
        <v>20220</v>
      </c>
      <c r="G684" t="s">
        <v>8510</v>
      </c>
      <c r="H684" t="s">
        <v>7246</v>
      </c>
      <c r="I684">
        <f>EOMONTH(GL_Transactions[[#This Row],[Column6]],-1)+1</f>
        <v>45383</v>
      </c>
    </row>
    <row r="685" spans="1:9" x14ac:dyDescent="0.35">
      <c r="A685" t="s">
        <v>8511</v>
      </c>
      <c r="B685" t="s">
        <v>7248</v>
      </c>
      <c r="C685" t="s">
        <v>3</v>
      </c>
      <c r="D685" s="13">
        <v>-51391.61</v>
      </c>
      <c r="E685" t="s">
        <v>7261</v>
      </c>
      <c r="F685" t="s">
        <v>20221</v>
      </c>
      <c r="G685" t="s">
        <v>66</v>
      </c>
      <c r="H685" t="s">
        <v>7302</v>
      </c>
      <c r="I685">
        <f>EOMONTH(GL_Transactions[[#This Row],[Column6]],-1)+1</f>
        <v>45383</v>
      </c>
    </row>
    <row r="686" spans="1:9" x14ac:dyDescent="0.35">
      <c r="A686" t="s">
        <v>8512</v>
      </c>
      <c r="B686" t="s">
        <v>7222</v>
      </c>
      <c r="C686" t="s">
        <v>66</v>
      </c>
      <c r="D686" s="13">
        <v>46301.81</v>
      </c>
      <c r="E686" t="s">
        <v>7261</v>
      </c>
      <c r="F686" t="s">
        <v>20222</v>
      </c>
      <c r="G686" t="s">
        <v>8513</v>
      </c>
      <c r="H686" t="s">
        <v>66</v>
      </c>
      <c r="I686">
        <f>EOMONTH(GL_Transactions[[#This Row],[Column6]],-1)+1</f>
        <v>45383</v>
      </c>
    </row>
    <row r="687" spans="1:9" x14ac:dyDescent="0.35">
      <c r="A687" t="s">
        <v>8514</v>
      </c>
      <c r="B687" t="s">
        <v>7277</v>
      </c>
      <c r="C687" t="s">
        <v>66</v>
      </c>
      <c r="D687" s="13">
        <v>29257.69</v>
      </c>
      <c r="E687" t="s">
        <v>7261</v>
      </c>
      <c r="F687" t="s">
        <v>20223</v>
      </c>
      <c r="G687" t="s">
        <v>8515</v>
      </c>
      <c r="H687" t="s">
        <v>7231</v>
      </c>
      <c r="I687">
        <f>EOMONTH(GL_Transactions[[#This Row],[Column6]],-1)+1</f>
        <v>45383</v>
      </c>
    </row>
    <row r="688" spans="1:9" x14ac:dyDescent="0.35">
      <c r="A688" t="s">
        <v>8516</v>
      </c>
      <c r="B688" t="s">
        <v>7233</v>
      </c>
      <c r="C688" t="s">
        <v>7234</v>
      </c>
      <c r="D688" s="13">
        <v>42150.16</v>
      </c>
      <c r="E688" t="s">
        <v>7240</v>
      </c>
      <c r="F688" t="s">
        <v>20219</v>
      </c>
      <c r="G688" t="s">
        <v>8517</v>
      </c>
      <c r="H688" t="s">
        <v>7305</v>
      </c>
      <c r="I688">
        <f>EOMONTH(GL_Transactions[[#This Row],[Column6]],-1)+1</f>
        <v>45383</v>
      </c>
    </row>
    <row r="689" spans="1:9" x14ac:dyDescent="0.35">
      <c r="A689" t="s">
        <v>8518</v>
      </c>
      <c r="B689" t="s">
        <v>7238</v>
      </c>
      <c r="C689" t="s">
        <v>7239</v>
      </c>
      <c r="D689" s="13">
        <v>67625.710000000006</v>
      </c>
      <c r="E689" t="s">
        <v>7240</v>
      </c>
      <c r="F689" t="s">
        <v>20224</v>
      </c>
      <c r="G689" t="s">
        <v>66</v>
      </c>
      <c r="H689" t="s">
        <v>7249</v>
      </c>
      <c r="I689">
        <f>EOMONTH(GL_Transactions[[#This Row],[Column6]],-1)+1</f>
        <v>45383</v>
      </c>
    </row>
    <row r="690" spans="1:9" x14ac:dyDescent="0.35">
      <c r="A690" t="s">
        <v>8519</v>
      </c>
      <c r="B690" t="s">
        <v>7264</v>
      </c>
      <c r="C690" t="s">
        <v>7280</v>
      </c>
      <c r="D690" s="13">
        <v>4151.3999999999996</v>
      </c>
      <c r="E690" t="s">
        <v>7224</v>
      </c>
      <c r="F690" t="s">
        <v>20225</v>
      </c>
      <c r="G690" t="s">
        <v>8520</v>
      </c>
      <c r="H690" t="s">
        <v>7231</v>
      </c>
      <c r="I690">
        <f>EOMONTH(GL_Transactions[[#This Row],[Column6]],-1)+1</f>
        <v>45383</v>
      </c>
    </row>
    <row r="691" spans="1:9" x14ac:dyDescent="0.35">
      <c r="A691" t="s">
        <v>8521</v>
      </c>
      <c r="B691" t="s">
        <v>7222</v>
      </c>
      <c r="C691" t="s">
        <v>7223</v>
      </c>
      <c r="D691" s="13">
        <v>3169.32</v>
      </c>
      <c r="E691" t="s">
        <v>7261</v>
      </c>
      <c r="F691" t="s">
        <v>20226</v>
      </c>
      <c r="G691" t="s">
        <v>8522</v>
      </c>
      <c r="H691" t="s">
        <v>7246</v>
      </c>
      <c r="I691">
        <f>EOMONTH(GL_Transactions[[#This Row],[Column6]],-1)+1</f>
        <v>45383</v>
      </c>
    </row>
    <row r="692" spans="1:9" x14ac:dyDescent="0.35">
      <c r="A692" t="s">
        <v>8523</v>
      </c>
      <c r="B692" t="s">
        <v>7268</v>
      </c>
      <c r="C692" t="s">
        <v>7269</v>
      </c>
      <c r="D692" s="13">
        <v>-48395.15</v>
      </c>
      <c r="E692" t="s">
        <v>7224</v>
      </c>
      <c r="F692" t="s">
        <v>20227</v>
      </c>
      <c r="G692" t="s">
        <v>8524</v>
      </c>
      <c r="H692" t="s">
        <v>7305</v>
      </c>
      <c r="I692">
        <f>EOMONTH(GL_Transactions[[#This Row],[Column6]],-1)+1</f>
        <v>45505</v>
      </c>
    </row>
    <row r="693" spans="1:9" x14ac:dyDescent="0.35">
      <c r="A693" t="s">
        <v>8525</v>
      </c>
      <c r="B693" t="s">
        <v>7228</v>
      </c>
      <c r="C693" t="s">
        <v>7229</v>
      </c>
      <c r="D693" s="13">
        <v>83645.78</v>
      </c>
      <c r="E693" t="s">
        <v>7224</v>
      </c>
      <c r="F693" t="s">
        <v>20140</v>
      </c>
      <c r="G693" t="s">
        <v>8526</v>
      </c>
      <c r="H693" t="s">
        <v>7305</v>
      </c>
      <c r="I693">
        <f>EOMONTH(GL_Transactions[[#This Row],[Column6]],-1)+1</f>
        <v>45352</v>
      </c>
    </row>
    <row r="694" spans="1:9" x14ac:dyDescent="0.35">
      <c r="A694" t="s">
        <v>8527</v>
      </c>
      <c r="B694" t="s">
        <v>7268</v>
      </c>
      <c r="C694" t="s">
        <v>66</v>
      </c>
      <c r="D694" s="13">
        <v>51716.05</v>
      </c>
      <c r="E694" t="s">
        <v>7240</v>
      </c>
      <c r="F694" t="s">
        <v>20228</v>
      </c>
      <c r="G694" t="s">
        <v>8528</v>
      </c>
      <c r="H694" t="s">
        <v>7236</v>
      </c>
      <c r="I694">
        <f>EOMONTH(GL_Transactions[[#This Row],[Column6]],-1)+1</f>
        <v>45383</v>
      </c>
    </row>
    <row r="695" spans="1:9" x14ac:dyDescent="0.35">
      <c r="A695" t="s">
        <v>8529</v>
      </c>
      <c r="B695" t="s">
        <v>7251</v>
      </c>
      <c r="C695" t="s">
        <v>66</v>
      </c>
      <c r="D695" s="13">
        <v>41403.79</v>
      </c>
      <c r="E695" t="s">
        <v>7224</v>
      </c>
      <c r="F695" t="s">
        <v>20214</v>
      </c>
      <c r="G695" t="s">
        <v>8530</v>
      </c>
      <c r="H695" t="s">
        <v>66</v>
      </c>
      <c r="I695" t="e">
        <f>EOMONTH(GL_Transactions[[#This Row],[Column6]],-1)+1</f>
        <v>#VALUE!</v>
      </c>
    </row>
    <row r="696" spans="1:9" x14ac:dyDescent="0.35">
      <c r="A696" t="s">
        <v>8531</v>
      </c>
      <c r="B696" t="s">
        <v>7255</v>
      </c>
      <c r="C696" t="s">
        <v>7256</v>
      </c>
      <c r="D696" s="13">
        <v>67264.38</v>
      </c>
      <c r="E696" t="s">
        <v>7240</v>
      </c>
      <c r="F696" t="s">
        <v>20229</v>
      </c>
      <c r="G696" t="s">
        <v>8532</v>
      </c>
      <c r="H696" t="s">
        <v>66</v>
      </c>
      <c r="I696">
        <f>EOMONTH(GL_Transactions[[#This Row],[Column6]],-1)+1</f>
        <v>45383</v>
      </c>
    </row>
    <row r="697" spans="1:9" x14ac:dyDescent="0.35">
      <c r="A697" t="s">
        <v>8533</v>
      </c>
      <c r="B697" t="s">
        <v>7268</v>
      </c>
      <c r="C697" t="s">
        <v>7269</v>
      </c>
      <c r="D697" s="13">
        <v>-22161.15</v>
      </c>
      <c r="E697" t="s">
        <v>7224</v>
      </c>
      <c r="F697" t="s">
        <v>20230</v>
      </c>
      <c r="G697" t="s">
        <v>66</v>
      </c>
      <c r="H697" t="s">
        <v>7292</v>
      </c>
      <c r="I697">
        <f>EOMONTH(GL_Transactions[[#This Row],[Column6]],-1)+1</f>
        <v>45383</v>
      </c>
    </row>
    <row r="698" spans="1:9" x14ac:dyDescent="0.35">
      <c r="A698" t="s">
        <v>8534</v>
      </c>
      <c r="B698" t="s">
        <v>7268</v>
      </c>
      <c r="C698" t="s">
        <v>7269</v>
      </c>
      <c r="D698" s="13" t="s">
        <v>20231</v>
      </c>
      <c r="E698" t="s">
        <v>7261</v>
      </c>
      <c r="F698" t="s">
        <v>20232</v>
      </c>
      <c r="G698" t="s">
        <v>8535</v>
      </c>
      <c r="H698" t="s">
        <v>7249</v>
      </c>
      <c r="I698">
        <f>EOMONTH(GL_Transactions[[#This Row],[Column6]],-1)+1</f>
        <v>45383</v>
      </c>
    </row>
    <row r="699" spans="1:9" x14ac:dyDescent="0.35">
      <c r="A699" t="s">
        <v>8536</v>
      </c>
      <c r="B699" t="s">
        <v>7277</v>
      </c>
      <c r="C699" t="s">
        <v>7278</v>
      </c>
      <c r="D699" s="13">
        <v>61655.53</v>
      </c>
      <c r="E699" t="s">
        <v>7240</v>
      </c>
      <c r="F699" t="s">
        <v>20233</v>
      </c>
      <c r="G699" t="s">
        <v>8537</v>
      </c>
      <c r="H699" t="s">
        <v>7226</v>
      </c>
      <c r="I699">
        <f>EOMONTH(GL_Transactions[[#This Row],[Column6]],-1)+1</f>
        <v>45383</v>
      </c>
    </row>
    <row r="700" spans="1:9" x14ac:dyDescent="0.35">
      <c r="A700" t="s">
        <v>8538</v>
      </c>
      <c r="B700" t="s">
        <v>7268</v>
      </c>
      <c r="C700" t="s">
        <v>7269</v>
      </c>
      <c r="D700" s="13">
        <v>59626.2</v>
      </c>
      <c r="E700" t="s">
        <v>7240</v>
      </c>
      <c r="F700" t="s">
        <v>20234</v>
      </c>
      <c r="G700" t="s">
        <v>8539</v>
      </c>
      <c r="H700" t="s">
        <v>7246</v>
      </c>
      <c r="I700">
        <f>EOMONTH(GL_Transactions[[#This Row],[Column6]],-1)+1</f>
        <v>45383</v>
      </c>
    </row>
    <row r="701" spans="1:9" x14ac:dyDescent="0.35">
      <c r="A701" t="s">
        <v>8540</v>
      </c>
      <c r="B701" t="s">
        <v>7248</v>
      </c>
      <c r="C701" t="s">
        <v>3</v>
      </c>
      <c r="D701" s="13">
        <v>-5794.99</v>
      </c>
      <c r="E701" t="s">
        <v>7240</v>
      </c>
      <c r="F701" t="s">
        <v>20235</v>
      </c>
      <c r="G701" t="s">
        <v>8541</v>
      </c>
      <c r="H701" t="s">
        <v>66</v>
      </c>
      <c r="I701">
        <f>EOMONTH(GL_Transactions[[#This Row],[Column6]],-1)+1</f>
        <v>45383</v>
      </c>
    </row>
    <row r="702" spans="1:9" x14ac:dyDescent="0.35">
      <c r="A702" t="s">
        <v>8542</v>
      </c>
      <c r="B702" t="s">
        <v>7277</v>
      </c>
      <c r="C702" t="s">
        <v>7278</v>
      </c>
      <c r="D702" s="13">
        <v>75267.41</v>
      </c>
      <c r="E702" t="s">
        <v>7240</v>
      </c>
      <c r="F702" t="s">
        <v>20236</v>
      </c>
      <c r="G702" t="s">
        <v>8175</v>
      </c>
      <c r="H702" t="s">
        <v>7226</v>
      </c>
      <c r="I702" t="e">
        <f>EOMONTH(GL_Transactions[[#This Row],[Column6]],-1)+1</f>
        <v>#VALUE!</v>
      </c>
    </row>
    <row r="703" spans="1:9" x14ac:dyDescent="0.35">
      <c r="A703" t="s">
        <v>8543</v>
      </c>
      <c r="B703" t="s">
        <v>7243</v>
      </c>
      <c r="C703" t="s">
        <v>7244</v>
      </c>
      <c r="D703" s="13">
        <v>69229.649999999994</v>
      </c>
      <c r="E703" t="s">
        <v>7261</v>
      </c>
      <c r="F703" t="s">
        <v>20237</v>
      </c>
      <c r="G703" t="s">
        <v>66</v>
      </c>
      <c r="H703" t="s">
        <v>66</v>
      </c>
      <c r="I703">
        <f>EOMONTH(GL_Transactions[[#This Row],[Column6]],-1)+1</f>
        <v>45383</v>
      </c>
    </row>
    <row r="704" spans="1:9" x14ac:dyDescent="0.35">
      <c r="A704" t="s">
        <v>8544</v>
      </c>
      <c r="B704" t="s">
        <v>7277</v>
      </c>
      <c r="C704" t="s">
        <v>7278</v>
      </c>
      <c r="D704" s="13">
        <v>14416.89</v>
      </c>
      <c r="E704" t="s">
        <v>7240</v>
      </c>
      <c r="F704" t="s">
        <v>20238</v>
      </c>
      <c r="G704" t="s">
        <v>8545</v>
      </c>
      <c r="H704" t="s">
        <v>7275</v>
      </c>
      <c r="I704">
        <f>EOMONTH(GL_Transactions[[#This Row],[Column6]],-1)+1</f>
        <v>45383</v>
      </c>
    </row>
    <row r="705" spans="1:9" x14ac:dyDescent="0.35">
      <c r="A705" t="s">
        <v>8546</v>
      </c>
      <c r="B705" t="s">
        <v>7268</v>
      </c>
      <c r="C705" t="s">
        <v>7269</v>
      </c>
      <c r="D705" s="13">
        <v>16281.21</v>
      </c>
      <c r="E705" t="s">
        <v>7224</v>
      </c>
      <c r="F705" t="s">
        <v>20239</v>
      </c>
      <c r="G705" t="s">
        <v>8547</v>
      </c>
      <c r="H705" t="s">
        <v>66</v>
      </c>
      <c r="I705" t="e">
        <f>EOMONTH(GL_Transactions[[#This Row],[Column6]],-1)+1</f>
        <v>#VALUE!</v>
      </c>
    </row>
    <row r="706" spans="1:9" x14ac:dyDescent="0.35">
      <c r="A706" t="s">
        <v>8548</v>
      </c>
      <c r="B706" t="s">
        <v>7264</v>
      </c>
      <c r="C706" t="s">
        <v>7280</v>
      </c>
      <c r="D706" s="13">
        <v>-22794.400000000001</v>
      </c>
      <c r="E706" t="s">
        <v>7240</v>
      </c>
      <c r="F706" t="s">
        <v>20240</v>
      </c>
      <c r="G706" t="s">
        <v>8549</v>
      </c>
      <c r="H706" t="s">
        <v>66</v>
      </c>
      <c r="I706">
        <f>EOMONTH(GL_Transactions[[#This Row],[Column6]],-1)+1</f>
        <v>45383</v>
      </c>
    </row>
    <row r="707" spans="1:9" x14ac:dyDescent="0.35">
      <c r="A707" t="s">
        <v>8550</v>
      </c>
      <c r="B707" t="s">
        <v>7222</v>
      </c>
      <c r="C707" t="s">
        <v>7223</v>
      </c>
      <c r="D707" s="13">
        <v>-14173</v>
      </c>
      <c r="E707" t="s">
        <v>7224</v>
      </c>
      <c r="F707" t="s">
        <v>20241</v>
      </c>
      <c r="G707" t="s">
        <v>66</v>
      </c>
      <c r="H707" t="s">
        <v>7236</v>
      </c>
      <c r="I707" t="e">
        <f>EOMONTH(GL_Transactions[[#This Row],[Column6]],-1)+1</f>
        <v>#VALUE!</v>
      </c>
    </row>
    <row r="708" spans="1:9" x14ac:dyDescent="0.35">
      <c r="A708" t="s">
        <v>8551</v>
      </c>
      <c r="B708" t="s">
        <v>7264</v>
      </c>
      <c r="C708" t="s">
        <v>7280</v>
      </c>
      <c r="D708" s="13">
        <v>-24724.97</v>
      </c>
      <c r="E708" t="s">
        <v>7240</v>
      </c>
      <c r="F708" t="s">
        <v>19984</v>
      </c>
      <c r="G708" t="s">
        <v>8552</v>
      </c>
      <c r="H708" t="s">
        <v>7292</v>
      </c>
      <c r="I708">
        <f>EOMONTH(GL_Transactions[[#This Row],[Column6]],-1)+1</f>
        <v>45323</v>
      </c>
    </row>
    <row r="709" spans="1:9" x14ac:dyDescent="0.35">
      <c r="A709" t="s">
        <v>8553</v>
      </c>
      <c r="B709" t="s">
        <v>7251</v>
      </c>
      <c r="C709" t="s">
        <v>7252</v>
      </c>
      <c r="D709" s="13">
        <v>8195.91</v>
      </c>
      <c r="E709" t="s">
        <v>7240</v>
      </c>
      <c r="F709" t="s">
        <v>20242</v>
      </c>
      <c r="G709" t="s">
        <v>8554</v>
      </c>
      <c r="H709" t="s">
        <v>66</v>
      </c>
      <c r="I709" t="e">
        <f>EOMONTH(GL_Transactions[[#This Row],[Column6]],-1)+1</f>
        <v>#VALUE!</v>
      </c>
    </row>
    <row r="710" spans="1:9" x14ac:dyDescent="0.35">
      <c r="A710" t="s">
        <v>8555</v>
      </c>
      <c r="B710" t="s">
        <v>7277</v>
      </c>
      <c r="C710" t="s">
        <v>7278</v>
      </c>
      <c r="D710" s="13">
        <v>41390.71</v>
      </c>
      <c r="E710" t="s">
        <v>7240</v>
      </c>
      <c r="F710" t="s">
        <v>20243</v>
      </c>
      <c r="G710" t="s">
        <v>66</v>
      </c>
      <c r="H710" t="s">
        <v>66</v>
      </c>
      <c r="I710" t="e">
        <f>EOMONTH(GL_Transactions[[#This Row],[Column6]],-1)+1</f>
        <v>#VALUE!</v>
      </c>
    </row>
    <row r="711" spans="1:9" x14ac:dyDescent="0.35">
      <c r="A711" t="s">
        <v>8556</v>
      </c>
      <c r="B711" t="s">
        <v>7238</v>
      </c>
      <c r="C711" t="s">
        <v>7239</v>
      </c>
      <c r="D711" s="13">
        <v>52654.95</v>
      </c>
      <c r="E711" t="s">
        <v>7261</v>
      </c>
      <c r="F711" t="s">
        <v>20244</v>
      </c>
      <c r="G711" t="s">
        <v>66</v>
      </c>
      <c r="H711" t="s">
        <v>7302</v>
      </c>
      <c r="I711">
        <f>EOMONTH(GL_Transactions[[#This Row],[Column6]],-1)+1</f>
        <v>45383</v>
      </c>
    </row>
    <row r="712" spans="1:9" x14ac:dyDescent="0.35">
      <c r="A712" t="s">
        <v>8557</v>
      </c>
      <c r="B712" t="s">
        <v>7255</v>
      </c>
      <c r="C712" t="s">
        <v>7256</v>
      </c>
      <c r="D712" s="13">
        <v>64171.47</v>
      </c>
      <c r="E712" t="s">
        <v>7240</v>
      </c>
      <c r="F712" t="s">
        <v>20237</v>
      </c>
      <c r="G712" t="s">
        <v>66</v>
      </c>
      <c r="H712" t="s">
        <v>7305</v>
      </c>
      <c r="I712">
        <f>EOMONTH(GL_Transactions[[#This Row],[Column6]],-1)+1</f>
        <v>45383</v>
      </c>
    </row>
    <row r="713" spans="1:9" x14ac:dyDescent="0.35">
      <c r="A713" t="s">
        <v>8558</v>
      </c>
      <c r="B713" t="s">
        <v>7222</v>
      </c>
      <c r="C713" t="s">
        <v>7223</v>
      </c>
      <c r="D713" s="13">
        <v>72313.039999999994</v>
      </c>
      <c r="E713" t="s">
        <v>7240</v>
      </c>
      <c r="F713" t="s">
        <v>20245</v>
      </c>
      <c r="G713" t="s">
        <v>8559</v>
      </c>
      <c r="H713" t="s">
        <v>7249</v>
      </c>
      <c r="I713">
        <f>EOMONTH(GL_Transactions[[#This Row],[Column6]],-1)+1</f>
        <v>45383</v>
      </c>
    </row>
    <row r="714" spans="1:9" x14ac:dyDescent="0.35">
      <c r="A714" t="s">
        <v>8560</v>
      </c>
      <c r="B714" t="s">
        <v>7228</v>
      </c>
      <c r="C714" t="s">
        <v>7229</v>
      </c>
      <c r="D714" s="13">
        <v>-40901.910000000003</v>
      </c>
      <c r="E714" t="s">
        <v>7240</v>
      </c>
      <c r="F714" t="s">
        <v>20211</v>
      </c>
      <c r="G714" t="s">
        <v>8561</v>
      </c>
      <c r="H714" t="s">
        <v>7305</v>
      </c>
      <c r="I714" t="e">
        <f>EOMONTH(GL_Transactions[[#This Row],[Column6]],-1)+1</f>
        <v>#VALUE!</v>
      </c>
    </row>
    <row r="715" spans="1:9" x14ac:dyDescent="0.35">
      <c r="A715" t="s">
        <v>8562</v>
      </c>
      <c r="B715" t="s">
        <v>7238</v>
      </c>
      <c r="C715" t="s">
        <v>7239</v>
      </c>
      <c r="D715" s="13">
        <v>36617.129999999997</v>
      </c>
      <c r="E715" t="s">
        <v>7261</v>
      </c>
      <c r="F715" t="s">
        <v>20228</v>
      </c>
      <c r="G715" t="s">
        <v>7712</v>
      </c>
      <c r="H715" t="s">
        <v>7226</v>
      </c>
      <c r="I715">
        <f>EOMONTH(GL_Transactions[[#This Row],[Column6]],-1)+1</f>
        <v>45383</v>
      </c>
    </row>
    <row r="716" spans="1:9" x14ac:dyDescent="0.35">
      <c r="A716" t="s">
        <v>8563</v>
      </c>
      <c r="B716" t="s">
        <v>7228</v>
      </c>
      <c r="C716" t="s">
        <v>7229</v>
      </c>
      <c r="D716" s="13" t="s">
        <v>20246</v>
      </c>
      <c r="E716" t="s">
        <v>7240</v>
      </c>
      <c r="F716" t="s">
        <v>20140</v>
      </c>
      <c r="G716" t="s">
        <v>8564</v>
      </c>
      <c r="H716" t="s">
        <v>7246</v>
      </c>
      <c r="I716">
        <f>EOMONTH(GL_Transactions[[#This Row],[Column6]],-1)+1</f>
        <v>45352</v>
      </c>
    </row>
    <row r="717" spans="1:9" x14ac:dyDescent="0.35">
      <c r="A717" t="s">
        <v>8565</v>
      </c>
      <c r="B717" t="s">
        <v>7264</v>
      </c>
      <c r="C717" t="s">
        <v>7280</v>
      </c>
      <c r="D717" s="13">
        <v>14686.93</v>
      </c>
      <c r="E717" t="s">
        <v>7261</v>
      </c>
      <c r="F717" t="s">
        <v>20247</v>
      </c>
      <c r="G717" t="s">
        <v>66</v>
      </c>
      <c r="H717" t="s">
        <v>7292</v>
      </c>
      <c r="I717">
        <f>EOMONTH(GL_Transactions[[#This Row],[Column6]],-1)+1</f>
        <v>45383</v>
      </c>
    </row>
    <row r="718" spans="1:9" x14ac:dyDescent="0.35">
      <c r="A718" t="s">
        <v>8566</v>
      </c>
      <c r="B718" t="s">
        <v>7222</v>
      </c>
      <c r="C718" t="s">
        <v>7223</v>
      </c>
      <c r="D718" s="13">
        <v>-42674.17</v>
      </c>
      <c r="E718" t="s">
        <v>7240</v>
      </c>
      <c r="F718" t="s">
        <v>20248</v>
      </c>
      <c r="G718" t="s">
        <v>8567</v>
      </c>
      <c r="H718" t="s">
        <v>7305</v>
      </c>
      <c r="I718" t="e">
        <f>EOMONTH(GL_Transactions[[#This Row],[Column6]],-1)+1</f>
        <v>#VALUE!</v>
      </c>
    </row>
    <row r="719" spans="1:9" x14ac:dyDescent="0.35">
      <c r="A719" t="s">
        <v>8568</v>
      </c>
      <c r="B719" t="s">
        <v>7238</v>
      </c>
      <c r="C719" t="s">
        <v>7239</v>
      </c>
      <c r="D719" s="13">
        <v>11365.57</v>
      </c>
      <c r="E719" t="s">
        <v>7240</v>
      </c>
      <c r="F719" t="s">
        <v>20228</v>
      </c>
      <c r="G719" t="s">
        <v>8569</v>
      </c>
      <c r="H719" t="s">
        <v>7231</v>
      </c>
      <c r="I719">
        <f>EOMONTH(GL_Transactions[[#This Row],[Column6]],-1)+1</f>
        <v>45383</v>
      </c>
    </row>
    <row r="720" spans="1:9" x14ac:dyDescent="0.35">
      <c r="A720" t="s">
        <v>8570</v>
      </c>
      <c r="B720" t="s">
        <v>7243</v>
      </c>
      <c r="C720" t="s">
        <v>7244</v>
      </c>
      <c r="D720" s="13">
        <v>-76126.64</v>
      </c>
      <c r="E720" t="s">
        <v>7261</v>
      </c>
      <c r="F720" t="s">
        <v>20249</v>
      </c>
      <c r="G720" t="s">
        <v>8559</v>
      </c>
      <c r="H720" t="s">
        <v>7275</v>
      </c>
      <c r="I720">
        <f>EOMONTH(GL_Transactions[[#This Row],[Column6]],-1)+1</f>
        <v>45383</v>
      </c>
    </row>
    <row r="721" spans="1:9" x14ac:dyDescent="0.35">
      <c r="A721" t="s">
        <v>8571</v>
      </c>
      <c r="B721" t="s">
        <v>7248</v>
      </c>
      <c r="C721" t="s">
        <v>3</v>
      </c>
      <c r="D721" s="13">
        <v>-41713.86</v>
      </c>
      <c r="E721" t="s">
        <v>7224</v>
      </c>
      <c r="F721" t="s">
        <v>20250</v>
      </c>
      <c r="G721" t="s">
        <v>8572</v>
      </c>
      <c r="H721" t="s">
        <v>7236</v>
      </c>
      <c r="I721">
        <f>EOMONTH(GL_Transactions[[#This Row],[Column6]],-1)+1</f>
        <v>45383</v>
      </c>
    </row>
    <row r="722" spans="1:9" x14ac:dyDescent="0.35">
      <c r="A722" t="s">
        <v>8573</v>
      </c>
      <c r="B722" t="s">
        <v>7238</v>
      </c>
      <c r="C722" t="s">
        <v>7239</v>
      </c>
      <c r="D722" s="13">
        <v>-20769.580000000002</v>
      </c>
      <c r="E722" t="s">
        <v>7261</v>
      </c>
      <c r="F722" t="s">
        <v>20251</v>
      </c>
      <c r="G722" t="s">
        <v>66</v>
      </c>
      <c r="H722" t="s">
        <v>7275</v>
      </c>
      <c r="I722">
        <f>EOMONTH(GL_Transactions[[#This Row],[Column6]],-1)+1</f>
        <v>45383</v>
      </c>
    </row>
    <row r="723" spans="1:9" x14ac:dyDescent="0.35">
      <c r="A723" t="s">
        <v>8574</v>
      </c>
      <c r="B723" t="s">
        <v>7268</v>
      </c>
      <c r="C723" t="s">
        <v>7269</v>
      </c>
      <c r="D723" s="13">
        <v>34570.980000000003</v>
      </c>
      <c r="E723" t="s">
        <v>7240</v>
      </c>
      <c r="F723" t="s">
        <v>20223</v>
      </c>
      <c r="G723" t="s">
        <v>8575</v>
      </c>
      <c r="H723" t="s">
        <v>7231</v>
      </c>
      <c r="I723">
        <f>EOMONTH(GL_Transactions[[#This Row],[Column6]],-1)+1</f>
        <v>45383</v>
      </c>
    </row>
    <row r="724" spans="1:9" x14ac:dyDescent="0.35">
      <c r="A724" t="s">
        <v>8576</v>
      </c>
      <c r="B724" t="s">
        <v>7222</v>
      </c>
      <c r="C724" t="s">
        <v>7223</v>
      </c>
      <c r="D724" s="13" t="s">
        <v>20252</v>
      </c>
      <c r="E724" t="s">
        <v>7240</v>
      </c>
      <c r="F724" t="s">
        <v>20253</v>
      </c>
      <c r="G724" t="s">
        <v>66</v>
      </c>
      <c r="H724" t="s">
        <v>7286</v>
      </c>
      <c r="I724">
        <f>EOMONTH(GL_Transactions[[#This Row],[Column6]],-1)+1</f>
        <v>45627</v>
      </c>
    </row>
    <row r="725" spans="1:9" x14ac:dyDescent="0.35">
      <c r="A725" t="s">
        <v>8577</v>
      </c>
      <c r="B725" t="s">
        <v>7228</v>
      </c>
      <c r="C725" t="s">
        <v>7229</v>
      </c>
      <c r="D725" s="13">
        <v>-26425.35</v>
      </c>
      <c r="E725" t="s">
        <v>7240</v>
      </c>
      <c r="F725" t="s">
        <v>20254</v>
      </c>
      <c r="G725" t="s">
        <v>8578</v>
      </c>
      <c r="H725" t="s">
        <v>7249</v>
      </c>
      <c r="I725">
        <f>EOMONTH(GL_Transactions[[#This Row],[Column6]],-1)+1</f>
        <v>45383</v>
      </c>
    </row>
    <row r="726" spans="1:9" x14ac:dyDescent="0.35">
      <c r="A726" t="s">
        <v>8579</v>
      </c>
      <c r="B726" t="s">
        <v>7264</v>
      </c>
      <c r="C726" t="s">
        <v>7280</v>
      </c>
      <c r="D726" s="13">
        <v>51828.01</v>
      </c>
      <c r="E726" t="s">
        <v>7261</v>
      </c>
      <c r="F726" t="s">
        <v>20239</v>
      </c>
      <c r="G726" t="s">
        <v>66</v>
      </c>
      <c r="H726" t="s">
        <v>7236</v>
      </c>
      <c r="I726" t="e">
        <f>EOMONTH(GL_Transactions[[#This Row],[Column6]],-1)+1</f>
        <v>#VALUE!</v>
      </c>
    </row>
    <row r="727" spans="1:9" x14ac:dyDescent="0.35">
      <c r="A727" t="s">
        <v>8580</v>
      </c>
      <c r="B727" t="s">
        <v>7243</v>
      </c>
      <c r="C727" t="s">
        <v>7244</v>
      </c>
      <c r="D727" s="13">
        <v>6233.4</v>
      </c>
      <c r="E727" t="s">
        <v>7261</v>
      </c>
      <c r="F727" t="s">
        <v>20215</v>
      </c>
      <c r="G727" t="s">
        <v>8581</v>
      </c>
      <c r="H727" t="s">
        <v>7275</v>
      </c>
      <c r="I727" t="e">
        <f>EOMONTH(GL_Transactions[[#This Row],[Column6]],-1)+1</f>
        <v>#VALUE!</v>
      </c>
    </row>
    <row r="728" spans="1:9" x14ac:dyDescent="0.35">
      <c r="A728" t="s">
        <v>8582</v>
      </c>
      <c r="B728" t="s">
        <v>7255</v>
      </c>
      <c r="C728" t="s">
        <v>7256</v>
      </c>
      <c r="D728" s="13">
        <v>63102.22</v>
      </c>
      <c r="E728" t="s">
        <v>7240</v>
      </c>
      <c r="F728" t="s">
        <v>20247</v>
      </c>
      <c r="G728" t="s">
        <v>8583</v>
      </c>
      <c r="H728" t="s">
        <v>66</v>
      </c>
      <c r="I728">
        <f>EOMONTH(GL_Transactions[[#This Row],[Column6]],-1)+1</f>
        <v>45383</v>
      </c>
    </row>
    <row r="729" spans="1:9" x14ac:dyDescent="0.35">
      <c r="A729" t="s">
        <v>8584</v>
      </c>
      <c r="B729" t="s">
        <v>7243</v>
      </c>
      <c r="C729" t="s">
        <v>7244</v>
      </c>
      <c r="D729" s="13">
        <v>42370.41</v>
      </c>
      <c r="E729" t="s">
        <v>7240</v>
      </c>
      <c r="F729" t="s">
        <v>20237</v>
      </c>
      <c r="G729" t="s">
        <v>8585</v>
      </c>
      <c r="H729" t="s">
        <v>7246</v>
      </c>
      <c r="I729">
        <f>EOMONTH(GL_Transactions[[#This Row],[Column6]],-1)+1</f>
        <v>45383</v>
      </c>
    </row>
    <row r="730" spans="1:9" x14ac:dyDescent="0.35">
      <c r="A730" t="s">
        <v>8586</v>
      </c>
      <c r="B730" t="s">
        <v>7248</v>
      </c>
      <c r="C730" t="s">
        <v>3</v>
      </c>
      <c r="D730" s="13">
        <v>-61667.9</v>
      </c>
      <c r="E730" t="s">
        <v>7261</v>
      </c>
      <c r="F730" t="s">
        <v>20255</v>
      </c>
      <c r="G730" t="s">
        <v>8587</v>
      </c>
      <c r="H730" t="s">
        <v>7305</v>
      </c>
      <c r="I730">
        <f>EOMONTH(GL_Transactions[[#This Row],[Column6]],-1)+1</f>
        <v>45383</v>
      </c>
    </row>
    <row r="731" spans="1:9" x14ac:dyDescent="0.35">
      <c r="A731" t="s">
        <v>8588</v>
      </c>
      <c r="B731" t="s">
        <v>7277</v>
      </c>
      <c r="C731" t="s">
        <v>7278</v>
      </c>
      <c r="D731" s="13">
        <v>-41476.92</v>
      </c>
      <c r="E731" t="s">
        <v>7240</v>
      </c>
      <c r="F731" t="s">
        <v>20256</v>
      </c>
      <c r="G731" t="s">
        <v>66</v>
      </c>
      <c r="H731" t="s">
        <v>7226</v>
      </c>
      <c r="I731">
        <f>EOMONTH(GL_Transactions[[#This Row],[Column6]],-1)+1</f>
        <v>45383</v>
      </c>
    </row>
    <row r="732" spans="1:9" x14ac:dyDescent="0.35">
      <c r="A732" t="s">
        <v>8589</v>
      </c>
      <c r="B732" t="s">
        <v>7255</v>
      </c>
      <c r="C732" t="s">
        <v>7256</v>
      </c>
      <c r="D732" s="13">
        <v>30698.39</v>
      </c>
      <c r="E732" t="s">
        <v>7240</v>
      </c>
      <c r="F732" t="s">
        <v>20257</v>
      </c>
      <c r="G732" t="s">
        <v>8590</v>
      </c>
      <c r="H732" t="s">
        <v>7292</v>
      </c>
      <c r="I732" t="e">
        <f>EOMONTH(GL_Transactions[[#This Row],[Column6]],-1)+1</f>
        <v>#VALUE!</v>
      </c>
    </row>
    <row r="733" spans="1:9" x14ac:dyDescent="0.35">
      <c r="A733" t="s">
        <v>8591</v>
      </c>
      <c r="B733" t="s">
        <v>7222</v>
      </c>
      <c r="C733" t="s">
        <v>7223</v>
      </c>
      <c r="D733" s="13">
        <v>54128.3</v>
      </c>
      <c r="E733" t="s">
        <v>7240</v>
      </c>
      <c r="F733" t="s">
        <v>20258</v>
      </c>
      <c r="G733" t="s">
        <v>8592</v>
      </c>
      <c r="H733" t="s">
        <v>7249</v>
      </c>
      <c r="I733" t="e">
        <f>EOMONTH(GL_Transactions[[#This Row],[Column6]],-1)+1</f>
        <v>#VALUE!</v>
      </c>
    </row>
    <row r="734" spans="1:9" x14ac:dyDescent="0.35">
      <c r="A734" t="s">
        <v>8593</v>
      </c>
      <c r="B734" t="s">
        <v>7238</v>
      </c>
      <c r="C734" t="s">
        <v>66</v>
      </c>
      <c r="D734" s="13">
        <v>-66588.13</v>
      </c>
      <c r="E734" t="s">
        <v>7240</v>
      </c>
      <c r="F734" t="s">
        <v>20259</v>
      </c>
      <c r="G734" t="s">
        <v>66</v>
      </c>
      <c r="H734" t="s">
        <v>7226</v>
      </c>
      <c r="I734">
        <f>EOMONTH(GL_Transactions[[#This Row],[Column6]],-1)+1</f>
        <v>45383</v>
      </c>
    </row>
    <row r="735" spans="1:9" x14ac:dyDescent="0.35">
      <c r="A735" t="s">
        <v>8594</v>
      </c>
      <c r="B735" t="s">
        <v>7238</v>
      </c>
      <c r="C735" t="s">
        <v>7239</v>
      </c>
      <c r="D735" s="13">
        <v>-60838.97</v>
      </c>
      <c r="E735" t="s">
        <v>7240</v>
      </c>
      <c r="F735" t="s">
        <v>20215</v>
      </c>
      <c r="G735" t="s">
        <v>8595</v>
      </c>
      <c r="H735" t="s">
        <v>66</v>
      </c>
      <c r="I735" t="e">
        <f>EOMONTH(GL_Transactions[[#This Row],[Column6]],-1)+1</f>
        <v>#VALUE!</v>
      </c>
    </row>
    <row r="736" spans="1:9" x14ac:dyDescent="0.35">
      <c r="A736" t="s">
        <v>8596</v>
      </c>
      <c r="B736" t="s">
        <v>7233</v>
      </c>
      <c r="C736" t="s">
        <v>7234</v>
      </c>
      <c r="D736" s="13">
        <v>20663.66</v>
      </c>
      <c r="E736" t="s">
        <v>7224</v>
      </c>
      <c r="F736" t="s">
        <v>20260</v>
      </c>
      <c r="G736" t="s">
        <v>66</v>
      </c>
      <c r="H736" t="s">
        <v>7305</v>
      </c>
      <c r="I736">
        <f>EOMONTH(GL_Transactions[[#This Row],[Column6]],-1)+1</f>
        <v>45383</v>
      </c>
    </row>
    <row r="737" spans="1:9" x14ac:dyDescent="0.35">
      <c r="A737" t="s">
        <v>8597</v>
      </c>
      <c r="B737" t="s">
        <v>7251</v>
      </c>
      <c r="C737" t="s">
        <v>7252</v>
      </c>
      <c r="D737" s="13">
        <v>4021.66</v>
      </c>
      <c r="E737" t="s">
        <v>7240</v>
      </c>
      <c r="F737" t="s">
        <v>20261</v>
      </c>
      <c r="G737" t="s">
        <v>8598</v>
      </c>
      <c r="H737" t="s">
        <v>66</v>
      </c>
      <c r="I737">
        <f>EOMONTH(GL_Transactions[[#This Row],[Column6]],-1)+1</f>
        <v>45383</v>
      </c>
    </row>
    <row r="738" spans="1:9" x14ac:dyDescent="0.35">
      <c r="A738" t="s">
        <v>8599</v>
      </c>
      <c r="B738" t="s">
        <v>7243</v>
      </c>
      <c r="C738" t="s">
        <v>7244</v>
      </c>
      <c r="D738" s="13" t="s">
        <v>20262</v>
      </c>
      <c r="E738" t="s">
        <v>7240</v>
      </c>
      <c r="F738" t="s">
        <v>20110</v>
      </c>
      <c r="G738" t="s">
        <v>66</v>
      </c>
      <c r="H738" t="s">
        <v>7246</v>
      </c>
      <c r="I738">
        <f>EOMONTH(GL_Transactions[[#This Row],[Column6]],-1)+1</f>
        <v>45383</v>
      </c>
    </row>
    <row r="739" spans="1:9" x14ac:dyDescent="0.35">
      <c r="A739" t="s">
        <v>8600</v>
      </c>
      <c r="B739" t="s">
        <v>7243</v>
      </c>
      <c r="C739" t="s">
        <v>7244</v>
      </c>
      <c r="D739" s="13">
        <v>63599.4</v>
      </c>
      <c r="E739" t="s">
        <v>7261</v>
      </c>
      <c r="F739" t="s">
        <v>20219</v>
      </c>
      <c r="G739" t="s">
        <v>8601</v>
      </c>
      <c r="H739" t="s">
        <v>7286</v>
      </c>
      <c r="I739">
        <f>EOMONTH(GL_Transactions[[#This Row],[Column6]],-1)+1</f>
        <v>45383</v>
      </c>
    </row>
    <row r="740" spans="1:9" x14ac:dyDescent="0.35">
      <c r="A740" t="s">
        <v>8602</v>
      </c>
      <c r="B740" t="s">
        <v>7233</v>
      </c>
      <c r="C740" t="s">
        <v>66</v>
      </c>
      <c r="D740" s="13">
        <v>32298</v>
      </c>
      <c r="E740" t="s">
        <v>7261</v>
      </c>
      <c r="F740" t="s">
        <v>20263</v>
      </c>
      <c r="G740" t="s">
        <v>8603</v>
      </c>
      <c r="H740" t="s">
        <v>7231</v>
      </c>
      <c r="I740">
        <f>EOMONTH(GL_Transactions[[#This Row],[Column6]],-1)+1</f>
        <v>45383</v>
      </c>
    </row>
    <row r="741" spans="1:9" x14ac:dyDescent="0.35">
      <c r="A741" t="s">
        <v>8604</v>
      </c>
      <c r="B741" t="s">
        <v>7238</v>
      </c>
      <c r="C741" t="s">
        <v>7239</v>
      </c>
      <c r="D741" s="13">
        <v>15667.35</v>
      </c>
      <c r="E741" t="s">
        <v>7240</v>
      </c>
      <c r="F741" t="s">
        <v>20264</v>
      </c>
      <c r="G741" t="s">
        <v>8605</v>
      </c>
      <c r="H741" t="s">
        <v>66</v>
      </c>
      <c r="I741">
        <f>EOMONTH(GL_Transactions[[#This Row],[Column6]],-1)+1</f>
        <v>45383</v>
      </c>
    </row>
    <row r="742" spans="1:9" x14ac:dyDescent="0.35">
      <c r="A742" t="s">
        <v>8606</v>
      </c>
      <c r="B742" t="s">
        <v>7264</v>
      </c>
      <c r="C742" t="s">
        <v>7280</v>
      </c>
      <c r="D742" s="13">
        <v>21945.93</v>
      </c>
      <c r="E742" t="s">
        <v>7224</v>
      </c>
      <c r="F742" t="s">
        <v>20265</v>
      </c>
      <c r="G742" t="s">
        <v>8607</v>
      </c>
      <c r="H742" t="s">
        <v>66</v>
      </c>
      <c r="I742" t="e">
        <f>EOMONTH(GL_Transactions[[#This Row],[Column6]],-1)+1</f>
        <v>#VALUE!</v>
      </c>
    </row>
    <row r="743" spans="1:9" x14ac:dyDescent="0.35">
      <c r="A743" t="s">
        <v>8608</v>
      </c>
      <c r="B743" t="s">
        <v>7243</v>
      </c>
      <c r="C743" t="s">
        <v>7244</v>
      </c>
      <c r="D743" s="13">
        <v>83688.460000000006</v>
      </c>
      <c r="E743" t="s">
        <v>7224</v>
      </c>
      <c r="F743" t="s">
        <v>20233</v>
      </c>
      <c r="G743" t="s">
        <v>66</v>
      </c>
      <c r="H743" t="s">
        <v>7292</v>
      </c>
      <c r="I743">
        <f>EOMONTH(GL_Transactions[[#This Row],[Column6]],-1)+1</f>
        <v>45383</v>
      </c>
    </row>
    <row r="744" spans="1:9" x14ac:dyDescent="0.35">
      <c r="A744" t="s">
        <v>8609</v>
      </c>
      <c r="B744" t="s">
        <v>7248</v>
      </c>
      <c r="C744" t="s">
        <v>3</v>
      </c>
      <c r="D744" s="13">
        <v>55671.360000000001</v>
      </c>
      <c r="E744" t="s">
        <v>7224</v>
      </c>
      <c r="F744" t="s">
        <v>20248</v>
      </c>
      <c r="G744" t="s">
        <v>8610</v>
      </c>
      <c r="H744" t="s">
        <v>7286</v>
      </c>
      <c r="I744" t="e">
        <f>EOMONTH(GL_Transactions[[#This Row],[Column6]],-1)+1</f>
        <v>#VALUE!</v>
      </c>
    </row>
    <row r="745" spans="1:9" x14ac:dyDescent="0.35">
      <c r="A745" t="s">
        <v>8611</v>
      </c>
      <c r="B745" t="s">
        <v>7222</v>
      </c>
      <c r="C745" t="s">
        <v>7223</v>
      </c>
      <c r="D745" s="13">
        <v>-24711.24</v>
      </c>
      <c r="E745" t="s">
        <v>7240</v>
      </c>
      <c r="F745" t="s">
        <v>20266</v>
      </c>
      <c r="G745" t="s">
        <v>8612</v>
      </c>
      <c r="H745" t="s">
        <v>66</v>
      </c>
      <c r="I745">
        <f>EOMONTH(GL_Transactions[[#This Row],[Column6]],-1)+1</f>
        <v>45383</v>
      </c>
    </row>
    <row r="746" spans="1:9" x14ac:dyDescent="0.35">
      <c r="A746" t="s">
        <v>8613</v>
      </c>
      <c r="B746" t="s">
        <v>7277</v>
      </c>
      <c r="C746" t="s">
        <v>7278</v>
      </c>
      <c r="D746" s="13">
        <v>78769.59</v>
      </c>
      <c r="E746" t="s">
        <v>7240</v>
      </c>
      <c r="F746" t="s">
        <v>20249</v>
      </c>
      <c r="G746" t="s">
        <v>8614</v>
      </c>
      <c r="H746" t="s">
        <v>7231</v>
      </c>
      <c r="I746">
        <f>EOMONTH(GL_Transactions[[#This Row],[Column6]],-1)+1</f>
        <v>45383</v>
      </c>
    </row>
    <row r="747" spans="1:9" x14ac:dyDescent="0.35">
      <c r="A747" t="s">
        <v>8615</v>
      </c>
      <c r="B747" t="s">
        <v>7233</v>
      </c>
      <c r="C747" t="s">
        <v>7234</v>
      </c>
      <c r="D747" s="13">
        <v>-48733.05</v>
      </c>
      <c r="E747" t="s">
        <v>7240</v>
      </c>
      <c r="F747" t="s">
        <v>20267</v>
      </c>
      <c r="G747" t="s">
        <v>8616</v>
      </c>
      <c r="H747" t="s">
        <v>66</v>
      </c>
      <c r="I747">
        <f>EOMONTH(GL_Transactions[[#This Row],[Column6]],-1)+1</f>
        <v>45413</v>
      </c>
    </row>
    <row r="748" spans="1:9" x14ac:dyDescent="0.35">
      <c r="A748" t="s">
        <v>8617</v>
      </c>
      <c r="B748" t="s">
        <v>7238</v>
      </c>
      <c r="C748" t="s">
        <v>7239</v>
      </c>
      <c r="D748" s="13">
        <v>82055.67</v>
      </c>
      <c r="E748" t="s">
        <v>7240</v>
      </c>
      <c r="F748" t="s">
        <v>20268</v>
      </c>
      <c r="G748" t="s">
        <v>7915</v>
      </c>
      <c r="H748" t="s">
        <v>7305</v>
      </c>
      <c r="I748">
        <f>EOMONTH(GL_Transactions[[#This Row],[Column6]],-1)+1</f>
        <v>45383</v>
      </c>
    </row>
    <row r="749" spans="1:9" x14ac:dyDescent="0.35">
      <c r="A749" t="s">
        <v>8618</v>
      </c>
      <c r="B749" t="s">
        <v>7228</v>
      </c>
      <c r="C749" t="s">
        <v>7229</v>
      </c>
      <c r="D749" s="13">
        <v>-35519.879999999997</v>
      </c>
      <c r="E749" t="s">
        <v>7240</v>
      </c>
      <c r="F749" t="s">
        <v>20209</v>
      </c>
      <c r="G749" t="s">
        <v>8619</v>
      </c>
      <c r="H749" t="s">
        <v>7226</v>
      </c>
      <c r="I749">
        <f>EOMONTH(GL_Transactions[[#This Row],[Column6]],-1)+1</f>
        <v>45597</v>
      </c>
    </row>
    <row r="750" spans="1:9" x14ac:dyDescent="0.35">
      <c r="A750" t="s">
        <v>8620</v>
      </c>
      <c r="B750" t="s">
        <v>7222</v>
      </c>
      <c r="C750" t="s">
        <v>7223</v>
      </c>
      <c r="D750" s="13">
        <v>-34045.730000000003</v>
      </c>
      <c r="E750" t="s">
        <v>7240</v>
      </c>
      <c r="F750" t="s">
        <v>20256</v>
      </c>
      <c r="G750" t="s">
        <v>8621</v>
      </c>
      <c r="H750" t="s">
        <v>7292</v>
      </c>
      <c r="I750">
        <f>EOMONTH(GL_Transactions[[#This Row],[Column6]],-1)+1</f>
        <v>45383</v>
      </c>
    </row>
    <row r="751" spans="1:9" x14ac:dyDescent="0.35">
      <c r="A751" t="s">
        <v>8622</v>
      </c>
      <c r="B751" t="s">
        <v>7248</v>
      </c>
      <c r="C751" t="s">
        <v>3</v>
      </c>
      <c r="D751" s="13">
        <v>77514.38</v>
      </c>
      <c r="E751" t="s">
        <v>7261</v>
      </c>
      <c r="F751" t="s">
        <v>20218</v>
      </c>
      <c r="G751" t="s">
        <v>8623</v>
      </c>
      <c r="H751" t="s">
        <v>66</v>
      </c>
      <c r="I751" t="e">
        <f>EOMONTH(GL_Transactions[[#This Row],[Column6]],-1)+1</f>
        <v>#VALUE!</v>
      </c>
    </row>
    <row r="752" spans="1:9" x14ac:dyDescent="0.35">
      <c r="A752" t="s">
        <v>8624</v>
      </c>
      <c r="B752" t="s">
        <v>7264</v>
      </c>
      <c r="C752" t="s">
        <v>7280</v>
      </c>
      <c r="D752" s="13">
        <v>-43483.47</v>
      </c>
      <c r="E752" t="s">
        <v>7240</v>
      </c>
      <c r="F752" t="s">
        <v>20259</v>
      </c>
      <c r="G752" t="s">
        <v>8625</v>
      </c>
      <c r="H752" t="s">
        <v>7249</v>
      </c>
      <c r="I752">
        <f>EOMONTH(GL_Transactions[[#This Row],[Column6]],-1)+1</f>
        <v>45383</v>
      </c>
    </row>
    <row r="753" spans="1:9" x14ac:dyDescent="0.35">
      <c r="A753" t="s">
        <v>8626</v>
      </c>
      <c r="B753" t="s">
        <v>7238</v>
      </c>
      <c r="C753" t="s">
        <v>7239</v>
      </c>
      <c r="D753" s="13">
        <v>11547.58</v>
      </c>
      <c r="E753" t="s">
        <v>7240</v>
      </c>
      <c r="F753" t="s">
        <v>20253</v>
      </c>
      <c r="G753" t="s">
        <v>66</v>
      </c>
      <c r="H753" t="s">
        <v>7275</v>
      </c>
      <c r="I753">
        <f>EOMONTH(GL_Transactions[[#This Row],[Column6]],-1)+1</f>
        <v>45627</v>
      </c>
    </row>
    <row r="754" spans="1:9" x14ac:dyDescent="0.35">
      <c r="A754" t="s">
        <v>8627</v>
      </c>
      <c r="B754" t="s">
        <v>7264</v>
      </c>
      <c r="C754" t="s">
        <v>7280</v>
      </c>
      <c r="D754" s="13">
        <v>14171.8</v>
      </c>
      <c r="E754" t="s">
        <v>7240</v>
      </c>
      <c r="F754" t="s">
        <v>20211</v>
      </c>
      <c r="G754" t="s">
        <v>8628</v>
      </c>
      <c r="H754" t="s">
        <v>7286</v>
      </c>
      <c r="I754" t="e">
        <f>EOMONTH(GL_Transactions[[#This Row],[Column6]],-1)+1</f>
        <v>#VALUE!</v>
      </c>
    </row>
    <row r="755" spans="1:9" x14ac:dyDescent="0.35">
      <c r="A755" t="s">
        <v>8629</v>
      </c>
      <c r="B755" t="s">
        <v>7268</v>
      </c>
      <c r="C755" t="s">
        <v>7269</v>
      </c>
      <c r="D755" s="13">
        <v>20349.04</v>
      </c>
      <c r="E755" t="s">
        <v>7224</v>
      </c>
      <c r="F755" t="s">
        <v>20254</v>
      </c>
      <c r="G755" t="s">
        <v>8630</v>
      </c>
      <c r="H755" t="s">
        <v>7292</v>
      </c>
      <c r="I755">
        <f>EOMONTH(GL_Transactions[[#This Row],[Column6]],-1)+1</f>
        <v>45383</v>
      </c>
    </row>
    <row r="756" spans="1:9" x14ac:dyDescent="0.35">
      <c r="A756" t="s">
        <v>8631</v>
      </c>
      <c r="B756" t="s">
        <v>7228</v>
      </c>
      <c r="C756" t="s">
        <v>7229</v>
      </c>
      <c r="D756" s="13">
        <v>49197.61</v>
      </c>
      <c r="E756" t="s">
        <v>7224</v>
      </c>
      <c r="F756" t="s">
        <v>20269</v>
      </c>
      <c r="G756" t="s">
        <v>8632</v>
      </c>
      <c r="H756" t="s">
        <v>7275</v>
      </c>
      <c r="I756">
        <f>EOMONTH(GL_Transactions[[#This Row],[Column6]],-1)+1</f>
        <v>45383</v>
      </c>
    </row>
    <row r="757" spans="1:9" x14ac:dyDescent="0.35">
      <c r="A757" t="s">
        <v>8633</v>
      </c>
      <c r="B757" t="s">
        <v>7248</v>
      </c>
      <c r="C757" t="s">
        <v>3</v>
      </c>
      <c r="D757" s="13">
        <v>2633.13</v>
      </c>
      <c r="E757" t="s">
        <v>7240</v>
      </c>
      <c r="F757" t="s">
        <v>20270</v>
      </c>
      <c r="G757" t="s">
        <v>8634</v>
      </c>
      <c r="H757" t="s">
        <v>7305</v>
      </c>
      <c r="I757" t="e">
        <f>EOMONTH(GL_Transactions[[#This Row],[Column6]],-1)+1</f>
        <v>#VALUE!</v>
      </c>
    </row>
    <row r="758" spans="1:9" x14ac:dyDescent="0.35">
      <c r="A758" t="s">
        <v>8635</v>
      </c>
      <c r="B758" t="s">
        <v>7255</v>
      </c>
      <c r="C758" t="s">
        <v>7256</v>
      </c>
      <c r="D758" s="13">
        <v>3512.74</v>
      </c>
      <c r="E758" t="s">
        <v>7240</v>
      </c>
      <c r="F758" t="s">
        <v>20204</v>
      </c>
      <c r="G758" t="s">
        <v>8636</v>
      </c>
      <c r="H758" t="s">
        <v>7226</v>
      </c>
      <c r="I758" t="e">
        <f>EOMONTH(GL_Transactions[[#This Row],[Column6]],-1)+1</f>
        <v>#VALUE!</v>
      </c>
    </row>
    <row r="759" spans="1:9" x14ac:dyDescent="0.35">
      <c r="A759" t="s">
        <v>8637</v>
      </c>
      <c r="B759" t="s">
        <v>7233</v>
      </c>
      <c r="C759" t="s">
        <v>7234</v>
      </c>
      <c r="D759" s="13">
        <v>19738.07</v>
      </c>
      <c r="E759" t="s">
        <v>7240</v>
      </c>
      <c r="F759" t="s">
        <v>20261</v>
      </c>
      <c r="G759" t="s">
        <v>8638</v>
      </c>
      <c r="H759" t="s">
        <v>7302</v>
      </c>
      <c r="I759">
        <f>EOMONTH(GL_Transactions[[#This Row],[Column6]],-1)+1</f>
        <v>45383</v>
      </c>
    </row>
    <row r="760" spans="1:9" x14ac:dyDescent="0.35">
      <c r="A760" t="s">
        <v>8639</v>
      </c>
      <c r="B760" t="s">
        <v>7264</v>
      </c>
      <c r="C760" t="s">
        <v>7280</v>
      </c>
      <c r="D760" s="13">
        <v>70062.679999999993</v>
      </c>
      <c r="E760" t="s">
        <v>7240</v>
      </c>
      <c r="F760" t="s">
        <v>20220</v>
      </c>
      <c r="G760" t="s">
        <v>8640</v>
      </c>
      <c r="H760" t="s">
        <v>66</v>
      </c>
      <c r="I760">
        <f>EOMONTH(GL_Transactions[[#This Row],[Column6]],-1)+1</f>
        <v>45383</v>
      </c>
    </row>
    <row r="761" spans="1:9" x14ac:dyDescent="0.35">
      <c r="A761" t="s">
        <v>8641</v>
      </c>
      <c r="B761" t="s">
        <v>7264</v>
      </c>
      <c r="C761" t="s">
        <v>7280</v>
      </c>
      <c r="D761" s="13">
        <v>-15191.28</v>
      </c>
      <c r="E761" t="s">
        <v>7224</v>
      </c>
      <c r="F761" t="s">
        <v>20270</v>
      </c>
      <c r="G761" t="s">
        <v>7871</v>
      </c>
      <c r="H761" t="s">
        <v>7305</v>
      </c>
      <c r="I761" t="e">
        <f>EOMONTH(GL_Transactions[[#This Row],[Column6]],-1)+1</f>
        <v>#VALUE!</v>
      </c>
    </row>
    <row r="762" spans="1:9" x14ac:dyDescent="0.35">
      <c r="A762" t="s">
        <v>8642</v>
      </c>
      <c r="B762" t="s">
        <v>7255</v>
      </c>
      <c r="C762" t="s">
        <v>7256</v>
      </c>
      <c r="D762" s="13">
        <v>-69693.61</v>
      </c>
      <c r="E762" t="s">
        <v>7224</v>
      </c>
      <c r="F762" t="s">
        <v>20271</v>
      </c>
      <c r="G762" t="s">
        <v>8643</v>
      </c>
      <c r="H762" t="s">
        <v>7226</v>
      </c>
      <c r="I762" t="e">
        <f>EOMONTH(GL_Transactions[[#This Row],[Column6]],-1)+1</f>
        <v>#VALUE!</v>
      </c>
    </row>
    <row r="763" spans="1:9" x14ac:dyDescent="0.35">
      <c r="A763" t="s">
        <v>8644</v>
      </c>
      <c r="B763" t="s">
        <v>7222</v>
      </c>
      <c r="C763" t="s">
        <v>7223</v>
      </c>
      <c r="D763" s="13">
        <v>66216.460000000006</v>
      </c>
      <c r="E763" t="s">
        <v>7240</v>
      </c>
      <c r="F763" t="s">
        <v>20210</v>
      </c>
      <c r="G763" t="s">
        <v>8645</v>
      </c>
      <c r="H763" t="s">
        <v>7226</v>
      </c>
      <c r="I763" t="e">
        <f>EOMONTH(GL_Transactions[[#This Row],[Column6]],-1)+1</f>
        <v>#VALUE!</v>
      </c>
    </row>
    <row r="764" spans="1:9" x14ac:dyDescent="0.35">
      <c r="A764" t="s">
        <v>8646</v>
      </c>
      <c r="B764" t="s">
        <v>7264</v>
      </c>
      <c r="C764" t="s">
        <v>7280</v>
      </c>
      <c r="D764" s="13">
        <v>15663.45</v>
      </c>
      <c r="E764" t="s">
        <v>7240</v>
      </c>
      <c r="F764" t="s">
        <v>20272</v>
      </c>
      <c r="G764" t="s">
        <v>8647</v>
      </c>
      <c r="H764" t="s">
        <v>7246</v>
      </c>
      <c r="I764">
        <f>EOMONTH(GL_Transactions[[#This Row],[Column6]],-1)+1</f>
        <v>45383</v>
      </c>
    </row>
    <row r="765" spans="1:9" x14ac:dyDescent="0.35">
      <c r="A765" t="s">
        <v>8648</v>
      </c>
      <c r="B765" t="s">
        <v>7238</v>
      </c>
      <c r="C765" t="s">
        <v>66</v>
      </c>
      <c r="D765" s="13">
        <v>48386</v>
      </c>
      <c r="E765" t="s">
        <v>7240</v>
      </c>
      <c r="F765" t="s">
        <v>20225</v>
      </c>
      <c r="G765" t="s">
        <v>66</v>
      </c>
      <c r="H765" t="s">
        <v>7275</v>
      </c>
      <c r="I765">
        <f>EOMONTH(GL_Transactions[[#This Row],[Column6]],-1)+1</f>
        <v>45383</v>
      </c>
    </row>
    <row r="766" spans="1:9" x14ac:dyDescent="0.35">
      <c r="A766" t="s">
        <v>8649</v>
      </c>
      <c r="B766" t="s">
        <v>7222</v>
      </c>
      <c r="C766" t="s">
        <v>7223</v>
      </c>
      <c r="D766" s="13">
        <v>70909.09</v>
      </c>
      <c r="E766" t="s">
        <v>7240</v>
      </c>
      <c r="F766" t="s">
        <v>20272</v>
      </c>
      <c r="G766" t="s">
        <v>8650</v>
      </c>
      <c r="H766" t="s">
        <v>7302</v>
      </c>
      <c r="I766">
        <f>EOMONTH(GL_Transactions[[#This Row],[Column6]],-1)+1</f>
        <v>45383</v>
      </c>
    </row>
    <row r="767" spans="1:9" x14ac:dyDescent="0.35">
      <c r="A767" t="s">
        <v>8651</v>
      </c>
      <c r="B767" t="s">
        <v>7228</v>
      </c>
      <c r="C767" t="s">
        <v>7229</v>
      </c>
      <c r="D767" s="13">
        <v>49084.29</v>
      </c>
      <c r="E767" t="s">
        <v>7240</v>
      </c>
      <c r="F767" t="s">
        <v>20230</v>
      </c>
      <c r="G767" t="s">
        <v>66</v>
      </c>
      <c r="H767" t="s">
        <v>7226</v>
      </c>
      <c r="I767">
        <f>EOMONTH(GL_Transactions[[#This Row],[Column6]],-1)+1</f>
        <v>45383</v>
      </c>
    </row>
    <row r="768" spans="1:9" x14ac:dyDescent="0.35">
      <c r="A768" t="s">
        <v>8652</v>
      </c>
      <c r="B768" t="s">
        <v>7264</v>
      </c>
      <c r="C768" t="s">
        <v>7280</v>
      </c>
      <c r="D768" s="13">
        <v>-13601.17</v>
      </c>
      <c r="E768" t="s">
        <v>7240</v>
      </c>
      <c r="F768" t="s">
        <v>20229</v>
      </c>
      <c r="G768" t="s">
        <v>8653</v>
      </c>
      <c r="H768" t="s">
        <v>7231</v>
      </c>
      <c r="I768">
        <f>EOMONTH(GL_Transactions[[#This Row],[Column6]],-1)+1</f>
        <v>45383</v>
      </c>
    </row>
    <row r="769" spans="1:9" x14ac:dyDescent="0.35">
      <c r="A769" t="s">
        <v>8654</v>
      </c>
      <c r="B769" t="s">
        <v>7228</v>
      </c>
      <c r="C769" t="s">
        <v>7229</v>
      </c>
      <c r="D769" s="13">
        <v>72977.539999999994</v>
      </c>
      <c r="E769" t="s">
        <v>7240</v>
      </c>
      <c r="F769" t="s">
        <v>20270</v>
      </c>
      <c r="G769" t="s">
        <v>8655</v>
      </c>
      <c r="H769" t="s">
        <v>7246</v>
      </c>
      <c r="I769" t="e">
        <f>EOMONTH(GL_Transactions[[#This Row],[Column6]],-1)+1</f>
        <v>#VALUE!</v>
      </c>
    </row>
    <row r="770" spans="1:9" x14ac:dyDescent="0.35">
      <c r="A770" t="s">
        <v>8656</v>
      </c>
      <c r="B770" t="s">
        <v>7233</v>
      </c>
      <c r="C770" t="s">
        <v>7234</v>
      </c>
      <c r="D770" s="13">
        <v>6856.75</v>
      </c>
      <c r="E770" t="s">
        <v>7261</v>
      </c>
      <c r="F770" t="s">
        <v>20273</v>
      </c>
      <c r="G770" t="s">
        <v>8657</v>
      </c>
      <c r="H770" t="s">
        <v>7249</v>
      </c>
      <c r="I770" t="e">
        <f>EOMONTH(GL_Transactions[[#This Row],[Column6]],-1)+1</f>
        <v>#VALUE!</v>
      </c>
    </row>
    <row r="771" spans="1:9" x14ac:dyDescent="0.35">
      <c r="A771" t="s">
        <v>8658</v>
      </c>
      <c r="B771" t="s">
        <v>7233</v>
      </c>
      <c r="C771" t="s">
        <v>7234</v>
      </c>
      <c r="D771" s="13">
        <v>67506.070000000007</v>
      </c>
      <c r="E771" t="s">
        <v>7240</v>
      </c>
      <c r="F771" t="s">
        <v>20268</v>
      </c>
      <c r="G771" t="s">
        <v>8659</v>
      </c>
      <c r="H771" t="s">
        <v>7249</v>
      </c>
      <c r="I771">
        <f>EOMONTH(GL_Transactions[[#This Row],[Column6]],-1)+1</f>
        <v>45383</v>
      </c>
    </row>
    <row r="772" spans="1:9" x14ac:dyDescent="0.35">
      <c r="A772" t="s">
        <v>8660</v>
      </c>
      <c r="B772" t="s">
        <v>7222</v>
      </c>
      <c r="C772" t="s">
        <v>7223</v>
      </c>
      <c r="D772" s="13">
        <v>51799.76</v>
      </c>
      <c r="E772" t="s">
        <v>7261</v>
      </c>
      <c r="F772" t="s">
        <v>20274</v>
      </c>
      <c r="G772" t="s">
        <v>8661</v>
      </c>
      <c r="H772" t="s">
        <v>66</v>
      </c>
      <c r="I772">
        <f>EOMONTH(GL_Transactions[[#This Row],[Column6]],-1)+1</f>
        <v>45383</v>
      </c>
    </row>
    <row r="773" spans="1:9" x14ac:dyDescent="0.35">
      <c r="A773" t="s">
        <v>8662</v>
      </c>
      <c r="B773" t="s">
        <v>7238</v>
      </c>
      <c r="C773" t="s">
        <v>7239</v>
      </c>
      <c r="D773" s="13">
        <v>57936.94</v>
      </c>
      <c r="E773" t="s">
        <v>7240</v>
      </c>
      <c r="F773" t="s">
        <v>20275</v>
      </c>
      <c r="G773" t="s">
        <v>66</v>
      </c>
      <c r="H773" t="s">
        <v>66</v>
      </c>
      <c r="I773" t="e">
        <f>EOMONTH(GL_Transactions[[#This Row],[Column6]],-1)+1</f>
        <v>#VALUE!</v>
      </c>
    </row>
    <row r="774" spans="1:9" x14ac:dyDescent="0.35">
      <c r="A774" t="s">
        <v>8663</v>
      </c>
      <c r="B774" t="s">
        <v>7268</v>
      </c>
      <c r="C774" t="s">
        <v>7269</v>
      </c>
      <c r="D774" s="13" t="s">
        <v>20276</v>
      </c>
      <c r="E774" t="s">
        <v>7261</v>
      </c>
      <c r="F774" t="s">
        <v>20260</v>
      </c>
      <c r="G774" t="s">
        <v>8664</v>
      </c>
      <c r="H774" t="s">
        <v>7236</v>
      </c>
      <c r="I774">
        <f>EOMONTH(GL_Transactions[[#This Row],[Column6]],-1)+1</f>
        <v>45383</v>
      </c>
    </row>
    <row r="775" spans="1:9" x14ac:dyDescent="0.35">
      <c r="A775" t="s">
        <v>8665</v>
      </c>
      <c r="B775" t="s">
        <v>7255</v>
      </c>
      <c r="C775" t="s">
        <v>7256</v>
      </c>
      <c r="D775" s="13">
        <v>62653.279999999999</v>
      </c>
      <c r="E775" t="s">
        <v>7261</v>
      </c>
      <c r="F775" t="s">
        <v>20244</v>
      </c>
      <c r="G775" t="s">
        <v>8666</v>
      </c>
      <c r="H775" t="s">
        <v>7302</v>
      </c>
      <c r="I775">
        <f>EOMONTH(GL_Transactions[[#This Row],[Column6]],-1)+1</f>
        <v>45383</v>
      </c>
    </row>
    <row r="776" spans="1:9" x14ac:dyDescent="0.35">
      <c r="A776" t="s">
        <v>8667</v>
      </c>
      <c r="B776" t="s">
        <v>7268</v>
      </c>
      <c r="C776" t="s">
        <v>7269</v>
      </c>
      <c r="D776" s="13">
        <v>83707.45</v>
      </c>
      <c r="E776" t="s">
        <v>7240</v>
      </c>
      <c r="F776" t="s">
        <v>20277</v>
      </c>
      <c r="G776" t="s">
        <v>8668</v>
      </c>
      <c r="H776" t="s">
        <v>7231</v>
      </c>
      <c r="I776">
        <f>EOMONTH(GL_Transactions[[#This Row],[Column6]],-1)+1</f>
        <v>45383</v>
      </c>
    </row>
    <row r="777" spans="1:9" x14ac:dyDescent="0.35">
      <c r="A777" t="s">
        <v>8669</v>
      </c>
      <c r="B777" t="s">
        <v>7222</v>
      </c>
      <c r="C777" t="s">
        <v>7223</v>
      </c>
      <c r="D777" s="13">
        <v>-38207.24</v>
      </c>
      <c r="E777" t="s">
        <v>7240</v>
      </c>
      <c r="F777" t="s">
        <v>20278</v>
      </c>
      <c r="G777" t="s">
        <v>8670</v>
      </c>
      <c r="H777" t="s">
        <v>7292</v>
      </c>
      <c r="I777">
        <f>EOMONTH(GL_Transactions[[#This Row],[Column6]],-1)+1</f>
        <v>45383</v>
      </c>
    </row>
    <row r="778" spans="1:9" x14ac:dyDescent="0.35">
      <c r="A778" t="s">
        <v>8671</v>
      </c>
      <c r="B778" t="s">
        <v>7243</v>
      </c>
      <c r="C778" t="s">
        <v>66</v>
      </c>
      <c r="D778" s="13">
        <v>46511.14</v>
      </c>
      <c r="E778" t="s">
        <v>7240</v>
      </c>
      <c r="F778" t="s">
        <v>20278</v>
      </c>
      <c r="G778" t="s">
        <v>8672</v>
      </c>
      <c r="H778" t="s">
        <v>7236</v>
      </c>
      <c r="I778">
        <f>EOMONTH(GL_Transactions[[#This Row],[Column6]],-1)+1</f>
        <v>45383</v>
      </c>
    </row>
    <row r="779" spans="1:9" x14ac:dyDescent="0.35">
      <c r="A779" t="s">
        <v>8673</v>
      </c>
      <c r="B779" t="s">
        <v>7238</v>
      </c>
      <c r="C779" t="s">
        <v>7239</v>
      </c>
      <c r="D779" s="13">
        <v>79021.55</v>
      </c>
      <c r="E779" t="s">
        <v>7261</v>
      </c>
      <c r="F779" t="s">
        <v>20279</v>
      </c>
      <c r="G779" t="s">
        <v>8674</v>
      </c>
      <c r="H779" t="s">
        <v>7275</v>
      </c>
      <c r="I779">
        <f>EOMONTH(GL_Transactions[[#This Row],[Column6]],-1)+1</f>
        <v>45383</v>
      </c>
    </row>
    <row r="780" spans="1:9" x14ac:dyDescent="0.35">
      <c r="A780" t="s">
        <v>8675</v>
      </c>
      <c r="B780" t="s">
        <v>7251</v>
      </c>
      <c r="C780" t="s">
        <v>7252</v>
      </c>
      <c r="D780" s="13">
        <v>80050.91</v>
      </c>
      <c r="E780" t="s">
        <v>7240</v>
      </c>
      <c r="F780" t="s">
        <v>20260</v>
      </c>
      <c r="G780" t="s">
        <v>8676</v>
      </c>
      <c r="H780" t="s">
        <v>66</v>
      </c>
      <c r="I780">
        <f>EOMONTH(GL_Transactions[[#This Row],[Column6]],-1)+1</f>
        <v>45383</v>
      </c>
    </row>
    <row r="781" spans="1:9" x14ac:dyDescent="0.35">
      <c r="A781" t="s">
        <v>8677</v>
      </c>
      <c r="B781" t="s">
        <v>7268</v>
      </c>
      <c r="C781" t="s">
        <v>66</v>
      </c>
      <c r="D781" s="13">
        <v>35506.15</v>
      </c>
      <c r="E781" t="s">
        <v>7261</v>
      </c>
      <c r="F781" t="s">
        <v>20280</v>
      </c>
      <c r="G781" t="s">
        <v>8678</v>
      </c>
      <c r="H781" t="s">
        <v>7286</v>
      </c>
      <c r="I781">
        <f>EOMONTH(GL_Transactions[[#This Row],[Column6]],-1)+1</f>
        <v>45383</v>
      </c>
    </row>
    <row r="782" spans="1:9" x14ac:dyDescent="0.35">
      <c r="A782" t="s">
        <v>8679</v>
      </c>
      <c r="B782" t="s">
        <v>7264</v>
      </c>
      <c r="C782" t="s">
        <v>66</v>
      </c>
      <c r="D782" s="13">
        <v>64072.800000000003</v>
      </c>
      <c r="E782" t="s">
        <v>7261</v>
      </c>
      <c r="F782" t="s">
        <v>20281</v>
      </c>
      <c r="G782" t="s">
        <v>8680</v>
      </c>
      <c r="H782" t="s">
        <v>7302</v>
      </c>
      <c r="I782">
        <f>EOMONTH(GL_Transactions[[#This Row],[Column6]],-1)+1</f>
        <v>45383</v>
      </c>
    </row>
    <row r="783" spans="1:9" x14ac:dyDescent="0.35">
      <c r="A783" t="s">
        <v>8681</v>
      </c>
      <c r="B783" t="s">
        <v>7277</v>
      </c>
      <c r="C783" t="s">
        <v>7278</v>
      </c>
      <c r="D783" s="13">
        <v>15209.73</v>
      </c>
      <c r="E783" t="s">
        <v>7224</v>
      </c>
      <c r="F783" t="s">
        <v>20270</v>
      </c>
      <c r="G783" t="s">
        <v>8682</v>
      </c>
      <c r="H783" t="s">
        <v>7246</v>
      </c>
      <c r="I783" t="e">
        <f>EOMONTH(GL_Transactions[[#This Row],[Column6]],-1)+1</f>
        <v>#VALUE!</v>
      </c>
    </row>
    <row r="784" spans="1:9" x14ac:dyDescent="0.35">
      <c r="A784" t="s">
        <v>8683</v>
      </c>
      <c r="B784" t="s">
        <v>7238</v>
      </c>
      <c r="C784" t="s">
        <v>7239</v>
      </c>
      <c r="D784" s="13">
        <v>72667.03</v>
      </c>
      <c r="E784" t="s">
        <v>7224</v>
      </c>
      <c r="F784" t="s">
        <v>20110</v>
      </c>
      <c r="G784" t="s">
        <v>8684</v>
      </c>
      <c r="H784" t="s">
        <v>7236</v>
      </c>
      <c r="I784">
        <f>EOMONTH(GL_Transactions[[#This Row],[Column6]],-1)+1</f>
        <v>45383</v>
      </c>
    </row>
    <row r="785" spans="1:9" x14ac:dyDescent="0.35">
      <c r="A785" t="s">
        <v>8685</v>
      </c>
      <c r="B785" t="s">
        <v>7228</v>
      </c>
      <c r="C785" t="s">
        <v>7229</v>
      </c>
      <c r="D785" s="13">
        <v>38716.379999999997</v>
      </c>
      <c r="E785" t="s">
        <v>7240</v>
      </c>
      <c r="F785" t="s">
        <v>20247</v>
      </c>
      <c r="G785" t="s">
        <v>8686</v>
      </c>
      <c r="H785" t="s">
        <v>7302</v>
      </c>
      <c r="I785">
        <f>EOMONTH(GL_Transactions[[#This Row],[Column6]],-1)+1</f>
        <v>45383</v>
      </c>
    </row>
    <row r="786" spans="1:9" x14ac:dyDescent="0.35">
      <c r="A786" t="s">
        <v>8687</v>
      </c>
      <c r="B786" t="s">
        <v>7277</v>
      </c>
      <c r="C786" t="s">
        <v>7278</v>
      </c>
      <c r="D786" s="13">
        <v>38782.82</v>
      </c>
      <c r="E786" t="s">
        <v>7240</v>
      </c>
      <c r="F786" t="s">
        <v>20205</v>
      </c>
      <c r="G786" t="s">
        <v>8688</v>
      </c>
      <c r="H786" t="s">
        <v>66</v>
      </c>
      <c r="I786">
        <f>EOMONTH(GL_Transactions[[#This Row],[Column6]],-1)+1</f>
        <v>45383</v>
      </c>
    </row>
    <row r="787" spans="1:9" x14ac:dyDescent="0.35">
      <c r="A787" t="s">
        <v>8689</v>
      </c>
      <c r="B787" t="s">
        <v>7233</v>
      </c>
      <c r="C787" t="s">
        <v>7234</v>
      </c>
      <c r="D787" s="13">
        <v>74272.39</v>
      </c>
      <c r="E787" t="s">
        <v>7261</v>
      </c>
      <c r="F787" t="s">
        <v>20282</v>
      </c>
      <c r="G787" t="s">
        <v>8690</v>
      </c>
      <c r="H787" t="s">
        <v>7292</v>
      </c>
      <c r="I787">
        <f>EOMONTH(GL_Transactions[[#This Row],[Column6]],-1)+1</f>
        <v>45383</v>
      </c>
    </row>
    <row r="788" spans="1:9" x14ac:dyDescent="0.35">
      <c r="A788" t="s">
        <v>8691</v>
      </c>
      <c r="B788" t="s">
        <v>7251</v>
      </c>
      <c r="C788" t="s">
        <v>7252</v>
      </c>
      <c r="D788" s="13">
        <v>-79401.83</v>
      </c>
      <c r="E788" t="s">
        <v>7240</v>
      </c>
      <c r="F788" t="s">
        <v>20271</v>
      </c>
      <c r="G788" t="s">
        <v>8692</v>
      </c>
      <c r="H788" t="s">
        <v>7302</v>
      </c>
      <c r="I788" t="e">
        <f>EOMONTH(GL_Transactions[[#This Row],[Column6]],-1)+1</f>
        <v>#VALUE!</v>
      </c>
    </row>
    <row r="789" spans="1:9" x14ac:dyDescent="0.35">
      <c r="A789" t="s">
        <v>8693</v>
      </c>
      <c r="B789" t="s">
        <v>7255</v>
      </c>
      <c r="C789" t="s">
        <v>7256</v>
      </c>
      <c r="D789" s="13">
        <v>-16220.69</v>
      </c>
      <c r="E789" t="s">
        <v>7240</v>
      </c>
      <c r="F789" t="s">
        <v>20216</v>
      </c>
      <c r="G789" t="s">
        <v>8694</v>
      </c>
      <c r="H789" t="s">
        <v>7302</v>
      </c>
      <c r="I789">
        <f>EOMONTH(GL_Transactions[[#This Row],[Column6]],-1)+1</f>
        <v>45474</v>
      </c>
    </row>
    <row r="790" spans="1:9" x14ac:dyDescent="0.35">
      <c r="A790" t="s">
        <v>8695</v>
      </c>
      <c r="B790" t="s">
        <v>7228</v>
      </c>
      <c r="C790" t="s">
        <v>7229</v>
      </c>
      <c r="D790" s="13">
        <v>-57211.67</v>
      </c>
      <c r="E790" t="s">
        <v>7224</v>
      </c>
      <c r="F790" t="s">
        <v>20282</v>
      </c>
      <c r="G790" t="s">
        <v>8696</v>
      </c>
      <c r="H790" t="s">
        <v>7275</v>
      </c>
      <c r="I790">
        <f>EOMONTH(GL_Transactions[[#This Row],[Column6]],-1)+1</f>
        <v>45383</v>
      </c>
    </row>
    <row r="791" spans="1:9" x14ac:dyDescent="0.35">
      <c r="A791" t="s">
        <v>8697</v>
      </c>
      <c r="B791" t="s">
        <v>7228</v>
      </c>
      <c r="C791" t="s">
        <v>7229</v>
      </c>
      <c r="D791" s="13">
        <v>49136.19</v>
      </c>
      <c r="E791" t="s">
        <v>7240</v>
      </c>
      <c r="F791" t="s">
        <v>20283</v>
      </c>
      <c r="G791" t="s">
        <v>8698</v>
      </c>
      <c r="H791" t="s">
        <v>66</v>
      </c>
      <c r="I791">
        <f>EOMONTH(GL_Transactions[[#This Row],[Column6]],-1)+1</f>
        <v>45597</v>
      </c>
    </row>
    <row r="792" spans="1:9" x14ac:dyDescent="0.35">
      <c r="A792" t="s">
        <v>8699</v>
      </c>
      <c r="B792" t="s">
        <v>7277</v>
      </c>
      <c r="C792" t="s">
        <v>7278</v>
      </c>
      <c r="D792" s="13">
        <v>82048.45</v>
      </c>
      <c r="E792" t="s">
        <v>7240</v>
      </c>
      <c r="F792" t="s">
        <v>20213</v>
      </c>
      <c r="G792" t="s">
        <v>8700</v>
      </c>
      <c r="H792" t="s">
        <v>7302</v>
      </c>
      <c r="I792">
        <f>EOMONTH(GL_Transactions[[#This Row],[Column6]],-1)+1</f>
        <v>45383</v>
      </c>
    </row>
    <row r="793" spans="1:9" x14ac:dyDescent="0.35">
      <c r="A793" t="s">
        <v>8701</v>
      </c>
      <c r="B793" t="s">
        <v>7243</v>
      </c>
      <c r="C793" t="s">
        <v>7244</v>
      </c>
      <c r="D793" s="13">
        <v>56732.94</v>
      </c>
      <c r="E793" t="s">
        <v>7240</v>
      </c>
      <c r="F793" t="s">
        <v>20284</v>
      </c>
      <c r="G793" t="s">
        <v>8702</v>
      </c>
      <c r="H793" t="s">
        <v>7236</v>
      </c>
      <c r="I793">
        <f>EOMONTH(GL_Transactions[[#This Row],[Column6]],-1)+1</f>
        <v>45383</v>
      </c>
    </row>
    <row r="794" spans="1:9" x14ac:dyDescent="0.35">
      <c r="A794" t="s">
        <v>8703</v>
      </c>
      <c r="B794" t="s">
        <v>7228</v>
      </c>
      <c r="C794" t="s">
        <v>7229</v>
      </c>
      <c r="D794" s="13">
        <v>23882.38</v>
      </c>
      <c r="E794" t="s">
        <v>7240</v>
      </c>
      <c r="F794" t="s">
        <v>20285</v>
      </c>
      <c r="G794" t="s">
        <v>8704</v>
      </c>
      <c r="H794" t="s">
        <v>7246</v>
      </c>
      <c r="I794" t="e">
        <f>EOMONTH(GL_Transactions[[#This Row],[Column6]],-1)+1</f>
        <v>#VALUE!</v>
      </c>
    </row>
    <row r="795" spans="1:9" x14ac:dyDescent="0.35">
      <c r="A795" t="s">
        <v>8705</v>
      </c>
      <c r="B795" t="s">
        <v>7222</v>
      </c>
      <c r="C795" t="s">
        <v>7223</v>
      </c>
      <c r="D795" s="13">
        <v>-13926.09</v>
      </c>
      <c r="E795" t="s">
        <v>7240</v>
      </c>
      <c r="F795" t="s">
        <v>20286</v>
      </c>
      <c r="G795" t="s">
        <v>7377</v>
      </c>
      <c r="H795" t="s">
        <v>66</v>
      </c>
      <c r="I795">
        <f>EOMONTH(GL_Transactions[[#This Row],[Column6]],-1)+1</f>
        <v>45383</v>
      </c>
    </row>
    <row r="796" spans="1:9" x14ac:dyDescent="0.35">
      <c r="A796" t="s">
        <v>8706</v>
      </c>
      <c r="B796" t="s">
        <v>7238</v>
      </c>
      <c r="C796" t="s">
        <v>66</v>
      </c>
      <c r="D796" s="13" t="s">
        <v>20287</v>
      </c>
      <c r="E796" t="s">
        <v>7240</v>
      </c>
      <c r="F796" t="s">
        <v>20255</v>
      </c>
      <c r="G796" t="s">
        <v>8707</v>
      </c>
      <c r="H796" t="s">
        <v>7286</v>
      </c>
      <c r="I796">
        <f>EOMONTH(GL_Transactions[[#This Row],[Column6]],-1)+1</f>
        <v>45383</v>
      </c>
    </row>
    <row r="797" spans="1:9" x14ac:dyDescent="0.35">
      <c r="A797" t="s">
        <v>8708</v>
      </c>
      <c r="B797" t="s">
        <v>7264</v>
      </c>
      <c r="C797" t="s">
        <v>7280</v>
      </c>
      <c r="D797" s="13">
        <v>-84308.41</v>
      </c>
      <c r="E797" t="s">
        <v>7240</v>
      </c>
      <c r="F797" t="s">
        <v>20216</v>
      </c>
      <c r="G797" t="s">
        <v>8709</v>
      </c>
      <c r="H797" t="s">
        <v>7286</v>
      </c>
      <c r="I797">
        <f>EOMONTH(GL_Transactions[[#This Row],[Column6]],-1)+1</f>
        <v>45474</v>
      </c>
    </row>
    <row r="798" spans="1:9" x14ac:dyDescent="0.35">
      <c r="A798" t="s">
        <v>8710</v>
      </c>
      <c r="B798" t="s">
        <v>7233</v>
      </c>
      <c r="C798" t="s">
        <v>7234</v>
      </c>
      <c r="D798" s="13">
        <v>-41778.400000000001</v>
      </c>
      <c r="E798" t="s">
        <v>7240</v>
      </c>
      <c r="F798" t="s">
        <v>20288</v>
      </c>
      <c r="G798" t="s">
        <v>66</v>
      </c>
      <c r="H798" t="s">
        <v>7226</v>
      </c>
      <c r="I798">
        <f>EOMONTH(GL_Transactions[[#This Row],[Column6]],-1)+1</f>
        <v>45383</v>
      </c>
    </row>
    <row r="799" spans="1:9" x14ac:dyDescent="0.35">
      <c r="A799" t="s">
        <v>8711</v>
      </c>
      <c r="B799" t="s">
        <v>7268</v>
      </c>
      <c r="C799" t="s">
        <v>7269</v>
      </c>
      <c r="D799" s="13">
        <v>24201.42</v>
      </c>
      <c r="E799" t="s">
        <v>7240</v>
      </c>
      <c r="F799" t="s">
        <v>20272</v>
      </c>
      <c r="G799" t="s">
        <v>66</v>
      </c>
      <c r="H799" t="s">
        <v>7226</v>
      </c>
      <c r="I799">
        <f>EOMONTH(GL_Transactions[[#This Row],[Column6]],-1)+1</f>
        <v>45383</v>
      </c>
    </row>
    <row r="800" spans="1:9" x14ac:dyDescent="0.35">
      <c r="A800" t="s">
        <v>8712</v>
      </c>
      <c r="B800" t="s">
        <v>7238</v>
      </c>
      <c r="C800" t="s">
        <v>66</v>
      </c>
      <c r="D800" s="13">
        <v>4948.82</v>
      </c>
      <c r="E800" t="s">
        <v>7240</v>
      </c>
      <c r="F800" t="s">
        <v>20264</v>
      </c>
      <c r="G800" t="s">
        <v>8713</v>
      </c>
      <c r="H800" t="s">
        <v>66</v>
      </c>
      <c r="I800">
        <f>EOMONTH(GL_Transactions[[#This Row],[Column6]],-1)+1</f>
        <v>45383</v>
      </c>
    </row>
    <row r="801" spans="1:9" x14ac:dyDescent="0.35">
      <c r="A801" t="s">
        <v>8714</v>
      </c>
      <c r="B801" t="s">
        <v>7277</v>
      </c>
      <c r="C801" t="s">
        <v>7278</v>
      </c>
      <c r="D801" s="13">
        <v>26175.360000000001</v>
      </c>
      <c r="E801" t="s">
        <v>7261</v>
      </c>
      <c r="F801" t="s">
        <v>20268</v>
      </c>
      <c r="G801" t="s">
        <v>8715</v>
      </c>
      <c r="H801" t="s">
        <v>7286</v>
      </c>
      <c r="I801">
        <f>EOMONTH(GL_Transactions[[#This Row],[Column6]],-1)+1</f>
        <v>45383</v>
      </c>
    </row>
    <row r="802" spans="1:9" x14ac:dyDescent="0.35">
      <c r="A802" t="s">
        <v>8716</v>
      </c>
      <c r="B802" t="s">
        <v>7233</v>
      </c>
      <c r="C802" t="s">
        <v>7234</v>
      </c>
      <c r="D802" s="13">
        <v>2858.77</v>
      </c>
      <c r="E802" t="s">
        <v>7261</v>
      </c>
      <c r="F802" t="s">
        <v>20286</v>
      </c>
      <c r="G802" t="s">
        <v>8717</v>
      </c>
      <c r="H802" t="s">
        <v>7275</v>
      </c>
      <c r="I802">
        <f>EOMONTH(GL_Transactions[[#This Row],[Column6]],-1)+1</f>
        <v>45383</v>
      </c>
    </row>
    <row r="803" spans="1:9" x14ac:dyDescent="0.35">
      <c r="A803" t="s">
        <v>8718</v>
      </c>
      <c r="B803" t="s">
        <v>7268</v>
      </c>
      <c r="C803" t="s">
        <v>7269</v>
      </c>
      <c r="D803" s="13">
        <v>70072.47</v>
      </c>
      <c r="E803" t="s">
        <v>7224</v>
      </c>
      <c r="F803" t="s">
        <v>20218</v>
      </c>
      <c r="G803" t="s">
        <v>66</v>
      </c>
      <c r="H803" t="s">
        <v>7305</v>
      </c>
      <c r="I803" t="e">
        <f>EOMONTH(GL_Transactions[[#This Row],[Column6]],-1)+1</f>
        <v>#VALUE!</v>
      </c>
    </row>
    <row r="804" spans="1:9" x14ac:dyDescent="0.35">
      <c r="A804" t="s">
        <v>8719</v>
      </c>
      <c r="B804" t="s">
        <v>7222</v>
      </c>
      <c r="C804" t="s">
        <v>7223</v>
      </c>
      <c r="D804" s="13">
        <v>-47942.84</v>
      </c>
      <c r="E804" t="s">
        <v>7240</v>
      </c>
      <c r="F804" t="s">
        <v>20289</v>
      </c>
      <c r="G804" t="s">
        <v>8720</v>
      </c>
      <c r="H804" t="s">
        <v>7249</v>
      </c>
      <c r="I804">
        <f>EOMONTH(GL_Transactions[[#This Row],[Column6]],-1)+1</f>
        <v>45383</v>
      </c>
    </row>
    <row r="805" spans="1:9" x14ac:dyDescent="0.35">
      <c r="A805" t="s">
        <v>8721</v>
      </c>
      <c r="B805" t="s">
        <v>7222</v>
      </c>
      <c r="C805" t="s">
        <v>7223</v>
      </c>
      <c r="D805" s="13">
        <v>-68483.94</v>
      </c>
      <c r="E805" t="s">
        <v>7240</v>
      </c>
      <c r="F805" t="s">
        <v>20290</v>
      </c>
      <c r="G805" t="s">
        <v>8722</v>
      </c>
      <c r="H805" t="s">
        <v>7286</v>
      </c>
      <c r="I805">
        <f>EOMONTH(GL_Transactions[[#This Row],[Column6]],-1)+1</f>
        <v>45383</v>
      </c>
    </row>
    <row r="806" spans="1:9" x14ac:dyDescent="0.35">
      <c r="A806" t="s">
        <v>8723</v>
      </c>
      <c r="B806" t="s">
        <v>7228</v>
      </c>
      <c r="C806" t="s">
        <v>7229</v>
      </c>
      <c r="D806" s="13">
        <v>83376.509999999995</v>
      </c>
      <c r="E806" t="s">
        <v>7240</v>
      </c>
      <c r="F806" t="s">
        <v>20291</v>
      </c>
      <c r="G806" t="s">
        <v>8724</v>
      </c>
      <c r="H806" t="s">
        <v>7226</v>
      </c>
      <c r="I806">
        <f>EOMONTH(GL_Transactions[[#This Row],[Column6]],-1)+1</f>
        <v>45566</v>
      </c>
    </row>
    <row r="807" spans="1:9" x14ac:dyDescent="0.35">
      <c r="A807" t="s">
        <v>8725</v>
      </c>
      <c r="B807" t="s">
        <v>7277</v>
      </c>
      <c r="C807" t="s">
        <v>7278</v>
      </c>
      <c r="D807" s="13">
        <v>53359.27</v>
      </c>
      <c r="E807" t="s">
        <v>7261</v>
      </c>
      <c r="F807" t="s">
        <v>20292</v>
      </c>
      <c r="G807" t="s">
        <v>8726</v>
      </c>
      <c r="H807" t="s">
        <v>7292</v>
      </c>
      <c r="I807">
        <f>EOMONTH(GL_Transactions[[#This Row],[Column6]],-1)+1</f>
        <v>45383</v>
      </c>
    </row>
    <row r="808" spans="1:9" x14ac:dyDescent="0.35">
      <c r="A808" t="s">
        <v>8727</v>
      </c>
      <c r="B808" t="s">
        <v>7243</v>
      </c>
      <c r="C808" t="s">
        <v>7244</v>
      </c>
      <c r="D808" s="13">
        <v>-39480.33</v>
      </c>
      <c r="E808" t="s">
        <v>7240</v>
      </c>
      <c r="F808" t="s">
        <v>20288</v>
      </c>
      <c r="G808" t="s">
        <v>8728</v>
      </c>
      <c r="H808" t="s">
        <v>7231</v>
      </c>
      <c r="I808">
        <f>EOMONTH(GL_Transactions[[#This Row],[Column6]],-1)+1</f>
        <v>45383</v>
      </c>
    </row>
    <row r="809" spans="1:9" x14ac:dyDescent="0.35">
      <c r="A809" t="s">
        <v>8729</v>
      </c>
      <c r="B809" t="s">
        <v>7255</v>
      </c>
      <c r="C809" t="s">
        <v>7256</v>
      </c>
      <c r="D809" s="13">
        <v>20864.150000000001</v>
      </c>
      <c r="E809" t="s">
        <v>7261</v>
      </c>
      <c r="F809" t="s">
        <v>20229</v>
      </c>
      <c r="G809" t="s">
        <v>8730</v>
      </c>
      <c r="H809" t="s">
        <v>7302</v>
      </c>
      <c r="I809">
        <f>EOMONTH(GL_Transactions[[#This Row],[Column6]],-1)+1</f>
        <v>45383</v>
      </c>
    </row>
    <row r="810" spans="1:9" x14ac:dyDescent="0.35">
      <c r="A810" t="s">
        <v>8731</v>
      </c>
      <c r="B810" t="s">
        <v>7251</v>
      </c>
      <c r="C810" t="s">
        <v>7252</v>
      </c>
      <c r="D810" s="13">
        <v>36250.68</v>
      </c>
      <c r="E810" t="s">
        <v>7240</v>
      </c>
      <c r="F810" t="s">
        <v>20268</v>
      </c>
      <c r="G810" t="s">
        <v>8732</v>
      </c>
      <c r="H810" t="s">
        <v>7286</v>
      </c>
      <c r="I810">
        <f>EOMONTH(GL_Transactions[[#This Row],[Column6]],-1)+1</f>
        <v>45383</v>
      </c>
    </row>
    <row r="811" spans="1:9" x14ac:dyDescent="0.35">
      <c r="A811" t="s">
        <v>8733</v>
      </c>
      <c r="B811" t="s">
        <v>7255</v>
      </c>
      <c r="C811" t="s">
        <v>7256</v>
      </c>
      <c r="D811" s="13">
        <v>33513.480000000003</v>
      </c>
      <c r="E811" t="s">
        <v>7240</v>
      </c>
      <c r="F811" t="s">
        <v>20244</v>
      </c>
      <c r="G811" t="s">
        <v>66</v>
      </c>
      <c r="H811" t="s">
        <v>7292</v>
      </c>
      <c r="I811">
        <f>EOMONTH(GL_Transactions[[#This Row],[Column6]],-1)+1</f>
        <v>45383</v>
      </c>
    </row>
    <row r="812" spans="1:9" x14ac:dyDescent="0.35">
      <c r="A812" t="s">
        <v>8734</v>
      </c>
      <c r="B812" t="s">
        <v>7251</v>
      </c>
      <c r="C812" t="s">
        <v>7252</v>
      </c>
      <c r="D812" s="13">
        <v>53146.9</v>
      </c>
      <c r="E812" t="s">
        <v>7240</v>
      </c>
      <c r="F812" t="s">
        <v>20209</v>
      </c>
      <c r="G812" t="s">
        <v>8735</v>
      </c>
      <c r="H812" t="s">
        <v>7226</v>
      </c>
      <c r="I812">
        <f>EOMONTH(GL_Transactions[[#This Row],[Column6]],-1)+1</f>
        <v>45597</v>
      </c>
    </row>
    <row r="813" spans="1:9" x14ac:dyDescent="0.35">
      <c r="A813" t="s">
        <v>8736</v>
      </c>
      <c r="B813" t="s">
        <v>7243</v>
      </c>
      <c r="C813" t="s">
        <v>7244</v>
      </c>
      <c r="D813" s="13">
        <v>52527.81</v>
      </c>
      <c r="E813" t="s">
        <v>7224</v>
      </c>
      <c r="F813" t="s">
        <v>20277</v>
      </c>
      <c r="G813" t="s">
        <v>8737</v>
      </c>
      <c r="H813" t="s">
        <v>7286</v>
      </c>
      <c r="I813">
        <f>EOMONTH(GL_Transactions[[#This Row],[Column6]],-1)+1</f>
        <v>45383</v>
      </c>
    </row>
    <row r="814" spans="1:9" x14ac:dyDescent="0.35">
      <c r="A814" t="s">
        <v>8738</v>
      </c>
      <c r="B814" t="s">
        <v>7268</v>
      </c>
      <c r="C814" t="s">
        <v>7269</v>
      </c>
      <c r="D814" s="13">
        <v>78212.740000000005</v>
      </c>
      <c r="E814" t="s">
        <v>7261</v>
      </c>
      <c r="F814" t="s">
        <v>20293</v>
      </c>
      <c r="G814" t="s">
        <v>8739</v>
      </c>
      <c r="H814" t="s">
        <v>7226</v>
      </c>
      <c r="I814">
        <f>EOMONTH(GL_Transactions[[#This Row],[Column6]],-1)+1</f>
        <v>45383</v>
      </c>
    </row>
    <row r="815" spans="1:9" x14ac:dyDescent="0.35">
      <c r="A815" t="s">
        <v>8740</v>
      </c>
      <c r="B815" t="s">
        <v>7233</v>
      </c>
      <c r="C815" t="s">
        <v>7234</v>
      </c>
      <c r="D815" s="13">
        <v>33387.699999999997</v>
      </c>
      <c r="E815" t="s">
        <v>7224</v>
      </c>
      <c r="F815" t="s">
        <v>20294</v>
      </c>
      <c r="G815" t="s">
        <v>66</v>
      </c>
      <c r="H815" t="s">
        <v>7292</v>
      </c>
      <c r="I815">
        <f>EOMONTH(GL_Transactions[[#This Row],[Column6]],-1)+1</f>
        <v>45505</v>
      </c>
    </row>
    <row r="816" spans="1:9" x14ac:dyDescent="0.35">
      <c r="A816" t="s">
        <v>8741</v>
      </c>
      <c r="B816" t="s">
        <v>7228</v>
      </c>
      <c r="C816" t="s">
        <v>7229</v>
      </c>
      <c r="D816" s="13">
        <v>31270.12</v>
      </c>
      <c r="E816" t="s">
        <v>7240</v>
      </c>
      <c r="F816" t="s">
        <v>20295</v>
      </c>
      <c r="G816" t="s">
        <v>8742</v>
      </c>
      <c r="H816" t="s">
        <v>66</v>
      </c>
      <c r="I816">
        <f>EOMONTH(GL_Transactions[[#This Row],[Column6]],-1)+1</f>
        <v>45383</v>
      </c>
    </row>
    <row r="817" spans="1:9" x14ac:dyDescent="0.35">
      <c r="A817" t="s">
        <v>8743</v>
      </c>
      <c r="B817" t="s">
        <v>7255</v>
      </c>
      <c r="C817" t="s">
        <v>7256</v>
      </c>
      <c r="D817" s="13">
        <v>72788.02</v>
      </c>
      <c r="E817" t="s">
        <v>7240</v>
      </c>
      <c r="F817" t="s">
        <v>19945</v>
      </c>
      <c r="G817" t="s">
        <v>8744</v>
      </c>
      <c r="H817" t="s">
        <v>66</v>
      </c>
      <c r="I817">
        <f>EOMONTH(GL_Transactions[[#This Row],[Column6]],-1)+1</f>
        <v>45292</v>
      </c>
    </row>
    <row r="818" spans="1:9" x14ac:dyDescent="0.35">
      <c r="A818" t="s">
        <v>8745</v>
      </c>
      <c r="B818" t="s">
        <v>7251</v>
      </c>
      <c r="C818" t="s">
        <v>66</v>
      </c>
      <c r="D818" s="13">
        <v>66187.990000000005</v>
      </c>
      <c r="E818" t="s">
        <v>7240</v>
      </c>
      <c r="F818" t="s">
        <v>20229</v>
      </c>
      <c r="G818" t="s">
        <v>8746</v>
      </c>
      <c r="H818" t="s">
        <v>7231</v>
      </c>
      <c r="I818">
        <f>EOMONTH(GL_Transactions[[#This Row],[Column6]],-1)+1</f>
        <v>45383</v>
      </c>
    </row>
    <row r="819" spans="1:9" x14ac:dyDescent="0.35">
      <c r="A819" t="s">
        <v>8747</v>
      </c>
      <c r="B819" t="s">
        <v>7238</v>
      </c>
      <c r="C819" t="s">
        <v>7239</v>
      </c>
      <c r="D819" s="13">
        <v>-43442.84</v>
      </c>
      <c r="E819" t="s">
        <v>7240</v>
      </c>
      <c r="F819" t="s">
        <v>20254</v>
      </c>
      <c r="G819" t="s">
        <v>8748</v>
      </c>
      <c r="H819" t="s">
        <v>7286</v>
      </c>
      <c r="I819">
        <f>EOMONTH(GL_Transactions[[#This Row],[Column6]],-1)+1</f>
        <v>45383</v>
      </c>
    </row>
    <row r="820" spans="1:9" x14ac:dyDescent="0.35">
      <c r="A820" t="s">
        <v>8749</v>
      </c>
      <c r="B820" t="s">
        <v>7251</v>
      </c>
      <c r="C820" t="s">
        <v>7252</v>
      </c>
      <c r="D820" s="13">
        <v>-75250.58</v>
      </c>
      <c r="E820" t="s">
        <v>7261</v>
      </c>
      <c r="F820" t="s">
        <v>20217</v>
      </c>
      <c r="G820" t="s">
        <v>8750</v>
      </c>
      <c r="H820" t="s">
        <v>7231</v>
      </c>
      <c r="I820">
        <f>EOMONTH(GL_Transactions[[#This Row],[Column6]],-1)+1</f>
        <v>45383</v>
      </c>
    </row>
    <row r="821" spans="1:9" x14ac:dyDescent="0.35">
      <c r="A821" t="s">
        <v>8751</v>
      </c>
      <c r="B821" t="s">
        <v>7248</v>
      </c>
      <c r="C821" t="s">
        <v>3</v>
      </c>
      <c r="D821" s="13">
        <v>67825.83</v>
      </c>
      <c r="E821" t="s">
        <v>7240</v>
      </c>
      <c r="F821" t="s">
        <v>20286</v>
      </c>
      <c r="G821" t="s">
        <v>66</v>
      </c>
      <c r="H821" t="s">
        <v>7226</v>
      </c>
      <c r="I821">
        <f>EOMONTH(GL_Transactions[[#This Row],[Column6]],-1)+1</f>
        <v>45383</v>
      </c>
    </row>
    <row r="822" spans="1:9" x14ac:dyDescent="0.35">
      <c r="A822" t="s">
        <v>8752</v>
      </c>
      <c r="B822" t="s">
        <v>7243</v>
      </c>
      <c r="C822" t="s">
        <v>7244</v>
      </c>
      <c r="D822" s="13">
        <v>14052.03</v>
      </c>
      <c r="E822" t="s">
        <v>7240</v>
      </c>
      <c r="F822" t="s">
        <v>20216</v>
      </c>
      <c r="G822" t="s">
        <v>8753</v>
      </c>
      <c r="H822" t="s">
        <v>7302</v>
      </c>
      <c r="I822">
        <f>EOMONTH(GL_Transactions[[#This Row],[Column6]],-1)+1</f>
        <v>45474</v>
      </c>
    </row>
    <row r="823" spans="1:9" x14ac:dyDescent="0.35">
      <c r="A823" t="s">
        <v>8754</v>
      </c>
      <c r="B823" t="s">
        <v>7277</v>
      </c>
      <c r="C823" t="s">
        <v>7278</v>
      </c>
      <c r="D823" s="13" t="s">
        <v>20296</v>
      </c>
      <c r="E823" t="s">
        <v>7240</v>
      </c>
      <c r="F823" t="s">
        <v>20220</v>
      </c>
      <c r="G823" t="s">
        <v>8755</v>
      </c>
      <c r="H823" t="s">
        <v>7292</v>
      </c>
      <c r="I823">
        <f>EOMONTH(GL_Transactions[[#This Row],[Column6]],-1)+1</f>
        <v>45383</v>
      </c>
    </row>
    <row r="824" spans="1:9" x14ac:dyDescent="0.35">
      <c r="A824" t="s">
        <v>8756</v>
      </c>
      <c r="B824" t="s">
        <v>7264</v>
      </c>
      <c r="C824" t="s">
        <v>7280</v>
      </c>
      <c r="D824" s="13">
        <v>31298.52</v>
      </c>
      <c r="E824" t="s">
        <v>7261</v>
      </c>
      <c r="F824" t="s">
        <v>20256</v>
      </c>
      <c r="G824" t="s">
        <v>8757</v>
      </c>
      <c r="H824" t="s">
        <v>7275</v>
      </c>
      <c r="I824">
        <f>EOMONTH(GL_Transactions[[#This Row],[Column6]],-1)+1</f>
        <v>45383</v>
      </c>
    </row>
    <row r="825" spans="1:9" x14ac:dyDescent="0.35">
      <c r="A825" t="s">
        <v>8758</v>
      </c>
      <c r="B825" t="s">
        <v>7255</v>
      </c>
      <c r="C825" t="s">
        <v>7256</v>
      </c>
      <c r="D825" s="13">
        <v>30404.03</v>
      </c>
      <c r="E825" t="s">
        <v>7261</v>
      </c>
      <c r="F825" t="s">
        <v>20206</v>
      </c>
      <c r="G825" t="s">
        <v>8759</v>
      </c>
      <c r="H825" t="s">
        <v>7305</v>
      </c>
      <c r="I825">
        <f>EOMONTH(GL_Transactions[[#This Row],[Column6]],-1)+1</f>
        <v>45383</v>
      </c>
    </row>
    <row r="826" spans="1:9" x14ac:dyDescent="0.35">
      <c r="A826" t="s">
        <v>8760</v>
      </c>
      <c r="B826" t="s">
        <v>7255</v>
      </c>
      <c r="C826" t="s">
        <v>7256</v>
      </c>
      <c r="D826" s="13">
        <v>34877.43</v>
      </c>
      <c r="E826" t="s">
        <v>7240</v>
      </c>
      <c r="F826" t="s">
        <v>20210</v>
      </c>
      <c r="G826" t="s">
        <v>8761</v>
      </c>
      <c r="H826" t="s">
        <v>66</v>
      </c>
      <c r="I826" t="e">
        <f>EOMONTH(GL_Transactions[[#This Row],[Column6]],-1)+1</f>
        <v>#VALUE!</v>
      </c>
    </row>
    <row r="827" spans="1:9" x14ac:dyDescent="0.35">
      <c r="A827" t="s">
        <v>8762</v>
      </c>
      <c r="B827" t="s">
        <v>7233</v>
      </c>
      <c r="C827" t="s">
        <v>7234</v>
      </c>
      <c r="D827" s="13">
        <v>54678.23</v>
      </c>
      <c r="E827" t="s">
        <v>7240</v>
      </c>
      <c r="F827" t="s">
        <v>20214</v>
      </c>
      <c r="G827" t="s">
        <v>8763</v>
      </c>
      <c r="H827" t="s">
        <v>7226</v>
      </c>
      <c r="I827" t="e">
        <f>EOMONTH(GL_Transactions[[#This Row],[Column6]],-1)+1</f>
        <v>#VALUE!</v>
      </c>
    </row>
    <row r="828" spans="1:9" x14ac:dyDescent="0.35">
      <c r="A828" t="s">
        <v>8764</v>
      </c>
      <c r="B828" t="s">
        <v>7243</v>
      </c>
      <c r="C828" t="s">
        <v>66</v>
      </c>
      <c r="D828" s="13">
        <v>81402.62</v>
      </c>
      <c r="E828" t="s">
        <v>7240</v>
      </c>
      <c r="F828" t="s">
        <v>20235</v>
      </c>
      <c r="G828" t="s">
        <v>8765</v>
      </c>
      <c r="H828" t="s">
        <v>7305</v>
      </c>
      <c r="I828">
        <f>EOMONTH(GL_Transactions[[#This Row],[Column6]],-1)+1</f>
        <v>45383</v>
      </c>
    </row>
    <row r="829" spans="1:9" x14ac:dyDescent="0.35">
      <c r="A829" t="s">
        <v>8766</v>
      </c>
      <c r="B829" t="s">
        <v>7228</v>
      </c>
      <c r="C829" t="s">
        <v>66</v>
      </c>
      <c r="D829" s="13">
        <v>33433.06</v>
      </c>
      <c r="E829" t="s">
        <v>7240</v>
      </c>
      <c r="F829" t="s">
        <v>20236</v>
      </c>
      <c r="G829" t="s">
        <v>66</v>
      </c>
      <c r="H829" t="s">
        <v>66</v>
      </c>
      <c r="I829" t="e">
        <f>EOMONTH(GL_Transactions[[#This Row],[Column6]],-1)+1</f>
        <v>#VALUE!</v>
      </c>
    </row>
    <row r="830" spans="1:9" x14ac:dyDescent="0.35">
      <c r="A830" t="s">
        <v>8767</v>
      </c>
      <c r="B830" t="s">
        <v>7233</v>
      </c>
      <c r="C830" t="s">
        <v>7234</v>
      </c>
      <c r="D830" s="13">
        <v>13842.69</v>
      </c>
      <c r="E830" t="s">
        <v>7240</v>
      </c>
      <c r="F830" t="s">
        <v>20297</v>
      </c>
      <c r="G830" t="s">
        <v>8768</v>
      </c>
      <c r="H830" t="s">
        <v>7249</v>
      </c>
      <c r="I830">
        <f>EOMONTH(GL_Transactions[[#This Row],[Column6]],-1)+1</f>
        <v>45383</v>
      </c>
    </row>
    <row r="831" spans="1:9" x14ac:dyDescent="0.35">
      <c r="A831" t="s">
        <v>8769</v>
      </c>
      <c r="B831" t="s">
        <v>7243</v>
      </c>
      <c r="C831" t="s">
        <v>7244</v>
      </c>
      <c r="D831" s="13">
        <v>83230.899999999994</v>
      </c>
      <c r="E831" t="s">
        <v>7261</v>
      </c>
      <c r="F831" t="s">
        <v>20255</v>
      </c>
      <c r="G831" t="s">
        <v>8770</v>
      </c>
      <c r="H831" t="s">
        <v>7246</v>
      </c>
      <c r="I831">
        <f>EOMONTH(GL_Transactions[[#This Row],[Column6]],-1)+1</f>
        <v>45383</v>
      </c>
    </row>
    <row r="832" spans="1:9" x14ac:dyDescent="0.35">
      <c r="A832" t="s">
        <v>8771</v>
      </c>
      <c r="B832" t="s">
        <v>7228</v>
      </c>
      <c r="C832" t="s">
        <v>7229</v>
      </c>
      <c r="D832" s="13">
        <v>-8241.09</v>
      </c>
      <c r="E832" t="s">
        <v>7224</v>
      </c>
      <c r="F832" t="s">
        <v>20217</v>
      </c>
      <c r="G832" t="s">
        <v>8772</v>
      </c>
      <c r="H832" t="s">
        <v>7236</v>
      </c>
      <c r="I832">
        <f>EOMONTH(GL_Transactions[[#This Row],[Column6]],-1)+1</f>
        <v>45383</v>
      </c>
    </row>
    <row r="833" spans="1:9" x14ac:dyDescent="0.35">
      <c r="A833" t="s">
        <v>8773</v>
      </c>
      <c r="B833" t="s">
        <v>7228</v>
      </c>
      <c r="C833" t="s">
        <v>7229</v>
      </c>
      <c r="D833" s="13">
        <v>84147.97</v>
      </c>
      <c r="E833" t="s">
        <v>7224</v>
      </c>
      <c r="F833" t="s">
        <v>20207</v>
      </c>
      <c r="G833" t="s">
        <v>8774</v>
      </c>
      <c r="H833" t="s">
        <v>7302</v>
      </c>
      <c r="I833">
        <f>EOMONTH(GL_Transactions[[#This Row],[Column6]],-1)+1</f>
        <v>45383</v>
      </c>
    </row>
    <row r="834" spans="1:9" x14ac:dyDescent="0.35">
      <c r="A834" t="s">
        <v>8775</v>
      </c>
      <c r="B834" t="s">
        <v>7251</v>
      </c>
      <c r="C834" t="s">
        <v>7252</v>
      </c>
      <c r="D834" s="13">
        <v>78429.98</v>
      </c>
      <c r="E834" t="s">
        <v>7240</v>
      </c>
      <c r="F834" t="s">
        <v>20234</v>
      </c>
      <c r="G834" t="s">
        <v>8776</v>
      </c>
      <c r="H834" t="s">
        <v>7246</v>
      </c>
      <c r="I834">
        <f>EOMONTH(GL_Transactions[[#This Row],[Column6]],-1)+1</f>
        <v>45383</v>
      </c>
    </row>
    <row r="835" spans="1:9" x14ac:dyDescent="0.35">
      <c r="A835" t="s">
        <v>8777</v>
      </c>
      <c r="B835" t="s">
        <v>7277</v>
      </c>
      <c r="C835" t="s">
        <v>7278</v>
      </c>
      <c r="D835" s="13">
        <v>46823.54</v>
      </c>
      <c r="E835" t="s">
        <v>7240</v>
      </c>
      <c r="F835" t="s">
        <v>20288</v>
      </c>
      <c r="G835" t="s">
        <v>8778</v>
      </c>
      <c r="H835" t="s">
        <v>7246</v>
      </c>
      <c r="I835">
        <f>EOMONTH(GL_Transactions[[#This Row],[Column6]],-1)+1</f>
        <v>45383</v>
      </c>
    </row>
    <row r="836" spans="1:9" x14ac:dyDescent="0.35">
      <c r="A836" t="s">
        <v>8779</v>
      </c>
      <c r="B836" t="s">
        <v>7268</v>
      </c>
      <c r="C836" t="s">
        <v>7269</v>
      </c>
      <c r="D836" s="13">
        <v>-36296.79</v>
      </c>
      <c r="E836" t="s">
        <v>7224</v>
      </c>
      <c r="F836" t="s">
        <v>20229</v>
      </c>
      <c r="G836" t="s">
        <v>8780</v>
      </c>
      <c r="H836" t="s">
        <v>7302</v>
      </c>
      <c r="I836">
        <f>EOMONTH(GL_Transactions[[#This Row],[Column6]],-1)+1</f>
        <v>45383</v>
      </c>
    </row>
    <row r="837" spans="1:9" x14ac:dyDescent="0.35">
      <c r="A837" t="s">
        <v>8781</v>
      </c>
      <c r="B837" t="s">
        <v>7243</v>
      </c>
      <c r="C837" t="s">
        <v>7244</v>
      </c>
      <c r="D837" s="13">
        <v>-54166.89</v>
      </c>
      <c r="E837" t="s">
        <v>7261</v>
      </c>
      <c r="F837" t="s">
        <v>20235</v>
      </c>
      <c r="G837" t="s">
        <v>8782</v>
      </c>
      <c r="H837" t="s">
        <v>7236</v>
      </c>
      <c r="I837">
        <f>EOMONTH(GL_Transactions[[#This Row],[Column6]],-1)+1</f>
        <v>45383</v>
      </c>
    </row>
    <row r="838" spans="1:9" x14ac:dyDescent="0.35">
      <c r="A838" t="s">
        <v>8783</v>
      </c>
      <c r="B838" t="s">
        <v>7228</v>
      </c>
      <c r="C838" t="s">
        <v>7229</v>
      </c>
      <c r="D838" s="13" t="s">
        <v>20298</v>
      </c>
      <c r="E838" t="s">
        <v>7240</v>
      </c>
      <c r="F838" t="s">
        <v>20235</v>
      </c>
      <c r="G838" t="s">
        <v>66</v>
      </c>
      <c r="H838" t="s">
        <v>7236</v>
      </c>
      <c r="I838">
        <f>EOMONTH(GL_Transactions[[#This Row],[Column6]],-1)+1</f>
        <v>45383</v>
      </c>
    </row>
    <row r="839" spans="1:9" x14ac:dyDescent="0.35">
      <c r="A839" t="s">
        <v>8784</v>
      </c>
      <c r="B839" t="s">
        <v>7277</v>
      </c>
      <c r="C839" t="s">
        <v>7278</v>
      </c>
      <c r="D839" s="13">
        <v>74557.09</v>
      </c>
      <c r="E839" t="s">
        <v>7261</v>
      </c>
      <c r="F839" t="s">
        <v>20299</v>
      </c>
      <c r="G839" t="s">
        <v>8785</v>
      </c>
      <c r="H839" t="s">
        <v>66</v>
      </c>
      <c r="I839">
        <f>EOMONTH(GL_Transactions[[#This Row],[Column6]],-1)+1</f>
        <v>45383</v>
      </c>
    </row>
    <row r="840" spans="1:9" x14ac:dyDescent="0.35">
      <c r="A840" t="s">
        <v>8786</v>
      </c>
      <c r="B840" t="s">
        <v>7251</v>
      </c>
      <c r="C840" t="s">
        <v>66</v>
      </c>
      <c r="D840" s="13">
        <v>26765.33</v>
      </c>
      <c r="E840" t="s">
        <v>7224</v>
      </c>
      <c r="F840" t="s">
        <v>20272</v>
      </c>
      <c r="G840" t="s">
        <v>8787</v>
      </c>
      <c r="H840" t="s">
        <v>7286</v>
      </c>
      <c r="I840">
        <f>EOMONTH(GL_Transactions[[#This Row],[Column6]],-1)+1</f>
        <v>45383</v>
      </c>
    </row>
    <row r="841" spans="1:9" x14ac:dyDescent="0.35">
      <c r="A841" t="s">
        <v>8788</v>
      </c>
      <c r="B841" t="s">
        <v>7233</v>
      </c>
      <c r="C841" t="s">
        <v>66</v>
      </c>
      <c r="D841" s="13">
        <v>-84603.48</v>
      </c>
      <c r="E841" t="s">
        <v>7261</v>
      </c>
      <c r="F841" t="s">
        <v>20201</v>
      </c>
      <c r="G841" t="s">
        <v>8789</v>
      </c>
      <c r="H841" t="s">
        <v>7292</v>
      </c>
      <c r="I841">
        <f>EOMONTH(GL_Transactions[[#This Row],[Column6]],-1)+1</f>
        <v>45383</v>
      </c>
    </row>
    <row r="842" spans="1:9" x14ac:dyDescent="0.35">
      <c r="A842" t="s">
        <v>8790</v>
      </c>
      <c r="B842" t="s">
        <v>7255</v>
      </c>
      <c r="C842" t="s">
        <v>7256</v>
      </c>
      <c r="D842" s="13">
        <v>22685.84</v>
      </c>
      <c r="E842" t="s">
        <v>7224</v>
      </c>
      <c r="F842" t="s">
        <v>20300</v>
      </c>
      <c r="G842" t="s">
        <v>8791</v>
      </c>
      <c r="H842" t="s">
        <v>7286</v>
      </c>
      <c r="I842">
        <f>EOMONTH(GL_Transactions[[#This Row],[Column6]],-1)+1</f>
        <v>45383</v>
      </c>
    </row>
    <row r="843" spans="1:9" x14ac:dyDescent="0.35">
      <c r="A843" t="s">
        <v>8792</v>
      </c>
      <c r="B843" t="s">
        <v>7248</v>
      </c>
      <c r="C843" t="s">
        <v>3</v>
      </c>
      <c r="D843" s="13">
        <v>59073.25</v>
      </c>
      <c r="E843" t="s">
        <v>7261</v>
      </c>
      <c r="F843" t="s">
        <v>20267</v>
      </c>
      <c r="G843" t="s">
        <v>8793</v>
      </c>
      <c r="H843" t="s">
        <v>7275</v>
      </c>
      <c r="I843">
        <f>EOMONTH(GL_Transactions[[#This Row],[Column6]],-1)+1</f>
        <v>45413</v>
      </c>
    </row>
    <row r="844" spans="1:9" x14ac:dyDescent="0.35">
      <c r="A844" t="s">
        <v>8794</v>
      </c>
      <c r="B844" t="s">
        <v>7255</v>
      </c>
      <c r="C844" t="s">
        <v>66</v>
      </c>
      <c r="D844" s="13">
        <v>55002.75</v>
      </c>
      <c r="E844" t="s">
        <v>7240</v>
      </c>
      <c r="F844" t="s">
        <v>20269</v>
      </c>
      <c r="G844" t="s">
        <v>66</v>
      </c>
      <c r="H844" t="s">
        <v>7246</v>
      </c>
      <c r="I844">
        <f>EOMONTH(GL_Transactions[[#This Row],[Column6]],-1)+1</f>
        <v>45383</v>
      </c>
    </row>
    <row r="845" spans="1:9" x14ac:dyDescent="0.35">
      <c r="A845" t="s">
        <v>8795</v>
      </c>
      <c r="B845" t="s">
        <v>7222</v>
      </c>
      <c r="C845" t="s">
        <v>7223</v>
      </c>
      <c r="D845" s="13">
        <v>31379.65</v>
      </c>
      <c r="E845" t="s">
        <v>7240</v>
      </c>
      <c r="F845" t="s">
        <v>20229</v>
      </c>
      <c r="G845" t="s">
        <v>8796</v>
      </c>
      <c r="H845" t="s">
        <v>7236</v>
      </c>
      <c r="I845">
        <f>EOMONTH(GL_Transactions[[#This Row],[Column6]],-1)+1</f>
        <v>45383</v>
      </c>
    </row>
    <row r="846" spans="1:9" x14ac:dyDescent="0.35">
      <c r="A846" t="s">
        <v>8797</v>
      </c>
      <c r="B846" t="s">
        <v>7228</v>
      </c>
      <c r="C846" t="s">
        <v>7229</v>
      </c>
      <c r="D846" s="13">
        <v>56307.73</v>
      </c>
      <c r="E846" t="s">
        <v>7261</v>
      </c>
      <c r="F846" t="s">
        <v>20290</v>
      </c>
      <c r="G846" t="s">
        <v>8798</v>
      </c>
      <c r="H846" t="s">
        <v>7236</v>
      </c>
      <c r="I846">
        <f>EOMONTH(GL_Transactions[[#This Row],[Column6]],-1)+1</f>
        <v>45383</v>
      </c>
    </row>
    <row r="847" spans="1:9" x14ac:dyDescent="0.35">
      <c r="A847" t="s">
        <v>8799</v>
      </c>
      <c r="B847" t="s">
        <v>7255</v>
      </c>
      <c r="C847" t="s">
        <v>7256</v>
      </c>
      <c r="D847" s="13">
        <v>-42582.04</v>
      </c>
      <c r="E847" t="s">
        <v>7224</v>
      </c>
      <c r="F847" t="s">
        <v>20272</v>
      </c>
      <c r="G847" t="s">
        <v>8800</v>
      </c>
      <c r="H847" t="s">
        <v>7231</v>
      </c>
      <c r="I847">
        <f>EOMONTH(GL_Transactions[[#This Row],[Column6]],-1)+1</f>
        <v>45383</v>
      </c>
    </row>
    <row r="848" spans="1:9" x14ac:dyDescent="0.35">
      <c r="A848" t="s">
        <v>8801</v>
      </c>
      <c r="B848" t="s">
        <v>7233</v>
      </c>
      <c r="C848" t="s">
        <v>66</v>
      </c>
      <c r="D848" s="13">
        <v>28030.11</v>
      </c>
      <c r="E848" t="s">
        <v>7240</v>
      </c>
      <c r="F848" t="s">
        <v>20301</v>
      </c>
      <c r="G848" t="s">
        <v>8802</v>
      </c>
      <c r="H848" t="s">
        <v>66</v>
      </c>
      <c r="I848">
        <f>EOMONTH(GL_Transactions[[#This Row],[Column6]],-1)+1</f>
        <v>45474</v>
      </c>
    </row>
    <row r="849" spans="1:9" x14ac:dyDescent="0.35">
      <c r="A849" t="s">
        <v>8803</v>
      </c>
      <c r="B849" t="s">
        <v>7255</v>
      </c>
      <c r="C849" t="s">
        <v>7256</v>
      </c>
      <c r="D849" s="13">
        <v>41496.03</v>
      </c>
      <c r="E849" t="s">
        <v>7240</v>
      </c>
      <c r="F849" t="s">
        <v>20277</v>
      </c>
      <c r="G849" t="s">
        <v>8804</v>
      </c>
      <c r="H849" t="s">
        <v>7231</v>
      </c>
      <c r="I849">
        <f>EOMONTH(GL_Transactions[[#This Row],[Column6]],-1)+1</f>
        <v>45383</v>
      </c>
    </row>
    <row r="850" spans="1:9" x14ac:dyDescent="0.35">
      <c r="A850" t="s">
        <v>8805</v>
      </c>
      <c r="B850" t="s">
        <v>7238</v>
      </c>
      <c r="C850" t="s">
        <v>7239</v>
      </c>
      <c r="D850" s="13">
        <v>-15091.21</v>
      </c>
      <c r="E850" t="s">
        <v>7224</v>
      </c>
      <c r="F850" t="s">
        <v>20302</v>
      </c>
      <c r="G850" t="s">
        <v>7502</v>
      </c>
      <c r="H850" t="s">
        <v>7231</v>
      </c>
      <c r="I850">
        <f>EOMONTH(GL_Transactions[[#This Row],[Column6]],-1)+1</f>
        <v>45383</v>
      </c>
    </row>
    <row r="851" spans="1:9" x14ac:dyDescent="0.35">
      <c r="A851" t="s">
        <v>8806</v>
      </c>
      <c r="B851" t="s">
        <v>7277</v>
      </c>
      <c r="C851" t="s">
        <v>7278</v>
      </c>
      <c r="D851" s="13">
        <v>-51514.7</v>
      </c>
      <c r="E851" t="s">
        <v>7240</v>
      </c>
      <c r="F851" t="s">
        <v>20269</v>
      </c>
      <c r="G851" t="s">
        <v>8807</v>
      </c>
      <c r="H851" t="s">
        <v>7302</v>
      </c>
      <c r="I851">
        <f>EOMONTH(GL_Transactions[[#This Row],[Column6]],-1)+1</f>
        <v>45383</v>
      </c>
    </row>
    <row r="852" spans="1:9" x14ac:dyDescent="0.35">
      <c r="A852" t="s">
        <v>8808</v>
      </c>
      <c r="B852" t="s">
        <v>7233</v>
      </c>
      <c r="C852" t="s">
        <v>7234</v>
      </c>
      <c r="D852" s="13">
        <v>1941.34</v>
      </c>
      <c r="E852" t="s">
        <v>7240</v>
      </c>
      <c r="F852" t="s">
        <v>20284</v>
      </c>
      <c r="G852" t="s">
        <v>8809</v>
      </c>
      <c r="H852" t="s">
        <v>7231</v>
      </c>
      <c r="I852">
        <f>EOMONTH(GL_Transactions[[#This Row],[Column6]],-1)+1</f>
        <v>45383</v>
      </c>
    </row>
    <row r="853" spans="1:9" x14ac:dyDescent="0.35">
      <c r="A853" t="s">
        <v>8810</v>
      </c>
      <c r="B853" t="s">
        <v>7277</v>
      </c>
      <c r="C853" t="s">
        <v>7278</v>
      </c>
      <c r="D853" s="13" t="s">
        <v>20303</v>
      </c>
      <c r="E853" t="s">
        <v>7240</v>
      </c>
      <c r="F853" t="s">
        <v>20288</v>
      </c>
      <c r="G853" t="s">
        <v>8811</v>
      </c>
      <c r="H853" t="s">
        <v>7286</v>
      </c>
      <c r="I853">
        <f>EOMONTH(GL_Transactions[[#This Row],[Column6]],-1)+1</f>
        <v>45383</v>
      </c>
    </row>
    <row r="854" spans="1:9" x14ac:dyDescent="0.35">
      <c r="A854" t="s">
        <v>8812</v>
      </c>
      <c r="B854" t="s">
        <v>7251</v>
      </c>
      <c r="C854" t="s">
        <v>7252</v>
      </c>
      <c r="D854" s="13">
        <v>-60259.199999999997</v>
      </c>
      <c r="E854" t="s">
        <v>7240</v>
      </c>
      <c r="F854" t="s">
        <v>20203</v>
      </c>
      <c r="G854" t="s">
        <v>8813</v>
      </c>
      <c r="H854" t="s">
        <v>66</v>
      </c>
      <c r="I854" t="e">
        <f>EOMONTH(GL_Transactions[[#This Row],[Column6]],-1)+1</f>
        <v>#VALUE!</v>
      </c>
    </row>
    <row r="855" spans="1:9" x14ac:dyDescent="0.35">
      <c r="A855" t="s">
        <v>8814</v>
      </c>
      <c r="B855" t="s">
        <v>7228</v>
      </c>
      <c r="C855" t="s">
        <v>7229</v>
      </c>
      <c r="D855" s="13">
        <v>74739.95</v>
      </c>
      <c r="E855" t="s">
        <v>7261</v>
      </c>
      <c r="F855" t="s">
        <v>20214</v>
      </c>
      <c r="G855" t="s">
        <v>66</v>
      </c>
      <c r="H855" t="s">
        <v>7275</v>
      </c>
      <c r="I855" t="e">
        <f>EOMONTH(GL_Transactions[[#This Row],[Column6]],-1)+1</f>
        <v>#VALUE!</v>
      </c>
    </row>
    <row r="856" spans="1:9" x14ac:dyDescent="0.35">
      <c r="A856" t="s">
        <v>8815</v>
      </c>
      <c r="B856" t="s">
        <v>7248</v>
      </c>
      <c r="C856" t="s">
        <v>3</v>
      </c>
      <c r="D856" s="13">
        <v>54062.28</v>
      </c>
      <c r="E856" t="s">
        <v>7240</v>
      </c>
      <c r="F856" t="s">
        <v>20244</v>
      </c>
      <c r="G856" t="s">
        <v>8816</v>
      </c>
      <c r="H856" t="s">
        <v>7275</v>
      </c>
      <c r="I856">
        <f>EOMONTH(GL_Transactions[[#This Row],[Column6]],-1)+1</f>
        <v>45383</v>
      </c>
    </row>
    <row r="857" spans="1:9" x14ac:dyDescent="0.35">
      <c r="A857" t="s">
        <v>8817</v>
      </c>
      <c r="B857" t="s">
        <v>7228</v>
      </c>
      <c r="C857" t="s">
        <v>7229</v>
      </c>
      <c r="D857" s="13">
        <v>54253.48</v>
      </c>
      <c r="E857" t="s">
        <v>7240</v>
      </c>
      <c r="F857" t="s">
        <v>20202</v>
      </c>
      <c r="G857" t="s">
        <v>66</v>
      </c>
      <c r="H857" t="s">
        <v>66</v>
      </c>
      <c r="I857" t="e">
        <f>EOMONTH(GL_Transactions[[#This Row],[Column6]],-1)+1</f>
        <v>#VALUE!</v>
      </c>
    </row>
    <row r="858" spans="1:9" x14ac:dyDescent="0.35">
      <c r="A858" t="s">
        <v>8818</v>
      </c>
      <c r="B858" t="s">
        <v>7222</v>
      </c>
      <c r="C858" t="s">
        <v>7223</v>
      </c>
      <c r="D858" s="13">
        <v>22156.23</v>
      </c>
      <c r="E858" t="s">
        <v>7224</v>
      </c>
      <c r="F858" t="s">
        <v>20289</v>
      </c>
      <c r="G858" t="s">
        <v>8819</v>
      </c>
      <c r="H858" t="s">
        <v>7246</v>
      </c>
      <c r="I858">
        <f>EOMONTH(GL_Transactions[[#This Row],[Column6]],-1)+1</f>
        <v>45383</v>
      </c>
    </row>
    <row r="859" spans="1:9" x14ac:dyDescent="0.35">
      <c r="A859" t="s">
        <v>8820</v>
      </c>
      <c r="B859" t="s">
        <v>7222</v>
      </c>
      <c r="C859" t="s">
        <v>7223</v>
      </c>
      <c r="D859" s="13">
        <v>30579.599999999999</v>
      </c>
      <c r="E859" t="s">
        <v>7224</v>
      </c>
      <c r="F859" t="s">
        <v>20304</v>
      </c>
      <c r="G859" t="s">
        <v>8821</v>
      </c>
      <c r="H859" t="s">
        <v>7249</v>
      </c>
      <c r="I859" t="e">
        <f>EOMONTH(GL_Transactions[[#This Row],[Column6]],-1)+1</f>
        <v>#VALUE!</v>
      </c>
    </row>
    <row r="860" spans="1:9" x14ac:dyDescent="0.35">
      <c r="A860" t="s">
        <v>8822</v>
      </c>
      <c r="B860" t="s">
        <v>7222</v>
      </c>
      <c r="C860" t="s">
        <v>7223</v>
      </c>
      <c r="D860" s="13">
        <v>-84292.75</v>
      </c>
      <c r="E860" t="s">
        <v>7240</v>
      </c>
      <c r="F860" t="s">
        <v>20293</v>
      </c>
      <c r="G860" t="s">
        <v>8823</v>
      </c>
      <c r="H860" t="s">
        <v>7249</v>
      </c>
      <c r="I860">
        <f>EOMONTH(GL_Transactions[[#This Row],[Column6]],-1)+1</f>
        <v>45383</v>
      </c>
    </row>
    <row r="861" spans="1:9" x14ac:dyDescent="0.35">
      <c r="A861" t="s">
        <v>8824</v>
      </c>
      <c r="B861" t="s">
        <v>7222</v>
      </c>
      <c r="C861" t="s">
        <v>7223</v>
      </c>
      <c r="D861" s="13">
        <v>36044.46</v>
      </c>
      <c r="E861" t="s">
        <v>7240</v>
      </c>
      <c r="F861" t="s">
        <v>20203</v>
      </c>
      <c r="G861" t="s">
        <v>8825</v>
      </c>
      <c r="H861" t="s">
        <v>7236</v>
      </c>
      <c r="I861" t="e">
        <f>EOMONTH(GL_Transactions[[#This Row],[Column6]],-1)+1</f>
        <v>#VALUE!</v>
      </c>
    </row>
    <row r="862" spans="1:9" x14ac:dyDescent="0.35">
      <c r="A862" t="s">
        <v>8826</v>
      </c>
      <c r="B862" t="s">
        <v>7255</v>
      </c>
      <c r="C862" t="s">
        <v>7256</v>
      </c>
      <c r="D862" s="13" t="s">
        <v>20305</v>
      </c>
      <c r="E862" t="s">
        <v>7261</v>
      </c>
      <c r="F862" t="s">
        <v>20306</v>
      </c>
      <c r="G862" t="s">
        <v>8827</v>
      </c>
      <c r="H862" t="s">
        <v>7249</v>
      </c>
      <c r="I862">
        <f>EOMONTH(GL_Transactions[[#This Row],[Column6]],-1)+1</f>
        <v>45383</v>
      </c>
    </row>
    <row r="863" spans="1:9" x14ac:dyDescent="0.35">
      <c r="A863" t="s">
        <v>8828</v>
      </c>
      <c r="B863" t="s">
        <v>7277</v>
      </c>
      <c r="C863" t="s">
        <v>7278</v>
      </c>
      <c r="D863" s="13">
        <v>40693.21</v>
      </c>
      <c r="E863" t="s">
        <v>7240</v>
      </c>
      <c r="F863" t="s">
        <v>20267</v>
      </c>
      <c r="G863" t="s">
        <v>7648</v>
      </c>
      <c r="H863" t="s">
        <v>7236</v>
      </c>
      <c r="I863">
        <f>EOMONTH(GL_Transactions[[#This Row],[Column6]],-1)+1</f>
        <v>45413</v>
      </c>
    </row>
    <row r="864" spans="1:9" x14ac:dyDescent="0.35">
      <c r="A864" t="s">
        <v>8829</v>
      </c>
      <c r="B864" t="s">
        <v>7268</v>
      </c>
      <c r="C864" t="s">
        <v>7269</v>
      </c>
      <c r="D864" s="13">
        <v>41708.639999999999</v>
      </c>
      <c r="E864" t="s">
        <v>7261</v>
      </c>
      <c r="F864" t="s">
        <v>20307</v>
      </c>
      <c r="G864" t="s">
        <v>8830</v>
      </c>
      <c r="H864" t="s">
        <v>7226</v>
      </c>
      <c r="I864">
        <f>EOMONTH(GL_Transactions[[#This Row],[Column6]],-1)+1</f>
        <v>45413</v>
      </c>
    </row>
    <row r="865" spans="1:9" x14ac:dyDescent="0.35">
      <c r="A865" t="s">
        <v>8831</v>
      </c>
      <c r="B865" t="s">
        <v>7248</v>
      </c>
      <c r="C865" t="s">
        <v>3</v>
      </c>
      <c r="D865" s="13">
        <v>61050.86</v>
      </c>
      <c r="E865" t="s">
        <v>7240</v>
      </c>
      <c r="F865" t="s">
        <v>20308</v>
      </c>
      <c r="G865" t="s">
        <v>66</v>
      </c>
      <c r="H865" t="s">
        <v>7249</v>
      </c>
      <c r="I865">
        <f>EOMONTH(GL_Transactions[[#This Row],[Column6]],-1)+1</f>
        <v>45536</v>
      </c>
    </row>
    <row r="866" spans="1:9" x14ac:dyDescent="0.35">
      <c r="A866" t="s">
        <v>8832</v>
      </c>
      <c r="B866" t="s">
        <v>7233</v>
      </c>
      <c r="C866" t="s">
        <v>66</v>
      </c>
      <c r="D866" s="13">
        <v>41314.9</v>
      </c>
      <c r="E866" t="s">
        <v>7261</v>
      </c>
      <c r="F866" t="s">
        <v>20273</v>
      </c>
      <c r="G866" t="s">
        <v>8833</v>
      </c>
      <c r="H866" t="s">
        <v>7246</v>
      </c>
      <c r="I866" t="e">
        <f>EOMONTH(GL_Transactions[[#This Row],[Column6]],-1)+1</f>
        <v>#VALUE!</v>
      </c>
    </row>
    <row r="867" spans="1:9" x14ac:dyDescent="0.35">
      <c r="A867" t="s">
        <v>8834</v>
      </c>
      <c r="B867" t="s">
        <v>7228</v>
      </c>
      <c r="C867" t="s">
        <v>7229</v>
      </c>
      <c r="D867" s="13">
        <v>47442.52</v>
      </c>
      <c r="E867" t="s">
        <v>7240</v>
      </c>
      <c r="F867" t="s">
        <v>20309</v>
      </c>
      <c r="G867" t="s">
        <v>8835</v>
      </c>
      <c r="H867" t="s">
        <v>7236</v>
      </c>
      <c r="I867">
        <f>EOMONTH(GL_Transactions[[#This Row],[Column6]],-1)+1</f>
        <v>45383</v>
      </c>
    </row>
    <row r="868" spans="1:9" x14ac:dyDescent="0.35">
      <c r="A868" t="s">
        <v>8836</v>
      </c>
      <c r="B868" t="s">
        <v>7228</v>
      </c>
      <c r="C868" t="s">
        <v>7229</v>
      </c>
      <c r="D868" s="13">
        <v>39373.35</v>
      </c>
      <c r="E868" t="s">
        <v>7224</v>
      </c>
      <c r="F868" t="s">
        <v>20248</v>
      </c>
      <c r="G868" t="s">
        <v>8837</v>
      </c>
      <c r="H868" t="s">
        <v>7236</v>
      </c>
      <c r="I868" t="e">
        <f>EOMONTH(GL_Transactions[[#This Row],[Column6]],-1)+1</f>
        <v>#VALUE!</v>
      </c>
    </row>
    <row r="869" spans="1:9" x14ac:dyDescent="0.35">
      <c r="A869" t="s">
        <v>8838</v>
      </c>
      <c r="B869" t="s">
        <v>7251</v>
      </c>
      <c r="C869" t="s">
        <v>7252</v>
      </c>
      <c r="D869" s="13">
        <v>-74777.17</v>
      </c>
      <c r="E869" t="s">
        <v>7224</v>
      </c>
      <c r="F869" t="s">
        <v>20299</v>
      </c>
      <c r="G869" t="s">
        <v>8839</v>
      </c>
      <c r="H869" t="s">
        <v>7292</v>
      </c>
      <c r="I869">
        <f>EOMONTH(GL_Transactions[[#This Row],[Column6]],-1)+1</f>
        <v>45383</v>
      </c>
    </row>
    <row r="870" spans="1:9" x14ac:dyDescent="0.35">
      <c r="A870" t="s">
        <v>8840</v>
      </c>
      <c r="B870" t="s">
        <v>7277</v>
      </c>
      <c r="C870" t="s">
        <v>7278</v>
      </c>
      <c r="D870" s="13">
        <v>68016.179999999993</v>
      </c>
      <c r="E870" t="s">
        <v>7224</v>
      </c>
      <c r="F870" t="s">
        <v>20310</v>
      </c>
      <c r="G870" t="s">
        <v>8841</v>
      </c>
      <c r="H870" t="s">
        <v>7305</v>
      </c>
      <c r="I870">
        <f>EOMONTH(GL_Transactions[[#This Row],[Column6]],-1)+1</f>
        <v>45444</v>
      </c>
    </row>
    <row r="871" spans="1:9" x14ac:dyDescent="0.35">
      <c r="A871" t="s">
        <v>8842</v>
      </c>
      <c r="B871" t="s">
        <v>7268</v>
      </c>
      <c r="C871" t="s">
        <v>7269</v>
      </c>
      <c r="D871" s="13">
        <v>17440.07</v>
      </c>
      <c r="E871" t="s">
        <v>7240</v>
      </c>
      <c r="F871" t="s">
        <v>20283</v>
      </c>
      <c r="G871" t="s">
        <v>8843</v>
      </c>
      <c r="H871" t="s">
        <v>66</v>
      </c>
      <c r="I871">
        <f>EOMONTH(GL_Transactions[[#This Row],[Column6]],-1)+1</f>
        <v>45597</v>
      </c>
    </row>
    <row r="872" spans="1:9" x14ac:dyDescent="0.35">
      <c r="A872" t="s">
        <v>8844</v>
      </c>
      <c r="B872" t="s">
        <v>7248</v>
      </c>
      <c r="C872" t="s">
        <v>3</v>
      </c>
      <c r="D872" s="13">
        <v>23347.84</v>
      </c>
      <c r="E872" t="s">
        <v>7240</v>
      </c>
      <c r="F872" t="s">
        <v>20297</v>
      </c>
      <c r="G872" t="s">
        <v>8845</v>
      </c>
      <c r="H872" t="s">
        <v>7292</v>
      </c>
      <c r="I872">
        <f>EOMONTH(GL_Transactions[[#This Row],[Column6]],-1)+1</f>
        <v>45383</v>
      </c>
    </row>
    <row r="873" spans="1:9" x14ac:dyDescent="0.35">
      <c r="A873" t="s">
        <v>8846</v>
      </c>
      <c r="B873" t="s">
        <v>7264</v>
      </c>
      <c r="C873" t="s">
        <v>7280</v>
      </c>
      <c r="D873" s="13">
        <v>-19510.11</v>
      </c>
      <c r="E873" t="s">
        <v>7240</v>
      </c>
      <c r="F873" t="s">
        <v>20251</v>
      </c>
      <c r="G873" t="s">
        <v>8847</v>
      </c>
      <c r="H873" t="s">
        <v>7226</v>
      </c>
      <c r="I873">
        <f>EOMONTH(GL_Transactions[[#This Row],[Column6]],-1)+1</f>
        <v>45383</v>
      </c>
    </row>
    <row r="874" spans="1:9" x14ac:dyDescent="0.35">
      <c r="A874" t="s">
        <v>8848</v>
      </c>
      <c r="B874" t="s">
        <v>7264</v>
      </c>
      <c r="C874" t="s">
        <v>7280</v>
      </c>
      <c r="D874" s="13">
        <v>-42980.39</v>
      </c>
      <c r="E874" t="s">
        <v>7240</v>
      </c>
      <c r="F874" t="s">
        <v>20255</v>
      </c>
      <c r="G874" t="s">
        <v>8849</v>
      </c>
      <c r="H874" t="s">
        <v>7236</v>
      </c>
      <c r="I874">
        <f>EOMONTH(GL_Transactions[[#This Row],[Column6]],-1)+1</f>
        <v>45383</v>
      </c>
    </row>
    <row r="875" spans="1:9" x14ac:dyDescent="0.35">
      <c r="A875" t="s">
        <v>8850</v>
      </c>
      <c r="B875" t="s">
        <v>7243</v>
      </c>
      <c r="C875" t="s">
        <v>7244</v>
      </c>
      <c r="D875" s="13">
        <v>-79468.66</v>
      </c>
      <c r="E875" t="s">
        <v>7240</v>
      </c>
      <c r="F875" t="s">
        <v>20311</v>
      </c>
      <c r="G875" t="s">
        <v>8851</v>
      </c>
      <c r="H875" t="s">
        <v>7249</v>
      </c>
      <c r="I875">
        <f>EOMONTH(GL_Transactions[[#This Row],[Column6]],-1)+1</f>
        <v>45323</v>
      </c>
    </row>
    <row r="876" spans="1:9" x14ac:dyDescent="0.35">
      <c r="A876" t="s">
        <v>8852</v>
      </c>
      <c r="B876" t="s">
        <v>7233</v>
      </c>
      <c r="C876" t="s">
        <v>7234</v>
      </c>
      <c r="D876" s="13">
        <v>-30915.99</v>
      </c>
      <c r="E876" t="s">
        <v>7261</v>
      </c>
      <c r="F876" t="s">
        <v>20312</v>
      </c>
      <c r="G876" t="s">
        <v>8853</v>
      </c>
      <c r="H876" t="s">
        <v>7292</v>
      </c>
      <c r="I876" t="e">
        <f>EOMONTH(GL_Transactions[[#This Row],[Column6]],-1)+1</f>
        <v>#VALUE!</v>
      </c>
    </row>
    <row r="877" spans="1:9" x14ac:dyDescent="0.35">
      <c r="A877" t="s">
        <v>8854</v>
      </c>
      <c r="B877" t="s">
        <v>7233</v>
      </c>
      <c r="C877" t="s">
        <v>7234</v>
      </c>
      <c r="D877" s="13">
        <v>39666.78</v>
      </c>
      <c r="E877" t="s">
        <v>7261</v>
      </c>
      <c r="F877" t="s">
        <v>20272</v>
      </c>
      <c r="G877" t="s">
        <v>66</v>
      </c>
      <c r="H877" t="s">
        <v>7302</v>
      </c>
      <c r="I877">
        <f>EOMONTH(GL_Transactions[[#This Row],[Column6]],-1)+1</f>
        <v>45383</v>
      </c>
    </row>
    <row r="878" spans="1:9" x14ac:dyDescent="0.35">
      <c r="A878" t="s">
        <v>8855</v>
      </c>
      <c r="B878" t="s">
        <v>7248</v>
      </c>
      <c r="C878" t="s">
        <v>66</v>
      </c>
      <c r="D878" s="13">
        <v>63995.66</v>
      </c>
      <c r="E878" t="s">
        <v>7261</v>
      </c>
      <c r="F878" t="s">
        <v>20309</v>
      </c>
      <c r="G878" t="s">
        <v>8856</v>
      </c>
      <c r="H878" t="s">
        <v>7286</v>
      </c>
      <c r="I878">
        <f>EOMONTH(GL_Transactions[[#This Row],[Column6]],-1)+1</f>
        <v>45383</v>
      </c>
    </row>
    <row r="879" spans="1:9" x14ac:dyDescent="0.35">
      <c r="A879" t="s">
        <v>8857</v>
      </c>
      <c r="B879" t="s">
        <v>7248</v>
      </c>
      <c r="C879" t="s">
        <v>3</v>
      </c>
      <c r="D879" s="13">
        <v>-83556.350000000006</v>
      </c>
      <c r="E879" t="s">
        <v>7261</v>
      </c>
      <c r="F879" t="s">
        <v>20290</v>
      </c>
      <c r="G879" t="s">
        <v>8858</v>
      </c>
      <c r="H879" t="s">
        <v>7286</v>
      </c>
      <c r="I879">
        <f>EOMONTH(GL_Transactions[[#This Row],[Column6]],-1)+1</f>
        <v>45383</v>
      </c>
    </row>
    <row r="880" spans="1:9" x14ac:dyDescent="0.35">
      <c r="A880" t="s">
        <v>8859</v>
      </c>
      <c r="B880" t="s">
        <v>7268</v>
      </c>
      <c r="C880" t="s">
        <v>7269</v>
      </c>
      <c r="D880" s="13">
        <v>46864.35</v>
      </c>
      <c r="E880" t="s">
        <v>7240</v>
      </c>
      <c r="F880" t="s">
        <v>20313</v>
      </c>
      <c r="G880" t="s">
        <v>66</v>
      </c>
      <c r="H880" t="s">
        <v>7275</v>
      </c>
      <c r="I880">
        <f>EOMONTH(GL_Transactions[[#This Row],[Column6]],-1)+1</f>
        <v>45383</v>
      </c>
    </row>
    <row r="881" spans="1:9" x14ac:dyDescent="0.35">
      <c r="A881" t="s">
        <v>8860</v>
      </c>
      <c r="B881" t="s">
        <v>7248</v>
      </c>
      <c r="C881" t="s">
        <v>3</v>
      </c>
      <c r="D881" s="13">
        <v>-78737.13</v>
      </c>
      <c r="E881" t="s">
        <v>7224</v>
      </c>
      <c r="F881" t="s">
        <v>20310</v>
      </c>
      <c r="G881" t="s">
        <v>8861</v>
      </c>
      <c r="H881" t="s">
        <v>7302</v>
      </c>
      <c r="I881">
        <f>EOMONTH(GL_Transactions[[#This Row],[Column6]],-1)+1</f>
        <v>45444</v>
      </c>
    </row>
    <row r="882" spans="1:9" x14ac:dyDescent="0.35">
      <c r="A882" t="s">
        <v>8862</v>
      </c>
      <c r="B882" t="s">
        <v>7277</v>
      </c>
      <c r="C882" t="s">
        <v>7278</v>
      </c>
      <c r="D882" s="13">
        <v>-12274.77</v>
      </c>
      <c r="E882" t="s">
        <v>7240</v>
      </c>
      <c r="F882" t="s">
        <v>20215</v>
      </c>
      <c r="G882" t="s">
        <v>8863</v>
      </c>
      <c r="H882" t="s">
        <v>7305</v>
      </c>
      <c r="I882" t="e">
        <f>EOMONTH(GL_Transactions[[#This Row],[Column6]],-1)+1</f>
        <v>#VALUE!</v>
      </c>
    </row>
    <row r="883" spans="1:9" x14ac:dyDescent="0.35">
      <c r="A883" t="s">
        <v>8864</v>
      </c>
      <c r="B883" t="s">
        <v>7243</v>
      </c>
      <c r="C883" t="s">
        <v>7244</v>
      </c>
      <c r="D883" s="13">
        <v>66606.8</v>
      </c>
      <c r="E883" t="s">
        <v>7240</v>
      </c>
      <c r="F883" t="s">
        <v>20314</v>
      </c>
      <c r="G883" t="s">
        <v>8865</v>
      </c>
      <c r="H883" t="s">
        <v>7275</v>
      </c>
      <c r="I883">
        <f>EOMONTH(GL_Transactions[[#This Row],[Column6]],-1)+1</f>
        <v>45413</v>
      </c>
    </row>
    <row r="884" spans="1:9" x14ac:dyDescent="0.35">
      <c r="A884" t="s">
        <v>8866</v>
      </c>
      <c r="B884" t="s">
        <v>7228</v>
      </c>
      <c r="C884" t="s">
        <v>7229</v>
      </c>
      <c r="D884" s="13">
        <v>24039.19</v>
      </c>
      <c r="E884" t="s">
        <v>7240</v>
      </c>
      <c r="F884" t="s">
        <v>20315</v>
      </c>
      <c r="G884" t="s">
        <v>8867</v>
      </c>
      <c r="H884" t="s">
        <v>7302</v>
      </c>
      <c r="I884">
        <f>EOMONTH(GL_Transactions[[#This Row],[Column6]],-1)+1</f>
        <v>45413</v>
      </c>
    </row>
    <row r="885" spans="1:9" x14ac:dyDescent="0.35">
      <c r="A885" t="s">
        <v>8868</v>
      </c>
      <c r="B885" t="s">
        <v>7222</v>
      </c>
      <c r="C885" t="s">
        <v>7223</v>
      </c>
      <c r="D885" s="13">
        <v>13898</v>
      </c>
      <c r="E885" t="s">
        <v>7240</v>
      </c>
      <c r="F885" t="s">
        <v>20316</v>
      </c>
      <c r="G885" t="s">
        <v>8869</v>
      </c>
      <c r="H885" t="s">
        <v>7286</v>
      </c>
      <c r="I885" t="e">
        <f>EOMONTH(GL_Transactions[[#This Row],[Column6]],-1)+1</f>
        <v>#VALUE!</v>
      </c>
    </row>
    <row r="886" spans="1:9" x14ac:dyDescent="0.35">
      <c r="A886" t="s">
        <v>8870</v>
      </c>
      <c r="B886" t="s">
        <v>7264</v>
      </c>
      <c r="C886" t="s">
        <v>7280</v>
      </c>
      <c r="D886" s="13">
        <v>26199.16</v>
      </c>
      <c r="E886" t="s">
        <v>7240</v>
      </c>
      <c r="F886" t="s">
        <v>20317</v>
      </c>
      <c r="G886" t="s">
        <v>8871</v>
      </c>
      <c r="H886" t="s">
        <v>7226</v>
      </c>
      <c r="I886" t="e">
        <f>EOMONTH(GL_Transactions[[#This Row],[Column6]],-1)+1</f>
        <v>#VALUE!</v>
      </c>
    </row>
    <row r="887" spans="1:9" x14ac:dyDescent="0.35">
      <c r="A887" t="s">
        <v>8872</v>
      </c>
      <c r="B887" t="s">
        <v>7251</v>
      </c>
      <c r="C887" t="s">
        <v>7252</v>
      </c>
      <c r="D887" s="13">
        <v>50977.91</v>
      </c>
      <c r="E887" t="s">
        <v>7240</v>
      </c>
      <c r="F887" t="s">
        <v>20318</v>
      </c>
      <c r="G887" t="s">
        <v>8873</v>
      </c>
      <c r="H887" t="s">
        <v>7292</v>
      </c>
      <c r="I887">
        <f>EOMONTH(GL_Transactions[[#This Row],[Column6]],-1)+1</f>
        <v>45536</v>
      </c>
    </row>
    <row r="888" spans="1:9" x14ac:dyDescent="0.35">
      <c r="A888" t="s">
        <v>8874</v>
      </c>
      <c r="B888" t="s">
        <v>7228</v>
      </c>
      <c r="C888" t="s">
        <v>7229</v>
      </c>
      <c r="D888" s="13">
        <v>-78827.070000000007</v>
      </c>
      <c r="E888" t="s">
        <v>7240</v>
      </c>
      <c r="F888" t="s">
        <v>20319</v>
      </c>
      <c r="G888" t="s">
        <v>66</v>
      </c>
      <c r="H888" t="s">
        <v>66</v>
      </c>
      <c r="I888" t="e">
        <f>EOMONTH(GL_Transactions[[#This Row],[Column6]],-1)+1</f>
        <v>#VALUE!</v>
      </c>
    </row>
    <row r="889" spans="1:9" x14ac:dyDescent="0.35">
      <c r="A889" t="s">
        <v>8875</v>
      </c>
      <c r="B889" t="s">
        <v>7251</v>
      </c>
      <c r="C889" t="s">
        <v>7252</v>
      </c>
      <c r="D889" s="13">
        <v>32616.400000000001</v>
      </c>
      <c r="E889" t="s">
        <v>7224</v>
      </c>
      <c r="F889" t="s">
        <v>20320</v>
      </c>
      <c r="G889" t="s">
        <v>8876</v>
      </c>
      <c r="H889" t="s">
        <v>66</v>
      </c>
      <c r="I889">
        <f>EOMONTH(GL_Transactions[[#This Row],[Column6]],-1)+1</f>
        <v>45413</v>
      </c>
    </row>
    <row r="890" spans="1:9" x14ac:dyDescent="0.35">
      <c r="A890" t="s">
        <v>8877</v>
      </c>
      <c r="B890" t="s">
        <v>7251</v>
      </c>
      <c r="C890" t="s">
        <v>7252</v>
      </c>
      <c r="D890" s="13">
        <v>2436.25</v>
      </c>
      <c r="E890" t="s">
        <v>7261</v>
      </c>
      <c r="F890" t="s">
        <v>20321</v>
      </c>
      <c r="G890" t="s">
        <v>66</v>
      </c>
      <c r="H890" t="s">
        <v>7236</v>
      </c>
      <c r="I890">
        <f>EOMONTH(GL_Transactions[[#This Row],[Column6]],-1)+1</f>
        <v>45474</v>
      </c>
    </row>
    <row r="891" spans="1:9" x14ac:dyDescent="0.35">
      <c r="A891" t="s">
        <v>8878</v>
      </c>
      <c r="B891" t="s">
        <v>7255</v>
      </c>
      <c r="C891" t="s">
        <v>7256</v>
      </c>
      <c r="D891" s="13">
        <v>61194.09</v>
      </c>
      <c r="E891" t="s">
        <v>7224</v>
      </c>
      <c r="F891" t="s">
        <v>20322</v>
      </c>
      <c r="G891" t="s">
        <v>8879</v>
      </c>
      <c r="H891" t="s">
        <v>7286</v>
      </c>
      <c r="I891">
        <f>EOMONTH(GL_Transactions[[#This Row],[Column6]],-1)+1</f>
        <v>45413</v>
      </c>
    </row>
    <row r="892" spans="1:9" x14ac:dyDescent="0.35">
      <c r="A892" t="s">
        <v>8880</v>
      </c>
      <c r="B892" t="s">
        <v>7233</v>
      </c>
      <c r="C892" t="s">
        <v>7234</v>
      </c>
      <c r="D892" s="13">
        <v>38436.36</v>
      </c>
      <c r="E892" t="s">
        <v>7240</v>
      </c>
      <c r="F892" t="s">
        <v>20323</v>
      </c>
      <c r="G892" t="s">
        <v>8881</v>
      </c>
      <c r="H892" t="s">
        <v>7249</v>
      </c>
      <c r="I892">
        <f>EOMONTH(GL_Transactions[[#This Row],[Column6]],-1)+1</f>
        <v>45413</v>
      </c>
    </row>
    <row r="893" spans="1:9" x14ac:dyDescent="0.35">
      <c r="A893" t="s">
        <v>8882</v>
      </c>
      <c r="B893" t="s">
        <v>7255</v>
      </c>
      <c r="C893" t="s">
        <v>7256</v>
      </c>
      <c r="D893" s="13">
        <v>14660.2</v>
      </c>
      <c r="E893" t="s">
        <v>7261</v>
      </c>
      <c r="F893" t="s">
        <v>20324</v>
      </c>
      <c r="G893" t="s">
        <v>66</v>
      </c>
      <c r="H893" t="s">
        <v>7286</v>
      </c>
      <c r="I893">
        <f>EOMONTH(GL_Transactions[[#This Row],[Column6]],-1)+1</f>
        <v>45413</v>
      </c>
    </row>
    <row r="894" spans="1:9" x14ac:dyDescent="0.35">
      <c r="A894" t="s">
        <v>8883</v>
      </c>
      <c r="B894" t="s">
        <v>7228</v>
      </c>
      <c r="C894" t="s">
        <v>7229</v>
      </c>
      <c r="D894" s="13">
        <v>74353.22</v>
      </c>
      <c r="E894" t="s">
        <v>7240</v>
      </c>
      <c r="F894" t="s">
        <v>20325</v>
      </c>
      <c r="G894" t="s">
        <v>8884</v>
      </c>
      <c r="H894" t="s">
        <v>7275</v>
      </c>
      <c r="I894">
        <f>EOMONTH(GL_Transactions[[#This Row],[Column6]],-1)+1</f>
        <v>45413</v>
      </c>
    </row>
    <row r="895" spans="1:9" x14ac:dyDescent="0.35">
      <c r="A895" t="s">
        <v>8885</v>
      </c>
      <c r="B895" t="s">
        <v>7255</v>
      </c>
      <c r="C895" t="s">
        <v>7256</v>
      </c>
      <c r="D895" s="13">
        <v>57509.07</v>
      </c>
      <c r="E895" t="s">
        <v>7240</v>
      </c>
      <c r="F895" t="s">
        <v>20326</v>
      </c>
      <c r="G895" t="s">
        <v>8886</v>
      </c>
      <c r="H895" t="s">
        <v>7275</v>
      </c>
      <c r="I895">
        <f>EOMONTH(GL_Transactions[[#This Row],[Column6]],-1)+1</f>
        <v>45627</v>
      </c>
    </row>
    <row r="896" spans="1:9" x14ac:dyDescent="0.35">
      <c r="A896" t="s">
        <v>8887</v>
      </c>
      <c r="B896" t="s">
        <v>7228</v>
      </c>
      <c r="C896" t="s">
        <v>7229</v>
      </c>
      <c r="D896" s="13">
        <v>60823.71</v>
      </c>
      <c r="E896" t="s">
        <v>7240</v>
      </c>
      <c r="F896" t="s">
        <v>20327</v>
      </c>
      <c r="G896" t="s">
        <v>8888</v>
      </c>
      <c r="H896" t="s">
        <v>7246</v>
      </c>
      <c r="I896">
        <f>EOMONTH(GL_Transactions[[#This Row],[Column6]],-1)+1</f>
        <v>45413</v>
      </c>
    </row>
    <row r="897" spans="1:9" x14ac:dyDescent="0.35">
      <c r="A897" t="s">
        <v>8889</v>
      </c>
      <c r="B897" t="s">
        <v>7251</v>
      </c>
      <c r="C897" t="s">
        <v>66</v>
      </c>
      <c r="D897" s="13">
        <v>73884.960000000006</v>
      </c>
      <c r="E897" t="s">
        <v>7240</v>
      </c>
      <c r="F897" t="s">
        <v>20328</v>
      </c>
      <c r="G897" t="s">
        <v>66</v>
      </c>
      <c r="H897" t="s">
        <v>7231</v>
      </c>
      <c r="I897">
        <f>EOMONTH(GL_Transactions[[#This Row],[Column6]],-1)+1</f>
        <v>45413</v>
      </c>
    </row>
    <row r="898" spans="1:9" x14ac:dyDescent="0.35">
      <c r="A898" t="s">
        <v>8890</v>
      </c>
      <c r="B898" t="s">
        <v>7248</v>
      </c>
      <c r="C898" t="s">
        <v>3</v>
      </c>
      <c r="D898" s="13">
        <v>48049.34</v>
      </c>
      <c r="E898" t="s">
        <v>7240</v>
      </c>
      <c r="F898" t="s">
        <v>20329</v>
      </c>
      <c r="G898" t="s">
        <v>8891</v>
      </c>
      <c r="H898" t="s">
        <v>7292</v>
      </c>
      <c r="I898">
        <f>EOMONTH(GL_Transactions[[#This Row],[Column6]],-1)+1</f>
        <v>45413</v>
      </c>
    </row>
    <row r="899" spans="1:9" x14ac:dyDescent="0.35">
      <c r="A899" t="s">
        <v>8892</v>
      </c>
      <c r="B899" t="s">
        <v>7264</v>
      </c>
      <c r="C899" t="s">
        <v>7280</v>
      </c>
      <c r="D899" s="13">
        <v>13826.87</v>
      </c>
      <c r="E899" t="s">
        <v>7240</v>
      </c>
      <c r="F899" t="s">
        <v>20089</v>
      </c>
      <c r="G899" t="s">
        <v>8893</v>
      </c>
      <c r="H899" t="s">
        <v>7231</v>
      </c>
      <c r="I899">
        <f>EOMONTH(GL_Transactions[[#This Row],[Column6]],-1)+1</f>
        <v>45413</v>
      </c>
    </row>
    <row r="900" spans="1:9" x14ac:dyDescent="0.35">
      <c r="A900" t="s">
        <v>8894</v>
      </c>
      <c r="B900" t="s">
        <v>7255</v>
      </c>
      <c r="C900" t="s">
        <v>7256</v>
      </c>
      <c r="D900" s="13">
        <v>75912.789999999994</v>
      </c>
      <c r="E900" t="s">
        <v>7240</v>
      </c>
      <c r="F900" t="s">
        <v>19956</v>
      </c>
      <c r="G900" t="s">
        <v>8895</v>
      </c>
      <c r="H900" t="s">
        <v>66</v>
      </c>
      <c r="I900">
        <f>EOMONTH(GL_Transactions[[#This Row],[Column6]],-1)+1</f>
        <v>45413</v>
      </c>
    </row>
    <row r="901" spans="1:9" x14ac:dyDescent="0.35">
      <c r="A901" t="s">
        <v>8896</v>
      </c>
      <c r="B901" t="s">
        <v>7264</v>
      </c>
      <c r="C901" t="s">
        <v>7280</v>
      </c>
      <c r="D901" s="13">
        <v>9063.35</v>
      </c>
      <c r="E901" t="s">
        <v>7261</v>
      </c>
      <c r="F901" t="s">
        <v>20330</v>
      </c>
      <c r="G901" t="s">
        <v>7484</v>
      </c>
      <c r="H901" t="s">
        <v>7292</v>
      </c>
      <c r="I901" t="e">
        <f>EOMONTH(GL_Transactions[[#This Row],[Column6]],-1)+1</f>
        <v>#VALUE!</v>
      </c>
    </row>
    <row r="902" spans="1:9" x14ac:dyDescent="0.35">
      <c r="A902" t="s">
        <v>8897</v>
      </c>
      <c r="B902" t="s">
        <v>7233</v>
      </c>
      <c r="C902" t="s">
        <v>7234</v>
      </c>
      <c r="D902" s="13">
        <v>67648.320000000007</v>
      </c>
      <c r="E902" t="s">
        <v>7224</v>
      </c>
      <c r="F902" t="s">
        <v>20331</v>
      </c>
      <c r="G902" t="s">
        <v>66</v>
      </c>
      <c r="H902" t="s">
        <v>7275</v>
      </c>
      <c r="I902">
        <f>EOMONTH(GL_Transactions[[#This Row],[Column6]],-1)+1</f>
        <v>45413</v>
      </c>
    </row>
    <row r="903" spans="1:9" x14ac:dyDescent="0.35">
      <c r="A903" t="s">
        <v>8898</v>
      </c>
      <c r="B903" t="s">
        <v>7228</v>
      </c>
      <c r="C903" t="s">
        <v>66</v>
      </c>
      <c r="D903" s="13">
        <v>69358.52</v>
      </c>
      <c r="E903" t="s">
        <v>7240</v>
      </c>
      <c r="F903" t="s">
        <v>20332</v>
      </c>
      <c r="G903" t="s">
        <v>8899</v>
      </c>
      <c r="H903" t="s">
        <v>7275</v>
      </c>
      <c r="I903">
        <f>EOMONTH(GL_Transactions[[#This Row],[Column6]],-1)+1</f>
        <v>45413</v>
      </c>
    </row>
    <row r="904" spans="1:9" x14ac:dyDescent="0.35">
      <c r="A904" t="s">
        <v>8900</v>
      </c>
      <c r="B904" t="s">
        <v>7277</v>
      </c>
      <c r="C904" t="s">
        <v>7278</v>
      </c>
      <c r="D904" s="13">
        <v>46483.1</v>
      </c>
      <c r="E904" t="s">
        <v>7240</v>
      </c>
      <c r="F904" t="s">
        <v>20234</v>
      </c>
      <c r="G904" t="s">
        <v>66</v>
      </c>
      <c r="H904" t="s">
        <v>7305</v>
      </c>
      <c r="I904">
        <f>EOMONTH(GL_Transactions[[#This Row],[Column6]],-1)+1</f>
        <v>45383</v>
      </c>
    </row>
    <row r="905" spans="1:9" x14ac:dyDescent="0.35">
      <c r="A905" t="s">
        <v>8901</v>
      </c>
      <c r="B905" t="s">
        <v>7277</v>
      </c>
      <c r="C905" t="s">
        <v>7278</v>
      </c>
      <c r="D905" s="13">
        <v>1021.46</v>
      </c>
      <c r="E905" t="s">
        <v>7240</v>
      </c>
      <c r="F905" t="s">
        <v>20333</v>
      </c>
      <c r="G905" t="s">
        <v>8630</v>
      </c>
      <c r="H905" t="s">
        <v>66</v>
      </c>
      <c r="I905">
        <f>EOMONTH(GL_Transactions[[#This Row],[Column6]],-1)+1</f>
        <v>45413</v>
      </c>
    </row>
    <row r="906" spans="1:9" x14ac:dyDescent="0.35">
      <c r="A906" t="s">
        <v>8902</v>
      </c>
      <c r="B906" t="s">
        <v>7277</v>
      </c>
      <c r="C906" t="s">
        <v>7278</v>
      </c>
      <c r="D906" s="13">
        <v>-71891.38</v>
      </c>
      <c r="E906" t="s">
        <v>7240</v>
      </c>
      <c r="F906" t="s">
        <v>20234</v>
      </c>
      <c r="G906" t="s">
        <v>8903</v>
      </c>
      <c r="H906" t="s">
        <v>66</v>
      </c>
      <c r="I906">
        <f>EOMONTH(GL_Transactions[[#This Row],[Column6]],-1)+1</f>
        <v>45383</v>
      </c>
    </row>
    <row r="907" spans="1:9" x14ac:dyDescent="0.35">
      <c r="A907" t="s">
        <v>8904</v>
      </c>
      <c r="B907" t="s">
        <v>7243</v>
      </c>
      <c r="C907" t="s">
        <v>7244</v>
      </c>
      <c r="D907" s="13">
        <v>77893.009999999995</v>
      </c>
      <c r="E907" t="s">
        <v>7224</v>
      </c>
      <c r="F907" t="s">
        <v>20334</v>
      </c>
      <c r="G907" t="s">
        <v>8905</v>
      </c>
      <c r="H907" t="s">
        <v>66</v>
      </c>
      <c r="I907">
        <f>EOMONTH(GL_Transactions[[#This Row],[Column6]],-1)+1</f>
        <v>45413</v>
      </c>
    </row>
    <row r="908" spans="1:9" x14ac:dyDescent="0.35">
      <c r="A908" t="s">
        <v>8906</v>
      </c>
      <c r="B908" t="s">
        <v>7243</v>
      </c>
      <c r="C908" t="s">
        <v>7244</v>
      </c>
      <c r="D908" s="13">
        <v>19881.939999999999</v>
      </c>
      <c r="E908" t="s">
        <v>7240</v>
      </c>
      <c r="F908" t="s">
        <v>20335</v>
      </c>
      <c r="G908" t="s">
        <v>8907</v>
      </c>
      <c r="H908" t="s">
        <v>7246</v>
      </c>
      <c r="I908">
        <f>EOMONTH(GL_Transactions[[#This Row],[Column6]],-1)+1</f>
        <v>45413</v>
      </c>
    </row>
    <row r="909" spans="1:9" x14ac:dyDescent="0.35">
      <c r="A909" t="s">
        <v>8908</v>
      </c>
      <c r="B909" t="s">
        <v>7255</v>
      </c>
      <c r="C909" t="s">
        <v>7256</v>
      </c>
      <c r="D909" s="13">
        <v>-53829.83</v>
      </c>
      <c r="E909" t="s">
        <v>7261</v>
      </c>
      <c r="F909" t="s">
        <v>20336</v>
      </c>
      <c r="G909" t="s">
        <v>8909</v>
      </c>
      <c r="H909" t="s">
        <v>7249</v>
      </c>
      <c r="I909">
        <f>EOMONTH(GL_Transactions[[#This Row],[Column6]],-1)+1</f>
        <v>45413</v>
      </c>
    </row>
    <row r="910" spans="1:9" x14ac:dyDescent="0.35">
      <c r="A910" t="s">
        <v>8910</v>
      </c>
      <c r="B910" t="s">
        <v>7233</v>
      </c>
      <c r="C910" t="s">
        <v>7234</v>
      </c>
      <c r="D910" s="13">
        <v>33495.15</v>
      </c>
      <c r="E910" t="s">
        <v>7240</v>
      </c>
      <c r="F910" t="s">
        <v>19956</v>
      </c>
      <c r="G910" t="s">
        <v>8911</v>
      </c>
      <c r="H910" t="s">
        <v>7226</v>
      </c>
      <c r="I910">
        <f>EOMONTH(GL_Transactions[[#This Row],[Column6]],-1)+1</f>
        <v>45413</v>
      </c>
    </row>
    <row r="911" spans="1:9" x14ac:dyDescent="0.35">
      <c r="A911" t="s">
        <v>8912</v>
      </c>
      <c r="B911" t="s">
        <v>7222</v>
      </c>
      <c r="C911" t="s">
        <v>7223</v>
      </c>
      <c r="D911" s="13">
        <v>-54285.42</v>
      </c>
      <c r="E911" t="s">
        <v>7261</v>
      </c>
      <c r="F911" t="s">
        <v>20337</v>
      </c>
      <c r="G911" t="s">
        <v>8913</v>
      </c>
      <c r="H911" t="s">
        <v>7249</v>
      </c>
      <c r="I911">
        <f>EOMONTH(GL_Transactions[[#This Row],[Column6]],-1)+1</f>
        <v>45413</v>
      </c>
    </row>
    <row r="912" spans="1:9" x14ac:dyDescent="0.35">
      <c r="A912" t="s">
        <v>8914</v>
      </c>
      <c r="B912" t="s">
        <v>7238</v>
      </c>
      <c r="C912" t="s">
        <v>7239</v>
      </c>
      <c r="D912" s="13">
        <v>35899.61</v>
      </c>
      <c r="E912" t="s">
        <v>7240</v>
      </c>
      <c r="F912" t="s">
        <v>20322</v>
      </c>
      <c r="G912" t="s">
        <v>8915</v>
      </c>
      <c r="H912" t="s">
        <v>7292</v>
      </c>
      <c r="I912">
        <f>EOMONTH(GL_Transactions[[#This Row],[Column6]],-1)+1</f>
        <v>45413</v>
      </c>
    </row>
    <row r="913" spans="1:9" x14ac:dyDescent="0.35">
      <c r="A913" t="s">
        <v>8916</v>
      </c>
      <c r="B913" t="s">
        <v>7268</v>
      </c>
      <c r="C913" t="s">
        <v>66</v>
      </c>
      <c r="D913" s="13">
        <v>13482.02</v>
      </c>
      <c r="E913" t="s">
        <v>7261</v>
      </c>
      <c r="F913" t="s">
        <v>20338</v>
      </c>
      <c r="G913" t="s">
        <v>8917</v>
      </c>
      <c r="H913" t="s">
        <v>7236</v>
      </c>
      <c r="I913">
        <f>EOMONTH(GL_Transactions[[#This Row],[Column6]],-1)+1</f>
        <v>45292</v>
      </c>
    </row>
    <row r="914" spans="1:9" x14ac:dyDescent="0.35">
      <c r="A914" t="s">
        <v>8918</v>
      </c>
      <c r="B914" t="s">
        <v>7243</v>
      </c>
      <c r="C914" t="s">
        <v>7244</v>
      </c>
      <c r="D914" s="13">
        <v>70778.83</v>
      </c>
      <c r="E914" t="s">
        <v>7240</v>
      </c>
      <c r="F914" t="s">
        <v>20318</v>
      </c>
      <c r="G914" t="s">
        <v>8919</v>
      </c>
      <c r="H914" t="s">
        <v>7231</v>
      </c>
      <c r="I914">
        <f>EOMONTH(GL_Transactions[[#This Row],[Column6]],-1)+1</f>
        <v>45536</v>
      </c>
    </row>
    <row r="915" spans="1:9" x14ac:dyDescent="0.35">
      <c r="A915" t="s">
        <v>8920</v>
      </c>
      <c r="B915" t="s">
        <v>7248</v>
      </c>
      <c r="C915" t="s">
        <v>3</v>
      </c>
      <c r="D915" s="13">
        <v>78339.259999999995</v>
      </c>
      <c r="E915" t="s">
        <v>7261</v>
      </c>
      <c r="F915" t="s">
        <v>20339</v>
      </c>
      <c r="G915" t="s">
        <v>8921</v>
      </c>
      <c r="H915" t="s">
        <v>7275</v>
      </c>
      <c r="I915" t="e">
        <f>EOMONTH(GL_Transactions[[#This Row],[Column6]],-1)+1</f>
        <v>#VALUE!</v>
      </c>
    </row>
    <row r="916" spans="1:9" x14ac:dyDescent="0.35">
      <c r="A916" t="s">
        <v>8922</v>
      </c>
      <c r="B916" t="s">
        <v>7243</v>
      </c>
      <c r="C916" t="s">
        <v>7244</v>
      </c>
      <c r="D916" s="13">
        <v>3174.12</v>
      </c>
      <c r="E916" t="s">
        <v>7224</v>
      </c>
      <c r="F916" t="s">
        <v>20340</v>
      </c>
      <c r="G916" t="s">
        <v>8923</v>
      </c>
      <c r="H916" t="s">
        <v>7305</v>
      </c>
      <c r="I916">
        <f>EOMONTH(GL_Transactions[[#This Row],[Column6]],-1)+1</f>
        <v>45413</v>
      </c>
    </row>
    <row r="917" spans="1:9" x14ac:dyDescent="0.35">
      <c r="A917" t="s">
        <v>8924</v>
      </c>
      <c r="B917" t="s">
        <v>7264</v>
      </c>
      <c r="C917" t="s">
        <v>7280</v>
      </c>
      <c r="D917" s="13">
        <v>10894.25</v>
      </c>
      <c r="E917" t="s">
        <v>7224</v>
      </c>
      <c r="F917" t="s">
        <v>20341</v>
      </c>
      <c r="G917" t="s">
        <v>8925</v>
      </c>
      <c r="H917" t="s">
        <v>7249</v>
      </c>
      <c r="I917">
        <f>EOMONTH(GL_Transactions[[#This Row],[Column6]],-1)+1</f>
        <v>45413</v>
      </c>
    </row>
    <row r="918" spans="1:9" x14ac:dyDescent="0.35">
      <c r="A918" t="s">
        <v>8926</v>
      </c>
      <c r="B918" t="s">
        <v>7251</v>
      </c>
      <c r="C918" t="s">
        <v>7252</v>
      </c>
      <c r="D918" s="13">
        <v>-40026.92</v>
      </c>
      <c r="E918" t="s">
        <v>7261</v>
      </c>
      <c r="F918" t="s">
        <v>20315</v>
      </c>
      <c r="G918" t="s">
        <v>8927</v>
      </c>
      <c r="H918" t="s">
        <v>7226</v>
      </c>
      <c r="I918">
        <f>EOMONTH(GL_Transactions[[#This Row],[Column6]],-1)+1</f>
        <v>45413</v>
      </c>
    </row>
    <row r="919" spans="1:9" x14ac:dyDescent="0.35">
      <c r="A919" t="s">
        <v>8928</v>
      </c>
      <c r="B919" t="s">
        <v>7264</v>
      </c>
      <c r="C919" t="s">
        <v>7280</v>
      </c>
      <c r="D919" s="13">
        <v>65544.14</v>
      </c>
      <c r="E919" t="s">
        <v>7240</v>
      </c>
      <c r="F919" t="s">
        <v>20342</v>
      </c>
      <c r="G919" t="s">
        <v>8929</v>
      </c>
      <c r="H919" t="s">
        <v>7236</v>
      </c>
      <c r="I919">
        <f>EOMONTH(GL_Transactions[[#This Row],[Column6]],-1)+1</f>
        <v>45413</v>
      </c>
    </row>
    <row r="920" spans="1:9" x14ac:dyDescent="0.35">
      <c r="A920" t="s">
        <v>8930</v>
      </c>
      <c r="B920" t="s">
        <v>7238</v>
      </c>
      <c r="C920" t="s">
        <v>7239</v>
      </c>
      <c r="D920" s="13">
        <v>42717.84</v>
      </c>
      <c r="E920" t="s">
        <v>7224</v>
      </c>
      <c r="F920" t="s">
        <v>20343</v>
      </c>
      <c r="G920" t="s">
        <v>8549</v>
      </c>
      <c r="H920" t="s">
        <v>7305</v>
      </c>
      <c r="I920">
        <f>EOMONTH(GL_Transactions[[#This Row],[Column6]],-1)+1</f>
        <v>45413</v>
      </c>
    </row>
    <row r="921" spans="1:9" x14ac:dyDescent="0.35">
      <c r="A921" t="s">
        <v>8931</v>
      </c>
      <c r="B921" t="s">
        <v>7248</v>
      </c>
      <c r="C921" t="s">
        <v>3</v>
      </c>
      <c r="D921" s="13">
        <v>61346.77</v>
      </c>
      <c r="E921" t="s">
        <v>7240</v>
      </c>
      <c r="F921" t="s">
        <v>20344</v>
      </c>
      <c r="G921" t="s">
        <v>8932</v>
      </c>
      <c r="H921" t="s">
        <v>7231</v>
      </c>
      <c r="I921">
        <f>EOMONTH(GL_Transactions[[#This Row],[Column6]],-1)+1</f>
        <v>45413</v>
      </c>
    </row>
    <row r="922" spans="1:9" x14ac:dyDescent="0.35">
      <c r="A922" t="s">
        <v>8933</v>
      </c>
      <c r="B922" t="s">
        <v>7255</v>
      </c>
      <c r="C922" t="s">
        <v>7256</v>
      </c>
      <c r="D922" s="13">
        <v>15050.99</v>
      </c>
      <c r="E922" t="s">
        <v>7240</v>
      </c>
      <c r="F922" t="s">
        <v>20345</v>
      </c>
      <c r="G922" t="s">
        <v>8934</v>
      </c>
      <c r="H922" t="s">
        <v>7236</v>
      </c>
      <c r="I922">
        <f>EOMONTH(GL_Transactions[[#This Row],[Column6]],-1)+1</f>
        <v>45413</v>
      </c>
    </row>
    <row r="923" spans="1:9" x14ac:dyDescent="0.35">
      <c r="A923" t="s">
        <v>8935</v>
      </c>
      <c r="B923" t="s">
        <v>7238</v>
      </c>
      <c r="C923" t="s">
        <v>7239</v>
      </c>
      <c r="D923" s="13">
        <v>65919.289999999994</v>
      </c>
      <c r="E923" t="s">
        <v>7240</v>
      </c>
      <c r="F923" t="s">
        <v>20346</v>
      </c>
      <c r="G923" t="s">
        <v>8936</v>
      </c>
      <c r="H923" t="s">
        <v>7231</v>
      </c>
      <c r="I923" t="e">
        <f>EOMONTH(GL_Transactions[[#This Row],[Column6]],-1)+1</f>
        <v>#VALUE!</v>
      </c>
    </row>
    <row r="924" spans="1:9" x14ac:dyDescent="0.35">
      <c r="A924" t="s">
        <v>8937</v>
      </c>
      <c r="B924" t="s">
        <v>7233</v>
      </c>
      <c r="C924" t="s">
        <v>7234</v>
      </c>
      <c r="D924" s="13">
        <v>-46736.62</v>
      </c>
      <c r="E924" t="s">
        <v>7240</v>
      </c>
      <c r="F924" t="s">
        <v>20347</v>
      </c>
      <c r="G924" t="s">
        <v>8938</v>
      </c>
      <c r="H924" t="s">
        <v>7286</v>
      </c>
      <c r="I924">
        <f>EOMONTH(GL_Transactions[[#This Row],[Column6]],-1)+1</f>
        <v>45413</v>
      </c>
    </row>
    <row r="925" spans="1:9" x14ac:dyDescent="0.35">
      <c r="A925" t="s">
        <v>8939</v>
      </c>
      <c r="B925" t="s">
        <v>7248</v>
      </c>
      <c r="C925" t="s">
        <v>3</v>
      </c>
      <c r="D925" s="13">
        <v>8890.74</v>
      </c>
      <c r="E925" t="s">
        <v>7240</v>
      </c>
      <c r="F925" t="s">
        <v>20089</v>
      </c>
      <c r="G925" t="s">
        <v>8940</v>
      </c>
      <c r="H925" t="s">
        <v>66</v>
      </c>
      <c r="I925">
        <f>EOMONTH(GL_Transactions[[#This Row],[Column6]],-1)+1</f>
        <v>45413</v>
      </c>
    </row>
    <row r="926" spans="1:9" x14ac:dyDescent="0.35">
      <c r="A926" t="s">
        <v>8941</v>
      </c>
      <c r="B926" t="s">
        <v>7268</v>
      </c>
      <c r="C926" t="s">
        <v>7269</v>
      </c>
      <c r="D926" s="13">
        <v>52007.33</v>
      </c>
      <c r="E926" t="s">
        <v>7240</v>
      </c>
      <c r="F926" t="s">
        <v>20348</v>
      </c>
      <c r="G926" t="s">
        <v>66</v>
      </c>
      <c r="H926" t="s">
        <v>7292</v>
      </c>
      <c r="I926" t="e">
        <f>EOMONTH(GL_Transactions[[#This Row],[Column6]],-1)+1</f>
        <v>#VALUE!</v>
      </c>
    </row>
    <row r="927" spans="1:9" x14ac:dyDescent="0.35">
      <c r="A927" t="s">
        <v>8942</v>
      </c>
      <c r="B927" t="s">
        <v>7233</v>
      </c>
      <c r="C927" t="s">
        <v>7234</v>
      </c>
      <c r="D927" s="13">
        <v>38397.29</v>
      </c>
      <c r="E927" t="s">
        <v>7240</v>
      </c>
      <c r="F927" t="s">
        <v>20338</v>
      </c>
      <c r="G927" t="s">
        <v>8943</v>
      </c>
      <c r="H927" t="s">
        <v>66</v>
      </c>
      <c r="I927">
        <f>EOMONTH(GL_Transactions[[#This Row],[Column6]],-1)+1</f>
        <v>45292</v>
      </c>
    </row>
    <row r="928" spans="1:9" x14ac:dyDescent="0.35">
      <c r="A928" t="s">
        <v>8944</v>
      </c>
      <c r="B928" t="s">
        <v>7228</v>
      </c>
      <c r="C928" t="s">
        <v>7229</v>
      </c>
      <c r="D928" s="13">
        <v>-79807.06</v>
      </c>
      <c r="E928" t="s">
        <v>7240</v>
      </c>
      <c r="F928" t="s">
        <v>19956</v>
      </c>
      <c r="G928" t="s">
        <v>8945</v>
      </c>
      <c r="H928" t="s">
        <v>7286</v>
      </c>
      <c r="I928">
        <f>EOMONTH(GL_Transactions[[#This Row],[Column6]],-1)+1</f>
        <v>45413</v>
      </c>
    </row>
    <row r="929" spans="1:9" x14ac:dyDescent="0.35">
      <c r="A929" t="s">
        <v>8946</v>
      </c>
      <c r="B929" t="s">
        <v>7248</v>
      </c>
      <c r="C929" t="s">
        <v>3</v>
      </c>
      <c r="D929" s="13">
        <v>57734.8</v>
      </c>
      <c r="E929" t="s">
        <v>7224</v>
      </c>
      <c r="F929" t="s">
        <v>20349</v>
      </c>
      <c r="G929" t="s">
        <v>8947</v>
      </c>
      <c r="H929" t="s">
        <v>7236</v>
      </c>
      <c r="I929" t="e">
        <f>EOMONTH(GL_Transactions[[#This Row],[Column6]],-1)+1</f>
        <v>#VALUE!</v>
      </c>
    </row>
    <row r="930" spans="1:9" x14ac:dyDescent="0.35">
      <c r="A930" t="s">
        <v>8948</v>
      </c>
      <c r="B930" t="s">
        <v>7268</v>
      </c>
      <c r="C930" t="s">
        <v>7269</v>
      </c>
      <c r="D930" s="13">
        <v>79443.22</v>
      </c>
      <c r="E930" t="s">
        <v>7261</v>
      </c>
      <c r="F930" t="s">
        <v>20350</v>
      </c>
      <c r="G930" t="s">
        <v>8949</v>
      </c>
      <c r="H930" t="s">
        <v>7305</v>
      </c>
      <c r="I930">
        <f>EOMONTH(GL_Transactions[[#This Row],[Column6]],-1)+1</f>
        <v>45413</v>
      </c>
    </row>
    <row r="931" spans="1:9" x14ac:dyDescent="0.35">
      <c r="A931" t="s">
        <v>8950</v>
      </c>
      <c r="B931" t="s">
        <v>7268</v>
      </c>
      <c r="C931" t="s">
        <v>7269</v>
      </c>
      <c r="D931" s="13">
        <v>73131.66</v>
      </c>
      <c r="E931" t="s">
        <v>7240</v>
      </c>
      <c r="F931" t="s">
        <v>20099</v>
      </c>
      <c r="G931" t="s">
        <v>8951</v>
      </c>
      <c r="H931" t="s">
        <v>66</v>
      </c>
      <c r="I931">
        <f>EOMONTH(GL_Transactions[[#This Row],[Column6]],-1)+1</f>
        <v>45352</v>
      </c>
    </row>
    <row r="932" spans="1:9" x14ac:dyDescent="0.35">
      <c r="A932" t="s">
        <v>8952</v>
      </c>
      <c r="B932" t="s">
        <v>7243</v>
      </c>
      <c r="C932" t="s">
        <v>7244</v>
      </c>
      <c r="D932" s="13">
        <v>57137.21</v>
      </c>
      <c r="E932" t="s">
        <v>7261</v>
      </c>
      <c r="F932" t="s">
        <v>20351</v>
      </c>
      <c r="G932" t="s">
        <v>8953</v>
      </c>
      <c r="H932" t="s">
        <v>7292</v>
      </c>
      <c r="I932" t="e">
        <f>EOMONTH(GL_Transactions[[#This Row],[Column6]],-1)+1</f>
        <v>#VALUE!</v>
      </c>
    </row>
    <row r="933" spans="1:9" x14ac:dyDescent="0.35">
      <c r="A933" t="s">
        <v>8954</v>
      </c>
      <c r="B933" t="s">
        <v>7222</v>
      </c>
      <c r="C933" t="s">
        <v>7223</v>
      </c>
      <c r="D933" s="13">
        <v>60383.26</v>
      </c>
      <c r="E933" t="s">
        <v>7224</v>
      </c>
      <c r="F933" t="s">
        <v>20352</v>
      </c>
      <c r="G933" t="s">
        <v>7360</v>
      </c>
      <c r="H933" t="s">
        <v>7286</v>
      </c>
      <c r="I933">
        <f>EOMONTH(GL_Transactions[[#This Row],[Column6]],-1)+1</f>
        <v>45413</v>
      </c>
    </row>
    <row r="934" spans="1:9" x14ac:dyDescent="0.35">
      <c r="A934" t="s">
        <v>8955</v>
      </c>
      <c r="B934" t="s">
        <v>7255</v>
      </c>
      <c r="C934" t="s">
        <v>7256</v>
      </c>
      <c r="D934" s="13">
        <v>67296.67</v>
      </c>
      <c r="E934" t="s">
        <v>7240</v>
      </c>
      <c r="F934" t="s">
        <v>20353</v>
      </c>
      <c r="G934" t="s">
        <v>7978</v>
      </c>
      <c r="H934" t="s">
        <v>7246</v>
      </c>
      <c r="I934" t="e">
        <f>EOMONTH(GL_Transactions[[#This Row],[Column6]],-1)+1</f>
        <v>#VALUE!</v>
      </c>
    </row>
    <row r="935" spans="1:9" x14ac:dyDescent="0.35">
      <c r="A935" t="s">
        <v>8956</v>
      </c>
      <c r="B935" t="s">
        <v>7233</v>
      </c>
      <c r="C935" t="s">
        <v>7234</v>
      </c>
      <c r="D935" s="13">
        <v>47469.56</v>
      </c>
      <c r="E935" t="s">
        <v>7240</v>
      </c>
      <c r="F935" t="s">
        <v>20354</v>
      </c>
      <c r="G935" t="s">
        <v>8957</v>
      </c>
      <c r="H935" t="s">
        <v>66</v>
      </c>
      <c r="I935">
        <f>EOMONTH(GL_Transactions[[#This Row],[Column6]],-1)+1</f>
        <v>45413</v>
      </c>
    </row>
    <row r="936" spans="1:9" x14ac:dyDescent="0.35">
      <c r="A936" t="s">
        <v>8958</v>
      </c>
      <c r="B936" t="s">
        <v>7228</v>
      </c>
      <c r="C936" t="s">
        <v>7229</v>
      </c>
      <c r="D936" s="13">
        <v>50486.09</v>
      </c>
      <c r="E936" t="s">
        <v>7240</v>
      </c>
      <c r="F936" t="s">
        <v>20355</v>
      </c>
      <c r="G936" t="s">
        <v>8959</v>
      </c>
      <c r="H936" t="s">
        <v>7246</v>
      </c>
      <c r="I936">
        <f>EOMONTH(GL_Transactions[[#This Row],[Column6]],-1)+1</f>
        <v>45413</v>
      </c>
    </row>
    <row r="937" spans="1:9" x14ac:dyDescent="0.35">
      <c r="A937" t="s">
        <v>8960</v>
      </c>
      <c r="B937" t="s">
        <v>7228</v>
      </c>
      <c r="C937" t="s">
        <v>7229</v>
      </c>
      <c r="D937" s="13">
        <v>3148.79</v>
      </c>
      <c r="E937" t="s">
        <v>7224</v>
      </c>
      <c r="F937" t="s">
        <v>20316</v>
      </c>
      <c r="G937" t="s">
        <v>8961</v>
      </c>
      <c r="H937" t="s">
        <v>7231</v>
      </c>
      <c r="I937" t="e">
        <f>EOMONTH(GL_Transactions[[#This Row],[Column6]],-1)+1</f>
        <v>#VALUE!</v>
      </c>
    </row>
    <row r="938" spans="1:9" x14ac:dyDescent="0.35">
      <c r="A938" t="s">
        <v>8962</v>
      </c>
      <c r="B938" t="s">
        <v>7251</v>
      </c>
      <c r="C938" t="s">
        <v>7252</v>
      </c>
      <c r="D938" s="13">
        <v>-68201.899999999994</v>
      </c>
      <c r="E938" t="s">
        <v>7240</v>
      </c>
      <c r="F938" t="s">
        <v>20356</v>
      </c>
      <c r="G938" t="s">
        <v>8963</v>
      </c>
      <c r="H938" t="s">
        <v>7226</v>
      </c>
      <c r="I938">
        <f>EOMONTH(GL_Transactions[[#This Row],[Column6]],-1)+1</f>
        <v>45413</v>
      </c>
    </row>
    <row r="939" spans="1:9" x14ac:dyDescent="0.35">
      <c r="A939" t="s">
        <v>8964</v>
      </c>
      <c r="B939" t="s">
        <v>7251</v>
      </c>
      <c r="C939" t="s">
        <v>7252</v>
      </c>
      <c r="D939" s="13">
        <v>34326.31</v>
      </c>
      <c r="E939" t="s">
        <v>7261</v>
      </c>
      <c r="F939" t="s">
        <v>20357</v>
      </c>
      <c r="G939" t="s">
        <v>8965</v>
      </c>
      <c r="H939" t="s">
        <v>7236</v>
      </c>
      <c r="I939">
        <f>EOMONTH(GL_Transactions[[#This Row],[Column6]],-1)+1</f>
        <v>45413</v>
      </c>
    </row>
    <row r="940" spans="1:9" x14ac:dyDescent="0.35">
      <c r="A940" t="s">
        <v>8966</v>
      </c>
      <c r="B940" t="s">
        <v>7264</v>
      </c>
      <c r="C940" t="s">
        <v>7280</v>
      </c>
      <c r="D940" s="13">
        <v>-68666.31</v>
      </c>
      <c r="E940" t="s">
        <v>7240</v>
      </c>
      <c r="F940" t="s">
        <v>20358</v>
      </c>
      <c r="G940" t="s">
        <v>8967</v>
      </c>
      <c r="H940" t="s">
        <v>7231</v>
      </c>
      <c r="I940">
        <f>EOMONTH(GL_Transactions[[#This Row],[Column6]],-1)+1</f>
        <v>45413</v>
      </c>
    </row>
    <row r="941" spans="1:9" x14ac:dyDescent="0.35">
      <c r="A941" t="s">
        <v>8968</v>
      </c>
      <c r="B941" t="s">
        <v>7268</v>
      </c>
      <c r="C941" t="s">
        <v>7269</v>
      </c>
      <c r="D941" s="13">
        <v>35251.14</v>
      </c>
      <c r="E941" t="s">
        <v>7224</v>
      </c>
      <c r="F941" t="s">
        <v>20359</v>
      </c>
      <c r="G941" t="s">
        <v>8969</v>
      </c>
      <c r="H941" t="s">
        <v>7236</v>
      </c>
      <c r="I941" t="e">
        <f>EOMONTH(GL_Transactions[[#This Row],[Column6]],-1)+1</f>
        <v>#VALUE!</v>
      </c>
    </row>
    <row r="942" spans="1:9" x14ac:dyDescent="0.35">
      <c r="A942" t="s">
        <v>8970</v>
      </c>
      <c r="B942" t="s">
        <v>7255</v>
      </c>
      <c r="C942" t="s">
        <v>7256</v>
      </c>
      <c r="D942" s="13">
        <v>40687.949999999997</v>
      </c>
      <c r="E942" t="s">
        <v>7240</v>
      </c>
      <c r="F942" t="s">
        <v>20360</v>
      </c>
      <c r="G942" t="s">
        <v>8971</v>
      </c>
      <c r="H942" t="s">
        <v>7292</v>
      </c>
      <c r="I942">
        <f>EOMONTH(GL_Transactions[[#This Row],[Column6]],-1)+1</f>
        <v>45413</v>
      </c>
    </row>
    <row r="943" spans="1:9" x14ac:dyDescent="0.35">
      <c r="A943" t="s">
        <v>8972</v>
      </c>
      <c r="B943" t="s">
        <v>7251</v>
      </c>
      <c r="C943" t="s">
        <v>7252</v>
      </c>
      <c r="D943" s="13">
        <v>66702.28</v>
      </c>
      <c r="E943" t="s">
        <v>7240</v>
      </c>
      <c r="F943" t="s">
        <v>20361</v>
      </c>
      <c r="G943" t="s">
        <v>8973</v>
      </c>
      <c r="H943" t="s">
        <v>7231</v>
      </c>
      <c r="I943" t="e">
        <f>EOMONTH(GL_Transactions[[#This Row],[Column6]],-1)+1</f>
        <v>#VALUE!</v>
      </c>
    </row>
    <row r="944" spans="1:9" x14ac:dyDescent="0.35">
      <c r="A944" t="s">
        <v>8974</v>
      </c>
      <c r="B944" t="s">
        <v>7268</v>
      </c>
      <c r="C944" t="s">
        <v>66</v>
      </c>
      <c r="D944" s="13">
        <v>72800.95</v>
      </c>
      <c r="E944" t="s">
        <v>7240</v>
      </c>
      <c r="F944" t="s">
        <v>20362</v>
      </c>
      <c r="G944" t="s">
        <v>8975</v>
      </c>
      <c r="H944" t="s">
        <v>7286</v>
      </c>
      <c r="I944">
        <f>EOMONTH(GL_Transactions[[#This Row],[Column6]],-1)+1</f>
        <v>45413</v>
      </c>
    </row>
    <row r="945" spans="1:9" x14ac:dyDescent="0.35">
      <c r="A945" t="s">
        <v>8976</v>
      </c>
      <c r="B945" t="s">
        <v>7238</v>
      </c>
      <c r="C945" t="s">
        <v>7239</v>
      </c>
      <c r="D945" s="13">
        <v>56831.26</v>
      </c>
      <c r="E945" t="s">
        <v>7240</v>
      </c>
      <c r="F945" t="s">
        <v>20353</v>
      </c>
      <c r="G945" t="s">
        <v>8977</v>
      </c>
      <c r="H945" t="s">
        <v>7286</v>
      </c>
      <c r="I945" t="e">
        <f>EOMONTH(GL_Transactions[[#This Row],[Column6]],-1)+1</f>
        <v>#VALUE!</v>
      </c>
    </row>
    <row r="946" spans="1:9" x14ac:dyDescent="0.35">
      <c r="A946" t="s">
        <v>8978</v>
      </c>
      <c r="B946" t="s">
        <v>7251</v>
      </c>
      <c r="C946" t="s">
        <v>7252</v>
      </c>
      <c r="D946" s="13">
        <v>3552.96</v>
      </c>
      <c r="E946" t="s">
        <v>7224</v>
      </c>
      <c r="F946" t="s">
        <v>20363</v>
      </c>
      <c r="G946" t="s">
        <v>8979</v>
      </c>
      <c r="H946" t="s">
        <v>7275</v>
      </c>
      <c r="I946">
        <f>EOMONTH(GL_Transactions[[#This Row],[Column6]],-1)+1</f>
        <v>45413</v>
      </c>
    </row>
    <row r="947" spans="1:9" x14ac:dyDescent="0.35">
      <c r="A947" t="s">
        <v>8980</v>
      </c>
      <c r="B947" t="s">
        <v>7233</v>
      </c>
      <c r="C947" t="s">
        <v>7234</v>
      </c>
      <c r="D947" s="13">
        <v>73272.73</v>
      </c>
      <c r="E947" t="s">
        <v>7261</v>
      </c>
      <c r="F947" t="s">
        <v>20089</v>
      </c>
      <c r="G947" t="s">
        <v>8981</v>
      </c>
      <c r="H947" t="s">
        <v>7236</v>
      </c>
      <c r="I947">
        <f>EOMONTH(GL_Transactions[[#This Row],[Column6]],-1)+1</f>
        <v>45413</v>
      </c>
    </row>
    <row r="948" spans="1:9" x14ac:dyDescent="0.35">
      <c r="A948" t="s">
        <v>8982</v>
      </c>
      <c r="B948" t="s">
        <v>7248</v>
      </c>
      <c r="C948" t="s">
        <v>66</v>
      </c>
      <c r="D948" s="13">
        <v>14877.52</v>
      </c>
      <c r="E948" t="s">
        <v>7224</v>
      </c>
      <c r="F948" t="s">
        <v>20267</v>
      </c>
      <c r="G948" t="s">
        <v>8983</v>
      </c>
      <c r="H948" t="s">
        <v>7275</v>
      </c>
      <c r="I948">
        <f>EOMONTH(GL_Transactions[[#This Row],[Column6]],-1)+1</f>
        <v>45413</v>
      </c>
    </row>
    <row r="949" spans="1:9" x14ac:dyDescent="0.35">
      <c r="A949" t="s">
        <v>8984</v>
      </c>
      <c r="B949" t="s">
        <v>7268</v>
      </c>
      <c r="C949" t="s">
        <v>7269</v>
      </c>
      <c r="D949" s="13">
        <v>-58360.639999999999</v>
      </c>
      <c r="E949" t="s">
        <v>7240</v>
      </c>
      <c r="F949" t="s">
        <v>20348</v>
      </c>
      <c r="G949" t="s">
        <v>8985</v>
      </c>
      <c r="H949" t="s">
        <v>7231</v>
      </c>
      <c r="I949" t="e">
        <f>EOMONTH(GL_Transactions[[#This Row],[Column6]],-1)+1</f>
        <v>#VALUE!</v>
      </c>
    </row>
    <row r="950" spans="1:9" x14ac:dyDescent="0.35">
      <c r="A950" t="s">
        <v>8986</v>
      </c>
      <c r="B950" t="s">
        <v>7248</v>
      </c>
      <c r="C950" t="s">
        <v>3</v>
      </c>
      <c r="D950" s="13">
        <v>71185.91</v>
      </c>
      <c r="E950" t="s">
        <v>7224</v>
      </c>
      <c r="F950" t="s">
        <v>20342</v>
      </c>
      <c r="G950" t="s">
        <v>8987</v>
      </c>
      <c r="H950" t="s">
        <v>7302</v>
      </c>
      <c r="I950">
        <f>EOMONTH(GL_Transactions[[#This Row],[Column6]],-1)+1</f>
        <v>45413</v>
      </c>
    </row>
    <row r="951" spans="1:9" x14ac:dyDescent="0.35">
      <c r="A951" t="s">
        <v>8988</v>
      </c>
      <c r="B951" t="s">
        <v>7222</v>
      </c>
      <c r="C951" t="s">
        <v>7223</v>
      </c>
      <c r="D951" s="13">
        <v>78556.240000000005</v>
      </c>
      <c r="E951" t="s">
        <v>7240</v>
      </c>
      <c r="F951" t="s">
        <v>19883</v>
      </c>
      <c r="G951" t="s">
        <v>8989</v>
      </c>
      <c r="H951" t="s">
        <v>66</v>
      </c>
      <c r="I951">
        <f>EOMONTH(GL_Transactions[[#This Row],[Column6]],-1)+1</f>
        <v>45292</v>
      </c>
    </row>
    <row r="952" spans="1:9" x14ac:dyDescent="0.35">
      <c r="A952" t="s">
        <v>8990</v>
      </c>
      <c r="B952" t="s">
        <v>7222</v>
      </c>
      <c r="C952" t="s">
        <v>7223</v>
      </c>
      <c r="D952" s="13">
        <v>76440</v>
      </c>
      <c r="E952" t="s">
        <v>7240</v>
      </c>
      <c r="F952" t="s">
        <v>20364</v>
      </c>
      <c r="G952" t="s">
        <v>8991</v>
      </c>
      <c r="H952" t="s">
        <v>7231</v>
      </c>
      <c r="I952" t="e">
        <f>EOMONTH(GL_Transactions[[#This Row],[Column6]],-1)+1</f>
        <v>#VALUE!</v>
      </c>
    </row>
    <row r="953" spans="1:9" x14ac:dyDescent="0.35">
      <c r="A953" t="s">
        <v>8992</v>
      </c>
      <c r="B953" t="s">
        <v>7268</v>
      </c>
      <c r="C953" t="s">
        <v>7269</v>
      </c>
      <c r="D953" s="13">
        <v>3859.54</v>
      </c>
      <c r="E953" t="s">
        <v>7240</v>
      </c>
      <c r="F953" t="s">
        <v>20365</v>
      </c>
      <c r="G953" t="s">
        <v>8993</v>
      </c>
      <c r="H953" t="s">
        <v>7226</v>
      </c>
      <c r="I953">
        <f>EOMONTH(GL_Transactions[[#This Row],[Column6]],-1)+1</f>
        <v>45413</v>
      </c>
    </row>
    <row r="954" spans="1:9" x14ac:dyDescent="0.35">
      <c r="A954" t="s">
        <v>8994</v>
      </c>
      <c r="B954" t="s">
        <v>7251</v>
      </c>
      <c r="C954" t="s">
        <v>66</v>
      </c>
      <c r="D954" s="13">
        <v>2462.79</v>
      </c>
      <c r="E954" t="s">
        <v>7261</v>
      </c>
      <c r="F954" t="s">
        <v>20366</v>
      </c>
      <c r="G954" t="s">
        <v>8995</v>
      </c>
      <c r="H954" t="s">
        <v>7302</v>
      </c>
      <c r="I954">
        <f>EOMONTH(GL_Transactions[[#This Row],[Column6]],-1)+1</f>
        <v>45413</v>
      </c>
    </row>
    <row r="955" spans="1:9" x14ac:dyDescent="0.35">
      <c r="A955" t="s">
        <v>8996</v>
      </c>
      <c r="B955" t="s">
        <v>7243</v>
      </c>
      <c r="C955" t="s">
        <v>7244</v>
      </c>
      <c r="D955" s="13">
        <v>-7418.71</v>
      </c>
      <c r="E955" t="s">
        <v>7224</v>
      </c>
      <c r="F955" t="s">
        <v>20330</v>
      </c>
      <c r="G955" t="s">
        <v>8997</v>
      </c>
      <c r="H955" t="s">
        <v>7249</v>
      </c>
      <c r="I955" t="e">
        <f>EOMONTH(GL_Transactions[[#This Row],[Column6]],-1)+1</f>
        <v>#VALUE!</v>
      </c>
    </row>
    <row r="956" spans="1:9" x14ac:dyDescent="0.35">
      <c r="A956" t="s">
        <v>8998</v>
      </c>
      <c r="B956" t="s">
        <v>7277</v>
      </c>
      <c r="C956" t="s">
        <v>7278</v>
      </c>
      <c r="D956" s="13" t="s">
        <v>20367</v>
      </c>
      <c r="E956" t="s">
        <v>7240</v>
      </c>
      <c r="F956" t="s">
        <v>20360</v>
      </c>
      <c r="G956" t="s">
        <v>8324</v>
      </c>
      <c r="H956" t="s">
        <v>7236</v>
      </c>
      <c r="I956">
        <f>EOMONTH(GL_Transactions[[#This Row],[Column6]],-1)+1</f>
        <v>45413</v>
      </c>
    </row>
    <row r="957" spans="1:9" x14ac:dyDescent="0.35">
      <c r="A957" t="s">
        <v>8999</v>
      </c>
      <c r="B957" t="s">
        <v>7268</v>
      </c>
      <c r="C957" t="s">
        <v>66</v>
      </c>
      <c r="D957" s="13">
        <v>27400.81</v>
      </c>
      <c r="E957" t="s">
        <v>7240</v>
      </c>
      <c r="F957" t="s">
        <v>20368</v>
      </c>
      <c r="G957" t="s">
        <v>9000</v>
      </c>
      <c r="H957" t="s">
        <v>66</v>
      </c>
      <c r="I957">
        <f>EOMONTH(GL_Transactions[[#This Row],[Column6]],-1)+1</f>
        <v>45323</v>
      </c>
    </row>
    <row r="958" spans="1:9" x14ac:dyDescent="0.35">
      <c r="A958" t="s">
        <v>9001</v>
      </c>
      <c r="B958" t="s">
        <v>7228</v>
      </c>
      <c r="C958" t="s">
        <v>7229</v>
      </c>
      <c r="D958" s="13">
        <v>-18813.77</v>
      </c>
      <c r="E958" t="s">
        <v>7240</v>
      </c>
      <c r="F958" t="s">
        <v>20369</v>
      </c>
      <c r="G958" t="s">
        <v>9002</v>
      </c>
      <c r="H958" t="s">
        <v>7236</v>
      </c>
      <c r="I958" t="e">
        <f>EOMONTH(GL_Transactions[[#This Row],[Column6]],-1)+1</f>
        <v>#VALUE!</v>
      </c>
    </row>
    <row r="959" spans="1:9" x14ac:dyDescent="0.35">
      <c r="A959" t="s">
        <v>9003</v>
      </c>
      <c r="B959" t="s">
        <v>7268</v>
      </c>
      <c r="C959" t="s">
        <v>7269</v>
      </c>
      <c r="D959" s="13">
        <v>-47738.19</v>
      </c>
      <c r="E959" t="s">
        <v>7224</v>
      </c>
      <c r="F959" t="s">
        <v>20370</v>
      </c>
      <c r="G959" t="s">
        <v>66</v>
      </c>
      <c r="H959" t="s">
        <v>7236</v>
      </c>
      <c r="I959">
        <f>EOMONTH(GL_Transactions[[#This Row],[Column6]],-1)+1</f>
        <v>45413</v>
      </c>
    </row>
    <row r="960" spans="1:9" x14ac:dyDescent="0.35">
      <c r="A960" t="s">
        <v>9004</v>
      </c>
      <c r="B960" t="s">
        <v>7264</v>
      </c>
      <c r="C960" t="s">
        <v>7280</v>
      </c>
      <c r="D960" s="13" t="s">
        <v>20371</v>
      </c>
      <c r="E960" t="s">
        <v>7240</v>
      </c>
      <c r="F960" t="s">
        <v>20372</v>
      </c>
      <c r="G960" t="s">
        <v>9005</v>
      </c>
      <c r="H960" t="s">
        <v>7302</v>
      </c>
      <c r="I960">
        <f>EOMONTH(GL_Transactions[[#This Row],[Column6]],-1)+1</f>
        <v>45413</v>
      </c>
    </row>
    <row r="961" spans="1:9" x14ac:dyDescent="0.35">
      <c r="A961" t="s">
        <v>9006</v>
      </c>
      <c r="B961" t="s">
        <v>7238</v>
      </c>
      <c r="C961" t="s">
        <v>7239</v>
      </c>
      <c r="D961" s="13">
        <v>35271.49</v>
      </c>
      <c r="E961" t="s">
        <v>7240</v>
      </c>
      <c r="F961" t="s">
        <v>20373</v>
      </c>
      <c r="G961" t="s">
        <v>66</v>
      </c>
      <c r="H961" t="s">
        <v>7275</v>
      </c>
      <c r="I961" t="e">
        <f>EOMONTH(GL_Transactions[[#This Row],[Column6]],-1)+1</f>
        <v>#VALUE!</v>
      </c>
    </row>
    <row r="962" spans="1:9" x14ac:dyDescent="0.35">
      <c r="A962" t="s">
        <v>9007</v>
      </c>
      <c r="B962" t="s">
        <v>7251</v>
      </c>
      <c r="C962" t="s">
        <v>7252</v>
      </c>
      <c r="D962" s="13">
        <v>-67561.64</v>
      </c>
      <c r="E962" t="s">
        <v>7261</v>
      </c>
      <c r="F962" t="s">
        <v>20374</v>
      </c>
      <c r="G962" t="s">
        <v>9008</v>
      </c>
      <c r="H962" t="s">
        <v>7292</v>
      </c>
      <c r="I962" t="e">
        <f>EOMONTH(GL_Transactions[[#This Row],[Column6]],-1)+1</f>
        <v>#VALUE!</v>
      </c>
    </row>
    <row r="963" spans="1:9" x14ac:dyDescent="0.35">
      <c r="A963" t="s">
        <v>9009</v>
      </c>
      <c r="B963" t="s">
        <v>7238</v>
      </c>
      <c r="C963" t="s">
        <v>7239</v>
      </c>
      <c r="D963" s="13">
        <v>60764.800000000003</v>
      </c>
      <c r="E963" t="s">
        <v>7261</v>
      </c>
      <c r="F963" t="s">
        <v>20375</v>
      </c>
      <c r="G963" t="s">
        <v>9010</v>
      </c>
      <c r="H963" t="s">
        <v>7275</v>
      </c>
      <c r="I963">
        <f>EOMONTH(GL_Transactions[[#This Row],[Column6]],-1)+1</f>
        <v>45413</v>
      </c>
    </row>
    <row r="964" spans="1:9" x14ac:dyDescent="0.35">
      <c r="A964" t="s">
        <v>9011</v>
      </c>
      <c r="B964" t="s">
        <v>7277</v>
      </c>
      <c r="C964" t="s">
        <v>7278</v>
      </c>
      <c r="D964" s="13">
        <v>8343.9500000000007</v>
      </c>
      <c r="E964" t="s">
        <v>7261</v>
      </c>
      <c r="F964" t="s">
        <v>20337</v>
      </c>
      <c r="G964" t="s">
        <v>9012</v>
      </c>
      <c r="H964" t="s">
        <v>7292</v>
      </c>
      <c r="I964">
        <f>EOMONTH(GL_Transactions[[#This Row],[Column6]],-1)+1</f>
        <v>45413</v>
      </c>
    </row>
    <row r="965" spans="1:9" x14ac:dyDescent="0.35">
      <c r="A965" t="s">
        <v>9013</v>
      </c>
      <c r="B965" t="s">
        <v>7264</v>
      </c>
      <c r="C965" t="s">
        <v>7280</v>
      </c>
      <c r="D965" s="13">
        <v>8581.51</v>
      </c>
      <c r="E965" t="s">
        <v>7224</v>
      </c>
      <c r="F965" t="s">
        <v>20376</v>
      </c>
      <c r="G965" t="s">
        <v>9014</v>
      </c>
      <c r="H965" t="s">
        <v>66</v>
      </c>
      <c r="I965">
        <f>EOMONTH(GL_Transactions[[#This Row],[Column6]],-1)+1</f>
        <v>45536</v>
      </c>
    </row>
    <row r="966" spans="1:9" x14ac:dyDescent="0.35">
      <c r="A966" t="s">
        <v>9015</v>
      </c>
      <c r="B966" t="s">
        <v>7268</v>
      </c>
      <c r="C966" t="s">
        <v>7269</v>
      </c>
      <c r="D966" s="13">
        <v>-24434.68</v>
      </c>
      <c r="E966" t="s">
        <v>7261</v>
      </c>
      <c r="F966" t="s">
        <v>20377</v>
      </c>
      <c r="G966" t="s">
        <v>7799</v>
      </c>
      <c r="H966" t="s">
        <v>7249</v>
      </c>
      <c r="I966">
        <f>EOMONTH(GL_Transactions[[#This Row],[Column6]],-1)+1</f>
        <v>45413</v>
      </c>
    </row>
    <row r="967" spans="1:9" x14ac:dyDescent="0.35">
      <c r="A967" t="s">
        <v>9016</v>
      </c>
      <c r="B967" t="s">
        <v>7222</v>
      </c>
      <c r="C967" t="s">
        <v>7223</v>
      </c>
      <c r="D967" s="13">
        <v>36657.07</v>
      </c>
      <c r="E967" t="s">
        <v>7240</v>
      </c>
      <c r="F967" t="s">
        <v>20378</v>
      </c>
      <c r="G967" t="s">
        <v>9017</v>
      </c>
      <c r="H967" t="s">
        <v>7236</v>
      </c>
      <c r="I967">
        <f>EOMONTH(GL_Transactions[[#This Row],[Column6]],-1)+1</f>
        <v>45566</v>
      </c>
    </row>
    <row r="968" spans="1:9" x14ac:dyDescent="0.35">
      <c r="A968" t="s">
        <v>9018</v>
      </c>
      <c r="B968" t="s">
        <v>7277</v>
      </c>
      <c r="C968" t="s">
        <v>7278</v>
      </c>
      <c r="D968" s="13">
        <v>64563.19</v>
      </c>
      <c r="E968" t="s">
        <v>7224</v>
      </c>
      <c r="F968" t="s">
        <v>20337</v>
      </c>
      <c r="G968" t="s">
        <v>66</v>
      </c>
      <c r="H968" t="s">
        <v>7292</v>
      </c>
      <c r="I968">
        <f>EOMONTH(GL_Transactions[[#This Row],[Column6]],-1)+1</f>
        <v>45413</v>
      </c>
    </row>
    <row r="969" spans="1:9" x14ac:dyDescent="0.35">
      <c r="A969" t="s">
        <v>9019</v>
      </c>
      <c r="B969" t="s">
        <v>7268</v>
      </c>
      <c r="C969" t="s">
        <v>7269</v>
      </c>
      <c r="D969" s="13">
        <v>26723.94</v>
      </c>
      <c r="E969" t="s">
        <v>7240</v>
      </c>
      <c r="F969" t="s">
        <v>20379</v>
      </c>
      <c r="G969" t="s">
        <v>9020</v>
      </c>
      <c r="H969" t="s">
        <v>7231</v>
      </c>
      <c r="I969">
        <f>EOMONTH(GL_Transactions[[#This Row],[Column6]],-1)+1</f>
        <v>45627</v>
      </c>
    </row>
    <row r="970" spans="1:9" x14ac:dyDescent="0.35">
      <c r="A970" t="s">
        <v>9021</v>
      </c>
      <c r="B970" t="s">
        <v>7222</v>
      </c>
      <c r="C970" t="s">
        <v>7223</v>
      </c>
      <c r="D970" s="13">
        <v>25271.63</v>
      </c>
      <c r="E970" t="s">
        <v>7240</v>
      </c>
      <c r="F970" t="s">
        <v>20362</v>
      </c>
      <c r="G970" t="s">
        <v>9022</v>
      </c>
      <c r="H970" t="s">
        <v>66</v>
      </c>
      <c r="I970">
        <f>EOMONTH(GL_Transactions[[#This Row],[Column6]],-1)+1</f>
        <v>45413</v>
      </c>
    </row>
    <row r="971" spans="1:9" x14ac:dyDescent="0.35">
      <c r="A971" t="s">
        <v>9023</v>
      </c>
      <c r="B971" t="s">
        <v>7251</v>
      </c>
      <c r="C971" t="s">
        <v>7252</v>
      </c>
      <c r="D971" s="13">
        <v>66117.25</v>
      </c>
      <c r="E971" t="s">
        <v>7224</v>
      </c>
      <c r="F971" t="s">
        <v>20339</v>
      </c>
      <c r="G971" t="s">
        <v>9024</v>
      </c>
      <c r="H971" t="s">
        <v>7305</v>
      </c>
      <c r="I971" t="e">
        <f>EOMONTH(GL_Transactions[[#This Row],[Column6]],-1)+1</f>
        <v>#VALUE!</v>
      </c>
    </row>
    <row r="972" spans="1:9" x14ac:dyDescent="0.35">
      <c r="A972" t="s">
        <v>9025</v>
      </c>
      <c r="B972" t="s">
        <v>7264</v>
      </c>
      <c r="C972" t="s">
        <v>7280</v>
      </c>
      <c r="D972" s="13">
        <v>53884.84</v>
      </c>
      <c r="E972" t="s">
        <v>7240</v>
      </c>
      <c r="F972" t="s">
        <v>20339</v>
      </c>
      <c r="G972" t="s">
        <v>9026</v>
      </c>
      <c r="H972" t="s">
        <v>66</v>
      </c>
      <c r="I972" t="e">
        <f>EOMONTH(GL_Transactions[[#This Row],[Column6]],-1)+1</f>
        <v>#VALUE!</v>
      </c>
    </row>
    <row r="973" spans="1:9" x14ac:dyDescent="0.35">
      <c r="A973" t="s">
        <v>9027</v>
      </c>
      <c r="B973" t="s">
        <v>7228</v>
      </c>
      <c r="C973" t="s">
        <v>7229</v>
      </c>
      <c r="D973" s="13">
        <v>47708.66</v>
      </c>
      <c r="E973" t="s">
        <v>7261</v>
      </c>
      <c r="F973" t="s">
        <v>20380</v>
      </c>
      <c r="G973" t="s">
        <v>9028</v>
      </c>
      <c r="H973" t="s">
        <v>7305</v>
      </c>
      <c r="I973">
        <f>EOMONTH(GL_Transactions[[#This Row],[Column6]],-1)+1</f>
        <v>45413</v>
      </c>
    </row>
    <row r="974" spans="1:9" x14ac:dyDescent="0.35">
      <c r="A974" t="s">
        <v>9029</v>
      </c>
      <c r="B974" t="s">
        <v>7268</v>
      </c>
      <c r="C974" t="s">
        <v>7269</v>
      </c>
      <c r="D974" s="13">
        <v>57222.09</v>
      </c>
      <c r="E974" t="s">
        <v>7224</v>
      </c>
      <c r="F974" t="s">
        <v>20368</v>
      </c>
      <c r="G974" t="s">
        <v>9030</v>
      </c>
      <c r="H974" t="s">
        <v>7292</v>
      </c>
      <c r="I974">
        <f>EOMONTH(GL_Transactions[[#This Row],[Column6]],-1)+1</f>
        <v>45323</v>
      </c>
    </row>
    <row r="975" spans="1:9" x14ac:dyDescent="0.35">
      <c r="A975" t="s">
        <v>9031</v>
      </c>
      <c r="B975" t="s">
        <v>7264</v>
      </c>
      <c r="C975" t="s">
        <v>7280</v>
      </c>
      <c r="D975" s="13">
        <v>17239.22</v>
      </c>
      <c r="E975" t="s">
        <v>7240</v>
      </c>
      <c r="F975" t="s">
        <v>20359</v>
      </c>
      <c r="G975" t="s">
        <v>8105</v>
      </c>
      <c r="H975" t="s">
        <v>66</v>
      </c>
      <c r="I975" t="e">
        <f>EOMONTH(GL_Transactions[[#This Row],[Column6]],-1)+1</f>
        <v>#VALUE!</v>
      </c>
    </row>
    <row r="976" spans="1:9" x14ac:dyDescent="0.35">
      <c r="A976" t="s">
        <v>9032</v>
      </c>
      <c r="B976" t="s">
        <v>7255</v>
      </c>
      <c r="C976" t="s">
        <v>7256</v>
      </c>
      <c r="D976" s="13">
        <v>79262.039999999994</v>
      </c>
      <c r="E976" t="s">
        <v>7224</v>
      </c>
      <c r="F976" t="s">
        <v>20381</v>
      </c>
      <c r="G976" t="s">
        <v>9033</v>
      </c>
      <c r="H976" t="s">
        <v>7249</v>
      </c>
      <c r="I976">
        <f>EOMONTH(GL_Transactions[[#This Row],[Column6]],-1)+1</f>
        <v>45413</v>
      </c>
    </row>
    <row r="977" spans="1:9" x14ac:dyDescent="0.35">
      <c r="A977" t="s">
        <v>9034</v>
      </c>
      <c r="B977" t="s">
        <v>7255</v>
      </c>
      <c r="C977" t="s">
        <v>7256</v>
      </c>
      <c r="D977" s="13">
        <v>53373.8</v>
      </c>
      <c r="E977" t="s">
        <v>7240</v>
      </c>
      <c r="F977" t="s">
        <v>20370</v>
      </c>
      <c r="G977" t="s">
        <v>7704</v>
      </c>
      <c r="H977" t="s">
        <v>7246</v>
      </c>
      <c r="I977">
        <f>EOMONTH(GL_Transactions[[#This Row],[Column6]],-1)+1</f>
        <v>45413</v>
      </c>
    </row>
    <row r="978" spans="1:9" x14ac:dyDescent="0.35">
      <c r="A978" t="s">
        <v>9035</v>
      </c>
      <c r="B978" t="s">
        <v>7243</v>
      </c>
      <c r="C978" t="s">
        <v>7244</v>
      </c>
      <c r="D978" s="13">
        <v>-6164.57</v>
      </c>
      <c r="E978" t="s">
        <v>7224</v>
      </c>
      <c r="F978" t="s">
        <v>20363</v>
      </c>
      <c r="G978" t="s">
        <v>66</v>
      </c>
      <c r="H978" t="s">
        <v>7236</v>
      </c>
      <c r="I978">
        <f>EOMONTH(GL_Transactions[[#This Row],[Column6]],-1)+1</f>
        <v>45413</v>
      </c>
    </row>
    <row r="979" spans="1:9" x14ac:dyDescent="0.35">
      <c r="A979" t="s">
        <v>9036</v>
      </c>
      <c r="B979" t="s">
        <v>7268</v>
      </c>
      <c r="C979" t="s">
        <v>7269</v>
      </c>
      <c r="D979" s="13">
        <v>80627.56</v>
      </c>
      <c r="E979" t="s">
        <v>7224</v>
      </c>
      <c r="F979" t="s">
        <v>20375</v>
      </c>
      <c r="G979" t="s">
        <v>9037</v>
      </c>
      <c r="H979" t="s">
        <v>66</v>
      </c>
      <c r="I979">
        <f>EOMONTH(GL_Transactions[[#This Row],[Column6]],-1)+1</f>
        <v>45413</v>
      </c>
    </row>
    <row r="980" spans="1:9" x14ac:dyDescent="0.35">
      <c r="A980" t="s">
        <v>9038</v>
      </c>
      <c r="B980" t="s">
        <v>7238</v>
      </c>
      <c r="C980" t="s">
        <v>7239</v>
      </c>
      <c r="D980" s="13">
        <v>80104.58</v>
      </c>
      <c r="E980" t="s">
        <v>7240</v>
      </c>
      <c r="F980" t="s">
        <v>20382</v>
      </c>
      <c r="G980" t="s">
        <v>66</v>
      </c>
      <c r="H980" t="s">
        <v>66</v>
      </c>
      <c r="I980">
        <f>EOMONTH(GL_Transactions[[#This Row],[Column6]],-1)+1</f>
        <v>45413</v>
      </c>
    </row>
    <row r="981" spans="1:9" x14ac:dyDescent="0.35">
      <c r="A981" t="s">
        <v>9039</v>
      </c>
      <c r="B981" t="s">
        <v>7264</v>
      </c>
      <c r="C981" t="s">
        <v>7280</v>
      </c>
      <c r="D981" s="13">
        <v>84805.07</v>
      </c>
      <c r="E981" t="s">
        <v>7240</v>
      </c>
      <c r="F981" t="s">
        <v>20383</v>
      </c>
      <c r="G981" t="s">
        <v>9040</v>
      </c>
      <c r="H981" t="s">
        <v>7286</v>
      </c>
      <c r="I981">
        <f>EOMONTH(GL_Transactions[[#This Row],[Column6]],-1)+1</f>
        <v>45413</v>
      </c>
    </row>
    <row r="982" spans="1:9" x14ac:dyDescent="0.35">
      <c r="A982" t="s">
        <v>9041</v>
      </c>
      <c r="B982" t="s">
        <v>7268</v>
      </c>
      <c r="C982" t="s">
        <v>7269</v>
      </c>
      <c r="D982" s="13">
        <v>60663.79</v>
      </c>
      <c r="E982" t="s">
        <v>7240</v>
      </c>
      <c r="F982" t="s">
        <v>20383</v>
      </c>
      <c r="G982" t="s">
        <v>7348</v>
      </c>
      <c r="H982" t="s">
        <v>7246</v>
      </c>
      <c r="I982">
        <f>EOMONTH(GL_Transactions[[#This Row],[Column6]],-1)+1</f>
        <v>45413</v>
      </c>
    </row>
    <row r="983" spans="1:9" x14ac:dyDescent="0.35">
      <c r="A983" t="s">
        <v>9042</v>
      </c>
      <c r="B983" t="s">
        <v>7222</v>
      </c>
      <c r="C983" t="s">
        <v>7223</v>
      </c>
      <c r="D983" s="13">
        <v>65799.28</v>
      </c>
      <c r="E983" t="s">
        <v>7261</v>
      </c>
      <c r="F983" t="s">
        <v>20381</v>
      </c>
      <c r="G983" t="s">
        <v>9043</v>
      </c>
      <c r="H983" t="s">
        <v>7275</v>
      </c>
      <c r="I983">
        <f>EOMONTH(GL_Transactions[[#This Row],[Column6]],-1)+1</f>
        <v>45413</v>
      </c>
    </row>
    <row r="984" spans="1:9" x14ac:dyDescent="0.35">
      <c r="A984" t="s">
        <v>9044</v>
      </c>
      <c r="B984" t="s">
        <v>7228</v>
      </c>
      <c r="C984" t="s">
        <v>7229</v>
      </c>
      <c r="D984" s="13">
        <v>79933</v>
      </c>
      <c r="E984" t="s">
        <v>7240</v>
      </c>
      <c r="F984" t="s">
        <v>20384</v>
      </c>
      <c r="G984" t="s">
        <v>9045</v>
      </c>
      <c r="H984" t="s">
        <v>7292</v>
      </c>
      <c r="I984">
        <f>EOMONTH(GL_Transactions[[#This Row],[Column6]],-1)+1</f>
        <v>45413</v>
      </c>
    </row>
    <row r="985" spans="1:9" x14ac:dyDescent="0.35">
      <c r="A985" t="s">
        <v>9046</v>
      </c>
      <c r="B985" t="s">
        <v>7268</v>
      </c>
      <c r="C985" t="s">
        <v>7269</v>
      </c>
      <c r="D985" s="13">
        <v>79465.53</v>
      </c>
      <c r="E985" t="s">
        <v>7240</v>
      </c>
      <c r="F985" t="s">
        <v>20375</v>
      </c>
      <c r="G985" t="s">
        <v>9047</v>
      </c>
      <c r="H985" t="s">
        <v>7292</v>
      </c>
      <c r="I985">
        <f>EOMONTH(GL_Transactions[[#This Row],[Column6]],-1)+1</f>
        <v>45413</v>
      </c>
    </row>
    <row r="986" spans="1:9" x14ac:dyDescent="0.35">
      <c r="A986" t="s">
        <v>9048</v>
      </c>
      <c r="B986" t="s">
        <v>7248</v>
      </c>
      <c r="C986" t="s">
        <v>3</v>
      </c>
      <c r="D986" s="13">
        <v>3194.37</v>
      </c>
      <c r="E986" t="s">
        <v>7240</v>
      </c>
      <c r="F986" t="s">
        <v>20317</v>
      </c>
      <c r="G986" t="s">
        <v>66</v>
      </c>
      <c r="H986" t="s">
        <v>66</v>
      </c>
      <c r="I986" t="e">
        <f>EOMONTH(GL_Transactions[[#This Row],[Column6]],-1)+1</f>
        <v>#VALUE!</v>
      </c>
    </row>
    <row r="987" spans="1:9" x14ac:dyDescent="0.35">
      <c r="A987" t="s">
        <v>9049</v>
      </c>
      <c r="B987" t="s">
        <v>7243</v>
      </c>
      <c r="C987" t="s">
        <v>7244</v>
      </c>
      <c r="D987" s="13">
        <v>61035.1</v>
      </c>
      <c r="E987" t="s">
        <v>7261</v>
      </c>
      <c r="F987" t="s">
        <v>20385</v>
      </c>
      <c r="G987" t="s">
        <v>66</v>
      </c>
      <c r="H987" t="s">
        <v>66</v>
      </c>
      <c r="I987">
        <f>EOMONTH(GL_Transactions[[#This Row],[Column6]],-1)+1</f>
        <v>45505</v>
      </c>
    </row>
    <row r="988" spans="1:9" x14ac:dyDescent="0.35">
      <c r="A988" t="s">
        <v>9050</v>
      </c>
      <c r="B988" t="s">
        <v>7255</v>
      </c>
      <c r="C988" t="s">
        <v>7256</v>
      </c>
      <c r="D988" s="13">
        <v>48863.11</v>
      </c>
      <c r="E988" t="s">
        <v>7261</v>
      </c>
      <c r="F988" t="s">
        <v>20386</v>
      </c>
      <c r="G988" t="s">
        <v>9051</v>
      </c>
      <c r="H988" t="s">
        <v>7246</v>
      </c>
      <c r="I988" t="e">
        <f>EOMONTH(GL_Transactions[[#This Row],[Column6]],-1)+1</f>
        <v>#VALUE!</v>
      </c>
    </row>
    <row r="989" spans="1:9" x14ac:dyDescent="0.35">
      <c r="A989" t="s">
        <v>9052</v>
      </c>
      <c r="B989" t="s">
        <v>7248</v>
      </c>
      <c r="C989" t="s">
        <v>3</v>
      </c>
      <c r="D989" s="13">
        <v>69422.179999999993</v>
      </c>
      <c r="E989" t="s">
        <v>7261</v>
      </c>
      <c r="F989" t="s">
        <v>20387</v>
      </c>
      <c r="G989" t="s">
        <v>9053</v>
      </c>
      <c r="H989" t="s">
        <v>7302</v>
      </c>
      <c r="I989">
        <f>EOMONTH(GL_Transactions[[#This Row],[Column6]],-1)+1</f>
        <v>45413</v>
      </c>
    </row>
    <row r="990" spans="1:9" x14ac:dyDescent="0.35">
      <c r="A990" t="s">
        <v>9054</v>
      </c>
      <c r="B990" t="s">
        <v>7264</v>
      </c>
      <c r="C990" t="s">
        <v>7280</v>
      </c>
      <c r="D990" s="13">
        <v>58285.87</v>
      </c>
      <c r="E990" t="s">
        <v>7240</v>
      </c>
      <c r="F990" t="s">
        <v>20320</v>
      </c>
      <c r="G990" t="s">
        <v>9055</v>
      </c>
      <c r="H990" t="s">
        <v>7246</v>
      </c>
      <c r="I990">
        <f>EOMONTH(GL_Transactions[[#This Row],[Column6]],-1)+1</f>
        <v>45413</v>
      </c>
    </row>
    <row r="991" spans="1:9" x14ac:dyDescent="0.35">
      <c r="A991" t="s">
        <v>9056</v>
      </c>
      <c r="B991" t="s">
        <v>7228</v>
      </c>
      <c r="C991" t="s">
        <v>7229</v>
      </c>
      <c r="D991" s="13">
        <v>82787.97</v>
      </c>
      <c r="E991" t="s">
        <v>7224</v>
      </c>
      <c r="F991" t="s">
        <v>20360</v>
      </c>
      <c r="G991" t="s">
        <v>66</v>
      </c>
      <c r="H991" t="s">
        <v>7275</v>
      </c>
      <c r="I991">
        <f>EOMONTH(GL_Transactions[[#This Row],[Column6]],-1)+1</f>
        <v>45413</v>
      </c>
    </row>
    <row r="992" spans="1:9" x14ac:dyDescent="0.35">
      <c r="A992" t="s">
        <v>9057</v>
      </c>
      <c r="B992" t="s">
        <v>7255</v>
      </c>
      <c r="C992" t="s">
        <v>7256</v>
      </c>
      <c r="D992" s="13">
        <v>76696.83</v>
      </c>
      <c r="E992" t="s">
        <v>7224</v>
      </c>
      <c r="F992" t="s">
        <v>20388</v>
      </c>
      <c r="G992" t="s">
        <v>9058</v>
      </c>
      <c r="H992" t="s">
        <v>7286</v>
      </c>
      <c r="I992" t="e">
        <f>EOMONTH(GL_Transactions[[#This Row],[Column6]],-1)+1</f>
        <v>#VALUE!</v>
      </c>
    </row>
    <row r="993" spans="1:9" x14ac:dyDescent="0.35">
      <c r="A993" t="s">
        <v>9059</v>
      </c>
      <c r="B993" t="s">
        <v>7228</v>
      </c>
      <c r="C993" t="s">
        <v>66</v>
      </c>
      <c r="D993" s="13">
        <v>75219.839999999997</v>
      </c>
      <c r="E993" t="s">
        <v>7240</v>
      </c>
      <c r="F993" t="s">
        <v>20389</v>
      </c>
      <c r="G993" t="s">
        <v>9060</v>
      </c>
      <c r="H993" t="s">
        <v>66</v>
      </c>
      <c r="I993">
        <f>EOMONTH(GL_Transactions[[#This Row],[Column6]],-1)+1</f>
        <v>45413</v>
      </c>
    </row>
    <row r="994" spans="1:9" x14ac:dyDescent="0.35">
      <c r="A994" t="s">
        <v>9061</v>
      </c>
      <c r="B994" t="s">
        <v>7264</v>
      </c>
      <c r="C994" t="s">
        <v>7280</v>
      </c>
      <c r="D994" s="13">
        <v>-54320.89</v>
      </c>
      <c r="E994" t="s">
        <v>7240</v>
      </c>
      <c r="F994" t="s">
        <v>20345</v>
      </c>
      <c r="G994" t="s">
        <v>7685</v>
      </c>
      <c r="H994" t="s">
        <v>7226</v>
      </c>
      <c r="I994">
        <f>EOMONTH(GL_Transactions[[#This Row],[Column6]],-1)+1</f>
        <v>45413</v>
      </c>
    </row>
    <row r="995" spans="1:9" x14ac:dyDescent="0.35">
      <c r="A995" t="s">
        <v>9062</v>
      </c>
      <c r="B995" t="s">
        <v>7222</v>
      </c>
      <c r="C995" t="s">
        <v>7223</v>
      </c>
      <c r="D995" s="13">
        <v>-80690.37</v>
      </c>
      <c r="E995" t="s">
        <v>7240</v>
      </c>
      <c r="F995" t="s">
        <v>20352</v>
      </c>
      <c r="G995" t="s">
        <v>9063</v>
      </c>
      <c r="H995" t="s">
        <v>7249</v>
      </c>
      <c r="I995">
        <f>EOMONTH(GL_Transactions[[#This Row],[Column6]],-1)+1</f>
        <v>45413</v>
      </c>
    </row>
    <row r="996" spans="1:9" x14ac:dyDescent="0.35">
      <c r="A996" t="s">
        <v>9064</v>
      </c>
      <c r="B996" t="s">
        <v>7251</v>
      </c>
      <c r="C996" t="s">
        <v>66</v>
      </c>
      <c r="D996" s="13">
        <v>70930.28</v>
      </c>
      <c r="E996" t="s">
        <v>7224</v>
      </c>
      <c r="F996" t="s">
        <v>20390</v>
      </c>
      <c r="G996" t="s">
        <v>9065</v>
      </c>
      <c r="H996" t="s">
        <v>7236</v>
      </c>
      <c r="I996">
        <f>EOMONTH(GL_Transactions[[#This Row],[Column6]],-1)+1</f>
        <v>45413</v>
      </c>
    </row>
    <row r="997" spans="1:9" x14ac:dyDescent="0.35">
      <c r="A997" t="s">
        <v>9066</v>
      </c>
      <c r="B997" t="s">
        <v>7222</v>
      </c>
      <c r="C997" t="s">
        <v>66</v>
      </c>
      <c r="D997" s="13">
        <v>51387.55</v>
      </c>
      <c r="E997" t="s">
        <v>7240</v>
      </c>
      <c r="F997" t="s">
        <v>20319</v>
      </c>
      <c r="G997" t="s">
        <v>9067</v>
      </c>
      <c r="H997" t="s">
        <v>7305</v>
      </c>
      <c r="I997" t="e">
        <f>EOMONTH(GL_Transactions[[#This Row],[Column6]],-1)+1</f>
        <v>#VALUE!</v>
      </c>
    </row>
    <row r="998" spans="1:9" x14ac:dyDescent="0.35">
      <c r="A998" t="s">
        <v>9068</v>
      </c>
      <c r="B998" t="s">
        <v>7268</v>
      </c>
      <c r="C998" t="s">
        <v>7269</v>
      </c>
      <c r="D998" s="13">
        <v>40251.97</v>
      </c>
      <c r="E998" t="s">
        <v>7261</v>
      </c>
      <c r="F998" t="s">
        <v>20391</v>
      </c>
      <c r="G998" t="s">
        <v>9069</v>
      </c>
      <c r="H998" t="s">
        <v>66</v>
      </c>
      <c r="I998" t="e">
        <f>EOMONTH(GL_Transactions[[#This Row],[Column6]],-1)+1</f>
        <v>#VALUE!</v>
      </c>
    </row>
    <row r="999" spans="1:9" x14ac:dyDescent="0.35">
      <c r="A999" t="s">
        <v>9070</v>
      </c>
      <c r="B999" t="s">
        <v>7238</v>
      </c>
      <c r="C999" t="s">
        <v>66</v>
      </c>
      <c r="D999" s="13">
        <v>22525.85</v>
      </c>
      <c r="E999" t="s">
        <v>7240</v>
      </c>
      <c r="F999" t="s">
        <v>20392</v>
      </c>
      <c r="G999" t="s">
        <v>9071</v>
      </c>
      <c r="H999" t="s">
        <v>7286</v>
      </c>
      <c r="I999">
        <f>EOMONTH(GL_Transactions[[#This Row],[Column6]],-1)+1</f>
        <v>45566</v>
      </c>
    </row>
    <row r="1000" spans="1:9" x14ac:dyDescent="0.35">
      <c r="A1000" t="s">
        <v>9072</v>
      </c>
      <c r="B1000" t="s">
        <v>7222</v>
      </c>
      <c r="C1000" t="s">
        <v>7223</v>
      </c>
      <c r="D1000" s="13">
        <v>6924.12</v>
      </c>
      <c r="E1000" t="s">
        <v>7261</v>
      </c>
      <c r="F1000" t="s">
        <v>20336</v>
      </c>
      <c r="G1000" t="s">
        <v>9073</v>
      </c>
      <c r="H1000" t="s">
        <v>7302</v>
      </c>
      <c r="I1000">
        <f>EOMONTH(GL_Transactions[[#This Row],[Column6]],-1)+1</f>
        <v>45413</v>
      </c>
    </row>
    <row r="1001" spans="1:9" x14ac:dyDescent="0.35">
      <c r="A1001" t="s">
        <v>9074</v>
      </c>
      <c r="B1001" t="s">
        <v>7228</v>
      </c>
      <c r="C1001" t="s">
        <v>7229</v>
      </c>
      <c r="D1001" s="13">
        <v>54943.18</v>
      </c>
      <c r="E1001" t="s">
        <v>7240</v>
      </c>
      <c r="F1001" t="s">
        <v>20234</v>
      </c>
      <c r="G1001" t="s">
        <v>9075</v>
      </c>
      <c r="H1001" t="s">
        <v>7249</v>
      </c>
      <c r="I1001">
        <f>EOMONTH(GL_Transactions[[#This Row],[Column6]],-1)+1</f>
        <v>45383</v>
      </c>
    </row>
    <row r="1002" spans="1:9" x14ac:dyDescent="0.35">
      <c r="A1002" t="s">
        <v>9076</v>
      </c>
      <c r="B1002" t="s">
        <v>7243</v>
      </c>
      <c r="C1002" t="s">
        <v>66</v>
      </c>
      <c r="D1002" s="13">
        <v>706.26</v>
      </c>
      <c r="E1002" t="s">
        <v>7224</v>
      </c>
      <c r="F1002" t="s">
        <v>20393</v>
      </c>
      <c r="G1002" t="s">
        <v>7573</v>
      </c>
      <c r="H1002" t="s">
        <v>7236</v>
      </c>
      <c r="I1002" t="e">
        <f>EOMONTH(GL_Transactions[[#This Row],[Column6]],-1)+1</f>
        <v>#VALUE!</v>
      </c>
    </row>
    <row r="1003" spans="1:9" x14ac:dyDescent="0.35">
      <c r="A1003" t="s">
        <v>9077</v>
      </c>
      <c r="B1003" t="s">
        <v>7243</v>
      </c>
      <c r="C1003" t="s">
        <v>7244</v>
      </c>
      <c r="D1003" s="13">
        <v>23554.61</v>
      </c>
      <c r="E1003" t="s">
        <v>7224</v>
      </c>
      <c r="F1003" t="s">
        <v>20394</v>
      </c>
      <c r="G1003" t="s">
        <v>9078</v>
      </c>
      <c r="H1003" t="s">
        <v>7231</v>
      </c>
      <c r="I1003" t="e">
        <f>EOMONTH(GL_Transactions[[#This Row],[Column6]],-1)+1</f>
        <v>#VALUE!</v>
      </c>
    </row>
    <row r="1004" spans="1:9" x14ac:dyDescent="0.35">
      <c r="A1004" t="s">
        <v>9079</v>
      </c>
      <c r="B1004" t="s">
        <v>7233</v>
      </c>
      <c r="C1004" t="s">
        <v>7234</v>
      </c>
      <c r="D1004" s="13">
        <v>65210.13</v>
      </c>
      <c r="E1004" t="s">
        <v>7240</v>
      </c>
      <c r="F1004" t="s">
        <v>20381</v>
      </c>
      <c r="G1004" t="s">
        <v>9080</v>
      </c>
      <c r="H1004" t="s">
        <v>7275</v>
      </c>
      <c r="I1004">
        <f>EOMONTH(GL_Transactions[[#This Row],[Column6]],-1)+1</f>
        <v>45413</v>
      </c>
    </row>
    <row r="1005" spans="1:9" x14ac:dyDescent="0.35">
      <c r="A1005" t="s">
        <v>9081</v>
      </c>
      <c r="B1005" t="s">
        <v>7255</v>
      </c>
      <c r="C1005" t="s">
        <v>7256</v>
      </c>
      <c r="D1005" s="13">
        <v>-13145.59</v>
      </c>
      <c r="E1005" t="s">
        <v>7240</v>
      </c>
      <c r="F1005" t="s">
        <v>20327</v>
      </c>
      <c r="G1005" t="s">
        <v>9082</v>
      </c>
      <c r="H1005" t="s">
        <v>7226</v>
      </c>
      <c r="I1005">
        <f>EOMONTH(GL_Transactions[[#This Row],[Column6]],-1)+1</f>
        <v>45413</v>
      </c>
    </row>
    <row r="1006" spans="1:9" x14ac:dyDescent="0.35">
      <c r="A1006" t="s">
        <v>9083</v>
      </c>
      <c r="B1006" t="s">
        <v>7248</v>
      </c>
      <c r="C1006" t="s">
        <v>3</v>
      </c>
      <c r="D1006" s="13">
        <v>42002.62</v>
      </c>
      <c r="E1006" t="s">
        <v>7224</v>
      </c>
      <c r="F1006" t="s">
        <v>20353</v>
      </c>
      <c r="G1006" t="s">
        <v>9084</v>
      </c>
      <c r="H1006" t="s">
        <v>66</v>
      </c>
      <c r="I1006" t="e">
        <f>EOMONTH(GL_Transactions[[#This Row],[Column6]],-1)+1</f>
        <v>#VALUE!</v>
      </c>
    </row>
    <row r="1007" spans="1:9" x14ac:dyDescent="0.35">
      <c r="A1007" t="s">
        <v>9085</v>
      </c>
      <c r="B1007" t="s">
        <v>7255</v>
      </c>
      <c r="C1007" t="s">
        <v>7256</v>
      </c>
      <c r="D1007" s="13">
        <v>22102.560000000001</v>
      </c>
      <c r="E1007" t="s">
        <v>7240</v>
      </c>
      <c r="F1007" t="s">
        <v>20395</v>
      </c>
      <c r="G1007" t="s">
        <v>66</v>
      </c>
      <c r="H1007" t="s">
        <v>7275</v>
      </c>
      <c r="I1007">
        <f>EOMONTH(GL_Transactions[[#This Row],[Column6]],-1)+1</f>
        <v>45413</v>
      </c>
    </row>
    <row r="1008" spans="1:9" x14ac:dyDescent="0.35">
      <c r="A1008" t="s">
        <v>9086</v>
      </c>
      <c r="B1008" t="s">
        <v>7238</v>
      </c>
      <c r="C1008" t="s">
        <v>66</v>
      </c>
      <c r="D1008" s="13">
        <v>35003.519999999997</v>
      </c>
      <c r="E1008" t="s">
        <v>7224</v>
      </c>
      <c r="F1008" t="s">
        <v>20396</v>
      </c>
      <c r="G1008" t="s">
        <v>9087</v>
      </c>
      <c r="H1008" t="s">
        <v>7236</v>
      </c>
      <c r="I1008">
        <f>EOMONTH(GL_Transactions[[#This Row],[Column6]],-1)+1</f>
        <v>45444</v>
      </c>
    </row>
    <row r="1009" spans="1:9" x14ac:dyDescent="0.35">
      <c r="A1009" t="s">
        <v>9088</v>
      </c>
      <c r="B1009" t="s">
        <v>7264</v>
      </c>
      <c r="C1009" t="s">
        <v>7280</v>
      </c>
      <c r="D1009" s="13">
        <v>57173.19</v>
      </c>
      <c r="E1009" t="s">
        <v>7224</v>
      </c>
      <c r="F1009" t="s">
        <v>20377</v>
      </c>
      <c r="G1009" t="s">
        <v>9089</v>
      </c>
      <c r="H1009" t="s">
        <v>7246</v>
      </c>
      <c r="I1009">
        <f>EOMONTH(GL_Transactions[[#This Row],[Column6]],-1)+1</f>
        <v>45413</v>
      </c>
    </row>
    <row r="1010" spans="1:9" x14ac:dyDescent="0.35">
      <c r="A1010" t="s">
        <v>9090</v>
      </c>
      <c r="B1010" t="s">
        <v>7243</v>
      </c>
      <c r="C1010" t="s">
        <v>7244</v>
      </c>
      <c r="D1010" s="13">
        <v>42866.39</v>
      </c>
      <c r="E1010" t="s">
        <v>7240</v>
      </c>
      <c r="F1010" t="s">
        <v>20321</v>
      </c>
      <c r="G1010" t="s">
        <v>9091</v>
      </c>
      <c r="H1010" t="s">
        <v>7226</v>
      </c>
      <c r="I1010">
        <f>EOMONTH(GL_Transactions[[#This Row],[Column6]],-1)+1</f>
        <v>45474</v>
      </c>
    </row>
    <row r="1011" spans="1:9" x14ac:dyDescent="0.35">
      <c r="A1011" t="s">
        <v>9092</v>
      </c>
      <c r="B1011" t="s">
        <v>7248</v>
      </c>
      <c r="C1011" t="s">
        <v>3</v>
      </c>
      <c r="D1011" s="13">
        <v>60426.18</v>
      </c>
      <c r="E1011" t="s">
        <v>7240</v>
      </c>
      <c r="F1011" t="s">
        <v>20397</v>
      </c>
      <c r="G1011" t="s">
        <v>66</v>
      </c>
      <c r="H1011" t="s">
        <v>7236</v>
      </c>
      <c r="I1011">
        <f>EOMONTH(GL_Transactions[[#This Row],[Column6]],-1)+1</f>
        <v>45413</v>
      </c>
    </row>
    <row r="1012" spans="1:9" x14ac:dyDescent="0.35">
      <c r="A1012" t="s">
        <v>9093</v>
      </c>
      <c r="B1012" t="s">
        <v>7233</v>
      </c>
      <c r="C1012" t="s">
        <v>66</v>
      </c>
      <c r="D1012" s="13">
        <v>9882.08</v>
      </c>
      <c r="E1012" t="s">
        <v>7261</v>
      </c>
      <c r="F1012" t="s">
        <v>20398</v>
      </c>
      <c r="G1012" t="s">
        <v>9094</v>
      </c>
      <c r="H1012" t="s">
        <v>7286</v>
      </c>
      <c r="I1012" t="e">
        <f>EOMONTH(GL_Transactions[[#This Row],[Column6]],-1)+1</f>
        <v>#VALUE!</v>
      </c>
    </row>
    <row r="1013" spans="1:9" x14ac:dyDescent="0.35">
      <c r="A1013" t="s">
        <v>9095</v>
      </c>
      <c r="B1013" t="s">
        <v>7264</v>
      </c>
      <c r="C1013" t="s">
        <v>7280</v>
      </c>
      <c r="D1013" s="13">
        <v>34549.760000000002</v>
      </c>
      <c r="E1013" t="s">
        <v>7224</v>
      </c>
      <c r="F1013" t="s">
        <v>20399</v>
      </c>
      <c r="G1013" t="s">
        <v>66</v>
      </c>
      <c r="H1013" t="s">
        <v>66</v>
      </c>
      <c r="I1013">
        <f>EOMONTH(GL_Transactions[[#This Row],[Column6]],-1)+1</f>
        <v>45413</v>
      </c>
    </row>
    <row r="1014" spans="1:9" x14ac:dyDescent="0.35">
      <c r="A1014" t="s">
        <v>9096</v>
      </c>
      <c r="B1014" t="s">
        <v>7228</v>
      </c>
      <c r="C1014" t="s">
        <v>7229</v>
      </c>
      <c r="D1014" s="13">
        <v>-60234.14</v>
      </c>
      <c r="E1014" t="s">
        <v>7240</v>
      </c>
      <c r="F1014" t="s">
        <v>20381</v>
      </c>
      <c r="G1014" t="s">
        <v>9097</v>
      </c>
      <c r="H1014" t="s">
        <v>7246</v>
      </c>
      <c r="I1014">
        <f>EOMONTH(GL_Transactions[[#This Row],[Column6]],-1)+1</f>
        <v>45413</v>
      </c>
    </row>
    <row r="1015" spans="1:9" x14ac:dyDescent="0.35">
      <c r="A1015" t="s">
        <v>9098</v>
      </c>
      <c r="B1015" t="s">
        <v>7222</v>
      </c>
      <c r="C1015" t="s">
        <v>7223</v>
      </c>
      <c r="D1015" s="13">
        <v>54991.75</v>
      </c>
      <c r="E1015" t="s">
        <v>7240</v>
      </c>
      <c r="F1015" t="s">
        <v>20352</v>
      </c>
      <c r="G1015" t="s">
        <v>7818</v>
      </c>
      <c r="H1015" t="s">
        <v>7286</v>
      </c>
      <c r="I1015">
        <f>EOMONTH(GL_Transactions[[#This Row],[Column6]],-1)+1</f>
        <v>45413</v>
      </c>
    </row>
    <row r="1016" spans="1:9" x14ac:dyDescent="0.35">
      <c r="A1016" t="s">
        <v>9099</v>
      </c>
      <c r="B1016" t="s">
        <v>7251</v>
      </c>
      <c r="C1016" t="s">
        <v>7252</v>
      </c>
      <c r="D1016" s="13">
        <v>61410.559999999998</v>
      </c>
      <c r="E1016" t="s">
        <v>7240</v>
      </c>
      <c r="F1016" t="s">
        <v>20326</v>
      </c>
      <c r="G1016" t="s">
        <v>9100</v>
      </c>
      <c r="H1016" t="s">
        <v>7246</v>
      </c>
      <c r="I1016">
        <f>EOMONTH(GL_Transactions[[#This Row],[Column6]],-1)+1</f>
        <v>45627</v>
      </c>
    </row>
    <row r="1017" spans="1:9" x14ac:dyDescent="0.35">
      <c r="A1017" t="s">
        <v>9101</v>
      </c>
      <c r="B1017" t="s">
        <v>7277</v>
      </c>
      <c r="C1017" t="s">
        <v>7278</v>
      </c>
      <c r="D1017" s="13">
        <v>60986.400000000001</v>
      </c>
      <c r="E1017" t="s">
        <v>7224</v>
      </c>
      <c r="F1017" t="s">
        <v>20353</v>
      </c>
      <c r="G1017" t="s">
        <v>9102</v>
      </c>
      <c r="H1017" t="s">
        <v>7249</v>
      </c>
      <c r="I1017" t="e">
        <f>EOMONTH(GL_Transactions[[#This Row],[Column6]],-1)+1</f>
        <v>#VALUE!</v>
      </c>
    </row>
    <row r="1018" spans="1:9" x14ac:dyDescent="0.35">
      <c r="A1018" t="s">
        <v>9103</v>
      </c>
      <c r="B1018" t="s">
        <v>7243</v>
      </c>
      <c r="C1018" t="s">
        <v>7244</v>
      </c>
      <c r="D1018" s="13">
        <v>-62224.02</v>
      </c>
      <c r="E1018" t="s">
        <v>7240</v>
      </c>
      <c r="F1018" t="s">
        <v>20388</v>
      </c>
      <c r="G1018" t="s">
        <v>66</v>
      </c>
      <c r="H1018" t="s">
        <v>7286</v>
      </c>
      <c r="I1018" t="e">
        <f>EOMONTH(GL_Transactions[[#This Row],[Column6]],-1)+1</f>
        <v>#VALUE!</v>
      </c>
    </row>
    <row r="1019" spans="1:9" x14ac:dyDescent="0.35">
      <c r="A1019" t="s">
        <v>9104</v>
      </c>
      <c r="B1019" t="s">
        <v>7248</v>
      </c>
      <c r="C1019" t="s">
        <v>3</v>
      </c>
      <c r="D1019" s="13">
        <v>72837.679999999993</v>
      </c>
      <c r="E1019" t="s">
        <v>7261</v>
      </c>
      <c r="F1019" t="s">
        <v>20359</v>
      </c>
      <c r="G1019" t="s">
        <v>9105</v>
      </c>
      <c r="H1019" t="s">
        <v>7305</v>
      </c>
      <c r="I1019" t="e">
        <f>EOMONTH(GL_Transactions[[#This Row],[Column6]],-1)+1</f>
        <v>#VALUE!</v>
      </c>
    </row>
    <row r="1020" spans="1:9" x14ac:dyDescent="0.35">
      <c r="A1020" t="s">
        <v>9106</v>
      </c>
      <c r="B1020" t="s">
        <v>7277</v>
      </c>
      <c r="C1020" t="s">
        <v>7278</v>
      </c>
      <c r="D1020" s="13">
        <v>-21806.16</v>
      </c>
      <c r="E1020" t="s">
        <v>7224</v>
      </c>
      <c r="F1020" t="s">
        <v>20386</v>
      </c>
      <c r="G1020" t="s">
        <v>9107</v>
      </c>
      <c r="H1020" t="s">
        <v>7292</v>
      </c>
      <c r="I1020" t="e">
        <f>EOMONTH(GL_Transactions[[#This Row],[Column6]],-1)+1</f>
        <v>#VALUE!</v>
      </c>
    </row>
    <row r="1021" spans="1:9" x14ac:dyDescent="0.35">
      <c r="A1021" t="s">
        <v>9108</v>
      </c>
      <c r="B1021" t="s">
        <v>7248</v>
      </c>
      <c r="C1021" t="s">
        <v>3</v>
      </c>
      <c r="D1021" s="13">
        <v>-42577.54</v>
      </c>
      <c r="E1021" t="s">
        <v>7240</v>
      </c>
      <c r="F1021" t="s">
        <v>19956</v>
      </c>
      <c r="G1021" t="s">
        <v>9109</v>
      </c>
      <c r="H1021" t="s">
        <v>7302</v>
      </c>
      <c r="I1021">
        <f>EOMONTH(GL_Transactions[[#This Row],[Column6]],-1)+1</f>
        <v>45413</v>
      </c>
    </row>
    <row r="1022" spans="1:9" x14ac:dyDescent="0.35">
      <c r="A1022" t="s">
        <v>9110</v>
      </c>
      <c r="B1022" t="s">
        <v>7268</v>
      </c>
      <c r="C1022" t="s">
        <v>7269</v>
      </c>
      <c r="D1022" s="13">
        <v>73729.789999999994</v>
      </c>
      <c r="E1022" t="s">
        <v>7240</v>
      </c>
      <c r="F1022" t="s">
        <v>20386</v>
      </c>
      <c r="G1022" t="s">
        <v>9111</v>
      </c>
      <c r="H1022" t="s">
        <v>66</v>
      </c>
      <c r="I1022" t="e">
        <f>EOMONTH(GL_Transactions[[#This Row],[Column6]],-1)+1</f>
        <v>#VALUE!</v>
      </c>
    </row>
    <row r="1023" spans="1:9" x14ac:dyDescent="0.35">
      <c r="A1023" t="s">
        <v>9112</v>
      </c>
      <c r="B1023" t="s">
        <v>7222</v>
      </c>
      <c r="C1023" t="s">
        <v>7223</v>
      </c>
      <c r="D1023" s="13">
        <v>63289.18</v>
      </c>
      <c r="E1023" t="s">
        <v>7240</v>
      </c>
      <c r="F1023" t="s">
        <v>20400</v>
      </c>
      <c r="G1023" t="s">
        <v>9113</v>
      </c>
      <c r="H1023" t="s">
        <v>7275</v>
      </c>
      <c r="I1023">
        <f>EOMONTH(GL_Transactions[[#This Row],[Column6]],-1)+1</f>
        <v>45413</v>
      </c>
    </row>
    <row r="1024" spans="1:9" x14ac:dyDescent="0.35">
      <c r="A1024" t="s">
        <v>9114</v>
      </c>
      <c r="B1024" t="s">
        <v>7268</v>
      </c>
      <c r="C1024" t="s">
        <v>66</v>
      </c>
      <c r="D1024" s="13">
        <v>-18127.5</v>
      </c>
      <c r="E1024" t="s">
        <v>7224</v>
      </c>
      <c r="F1024" t="s">
        <v>20358</v>
      </c>
      <c r="G1024" t="s">
        <v>66</v>
      </c>
      <c r="H1024" t="s">
        <v>7275</v>
      </c>
      <c r="I1024">
        <f>EOMONTH(GL_Transactions[[#This Row],[Column6]],-1)+1</f>
        <v>45413</v>
      </c>
    </row>
    <row r="1025" spans="1:9" x14ac:dyDescent="0.35">
      <c r="A1025" t="s">
        <v>9115</v>
      </c>
      <c r="B1025" t="s">
        <v>7277</v>
      </c>
      <c r="C1025" t="s">
        <v>7278</v>
      </c>
      <c r="D1025" s="13">
        <v>1600.1</v>
      </c>
      <c r="E1025" t="s">
        <v>7240</v>
      </c>
      <c r="F1025" t="s">
        <v>20346</v>
      </c>
      <c r="G1025" t="s">
        <v>9116</v>
      </c>
      <c r="H1025" t="s">
        <v>66</v>
      </c>
      <c r="I1025" t="e">
        <f>EOMONTH(GL_Transactions[[#This Row],[Column6]],-1)+1</f>
        <v>#VALUE!</v>
      </c>
    </row>
    <row r="1026" spans="1:9" x14ac:dyDescent="0.35">
      <c r="A1026" t="s">
        <v>9117</v>
      </c>
      <c r="B1026" t="s">
        <v>7255</v>
      </c>
      <c r="C1026" t="s">
        <v>7256</v>
      </c>
      <c r="D1026" s="13">
        <v>-55266.77</v>
      </c>
      <c r="E1026" t="s">
        <v>7240</v>
      </c>
      <c r="F1026" t="s">
        <v>20401</v>
      </c>
      <c r="G1026" t="s">
        <v>9118</v>
      </c>
      <c r="H1026" t="s">
        <v>66</v>
      </c>
      <c r="I1026">
        <f>EOMONTH(GL_Transactions[[#This Row],[Column6]],-1)+1</f>
        <v>45413</v>
      </c>
    </row>
    <row r="1027" spans="1:9" x14ac:dyDescent="0.35">
      <c r="A1027" t="s">
        <v>9119</v>
      </c>
      <c r="B1027" t="s">
        <v>7251</v>
      </c>
      <c r="C1027" t="s">
        <v>7252</v>
      </c>
      <c r="D1027" s="13">
        <v>11682.37</v>
      </c>
      <c r="E1027" t="s">
        <v>7224</v>
      </c>
      <c r="F1027" t="s">
        <v>20402</v>
      </c>
      <c r="G1027" t="s">
        <v>9120</v>
      </c>
      <c r="H1027" t="s">
        <v>66</v>
      </c>
      <c r="I1027" t="e">
        <f>EOMONTH(GL_Transactions[[#This Row],[Column6]],-1)+1</f>
        <v>#VALUE!</v>
      </c>
    </row>
    <row r="1028" spans="1:9" x14ac:dyDescent="0.35">
      <c r="A1028" t="s">
        <v>9121</v>
      </c>
      <c r="B1028" t="s">
        <v>7228</v>
      </c>
      <c r="C1028" t="s">
        <v>7229</v>
      </c>
      <c r="D1028" s="13">
        <v>16309.41</v>
      </c>
      <c r="E1028" t="s">
        <v>7240</v>
      </c>
      <c r="F1028" t="s">
        <v>20064</v>
      </c>
      <c r="G1028" t="s">
        <v>9122</v>
      </c>
      <c r="H1028" t="s">
        <v>7231</v>
      </c>
      <c r="I1028">
        <f>EOMONTH(GL_Transactions[[#This Row],[Column6]],-1)+1</f>
        <v>45323</v>
      </c>
    </row>
    <row r="1029" spans="1:9" x14ac:dyDescent="0.35">
      <c r="A1029" t="s">
        <v>9123</v>
      </c>
      <c r="B1029" t="s">
        <v>7233</v>
      </c>
      <c r="C1029" t="s">
        <v>7234</v>
      </c>
      <c r="D1029" s="13">
        <v>8607.5499999999993</v>
      </c>
      <c r="E1029" t="s">
        <v>7240</v>
      </c>
      <c r="F1029" t="s">
        <v>20356</v>
      </c>
      <c r="G1029" t="s">
        <v>9124</v>
      </c>
      <c r="H1029" t="s">
        <v>7246</v>
      </c>
      <c r="I1029">
        <f>EOMONTH(GL_Transactions[[#This Row],[Column6]],-1)+1</f>
        <v>45413</v>
      </c>
    </row>
    <row r="1030" spans="1:9" x14ac:dyDescent="0.35">
      <c r="A1030" t="s">
        <v>9125</v>
      </c>
      <c r="B1030" t="s">
        <v>7277</v>
      </c>
      <c r="C1030" t="s">
        <v>7278</v>
      </c>
      <c r="D1030" s="13">
        <v>46800</v>
      </c>
      <c r="E1030" t="s">
        <v>7240</v>
      </c>
      <c r="F1030" t="s">
        <v>20318</v>
      </c>
      <c r="G1030" t="s">
        <v>9126</v>
      </c>
      <c r="H1030" t="s">
        <v>66</v>
      </c>
      <c r="I1030">
        <f>EOMONTH(GL_Transactions[[#This Row],[Column6]],-1)+1</f>
        <v>45536</v>
      </c>
    </row>
    <row r="1031" spans="1:9" x14ac:dyDescent="0.35">
      <c r="A1031" t="s">
        <v>9127</v>
      </c>
      <c r="B1031" t="s">
        <v>7238</v>
      </c>
      <c r="C1031" t="s">
        <v>7239</v>
      </c>
      <c r="D1031" s="13">
        <v>-76927.89</v>
      </c>
      <c r="E1031" t="s">
        <v>7240</v>
      </c>
      <c r="F1031" t="s">
        <v>20403</v>
      </c>
      <c r="G1031" t="s">
        <v>9128</v>
      </c>
      <c r="H1031" t="s">
        <v>7226</v>
      </c>
      <c r="I1031">
        <f>EOMONTH(GL_Transactions[[#This Row],[Column6]],-1)+1</f>
        <v>45413</v>
      </c>
    </row>
    <row r="1032" spans="1:9" x14ac:dyDescent="0.35">
      <c r="A1032" t="s">
        <v>9129</v>
      </c>
      <c r="B1032" t="s">
        <v>7248</v>
      </c>
      <c r="C1032" t="s">
        <v>3</v>
      </c>
      <c r="D1032" s="13">
        <v>70946.289999999994</v>
      </c>
      <c r="E1032" t="s">
        <v>7224</v>
      </c>
      <c r="F1032" t="s">
        <v>19894</v>
      </c>
      <c r="G1032" t="s">
        <v>66</v>
      </c>
      <c r="H1032" t="s">
        <v>66</v>
      </c>
      <c r="I1032">
        <f>EOMONTH(GL_Transactions[[#This Row],[Column6]],-1)+1</f>
        <v>45413</v>
      </c>
    </row>
    <row r="1033" spans="1:9" x14ac:dyDescent="0.35">
      <c r="A1033" t="s">
        <v>9130</v>
      </c>
      <c r="B1033" t="s">
        <v>7228</v>
      </c>
      <c r="C1033" t="s">
        <v>7229</v>
      </c>
      <c r="D1033" s="13">
        <v>66295.350000000006</v>
      </c>
      <c r="E1033" t="s">
        <v>7240</v>
      </c>
      <c r="F1033" t="s">
        <v>20404</v>
      </c>
      <c r="G1033" t="s">
        <v>9131</v>
      </c>
      <c r="H1033" t="s">
        <v>66</v>
      </c>
      <c r="I1033">
        <f>EOMONTH(GL_Transactions[[#This Row],[Column6]],-1)+1</f>
        <v>45597</v>
      </c>
    </row>
    <row r="1034" spans="1:9" x14ac:dyDescent="0.35">
      <c r="A1034" t="s">
        <v>9132</v>
      </c>
      <c r="B1034" t="s">
        <v>7251</v>
      </c>
      <c r="C1034" t="s">
        <v>7252</v>
      </c>
      <c r="D1034" s="13">
        <v>52685.03</v>
      </c>
      <c r="E1034" t="s">
        <v>7240</v>
      </c>
      <c r="F1034" t="s">
        <v>20344</v>
      </c>
      <c r="G1034" t="s">
        <v>9133</v>
      </c>
      <c r="H1034" t="s">
        <v>7286</v>
      </c>
      <c r="I1034">
        <f>EOMONTH(GL_Transactions[[#This Row],[Column6]],-1)+1</f>
        <v>45413</v>
      </c>
    </row>
    <row r="1035" spans="1:9" x14ac:dyDescent="0.35">
      <c r="A1035" t="s">
        <v>9134</v>
      </c>
      <c r="B1035" t="s">
        <v>7268</v>
      </c>
      <c r="C1035" t="s">
        <v>7269</v>
      </c>
      <c r="D1035" s="13">
        <v>49817.37</v>
      </c>
      <c r="E1035" t="s">
        <v>7240</v>
      </c>
      <c r="F1035" t="s">
        <v>20405</v>
      </c>
      <c r="G1035" t="s">
        <v>9135</v>
      </c>
      <c r="H1035" t="s">
        <v>7302</v>
      </c>
      <c r="I1035">
        <f>EOMONTH(GL_Transactions[[#This Row],[Column6]],-1)+1</f>
        <v>45413</v>
      </c>
    </row>
    <row r="1036" spans="1:9" x14ac:dyDescent="0.35">
      <c r="A1036" t="s">
        <v>9136</v>
      </c>
      <c r="B1036" t="s">
        <v>7277</v>
      </c>
      <c r="C1036" t="s">
        <v>7278</v>
      </c>
      <c r="D1036" s="13" t="s">
        <v>20406</v>
      </c>
      <c r="E1036" t="s">
        <v>7240</v>
      </c>
      <c r="F1036" t="s">
        <v>20402</v>
      </c>
      <c r="G1036" t="s">
        <v>9137</v>
      </c>
      <c r="H1036" t="s">
        <v>7249</v>
      </c>
      <c r="I1036" t="e">
        <f>EOMONTH(GL_Transactions[[#This Row],[Column6]],-1)+1</f>
        <v>#VALUE!</v>
      </c>
    </row>
    <row r="1037" spans="1:9" x14ac:dyDescent="0.35">
      <c r="A1037" t="s">
        <v>9138</v>
      </c>
      <c r="B1037" t="s">
        <v>7222</v>
      </c>
      <c r="C1037" t="s">
        <v>7223</v>
      </c>
      <c r="D1037" s="13">
        <v>16326.16</v>
      </c>
      <c r="E1037" t="s">
        <v>7240</v>
      </c>
      <c r="F1037" t="s">
        <v>20407</v>
      </c>
      <c r="G1037" t="s">
        <v>9139</v>
      </c>
      <c r="H1037" t="s">
        <v>7226</v>
      </c>
      <c r="I1037">
        <f>EOMONTH(GL_Transactions[[#This Row],[Column6]],-1)+1</f>
        <v>45444</v>
      </c>
    </row>
    <row r="1038" spans="1:9" x14ac:dyDescent="0.35">
      <c r="A1038" t="s">
        <v>9140</v>
      </c>
      <c r="B1038" t="s">
        <v>7264</v>
      </c>
      <c r="C1038" t="s">
        <v>7280</v>
      </c>
      <c r="D1038" s="13">
        <v>-16736.37</v>
      </c>
      <c r="E1038" t="s">
        <v>7240</v>
      </c>
      <c r="F1038" t="s">
        <v>20340</v>
      </c>
      <c r="G1038" t="s">
        <v>66</v>
      </c>
      <c r="H1038" t="s">
        <v>7249</v>
      </c>
      <c r="I1038">
        <f>EOMONTH(GL_Transactions[[#This Row],[Column6]],-1)+1</f>
        <v>45413</v>
      </c>
    </row>
    <row r="1039" spans="1:9" x14ac:dyDescent="0.35">
      <c r="A1039" t="s">
        <v>9141</v>
      </c>
      <c r="B1039" t="s">
        <v>7238</v>
      </c>
      <c r="C1039" t="s">
        <v>7239</v>
      </c>
      <c r="D1039" s="13">
        <v>-21615.75</v>
      </c>
      <c r="E1039" t="s">
        <v>7240</v>
      </c>
      <c r="F1039" t="s">
        <v>20408</v>
      </c>
      <c r="G1039" t="s">
        <v>9142</v>
      </c>
      <c r="H1039" t="s">
        <v>7226</v>
      </c>
      <c r="I1039">
        <f>EOMONTH(GL_Transactions[[#This Row],[Column6]],-1)+1</f>
        <v>45474</v>
      </c>
    </row>
    <row r="1040" spans="1:9" x14ac:dyDescent="0.35">
      <c r="A1040" t="s">
        <v>9143</v>
      </c>
      <c r="B1040" t="s">
        <v>7243</v>
      </c>
      <c r="C1040" t="s">
        <v>66</v>
      </c>
      <c r="D1040" s="13">
        <v>27530.73</v>
      </c>
      <c r="E1040" t="s">
        <v>7224</v>
      </c>
      <c r="F1040" t="s">
        <v>20372</v>
      </c>
      <c r="G1040" t="s">
        <v>66</v>
      </c>
      <c r="H1040" t="s">
        <v>7302</v>
      </c>
      <c r="I1040">
        <f>EOMONTH(GL_Transactions[[#This Row],[Column6]],-1)+1</f>
        <v>45413</v>
      </c>
    </row>
    <row r="1041" spans="1:9" x14ac:dyDescent="0.35">
      <c r="A1041" t="s">
        <v>9144</v>
      </c>
      <c r="B1041" t="s">
        <v>7233</v>
      </c>
      <c r="C1041" t="s">
        <v>7234</v>
      </c>
      <c r="D1041" s="13">
        <v>56066.69</v>
      </c>
      <c r="E1041" t="s">
        <v>7240</v>
      </c>
      <c r="F1041" t="s">
        <v>20409</v>
      </c>
      <c r="G1041" t="s">
        <v>9145</v>
      </c>
      <c r="H1041" t="s">
        <v>7249</v>
      </c>
      <c r="I1041">
        <f>EOMONTH(GL_Transactions[[#This Row],[Column6]],-1)+1</f>
        <v>45413</v>
      </c>
    </row>
    <row r="1042" spans="1:9" x14ac:dyDescent="0.35">
      <c r="A1042" t="s">
        <v>9146</v>
      </c>
      <c r="B1042" t="s">
        <v>7255</v>
      </c>
      <c r="C1042" t="s">
        <v>7256</v>
      </c>
      <c r="D1042" s="13">
        <v>83941.75</v>
      </c>
      <c r="E1042" t="s">
        <v>7224</v>
      </c>
      <c r="F1042" t="s">
        <v>20316</v>
      </c>
      <c r="G1042" t="s">
        <v>9147</v>
      </c>
      <c r="H1042" t="s">
        <v>7292</v>
      </c>
      <c r="I1042" t="e">
        <f>EOMONTH(GL_Transactions[[#This Row],[Column6]],-1)+1</f>
        <v>#VALUE!</v>
      </c>
    </row>
    <row r="1043" spans="1:9" x14ac:dyDescent="0.35">
      <c r="A1043" t="s">
        <v>9148</v>
      </c>
      <c r="B1043" t="s">
        <v>7255</v>
      </c>
      <c r="C1043" t="s">
        <v>7256</v>
      </c>
      <c r="D1043" s="13">
        <v>-83299.14</v>
      </c>
      <c r="E1043" t="s">
        <v>7240</v>
      </c>
      <c r="F1043" t="s">
        <v>20410</v>
      </c>
      <c r="G1043" t="s">
        <v>9149</v>
      </c>
      <c r="H1043" t="s">
        <v>66</v>
      </c>
      <c r="I1043">
        <f>EOMONTH(GL_Transactions[[#This Row],[Column6]],-1)+1</f>
        <v>45413</v>
      </c>
    </row>
    <row r="1044" spans="1:9" x14ac:dyDescent="0.35">
      <c r="A1044" t="s">
        <v>9150</v>
      </c>
      <c r="B1044" t="s">
        <v>7248</v>
      </c>
      <c r="C1044" t="s">
        <v>3</v>
      </c>
      <c r="D1044" s="13">
        <v>73818.73</v>
      </c>
      <c r="E1044" t="s">
        <v>7261</v>
      </c>
      <c r="F1044" t="s">
        <v>20410</v>
      </c>
      <c r="G1044" t="s">
        <v>9151</v>
      </c>
      <c r="H1044" t="s">
        <v>7302</v>
      </c>
      <c r="I1044">
        <f>EOMONTH(GL_Transactions[[#This Row],[Column6]],-1)+1</f>
        <v>45413</v>
      </c>
    </row>
    <row r="1045" spans="1:9" x14ac:dyDescent="0.35">
      <c r="A1045" t="s">
        <v>9152</v>
      </c>
      <c r="B1045" t="s">
        <v>7268</v>
      </c>
      <c r="C1045" t="s">
        <v>7269</v>
      </c>
      <c r="D1045" s="13">
        <v>66179.92</v>
      </c>
      <c r="E1045" t="s">
        <v>7261</v>
      </c>
      <c r="F1045" t="s">
        <v>20315</v>
      </c>
      <c r="G1045" t="s">
        <v>9153</v>
      </c>
      <c r="H1045" t="s">
        <v>7305</v>
      </c>
      <c r="I1045">
        <f>EOMONTH(GL_Transactions[[#This Row],[Column6]],-1)+1</f>
        <v>45413</v>
      </c>
    </row>
    <row r="1046" spans="1:9" x14ac:dyDescent="0.35">
      <c r="A1046" t="s">
        <v>9154</v>
      </c>
      <c r="B1046" t="s">
        <v>7268</v>
      </c>
      <c r="C1046" t="s">
        <v>7269</v>
      </c>
      <c r="D1046" s="13">
        <v>23782.45</v>
      </c>
      <c r="E1046" t="s">
        <v>7224</v>
      </c>
      <c r="F1046" t="s">
        <v>20411</v>
      </c>
      <c r="G1046" t="s">
        <v>9155</v>
      </c>
      <c r="H1046" t="s">
        <v>7249</v>
      </c>
      <c r="I1046">
        <f>EOMONTH(GL_Transactions[[#This Row],[Column6]],-1)+1</f>
        <v>45505</v>
      </c>
    </row>
    <row r="1047" spans="1:9" x14ac:dyDescent="0.35">
      <c r="A1047" t="s">
        <v>9156</v>
      </c>
      <c r="B1047" t="s">
        <v>7277</v>
      </c>
      <c r="C1047" t="s">
        <v>7278</v>
      </c>
      <c r="D1047" s="13">
        <v>44988.62</v>
      </c>
      <c r="E1047" t="s">
        <v>7240</v>
      </c>
      <c r="F1047" t="s">
        <v>20234</v>
      </c>
      <c r="G1047" t="s">
        <v>9157</v>
      </c>
      <c r="H1047" t="s">
        <v>7236</v>
      </c>
      <c r="I1047">
        <f>EOMONTH(GL_Transactions[[#This Row],[Column6]],-1)+1</f>
        <v>45383</v>
      </c>
    </row>
    <row r="1048" spans="1:9" x14ac:dyDescent="0.35">
      <c r="A1048" t="s">
        <v>9158</v>
      </c>
      <c r="B1048" t="s">
        <v>7228</v>
      </c>
      <c r="C1048" t="s">
        <v>7229</v>
      </c>
      <c r="D1048" s="13">
        <v>32107.18</v>
      </c>
      <c r="E1048" t="s">
        <v>7240</v>
      </c>
      <c r="F1048" t="s">
        <v>20408</v>
      </c>
      <c r="G1048" t="s">
        <v>9159</v>
      </c>
      <c r="H1048" t="s">
        <v>7292</v>
      </c>
      <c r="I1048">
        <f>EOMONTH(GL_Transactions[[#This Row],[Column6]],-1)+1</f>
        <v>45474</v>
      </c>
    </row>
    <row r="1049" spans="1:9" x14ac:dyDescent="0.35">
      <c r="A1049" t="s">
        <v>9160</v>
      </c>
      <c r="B1049" t="s">
        <v>7248</v>
      </c>
      <c r="C1049" t="s">
        <v>3</v>
      </c>
      <c r="D1049" s="13">
        <v>14345.73</v>
      </c>
      <c r="E1049" t="s">
        <v>7240</v>
      </c>
      <c r="F1049" t="s">
        <v>20353</v>
      </c>
      <c r="G1049" t="s">
        <v>9161</v>
      </c>
      <c r="H1049" t="s">
        <v>7226</v>
      </c>
      <c r="I1049" t="e">
        <f>EOMONTH(GL_Transactions[[#This Row],[Column6]],-1)+1</f>
        <v>#VALUE!</v>
      </c>
    </row>
    <row r="1050" spans="1:9" x14ac:dyDescent="0.35">
      <c r="A1050" t="s">
        <v>9162</v>
      </c>
      <c r="B1050" t="s">
        <v>7233</v>
      </c>
      <c r="C1050" t="s">
        <v>66</v>
      </c>
      <c r="D1050" s="13">
        <v>-75610.84</v>
      </c>
      <c r="E1050" t="s">
        <v>7261</v>
      </c>
      <c r="F1050" t="s">
        <v>20405</v>
      </c>
      <c r="G1050" t="s">
        <v>9163</v>
      </c>
      <c r="H1050" t="s">
        <v>7302</v>
      </c>
      <c r="I1050">
        <f>EOMONTH(GL_Transactions[[#This Row],[Column6]],-1)+1</f>
        <v>45413</v>
      </c>
    </row>
    <row r="1051" spans="1:9" x14ac:dyDescent="0.35">
      <c r="A1051" t="s">
        <v>9164</v>
      </c>
      <c r="B1051" t="s">
        <v>7251</v>
      </c>
      <c r="C1051" t="s">
        <v>7252</v>
      </c>
      <c r="D1051" s="13">
        <v>56800.69</v>
      </c>
      <c r="E1051" t="s">
        <v>7240</v>
      </c>
      <c r="F1051" t="s">
        <v>20412</v>
      </c>
      <c r="G1051" t="s">
        <v>66</v>
      </c>
      <c r="H1051" t="s">
        <v>7286</v>
      </c>
      <c r="I1051" t="e">
        <f>EOMONTH(GL_Transactions[[#This Row],[Column6]],-1)+1</f>
        <v>#VALUE!</v>
      </c>
    </row>
    <row r="1052" spans="1:9" x14ac:dyDescent="0.35">
      <c r="A1052" t="s">
        <v>9165</v>
      </c>
      <c r="B1052" t="s">
        <v>7222</v>
      </c>
      <c r="C1052" t="s">
        <v>7223</v>
      </c>
      <c r="D1052" s="13">
        <v>2833.06</v>
      </c>
      <c r="E1052" t="s">
        <v>7224</v>
      </c>
      <c r="F1052" t="s">
        <v>20321</v>
      </c>
      <c r="G1052" t="s">
        <v>9166</v>
      </c>
      <c r="H1052" t="s">
        <v>7286</v>
      </c>
      <c r="I1052">
        <f>EOMONTH(GL_Transactions[[#This Row],[Column6]],-1)+1</f>
        <v>45474</v>
      </c>
    </row>
    <row r="1053" spans="1:9" x14ac:dyDescent="0.35">
      <c r="A1053" t="s">
        <v>9167</v>
      </c>
      <c r="B1053" t="s">
        <v>7233</v>
      </c>
      <c r="C1053" t="s">
        <v>7234</v>
      </c>
      <c r="D1053" s="13">
        <v>-68946.05</v>
      </c>
      <c r="E1053" t="s">
        <v>7240</v>
      </c>
      <c r="F1053" t="s">
        <v>20349</v>
      </c>
      <c r="G1053" t="s">
        <v>9168</v>
      </c>
      <c r="H1053" t="s">
        <v>66</v>
      </c>
      <c r="I1053" t="e">
        <f>EOMONTH(GL_Transactions[[#This Row],[Column6]],-1)+1</f>
        <v>#VALUE!</v>
      </c>
    </row>
    <row r="1054" spans="1:9" x14ac:dyDescent="0.35">
      <c r="A1054" t="s">
        <v>9169</v>
      </c>
      <c r="B1054" t="s">
        <v>7251</v>
      </c>
      <c r="C1054" t="s">
        <v>7252</v>
      </c>
      <c r="D1054" s="13">
        <v>22529.23</v>
      </c>
      <c r="E1054" t="s">
        <v>7224</v>
      </c>
      <c r="F1054" t="s">
        <v>20360</v>
      </c>
      <c r="G1054" t="s">
        <v>9170</v>
      </c>
      <c r="H1054" t="s">
        <v>7275</v>
      </c>
      <c r="I1054">
        <f>EOMONTH(GL_Transactions[[#This Row],[Column6]],-1)+1</f>
        <v>45413</v>
      </c>
    </row>
    <row r="1055" spans="1:9" x14ac:dyDescent="0.35">
      <c r="A1055" t="s">
        <v>9171</v>
      </c>
      <c r="B1055" t="s">
        <v>7255</v>
      </c>
      <c r="C1055" t="s">
        <v>7256</v>
      </c>
      <c r="D1055" s="13" t="s">
        <v>20413</v>
      </c>
      <c r="E1055" t="s">
        <v>7240</v>
      </c>
      <c r="F1055" t="s">
        <v>20414</v>
      </c>
      <c r="G1055" t="s">
        <v>9172</v>
      </c>
      <c r="H1055" t="s">
        <v>7292</v>
      </c>
      <c r="I1055" t="e">
        <f>EOMONTH(GL_Transactions[[#This Row],[Column6]],-1)+1</f>
        <v>#VALUE!</v>
      </c>
    </row>
    <row r="1056" spans="1:9" x14ac:dyDescent="0.35">
      <c r="A1056" t="s">
        <v>9173</v>
      </c>
      <c r="B1056" t="s">
        <v>7251</v>
      </c>
      <c r="C1056" t="s">
        <v>7252</v>
      </c>
      <c r="D1056" s="13" t="s">
        <v>20415</v>
      </c>
      <c r="E1056" t="s">
        <v>7240</v>
      </c>
      <c r="F1056" t="s">
        <v>20416</v>
      </c>
      <c r="G1056" t="s">
        <v>9174</v>
      </c>
      <c r="H1056" t="s">
        <v>7249</v>
      </c>
      <c r="I1056">
        <f>EOMONTH(GL_Transactions[[#This Row],[Column6]],-1)+1</f>
        <v>45413</v>
      </c>
    </row>
    <row r="1057" spans="1:9" x14ac:dyDescent="0.35">
      <c r="A1057" t="s">
        <v>9175</v>
      </c>
      <c r="B1057" t="s">
        <v>7228</v>
      </c>
      <c r="C1057" t="s">
        <v>7229</v>
      </c>
      <c r="D1057" s="13">
        <v>9725.3799999999992</v>
      </c>
      <c r="E1057" t="s">
        <v>7240</v>
      </c>
      <c r="F1057" t="s">
        <v>20362</v>
      </c>
      <c r="G1057" t="s">
        <v>66</v>
      </c>
      <c r="H1057" t="s">
        <v>66</v>
      </c>
      <c r="I1057">
        <f>EOMONTH(GL_Transactions[[#This Row],[Column6]],-1)+1</f>
        <v>45413</v>
      </c>
    </row>
    <row r="1058" spans="1:9" x14ac:dyDescent="0.35">
      <c r="A1058" t="s">
        <v>9176</v>
      </c>
      <c r="B1058" t="s">
        <v>7222</v>
      </c>
      <c r="C1058" t="s">
        <v>66</v>
      </c>
      <c r="D1058" s="13" t="s">
        <v>20417</v>
      </c>
      <c r="E1058" t="s">
        <v>7240</v>
      </c>
      <c r="F1058" t="s">
        <v>20418</v>
      </c>
      <c r="G1058" t="s">
        <v>9177</v>
      </c>
      <c r="H1058" t="s">
        <v>7292</v>
      </c>
      <c r="I1058">
        <f>EOMONTH(GL_Transactions[[#This Row],[Column6]],-1)+1</f>
        <v>45413</v>
      </c>
    </row>
    <row r="1059" spans="1:9" x14ac:dyDescent="0.35">
      <c r="A1059" t="s">
        <v>9178</v>
      </c>
      <c r="B1059" t="s">
        <v>7222</v>
      </c>
      <c r="C1059" t="s">
        <v>7223</v>
      </c>
      <c r="D1059" s="13">
        <v>-76855.44</v>
      </c>
      <c r="E1059" t="s">
        <v>7224</v>
      </c>
      <c r="F1059" t="s">
        <v>20341</v>
      </c>
      <c r="G1059" t="s">
        <v>9179</v>
      </c>
      <c r="H1059" t="s">
        <v>7231</v>
      </c>
      <c r="I1059">
        <f>EOMONTH(GL_Transactions[[#This Row],[Column6]],-1)+1</f>
        <v>45413</v>
      </c>
    </row>
    <row r="1060" spans="1:9" x14ac:dyDescent="0.35">
      <c r="A1060" t="s">
        <v>9180</v>
      </c>
      <c r="B1060" t="s">
        <v>7268</v>
      </c>
      <c r="C1060" t="s">
        <v>7269</v>
      </c>
      <c r="D1060" s="13">
        <v>-32919.300000000003</v>
      </c>
      <c r="E1060" t="s">
        <v>7261</v>
      </c>
      <c r="F1060" t="s">
        <v>20383</v>
      </c>
      <c r="G1060" t="s">
        <v>9181</v>
      </c>
      <c r="H1060" t="s">
        <v>7231</v>
      </c>
      <c r="I1060">
        <f>EOMONTH(GL_Transactions[[#This Row],[Column6]],-1)+1</f>
        <v>45413</v>
      </c>
    </row>
    <row r="1061" spans="1:9" x14ac:dyDescent="0.35">
      <c r="A1061" t="s">
        <v>9182</v>
      </c>
      <c r="B1061" t="s">
        <v>7255</v>
      </c>
      <c r="C1061" t="s">
        <v>7256</v>
      </c>
      <c r="D1061" s="13">
        <v>75274.59</v>
      </c>
      <c r="E1061" t="s">
        <v>7224</v>
      </c>
      <c r="F1061" t="s">
        <v>20346</v>
      </c>
      <c r="G1061" t="s">
        <v>7285</v>
      </c>
      <c r="H1061" t="s">
        <v>7305</v>
      </c>
      <c r="I1061" t="e">
        <f>EOMONTH(GL_Transactions[[#This Row],[Column6]],-1)+1</f>
        <v>#VALUE!</v>
      </c>
    </row>
    <row r="1062" spans="1:9" x14ac:dyDescent="0.35">
      <c r="A1062" t="s">
        <v>9183</v>
      </c>
      <c r="B1062" t="s">
        <v>7233</v>
      </c>
      <c r="C1062" t="s">
        <v>7234</v>
      </c>
      <c r="D1062" s="13">
        <v>-3158.14</v>
      </c>
      <c r="E1062" t="s">
        <v>7240</v>
      </c>
      <c r="F1062" t="s">
        <v>20350</v>
      </c>
      <c r="G1062" t="s">
        <v>66</v>
      </c>
      <c r="H1062" t="s">
        <v>7305</v>
      </c>
      <c r="I1062">
        <f>EOMONTH(GL_Transactions[[#This Row],[Column6]],-1)+1</f>
        <v>45413</v>
      </c>
    </row>
    <row r="1063" spans="1:9" x14ac:dyDescent="0.35">
      <c r="A1063" t="s">
        <v>9184</v>
      </c>
      <c r="B1063" t="s">
        <v>7248</v>
      </c>
      <c r="C1063" t="s">
        <v>3</v>
      </c>
      <c r="D1063" s="13">
        <v>-22615.01</v>
      </c>
      <c r="E1063" t="s">
        <v>7224</v>
      </c>
      <c r="F1063" t="s">
        <v>20412</v>
      </c>
      <c r="G1063" t="s">
        <v>9185</v>
      </c>
      <c r="H1063" t="s">
        <v>7305</v>
      </c>
      <c r="I1063" t="e">
        <f>EOMONTH(GL_Transactions[[#This Row],[Column6]],-1)+1</f>
        <v>#VALUE!</v>
      </c>
    </row>
    <row r="1064" spans="1:9" x14ac:dyDescent="0.35">
      <c r="A1064" t="s">
        <v>9186</v>
      </c>
      <c r="B1064" t="s">
        <v>7228</v>
      </c>
      <c r="C1064" t="s">
        <v>7229</v>
      </c>
      <c r="D1064" s="13">
        <v>70139.59</v>
      </c>
      <c r="E1064" t="s">
        <v>7240</v>
      </c>
      <c r="F1064" t="s">
        <v>20319</v>
      </c>
      <c r="G1064" t="s">
        <v>9187</v>
      </c>
      <c r="H1064" t="s">
        <v>7246</v>
      </c>
      <c r="I1064" t="e">
        <f>EOMONTH(GL_Transactions[[#This Row],[Column6]],-1)+1</f>
        <v>#VALUE!</v>
      </c>
    </row>
    <row r="1065" spans="1:9" x14ac:dyDescent="0.35">
      <c r="A1065" t="s">
        <v>9188</v>
      </c>
      <c r="B1065" t="s">
        <v>7248</v>
      </c>
      <c r="C1065" t="s">
        <v>3</v>
      </c>
      <c r="D1065" s="13">
        <v>22615.33</v>
      </c>
      <c r="E1065" t="s">
        <v>7261</v>
      </c>
      <c r="F1065" t="s">
        <v>20397</v>
      </c>
      <c r="G1065" t="s">
        <v>9189</v>
      </c>
      <c r="H1065" t="s">
        <v>7302</v>
      </c>
      <c r="I1065">
        <f>EOMONTH(GL_Transactions[[#This Row],[Column6]],-1)+1</f>
        <v>45413</v>
      </c>
    </row>
    <row r="1066" spans="1:9" x14ac:dyDescent="0.35">
      <c r="A1066" t="s">
        <v>9190</v>
      </c>
      <c r="B1066" t="s">
        <v>7238</v>
      </c>
      <c r="C1066" t="s">
        <v>7239</v>
      </c>
      <c r="D1066" s="13">
        <v>35848.42</v>
      </c>
      <c r="E1066" t="s">
        <v>7224</v>
      </c>
      <c r="F1066" t="s">
        <v>20400</v>
      </c>
      <c r="G1066" t="s">
        <v>9191</v>
      </c>
      <c r="H1066" t="s">
        <v>7246</v>
      </c>
      <c r="I1066">
        <f>EOMONTH(GL_Transactions[[#This Row],[Column6]],-1)+1</f>
        <v>45413</v>
      </c>
    </row>
    <row r="1067" spans="1:9" x14ac:dyDescent="0.35">
      <c r="A1067" t="s">
        <v>9192</v>
      </c>
      <c r="B1067" t="s">
        <v>7268</v>
      </c>
      <c r="C1067" t="s">
        <v>7269</v>
      </c>
      <c r="D1067" s="13">
        <v>65469.3</v>
      </c>
      <c r="E1067" t="s">
        <v>7240</v>
      </c>
      <c r="F1067" t="s">
        <v>20234</v>
      </c>
      <c r="G1067" t="s">
        <v>9193</v>
      </c>
      <c r="H1067" t="s">
        <v>7305</v>
      </c>
      <c r="I1067">
        <f>EOMONTH(GL_Transactions[[#This Row],[Column6]],-1)+1</f>
        <v>45383</v>
      </c>
    </row>
    <row r="1068" spans="1:9" x14ac:dyDescent="0.35">
      <c r="A1068" t="s">
        <v>9194</v>
      </c>
      <c r="B1068" t="s">
        <v>7248</v>
      </c>
      <c r="C1068" t="s">
        <v>3</v>
      </c>
      <c r="D1068" s="13" t="s">
        <v>20419</v>
      </c>
      <c r="E1068" t="s">
        <v>7261</v>
      </c>
      <c r="F1068" t="s">
        <v>20354</v>
      </c>
      <c r="G1068" t="s">
        <v>9195</v>
      </c>
      <c r="H1068" t="s">
        <v>66</v>
      </c>
      <c r="I1068">
        <f>EOMONTH(GL_Transactions[[#This Row],[Column6]],-1)+1</f>
        <v>45413</v>
      </c>
    </row>
    <row r="1069" spans="1:9" x14ac:dyDescent="0.35">
      <c r="A1069" t="s">
        <v>9196</v>
      </c>
      <c r="B1069" t="s">
        <v>7243</v>
      </c>
      <c r="C1069" t="s">
        <v>7244</v>
      </c>
      <c r="D1069" s="13">
        <v>-25086.15</v>
      </c>
      <c r="E1069" t="s">
        <v>7224</v>
      </c>
      <c r="F1069" t="s">
        <v>20339</v>
      </c>
      <c r="G1069" t="s">
        <v>7818</v>
      </c>
      <c r="H1069" t="s">
        <v>7226</v>
      </c>
      <c r="I1069" t="e">
        <f>EOMONTH(GL_Transactions[[#This Row],[Column6]],-1)+1</f>
        <v>#VALUE!</v>
      </c>
    </row>
    <row r="1070" spans="1:9" x14ac:dyDescent="0.35">
      <c r="A1070" t="s">
        <v>9197</v>
      </c>
      <c r="B1070" t="s">
        <v>7222</v>
      </c>
      <c r="C1070" t="s">
        <v>66</v>
      </c>
      <c r="D1070" s="13">
        <v>75301.06</v>
      </c>
      <c r="E1070" t="s">
        <v>7240</v>
      </c>
      <c r="F1070" t="s">
        <v>20372</v>
      </c>
      <c r="G1070" t="s">
        <v>9198</v>
      </c>
      <c r="H1070" t="s">
        <v>7236</v>
      </c>
      <c r="I1070">
        <f>EOMONTH(GL_Transactions[[#This Row],[Column6]],-1)+1</f>
        <v>45413</v>
      </c>
    </row>
    <row r="1071" spans="1:9" x14ac:dyDescent="0.35">
      <c r="A1071" t="s">
        <v>9199</v>
      </c>
      <c r="B1071" t="s">
        <v>7251</v>
      </c>
      <c r="C1071" t="s">
        <v>7252</v>
      </c>
      <c r="D1071" s="13">
        <v>72404.149999999994</v>
      </c>
      <c r="E1071" t="s">
        <v>7224</v>
      </c>
      <c r="F1071" t="s">
        <v>20314</v>
      </c>
      <c r="G1071" t="s">
        <v>9200</v>
      </c>
      <c r="H1071" t="s">
        <v>7292</v>
      </c>
      <c r="I1071">
        <f>EOMONTH(GL_Transactions[[#This Row],[Column6]],-1)+1</f>
        <v>45413</v>
      </c>
    </row>
    <row r="1072" spans="1:9" x14ac:dyDescent="0.35">
      <c r="A1072" t="s">
        <v>9201</v>
      </c>
      <c r="B1072" t="s">
        <v>7222</v>
      </c>
      <c r="C1072" t="s">
        <v>7223</v>
      </c>
      <c r="D1072" s="13">
        <v>73777.919999999998</v>
      </c>
      <c r="E1072" t="s">
        <v>7224</v>
      </c>
      <c r="F1072" t="s">
        <v>20354</v>
      </c>
      <c r="G1072" t="s">
        <v>66</v>
      </c>
      <c r="H1072" t="s">
        <v>7236</v>
      </c>
      <c r="I1072">
        <f>EOMONTH(GL_Transactions[[#This Row],[Column6]],-1)+1</f>
        <v>45413</v>
      </c>
    </row>
    <row r="1073" spans="1:9" x14ac:dyDescent="0.35">
      <c r="A1073" t="s">
        <v>9202</v>
      </c>
      <c r="B1073" t="s">
        <v>7255</v>
      </c>
      <c r="C1073" t="s">
        <v>7256</v>
      </c>
      <c r="D1073" s="13">
        <v>57384.79</v>
      </c>
      <c r="E1073" t="s">
        <v>7240</v>
      </c>
      <c r="F1073" t="s">
        <v>20366</v>
      </c>
      <c r="G1073" t="s">
        <v>66</v>
      </c>
      <c r="H1073" t="s">
        <v>7292</v>
      </c>
      <c r="I1073">
        <f>EOMONTH(GL_Transactions[[#This Row],[Column6]],-1)+1</f>
        <v>45413</v>
      </c>
    </row>
    <row r="1074" spans="1:9" x14ac:dyDescent="0.35">
      <c r="A1074" t="s">
        <v>9203</v>
      </c>
      <c r="B1074" t="s">
        <v>7277</v>
      </c>
      <c r="C1074" t="s">
        <v>7278</v>
      </c>
      <c r="D1074" s="13">
        <v>-14666.59</v>
      </c>
      <c r="E1074" t="s">
        <v>7240</v>
      </c>
      <c r="F1074" t="s">
        <v>20411</v>
      </c>
      <c r="G1074" t="s">
        <v>9204</v>
      </c>
      <c r="H1074" t="s">
        <v>7249</v>
      </c>
      <c r="I1074">
        <f>EOMONTH(GL_Transactions[[#This Row],[Column6]],-1)+1</f>
        <v>45505</v>
      </c>
    </row>
    <row r="1075" spans="1:9" x14ac:dyDescent="0.35">
      <c r="A1075" t="s">
        <v>9205</v>
      </c>
      <c r="B1075" t="s">
        <v>7222</v>
      </c>
      <c r="C1075" t="s">
        <v>7223</v>
      </c>
      <c r="D1075" s="13">
        <v>24772.07</v>
      </c>
      <c r="E1075" t="s">
        <v>7240</v>
      </c>
      <c r="F1075" t="s">
        <v>20359</v>
      </c>
      <c r="G1075" t="s">
        <v>9206</v>
      </c>
      <c r="H1075" t="s">
        <v>7236</v>
      </c>
      <c r="I1075" t="e">
        <f>EOMONTH(GL_Transactions[[#This Row],[Column6]],-1)+1</f>
        <v>#VALUE!</v>
      </c>
    </row>
    <row r="1076" spans="1:9" x14ac:dyDescent="0.35">
      <c r="A1076" t="s">
        <v>9207</v>
      </c>
      <c r="B1076" t="s">
        <v>7268</v>
      </c>
      <c r="C1076" t="s">
        <v>7269</v>
      </c>
      <c r="D1076" s="13">
        <v>52757.48</v>
      </c>
      <c r="E1076" t="s">
        <v>7240</v>
      </c>
      <c r="F1076" t="s">
        <v>20409</v>
      </c>
      <c r="G1076" t="s">
        <v>9208</v>
      </c>
      <c r="H1076" t="s">
        <v>7231</v>
      </c>
      <c r="I1076">
        <f>EOMONTH(GL_Transactions[[#This Row],[Column6]],-1)+1</f>
        <v>45413</v>
      </c>
    </row>
    <row r="1077" spans="1:9" x14ac:dyDescent="0.35">
      <c r="A1077" t="s">
        <v>9209</v>
      </c>
      <c r="B1077" t="s">
        <v>7251</v>
      </c>
      <c r="C1077" t="s">
        <v>7252</v>
      </c>
      <c r="D1077" s="13">
        <v>-15108.3</v>
      </c>
      <c r="E1077" t="s">
        <v>7240</v>
      </c>
      <c r="F1077" t="s">
        <v>20379</v>
      </c>
      <c r="G1077" t="s">
        <v>9210</v>
      </c>
      <c r="H1077" t="s">
        <v>7305</v>
      </c>
      <c r="I1077">
        <f>EOMONTH(GL_Transactions[[#This Row],[Column6]],-1)+1</f>
        <v>45627</v>
      </c>
    </row>
    <row r="1078" spans="1:9" x14ac:dyDescent="0.35">
      <c r="A1078" t="s">
        <v>9211</v>
      </c>
      <c r="B1078" t="s">
        <v>7243</v>
      </c>
      <c r="C1078" t="s">
        <v>7244</v>
      </c>
      <c r="D1078" s="13">
        <v>81016.210000000006</v>
      </c>
      <c r="E1078" t="s">
        <v>7240</v>
      </c>
      <c r="F1078" t="s">
        <v>20420</v>
      </c>
      <c r="G1078" t="s">
        <v>9212</v>
      </c>
      <c r="H1078" t="s">
        <v>7305</v>
      </c>
      <c r="I1078">
        <f>EOMONTH(GL_Transactions[[#This Row],[Column6]],-1)+1</f>
        <v>45413</v>
      </c>
    </row>
    <row r="1079" spans="1:9" x14ac:dyDescent="0.35">
      <c r="A1079" t="s">
        <v>9213</v>
      </c>
      <c r="B1079" t="s">
        <v>7228</v>
      </c>
      <c r="C1079" t="s">
        <v>7229</v>
      </c>
      <c r="D1079" s="13">
        <v>-77395.38</v>
      </c>
      <c r="E1079" t="s">
        <v>7240</v>
      </c>
      <c r="F1079" t="s">
        <v>20393</v>
      </c>
      <c r="G1079" t="s">
        <v>9214</v>
      </c>
      <c r="H1079" t="s">
        <v>66</v>
      </c>
      <c r="I1079" t="e">
        <f>EOMONTH(GL_Transactions[[#This Row],[Column6]],-1)+1</f>
        <v>#VALUE!</v>
      </c>
    </row>
    <row r="1080" spans="1:9" x14ac:dyDescent="0.35">
      <c r="A1080" t="s">
        <v>9215</v>
      </c>
      <c r="B1080" t="s">
        <v>7277</v>
      </c>
      <c r="C1080" t="s">
        <v>7278</v>
      </c>
      <c r="D1080" s="13">
        <v>73183.960000000006</v>
      </c>
      <c r="E1080" t="s">
        <v>7224</v>
      </c>
      <c r="F1080" t="s">
        <v>20370</v>
      </c>
      <c r="G1080" t="s">
        <v>9216</v>
      </c>
      <c r="H1080" t="s">
        <v>7226</v>
      </c>
      <c r="I1080">
        <f>EOMONTH(GL_Transactions[[#This Row],[Column6]],-1)+1</f>
        <v>45413</v>
      </c>
    </row>
    <row r="1081" spans="1:9" x14ac:dyDescent="0.35">
      <c r="A1081" t="s">
        <v>9217</v>
      </c>
      <c r="B1081" t="s">
        <v>7243</v>
      </c>
      <c r="C1081" t="s">
        <v>7244</v>
      </c>
      <c r="D1081" s="13">
        <v>69691.89</v>
      </c>
      <c r="E1081" t="s">
        <v>7240</v>
      </c>
      <c r="F1081" t="s">
        <v>20414</v>
      </c>
      <c r="G1081" t="s">
        <v>9218</v>
      </c>
      <c r="H1081" t="s">
        <v>7305</v>
      </c>
      <c r="I1081" t="e">
        <f>EOMONTH(GL_Transactions[[#This Row],[Column6]],-1)+1</f>
        <v>#VALUE!</v>
      </c>
    </row>
    <row r="1082" spans="1:9" x14ac:dyDescent="0.35">
      <c r="A1082" t="s">
        <v>9219</v>
      </c>
      <c r="B1082" t="s">
        <v>7277</v>
      </c>
      <c r="C1082" t="s">
        <v>7278</v>
      </c>
      <c r="D1082" s="13">
        <v>71035.42</v>
      </c>
      <c r="E1082" t="s">
        <v>7224</v>
      </c>
      <c r="F1082" t="s">
        <v>20421</v>
      </c>
      <c r="G1082" t="s">
        <v>9220</v>
      </c>
      <c r="H1082" t="s">
        <v>7302</v>
      </c>
      <c r="I1082">
        <f>EOMONTH(GL_Transactions[[#This Row],[Column6]],-1)+1</f>
        <v>45413</v>
      </c>
    </row>
    <row r="1083" spans="1:9" x14ac:dyDescent="0.35">
      <c r="A1083" t="s">
        <v>9221</v>
      </c>
      <c r="B1083" t="s">
        <v>7277</v>
      </c>
      <c r="C1083" t="s">
        <v>7278</v>
      </c>
      <c r="D1083" s="13">
        <v>18080.580000000002</v>
      </c>
      <c r="E1083" t="s">
        <v>7240</v>
      </c>
      <c r="F1083" t="s">
        <v>20348</v>
      </c>
      <c r="G1083" t="s">
        <v>9222</v>
      </c>
      <c r="H1083" t="s">
        <v>7249</v>
      </c>
      <c r="I1083" t="e">
        <f>EOMONTH(GL_Transactions[[#This Row],[Column6]],-1)+1</f>
        <v>#VALUE!</v>
      </c>
    </row>
    <row r="1084" spans="1:9" x14ac:dyDescent="0.35">
      <c r="A1084" t="s">
        <v>9223</v>
      </c>
      <c r="B1084" t="s">
        <v>7228</v>
      </c>
      <c r="C1084" t="s">
        <v>7229</v>
      </c>
      <c r="D1084" s="13">
        <v>3932.63</v>
      </c>
      <c r="E1084" t="s">
        <v>7261</v>
      </c>
      <c r="F1084" t="s">
        <v>20352</v>
      </c>
      <c r="G1084" t="s">
        <v>9224</v>
      </c>
      <c r="H1084" t="s">
        <v>7246</v>
      </c>
      <c r="I1084">
        <f>EOMONTH(GL_Transactions[[#This Row],[Column6]],-1)+1</f>
        <v>45413</v>
      </c>
    </row>
    <row r="1085" spans="1:9" x14ac:dyDescent="0.35">
      <c r="A1085" t="s">
        <v>9225</v>
      </c>
      <c r="B1085" t="s">
        <v>7238</v>
      </c>
      <c r="C1085" t="s">
        <v>7239</v>
      </c>
      <c r="D1085" s="13">
        <v>-17421.400000000001</v>
      </c>
      <c r="E1085" t="s">
        <v>7240</v>
      </c>
      <c r="F1085" t="s">
        <v>20410</v>
      </c>
      <c r="G1085" t="s">
        <v>9226</v>
      </c>
      <c r="H1085" t="s">
        <v>7226</v>
      </c>
      <c r="I1085">
        <f>EOMONTH(GL_Transactions[[#This Row],[Column6]],-1)+1</f>
        <v>45413</v>
      </c>
    </row>
    <row r="1086" spans="1:9" x14ac:dyDescent="0.35">
      <c r="A1086" t="s">
        <v>9227</v>
      </c>
      <c r="B1086" t="s">
        <v>7248</v>
      </c>
      <c r="C1086" t="s">
        <v>3</v>
      </c>
      <c r="D1086" s="13">
        <v>74815.899999999994</v>
      </c>
      <c r="E1086" t="s">
        <v>7261</v>
      </c>
      <c r="F1086" t="s">
        <v>20337</v>
      </c>
      <c r="G1086" t="s">
        <v>9228</v>
      </c>
      <c r="H1086" t="s">
        <v>7246</v>
      </c>
      <c r="I1086">
        <f>EOMONTH(GL_Transactions[[#This Row],[Column6]],-1)+1</f>
        <v>45413</v>
      </c>
    </row>
    <row r="1087" spans="1:9" x14ac:dyDescent="0.35">
      <c r="A1087" t="s">
        <v>9229</v>
      </c>
      <c r="B1087" t="s">
        <v>7233</v>
      </c>
      <c r="C1087" t="s">
        <v>7234</v>
      </c>
      <c r="D1087" s="13">
        <v>-61699.88</v>
      </c>
      <c r="E1087" t="s">
        <v>7224</v>
      </c>
      <c r="F1087" t="s">
        <v>20405</v>
      </c>
      <c r="G1087" t="s">
        <v>9230</v>
      </c>
      <c r="H1087" t="s">
        <v>7292</v>
      </c>
      <c r="I1087">
        <f>EOMONTH(GL_Transactions[[#This Row],[Column6]],-1)+1</f>
        <v>45413</v>
      </c>
    </row>
    <row r="1088" spans="1:9" x14ac:dyDescent="0.35">
      <c r="A1088" t="s">
        <v>9231</v>
      </c>
      <c r="B1088" t="s">
        <v>7228</v>
      </c>
      <c r="C1088" t="s">
        <v>7229</v>
      </c>
      <c r="D1088" s="13">
        <v>10921.53</v>
      </c>
      <c r="E1088" t="s">
        <v>7261</v>
      </c>
      <c r="F1088" t="s">
        <v>20409</v>
      </c>
      <c r="G1088" t="s">
        <v>66</v>
      </c>
      <c r="H1088" t="s">
        <v>66</v>
      </c>
      <c r="I1088">
        <f>EOMONTH(GL_Transactions[[#This Row],[Column6]],-1)+1</f>
        <v>45413</v>
      </c>
    </row>
    <row r="1089" spans="1:9" x14ac:dyDescent="0.35">
      <c r="A1089" t="s">
        <v>9232</v>
      </c>
      <c r="B1089" t="s">
        <v>7251</v>
      </c>
      <c r="C1089" t="s">
        <v>7252</v>
      </c>
      <c r="D1089" s="13">
        <v>10055.14</v>
      </c>
      <c r="E1089" t="s">
        <v>7261</v>
      </c>
      <c r="F1089" t="s">
        <v>20422</v>
      </c>
      <c r="G1089" t="s">
        <v>9233</v>
      </c>
      <c r="H1089" t="s">
        <v>7226</v>
      </c>
      <c r="I1089" t="e">
        <f>EOMONTH(GL_Transactions[[#This Row],[Column6]],-1)+1</f>
        <v>#VALUE!</v>
      </c>
    </row>
    <row r="1090" spans="1:9" x14ac:dyDescent="0.35">
      <c r="A1090" t="s">
        <v>9234</v>
      </c>
      <c r="B1090" t="s">
        <v>7248</v>
      </c>
      <c r="C1090" t="s">
        <v>3</v>
      </c>
      <c r="D1090" s="13">
        <v>11532.77</v>
      </c>
      <c r="E1090" t="s">
        <v>7261</v>
      </c>
      <c r="F1090" t="s">
        <v>20366</v>
      </c>
      <c r="G1090" t="s">
        <v>9235</v>
      </c>
      <c r="H1090" t="s">
        <v>7249</v>
      </c>
      <c r="I1090">
        <f>EOMONTH(GL_Transactions[[#This Row],[Column6]],-1)+1</f>
        <v>45413</v>
      </c>
    </row>
    <row r="1091" spans="1:9" x14ac:dyDescent="0.35">
      <c r="A1091" t="s">
        <v>9236</v>
      </c>
      <c r="B1091" t="s">
        <v>7277</v>
      </c>
      <c r="C1091" t="s">
        <v>7278</v>
      </c>
      <c r="D1091" s="13">
        <v>-33050.17</v>
      </c>
      <c r="E1091" t="s">
        <v>7261</v>
      </c>
      <c r="F1091" t="s">
        <v>20356</v>
      </c>
      <c r="G1091" t="s">
        <v>9237</v>
      </c>
      <c r="H1091" t="s">
        <v>7231</v>
      </c>
      <c r="I1091">
        <f>EOMONTH(GL_Transactions[[#This Row],[Column6]],-1)+1</f>
        <v>45413</v>
      </c>
    </row>
    <row r="1092" spans="1:9" x14ac:dyDescent="0.35">
      <c r="A1092" t="s">
        <v>9238</v>
      </c>
      <c r="B1092" t="s">
        <v>7243</v>
      </c>
      <c r="C1092" t="s">
        <v>66</v>
      </c>
      <c r="D1092" s="13">
        <v>62528.02</v>
      </c>
      <c r="E1092" t="s">
        <v>7240</v>
      </c>
      <c r="F1092" t="s">
        <v>20365</v>
      </c>
      <c r="G1092" t="s">
        <v>9239</v>
      </c>
      <c r="H1092" t="s">
        <v>7305</v>
      </c>
      <c r="I1092">
        <f>EOMONTH(GL_Transactions[[#This Row],[Column6]],-1)+1</f>
        <v>45413</v>
      </c>
    </row>
    <row r="1093" spans="1:9" x14ac:dyDescent="0.35">
      <c r="A1093" t="s">
        <v>9240</v>
      </c>
      <c r="B1093" t="s">
        <v>7238</v>
      </c>
      <c r="C1093" t="s">
        <v>7239</v>
      </c>
      <c r="D1093" s="13">
        <v>39450.18</v>
      </c>
      <c r="E1093" t="s">
        <v>7224</v>
      </c>
      <c r="F1093" t="s">
        <v>20382</v>
      </c>
      <c r="G1093" t="s">
        <v>9241</v>
      </c>
      <c r="H1093" t="s">
        <v>7286</v>
      </c>
      <c r="I1093">
        <f>EOMONTH(GL_Transactions[[#This Row],[Column6]],-1)+1</f>
        <v>45413</v>
      </c>
    </row>
    <row r="1094" spans="1:9" x14ac:dyDescent="0.35">
      <c r="A1094" t="s">
        <v>9242</v>
      </c>
      <c r="B1094" t="s">
        <v>7251</v>
      </c>
      <c r="C1094" t="s">
        <v>7252</v>
      </c>
      <c r="D1094" s="13">
        <v>73816.39</v>
      </c>
      <c r="E1094" t="s">
        <v>7240</v>
      </c>
      <c r="F1094" t="s">
        <v>20328</v>
      </c>
      <c r="G1094" t="s">
        <v>9243</v>
      </c>
      <c r="H1094" t="s">
        <v>7292</v>
      </c>
      <c r="I1094">
        <f>EOMONTH(GL_Transactions[[#This Row],[Column6]],-1)+1</f>
        <v>45413</v>
      </c>
    </row>
    <row r="1095" spans="1:9" x14ac:dyDescent="0.35">
      <c r="A1095" t="s">
        <v>9244</v>
      </c>
      <c r="B1095" t="s">
        <v>7255</v>
      </c>
      <c r="C1095" t="s">
        <v>7256</v>
      </c>
      <c r="D1095" s="13">
        <v>37108.870000000003</v>
      </c>
      <c r="E1095" t="s">
        <v>7240</v>
      </c>
      <c r="F1095" t="s">
        <v>20397</v>
      </c>
      <c r="G1095" t="s">
        <v>66</v>
      </c>
      <c r="H1095" t="s">
        <v>7246</v>
      </c>
      <c r="I1095">
        <f>EOMONTH(GL_Transactions[[#This Row],[Column6]],-1)+1</f>
        <v>45413</v>
      </c>
    </row>
    <row r="1096" spans="1:9" x14ac:dyDescent="0.35">
      <c r="A1096" t="s">
        <v>9245</v>
      </c>
      <c r="B1096" t="s">
        <v>7233</v>
      </c>
      <c r="C1096" t="s">
        <v>7234</v>
      </c>
      <c r="D1096" s="13">
        <v>49911.26</v>
      </c>
      <c r="E1096" t="s">
        <v>7240</v>
      </c>
      <c r="F1096" t="s">
        <v>20267</v>
      </c>
      <c r="G1096" t="s">
        <v>66</v>
      </c>
      <c r="H1096" t="s">
        <v>7292</v>
      </c>
      <c r="I1096">
        <f>EOMONTH(GL_Transactions[[#This Row],[Column6]],-1)+1</f>
        <v>45413</v>
      </c>
    </row>
    <row r="1097" spans="1:9" x14ac:dyDescent="0.35">
      <c r="A1097" t="s">
        <v>9246</v>
      </c>
      <c r="B1097" t="s">
        <v>7228</v>
      </c>
      <c r="C1097" t="s">
        <v>7229</v>
      </c>
      <c r="D1097" s="13">
        <v>22997.23</v>
      </c>
      <c r="E1097" t="s">
        <v>7240</v>
      </c>
      <c r="F1097" t="s">
        <v>20319</v>
      </c>
      <c r="G1097" t="s">
        <v>66</v>
      </c>
      <c r="H1097" t="s">
        <v>7226</v>
      </c>
      <c r="I1097" t="e">
        <f>EOMONTH(GL_Transactions[[#This Row],[Column6]],-1)+1</f>
        <v>#VALUE!</v>
      </c>
    </row>
    <row r="1098" spans="1:9" x14ac:dyDescent="0.35">
      <c r="A1098" t="s">
        <v>9247</v>
      </c>
      <c r="B1098" t="s">
        <v>7243</v>
      </c>
      <c r="C1098" t="s">
        <v>7244</v>
      </c>
      <c r="D1098" s="13">
        <v>26121.07</v>
      </c>
      <c r="E1098" t="s">
        <v>7240</v>
      </c>
      <c r="F1098" t="s">
        <v>20423</v>
      </c>
      <c r="G1098" t="s">
        <v>9248</v>
      </c>
      <c r="H1098" t="s">
        <v>7246</v>
      </c>
      <c r="I1098">
        <f>EOMONTH(GL_Transactions[[#This Row],[Column6]],-1)+1</f>
        <v>45597</v>
      </c>
    </row>
    <row r="1099" spans="1:9" x14ac:dyDescent="0.35">
      <c r="A1099" t="s">
        <v>9249</v>
      </c>
      <c r="B1099" t="s">
        <v>7243</v>
      </c>
      <c r="C1099" t="s">
        <v>66</v>
      </c>
      <c r="D1099" s="13">
        <v>1607.92</v>
      </c>
      <c r="E1099" t="s">
        <v>7240</v>
      </c>
      <c r="F1099" t="s">
        <v>20387</v>
      </c>
      <c r="G1099" t="s">
        <v>9250</v>
      </c>
      <c r="H1099" t="s">
        <v>7231</v>
      </c>
      <c r="I1099">
        <f>EOMONTH(GL_Transactions[[#This Row],[Column6]],-1)+1</f>
        <v>45413</v>
      </c>
    </row>
    <row r="1100" spans="1:9" x14ac:dyDescent="0.35">
      <c r="A1100" t="s">
        <v>9251</v>
      </c>
      <c r="B1100" t="s">
        <v>7243</v>
      </c>
      <c r="C1100" t="s">
        <v>7244</v>
      </c>
      <c r="D1100" s="13">
        <v>45109.45</v>
      </c>
      <c r="E1100" t="s">
        <v>7240</v>
      </c>
      <c r="F1100" t="s">
        <v>20333</v>
      </c>
      <c r="G1100" t="s">
        <v>66</v>
      </c>
      <c r="H1100" t="s">
        <v>7292</v>
      </c>
      <c r="I1100">
        <f>EOMONTH(GL_Transactions[[#This Row],[Column6]],-1)+1</f>
        <v>45413</v>
      </c>
    </row>
    <row r="1101" spans="1:9" x14ac:dyDescent="0.35">
      <c r="A1101" t="s">
        <v>9252</v>
      </c>
      <c r="B1101" t="s">
        <v>7255</v>
      </c>
      <c r="C1101" t="s">
        <v>7256</v>
      </c>
      <c r="D1101" s="13">
        <v>9127.98</v>
      </c>
      <c r="E1101" t="s">
        <v>7261</v>
      </c>
      <c r="F1101" t="s">
        <v>20332</v>
      </c>
      <c r="G1101" t="s">
        <v>9253</v>
      </c>
      <c r="H1101" t="s">
        <v>66</v>
      </c>
      <c r="I1101">
        <f>EOMONTH(GL_Transactions[[#This Row],[Column6]],-1)+1</f>
        <v>45413</v>
      </c>
    </row>
    <row r="1102" spans="1:9" x14ac:dyDescent="0.35">
      <c r="A1102" t="s">
        <v>9254</v>
      </c>
      <c r="B1102" t="s">
        <v>7248</v>
      </c>
      <c r="C1102" t="s">
        <v>3</v>
      </c>
      <c r="D1102" s="13">
        <v>51874.35</v>
      </c>
      <c r="E1102" t="s">
        <v>7240</v>
      </c>
      <c r="F1102" t="s">
        <v>20424</v>
      </c>
      <c r="G1102" t="s">
        <v>9255</v>
      </c>
      <c r="H1102" t="s">
        <v>7292</v>
      </c>
      <c r="I1102">
        <f>EOMONTH(GL_Transactions[[#This Row],[Column6]],-1)+1</f>
        <v>45413</v>
      </c>
    </row>
    <row r="1103" spans="1:9" x14ac:dyDescent="0.35">
      <c r="A1103" t="s">
        <v>9256</v>
      </c>
      <c r="B1103" t="s">
        <v>7228</v>
      </c>
      <c r="C1103" t="s">
        <v>7229</v>
      </c>
      <c r="D1103" s="13">
        <v>-18517.490000000002</v>
      </c>
      <c r="E1103" t="s">
        <v>7240</v>
      </c>
      <c r="F1103" t="s">
        <v>20425</v>
      </c>
      <c r="G1103" t="s">
        <v>9257</v>
      </c>
      <c r="H1103" t="s">
        <v>7305</v>
      </c>
      <c r="I1103" t="e">
        <f>EOMONTH(GL_Transactions[[#This Row],[Column6]],-1)+1</f>
        <v>#VALUE!</v>
      </c>
    </row>
    <row r="1104" spans="1:9" x14ac:dyDescent="0.35">
      <c r="A1104" t="s">
        <v>9258</v>
      </c>
      <c r="B1104" t="s">
        <v>7248</v>
      </c>
      <c r="C1104" t="s">
        <v>3</v>
      </c>
      <c r="D1104" s="13">
        <v>26558.1</v>
      </c>
      <c r="E1104" t="s">
        <v>7261</v>
      </c>
      <c r="F1104" t="s">
        <v>20426</v>
      </c>
      <c r="G1104" t="s">
        <v>9259</v>
      </c>
      <c r="H1104" t="s">
        <v>66</v>
      </c>
      <c r="I1104">
        <f>EOMONTH(GL_Transactions[[#This Row],[Column6]],-1)+1</f>
        <v>45444</v>
      </c>
    </row>
    <row r="1105" spans="1:9" x14ac:dyDescent="0.35">
      <c r="A1105" t="s">
        <v>9260</v>
      </c>
      <c r="B1105" t="s">
        <v>7228</v>
      </c>
      <c r="C1105" t="s">
        <v>66</v>
      </c>
      <c r="D1105" s="13">
        <v>10205.870000000001</v>
      </c>
      <c r="E1105" t="s">
        <v>7240</v>
      </c>
      <c r="F1105" t="s">
        <v>20427</v>
      </c>
      <c r="G1105" t="s">
        <v>9261</v>
      </c>
      <c r="H1105" t="s">
        <v>7275</v>
      </c>
      <c r="I1105">
        <f>EOMONTH(GL_Transactions[[#This Row],[Column6]],-1)+1</f>
        <v>45444</v>
      </c>
    </row>
    <row r="1106" spans="1:9" x14ac:dyDescent="0.35">
      <c r="A1106" t="s">
        <v>9262</v>
      </c>
      <c r="B1106" t="s">
        <v>7222</v>
      </c>
      <c r="C1106" t="s">
        <v>66</v>
      </c>
      <c r="D1106" s="13">
        <v>-77919.009999999995</v>
      </c>
      <c r="E1106" t="s">
        <v>7240</v>
      </c>
      <c r="F1106" t="s">
        <v>20428</v>
      </c>
      <c r="G1106" t="s">
        <v>9263</v>
      </c>
      <c r="H1106" t="s">
        <v>7249</v>
      </c>
      <c r="I1106">
        <f>EOMONTH(GL_Transactions[[#This Row],[Column6]],-1)+1</f>
        <v>45474</v>
      </c>
    </row>
    <row r="1107" spans="1:9" x14ac:dyDescent="0.35">
      <c r="A1107" t="s">
        <v>9264</v>
      </c>
      <c r="B1107" t="s">
        <v>7222</v>
      </c>
      <c r="C1107" t="s">
        <v>7223</v>
      </c>
      <c r="D1107" s="13">
        <v>13841.14</v>
      </c>
      <c r="E1107" t="s">
        <v>7261</v>
      </c>
      <c r="F1107" t="s">
        <v>20429</v>
      </c>
      <c r="G1107" t="s">
        <v>9265</v>
      </c>
      <c r="H1107" t="s">
        <v>7249</v>
      </c>
      <c r="I1107">
        <f>EOMONTH(GL_Transactions[[#This Row],[Column6]],-1)+1</f>
        <v>45444</v>
      </c>
    </row>
    <row r="1108" spans="1:9" x14ac:dyDescent="0.35">
      <c r="A1108" t="s">
        <v>9266</v>
      </c>
      <c r="B1108" t="s">
        <v>7277</v>
      </c>
      <c r="C1108" t="s">
        <v>7278</v>
      </c>
      <c r="D1108" s="13">
        <v>21351.57</v>
      </c>
      <c r="E1108" t="s">
        <v>7261</v>
      </c>
      <c r="F1108" t="s">
        <v>20430</v>
      </c>
      <c r="G1108" t="s">
        <v>9267</v>
      </c>
      <c r="H1108" t="s">
        <v>7231</v>
      </c>
      <c r="I1108" t="e">
        <f>EOMONTH(GL_Transactions[[#This Row],[Column6]],-1)+1</f>
        <v>#VALUE!</v>
      </c>
    </row>
    <row r="1109" spans="1:9" x14ac:dyDescent="0.35">
      <c r="A1109" t="s">
        <v>9268</v>
      </c>
      <c r="B1109" t="s">
        <v>7243</v>
      </c>
      <c r="C1109" t="s">
        <v>7244</v>
      </c>
      <c r="D1109" s="13">
        <v>75000.929999999993</v>
      </c>
      <c r="E1109" t="s">
        <v>7240</v>
      </c>
      <c r="F1109" t="s">
        <v>20431</v>
      </c>
      <c r="G1109" t="s">
        <v>9269</v>
      </c>
      <c r="H1109" t="s">
        <v>7302</v>
      </c>
      <c r="I1109">
        <f>EOMONTH(GL_Transactions[[#This Row],[Column6]],-1)+1</f>
        <v>45444</v>
      </c>
    </row>
    <row r="1110" spans="1:9" x14ac:dyDescent="0.35">
      <c r="A1110" t="s">
        <v>9270</v>
      </c>
      <c r="B1110" t="s">
        <v>7222</v>
      </c>
      <c r="C1110" t="s">
        <v>7223</v>
      </c>
      <c r="D1110" s="13">
        <v>43722.98</v>
      </c>
      <c r="E1110" t="s">
        <v>7240</v>
      </c>
      <c r="F1110" t="s">
        <v>20432</v>
      </c>
      <c r="G1110" t="s">
        <v>9271</v>
      </c>
      <c r="H1110" t="s">
        <v>7246</v>
      </c>
      <c r="I1110">
        <f>EOMONTH(GL_Transactions[[#This Row],[Column6]],-1)+1</f>
        <v>45444</v>
      </c>
    </row>
    <row r="1111" spans="1:9" x14ac:dyDescent="0.35">
      <c r="A1111" t="s">
        <v>9272</v>
      </c>
      <c r="B1111" t="s">
        <v>7251</v>
      </c>
      <c r="C1111" t="s">
        <v>7252</v>
      </c>
      <c r="D1111" s="13">
        <v>82762.7</v>
      </c>
      <c r="E1111" t="s">
        <v>7224</v>
      </c>
      <c r="F1111" t="s">
        <v>20433</v>
      </c>
      <c r="G1111" t="s">
        <v>66</v>
      </c>
      <c r="H1111" t="s">
        <v>7275</v>
      </c>
      <c r="I1111">
        <f>EOMONTH(GL_Transactions[[#This Row],[Column6]],-1)+1</f>
        <v>45444</v>
      </c>
    </row>
    <row r="1112" spans="1:9" x14ac:dyDescent="0.35">
      <c r="A1112" t="s">
        <v>9273</v>
      </c>
      <c r="B1112" t="s">
        <v>7243</v>
      </c>
      <c r="C1112" t="s">
        <v>7244</v>
      </c>
      <c r="D1112" s="13" t="s">
        <v>20434</v>
      </c>
      <c r="E1112" t="s">
        <v>7240</v>
      </c>
      <c r="F1112" t="s">
        <v>20435</v>
      </c>
      <c r="G1112" t="s">
        <v>9274</v>
      </c>
      <c r="H1112" t="s">
        <v>7236</v>
      </c>
      <c r="I1112">
        <f>EOMONTH(GL_Transactions[[#This Row],[Column6]],-1)+1</f>
        <v>45444</v>
      </c>
    </row>
    <row r="1113" spans="1:9" x14ac:dyDescent="0.35">
      <c r="A1113" t="s">
        <v>9275</v>
      </c>
      <c r="B1113" t="s">
        <v>7264</v>
      </c>
      <c r="C1113" t="s">
        <v>7280</v>
      </c>
      <c r="D1113" s="13">
        <v>-75702.83</v>
      </c>
      <c r="E1113" t="s">
        <v>7261</v>
      </c>
      <c r="F1113" t="s">
        <v>20436</v>
      </c>
      <c r="G1113" t="s">
        <v>9276</v>
      </c>
      <c r="H1113" t="s">
        <v>66</v>
      </c>
      <c r="I1113">
        <f>EOMONTH(GL_Transactions[[#This Row],[Column6]],-1)+1</f>
        <v>45383</v>
      </c>
    </row>
    <row r="1114" spans="1:9" x14ac:dyDescent="0.35">
      <c r="A1114" t="s">
        <v>9277</v>
      </c>
      <c r="B1114" t="s">
        <v>7248</v>
      </c>
      <c r="C1114" t="s">
        <v>3</v>
      </c>
      <c r="D1114" s="13">
        <v>57601.84</v>
      </c>
      <c r="E1114" t="s">
        <v>7224</v>
      </c>
      <c r="F1114" t="s">
        <v>20437</v>
      </c>
      <c r="G1114" t="s">
        <v>9278</v>
      </c>
      <c r="H1114" t="s">
        <v>7226</v>
      </c>
      <c r="I1114">
        <f>EOMONTH(GL_Transactions[[#This Row],[Column6]],-1)+1</f>
        <v>45444</v>
      </c>
    </row>
    <row r="1115" spans="1:9" x14ac:dyDescent="0.35">
      <c r="A1115" t="s">
        <v>9279</v>
      </c>
      <c r="B1115" t="s">
        <v>7238</v>
      </c>
      <c r="C1115" t="s">
        <v>7239</v>
      </c>
      <c r="D1115" s="13">
        <v>77497.539999999994</v>
      </c>
      <c r="E1115" t="s">
        <v>7240</v>
      </c>
      <c r="F1115" t="s">
        <v>20438</v>
      </c>
      <c r="G1115" t="s">
        <v>9280</v>
      </c>
      <c r="H1115" t="s">
        <v>7275</v>
      </c>
      <c r="I1115">
        <f>EOMONTH(GL_Transactions[[#This Row],[Column6]],-1)+1</f>
        <v>45444</v>
      </c>
    </row>
    <row r="1116" spans="1:9" x14ac:dyDescent="0.35">
      <c r="A1116" t="s">
        <v>9281</v>
      </c>
      <c r="B1116" t="s">
        <v>7222</v>
      </c>
      <c r="C1116" t="s">
        <v>7223</v>
      </c>
      <c r="D1116" s="13">
        <v>-33443.980000000003</v>
      </c>
      <c r="E1116" t="s">
        <v>7224</v>
      </c>
      <c r="F1116" t="s">
        <v>20439</v>
      </c>
      <c r="G1116" t="s">
        <v>9282</v>
      </c>
      <c r="H1116" t="s">
        <v>7226</v>
      </c>
      <c r="I1116">
        <f>EOMONTH(GL_Transactions[[#This Row],[Column6]],-1)+1</f>
        <v>45444</v>
      </c>
    </row>
    <row r="1117" spans="1:9" x14ac:dyDescent="0.35">
      <c r="A1117" t="s">
        <v>9283</v>
      </c>
      <c r="B1117" t="s">
        <v>7255</v>
      </c>
      <c r="C1117" t="s">
        <v>7256</v>
      </c>
      <c r="D1117" s="13" t="s">
        <v>20440</v>
      </c>
      <c r="E1117" t="s">
        <v>7240</v>
      </c>
      <c r="F1117" t="s">
        <v>20441</v>
      </c>
      <c r="G1117" t="s">
        <v>8171</v>
      </c>
      <c r="H1117" t="s">
        <v>7246</v>
      </c>
      <c r="I1117" t="e">
        <f>EOMONTH(GL_Transactions[[#This Row],[Column6]],-1)+1</f>
        <v>#VALUE!</v>
      </c>
    </row>
    <row r="1118" spans="1:9" x14ac:dyDescent="0.35">
      <c r="A1118" t="s">
        <v>9284</v>
      </c>
      <c r="B1118" t="s">
        <v>7222</v>
      </c>
      <c r="C1118" t="s">
        <v>7223</v>
      </c>
      <c r="D1118" s="13">
        <v>72893.34</v>
      </c>
      <c r="E1118" t="s">
        <v>7240</v>
      </c>
      <c r="F1118" t="s">
        <v>20442</v>
      </c>
      <c r="G1118" t="s">
        <v>9285</v>
      </c>
      <c r="H1118" t="s">
        <v>7292</v>
      </c>
      <c r="I1118" t="e">
        <f>EOMONTH(GL_Transactions[[#This Row],[Column6]],-1)+1</f>
        <v>#VALUE!</v>
      </c>
    </row>
    <row r="1119" spans="1:9" x14ac:dyDescent="0.35">
      <c r="A1119" t="s">
        <v>9286</v>
      </c>
      <c r="B1119" t="s">
        <v>7248</v>
      </c>
      <c r="C1119" t="s">
        <v>3</v>
      </c>
      <c r="D1119" s="13">
        <v>67780.399999999994</v>
      </c>
      <c r="E1119" t="s">
        <v>7240</v>
      </c>
      <c r="F1119" t="s">
        <v>20443</v>
      </c>
      <c r="G1119" t="s">
        <v>9287</v>
      </c>
      <c r="H1119" t="s">
        <v>7226</v>
      </c>
      <c r="I1119" t="e">
        <f>EOMONTH(GL_Transactions[[#This Row],[Column6]],-1)+1</f>
        <v>#VALUE!</v>
      </c>
    </row>
    <row r="1120" spans="1:9" x14ac:dyDescent="0.35">
      <c r="A1120" t="s">
        <v>9288</v>
      </c>
      <c r="B1120" t="s">
        <v>7264</v>
      </c>
      <c r="C1120" t="s">
        <v>7280</v>
      </c>
      <c r="D1120" s="13">
        <v>48353.13</v>
      </c>
      <c r="E1120" t="s">
        <v>7240</v>
      </c>
      <c r="F1120" t="s">
        <v>20444</v>
      </c>
      <c r="G1120" t="s">
        <v>66</v>
      </c>
      <c r="H1120" t="s">
        <v>7302</v>
      </c>
      <c r="I1120">
        <f>EOMONTH(GL_Transactions[[#This Row],[Column6]],-1)+1</f>
        <v>45352</v>
      </c>
    </row>
    <row r="1121" spans="1:9" x14ac:dyDescent="0.35">
      <c r="A1121" t="s">
        <v>9289</v>
      </c>
      <c r="B1121" t="s">
        <v>7233</v>
      </c>
      <c r="C1121" t="s">
        <v>7234</v>
      </c>
      <c r="D1121" s="13">
        <v>74888.240000000005</v>
      </c>
      <c r="E1121" t="s">
        <v>7240</v>
      </c>
      <c r="F1121" t="s">
        <v>20432</v>
      </c>
      <c r="G1121" t="s">
        <v>9290</v>
      </c>
      <c r="H1121" t="s">
        <v>7305</v>
      </c>
      <c r="I1121">
        <f>EOMONTH(GL_Transactions[[#This Row],[Column6]],-1)+1</f>
        <v>45444</v>
      </c>
    </row>
    <row r="1122" spans="1:9" x14ac:dyDescent="0.35">
      <c r="A1122" t="s">
        <v>9291</v>
      </c>
      <c r="B1122" t="s">
        <v>7248</v>
      </c>
      <c r="C1122" t="s">
        <v>3</v>
      </c>
      <c r="D1122" s="13">
        <v>16658.97</v>
      </c>
      <c r="E1122" t="s">
        <v>7261</v>
      </c>
      <c r="F1122" t="s">
        <v>20445</v>
      </c>
      <c r="G1122" t="s">
        <v>9292</v>
      </c>
      <c r="H1122" t="s">
        <v>7226</v>
      </c>
      <c r="I1122">
        <f>EOMONTH(GL_Transactions[[#This Row],[Column6]],-1)+1</f>
        <v>45444</v>
      </c>
    </row>
    <row r="1123" spans="1:9" x14ac:dyDescent="0.35">
      <c r="A1123" t="s">
        <v>9293</v>
      </c>
      <c r="B1123" t="s">
        <v>7248</v>
      </c>
      <c r="C1123" t="s">
        <v>3</v>
      </c>
      <c r="D1123" s="13">
        <v>70754.87</v>
      </c>
      <c r="E1123" t="s">
        <v>7224</v>
      </c>
      <c r="F1123" t="s">
        <v>20427</v>
      </c>
      <c r="G1123" t="s">
        <v>9294</v>
      </c>
      <c r="H1123" t="s">
        <v>7226</v>
      </c>
      <c r="I1123">
        <f>EOMONTH(GL_Transactions[[#This Row],[Column6]],-1)+1</f>
        <v>45444</v>
      </c>
    </row>
    <row r="1124" spans="1:9" x14ac:dyDescent="0.35">
      <c r="A1124" t="s">
        <v>9295</v>
      </c>
      <c r="B1124" t="s">
        <v>7238</v>
      </c>
      <c r="C1124" t="s">
        <v>7239</v>
      </c>
      <c r="D1124" s="13" t="s">
        <v>20446</v>
      </c>
      <c r="E1124" t="s">
        <v>7240</v>
      </c>
      <c r="F1124" t="s">
        <v>20425</v>
      </c>
      <c r="G1124" t="s">
        <v>9296</v>
      </c>
      <c r="H1124" t="s">
        <v>7236</v>
      </c>
      <c r="I1124" t="e">
        <f>EOMONTH(GL_Transactions[[#This Row],[Column6]],-1)+1</f>
        <v>#VALUE!</v>
      </c>
    </row>
    <row r="1125" spans="1:9" x14ac:dyDescent="0.35">
      <c r="A1125" t="s">
        <v>9297</v>
      </c>
      <c r="B1125" t="s">
        <v>7268</v>
      </c>
      <c r="C1125" t="s">
        <v>7269</v>
      </c>
      <c r="D1125" s="13">
        <v>49201.13</v>
      </c>
      <c r="E1125" t="s">
        <v>7240</v>
      </c>
      <c r="F1125" t="s">
        <v>20447</v>
      </c>
      <c r="G1125" t="s">
        <v>9298</v>
      </c>
      <c r="H1125" t="s">
        <v>7286</v>
      </c>
      <c r="I1125">
        <f>EOMONTH(GL_Transactions[[#This Row],[Column6]],-1)+1</f>
        <v>45444</v>
      </c>
    </row>
    <row r="1126" spans="1:9" x14ac:dyDescent="0.35">
      <c r="A1126" t="s">
        <v>9299</v>
      </c>
      <c r="B1126" t="s">
        <v>7268</v>
      </c>
      <c r="C1126" t="s">
        <v>7269</v>
      </c>
      <c r="D1126" s="13">
        <v>46220.82</v>
      </c>
      <c r="E1126" t="s">
        <v>7240</v>
      </c>
      <c r="F1126" t="s">
        <v>20442</v>
      </c>
      <c r="G1126" t="s">
        <v>9300</v>
      </c>
      <c r="H1126" t="s">
        <v>7231</v>
      </c>
      <c r="I1126" t="e">
        <f>EOMONTH(GL_Transactions[[#This Row],[Column6]],-1)+1</f>
        <v>#VALUE!</v>
      </c>
    </row>
    <row r="1127" spans="1:9" x14ac:dyDescent="0.35">
      <c r="A1127" t="s">
        <v>9301</v>
      </c>
      <c r="B1127" t="s">
        <v>7228</v>
      </c>
      <c r="C1127" t="s">
        <v>7229</v>
      </c>
      <c r="D1127" s="13">
        <v>47089.9</v>
      </c>
      <c r="E1127" t="s">
        <v>7240</v>
      </c>
      <c r="F1127" t="s">
        <v>20448</v>
      </c>
      <c r="G1127" t="s">
        <v>66</v>
      </c>
      <c r="H1127" t="s">
        <v>7249</v>
      </c>
      <c r="I1127">
        <f>EOMONTH(GL_Transactions[[#This Row],[Column6]],-1)+1</f>
        <v>45444</v>
      </c>
    </row>
    <row r="1128" spans="1:9" x14ac:dyDescent="0.35">
      <c r="A1128" t="s">
        <v>9302</v>
      </c>
      <c r="B1128" t="s">
        <v>7255</v>
      </c>
      <c r="C1128" t="s">
        <v>66</v>
      </c>
      <c r="D1128" s="13">
        <v>32339.83</v>
      </c>
      <c r="E1128" t="s">
        <v>7240</v>
      </c>
      <c r="F1128" t="s">
        <v>20449</v>
      </c>
      <c r="G1128" t="s">
        <v>66</v>
      </c>
      <c r="H1128" t="s">
        <v>7236</v>
      </c>
      <c r="I1128">
        <f>EOMONTH(GL_Transactions[[#This Row],[Column6]],-1)+1</f>
        <v>45536</v>
      </c>
    </row>
    <row r="1129" spans="1:9" x14ac:dyDescent="0.35">
      <c r="A1129" t="s">
        <v>9303</v>
      </c>
      <c r="B1129" t="s">
        <v>7233</v>
      </c>
      <c r="C1129" t="s">
        <v>7234</v>
      </c>
      <c r="D1129" s="13">
        <v>-52417.2</v>
      </c>
      <c r="E1129" t="s">
        <v>7224</v>
      </c>
      <c r="F1129" t="s">
        <v>20450</v>
      </c>
      <c r="G1129" t="s">
        <v>66</v>
      </c>
      <c r="H1129" t="s">
        <v>66</v>
      </c>
      <c r="I1129">
        <f>EOMONTH(GL_Transactions[[#This Row],[Column6]],-1)+1</f>
        <v>45444</v>
      </c>
    </row>
    <row r="1130" spans="1:9" x14ac:dyDescent="0.35">
      <c r="A1130" t="s">
        <v>9304</v>
      </c>
      <c r="B1130" t="s">
        <v>7248</v>
      </c>
      <c r="C1130" t="s">
        <v>3</v>
      </c>
      <c r="D1130" s="13">
        <v>44247.32</v>
      </c>
      <c r="E1130" t="s">
        <v>7240</v>
      </c>
      <c r="F1130" t="s">
        <v>20451</v>
      </c>
      <c r="G1130" t="s">
        <v>9305</v>
      </c>
      <c r="H1130" t="s">
        <v>7292</v>
      </c>
      <c r="I1130">
        <f>EOMONTH(GL_Transactions[[#This Row],[Column6]],-1)+1</f>
        <v>45444</v>
      </c>
    </row>
    <row r="1131" spans="1:9" x14ac:dyDescent="0.35">
      <c r="A1131" t="s">
        <v>9306</v>
      </c>
      <c r="B1131" t="s">
        <v>7228</v>
      </c>
      <c r="C1131" t="s">
        <v>66</v>
      </c>
      <c r="D1131" s="13">
        <v>-37512.18</v>
      </c>
      <c r="E1131" t="s">
        <v>7240</v>
      </c>
      <c r="F1131" t="s">
        <v>20452</v>
      </c>
      <c r="G1131" t="s">
        <v>9307</v>
      </c>
      <c r="H1131" t="s">
        <v>66</v>
      </c>
      <c r="I1131">
        <f>EOMONTH(GL_Transactions[[#This Row],[Column6]],-1)+1</f>
        <v>45505</v>
      </c>
    </row>
    <row r="1132" spans="1:9" x14ac:dyDescent="0.35">
      <c r="A1132" t="s">
        <v>9308</v>
      </c>
      <c r="B1132" t="s">
        <v>7222</v>
      </c>
      <c r="C1132" t="s">
        <v>7223</v>
      </c>
      <c r="D1132" s="13">
        <v>24402.7</v>
      </c>
      <c r="E1132" t="s">
        <v>7240</v>
      </c>
      <c r="F1132" t="s">
        <v>20453</v>
      </c>
      <c r="G1132" t="s">
        <v>9309</v>
      </c>
      <c r="H1132" t="s">
        <v>7249</v>
      </c>
      <c r="I1132">
        <f>EOMONTH(GL_Transactions[[#This Row],[Column6]],-1)+1</f>
        <v>45444</v>
      </c>
    </row>
    <row r="1133" spans="1:9" x14ac:dyDescent="0.35">
      <c r="A1133" t="s">
        <v>9310</v>
      </c>
      <c r="B1133" t="s">
        <v>7228</v>
      </c>
      <c r="C1133" t="s">
        <v>66</v>
      </c>
      <c r="D1133" s="13">
        <v>-22782.81</v>
      </c>
      <c r="E1133" t="s">
        <v>7261</v>
      </c>
      <c r="F1133" t="s">
        <v>20441</v>
      </c>
      <c r="G1133" t="s">
        <v>9311</v>
      </c>
      <c r="H1133" t="s">
        <v>7305</v>
      </c>
      <c r="I1133" t="e">
        <f>EOMONTH(GL_Transactions[[#This Row],[Column6]],-1)+1</f>
        <v>#VALUE!</v>
      </c>
    </row>
    <row r="1134" spans="1:9" x14ac:dyDescent="0.35">
      <c r="A1134" t="s">
        <v>9312</v>
      </c>
      <c r="B1134" t="s">
        <v>7255</v>
      </c>
      <c r="C1134" t="s">
        <v>7256</v>
      </c>
      <c r="D1134" s="13">
        <v>-65285.67</v>
      </c>
      <c r="E1134" t="s">
        <v>7261</v>
      </c>
      <c r="F1134" t="s">
        <v>20454</v>
      </c>
      <c r="G1134" t="s">
        <v>9313</v>
      </c>
      <c r="H1134" t="s">
        <v>7302</v>
      </c>
      <c r="I1134" t="e">
        <f>EOMONTH(GL_Transactions[[#This Row],[Column6]],-1)+1</f>
        <v>#VALUE!</v>
      </c>
    </row>
    <row r="1135" spans="1:9" x14ac:dyDescent="0.35">
      <c r="A1135" t="s">
        <v>9314</v>
      </c>
      <c r="B1135" t="s">
        <v>7228</v>
      </c>
      <c r="C1135" t="s">
        <v>7229</v>
      </c>
      <c r="D1135" s="13">
        <v>-25364.17</v>
      </c>
      <c r="E1135" t="s">
        <v>7261</v>
      </c>
      <c r="F1135" t="s">
        <v>20427</v>
      </c>
      <c r="G1135" t="s">
        <v>9315</v>
      </c>
      <c r="H1135" t="s">
        <v>66</v>
      </c>
      <c r="I1135">
        <f>EOMONTH(GL_Transactions[[#This Row],[Column6]],-1)+1</f>
        <v>45444</v>
      </c>
    </row>
    <row r="1136" spans="1:9" x14ac:dyDescent="0.35">
      <c r="A1136" t="s">
        <v>9316</v>
      </c>
      <c r="B1136" t="s">
        <v>7255</v>
      </c>
      <c r="C1136" t="s">
        <v>7256</v>
      </c>
      <c r="D1136" s="13">
        <v>18273.29</v>
      </c>
      <c r="E1136" t="s">
        <v>7261</v>
      </c>
      <c r="F1136" t="s">
        <v>20175</v>
      </c>
      <c r="G1136" t="s">
        <v>9317</v>
      </c>
      <c r="H1136" t="s">
        <v>7249</v>
      </c>
      <c r="I1136">
        <f>EOMONTH(GL_Transactions[[#This Row],[Column6]],-1)+1</f>
        <v>45444</v>
      </c>
    </row>
    <row r="1137" spans="1:9" x14ac:dyDescent="0.35">
      <c r="A1137" t="s">
        <v>9318</v>
      </c>
      <c r="B1137" t="s">
        <v>7243</v>
      </c>
      <c r="C1137" t="s">
        <v>7244</v>
      </c>
      <c r="D1137" s="13">
        <v>70002.179999999993</v>
      </c>
      <c r="E1137" t="s">
        <v>7261</v>
      </c>
      <c r="F1137" t="s">
        <v>20455</v>
      </c>
      <c r="G1137" t="s">
        <v>9319</v>
      </c>
      <c r="H1137" t="s">
        <v>7292</v>
      </c>
      <c r="I1137">
        <f>EOMONTH(GL_Transactions[[#This Row],[Column6]],-1)+1</f>
        <v>45444</v>
      </c>
    </row>
    <row r="1138" spans="1:9" x14ac:dyDescent="0.35">
      <c r="A1138" t="s">
        <v>9320</v>
      </c>
      <c r="B1138" t="s">
        <v>7238</v>
      </c>
      <c r="C1138" t="s">
        <v>7239</v>
      </c>
      <c r="D1138" s="13">
        <v>-70808.14</v>
      </c>
      <c r="E1138" t="s">
        <v>7224</v>
      </c>
      <c r="F1138" t="s">
        <v>20456</v>
      </c>
      <c r="G1138" t="s">
        <v>8943</v>
      </c>
      <c r="H1138" t="s">
        <v>7236</v>
      </c>
      <c r="I1138">
        <f>EOMONTH(GL_Transactions[[#This Row],[Column6]],-1)+1</f>
        <v>45444</v>
      </c>
    </row>
    <row r="1139" spans="1:9" x14ac:dyDescent="0.35">
      <c r="A1139" t="s">
        <v>9321</v>
      </c>
      <c r="B1139" t="s">
        <v>7277</v>
      </c>
      <c r="C1139" t="s">
        <v>7278</v>
      </c>
      <c r="D1139" s="13">
        <v>-77876.66</v>
      </c>
      <c r="E1139" t="s">
        <v>7240</v>
      </c>
      <c r="F1139" t="s">
        <v>20457</v>
      </c>
      <c r="G1139" t="s">
        <v>9322</v>
      </c>
      <c r="H1139" t="s">
        <v>7246</v>
      </c>
      <c r="I1139">
        <f>EOMONTH(GL_Transactions[[#This Row],[Column6]],-1)+1</f>
        <v>45444</v>
      </c>
    </row>
    <row r="1140" spans="1:9" x14ac:dyDescent="0.35">
      <c r="A1140" t="s">
        <v>9323</v>
      </c>
      <c r="B1140" t="s">
        <v>7255</v>
      </c>
      <c r="C1140" t="s">
        <v>7256</v>
      </c>
      <c r="D1140" s="13">
        <v>-14274.22</v>
      </c>
      <c r="E1140" t="s">
        <v>7240</v>
      </c>
      <c r="F1140" t="s">
        <v>20436</v>
      </c>
      <c r="G1140" t="s">
        <v>9324</v>
      </c>
      <c r="H1140" t="s">
        <v>7292</v>
      </c>
      <c r="I1140">
        <f>EOMONTH(GL_Transactions[[#This Row],[Column6]],-1)+1</f>
        <v>45383</v>
      </c>
    </row>
    <row r="1141" spans="1:9" x14ac:dyDescent="0.35">
      <c r="A1141" t="s">
        <v>9325</v>
      </c>
      <c r="B1141" t="s">
        <v>7243</v>
      </c>
      <c r="C1141" t="s">
        <v>7244</v>
      </c>
      <c r="D1141" s="13">
        <v>33895.42</v>
      </c>
      <c r="E1141" t="s">
        <v>7240</v>
      </c>
      <c r="F1141" t="s">
        <v>20458</v>
      </c>
      <c r="G1141" t="s">
        <v>9326</v>
      </c>
      <c r="H1141" t="s">
        <v>7236</v>
      </c>
      <c r="I1141">
        <f>EOMONTH(GL_Transactions[[#This Row],[Column6]],-1)+1</f>
        <v>45444</v>
      </c>
    </row>
    <row r="1142" spans="1:9" x14ac:dyDescent="0.35">
      <c r="A1142" t="s">
        <v>9327</v>
      </c>
      <c r="B1142" t="s">
        <v>7264</v>
      </c>
      <c r="C1142" t="s">
        <v>7280</v>
      </c>
      <c r="D1142" s="13">
        <v>-81478.710000000006</v>
      </c>
      <c r="E1142" t="s">
        <v>7224</v>
      </c>
      <c r="F1142" t="s">
        <v>20459</v>
      </c>
      <c r="G1142" t="s">
        <v>8447</v>
      </c>
      <c r="H1142" t="s">
        <v>7302</v>
      </c>
      <c r="I1142" t="e">
        <f>EOMONTH(GL_Transactions[[#This Row],[Column6]],-1)+1</f>
        <v>#VALUE!</v>
      </c>
    </row>
    <row r="1143" spans="1:9" x14ac:dyDescent="0.35">
      <c r="A1143" t="s">
        <v>9328</v>
      </c>
      <c r="B1143" t="s">
        <v>7248</v>
      </c>
      <c r="C1143" t="s">
        <v>3</v>
      </c>
      <c r="D1143" s="13">
        <v>55289.95</v>
      </c>
      <c r="E1143" t="s">
        <v>7240</v>
      </c>
      <c r="F1143" t="s">
        <v>20460</v>
      </c>
      <c r="G1143" t="s">
        <v>9329</v>
      </c>
      <c r="H1143" t="s">
        <v>7292</v>
      </c>
      <c r="I1143" t="e">
        <f>EOMONTH(GL_Transactions[[#This Row],[Column6]],-1)+1</f>
        <v>#VALUE!</v>
      </c>
    </row>
    <row r="1144" spans="1:9" x14ac:dyDescent="0.35">
      <c r="A1144" t="s">
        <v>9330</v>
      </c>
      <c r="B1144" t="s">
        <v>7277</v>
      </c>
      <c r="C1144" t="s">
        <v>7278</v>
      </c>
      <c r="D1144" s="13">
        <v>59417.23</v>
      </c>
      <c r="E1144" t="s">
        <v>7240</v>
      </c>
      <c r="F1144" t="s">
        <v>20461</v>
      </c>
      <c r="G1144" t="s">
        <v>9331</v>
      </c>
      <c r="H1144" t="s">
        <v>7246</v>
      </c>
      <c r="I1144">
        <f>EOMONTH(GL_Transactions[[#This Row],[Column6]],-1)+1</f>
        <v>45444</v>
      </c>
    </row>
    <row r="1145" spans="1:9" x14ac:dyDescent="0.35">
      <c r="A1145" t="s">
        <v>9332</v>
      </c>
      <c r="B1145" t="s">
        <v>7228</v>
      </c>
      <c r="C1145" t="s">
        <v>7229</v>
      </c>
      <c r="D1145" s="13">
        <v>50245.23</v>
      </c>
      <c r="E1145" t="s">
        <v>7240</v>
      </c>
      <c r="F1145" t="s">
        <v>20462</v>
      </c>
      <c r="G1145" t="s">
        <v>9333</v>
      </c>
      <c r="H1145" t="s">
        <v>7246</v>
      </c>
      <c r="I1145">
        <f>EOMONTH(GL_Transactions[[#This Row],[Column6]],-1)+1</f>
        <v>45444</v>
      </c>
    </row>
    <row r="1146" spans="1:9" x14ac:dyDescent="0.35">
      <c r="A1146" t="s">
        <v>9334</v>
      </c>
      <c r="B1146" t="s">
        <v>7255</v>
      </c>
      <c r="C1146" t="s">
        <v>7256</v>
      </c>
      <c r="D1146" s="13">
        <v>61348.37</v>
      </c>
      <c r="E1146" t="s">
        <v>7240</v>
      </c>
      <c r="F1146" t="s">
        <v>20427</v>
      </c>
      <c r="G1146" t="s">
        <v>9335</v>
      </c>
      <c r="H1146" t="s">
        <v>7231</v>
      </c>
      <c r="I1146">
        <f>EOMONTH(GL_Transactions[[#This Row],[Column6]],-1)+1</f>
        <v>45444</v>
      </c>
    </row>
    <row r="1147" spans="1:9" x14ac:dyDescent="0.35">
      <c r="A1147" t="s">
        <v>9336</v>
      </c>
      <c r="B1147" t="s">
        <v>7268</v>
      </c>
      <c r="C1147" t="s">
        <v>66</v>
      </c>
      <c r="D1147" s="13" t="s">
        <v>20463</v>
      </c>
      <c r="E1147" t="s">
        <v>7261</v>
      </c>
      <c r="F1147" t="s">
        <v>20464</v>
      </c>
      <c r="G1147" t="s">
        <v>9337</v>
      </c>
      <c r="H1147" t="s">
        <v>7275</v>
      </c>
      <c r="I1147">
        <f>EOMONTH(GL_Transactions[[#This Row],[Column6]],-1)+1</f>
        <v>45444</v>
      </c>
    </row>
    <row r="1148" spans="1:9" x14ac:dyDescent="0.35">
      <c r="A1148" t="s">
        <v>9338</v>
      </c>
      <c r="B1148" t="s">
        <v>7222</v>
      </c>
      <c r="C1148" t="s">
        <v>7223</v>
      </c>
      <c r="D1148" s="13">
        <v>72731.009999999995</v>
      </c>
      <c r="E1148" t="s">
        <v>7224</v>
      </c>
      <c r="F1148" t="s">
        <v>20462</v>
      </c>
      <c r="G1148" t="s">
        <v>9339</v>
      </c>
      <c r="H1148" t="s">
        <v>7236</v>
      </c>
      <c r="I1148">
        <f>EOMONTH(GL_Transactions[[#This Row],[Column6]],-1)+1</f>
        <v>45444</v>
      </c>
    </row>
    <row r="1149" spans="1:9" x14ac:dyDescent="0.35">
      <c r="A1149" t="s">
        <v>9340</v>
      </c>
      <c r="B1149" t="s">
        <v>7255</v>
      </c>
      <c r="C1149" t="s">
        <v>7256</v>
      </c>
      <c r="D1149" s="13">
        <v>-78124.13</v>
      </c>
      <c r="E1149" t="s">
        <v>7240</v>
      </c>
      <c r="F1149" t="s">
        <v>20465</v>
      </c>
      <c r="G1149" t="s">
        <v>9341</v>
      </c>
      <c r="H1149" t="s">
        <v>66</v>
      </c>
      <c r="I1149" t="e">
        <f>EOMONTH(GL_Transactions[[#This Row],[Column6]],-1)+1</f>
        <v>#VALUE!</v>
      </c>
    </row>
    <row r="1150" spans="1:9" x14ac:dyDescent="0.35">
      <c r="A1150" t="s">
        <v>9342</v>
      </c>
      <c r="B1150" t="s">
        <v>7251</v>
      </c>
      <c r="C1150" t="s">
        <v>7252</v>
      </c>
      <c r="D1150" s="13">
        <v>37674.36</v>
      </c>
      <c r="E1150" t="s">
        <v>7261</v>
      </c>
      <c r="F1150" t="s">
        <v>20466</v>
      </c>
      <c r="G1150" t="s">
        <v>9343</v>
      </c>
      <c r="H1150" t="s">
        <v>7275</v>
      </c>
      <c r="I1150" t="e">
        <f>EOMONTH(GL_Transactions[[#This Row],[Column6]],-1)+1</f>
        <v>#VALUE!</v>
      </c>
    </row>
    <row r="1151" spans="1:9" x14ac:dyDescent="0.35">
      <c r="A1151" t="s">
        <v>9344</v>
      </c>
      <c r="B1151" t="s">
        <v>7233</v>
      </c>
      <c r="C1151" t="s">
        <v>7234</v>
      </c>
      <c r="D1151" s="13">
        <v>-6785.17</v>
      </c>
      <c r="E1151" t="s">
        <v>7240</v>
      </c>
      <c r="F1151" t="s">
        <v>20467</v>
      </c>
      <c r="G1151" t="s">
        <v>9345</v>
      </c>
      <c r="H1151" t="s">
        <v>7292</v>
      </c>
      <c r="I1151" t="e">
        <f>EOMONTH(GL_Transactions[[#This Row],[Column6]],-1)+1</f>
        <v>#VALUE!</v>
      </c>
    </row>
    <row r="1152" spans="1:9" x14ac:dyDescent="0.35">
      <c r="A1152" t="s">
        <v>9346</v>
      </c>
      <c r="B1152" t="s">
        <v>7248</v>
      </c>
      <c r="C1152" t="s">
        <v>3</v>
      </c>
      <c r="D1152" s="13">
        <v>-5784.28</v>
      </c>
      <c r="E1152" t="s">
        <v>7261</v>
      </c>
      <c r="F1152" t="s">
        <v>20468</v>
      </c>
      <c r="G1152" t="s">
        <v>9347</v>
      </c>
      <c r="H1152" t="s">
        <v>7236</v>
      </c>
      <c r="I1152" t="e">
        <f>EOMONTH(GL_Transactions[[#This Row],[Column6]],-1)+1</f>
        <v>#VALUE!</v>
      </c>
    </row>
    <row r="1153" spans="1:9" x14ac:dyDescent="0.35">
      <c r="A1153" t="s">
        <v>9348</v>
      </c>
      <c r="B1153" t="s">
        <v>7255</v>
      </c>
      <c r="C1153" t="s">
        <v>7256</v>
      </c>
      <c r="D1153" s="13">
        <v>49168.82</v>
      </c>
      <c r="E1153" t="s">
        <v>7240</v>
      </c>
      <c r="F1153" t="s">
        <v>20469</v>
      </c>
      <c r="G1153" t="s">
        <v>66</v>
      </c>
      <c r="H1153" t="s">
        <v>7302</v>
      </c>
      <c r="I1153">
        <f>EOMONTH(GL_Transactions[[#This Row],[Column6]],-1)+1</f>
        <v>45444</v>
      </c>
    </row>
    <row r="1154" spans="1:9" x14ac:dyDescent="0.35">
      <c r="A1154" t="s">
        <v>9349</v>
      </c>
      <c r="B1154" t="s">
        <v>7277</v>
      </c>
      <c r="C1154" t="s">
        <v>7278</v>
      </c>
      <c r="D1154" s="13">
        <v>70378.2</v>
      </c>
      <c r="E1154" t="s">
        <v>7261</v>
      </c>
      <c r="F1154" t="s">
        <v>20470</v>
      </c>
      <c r="G1154" t="s">
        <v>8173</v>
      </c>
      <c r="H1154" t="s">
        <v>7302</v>
      </c>
      <c r="I1154">
        <f>EOMONTH(GL_Transactions[[#This Row],[Column6]],-1)+1</f>
        <v>45444</v>
      </c>
    </row>
    <row r="1155" spans="1:9" x14ac:dyDescent="0.35">
      <c r="A1155" t="s">
        <v>9350</v>
      </c>
      <c r="B1155" t="s">
        <v>7243</v>
      </c>
      <c r="C1155" t="s">
        <v>7244</v>
      </c>
      <c r="D1155" s="13">
        <v>39163.019999999997</v>
      </c>
      <c r="E1155" t="s">
        <v>7240</v>
      </c>
      <c r="F1155" t="s">
        <v>20471</v>
      </c>
      <c r="G1155" t="s">
        <v>66</v>
      </c>
      <c r="H1155" t="s">
        <v>7305</v>
      </c>
      <c r="I1155" t="e">
        <f>EOMONTH(GL_Transactions[[#This Row],[Column6]],-1)+1</f>
        <v>#VALUE!</v>
      </c>
    </row>
    <row r="1156" spans="1:9" x14ac:dyDescent="0.35">
      <c r="A1156" t="s">
        <v>9351</v>
      </c>
      <c r="B1156" t="s">
        <v>7228</v>
      </c>
      <c r="C1156" t="s">
        <v>7229</v>
      </c>
      <c r="D1156" s="13">
        <v>44986.44</v>
      </c>
      <c r="E1156" t="s">
        <v>7240</v>
      </c>
      <c r="F1156" t="s">
        <v>20472</v>
      </c>
      <c r="G1156" t="s">
        <v>9352</v>
      </c>
      <c r="H1156" t="s">
        <v>66</v>
      </c>
      <c r="I1156" t="e">
        <f>EOMONTH(GL_Transactions[[#This Row],[Column6]],-1)+1</f>
        <v>#VALUE!</v>
      </c>
    </row>
    <row r="1157" spans="1:9" x14ac:dyDescent="0.35">
      <c r="A1157" t="s">
        <v>9353</v>
      </c>
      <c r="B1157" t="s">
        <v>7264</v>
      </c>
      <c r="C1157" t="s">
        <v>7280</v>
      </c>
      <c r="D1157" s="13">
        <v>36077.019999999997</v>
      </c>
      <c r="E1157" t="s">
        <v>7240</v>
      </c>
      <c r="F1157" t="s">
        <v>20473</v>
      </c>
      <c r="G1157" t="s">
        <v>9354</v>
      </c>
      <c r="H1157" t="s">
        <v>7236</v>
      </c>
      <c r="I1157">
        <f>EOMONTH(GL_Transactions[[#This Row],[Column6]],-1)+1</f>
        <v>45444</v>
      </c>
    </row>
    <row r="1158" spans="1:9" x14ac:dyDescent="0.35">
      <c r="A1158" t="s">
        <v>9355</v>
      </c>
      <c r="B1158" t="s">
        <v>7255</v>
      </c>
      <c r="C1158" t="s">
        <v>7256</v>
      </c>
      <c r="D1158" s="13">
        <v>36929.18</v>
      </c>
      <c r="E1158" t="s">
        <v>7240</v>
      </c>
      <c r="F1158" t="s">
        <v>20472</v>
      </c>
      <c r="G1158" t="s">
        <v>9356</v>
      </c>
      <c r="H1158" t="s">
        <v>66</v>
      </c>
      <c r="I1158" t="e">
        <f>EOMONTH(GL_Transactions[[#This Row],[Column6]],-1)+1</f>
        <v>#VALUE!</v>
      </c>
    </row>
    <row r="1159" spans="1:9" x14ac:dyDescent="0.35">
      <c r="A1159" t="s">
        <v>9357</v>
      </c>
      <c r="B1159" t="s">
        <v>7277</v>
      </c>
      <c r="C1159" t="s">
        <v>7278</v>
      </c>
      <c r="D1159" s="13">
        <v>-58884.43</v>
      </c>
      <c r="E1159" t="s">
        <v>7240</v>
      </c>
      <c r="F1159" t="s">
        <v>20474</v>
      </c>
      <c r="G1159" t="s">
        <v>8410</v>
      </c>
      <c r="H1159" t="s">
        <v>66</v>
      </c>
      <c r="I1159">
        <f>EOMONTH(GL_Transactions[[#This Row],[Column6]],-1)+1</f>
        <v>45352</v>
      </c>
    </row>
    <row r="1160" spans="1:9" x14ac:dyDescent="0.35">
      <c r="A1160" t="s">
        <v>9358</v>
      </c>
      <c r="B1160" t="s">
        <v>7268</v>
      </c>
      <c r="C1160" t="s">
        <v>7269</v>
      </c>
      <c r="D1160" s="13">
        <v>41903.99</v>
      </c>
      <c r="E1160" t="s">
        <v>7224</v>
      </c>
      <c r="F1160" t="s">
        <v>20475</v>
      </c>
      <c r="G1160" t="s">
        <v>66</v>
      </c>
      <c r="H1160" t="s">
        <v>66</v>
      </c>
      <c r="I1160">
        <f>EOMONTH(GL_Transactions[[#This Row],[Column6]],-1)+1</f>
        <v>45444</v>
      </c>
    </row>
    <row r="1161" spans="1:9" x14ac:dyDescent="0.35">
      <c r="A1161" t="s">
        <v>9359</v>
      </c>
      <c r="B1161" t="s">
        <v>7251</v>
      </c>
      <c r="C1161" t="s">
        <v>7252</v>
      </c>
      <c r="D1161" s="13">
        <v>-37059.06</v>
      </c>
      <c r="E1161" t="s">
        <v>7240</v>
      </c>
      <c r="F1161" t="s">
        <v>20476</v>
      </c>
      <c r="G1161" t="s">
        <v>9360</v>
      </c>
      <c r="H1161" t="s">
        <v>66</v>
      </c>
      <c r="I1161">
        <f>EOMONTH(GL_Transactions[[#This Row],[Column6]],-1)+1</f>
        <v>45444</v>
      </c>
    </row>
    <row r="1162" spans="1:9" x14ac:dyDescent="0.35">
      <c r="A1162" t="s">
        <v>9361</v>
      </c>
      <c r="B1162" t="s">
        <v>7228</v>
      </c>
      <c r="C1162" t="s">
        <v>7229</v>
      </c>
      <c r="D1162" s="13">
        <v>-77993.259999999995</v>
      </c>
      <c r="E1162" t="s">
        <v>7261</v>
      </c>
      <c r="F1162" t="s">
        <v>20438</v>
      </c>
      <c r="G1162" t="s">
        <v>7838</v>
      </c>
      <c r="H1162" t="s">
        <v>7231</v>
      </c>
      <c r="I1162">
        <f>EOMONTH(GL_Transactions[[#This Row],[Column6]],-1)+1</f>
        <v>45444</v>
      </c>
    </row>
    <row r="1163" spans="1:9" x14ac:dyDescent="0.35">
      <c r="A1163" t="s">
        <v>9362</v>
      </c>
      <c r="B1163" t="s">
        <v>7243</v>
      </c>
      <c r="C1163" t="s">
        <v>7244</v>
      </c>
      <c r="D1163" s="13">
        <v>74935.350000000006</v>
      </c>
      <c r="E1163" t="s">
        <v>7240</v>
      </c>
      <c r="F1163" t="s">
        <v>20477</v>
      </c>
      <c r="G1163" t="s">
        <v>9363</v>
      </c>
      <c r="H1163" t="s">
        <v>7286</v>
      </c>
      <c r="I1163" t="e">
        <f>EOMONTH(GL_Transactions[[#This Row],[Column6]],-1)+1</f>
        <v>#VALUE!</v>
      </c>
    </row>
    <row r="1164" spans="1:9" x14ac:dyDescent="0.35">
      <c r="A1164" t="s">
        <v>9364</v>
      </c>
      <c r="B1164" t="s">
        <v>7264</v>
      </c>
      <c r="C1164" t="s">
        <v>7280</v>
      </c>
      <c r="D1164" s="13">
        <v>75321.81</v>
      </c>
      <c r="E1164" t="s">
        <v>7261</v>
      </c>
      <c r="F1164" t="s">
        <v>20478</v>
      </c>
      <c r="G1164" t="s">
        <v>9365</v>
      </c>
      <c r="H1164" t="s">
        <v>7226</v>
      </c>
      <c r="I1164">
        <f>EOMONTH(GL_Transactions[[#This Row],[Column6]],-1)+1</f>
        <v>45444</v>
      </c>
    </row>
    <row r="1165" spans="1:9" x14ac:dyDescent="0.35">
      <c r="A1165" t="s">
        <v>9366</v>
      </c>
      <c r="B1165" t="s">
        <v>7233</v>
      </c>
      <c r="C1165" t="s">
        <v>7234</v>
      </c>
      <c r="D1165" s="13">
        <v>8888.25</v>
      </c>
      <c r="E1165" t="s">
        <v>7224</v>
      </c>
      <c r="F1165" t="s">
        <v>20479</v>
      </c>
      <c r="G1165" t="s">
        <v>66</v>
      </c>
      <c r="H1165" t="s">
        <v>7226</v>
      </c>
      <c r="I1165">
        <f>EOMONTH(GL_Transactions[[#This Row],[Column6]],-1)+1</f>
        <v>45444</v>
      </c>
    </row>
    <row r="1166" spans="1:9" x14ac:dyDescent="0.35">
      <c r="A1166" t="s">
        <v>9367</v>
      </c>
      <c r="B1166" t="s">
        <v>7238</v>
      </c>
      <c r="C1166" t="s">
        <v>66</v>
      </c>
      <c r="D1166" s="13">
        <v>67671.12</v>
      </c>
      <c r="E1166" t="s">
        <v>7240</v>
      </c>
      <c r="F1166" t="s">
        <v>20480</v>
      </c>
      <c r="G1166" t="s">
        <v>66</v>
      </c>
      <c r="H1166" t="s">
        <v>7275</v>
      </c>
      <c r="I1166">
        <f>EOMONTH(GL_Transactions[[#This Row],[Column6]],-1)+1</f>
        <v>45444</v>
      </c>
    </row>
    <row r="1167" spans="1:9" x14ac:dyDescent="0.35">
      <c r="A1167" t="s">
        <v>9368</v>
      </c>
      <c r="B1167" t="s">
        <v>7222</v>
      </c>
      <c r="C1167" t="s">
        <v>7223</v>
      </c>
      <c r="D1167" s="13">
        <v>-71699.240000000005</v>
      </c>
      <c r="E1167" t="s">
        <v>7224</v>
      </c>
      <c r="F1167" t="s">
        <v>20481</v>
      </c>
      <c r="G1167" t="s">
        <v>9369</v>
      </c>
      <c r="H1167" t="s">
        <v>7292</v>
      </c>
      <c r="I1167">
        <f>EOMONTH(GL_Transactions[[#This Row],[Column6]],-1)+1</f>
        <v>45444</v>
      </c>
    </row>
    <row r="1168" spans="1:9" x14ac:dyDescent="0.35">
      <c r="A1168" t="s">
        <v>9370</v>
      </c>
      <c r="B1168" t="s">
        <v>7233</v>
      </c>
      <c r="C1168" t="s">
        <v>66</v>
      </c>
      <c r="D1168" s="13">
        <v>10039.86</v>
      </c>
      <c r="E1168" t="s">
        <v>7261</v>
      </c>
      <c r="F1168" t="s">
        <v>20482</v>
      </c>
      <c r="G1168" t="s">
        <v>9371</v>
      </c>
      <c r="H1168" t="s">
        <v>66</v>
      </c>
      <c r="I1168">
        <f>EOMONTH(GL_Transactions[[#This Row],[Column6]],-1)+1</f>
        <v>45444</v>
      </c>
    </row>
    <row r="1169" spans="1:9" x14ac:dyDescent="0.35">
      <c r="A1169" t="s">
        <v>9372</v>
      </c>
      <c r="B1169" t="s">
        <v>7222</v>
      </c>
      <c r="C1169" t="s">
        <v>7223</v>
      </c>
      <c r="D1169" s="13">
        <v>71167.95</v>
      </c>
      <c r="E1169" t="s">
        <v>7224</v>
      </c>
      <c r="F1169" t="s">
        <v>20483</v>
      </c>
      <c r="G1169" t="s">
        <v>66</v>
      </c>
      <c r="H1169" t="s">
        <v>7275</v>
      </c>
      <c r="I1169">
        <f>EOMONTH(GL_Transactions[[#This Row],[Column6]],-1)+1</f>
        <v>45444</v>
      </c>
    </row>
    <row r="1170" spans="1:9" x14ac:dyDescent="0.35">
      <c r="A1170" t="s">
        <v>9373</v>
      </c>
      <c r="B1170" t="s">
        <v>7264</v>
      </c>
      <c r="C1170" t="s">
        <v>7280</v>
      </c>
      <c r="D1170" s="13">
        <v>45534.15</v>
      </c>
      <c r="E1170" t="s">
        <v>7240</v>
      </c>
      <c r="F1170" t="s">
        <v>20441</v>
      </c>
      <c r="G1170" t="s">
        <v>9374</v>
      </c>
      <c r="H1170" t="s">
        <v>7231</v>
      </c>
      <c r="I1170" t="e">
        <f>EOMONTH(GL_Transactions[[#This Row],[Column6]],-1)+1</f>
        <v>#VALUE!</v>
      </c>
    </row>
    <row r="1171" spans="1:9" x14ac:dyDescent="0.35">
      <c r="A1171" t="s">
        <v>9375</v>
      </c>
      <c r="B1171" t="s">
        <v>7255</v>
      </c>
      <c r="C1171" t="s">
        <v>7256</v>
      </c>
      <c r="D1171" s="13">
        <v>-56341.35</v>
      </c>
      <c r="E1171" t="s">
        <v>7240</v>
      </c>
      <c r="F1171" t="s">
        <v>20484</v>
      </c>
      <c r="G1171" t="s">
        <v>9376</v>
      </c>
      <c r="H1171" t="s">
        <v>7231</v>
      </c>
      <c r="I1171">
        <f>EOMONTH(GL_Transactions[[#This Row],[Column6]],-1)+1</f>
        <v>45444</v>
      </c>
    </row>
    <row r="1172" spans="1:9" x14ac:dyDescent="0.35">
      <c r="A1172" t="s">
        <v>9377</v>
      </c>
      <c r="B1172" t="s">
        <v>7238</v>
      </c>
      <c r="C1172" t="s">
        <v>7239</v>
      </c>
      <c r="D1172" s="13">
        <v>-71065.960000000006</v>
      </c>
      <c r="E1172" t="s">
        <v>7224</v>
      </c>
      <c r="F1172" t="s">
        <v>20459</v>
      </c>
      <c r="G1172" t="s">
        <v>9378</v>
      </c>
      <c r="H1172" t="s">
        <v>66</v>
      </c>
      <c r="I1172" t="e">
        <f>EOMONTH(GL_Transactions[[#This Row],[Column6]],-1)+1</f>
        <v>#VALUE!</v>
      </c>
    </row>
    <row r="1173" spans="1:9" x14ac:dyDescent="0.35">
      <c r="A1173" t="s">
        <v>9379</v>
      </c>
      <c r="B1173" t="s">
        <v>7264</v>
      </c>
      <c r="C1173" t="s">
        <v>66</v>
      </c>
      <c r="D1173" s="13">
        <v>-48350.25</v>
      </c>
      <c r="E1173" t="s">
        <v>7224</v>
      </c>
      <c r="F1173" t="s">
        <v>20450</v>
      </c>
      <c r="G1173" t="s">
        <v>9380</v>
      </c>
      <c r="H1173" t="s">
        <v>66</v>
      </c>
      <c r="I1173">
        <f>EOMONTH(GL_Transactions[[#This Row],[Column6]],-1)+1</f>
        <v>45444</v>
      </c>
    </row>
    <row r="1174" spans="1:9" x14ac:dyDescent="0.35">
      <c r="A1174" t="s">
        <v>9381</v>
      </c>
      <c r="B1174" t="s">
        <v>7248</v>
      </c>
      <c r="C1174" t="s">
        <v>3</v>
      </c>
      <c r="D1174" s="13">
        <v>50920.6</v>
      </c>
      <c r="E1174" t="s">
        <v>7240</v>
      </c>
      <c r="F1174" t="s">
        <v>20297</v>
      </c>
      <c r="G1174" t="s">
        <v>9382</v>
      </c>
      <c r="H1174" t="s">
        <v>66</v>
      </c>
      <c r="I1174">
        <f>EOMONTH(GL_Transactions[[#This Row],[Column6]],-1)+1</f>
        <v>45383</v>
      </c>
    </row>
    <row r="1175" spans="1:9" x14ac:dyDescent="0.35">
      <c r="A1175" t="s">
        <v>9383</v>
      </c>
      <c r="B1175" t="s">
        <v>7248</v>
      </c>
      <c r="C1175" t="s">
        <v>66</v>
      </c>
      <c r="D1175" s="13">
        <v>-83250.75</v>
      </c>
      <c r="E1175" t="s">
        <v>7224</v>
      </c>
      <c r="F1175" t="s">
        <v>20476</v>
      </c>
      <c r="G1175" t="s">
        <v>9384</v>
      </c>
      <c r="H1175" t="s">
        <v>7305</v>
      </c>
      <c r="I1175">
        <f>EOMONTH(GL_Transactions[[#This Row],[Column6]],-1)+1</f>
        <v>45444</v>
      </c>
    </row>
    <row r="1176" spans="1:9" x14ac:dyDescent="0.35">
      <c r="A1176" t="s">
        <v>9385</v>
      </c>
      <c r="B1176" t="s">
        <v>7222</v>
      </c>
      <c r="C1176" t="s">
        <v>7223</v>
      </c>
      <c r="D1176" s="13">
        <v>-25665.47</v>
      </c>
      <c r="E1176" t="s">
        <v>7261</v>
      </c>
      <c r="F1176" t="s">
        <v>20485</v>
      </c>
      <c r="G1176" t="s">
        <v>9386</v>
      </c>
      <c r="H1176" t="s">
        <v>7302</v>
      </c>
      <c r="I1176">
        <f>EOMONTH(GL_Transactions[[#This Row],[Column6]],-1)+1</f>
        <v>45627</v>
      </c>
    </row>
    <row r="1177" spans="1:9" x14ac:dyDescent="0.35">
      <c r="A1177" t="s">
        <v>9387</v>
      </c>
      <c r="B1177" t="s">
        <v>7238</v>
      </c>
      <c r="C1177" t="s">
        <v>66</v>
      </c>
      <c r="D1177" s="13">
        <v>42485.83</v>
      </c>
      <c r="E1177" t="s">
        <v>7240</v>
      </c>
      <c r="F1177" t="s">
        <v>20476</v>
      </c>
      <c r="G1177" t="s">
        <v>9311</v>
      </c>
      <c r="H1177" t="s">
        <v>7236</v>
      </c>
      <c r="I1177">
        <f>EOMONTH(GL_Transactions[[#This Row],[Column6]],-1)+1</f>
        <v>45444</v>
      </c>
    </row>
    <row r="1178" spans="1:9" x14ac:dyDescent="0.35">
      <c r="A1178" t="s">
        <v>9388</v>
      </c>
      <c r="B1178" t="s">
        <v>7248</v>
      </c>
      <c r="C1178" t="s">
        <v>3</v>
      </c>
      <c r="D1178" s="13">
        <v>27575.71</v>
      </c>
      <c r="E1178" t="s">
        <v>7240</v>
      </c>
      <c r="F1178" t="s">
        <v>20486</v>
      </c>
      <c r="G1178" t="s">
        <v>9389</v>
      </c>
      <c r="H1178" t="s">
        <v>7231</v>
      </c>
      <c r="I1178">
        <f>EOMONTH(GL_Transactions[[#This Row],[Column6]],-1)+1</f>
        <v>45444</v>
      </c>
    </row>
    <row r="1179" spans="1:9" x14ac:dyDescent="0.35">
      <c r="A1179" t="s">
        <v>9390</v>
      </c>
      <c r="B1179" t="s">
        <v>7222</v>
      </c>
      <c r="C1179" t="s">
        <v>7223</v>
      </c>
      <c r="D1179" s="13">
        <v>44390.44</v>
      </c>
      <c r="E1179" t="s">
        <v>7240</v>
      </c>
      <c r="F1179" t="s">
        <v>20470</v>
      </c>
      <c r="G1179" t="s">
        <v>9391</v>
      </c>
      <c r="H1179" t="s">
        <v>7246</v>
      </c>
      <c r="I1179">
        <f>EOMONTH(GL_Transactions[[#This Row],[Column6]],-1)+1</f>
        <v>45444</v>
      </c>
    </row>
    <row r="1180" spans="1:9" x14ac:dyDescent="0.35">
      <c r="A1180" t="s">
        <v>9392</v>
      </c>
      <c r="B1180" t="s">
        <v>7243</v>
      </c>
      <c r="C1180" t="s">
        <v>7244</v>
      </c>
      <c r="D1180" s="13">
        <v>33283.269999999997</v>
      </c>
      <c r="E1180" t="s">
        <v>7240</v>
      </c>
      <c r="F1180" t="s">
        <v>20435</v>
      </c>
      <c r="G1180" t="s">
        <v>9393</v>
      </c>
      <c r="H1180" t="s">
        <v>7236</v>
      </c>
      <c r="I1180">
        <f>EOMONTH(GL_Transactions[[#This Row],[Column6]],-1)+1</f>
        <v>45444</v>
      </c>
    </row>
    <row r="1181" spans="1:9" x14ac:dyDescent="0.35">
      <c r="A1181" t="s">
        <v>9394</v>
      </c>
      <c r="B1181" t="s">
        <v>7255</v>
      </c>
      <c r="C1181" t="s">
        <v>7256</v>
      </c>
      <c r="D1181" s="13">
        <v>62029.72</v>
      </c>
      <c r="E1181" t="s">
        <v>7240</v>
      </c>
      <c r="F1181" t="s">
        <v>20426</v>
      </c>
      <c r="G1181" t="s">
        <v>9395</v>
      </c>
      <c r="H1181" t="s">
        <v>7286</v>
      </c>
      <c r="I1181">
        <f>EOMONTH(GL_Transactions[[#This Row],[Column6]],-1)+1</f>
        <v>45444</v>
      </c>
    </row>
    <row r="1182" spans="1:9" x14ac:dyDescent="0.35">
      <c r="A1182" t="s">
        <v>9396</v>
      </c>
      <c r="B1182" t="s">
        <v>7243</v>
      </c>
      <c r="C1182" t="s">
        <v>7244</v>
      </c>
      <c r="D1182" s="13">
        <v>69923.899999999994</v>
      </c>
      <c r="E1182" t="s">
        <v>7224</v>
      </c>
      <c r="F1182" t="s">
        <v>20487</v>
      </c>
      <c r="G1182" t="s">
        <v>9397</v>
      </c>
      <c r="H1182" t="s">
        <v>7226</v>
      </c>
      <c r="I1182">
        <f>EOMONTH(GL_Transactions[[#This Row],[Column6]],-1)+1</f>
        <v>45444</v>
      </c>
    </row>
    <row r="1183" spans="1:9" x14ac:dyDescent="0.35">
      <c r="A1183" t="s">
        <v>9398</v>
      </c>
      <c r="B1183" t="s">
        <v>7233</v>
      </c>
      <c r="C1183" t="s">
        <v>7234</v>
      </c>
      <c r="D1183" s="13">
        <v>56982.16</v>
      </c>
      <c r="E1183" t="s">
        <v>7261</v>
      </c>
      <c r="F1183" t="s">
        <v>20474</v>
      </c>
      <c r="G1183" t="s">
        <v>66</v>
      </c>
      <c r="H1183" t="s">
        <v>7236</v>
      </c>
      <c r="I1183">
        <f>EOMONTH(GL_Transactions[[#This Row],[Column6]],-1)+1</f>
        <v>45352</v>
      </c>
    </row>
    <row r="1184" spans="1:9" x14ac:dyDescent="0.35">
      <c r="A1184" t="s">
        <v>9399</v>
      </c>
      <c r="B1184" t="s">
        <v>7255</v>
      </c>
      <c r="C1184" t="s">
        <v>7256</v>
      </c>
      <c r="D1184" s="13">
        <v>33734.35</v>
      </c>
      <c r="E1184" t="s">
        <v>7240</v>
      </c>
      <c r="F1184" t="s">
        <v>20454</v>
      </c>
      <c r="G1184" t="s">
        <v>9400</v>
      </c>
      <c r="H1184" t="s">
        <v>7275</v>
      </c>
      <c r="I1184" t="e">
        <f>EOMONTH(GL_Transactions[[#This Row],[Column6]],-1)+1</f>
        <v>#VALUE!</v>
      </c>
    </row>
    <row r="1185" spans="1:9" x14ac:dyDescent="0.35">
      <c r="A1185" t="s">
        <v>9401</v>
      </c>
      <c r="B1185" t="s">
        <v>7233</v>
      </c>
      <c r="C1185" t="s">
        <v>66</v>
      </c>
      <c r="D1185" s="13">
        <v>-38167.800000000003</v>
      </c>
      <c r="E1185" t="s">
        <v>7240</v>
      </c>
      <c r="F1185" t="s">
        <v>20488</v>
      </c>
      <c r="G1185" t="s">
        <v>9402</v>
      </c>
      <c r="H1185" t="s">
        <v>7246</v>
      </c>
      <c r="I1185">
        <f>EOMONTH(GL_Transactions[[#This Row],[Column6]],-1)+1</f>
        <v>45292</v>
      </c>
    </row>
    <row r="1186" spans="1:9" x14ac:dyDescent="0.35">
      <c r="A1186" t="s">
        <v>9403</v>
      </c>
      <c r="B1186" t="s">
        <v>7248</v>
      </c>
      <c r="C1186" t="s">
        <v>3</v>
      </c>
      <c r="D1186" s="13">
        <v>-74427.820000000007</v>
      </c>
      <c r="E1186" t="s">
        <v>7240</v>
      </c>
      <c r="F1186" t="s">
        <v>20453</v>
      </c>
      <c r="G1186" t="s">
        <v>9404</v>
      </c>
      <c r="H1186" t="s">
        <v>7249</v>
      </c>
      <c r="I1186">
        <f>EOMONTH(GL_Transactions[[#This Row],[Column6]],-1)+1</f>
        <v>45444</v>
      </c>
    </row>
    <row r="1187" spans="1:9" x14ac:dyDescent="0.35">
      <c r="A1187" t="s">
        <v>9405</v>
      </c>
      <c r="B1187" t="s">
        <v>7238</v>
      </c>
      <c r="C1187" t="s">
        <v>7239</v>
      </c>
      <c r="D1187" s="13">
        <v>70037.22</v>
      </c>
      <c r="E1187" t="s">
        <v>7240</v>
      </c>
      <c r="F1187" t="s">
        <v>20428</v>
      </c>
      <c r="G1187" t="s">
        <v>9406</v>
      </c>
      <c r="H1187" t="s">
        <v>7302</v>
      </c>
      <c r="I1187">
        <f>EOMONTH(GL_Transactions[[#This Row],[Column6]],-1)+1</f>
        <v>45474</v>
      </c>
    </row>
    <row r="1188" spans="1:9" x14ac:dyDescent="0.35">
      <c r="A1188" t="s">
        <v>9407</v>
      </c>
      <c r="B1188" t="s">
        <v>7238</v>
      </c>
      <c r="C1188" t="s">
        <v>7239</v>
      </c>
      <c r="D1188" s="13">
        <v>-5880.99</v>
      </c>
      <c r="E1188" t="s">
        <v>7240</v>
      </c>
      <c r="F1188" t="s">
        <v>20467</v>
      </c>
      <c r="G1188" t="s">
        <v>9408</v>
      </c>
      <c r="H1188" t="s">
        <v>7275</v>
      </c>
      <c r="I1188" t="e">
        <f>EOMONTH(GL_Transactions[[#This Row],[Column6]],-1)+1</f>
        <v>#VALUE!</v>
      </c>
    </row>
    <row r="1189" spans="1:9" x14ac:dyDescent="0.35">
      <c r="A1189" t="s">
        <v>9409</v>
      </c>
      <c r="B1189" t="s">
        <v>7243</v>
      </c>
      <c r="C1189" t="s">
        <v>7244</v>
      </c>
      <c r="D1189" s="13">
        <v>-27111.27</v>
      </c>
      <c r="E1189" t="s">
        <v>7240</v>
      </c>
      <c r="F1189" t="s">
        <v>20429</v>
      </c>
      <c r="G1189" t="s">
        <v>66</v>
      </c>
      <c r="H1189" t="s">
        <v>7302</v>
      </c>
      <c r="I1189">
        <f>EOMONTH(GL_Transactions[[#This Row],[Column6]],-1)+1</f>
        <v>45444</v>
      </c>
    </row>
    <row r="1190" spans="1:9" x14ac:dyDescent="0.35">
      <c r="A1190" t="s">
        <v>9410</v>
      </c>
      <c r="B1190" t="s">
        <v>7233</v>
      </c>
      <c r="C1190" t="s">
        <v>7234</v>
      </c>
      <c r="D1190" s="13">
        <v>-35549.14</v>
      </c>
      <c r="E1190" t="s">
        <v>7240</v>
      </c>
      <c r="F1190" t="s">
        <v>20457</v>
      </c>
      <c r="G1190" t="s">
        <v>9411</v>
      </c>
      <c r="H1190" t="s">
        <v>7249</v>
      </c>
      <c r="I1190">
        <f>EOMONTH(GL_Transactions[[#This Row],[Column6]],-1)+1</f>
        <v>45444</v>
      </c>
    </row>
    <row r="1191" spans="1:9" x14ac:dyDescent="0.35">
      <c r="A1191" t="s">
        <v>9412</v>
      </c>
      <c r="B1191" t="s">
        <v>7251</v>
      </c>
      <c r="C1191" t="s">
        <v>7252</v>
      </c>
      <c r="D1191" s="13">
        <v>28794.68</v>
      </c>
      <c r="E1191" t="s">
        <v>7261</v>
      </c>
      <c r="F1191" t="s">
        <v>20468</v>
      </c>
      <c r="G1191" t="s">
        <v>66</v>
      </c>
      <c r="H1191" t="s">
        <v>7236</v>
      </c>
      <c r="I1191" t="e">
        <f>EOMONTH(GL_Transactions[[#This Row],[Column6]],-1)+1</f>
        <v>#VALUE!</v>
      </c>
    </row>
    <row r="1192" spans="1:9" x14ac:dyDescent="0.35">
      <c r="A1192" t="s">
        <v>9413</v>
      </c>
      <c r="B1192" t="s">
        <v>7248</v>
      </c>
      <c r="C1192" t="s">
        <v>3</v>
      </c>
      <c r="D1192" s="13">
        <v>79988.08</v>
      </c>
      <c r="E1192" t="s">
        <v>7261</v>
      </c>
      <c r="F1192" t="s">
        <v>20489</v>
      </c>
      <c r="G1192" t="s">
        <v>66</v>
      </c>
      <c r="H1192" t="s">
        <v>7292</v>
      </c>
      <c r="I1192">
        <f>EOMONTH(GL_Transactions[[#This Row],[Column6]],-1)+1</f>
        <v>45444</v>
      </c>
    </row>
    <row r="1193" spans="1:9" x14ac:dyDescent="0.35">
      <c r="A1193" t="s">
        <v>9414</v>
      </c>
      <c r="B1193" t="s">
        <v>7233</v>
      </c>
      <c r="C1193" t="s">
        <v>7234</v>
      </c>
      <c r="D1193" s="13">
        <v>-44342.01</v>
      </c>
      <c r="E1193" t="s">
        <v>7224</v>
      </c>
      <c r="F1193" t="s">
        <v>20490</v>
      </c>
      <c r="G1193" t="s">
        <v>9415</v>
      </c>
      <c r="H1193" t="s">
        <v>7286</v>
      </c>
      <c r="I1193">
        <f>EOMONTH(GL_Transactions[[#This Row],[Column6]],-1)+1</f>
        <v>45444</v>
      </c>
    </row>
    <row r="1194" spans="1:9" x14ac:dyDescent="0.35">
      <c r="A1194" t="s">
        <v>9416</v>
      </c>
      <c r="B1194" t="s">
        <v>7228</v>
      </c>
      <c r="C1194" t="s">
        <v>7229</v>
      </c>
      <c r="D1194" s="13">
        <v>55018.84</v>
      </c>
      <c r="E1194" t="s">
        <v>7240</v>
      </c>
      <c r="F1194" t="s">
        <v>20491</v>
      </c>
      <c r="G1194" t="s">
        <v>9417</v>
      </c>
      <c r="H1194" t="s">
        <v>7246</v>
      </c>
      <c r="I1194">
        <f>EOMONTH(GL_Transactions[[#This Row],[Column6]],-1)+1</f>
        <v>45444</v>
      </c>
    </row>
    <row r="1195" spans="1:9" x14ac:dyDescent="0.35">
      <c r="A1195" t="s">
        <v>9418</v>
      </c>
      <c r="B1195" t="s">
        <v>7222</v>
      </c>
      <c r="C1195" t="s">
        <v>7223</v>
      </c>
      <c r="D1195" s="13" t="s">
        <v>20492</v>
      </c>
      <c r="E1195" t="s">
        <v>7224</v>
      </c>
      <c r="F1195" t="s">
        <v>20493</v>
      </c>
      <c r="G1195" t="s">
        <v>9419</v>
      </c>
      <c r="H1195" t="s">
        <v>7286</v>
      </c>
      <c r="I1195">
        <f>EOMONTH(GL_Transactions[[#This Row],[Column6]],-1)+1</f>
        <v>45444</v>
      </c>
    </row>
    <row r="1196" spans="1:9" x14ac:dyDescent="0.35">
      <c r="A1196" t="s">
        <v>9420</v>
      </c>
      <c r="B1196" t="s">
        <v>7233</v>
      </c>
      <c r="C1196" t="s">
        <v>7234</v>
      </c>
      <c r="D1196" s="13">
        <v>83351.929999999993</v>
      </c>
      <c r="E1196" t="s">
        <v>7224</v>
      </c>
      <c r="F1196" t="s">
        <v>20433</v>
      </c>
      <c r="G1196" t="s">
        <v>9421</v>
      </c>
      <c r="H1196" t="s">
        <v>7226</v>
      </c>
      <c r="I1196">
        <f>EOMONTH(GL_Transactions[[#This Row],[Column6]],-1)+1</f>
        <v>45444</v>
      </c>
    </row>
    <row r="1197" spans="1:9" x14ac:dyDescent="0.35">
      <c r="A1197" t="s">
        <v>9422</v>
      </c>
      <c r="B1197" t="s">
        <v>7222</v>
      </c>
      <c r="C1197" t="s">
        <v>7223</v>
      </c>
      <c r="D1197" s="13">
        <v>33655.53</v>
      </c>
      <c r="E1197" t="s">
        <v>7224</v>
      </c>
      <c r="F1197" t="s">
        <v>20494</v>
      </c>
      <c r="G1197" t="s">
        <v>9423</v>
      </c>
      <c r="H1197" t="s">
        <v>7305</v>
      </c>
      <c r="I1197">
        <f>EOMONTH(GL_Transactions[[#This Row],[Column6]],-1)+1</f>
        <v>45444</v>
      </c>
    </row>
    <row r="1198" spans="1:9" x14ac:dyDescent="0.35">
      <c r="A1198" t="s">
        <v>9424</v>
      </c>
      <c r="B1198" t="s">
        <v>7264</v>
      </c>
      <c r="C1198" t="s">
        <v>7280</v>
      </c>
      <c r="D1198" s="13">
        <v>-44816.7</v>
      </c>
      <c r="E1198" t="s">
        <v>7261</v>
      </c>
      <c r="F1198" t="s">
        <v>20470</v>
      </c>
      <c r="G1198" t="s">
        <v>9425</v>
      </c>
      <c r="H1198" t="s">
        <v>7246</v>
      </c>
      <c r="I1198">
        <f>EOMONTH(GL_Transactions[[#This Row],[Column6]],-1)+1</f>
        <v>45444</v>
      </c>
    </row>
    <row r="1199" spans="1:9" x14ac:dyDescent="0.35">
      <c r="A1199" t="s">
        <v>9426</v>
      </c>
      <c r="B1199" t="s">
        <v>7264</v>
      </c>
      <c r="C1199" t="s">
        <v>7280</v>
      </c>
      <c r="D1199" s="13">
        <v>15494.14</v>
      </c>
      <c r="E1199" t="s">
        <v>7240</v>
      </c>
      <c r="F1199" t="s">
        <v>20495</v>
      </c>
      <c r="G1199" t="s">
        <v>9427</v>
      </c>
      <c r="H1199" t="s">
        <v>7226</v>
      </c>
      <c r="I1199">
        <f>EOMONTH(GL_Transactions[[#This Row],[Column6]],-1)+1</f>
        <v>45536</v>
      </c>
    </row>
    <row r="1200" spans="1:9" x14ac:dyDescent="0.35">
      <c r="A1200" t="s">
        <v>9428</v>
      </c>
      <c r="B1200" t="s">
        <v>7248</v>
      </c>
      <c r="C1200" t="s">
        <v>3</v>
      </c>
      <c r="D1200" s="13">
        <v>49444.01</v>
      </c>
      <c r="E1200" t="s">
        <v>7240</v>
      </c>
      <c r="F1200" t="s">
        <v>20458</v>
      </c>
      <c r="G1200" t="s">
        <v>66</v>
      </c>
      <c r="H1200" t="s">
        <v>66</v>
      </c>
      <c r="I1200">
        <f>EOMONTH(GL_Transactions[[#This Row],[Column6]],-1)+1</f>
        <v>45444</v>
      </c>
    </row>
    <row r="1201" spans="1:9" x14ac:dyDescent="0.35">
      <c r="A1201" t="s">
        <v>9429</v>
      </c>
      <c r="B1201" t="s">
        <v>7248</v>
      </c>
      <c r="C1201" t="s">
        <v>3</v>
      </c>
      <c r="D1201" s="13">
        <v>-15851.03</v>
      </c>
      <c r="E1201" t="s">
        <v>7240</v>
      </c>
      <c r="F1201" t="s">
        <v>20433</v>
      </c>
      <c r="G1201" t="s">
        <v>9430</v>
      </c>
      <c r="H1201" t="s">
        <v>66</v>
      </c>
      <c r="I1201">
        <f>EOMONTH(GL_Transactions[[#This Row],[Column6]],-1)+1</f>
        <v>45444</v>
      </c>
    </row>
    <row r="1202" spans="1:9" x14ac:dyDescent="0.35">
      <c r="A1202" t="s">
        <v>9431</v>
      </c>
      <c r="B1202" t="s">
        <v>7222</v>
      </c>
      <c r="C1202" t="s">
        <v>7223</v>
      </c>
      <c r="D1202" s="13">
        <v>-71498.36</v>
      </c>
      <c r="E1202" t="s">
        <v>7240</v>
      </c>
      <c r="F1202" t="s">
        <v>20496</v>
      </c>
      <c r="G1202" t="s">
        <v>9432</v>
      </c>
      <c r="H1202" t="s">
        <v>66</v>
      </c>
      <c r="I1202">
        <f>EOMONTH(GL_Transactions[[#This Row],[Column6]],-1)+1</f>
        <v>45444</v>
      </c>
    </row>
    <row r="1203" spans="1:9" x14ac:dyDescent="0.35">
      <c r="A1203" t="s">
        <v>9433</v>
      </c>
      <c r="B1203" t="s">
        <v>7248</v>
      </c>
      <c r="C1203" t="s">
        <v>3</v>
      </c>
      <c r="D1203" s="13">
        <v>63951.32</v>
      </c>
      <c r="E1203" t="s">
        <v>7240</v>
      </c>
      <c r="F1203" t="s">
        <v>20497</v>
      </c>
      <c r="G1203" t="s">
        <v>9434</v>
      </c>
      <c r="H1203" t="s">
        <v>7249</v>
      </c>
      <c r="I1203">
        <f>EOMONTH(GL_Transactions[[#This Row],[Column6]],-1)+1</f>
        <v>45444</v>
      </c>
    </row>
    <row r="1204" spans="1:9" x14ac:dyDescent="0.35">
      <c r="A1204" t="s">
        <v>9435</v>
      </c>
      <c r="B1204" t="s">
        <v>7243</v>
      </c>
      <c r="C1204" t="s">
        <v>7244</v>
      </c>
      <c r="D1204" s="13">
        <v>40020.89</v>
      </c>
      <c r="E1204" t="s">
        <v>7240</v>
      </c>
      <c r="F1204" t="s">
        <v>20491</v>
      </c>
      <c r="G1204" t="s">
        <v>9436</v>
      </c>
      <c r="H1204" t="s">
        <v>7231</v>
      </c>
      <c r="I1204">
        <f>EOMONTH(GL_Transactions[[#This Row],[Column6]],-1)+1</f>
        <v>45444</v>
      </c>
    </row>
    <row r="1205" spans="1:9" x14ac:dyDescent="0.35">
      <c r="A1205" t="s">
        <v>9437</v>
      </c>
      <c r="B1205" t="s">
        <v>7228</v>
      </c>
      <c r="C1205" t="s">
        <v>7229</v>
      </c>
      <c r="D1205" s="13">
        <v>68779.320000000007</v>
      </c>
      <c r="E1205" t="s">
        <v>7261</v>
      </c>
      <c r="F1205" t="s">
        <v>20498</v>
      </c>
      <c r="G1205" t="s">
        <v>8239</v>
      </c>
      <c r="H1205" t="s">
        <v>7236</v>
      </c>
      <c r="I1205">
        <f>EOMONTH(GL_Transactions[[#This Row],[Column6]],-1)+1</f>
        <v>45444</v>
      </c>
    </row>
    <row r="1206" spans="1:9" x14ac:dyDescent="0.35">
      <c r="A1206" t="s">
        <v>9438</v>
      </c>
      <c r="B1206" t="s">
        <v>7233</v>
      </c>
      <c r="C1206" t="s">
        <v>7234</v>
      </c>
      <c r="D1206" s="13">
        <v>36228.9</v>
      </c>
      <c r="E1206" t="s">
        <v>7240</v>
      </c>
      <c r="F1206" t="s">
        <v>20472</v>
      </c>
      <c r="G1206" t="s">
        <v>9439</v>
      </c>
      <c r="H1206" t="s">
        <v>7226</v>
      </c>
      <c r="I1206" t="e">
        <f>EOMONTH(GL_Transactions[[#This Row],[Column6]],-1)+1</f>
        <v>#VALUE!</v>
      </c>
    </row>
    <row r="1207" spans="1:9" x14ac:dyDescent="0.35">
      <c r="A1207" t="s">
        <v>9440</v>
      </c>
      <c r="B1207" t="s">
        <v>7277</v>
      </c>
      <c r="C1207" t="s">
        <v>7278</v>
      </c>
      <c r="D1207" s="13">
        <v>13112.14</v>
      </c>
      <c r="E1207" t="s">
        <v>7224</v>
      </c>
      <c r="F1207" t="s">
        <v>20465</v>
      </c>
      <c r="G1207" t="s">
        <v>9441</v>
      </c>
      <c r="H1207" t="s">
        <v>7292</v>
      </c>
      <c r="I1207" t="e">
        <f>EOMONTH(GL_Transactions[[#This Row],[Column6]],-1)+1</f>
        <v>#VALUE!</v>
      </c>
    </row>
    <row r="1208" spans="1:9" x14ac:dyDescent="0.35">
      <c r="A1208" t="s">
        <v>9442</v>
      </c>
      <c r="B1208" t="s">
        <v>7238</v>
      </c>
      <c r="C1208" t="s">
        <v>7239</v>
      </c>
      <c r="D1208" s="13">
        <v>78504.89</v>
      </c>
      <c r="E1208" t="s">
        <v>7240</v>
      </c>
      <c r="F1208" t="s">
        <v>20471</v>
      </c>
      <c r="G1208" t="s">
        <v>9443</v>
      </c>
      <c r="H1208" t="s">
        <v>7249</v>
      </c>
      <c r="I1208" t="e">
        <f>EOMONTH(GL_Transactions[[#This Row],[Column6]],-1)+1</f>
        <v>#VALUE!</v>
      </c>
    </row>
    <row r="1209" spans="1:9" x14ac:dyDescent="0.35">
      <c r="A1209" t="s">
        <v>9444</v>
      </c>
      <c r="B1209" t="s">
        <v>7251</v>
      </c>
      <c r="C1209" t="s">
        <v>7252</v>
      </c>
      <c r="D1209" s="13">
        <v>25887.53</v>
      </c>
      <c r="E1209" t="s">
        <v>7224</v>
      </c>
      <c r="F1209" t="s">
        <v>20433</v>
      </c>
      <c r="G1209" t="s">
        <v>9445</v>
      </c>
      <c r="H1209" t="s">
        <v>7275</v>
      </c>
      <c r="I1209">
        <f>EOMONTH(GL_Transactions[[#This Row],[Column6]],-1)+1</f>
        <v>45444</v>
      </c>
    </row>
    <row r="1210" spans="1:9" x14ac:dyDescent="0.35">
      <c r="A1210" t="s">
        <v>9446</v>
      </c>
      <c r="B1210" t="s">
        <v>7264</v>
      </c>
      <c r="C1210" t="s">
        <v>7280</v>
      </c>
      <c r="D1210" s="13">
        <v>-18320.22</v>
      </c>
      <c r="E1210" t="s">
        <v>7240</v>
      </c>
      <c r="F1210" t="s">
        <v>20499</v>
      </c>
      <c r="G1210" t="s">
        <v>9447</v>
      </c>
      <c r="H1210" t="s">
        <v>7249</v>
      </c>
      <c r="I1210">
        <f>EOMONTH(GL_Transactions[[#This Row],[Column6]],-1)+1</f>
        <v>45413</v>
      </c>
    </row>
    <row r="1211" spans="1:9" x14ac:dyDescent="0.35">
      <c r="A1211" t="s">
        <v>9448</v>
      </c>
      <c r="B1211" t="s">
        <v>7255</v>
      </c>
      <c r="C1211" t="s">
        <v>7256</v>
      </c>
      <c r="D1211" s="13">
        <v>-24727.31</v>
      </c>
      <c r="E1211" t="s">
        <v>7240</v>
      </c>
      <c r="F1211" t="s">
        <v>20500</v>
      </c>
      <c r="G1211" t="s">
        <v>9449</v>
      </c>
      <c r="H1211" t="s">
        <v>66</v>
      </c>
      <c r="I1211">
        <f>EOMONTH(GL_Transactions[[#This Row],[Column6]],-1)+1</f>
        <v>45444</v>
      </c>
    </row>
    <row r="1212" spans="1:9" x14ac:dyDescent="0.35">
      <c r="A1212" t="s">
        <v>9450</v>
      </c>
      <c r="B1212" t="s">
        <v>7268</v>
      </c>
      <c r="C1212" t="s">
        <v>7269</v>
      </c>
      <c r="D1212" s="13">
        <v>58066.59</v>
      </c>
      <c r="E1212" t="s">
        <v>7240</v>
      </c>
      <c r="F1212" t="s">
        <v>20485</v>
      </c>
      <c r="G1212" t="s">
        <v>9451</v>
      </c>
      <c r="H1212" t="s">
        <v>7292</v>
      </c>
      <c r="I1212">
        <f>EOMONTH(GL_Transactions[[#This Row],[Column6]],-1)+1</f>
        <v>45627</v>
      </c>
    </row>
    <row r="1213" spans="1:9" x14ac:dyDescent="0.35">
      <c r="A1213" t="s">
        <v>9452</v>
      </c>
      <c r="B1213" t="s">
        <v>7238</v>
      </c>
      <c r="C1213" t="s">
        <v>7239</v>
      </c>
      <c r="D1213" s="13">
        <v>20385.52</v>
      </c>
      <c r="E1213" t="s">
        <v>7240</v>
      </c>
      <c r="F1213" t="s">
        <v>20501</v>
      </c>
      <c r="G1213" t="s">
        <v>9453</v>
      </c>
      <c r="H1213" t="s">
        <v>7275</v>
      </c>
      <c r="I1213">
        <f>EOMONTH(GL_Transactions[[#This Row],[Column6]],-1)+1</f>
        <v>45444</v>
      </c>
    </row>
    <row r="1214" spans="1:9" x14ac:dyDescent="0.35">
      <c r="A1214" t="s">
        <v>9454</v>
      </c>
      <c r="B1214" t="s">
        <v>7228</v>
      </c>
      <c r="C1214" t="s">
        <v>7229</v>
      </c>
      <c r="D1214" s="13">
        <v>26489.19</v>
      </c>
      <c r="E1214" t="s">
        <v>7261</v>
      </c>
      <c r="F1214" t="s">
        <v>20502</v>
      </c>
      <c r="G1214" t="s">
        <v>9455</v>
      </c>
      <c r="H1214" t="s">
        <v>7292</v>
      </c>
      <c r="I1214">
        <f>EOMONTH(GL_Transactions[[#This Row],[Column6]],-1)+1</f>
        <v>45444</v>
      </c>
    </row>
    <row r="1215" spans="1:9" x14ac:dyDescent="0.35">
      <c r="A1215" t="s">
        <v>9456</v>
      </c>
      <c r="B1215" t="s">
        <v>7243</v>
      </c>
      <c r="C1215" t="s">
        <v>7244</v>
      </c>
      <c r="D1215" s="13">
        <v>56525.98</v>
      </c>
      <c r="E1215" t="s">
        <v>7240</v>
      </c>
      <c r="F1215" t="s">
        <v>20498</v>
      </c>
      <c r="G1215" t="s">
        <v>66</v>
      </c>
      <c r="H1215" t="s">
        <v>7292</v>
      </c>
      <c r="I1215">
        <f>EOMONTH(GL_Transactions[[#This Row],[Column6]],-1)+1</f>
        <v>45444</v>
      </c>
    </row>
    <row r="1216" spans="1:9" x14ac:dyDescent="0.35">
      <c r="A1216" t="s">
        <v>9457</v>
      </c>
      <c r="B1216" t="s">
        <v>7255</v>
      </c>
      <c r="C1216" t="s">
        <v>7256</v>
      </c>
      <c r="D1216" s="13">
        <v>-40349.39</v>
      </c>
      <c r="E1216" t="s">
        <v>7240</v>
      </c>
      <c r="F1216" t="s">
        <v>20486</v>
      </c>
      <c r="G1216" t="s">
        <v>9458</v>
      </c>
      <c r="H1216" t="s">
        <v>66</v>
      </c>
      <c r="I1216">
        <f>EOMONTH(GL_Transactions[[#This Row],[Column6]],-1)+1</f>
        <v>45444</v>
      </c>
    </row>
    <row r="1217" spans="1:9" x14ac:dyDescent="0.35">
      <c r="A1217" t="s">
        <v>9459</v>
      </c>
      <c r="B1217" t="s">
        <v>7233</v>
      </c>
      <c r="C1217" t="s">
        <v>7234</v>
      </c>
      <c r="D1217" s="13">
        <v>20360.61</v>
      </c>
      <c r="E1217" t="s">
        <v>7240</v>
      </c>
      <c r="F1217" t="s">
        <v>20477</v>
      </c>
      <c r="G1217" t="s">
        <v>9460</v>
      </c>
      <c r="H1217" t="s">
        <v>7292</v>
      </c>
      <c r="I1217" t="e">
        <f>EOMONTH(GL_Transactions[[#This Row],[Column6]],-1)+1</f>
        <v>#VALUE!</v>
      </c>
    </row>
    <row r="1218" spans="1:9" x14ac:dyDescent="0.35">
      <c r="A1218" t="s">
        <v>9461</v>
      </c>
      <c r="B1218" t="s">
        <v>7248</v>
      </c>
      <c r="C1218" t="s">
        <v>3</v>
      </c>
      <c r="D1218" s="13">
        <v>73549.27</v>
      </c>
      <c r="E1218" t="s">
        <v>7224</v>
      </c>
      <c r="F1218" t="s">
        <v>20503</v>
      </c>
      <c r="G1218" t="s">
        <v>7565</v>
      </c>
      <c r="H1218" t="s">
        <v>7286</v>
      </c>
      <c r="I1218">
        <f>EOMONTH(GL_Transactions[[#This Row],[Column6]],-1)+1</f>
        <v>45444</v>
      </c>
    </row>
    <row r="1219" spans="1:9" x14ac:dyDescent="0.35">
      <c r="A1219" t="s">
        <v>9462</v>
      </c>
      <c r="B1219" t="s">
        <v>7248</v>
      </c>
      <c r="C1219" t="s">
        <v>3</v>
      </c>
      <c r="D1219" s="13">
        <v>67301.03</v>
      </c>
      <c r="E1219" t="s">
        <v>7240</v>
      </c>
      <c r="F1219" t="s">
        <v>20431</v>
      </c>
      <c r="G1219" t="s">
        <v>9463</v>
      </c>
      <c r="H1219" t="s">
        <v>7275</v>
      </c>
      <c r="I1219">
        <f>EOMONTH(GL_Transactions[[#This Row],[Column6]],-1)+1</f>
        <v>45444</v>
      </c>
    </row>
    <row r="1220" spans="1:9" x14ac:dyDescent="0.35">
      <c r="A1220" t="s">
        <v>9464</v>
      </c>
      <c r="B1220" t="s">
        <v>7238</v>
      </c>
      <c r="C1220" t="s">
        <v>66</v>
      </c>
      <c r="D1220" s="13">
        <v>39779.360000000001</v>
      </c>
      <c r="E1220" t="s">
        <v>7261</v>
      </c>
      <c r="F1220" t="s">
        <v>20436</v>
      </c>
      <c r="G1220" t="s">
        <v>9465</v>
      </c>
      <c r="H1220" t="s">
        <v>66</v>
      </c>
      <c r="I1220">
        <f>EOMONTH(GL_Transactions[[#This Row],[Column6]],-1)+1</f>
        <v>45383</v>
      </c>
    </row>
    <row r="1221" spans="1:9" x14ac:dyDescent="0.35">
      <c r="A1221" t="s">
        <v>9466</v>
      </c>
      <c r="B1221" t="s">
        <v>7268</v>
      </c>
      <c r="C1221" t="s">
        <v>7269</v>
      </c>
      <c r="D1221" s="13">
        <v>11201.41</v>
      </c>
      <c r="E1221" t="s">
        <v>7240</v>
      </c>
      <c r="F1221" t="s">
        <v>20504</v>
      </c>
      <c r="G1221" t="s">
        <v>9467</v>
      </c>
      <c r="H1221" t="s">
        <v>7275</v>
      </c>
      <c r="I1221">
        <f>EOMONTH(GL_Transactions[[#This Row],[Column6]],-1)+1</f>
        <v>45444</v>
      </c>
    </row>
    <row r="1222" spans="1:9" x14ac:dyDescent="0.35">
      <c r="A1222" t="s">
        <v>9468</v>
      </c>
      <c r="B1222" t="s">
        <v>7222</v>
      </c>
      <c r="C1222" t="s">
        <v>7223</v>
      </c>
      <c r="D1222" s="13">
        <v>66234.759999999995</v>
      </c>
      <c r="E1222" t="s">
        <v>7240</v>
      </c>
      <c r="F1222" t="s">
        <v>20505</v>
      </c>
      <c r="G1222" t="s">
        <v>9469</v>
      </c>
      <c r="H1222" t="s">
        <v>7292</v>
      </c>
      <c r="I1222">
        <f>EOMONTH(GL_Transactions[[#This Row],[Column6]],-1)+1</f>
        <v>45444</v>
      </c>
    </row>
    <row r="1223" spans="1:9" x14ac:dyDescent="0.35">
      <c r="A1223" t="s">
        <v>9470</v>
      </c>
      <c r="B1223" t="s">
        <v>7255</v>
      </c>
      <c r="C1223" t="s">
        <v>7256</v>
      </c>
      <c r="D1223" s="13">
        <v>-26273.59</v>
      </c>
      <c r="E1223" t="s">
        <v>7240</v>
      </c>
      <c r="F1223" t="s">
        <v>20506</v>
      </c>
      <c r="G1223" t="s">
        <v>9471</v>
      </c>
      <c r="H1223" t="s">
        <v>7236</v>
      </c>
      <c r="I1223">
        <f>EOMONTH(GL_Transactions[[#This Row],[Column6]],-1)+1</f>
        <v>45292</v>
      </c>
    </row>
    <row r="1224" spans="1:9" x14ac:dyDescent="0.35">
      <c r="A1224" t="s">
        <v>9472</v>
      </c>
      <c r="B1224" t="s">
        <v>7277</v>
      </c>
      <c r="C1224" t="s">
        <v>7278</v>
      </c>
      <c r="D1224" s="13">
        <v>1956.93</v>
      </c>
      <c r="E1224" t="s">
        <v>7224</v>
      </c>
      <c r="F1224" t="s">
        <v>20427</v>
      </c>
      <c r="G1224" t="s">
        <v>9473</v>
      </c>
      <c r="H1224" t="s">
        <v>7231</v>
      </c>
      <c r="I1224">
        <f>EOMONTH(GL_Transactions[[#This Row],[Column6]],-1)+1</f>
        <v>45444</v>
      </c>
    </row>
    <row r="1225" spans="1:9" x14ac:dyDescent="0.35">
      <c r="A1225" t="s">
        <v>9474</v>
      </c>
      <c r="B1225" t="s">
        <v>7238</v>
      </c>
      <c r="C1225" t="s">
        <v>7239</v>
      </c>
      <c r="D1225" s="13">
        <v>54765.77</v>
      </c>
      <c r="E1225" t="s">
        <v>7240</v>
      </c>
      <c r="F1225" t="s">
        <v>20507</v>
      </c>
      <c r="G1225" t="s">
        <v>66</v>
      </c>
      <c r="H1225" t="s">
        <v>7286</v>
      </c>
      <c r="I1225">
        <f>EOMONTH(GL_Transactions[[#This Row],[Column6]],-1)+1</f>
        <v>45444</v>
      </c>
    </row>
    <row r="1226" spans="1:9" x14ac:dyDescent="0.35">
      <c r="A1226" t="s">
        <v>9475</v>
      </c>
      <c r="B1226" t="s">
        <v>7264</v>
      </c>
      <c r="C1226" t="s">
        <v>66</v>
      </c>
      <c r="D1226" s="13">
        <v>46045.64</v>
      </c>
      <c r="E1226" t="s">
        <v>7261</v>
      </c>
      <c r="F1226" t="s">
        <v>20501</v>
      </c>
      <c r="G1226" t="s">
        <v>9476</v>
      </c>
      <c r="H1226" t="s">
        <v>7292</v>
      </c>
      <c r="I1226">
        <f>EOMONTH(GL_Transactions[[#This Row],[Column6]],-1)+1</f>
        <v>45444</v>
      </c>
    </row>
    <row r="1227" spans="1:9" x14ac:dyDescent="0.35">
      <c r="A1227" t="s">
        <v>9477</v>
      </c>
      <c r="B1227" t="s">
        <v>7243</v>
      </c>
      <c r="C1227" t="s">
        <v>7244</v>
      </c>
      <c r="D1227" s="13">
        <v>14246.36</v>
      </c>
      <c r="E1227" t="s">
        <v>7224</v>
      </c>
      <c r="F1227" t="s">
        <v>20460</v>
      </c>
      <c r="G1227" t="s">
        <v>9478</v>
      </c>
      <c r="H1227" t="s">
        <v>66</v>
      </c>
      <c r="I1227" t="e">
        <f>EOMONTH(GL_Transactions[[#This Row],[Column6]],-1)+1</f>
        <v>#VALUE!</v>
      </c>
    </row>
    <row r="1228" spans="1:9" x14ac:dyDescent="0.35">
      <c r="A1228" t="s">
        <v>9479</v>
      </c>
      <c r="B1228" t="s">
        <v>7248</v>
      </c>
      <c r="C1228" t="s">
        <v>3</v>
      </c>
      <c r="D1228" s="13">
        <v>11349.35</v>
      </c>
      <c r="E1228" t="s">
        <v>7240</v>
      </c>
      <c r="F1228" t="s">
        <v>20427</v>
      </c>
      <c r="G1228" t="s">
        <v>66</v>
      </c>
      <c r="H1228" t="s">
        <v>7305</v>
      </c>
      <c r="I1228">
        <f>EOMONTH(GL_Transactions[[#This Row],[Column6]],-1)+1</f>
        <v>45444</v>
      </c>
    </row>
    <row r="1229" spans="1:9" x14ac:dyDescent="0.35">
      <c r="A1229" t="s">
        <v>9480</v>
      </c>
      <c r="B1229" t="s">
        <v>7251</v>
      </c>
      <c r="C1229" t="s">
        <v>66</v>
      </c>
      <c r="D1229" s="13">
        <v>42604.34</v>
      </c>
      <c r="E1229" t="s">
        <v>7240</v>
      </c>
      <c r="F1229" t="s">
        <v>20425</v>
      </c>
      <c r="G1229" t="s">
        <v>9481</v>
      </c>
      <c r="H1229" t="s">
        <v>66</v>
      </c>
      <c r="I1229" t="e">
        <f>EOMONTH(GL_Transactions[[#This Row],[Column6]],-1)+1</f>
        <v>#VALUE!</v>
      </c>
    </row>
    <row r="1230" spans="1:9" x14ac:dyDescent="0.35">
      <c r="A1230" t="s">
        <v>9482</v>
      </c>
      <c r="B1230" t="s">
        <v>7255</v>
      </c>
      <c r="C1230" t="s">
        <v>7256</v>
      </c>
      <c r="D1230" s="13">
        <v>24233.65</v>
      </c>
      <c r="E1230" t="s">
        <v>7224</v>
      </c>
      <c r="F1230" t="s">
        <v>20508</v>
      </c>
      <c r="G1230" t="s">
        <v>66</v>
      </c>
      <c r="H1230" t="s">
        <v>7236</v>
      </c>
      <c r="I1230" t="e">
        <f>EOMONTH(GL_Transactions[[#This Row],[Column6]],-1)+1</f>
        <v>#VALUE!</v>
      </c>
    </row>
    <row r="1231" spans="1:9" x14ac:dyDescent="0.35">
      <c r="A1231" t="s">
        <v>9483</v>
      </c>
      <c r="B1231" t="s">
        <v>7228</v>
      </c>
      <c r="C1231" t="s">
        <v>7229</v>
      </c>
      <c r="D1231" s="13">
        <v>-25709.37</v>
      </c>
      <c r="E1231" t="s">
        <v>7240</v>
      </c>
      <c r="F1231" t="s">
        <v>20509</v>
      </c>
      <c r="G1231" t="s">
        <v>9484</v>
      </c>
      <c r="H1231" t="s">
        <v>7292</v>
      </c>
      <c r="I1231">
        <f>EOMONTH(GL_Transactions[[#This Row],[Column6]],-1)+1</f>
        <v>45444</v>
      </c>
    </row>
    <row r="1232" spans="1:9" x14ac:dyDescent="0.35">
      <c r="A1232" t="s">
        <v>9485</v>
      </c>
      <c r="B1232" t="s">
        <v>7264</v>
      </c>
      <c r="C1232" t="s">
        <v>66</v>
      </c>
      <c r="D1232" s="13">
        <v>21591.51</v>
      </c>
      <c r="E1232" t="s">
        <v>7240</v>
      </c>
      <c r="F1232" t="s">
        <v>20510</v>
      </c>
      <c r="G1232" t="s">
        <v>9486</v>
      </c>
      <c r="H1232" t="s">
        <v>7246</v>
      </c>
      <c r="I1232">
        <f>EOMONTH(GL_Transactions[[#This Row],[Column6]],-1)+1</f>
        <v>45444</v>
      </c>
    </row>
    <row r="1233" spans="1:9" x14ac:dyDescent="0.35">
      <c r="A1233" t="s">
        <v>9487</v>
      </c>
      <c r="B1233" t="s">
        <v>7238</v>
      </c>
      <c r="C1233" t="s">
        <v>7239</v>
      </c>
      <c r="D1233" s="13">
        <v>40466.949999999997</v>
      </c>
      <c r="E1233" t="s">
        <v>7240</v>
      </c>
      <c r="F1233" t="s">
        <v>20444</v>
      </c>
      <c r="G1233" t="s">
        <v>9488</v>
      </c>
      <c r="H1233" t="s">
        <v>7246</v>
      </c>
      <c r="I1233">
        <f>EOMONTH(GL_Transactions[[#This Row],[Column6]],-1)+1</f>
        <v>45352</v>
      </c>
    </row>
    <row r="1234" spans="1:9" x14ac:dyDescent="0.35">
      <c r="A1234" t="s">
        <v>9489</v>
      </c>
      <c r="B1234" t="s">
        <v>7233</v>
      </c>
      <c r="C1234" t="s">
        <v>7234</v>
      </c>
      <c r="D1234" s="13">
        <v>63834.27</v>
      </c>
      <c r="E1234" t="s">
        <v>7240</v>
      </c>
      <c r="F1234" t="s">
        <v>20511</v>
      </c>
      <c r="G1234" t="s">
        <v>9490</v>
      </c>
      <c r="H1234" t="s">
        <v>7302</v>
      </c>
      <c r="I1234" t="e">
        <f>EOMONTH(GL_Transactions[[#This Row],[Column6]],-1)+1</f>
        <v>#VALUE!</v>
      </c>
    </row>
    <row r="1235" spans="1:9" x14ac:dyDescent="0.35">
      <c r="A1235" t="s">
        <v>9491</v>
      </c>
      <c r="B1235" t="s">
        <v>7277</v>
      </c>
      <c r="C1235" t="s">
        <v>7278</v>
      </c>
      <c r="D1235" s="13">
        <v>-7677.74</v>
      </c>
      <c r="E1235" t="s">
        <v>7224</v>
      </c>
      <c r="F1235" t="s">
        <v>20512</v>
      </c>
      <c r="G1235" t="s">
        <v>9492</v>
      </c>
      <c r="H1235" t="s">
        <v>7249</v>
      </c>
      <c r="I1235" t="e">
        <f>EOMONTH(GL_Transactions[[#This Row],[Column6]],-1)+1</f>
        <v>#VALUE!</v>
      </c>
    </row>
    <row r="1236" spans="1:9" x14ac:dyDescent="0.35">
      <c r="A1236" t="s">
        <v>9493</v>
      </c>
      <c r="B1236" t="s">
        <v>7255</v>
      </c>
      <c r="C1236" t="s">
        <v>7256</v>
      </c>
      <c r="D1236" s="13">
        <v>-68851.259999999995</v>
      </c>
      <c r="E1236" t="s">
        <v>7261</v>
      </c>
      <c r="F1236" t="s">
        <v>20513</v>
      </c>
      <c r="G1236" t="s">
        <v>9494</v>
      </c>
      <c r="H1236" t="s">
        <v>7246</v>
      </c>
      <c r="I1236" t="e">
        <f>EOMONTH(GL_Transactions[[#This Row],[Column6]],-1)+1</f>
        <v>#VALUE!</v>
      </c>
    </row>
    <row r="1237" spans="1:9" x14ac:dyDescent="0.35">
      <c r="A1237" t="s">
        <v>9495</v>
      </c>
      <c r="B1237" t="s">
        <v>7238</v>
      </c>
      <c r="C1237" t="s">
        <v>7239</v>
      </c>
      <c r="D1237" s="13">
        <v>42884.84</v>
      </c>
      <c r="E1237" t="s">
        <v>7240</v>
      </c>
      <c r="F1237" t="s">
        <v>20514</v>
      </c>
      <c r="G1237" t="s">
        <v>7387</v>
      </c>
      <c r="H1237" t="s">
        <v>7231</v>
      </c>
      <c r="I1237">
        <f>EOMONTH(GL_Transactions[[#This Row],[Column6]],-1)+1</f>
        <v>45444</v>
      </c>
    </row>
    <row r="1238" spans="1:9" x14ac:dyDescent="0.35">
      <c r="A1238" t="s">
        <v>9496</v>
      </c>
      <c r="B1238" t="s">
        <v>7251</v>
      </c>
      <c r="C1238" t="s">
        <v>7252</v>
      </c>
      <c r="D1238" s="13">
        <v>56234.7</v>
      </c>
      <c r="E1238" t="s">
        <v>7240</v>
      </c>
      <c r="F1238" t="s">
        <v>20438</v>
      </c>
      <c r="G1238" t="s">
        <v>9497</v>
      </c>
      <c r="H1238" t="s">
        <v>7302</v>
      </c>
      <c r="I1238">
        <f>EOMONTH(GL_Transactions[[#This Row],[Column6]],-1)+1</f>
        <v>45444</v>
      </c>
    </row>
    <row r="1239" spans="1:9" x14ac:dyDescent="0.35">
      <c r="A1239" t="s">
        <v>9498</v>
      </c>
      <c r="B1239" t="s">
        <v>7268</v>
      </c>
      <c r="C1239" t="s">
        <v>7269</v>
      </c>
      <c r="D1239" s="13">
        <v>5102.7700000000004</v>
      </c>
      <c r="E1239" t="s">
        <v>7240</v>
      </c>
      <c r="F1239" t="s">
        <v>20441</v>
      </c>
      <c r="G1239" t="s">
        <v>9499</v>
      </c>
      <c r="H1239" t="s">
        <v>7231</v>
      </c>
      <c r="I1239" t="e">
        <f>EOMONTH(GL_Transactions[[#This Row],[Column6]],-1)+1</f>
        <v>#VALUE!</v>
      </c>
    </row>
    <row r="1240" spans="1:9" x14ac:dyDescent="0.35">
      <c r="A1240" t="s">
        <v>9500</v>
      </c>
      <c r="B1240" t="s">
        <v>7222</v>
      </c>
      <c r="C1240" t="s">
        <v>7223</v>
      </c>
      <c r="D1240" s="13">
        <v>-52645.43</v>
      </c>
      <c r="E1240" t="s">
        <v>7224</v>
      </c>
      <c r="F1240" t="s">
        <v>20515</v>
      </c>
      <c r="G1240" t="s">
        <v>9501</v>
      </c>
      <c r="H1240" t="s">
        <v>7246</v>
      </c>
      <c r="I1240">
        <f>EOMONTH(GL_Transactions[[#This Row],[Column6]],-1)+1</f>
        <v>45444</v>
      </c>
    </row>
    <row r="1241" spans="1:9" x14ac:dyDescent="0.35">
      <c r="A1241" t="s">
        <v>9502</v>
      </c>
      <c r="B1241" t="s">
        <v>7238</v>
      </c>
      <c r="C1241" t="s">
        <v>7239</v>
      </c>
      <c r="D1241" s="13">
        <v>37735.120000000003</v>
      </c>
      <c r="E1241" t="s">
        <v>7261</v>
      </c>
      <c r="F1241" t="s">
        <v>20458</v>
      </c>
      <c r="G1241" t="s">
        <v>9503</v>
      </c>
      <c r="H1241" t="s">
        <v>66</v>
      </c>
      <c r="I1241">
        <f>EOMONTH(GL_Transactions[[#This Row],[Column6]],-1)+1</f>
        <v>45444</v>
      </c>
    </row>
    <row r="1242" spans="1:9" x14ac:dyDescent="0.35">
      <c r="A1242" t="s">
        <v>9504</v>
      </c>
      <c r="B1242" t="s">
        <v>7255</v>
      </c>
      <c r="C1242" t="s">
        <v>7256</v>
      </c>
      <c r="D1242" s="13">
        <v>-8014.95</v>
      </c>
      <c r="E1242" t="s">
        <v>7261</v>
      </c>
      <c r="F1242" t="s">
        <v>20487</v>
      </c>
      <c r="G1242" t="s">
        <v>9505</v>
      </c>
      <c r="H1242" t="s">
        <v>7286</v>
      </c>
      <c r="I1242">
        <f>EOMONTH(GL_Transactions[[#This Row],[Column6]],-1)+1</f>
        <v>45444</v>
      </c>
    </row>
    <row r="1243" spans="1:9" x14ac:dyDescent="0.35">
      <c r="A1243" t="s">
        <v>9506</v>
      </c>
      <c r="B1243" t="s">
        <v>7243</v>
      </c>
      <c r="C1243" t="s">
        <v>7244</v>
      </c>
      <c r="D1243" s="13">
        <v>6081.14</v>
      </c>
      <c r="E1243" t="s">
        <v>7261</v>
      </c>
      <c r="F1243" t="s">
        <v>20431</v>
      </c>
      <c r="G1243" t="s">
        <v>9507</v>
      </c>
      <c r="H1243" t="s">
        <v>66</v>
      </c>
      <c r="I1243">
        <f>EOMONTH(GL_Transactions[[#This Row],[Column6]],-1)+1</f>
        <v>45444</v>
      </c>
    </row>
    <row r="1244" spans="1:9" x14ac:dyDescent="0.35">
      <c r="A1244" t="s">
        <v>9508</v>
      </c>
      <c r="B1244" t="s">
        <v>7248</v>
      </c>
      <c r="C1244" t="s">
        <v>3</v>
      </c>
      <c r="D1244" s="13">
        <v>-2888.84</v>
      </c>
      <c r="E1244" t="s">
        <v>7240</v>
      </c>
      <c r="F1244" t="s">
        <v>20516</v>
      </c>
      <c r="G1244" t="s">
        <v>9509</v>
      </c>
      <c r="H1244" t="s">
        <v>7236</v>
      </c>
      <c r="I1244" t="e">
        <f>EOMONTH(GL_Transactions[[#This Row],[Column6]],-1)+1</f>
        <v>#VALUE!</v>
      </c>
    </row>
    <row r="1245" spans="1:9" x14ac:dyDescent="0.35">
      <c r="A1245" t="s">
        <v>9510</v>
      </c>
      <c r="B1245" t="s">
        <v>7222</v>
      </c>
      <c r="C1245" t="s">
        <v>7223</v>
      </c>
      <c r="D1245" s="13">
        <v>-77877.41</v>
      </c>
      <c r="E1245" t="s">
        <v>7240</v>
      </c>
      <c r="F1245" t="s">
        <v>20175</v>
      </c>
      <c r="G1245" t="s">
        <v>9511</v>
      </c>
      <c r="H1245" t="s">
        <v>7236</v>
      </c>
      <c r="I1245">
        <f>EOMONTH(GL_Transactions[[#This Row],[Column6]],-1)+1</f>
        <v>45444</v>
      </c>
    </row>
    <row r="1246" spans="1:9" x14ac:dyDescent="0.35">
      <c r="A1246" t="s">
        <v>9512</v>
      </c>
      <c r="B1246" t="s">
        <v>7277</v>
      </c>
      <c r="C1246" t="s">
        <v>7278</v>
      </c>
      <c r="D1246" s="13">
        <v>49528.78</v>
      </c>
      <c r="E1246" t="s">
        <v>7261</v>
      </c>
      <c r="F1246" t="s">
        <v>20517</v>
      </c>
      <c r="G1246" t="s">
        <v>9513</v>
      </c>
      <c r="H1246" t="s">
        <v>7302</v>
      </c>
      <c r="I1246" t="e">
        <f>EOMONTH(GL_Transactions[[#This Row],[Column6]],-1)+1</f>
        <v>#VALUE!</v>
      </c>
    </row>
    <row r="1247" spans="1:9" x14ac:dyDescent="0.35">
      <c r="A1247" t="s">
        <v>9514</v>
      </c>
      <c r="B1247" t="s">
        <v>7255</v>
      </c>
      <c r="C1247" t="s">
        <v>7256</v>
      </c>
      <c r="D1247" s="13">
        <v>62305.99</v>
      </c>
      <c r="E1247" t="s">
        <v>7224</v>
      </c>
      <c r="F1247" t="s">
        <v>20518</v>
      </c>
      <c r="G1247" t="s">
        <v>9515</v>
      </c>
      <c r="H1247" t="s">
        <v>7275</v>
      </c>
      <c r="I1247">
        <f>EOMONTH(GL_Transactions[[#This Row],[Column6]],-1)+1</f>
        <v>45444</v>
      </c>
    </row>
    <row r="1248" spans="1:9" x14ac:dyDescent="0.35">
      <c r="A1248" t="s">
        <v>9516</v>
      </c>
      <c r="B1248" t="s">
        <v>7233</v>
      </c>
      <c r="C1248" t="s">
        <v>7234</v>
      </c>
      <c r="D1248" s="13">
        <v>64735.55</v>
      </c>
      <c r="E1248" t="s">
        <v>7240</v>
      </c>
      <c r="F1248" t="s">
        <v>20519</v>
      </c>
      <c r="G1248" t="s">
        <v>9517</v>
      </c>
      <c r="H1248" t="s">
        <v>7292</v>
      </c>
      <c r="I1248">
        <f>EOMONTH(GL_Transactions[[#This Row],[Column6]],-1)+1</f>
        <v>45444</v>
      </c>
    </row>
    <row r="1249" spans="1:9" x14ac:dyDescent="0.35">
      <c r="A1249" t="s">
        <v>9518</v>
      </c>
      <c r="B1249" t="s">
        <v>7228</v>
      </c>
      <c r="C1249" t="s">
        <v>7229</v>
      </c>
      <c r="D1249" s="13">
        <v>-51958.12</v>
      </c>
      <c r="E1249" t="s">
        <v>7224</v>
      </c>
      <c r="F1249" t="s">
        <v>20520</v>
      </c>
      <c r="G1249" t="s">
        <v>9519</v>
      </c>
      <c r="H1249" t="s">
        <v>7292</v>
      </c>
      <c r="I1249" t="e">
        <f>EOMONTH(GL_Transactions[[#This Row],[Column6]],-1)+1</f>
        <v>#VALUE!</v>
      </c>
    </row>
    <row r="1250" spans="1:9" x14ac:dyDescent="0.35">
      <c r="A1250" t="s">
        <v>9520</v>
      </c>
      <c r="B1250" t="s">
        <v>7255</v>
      </c>
      <c r="C1250" t="s">
        <v>7256</v>
      </c>
      <c r="D1250" s="13">
        <v>54162.28</v>
      </c>
      <c r="E1250" t="s">
        <v>7240</v>
      </c>
      <c r="F1250" t="s">
        <v>20481</v>
      </c>
      <c r="G1250" t="s">
        <v>9521</v>
      </c>
      <c r="H1250" t="s">
        <v>7246</v>
      </c>
      <c r="I1250">
        <f>EOMONTH(GL_Transactions[[#This Row],[Column6]],-1)+1</f>
        <v>45444</v>
      </c>
    </row>
    <row r="1251" spans="1:9" x14ac:dyDescent="0.35">
      <c r="A1251" t="s">
        <v>9522</v>
      </c>
      <c r="B1251" t="s">
        <v>7238</v>
      </c>
      <c r="C1251" t="s">
        <v>7239</v>
      </c>
      <c r="D1251" s="13">
        <v>62075.72</v>
      </c>
      <c r="E1251" t="s">
        <v>7261</v>
      </c>
      <c r="F1251" t="s">
        <v>20459</v>
      </c>
      <c r="G1251" t="s">
        <v>9523</v>
      </c>
      <c r="H1251" t="s">
        <v>7249</v>
      </c>
      <c r="I1251" t="e">
        <f>EOMONTH(GL_Transactions[[#This Row],[Column6]],-1)+1</f>
        <v>#VALUE!</v>
      </c>
    </row>
    <row r="1252" spans="1:9" x14ac:dyDescent="0.35">
      <c r="A1252" t="s">
        <v>9524</v>
      </c>
      <c r="B1252" t="s">
        <v>7243</v>
      </c>
      <c r="C1252" t="s">
        <v>7244</v>
      </c>
      <c r="D1252" s="13">
        <v>31862.78</v>
      </c>
      <c r="E1252" t="s">
        <v>7240</v>
      </c>
      <c r="F1252" t="s">
        <v>20471</v>
      </c>
      <c r="G1252" t="s">
        <v>9525</v>
      </c>
      <c r="H1252" t="s">
        <v>66</v>
      </c>
      <c r="I1252" t="e">
        <f>EOMONTH(GL_Transactions[[#This Row],[Column6]],-1)+1</f>
        <v>#VALUE!</v>
      </c>
    </row>
    <row r="1253" spans="1:9" x14ac:dyDescent="0.35">
      <c r="A1253" t="s">
        <v>9526</v>
      </c>
      <c r="B1253" t="s">
        <v>7264</v>
      </c>
      <c r="C1253" t="s">
        <v>7280</v>
      </c>
      <c r="D1253" s="13">
        <v>27379.72</v>
      </c>
      <c r="E1253" t="s">
        <v>7240</v>
      </c>
      <c r="F1253" t="s">
        <v>20465</v>
      </c>
      <c r="G1253" t="s">
        <v>9527</v>
      </c>
      <c r="H1253" t="s">
        <v>7249</v>
      </c>
      <c r="I1253" t="e">
        <f>EOMONTH(GL_Transactions[[#This Row],[Column6]],-1)+1</f>
        <v>#VALUE!</v>
      </c>
    </row>
    <row r="1254" spans="1:9" x14ac:dyDescent="0.35">
      <c r="A1254" t="s">
        <v>9528</v>
      </c>
      <c r="B1254" t="s">
        <v>7222</v>
      </c>
      <c r="C1254" t="s">
        <v>7223</v>
      </c>
      <c r="D1254" s="13">
        <v>58907.41</v>
      </c>
      <c r="E1254" t="s">
        <v>7261</v>
      </c>
      <c r="F1254" t="s">
        <v>20521</v>
      </c>
      <c r="G1254" t="s">
        <v>9529</v>
      </c>
      <c r="H1254" t="s">
        <v>7236</v>
      </c>
      <c r="I1254">
        <f>EOMONTH(GL_Transactions[[#This Row],[Column6]],-1)+1</f>
        <v>45444</v>
      </c>
    </row>
    <row r="1255" spans="1:9" x14ac:dyDescent="0.35">
      <c r="A1255" t="s">
        <v>9530</v>
      </c>
      <c r="B1255" t="s">
        <v>7251</v>
      </c>
      <c r="C1255" t="s">
        <v>7252</v>
      </c>
      <c r="D1255" s="13">
        <v>22598.26</v>
      </c>
      <c r="E1255" t="s">
        <v>7240</v>
      </c>
      <c r="F1255" t="s">
        <v>20488</v>
      </c>
      <c r="G1255" t="s">
        <v>66</v>
      </c>
      <c r="H1255" t="s">
        <v>66</v>
      </c>
      <c r="I1255">
        <f>EOMONTH(GL_Transactions[[#This Row],[Column6]],-1)+1</f>
        <v>45292</v>
      </c>
    </row>
    <row r="1256" spans="1:9" x14ac:dyDescent="0.35">
      <c r="A1256" t="s">
        <v>9531</v>
      </c>
      <c r="B1256" t="s">
        <v>7251</v>
      </c>
      <c r="C1256" t="s">
        <v>7252</v>
      </c>
      <c r="D1256" s="13">
        <v>43929.25</v>
      </c>
      <c r="E1256" t="s">
        <v>7224</v>
      </c>
      <c r="F1256" t="s">
        <v>20510</v>
      </c>
      <c r="G1256" t="s">
        <v>9532</v>
      </c>
      <c r="H1256" t="s">
        <v>7226</v>
      </c>
      <c r="I1256">
        <f>EOMONTH(GL_Transactions[[#This Row],[Column6]],-1)+1</f>
        <v>45444</v>
      </c>
    </row>
    <row r="1257" spans="1:9" x14ac:dyDescent="0.35">
      <c r="A1257" t="s">
        <v>9533</v>
      </c>
      <c r="B1257" t="s">
        <v>7251</v>
      </c>
      <c r="C1257" t="s">
        <v>7252</v>
      </c>
      <c r="D1257" s="13">
        <v>28694.98</v>
      </c>
      <c r="E1257" t="s">
        <v>7224</v>
      </c>
      <c r="F1257" t="s">
        <v>20508</v>
      </c>
      <c r="G1257" t="s">
        <v>9534</v>
      </c>
      <c r="H1257" t="s">
        <v>7305</v>
      </c>
      <c r="I1257" t="e">
        <f>EOMONTH(GL_Transactions[[#This Row],[Column6]],-1)+1</f>
        <v>#VALUE!</v>
      </c>
    </row>
    <row r="1258" spans="1:9" x14ac:dyDescent="0.35">
      <c r="A1258" t="s">
        <v>9535</v>
      </c>
      <c r="B1258" t="s">
        <v>7233</v>
      </c>
      <c r="C1258" t="s">
        <v>7234</v>
      </c>
      <c r="D1258" s="13">
        <v>-61814.42</v>
      </c>
      <c r="E1258" t="s">
        <v>7240</v>
      </c>
      <c r="F1258" t="s">
        <v>20505</v>
      </c>
      <c r="G1258" t="s">
        <v>9536</v>
      </c>
      <c r="H1258" t="s">
        <v>7249</v>
      </c>
      <c r="I1258">
        <f>EOMONTH(GL_Transactions[[#This Row],[Column6]],-1)+1</f>
        <v>45444</v>
      </c>
    </row>
    <row r="1259" spans="1:9" x14ac:dyDescent="0.35">
      <c r="A1259" t="s">
        <v>9537</v>
      </c>
      <c r="B1259" t="s">
        <v>7233</v>
      </c>
      <c r="C1259" t="s">
        <v>66</v>
      </c>
      <c r="D1259" s="13">
        <v>70350.73</v>
      </c>
      <c r="E1259" t="s">
        <v>7261</v>
      </c>
      <c r="F1259" t="s">
        <v>20522</v>
      </c>
      <c r="G1259" t="s">
        <v>9538</v>
      </c>
      <c r="H1259" t="s">
        <v>7292</v>
      </c>
      <c r="I1259">
        <f>EOMONTH(GL_Transactions[[#This Row],[Column6]],-1)+1</f>
        <v>45444</v>
      </c>
    </row>
    <row r="1260" spans="1:9" x14ac:dyDescent="0.35">
      <c r="A1260" t="s">
        <v>9539</v>
      </c>
      <c r="B1260" t="s">
        <v>7238</v>
      </c>
      <c r="C1260" t="s">
        <v>7239</v>
      </c>
      <c r="D1260" s="13">
        <v>25270.799999999999</v>
      </c>
      <c r="E1260" t="s">
        <v>7224</v>
      </c>
      <c r="F1260" t="s">
        <v>20501</v>
      </c>
      <c r="G1260" t="s">
        <v>66</v>
      </c>
      <c r="H1260" t="s">
        <v>7226</v>
      </c>
      <c r="I1260">
        <f>EOMONTH(GL_Transactions[[#This Row],[Column6]],-1)+1</f>
        <v>45444</v>
      </c>
    </row>
    <row r="1261" spans="1:9" x14ac:dyDescent="0.35">
      <c r="A1261" t="s">
        <v>9540</v>
      </c>
      <c r="B1261" t="s">
        <v>7243</v>
      </c>
      <c r="C1261" t="s">
        <v>7244</v>
      </c>
      <c r="D1261" s="13">
        <v>81953.78</v>
      </c>
      <c r="E1261" t="s">
        <v>7240</v>
      </c>
      <c r="F1261" t="s">
        <v>20449</v>
      </c>
      <c r="G1261" t="s">
        <v>66</v>
      </c>
      <c r="H1261" t="s">
        <v>66</v>
      </c>
      <c r="I1261">
        <f>EOMONTH(GL_Transactions[[#This Row],[Column6]],-1)+1</f>
        <v>45536</v>
      </c>
    </row>
    <row r="1262" spans="1:9" x14ac:dyDescent="0.35">
      <c r="A1262" t="s">
        <v>9541</v>
      </c>
      <c r="B1262" t="s">
        <v>7277</v>
      </c>
      <c r="C1262" t="s">
        <v>66</v>
      </c>
      <c r="D1262" s="13">
        <v>31949.67</v>
      </c>
      <c r="E1262" t="s">
        <v>7261</v>
      </c>
      <c r="F1262" t="s">
        <v>20518</v>
      </c>
      <c r="G1262" t="s">
        <v>66</v>
      </c>
      <c r="H1262" t="s">
        <v>66</v>
      </c>
      <c r="I1262">
        <f>EOMONTH(GL_Transactions[[#This Row],[Column6]],-1)+1</f>
        <v>45444</v>
      </c>
    </row>
    <row r="1263" spans="1:9" x14ac:dyDescent="0.35">
      <c r="A1263" t="s">
        <v>9542</v>
      </c>
      <c r="B1263" t="s">
        <v>7251</v>
      </c>
      <c r="C1263" t="s">
        <v>7252</v>
      </c>
      <c r="D1263" s="13">
        <v>60986.12</v>
      </c>
      <c r="E1263" t="s">
        <v>7240</v>
      </c>
      <c r="F1263" t="s">
        <v>20478</v>
      </c>
      <c r="G1263" t="s">
        <v>9543</v>
      </c>
      <c r="H1263" t="s">
        <v>7292</v>
      </c>
      <c r="I1263">
        <f>EOMONTH(GL_Transactions[[#This Row],[Column6]],-1)+1</f>
        <v>45444</v>
      </c>
    </row>
    <row r="1264" spans="1:9" x14ac:dyDescent="0.35">
      <c r="A1264" t="s">
        <v>9544</v>
      </c>
      <c r="B1264" t="s">
        <v>7255</v>
      </c>
      <c r="C1264" t="s">
        <v>66</v>
      </c>
      <c r="D1264" s="13">
        <v>49731.6</v>
      </c>
      <c r="E1264" t="s">
        <v>7240</v>
      </c>
      <c r="F1264" t="s">
        <v>19953</v>
      </c>
      <c r="G1264" t="s">
        <v>9545</v>
      </c>
      <c r="H1264" t="s">
        <v>7292</v>
      </c>
      <c r="I1264">
        <f>EOMONTH(GL_Transactions[[#This Row],[Column6]],-1)+1</f>
        <v>45444</v>
      </c>
    </row>
    <row r="1265" spans="1:9" x14ac:dyDescent="0.35">
      <c r="A1265" t="s">
        <v>9546</v>
      </c>
      <c r="B1265" t="s">
        <v>7264</v>
      </c>
      <c r="C1265" t="s">
        <v>7280</v>
      </c>
      <c r="D1265" s="13">
        <v>76476.289999999994</v>
      </c>
      <c r="E1265" t="s">
        <v>7240</v>
      </c>
      <c r="F1265" t="s">
        <v>20487</v>
      </c>
      <c r="G1265" t="s">
        <v>7235</v>
      </c>
      <c r="H1265" t="s">
        <v>7226</v>
      </c>
      <c r="I1265">
        <f>EOMONTH(GL_Transactions[[#This Row],[Column6]],-1)+1</f>
        <v>45444</v>
      </c>
    </row>
    <row r="1266" spans="1:9" x14ac:dyDescent="0.35">
      <c r="A1266" t="s">
        <v>9547</v>
      </c>
      <c r="B1266" t="s">
        <v>7268</v>
      </c>
      <c r="C1266" t="s">
        <v>66</v>
      </c>
      <c r="D1266" s="13">
        <v>79389.62</v>
      </c>
      <c r="E1266" t="s">
        <v>7224</v>
      </c>
      <c r="F1266" t="s">
        <v>20475</v>
      </c>
      <c r="G1266" t="s">
        <v>8981</v>
      </c>
      <c r="H1266" t="s">
        <v>7275</v>
      </c>
      <c r="I1266">
        <f>EOMONTH(GL_Transactions[[#This Row],[Column6]],-1)+1</f>
        <v>45444</v>
      </c>
    </row>
    <row r="1267" spans="1:9" x14ac:dyDescent="0.35">
      <c r="A1267" t="s">
        <v>9548</v>
      </c>
      <c r="B1267" t="s">
        <v>7248</v>
      </c>
      <c r="C1267" t="s">
        <v>3</v>
      </c>
      <c r="D1267" s="13">
        <v>58826.49</v>
      </c>
      <c r="E1267" t="s">
        <v>7240</v>
      </c>
      <c r="F1267" t="s">
        <v>20435</v>
      </c>
      <c r="G1267" t="s">
        <v>66</v>
      </c>
      <c r="H1267" t="s">
        <v>7249</v>
      </c>
      <c r="I1267">
        <f>EOMONTH(GL_Transactions[[#This Row],[Column6]],-1)+1</f>
        <v>45444</v>
      </c>
    </row>
    <row r="1268" spans="1:9" x14ac:dyDescent="0.35">
      <c r="A1268" t="s">
        <v>9549</v>
      </c>
      <c r="B1268" t="s">
        <v>7251</v>
      </c>
      <c r="C1268" t="s">
        <v>66</v>
      </c>
      <c r="D1268" s="13">
        <v>15655.82</v>
      </c>
      <c r="E1268" t="s">
        <v>7240</v>
      </c>
      <c r="F1268" t="s">
        <v>20520</v>
      </c>
      <c r="G1268" t="s">
        <v>9550</v>
      </c>
      <c r="H1268" t="s">
        <v>7305</v>
      </c>
      <c r="I1268" t="e">
        <f>EOMONTH(GL_Transactions[[#This Row],[Column6]],-1)+1</f>
        <v>#VALUE!</v>
      </c>
    </row>
    <row r="1269" spans="1:9" x14ac:dyDescent="0.35">
      <c r="A1269" t="s">
        <v>9551</v>
      </c>
      <c r="B1269" t="s">
        <v>7228</v>
      </c>
      <c r="C1269" t="s">
        <v>7229</v>
      </c>
      <c r="D1269" s="13">
        <v>37271.089999999997</v>
      </c>
      <c r="E1269" t="s">
        <v>7261</v>
      </c>
      <c r="F1269" t="s">
        <v>20520</v>
      </c>
      <c r="G1269" t="s">
        <v>66</v>
      </c>
      <c r="H1269" t="s">
        <v>66</v>
      </c>
      <c r="I1269" t="e">
        <f>EOMONTH(GL_Transactions[[#This Row],[Column6]],-1)+1</f>
        <v>#VALUE!</v>
      </c>
    </row>
    <row r="1270" spans="1:9" x14ac:dyDescent="0.35">
      <c r="A1270" t="s">
        <v>9552</v>
      </c>
      <c r="B1270" t="s">
        <v>7222</v>
      </c>
      <c r="C1270" t="s">
        <v>66</v>
      </c>
      <c r="D1270" s="13">
        <v>46768.6</v>
      </c>
      <c r="E1270" t="s">
        <v>7224</v>
      </c>
      <c r="F1270" t="s">
        <v>20523</v>
      </c>
      <c r="G1270" t="s">
        <v>9553</v>
      </c>
      <c r="H1270" t="s">
        <v>7231</v>
      </c>
      <c r="I1270">
        <f>EOMONTH(GL_Transactions[[#This Row],[Column6]],-1)+1</f>
        <v>45444</v>
      </c>
    </row>
    <row r="1271" spans="1:9" x14ac:dyDescent="0.35">
      <c r="A1271" t="s">
        <v>9554</v>
      </c>
      <c r="B1271" t="s">
        <v>7277</v>
      </c>
      <c r="C1271" t="s">
        <v>7278</v>
      </c>
      <c r="D1271" s="13">
        <v>70928.179999999993</v>
      </c>
      <c r="E1271" t="s">
        <v>7261</v>
      </c>
      <c r="F1271" t="s">
        <v>20480</v>
      </c>
      <c r="G1271" t="s">
        <v>9555</v>
      </c>
      <c r="H1271" t="s">
        <v>66</v>
      </c>
      <c r="I1271">
        <f>EOMONTH(GL_Transactions[[#This Row],[Column6]],-1)+1</f>
        <v>45444</v>
      </c>
    </row>
    <row r="1272" spans="1:9" x14ac:dyDescent="0.35">
      <c r="A1272" t="s">
        <v>9556</v>
      </c>
      <c r="B1272" t="s">
        <v>7264</v>
      </c>
      <c r="C1272" t="s">
        <v>7280</v>
      </c>
      <c r="D1272" s="13">
        <v>-7749.78</v>
      </c>
      <c r="E1272" t="s">
        <v>7224</v>
      </c>
      <c r="F1272" t="s">
        <v>20461</v>
      </c>
      <c r="G1272" t="s">
        <v>9557</v>
      </c>
      <c r="H1272" t="s">
        <v>7249</v>
      </c>
      <c r="I1272">
        <f>EOMONTH(GL_Transactions[[#This Row],[Column6]],-1)+1</f>
        <v>45444</v>
      </c>
    </row>
    <row r="1273" spans="1:9" x14ac:dyDescent="0.35">
      <c r="A1273" t="s">
        <v>9558</v>
      </c>
      <c r="B1273" t="s">
        <v>7248</v>
      </c>
      <c r="C1273" t="s">
        <v>3</v>
      </c>
      <c r="D1273" s="13">
        <v>-62428.73</v>
      </c>
      <c r="E1273" t="s">
        <v>7240</v>
      </c>
      <c r="F1273" t="s">
        <v>20524</v>
      </c>
      <c r="G1273" t="s">
        <v>9559</v>
      </c>
      <c r="H1273" t="s">
        <v>7231</v>
      </c>
      <c r="I1273">
        <f>EOMONTH(GL_Transactions[[#This Row],[Column6]],-1)+1</f>
        <v>45444</v>
      </c>
    </row>
    <row r="1274" spans="1:9" x14ac:dyDescent="0.35">
      <c r="A1274" t="s">
        <v>9560</v>
      </c>
      <c r="B1274" t="s">
        <v>7238</v>
      </c>
      <c r="C1274" t="s">
        <v>7239</v>
      </c>
      <c r="D1274" s="13">
        <v>56169.89</v>
      </c>
      <c r="E1274" t="s">
        <v>7240</v>
      </c>
      <c r="F1274" t="s">
        <v>20499</v>
      </c>
      <c r="G1274" t="s">
        <v>9561</v>
      </c>
      <c r="H1274" t="s">
        <v>66</v>
      </c>
      <c r="I1274">
        <f>EOMONTH(GL_Transactions[[#This Row],[Column6]],-1)+1</f>
        <v>45413</v>
      </c>
    </row>
    <row r="1275" spans="1:9" x14ac:dyDescent="0.35">
      <c r="A1275" t="s">
        <v>9562</v>
      </c>
      <c r="B1275" t="s">
        <v>7233</v>
      </c>
      <c r="C1275" t="s">
        <v>7234</v>
      </c>
      <c r="D1275" s="13">
        <v>14766.31</v>
      </c>
      <c r="E1275" t="s">
        <v>7240</v>
      </c>
      <c r="F1275" t="s">
        <v>20513</v>
      </c>
      <c r="G1275" t="s">
        <v>9563</v>
      </c>
      <c r="H1275" t="s">
        <v>7275</v>
      </c>
      <c r="I1275" t="e">
        <f>EOMONTH(GL_Transactions[[#This Row],[Column6]],-1)+1</f>
        <v>#VALUE!</v>
      </c>
    </row>
    <row r="1276" spans="1:9" x14ac:dyDescent="0.35">
      <c r="A1276" t="s">
        <v>9564</v>
      </c>
      <c r="B1276" t="s">
        <v>7268</v>
      </c>
      <c r="C1276" t="s">
        <v>7269</v>
      </c>
      <c r="D1276" s="13">
        <v>-64563.94</v>
      </c>
      <c r="E1276" t="s">
        <v>7240</v>
      </c>
      <c r="F1276" t="s">
        <v>20469</v>
      </c>
      <c r="G1276" t="s">
        <v>66</v>
      </c>
      <c r="H1276" t="s">
        <v>7286</v>
      </c>
      <c r="I1276">
        <f>EOMONTH(GL_Transactions[[#This Row],[Column6]],-1)+1</f>
        <v>45444</v>
      </c>
    </row>
    <row r="1277" spans="1:9" x14ac:dyDescent="0.35">
      <c r="A1277" t="s">
        <v>9565</v>
      </c>
      <c r="B1277" t="s">
        <v>7264</v>
      </c>
      <c r="C1277" t="s">
        <v>7280</v>
      </c>
      <c r="D1277" s="13">
        <v>-38537.26</v>
      </c>
      <c r="E1277" t="s">
        <v>7224</v>
      </c>
      <c r="F1277" t="s">
        <v>20510</v>
      </c>
      <c r="G1277" t="s">
        <v>9566</v>
      </c>
      <c r="H1277" t="s">
        <v>7226</v>
      </c>
      <c r="I1277">
        <f>EOMONTH(GL_Transactions[[#This Row],[Column6]],-1)+1</f>
        <v>45444</v>
      </c>
    </row>
    <row r="1278" spans="1:9" x14ac:dyDescent="0.35">
      <c r="A1278" t="s">
        <v>9567</v>
      </c>
      <c r="B1278" t="s">
        <v>7251</v>
      </c>
      <c r="C1278" t="s">
        <v>7252</v>
      </c>
      <c r="D1278" s="13">
        <v>48242.54</v>
      </c>
      <c r="E1278" t="s">
        <v>7240</v>
      </c>
      <c r="F1278" t="s">
        <v>20490</v>
      </c>
      <c r="G1278" t="s">
        <v>9568</v>
      </c>
      <c r="H1278" t="s">
        <v>7236</v>
      </c>
      <c r="I1278">
        <f>EOMONTH(GL_Transactions[[#This Row],[Column6]],-1)+1</f>
        <v>45444</v>
      </c>
    </row>
    <row r="1279" spans="1:9" x14ac:dyDescent="0.35">
      <c r="A1279" t="s">
        <v>9569</v>
      </c>
      <c r="B1279" t="s">
        <v>7238</v>
      </c>
      <c r="C1279" t="s">
        <v>7239</v>
      </c>
      <c r="D1279" s="13">
        <v>61201.18</v>
      </c>
      <c r="E1279" t="s">
        <v>7240</v>
      </c>
      <c r="F1279" t="s">
        <v>20479</v>
      </c>
      <c r="G1279" t="s">
        <v>66</v>
      </c>
      <c r="H1279" t="s">
        <v>7286</v>
      </c>
      <c r="I1279">
        <f>EOMONTH(GL_Transactions[[#This Row],[Column6]],-1)+1</f>
        <v>45444</v>
      </c>
    </row>
    <row r="1280" spans="1:9" x14ac:dyDescent="0.35">
      <c r="A1280" t="s">
        <v>9570</v>
      </c>
      <c r="B1280" t="s">
        <v>7277</v>
      </c>
      <c r="C1280" t="s">
        <v>7278</v>
      </c>
      <c r="D1280" s="13">
        <v>64385.64</v>
      </c>
      <c r="E1280" t="s">
        <v>7240</v>
      </c>
      <c r="F1280" t="s">
        <v>20481</v>
      </c>
      <c r="G1280" t="s">
        <v>8481</v>
      </c>
      <c r="H1280" t="s">
        <v>7275</v>
      </c>
      <c r="I1280">
        <f>EOMONTH(GL_Transactions[[#This Row],[Column6]],-1)+1</f>
        <v>45444</v>
      </c>
    </row>
    <row r="1281" spans="1:9" x14ac:dyDescent="0.35">
      <c r="A1281" t="s">
        <v>9571</v>
      </c>
      <c r="B1281" t="s">
        <v>7277</v>
      </c>
      <c r="C1281" t="s">
        <v>7278</v>
      </c>
      <c r="D1281" s="13">
        <v>34314.980000000003</v>
      </c>
      <c r="E1281" t="s">
        <v>7224</v>
      </c>
      <c r="F1281" t="s">
        <v>20525</v>
      </c>
      <c r="G1281" t="s">
        <v>9572</v>
      </c>
      <c r="H1281" t="s">
        <v>7226</v>
      </c>
      <c r="I1281">
        <f>EOMONTH(GL_Transactions[[#This Row],[Column6]],-1)+1</f>
        <v>45444</v>
      </c>
    </row>
    <row r="1282" spans="1:9" x14ac:dyDescent="0.35">
      <c r="A1282" t="s">
        <v>9573</v>
      </c>
      <c r="B1282" t="s">
        <v>7238</v>
      </c>
      <c r="C1282" t="s">
        <v>7239</v>
      </c>
      <c r="D1282" s="13">
        <v>18895.89</v>
      </c>
      <c r="E1282" t="s">
        <v>7240</v>
      </c>
      <c r="F1282" t="s">
        <v>20476</v>
      </c>
      <c r="G1282" t="s">
        <v>9574</v>
      </c>
      <c r="H1282" t="s">
        <v>7292</v>
      </c>
      <c r="I1282">
        <f>EOMONTH(GL_Transactions[[#This Row],[Column6]],-1)+1</f>
        <v>45444</v>
      </c>
    </row>
    <row r="1283" spans="1:9" x14ac:dyDescent="0.35">
      <c r="A1283" t="s">
        <v>9575</v>
      </c>
      <c r="B1283" t="s">
        <v>7222</v>
      </c>
      <c r="C1283" t="s">
        <v>7223</v>
      </c>
      <c r="D1283" s="13">
        <v>9290.35</v>
      </c>
      <c r="E1283" t="s">
        <v>7224</v>
      </c>
      <c r="F1283" t="s">
        <v>20499</v>
      </c>
      <c r="G1283" t="s">
        <v>9166</v>
      </c>
      <c r="H1283" t="s">
        <v>7249</v>
      </c>
      <c r="I1283">
        <f>EOMONTH(GL_Transactions[[#This Row],[Column6]],-1)+1</f>
        <v>45413</v>
      </c>
    </row>
    <row r="1284" spans="1:9" x14ac:dyDescent="0.35">
      <c r="A1284" t="s">
        <v>9576</v>
      </c>
      <c r="B1284" t="s">
        <v>7222</v>
      </c>
      <c r="C1284" t="s">
        <v>7223</v>
      </c>
      <c r="D1284" s="13">
        <v>-59362.28</v>
      </c>
      <c r="E1284" t="s">
        <v>7240</v>
      </c>
      <c r="F1284" t="s">
        <v>20526</v>
      </c>
      <c r="G1284" t="s">
        <v>9577</v>
      </c>
      <c r="H1284" t="s">
        <v>7305</v>
      </c>
      <c r="I1284" t="e">
        <f>EOMONTH(GL_Transactions[[#This Row],[Column6]],-1)+1</f>
        <v>#VALUE!</v>
      </c>
    </row>
    <row r="1285" spans="1:9" x14ac:dyDescent="0.35">
      <c r="A1285" t="s">
        <v>9578</v>
      </c>
      <c r="B1285" t="s">
        <v>7251</v>
      </c>
      <c r="C1285" t="s">
        <v>7252</v>
      </c>
      <c r="D1285" s="13">
        <v>15921.76</v>
      </c>
      <c r="E1285" t="s">
        <v>7240</v>
      </c>
      <c r="F1285" t="s">
        <v>20435</v>
      </c>
      <c r="G1285" t="s">
        <v>9579</v>
      </c>
      <c r="H1285" t="s">
        <v>7249</v>
      </c>
      <c r="I1285">
        <f>EOMONTH(GL_Transactions[[#This Row],[Column6]],-1)+1</f>
        <v>45444</v>
      </c>
    </row>
    <row r="1286" spans="1:9" x14ac:dyDescent="0.35">
      <c r="A1286" t="s">
        <v>9580</v>
      </c>
      <c r="B1286" t="s">
        <v>7277</v>
      </c>
      <c r="C1286" t="s">
        <v>7278</v>
      </c>
      <c r="D1286" s="13">
        <v>49235.98</v>
      </c>
      <c r="E1286" t="s">
        <v>7240</v>
      </c>
      <c r="F1286" t="s">
        <v>20527</v>
      </c>
      <c r="G1286" t="s">
        <v>9255</v>
      </c>
      <c r="H1286" t="s">
        <v>7249</v>
      </c>
      <c r="I1286">
        <f>EOMONTH(GL_Transactions[[#This Row],[Column6]],-1)+1</f>
        <v>45597</v>
      </c>
    </row>
    <row r="1287" spans="1:9" x14ac:dyDescent="0.35">
      <c r="A1287" t="s">
        <v>9581</v>
      </c>
      <c r="B1287" t="s">
        <v>7255</v>
      </c>
      <c r="C1287" t="s">
        <v>66</v>
      </c>
      <c r="D1287" s="13">
        <v>66763.47</v>
      </c>
      <c r="E1287" t="s">
        <v>7261</v>
      </c>
      <c r="F1287" t="s">
        <v>20510</v>
      </c>
      <c r="G1287" t="s">
        <v>9582</v>
      </c>
      <c r="H1287" t="s">
        <v>7226</v>
      </c>
      <c r="I1287">
        <f>EOMONTH(GL_Transactions[[#This Row],[Column6]],-1)+1</f>
        <v>45444</v>
      </c>
    </row>
    <row r="1288" spans="1:9" x14ac:dyDescent="0.35">
      <c r="A1288" t="s">
        <v>9583</v>
      </c>
      <c r="B1288" t="s">
        <v>7222</v>
      </c>
      <c r="C1288" t="s">
        <v>7223</v>
      </c>
      <c r="D1288" s="13">
        <v>16993.5</v>
      </c>
      <c r="E1288" t="s">
        <v>7240</v>
      </c>
      <c r="F1288" t="s">
        <v>20471</v>
      </c>
      <c r="G1288" t="s">
        <v>9584</v>
      </c>
      <c r="H1288" t="s">
        <v>7249</v>
      </c>
      <c r="I1288" t="e">
        <f>EOMONTH(GL_Transactions[[#This Row],[Column6]],-1)+1</f>
        <v>#VALUE!</v>
      </c>
    </row>
    <row r="1289" spans="1:9" x14ac:dyDescent="0.35">
      <c r="A1289" t="s">
        <v>9585</v>
      </c>
      <c r="B1289" t="s">
        <v>7238</v>
      </c>
      <c r="C1289" t="s">
        <v>7239</v>
      </c>
      <c r="D1289" s="13">
        <v>36805.480000000003</v>
      </c>
      <c r="E1289" t="s">
        <v>7224</v>
      </c>
      <c r="F1289" t="s">
        <v>20448</v>
      </c>
      <c r="G1289" t="s">
        <v>9586</v>
      </c>
      <c r="H1289" t="s">
        <v>66</v>
      </c>
      <c r="I1289">
        <f>EOMONTH(GL_Transactions[[#This Row],[Column6]],-1)+1</f>
        <v>45444</v>
      </c>
    </row>
    <row r="1290" spans="1:9" x14ac:dyDescent="0.35">
      <c r="A1290" t="s">
        <v>9587</v>
      </c>
      <c r="B1290" t="s">
        <v>7248</v>
      </c>
      <c r="C1290" t="s">
        <v>66</v>
      </c>
      <c r="D1290" s="13">
        <v>-73175.149999999994</v>
      </c>
      <c r="E1290" t="s">
        <v>7240</v>
      </c>
      <c r="F1290" t="s">
        <v>20482</v>
      </c>
      <c r="G1290" t="s">
        <v>9588</v>
      </c>
      <c r="H1290" t="s">
        <v>7226</v>
      </c>
      <c r="I1290">
        <f>EOMONTH(GL_Transactions[[#This Row],[Column6]],-1)+1</f>
        <v>45444</v>
      </c>
    </row>
    <row r="1291" spans="1:9" x14ac:dyDescent="0.35">
      <c r="A1291" t="s">
        <v>9589</v>
      </c>
      <c r="B1291" t="s">
        <v>7248</v>
      </c>
      <c r="C1291" t="s">
        <v>3</v>
      </c>
      <c r="D1291" s="13" t="s">
        <v>20528</v>
      </c>
      <c r="E1291" t="s">
        <v>7240</v>
      </c>
      <c r="F1291" t="s">
        <v>20475</v>
      </c>
      <c r="G1291" t="s">
        <v>9590</v>
      </c>
      <c r="H1291" t="s">
        <v>7231</v>
      </c>
      <c r="I1291">
        <f>EOMONTH(GL_Transactions[[#This Row],[Column6]],-1)+1</f>
        <v>45444</v>
      </c>
    </row>
    <row r="1292" spans="1:9" x14ac:dyDescent="0.35">
      <c r="A1292" t="s">
        <v>9591</v>
      </c>
      <c r="B1292" t="s">
        <v>7228</v>
      </c>
      <c r="C1292" t="s">
        <v>7229</v>
      </c>
      <c r="D1292" s="13">
        <v>-22404.53</v>
      </c>
      <c r="E1292" t="s">
        <v>7240</v>
      </c>
      <c r="F1292" t="s">
        <v>20529</v>
      </c>
      <c r="G1292" t="s">
        <v>9592</v>
      </c>
      <c r="H1292" t="s">
        <v>66</v>
      </c>
      <c r="I1292">
        <f>EOMONTH(GL_Transactions[[#This Row],[Column6]],-1)+1</f>
        <v>45474</v>
      </c>
    </row>
    <row r="1293" spans="1:9" x14ac:dyDescent="0.35">
      <c r="A1293" t="s">
        <v>9593</v>
      </c>
      <c r="B1293" t="s">
        <v>7228</v>
      </c>
      <c r="C1293" t="s">
        <v>7229</v>
      </c>
      <c r="D1293" s="13">
        <v>77703.75</v>
      </c>
      <c r="E1293" t="s">
        <v>7224</v>
      </c>
      <c r="F1293" t="s">
        <v>20466</v>
      </c>
      <c r="G1293" t="s">
        <v>9594</v>
      </c>
      <c r="H1293" t="s">
        <v>7231</v>
      </c>
      <c r="I1293" t="e">
        <f>EOMONTH(GL_Transactions[[#This Row],[Column6]],-1)+1</f>
        <v>#VALUE!</v>
      </c>
    </row>
    <row r="1294" spans="1:9" x14ac:dyDescent="0.35">
      <c r="A1294" t="s">
        <v>9595</v>
      </c>
      <c r="B1294" t="s">
        <v>7233</v>
      </c>
      <c r="C1294" t="s">
        <v>7234</v>
      </c>
      <c r="D1294" s="13" t="s">
        <v>20530</v>
      </c>
      <c r="E1294" t="s">
        <v>7240</v>
      </c>
      <c r="F1294" t="s">
        <v>20529</v>
      </c>
      <c r="G1294" t="s">
        <v>9596</v>
      </c>
      <c r="H1294" t="s">
        <v>66</v>
      </c>
      <c r="I1294">
        <f>EOMONTH(GL_Transactions[[#This Row],[Column6]],-1)+1</f>
        <v>45474</v>
      </c>
    </row>
    <row r="1295" spans="1:9" x14ac:dyDescent="0.35">
      <c r="A1295" t="s">
        <v>9597</v>
      </c>
      <c r="B1295" t="s">
        <v>7228</v>
      </c>
      <c r="C1295" t="s">
        <v>7229</v>
      </c>
      <c r="D1295" s="13">
        <v>-40027.78</v>
      </c>
      <c r="E1295" t="s">
        <v>7240</v>
      </c>
      <c r="F1295" t="s">
        <v>20531</v>
      </c>
      <c r="G1295" t="s">
        <v>8026</v>
      </c>
      <c r="H1295" t="s">
        <v>7236</v>
      </c>
      <c r="I1295">
        <f>EOMONTH(GL_Transactions[[#This Row],[Column6]],-1)+1</f>
        <v>45444</v>
      </c>
    </row>
    <row r="1296" spans="1:9" x14ac:dyDescent="0.35">
      <c r="A1296" t="s">
        <v>9598</v>
      </c>
      <c r="B1296" t="s">
        <v>7222</v>
      </c>
      <c r="C1296" t="s">
        <v>7223</v>
      </c>
      <c r="D1296" s="13">
        <v>32713.65</v>
      </c>
      <c r="E1296" t="s">
        <v>7224</v>
      </c>
      <c r="F1296" t="s">
        <v>20501</v>
      </c>
      <c r="G1296" t="s">
        <v>66</v>
      </c>
      <c r="H1296" t="s">
        <v>66</v>
      </c>
      <c r="I1296">
        <f>EOMONTH(GL_Transactions[[#This Row],[Column6]],-1)+1</f>
        <v>45444</v>
      </c>
    </row>
    <row r="1297" spans="1:9" x14ac:dyDescent="0.35">
      <c r="A1297" t="s">
        <v>9599</v>
      </c>
      <c r="B1297" t="s">
        <v>7255</v>
      </c>
      <c r="C1297" t="s">
        <v>7256</v>
      </c>
      <c r="D1297" s="13">
        <v>35706.69</v>
      </c>
      <c r="E1297" t="s">
        <v>7240</v>
      </c>
      <c r="F1297" t="s">
        <v>20480</v>
      </c>
      <c r="G1297" t="s">
        <v>9600</v>
      </c>
      <c r="H1297" t="s">
        <v>7292</v>
      </c>
      <c r="I1297">
        <f>EOMONTH(GL_Transactions[[#This Row],[Column6]],-1)+1</f>
        <v>45444</v>
      </c>
    </row>
    <row r="1298" spans="1:9" x14ac:dyDescent="0.35">
      <c r="A1298" t="s">
        <v>9601</v>
      </c>
      <c r="B1298" t="s">
        <v>7277</v>
      </c>
      <c r="C1298" t="s">
        <v>7278</v>
      </c>
      <c r="D1298" s="13">
        <v>-32042.19</v>
      </c>
      <c r="E1298" t="s">
        <v>7261</v>
      </c>
      <c r="F1298" t="s">
        <v>20532</v>
      </c>
      <c r="G1298" t="s">
        <v>9602</v>
      </c>
      <c r="H1298" t="s">
        <v>7302</v>
      </c>
      <c r="I1298">
        <f>EOMONTH(GL_Transactions[[#This Row],[Column6]],-1)+1</f>
        <v>45505</v>
      </c>
    </row>
    <row r="1299" spans="1:9" x14ac:dyDescent="0.35">
      <c r="A1299" t="s">
        <v>9603</v>
      </c>
      <c r="B1299" t="s">
        <v>7228</v>
      </c>
      <c r="C1299" t="s">
        <v>7229</v>
      </c>
      <c r="D1299" s="13">
        <v>-66175.92</v>
      </c>
      <c r="E1299" t="s">
        <v>7240</v>
      </c>
      <c r="F1299" t="s">
        <v>20533</v>
      </c>
      <c r="G1299" t="s">
        <v>9604</v>
      </c>
      <c r="H1299" t="s">
        <v>7226</v>
      </c>
      <c r="I1299">
        <f>EOMONTH(GL_Transactions[[#This Row],[Column6]],-1)+1</f>
        <v>45413</v>
      </c>
    </row>
    <row r="1300" spans="1:9" x14ac:dyDescent="0.35">
      <c r="A1300" t="s">
        <v>9605</v>
      </c>
      <c r="B1300" t="s">
        <v>7228</v>
      </c>
      <c r="C1300" t="s">
        <v>66</v>
      </c>
      <c r="D1300" s="13">
        <v>58611.71</v>
      </c>
      <c r="E1300" t="s">
        <v>7261</v>
      </c>
      <c r="F1300" t="s">
        <v>20534</v>
      </c>
      <c r="G1300" t="s">
        <v>9606</v>
      </c>
      <c r="H1300" t="s">
        <v>7246</v>
      </c>
      <c r="I1300" t="e">
        <f>EOMONTH(GL_Transactions[[#This Row],[Column6]],-1)+1</f>
        <v>#VALUE!</v>
      </c>
    </row>
    <row r="1301" spans="1:9" x14ac:dyDescent="0.35">
      <c r="A1301" t="s">
        <v>9607</v>
      </c>
      <c r="B1301" t="s">
        <v>7251</v>
      </c>
      <c r="C1301" t="s">
        <v>7252</v>
      </c>
      <c r="D1301" s="13">
        <v>-68370.240000000005</v>
      </c>
      <c r="E1301" t="s">
        <v>7224</v>
      </c>
      <c r="F1301" t="s">
        <v>20462</v>
      </c>
      <c r="G1301" t="s">
        <v>9608</v>
      </c>
      <c r="H1301" t="s">
        <v>7292</v>
      </c>
      <c r="I1301">
        <f>EOMONTH(GL_Transactions[[#This Row],[Column6]],-1)+1</f>
        <v>45444</v>
      </c>
    </row>
    <row r="1302" spans="1:9" x14ac:dyDescent="0.35">
      <c r="A1302" t="s">
        <v>9609</v>
      </c>
      <c r="B1302" t="s">
        <v>7277</v>
      </c>
      <c r="C1302" t="s">
        <v>7278</v>
      </c>
      <c r="D1302" s="13">
        <v>-63174.67</v>
      </c>
      <c r="E1302" t="s">
        <v>7240</v>
      </c>
      <c r="F1302" t="s">
        <v>20427</v>
      </c>
      <c r="G1302" t="s">
        <v>66</v>
      </c>
      <c r="H1302" t="s">
        <v>7286</v>
      </c>
      <c r="I1302">
        <f>EOMONTH(GL_Transactions[[#This Row],[Column6]],-1)+1</f>
        <v>45444</v>
      </c>
    </row>
    <row r="1303" spans="1:9" x14ac:dyDescent="0.35">
      <c r="A1303" t="s">
        <v>9610</v>
      </c>
      <c r="B1303" t="s">
        <v>7222</v>
      </c>
      <c r="C1303" t="s">
        <v>7223</v>
      </c>
      <c r="D1303" s="13">
        <v>1429.91</v>
      </c>
      <c r="E1303" t="s">
        <v>7240</v>
      </c>
      <c r="F1303" t="s">
        <v>20535</v>
      </c>
      <c r="G1303" t="s">
        <v>9611</v>
      </c>
      <c r="H1303" t="s">
        <v>7292</v>
      </c>
      <c r="I1303">
        <f>EOMONTH(GL_Transactions[[#This Row],[Column6]],-1)+1</f>
        <v>45444</v>
      </c>
    </row>
    <row r="1304" spans="1:9" x14ac:dyDescent="0.35">
      <c r="A1304" t="s">
        <v>9612</v>
      </c>
      <c r="B1304" t="s">
        <v>7228</v>
      </c>
      <c r="C1304" t="s">
        <v>66</v>
      </c>
      <c r="D1304" s="13">
        <v>23491.5</v>
      </c>
      <c r="E1304" t="s">
        <v>7261</v>
      </c>
      <c r="F1304" t="s">
        <v>20536</v>
      </c>
      <c r="G1304" t="s">
        <v>66</v>
      </c>
      <c r="H1304" t="s">
        <v>7236</v>
      </c>
      <c r="I1304" t="e">
        <f>EOMONTH(GL_Transactions[[#This Row],[Column6]],-1)+1</f>
        <v>#VALUE!</v>
      </c>
    </row>
    <row r="1305" spans="1:9" x14ac:dyDescent="0.35">
      <c r="A1305" t="s">
        <v>9613</v>
      </c>
      <c r="B1305" t="s">
        <v>7233</v>
      </c>
      <c r="C1305" t="s">
        <v>7234</v>
      </c>
      <c r="D1305" s="13">
        <v>68597.39</v>
      </c>
      <c r="E1305" t="s">
        <v>7240</v>
      </c>
      <c r="F1305" t="s">
        <v>20537</v>
      </c>
      <c r="G1305" t="s">
        <v>66</v>
      </c>
      <c r="H1305" t="s">
        <v>7231</v>
      </c>
      <c r="I1305">
        <f>EOMONTH(GL_Transactions[[#This Row],[Column6]],-1)+1</f>
        <v>45444</v>
      </c>
    </row>
    <row r="1306" spans="1:9" x14ac:dyDescent="0.35">
      <c r="A1306" t="s">
        <v>9614</v>
      </c>
      <c r="B1306" t="s">
        <v>7228</v>
      </c>
      <c r="C1306" t="s">
        <v>7229</v>
      </c>
      <c r="D1306" s="13">
        <v>33454.050000000003</v>
      </c>
      <c r="E1306" t="s">
        <v>7240</v>
      </c>
      <c r="F1306" t="s">
        <v>20509</v>
      </c>
      <c r="G1306" t="s">
        <v>9615</v>
      </c>
      <c r="H1306" t="s">
        <v>7305</v>
      </c>
      <c r="I1306">
        <f>EOMONTH(GL_Transactions[[#This Row],[Column6]],-1)+1</f>
        <v>45444</v>
      </c>
    </row>
    <row r="1307" spans="1:9" x14ac:dyDescent="0.35">
      <c r="A1307" t="s">
        <v>9616</v>
      </c>
      <c r="B1307" t="s">
        <v>7233</v>
      </c>
      <c r="C1307" t="s">
        <v>66</v>
      </c>
      <c r="D1307" s="13">
        <v>-46706.09</v>
      </c>
      <c r="E1307" t="s">
        <v>7240</v>
      </c>
      <c r="F1307" t="s">
        <v>20516</v>
      </c>
      <c r="G1307" t="s">
        <v>9147</v>
      </c>
      <c r="H1307" t="s">
        <v>7231</v>
      </c>
      <c r="I1307" t="e">
        <f>EOMONTH(GL_Transactions[[#This Row],[Column6]],-1)+1</f>
        <v>#VALUE!</v>
      </c>
    </row>
    <row r="1308" spans="1:9" x14ac:dyDescent="0.35">
      <c r="A1308" t="s">
        <v>9617</v>
      </c>
      <c r="B1308" t="s">
        <v>7251</v>
      </c>
      <c r="C1308" t="s">
        <v>7252</v>
      </c>
      <c r="D1308" s="13">
        <v>65823.710000000006</v>
      </c>
      <c r="E1308" t="s">
        <v>7224</v>
      </c>
      <c r="F1308" t="s">
        <v>20447</v>
      </c>
      <c r="G1308" t="s">
        <v>9618</v>
      </c>
      <c r="H1308" t="s">
        <v>7302</v>
      </c>
      <c r="I1308">
        <f>EOMONTH(GL_Transactions[[#This Row],[Column6]],-1)+1</f>
        <v>45444</v>
      </c>
    </row>
    <row r="1309" spans="1:9" x14ac:dyDescent="0.35">
      <c r="A1309" t="s">
        <v>9619</v>
      </c>
      <c r="B1309" t="s">
        <v>7277</v>
      </c>
      <c r="C1309" t="s">
        <v>7278</v>
      </c>
      <c r="D1309" s="13">
        <v>-84226.8</v>
      </c>
      <c r="E1309" t="s">
        <v>7240</v>
      </c>
      <c r="F1309" t="s">
        <v>20494</v>
      </c>
      <c r="G1309" t="s">
        <v>9620</v>
      </c>
      <c r="H1309" t="s">
        <v>7246</v>
      </c>
      <c r="I1309">
        <f>EOMONTH(GL_Transactions[[#This Row],[Column6]],-1)+1</f>
        <v>45444</v>
      </c>
    </row>
    <row r="1310" spans="1:9" x14ac:dyDescent="0.35">
      <c r="A1310" t="s">
        <v>9621</v>
      </c>
      <c r="B1310" t="s">
        <v>7255</v>
      </c>
      <c r="C1310" t="s">
        <v>7256</v>
      </c>
      <c r="D1310" s="13" t="s">
        <v>20538</v>
      </c>
      <c r="E1310" t="s">
        <v>7240</v>
      </c>
      <c r="F1310" t="s">
        <v>20486</v>
      </c>
      <c r="G1310" t="s">
        <v>66</v>
      </c>
      <c r="H1310" t="s">
        <v>7305</v>
      </c>
      <c r="I1310">
        <f>EOMONTH(GL_Transactions[[#This Row],[Column6]],-1)+1</f>
        <v>45444</v>
      </c>
    </row>
    <row r="1311" spans="1:9" x14ac:dyDescent="0.35">
      <c r="A1311" t="s">
        <v>9622</v>
      </c>
      <c r="B1311" t="s">
        <v>7251</v>
      </c>
      <c r="C1311" t="s">
        <v>7252</v>
      </c>
      <c r="D1311" s="13">
        <v>-34361.49</v>
      </c>
      <c r="E1311" t="s">
        <v>7224</v>
      </c>
      <c r="F1311" t="s">
        <v>20539</v>
      </c>
      <c r="G1311" t="s">
        <v>9623</v>
      </c>
      <c r="H1311" t="s">
        <v>7246</v>
      </c>
      <c r="I1311" t="e">
        <f>EOMONTH(GL_Transactions[[#This Row],[Column6]],-1)+1</f>
        <v>#VALUE!</v>
      </c>
    </row>
    <row r="1312" spans="1:9" x14ac:dyDescent="0.35">
      <c r="A1312" t="s">
        <v>9624</v>
      </c>
      <c r="B1312" t="s">
        <v>7238</v>
      </c>
      <c r="C1312" t="s">
        <v>7239</v>
      </c>
      <c r="D1312" s="13">
        <v>33400.660000000003</v>
      </c>
      <c r="E1312" t="s">
        <v>7240</v>
      </c>
      <c r="F1312" t="s">
        <v>20445</v>
      </c>
      <c r="G1312" t="s">
        <v>9625</v>
      </c>
      <c r="H1312" t="s">
        <v>7302</v>
      </c>
      <c r="I1312">
        <f>EOMONTH(GL_Transactions[[#This Row],[Column6]],-1)+1</f>
        <v>45444</v>
      </c>
    </row>
    <row r="1313" spans="1:9" x14ac:dyDescent="0.35">
      <c r="A1313" t="s">
        <v>9626</v>
      </c>
      <c r="B1313" t="s">
        <v>7233</v>
      </c>
      <c r="C1313" t="s">
        <v>7234</v>
      </c>
      <c r="D1313" s="13">
        <v>48401.56</v>
      </c>
      <c r="E1313" t="s">
        <v>7240</v>
      </c>
      <c r="F1313" t="s">
        <v>20523</v>
      </c>
      <c r="G1313" t="s">
        <v>9627</v>
      </c>
      <c r="H1313" t="s">
        <v>7275</v>
      </c>
      <c r="I1313">
        <f>EOMONTH(GL_Transactions[[#This Row],[Column6]],-1)+1</f>
        <v>45444</v>
      </c>
    </row>
    <row r="1314" spans="1:9" x14ac:dyDescent="0.35">
      <c r="A1314" t="s">
        <v>9628</v>
      </c>
      <c r="B1314" t="s">
        <v>7248</v>
      </c>
      <c r="C1314" t="s">
        <v>3</v>
      </c>
      <c r="D1314" s="13" t="s">
        <v>20540</v>
      </c>
      <c r="E1314" t="s">
        <v>7240</v>
      </c>
      <c r="F1314" t="s">
        <v>20442</v>
      </c>
      <c r="G1314" t="s">
        <v>9629</v>
      </c>
      <c r="H1314" t="s">
        <v>7286</v>
      </c>
      <c r="I1314" t="e">
        <f>EOMONTH(GL_Transactions[[#This Row],[Column6]],-1)+1</f>
        <v>#VALUE!</v>
      </c>
    </row>
    <row r="1315" spans="1:9" x14ac:dyDescent="0.35">
      <c r="A1315" t="s">
        <v>9630</v>
      </c>
      <c r="B1315" t="s">
        <v>7222</v>
      </c>
      <c r="C1315" t="s">
        <v>7223</v>
      </c>
      <c r="D1315" s="13">
        <v>30401.73</v>
      </c>
      <c r="E1315" t="s">
        <v>7224</v>
      </c>
      <c r="F1315" t="s">
        <v>20511</v>
      </c>
      <c r="G1315" t="s">
        <v>9631</v>
      </c>
      <c r="H1315" t="s">
        <v>7302</v>
      </c>
      <c r="I1315" t="e">
        <f>EOMONTH(GL_Transactions[[#This Row],[Column6]],-1)+1</f>
        <v>#VALUE!</v>
      </c>
    </row>
    <row r="1316" spans="1:9" x14ac:dyDescent="0.35">
      <c r="A1316" t="s">
        <v>9632</v>
      </c>
      <c r="B1316" t="s">
        <v>7233</v>
      </c>
      <c r="C1316" t="s">
        <v>7234</v>
      </c>
      <c r="D1316" s="13">
        <v>82006.149999999994</v>
      </c>
      <c r="E1316" t="s">
        <v>7224</v>
      </c>
      <c r="F1316" t="s">
        <v>20458</v>
      </c>
      <c r="G1316" t="s">
        <v>9633</v>
      </c>
      <c r="H1316" t="s">
        <v>66</v>
      </c>
      <c r="I1316">
        <f>EOMONTH(GL_Transactions[[#This Row],[Column6]],-1)+1</f>
        <v>45444</v>
      </c>
    </row>
    <row r="1317" spans="1:9" x14ac:dyDescent="0.35">
      <c r="A1317" t="s">
        <v>9634</v>
      </c>
      <c r="B1317" t="s">
        <v>7228</v>
      </c>
      <c r="C1317" t="s">
        <v>7229</v>
      </c>
      <c r="D1317" s="13">
        <v>78450.45</v>
      </c>
      <c r="E1317" t="s">
        <v>7240</v>
      </c>
      <c r="F1317" t="s">
        <v>20468</v>
      </c>
      <c r="G1317" t="s">
        <v>7595</v>
      </c>
      <c r="H1317" t="s">
        <v>66</v>
      </c>
      <c r="I1317" t="e">
        <f>EOMONTH(GL_Transactions[[#This Row],[Column6]],-1)+1</f>
        <v>#VALUE!</v>
      </c>
    </row>
    <row r="1318" spans="1:9" x14ac:dyDescent="0.35">
      <c r="A1318" t="s">
        <v>9635</v>
      </c>
      <c r="B1318" t="s">
        <v>7243</v>
      </c>
      <c r="C1318" t="s">
        <v>7244</v>
      </c>
      <c r="D1318" s="13">
        <v>11364.98</v>
      </c>
      <c r="E1318" t="s">
        <v>7240</v>
      </c>
      <c r="F1318" t="s">
        <v>20431</v>
      </c>
      <c r="G1318" t="s">
        <v>9636</v>
      </c>
      <c r="H1318" t="s">
        <v>7286</v>
      </c>
      <c r="I1318">
        <f>EOMONTH(GL_Transactions[[#This Row],[Column6]],-1)+1</f>
        <v>45444</v>
      </c>
    </row>
    <row r="1319" spans="1:9" x14ac:dyDescent="0.35">
      <c r="A1319" t="s">
        <v>9637</v>
      </c>
      <c r="B1319" t="s">
        <v>7277</v>
      </c>
      <c r="C1319" t="s">
        <v>7278</v>
      </c>
      <c r="D1319" s="13">
        <v>-75087.839999999997</v>
      </c>
      <c r="E1319" t="s">
        <v>7240</v>
      </c>
      <c r="F1319" t="s">
        <v>20536</v>
      </c>
      <c r="G1319" t="s">
        <v>9638</v>
      </c>
      <c r="H1319" t="s">
        <v>7275</v>
      </c>
      <c r="I1319" t="e">
        <f>EOMONTH(GL_Transactions[[#This Row],[Column6]],-1)+1</f>
        <v>#VALUE!</v>
      </c>
    </row>
    <row r="1320" spans="1:9" x14ac:dyDescent="0.35">
      <c r="A1320" t="s">
        <v>9639</v>
      </c>
      <c r="B1320" t="s">
        <v>7248</v>
      </c>
      <c r="C1320" t="s">
        <v>3</v>
      </c>
      <c r="D1320" s="13">
        <v>5662.82</v>
      </c>
      <c r="E1320" t="s">
        <v>7240</v>
      </c>
      <c r="F1320" t="s">
        <v>20462</v>
      </c>
      <c r="G1320" t="s">
        <v>9640</v>
      </c>
      <c r="H1320" t="s">
        <v>7249</v>
      </c>
      <c r="I1320">
        <f>EOMONTH(GL_Transactions[[#This Row],[Column6]],-1)+1</f>
        <v>45444</v>
      </c>
    </row>
    <row r="1321" spans="1:9" x14ac:dyDescent="0.35">
      <c r="A1321" t="s">
        <v>9641</v>
      </c>
      <c r="B1321" t="s">
        <v>7255</v>
      </c>
      <c r="C1321" t="s">
        <v>66</v>
      </c>
      <c r="D1321" s="13">
        <v>25962.26</v>
      </c>
      <c r="E1321" t="s">
        <v>7240</v>
      </c>
      <c r="F1321" t="s">
        <v>20450</v>
      </c>
      <c r="G1321" t="s">
        <v>9642</v>
      </c>
      <c r="H1321" t="s">
        <v>7292</v>
      </c>
      <c r="I1321">
        <f>EOMONTH(GL_Transactions[[#This Row],[Column6]],-1)+1</f>
        <v>45444</v>
      </c>
    </row>
    <row r="1322" spans="1:9" x14ac:dyDescent="0.35">
      <c r="A1322" t="s">
        <v>9643</v>
      </c>
      <c r="B1322" t="s">
        <v>7228</v>
      </c>
      <c r="C1322" t="s">
        <v>7229</v>
      </c>
      <c r="D1322" s="13">
        <v>-59959.94</v>
      </c>
      <c r="E1322" t="s">
        <v>7224</v>
      </c>
      <c r="F1322" t="s">
        <v>20500</v>
      </c>
      <c r="G1322" t="s">
        <v>9644</v>
      </c>
      <c r="H1322" t="s">
        <v>7275</v>
      </c>
      <c r="I1322">
        <f>EOMONTH(GL_Transactions[[#This Row],[Column6]],-1)+1</f>
        <v>45444</v>
      </c>
    </row>
    <row r="1323" spans="1:9" x14ac:dyDescent="0.35">
      <c r="A1323" t="s">
        <v>9645</v>
      </c>
      <c r="B1323" t="s">
        <v>7251</v>
      </c>
      <c r="C1323" t="s">
        <v>7252</v>
      </c>
      <c r="D1323" s="13">
        <v>-12724.92</v>
      </c>
      <c r="E1323" t="s">
        <v>7240</v>
      </c>
      <c r="F1323" t="s">
        <v>20541</v>
      </c>
      <c r="G1323" t="s">
        <v>9646</v>
      </c>
      <c r="H1323" t="s">
        <v>7275</v>
      </c>
      <c r="I1323" t="e">
        <f>EOMONTH(GL_Transactions[[#This Row],[Column6]],-1)+1</f>
        <v>#VALUE!</v>
      </c>
    </row>
    <row r="1324" spans="1:9" x14ac:dyDescent="0.35">
      <c r="A1324" t="s">
        <v>9647</v>
      </c>
      <c r="B1324" t="s">
        <v>7243</v>
      </c>
      <c r="C1324" t="s">
        <v>7244</v>
      </c>
      <c r="D1324" s="13">
        <v>41572.61</v>
      </c>
      <c r="E1324" t="s">
        <v>7240</v>
      </c>
      <c r="F1324" t="s">
        <v>20542</v>
      </c>
      <c r="G1324" t="s">
        <v>9648</v>
      </c>
      <c r="H1324" t="s">
        <v>7302</v>
      </c>
      <c r="I1324" t="e">
        <f>EOMONTH(GL_Transactions[[#This Row],[Column6]],-1)+1</f>
        <v>#VALUE!</v>
      </c>
    </row>
    <row r="1325" spans="1:9" x14ac:dyDescent="0.35">
      <c r="A1325" t="s">
        <v>9649</v>
      </c>
      <c r="B1325" t="s">
        <v>7233</v>
      </c>
      <c r="C1325" t="s">
        <v>66</v>
      </c>
      <c r="D1325" s="13">
        <v>42228.69</v>
      </c>
      <c r="E1325" t="s">
        <v>7224</v>
      </c>
      <c r="F1325" t="s">
        <v>20543</v>
      </c>
      <c r="G1325" t="s">
        <v>9650</v>
      </c>
      <c r="H1325" t="s">
        <v>7231</v>
      </c>
      <c r="I1325">
        <f>EOMONTH(GL_Transactions[[#This Row],[Column6]],-1)+1</f>
        <v>45474</v>
      </c>
    </row>
    <row r="1326" spans="1:9" x14ac:dyDescent="0.35">
      <c r="A1326" t="s">
        <v>9651</v>
      </c>
      <c r="B1326" t="s">
        <v>7251</v>
      </c>
      <c r="C1326" t="s">
        <v>66</v>
      </c>
      <c r="D1326" s="13">
        <v>4101.4399999999996</v>
      </c>
      <c r="E1326" t="s">
        <v>7224</v>
      </c>
      <c r="F1326" t="s">
        <v>20544</v>
      </c>
      <c r="G1326" t="s">
        <v>66</v>
      </c>
      <c r="H1326" t="s">
        <v>7275</v>
      </c>
      <c r="I1326" t="e">
        <f>EOMONTH(GL_Transactions[[#This Row],[Column6]],-1)+1</f>
        <v>#VALUE!</v>
      </c>
    </row>
    <row r="1327" spans="1:9" x14ac:dyDescent="0.35">
      <c r="A1327" t="s">
        <v>9652</v>
      </c>
      <c r="B1327" t="s">
        <v>7268</v>
      </c>
      <c r="C1327" t="s">
        <v>7269</v>
      </c>
      <c r="D1327" s="13" t="s">
        <v>20545</v>
      </c>
      <c r="E1327" t="s">
        <v>7240</v>
      </c>
      <c r="F1327" t="s">
        <v>20546</v>
      </c>
      <c r="G1327" t="s">
        <v>9653</v>
      </c>
      <c r="H1327" t="s">
        <v>7275</v>
      </c>
      <c r="I1327">
        <f>EOMONTH(GL_Transactions[[#This Row],[Column6]],-1)+1</f>
        <v>45627</v>
      </c>
    </row>
    <row r="1328" spans="1:9" x14ac:dyDescent="0.35">
      <c r="A1328" t="s">
        <v>9654</v>
      </c>
      <c r="B1328" t="s">
        <v>7255</v>
      </c>
      <c r="C1328" t="s">
        <v>66</v>
      </c>
      <c r="D1328" s="13">
        <v>6189.87</v>
      </c>
      <c r="E1328" t="s">
        <v>7261</v>
      </c>
      <c r="F1328" t="s">
        <v>20547</v>
      </c>
      <c r="G1328" t="s">
        <v>9655</v>
      </c>
      <c r="H1328" t="s">
        <v>66</v>
      </c>
      <c r="I1328">
        <f>EOMONTH(GL_Transactions[[#This Row],[Column6]],-1)+1</f>
        <v>45413</v>
      </c>
    </row>
    <row r="1329" spans="1:9" x14ac:dyDescent="0.35">
      <c r="A1329" t="s">
        <v>9656</v>
      </c>
      <c r="B1329" t="s">
        <v>7255</v>
      </c>
      <c r="C1329" t="s">
        <v>7256</v>
      </c>
      <c r="D1329" s="13">
        <v>11316.96</v>
      </c>
      <c r="E1329" t="s">
        <v>7240</v>
      </c>
      <c r="F1329" t="s">
        <v>20548</v>
      </c>
      <c r="G1329" t="s">
        <v>66</v>
      </c>
      <c r="H1329" t="s">
        <v>7275</v>
      </c>
      <c r="I1329">
        <f>EOMONTH(GL_Transactions[[#This Row],[Column6]],-1)+1</f>
        <v>45474</v>
      </c>
    </row>
    <row r="1330" spans="1:9" x14ac:dyDescent="0.35">
      <c r="A1330" t="s">
        <v>9657</v>
      </c>
      <c r="B1330" t="s">
        <v>7222</v>
      </c>
      <c r="C1330" t="s">
        <v>7223</v>
      </c>
      <c r="D1330" s="13">
        <v>1942.7</v>
      </c>
      <c r="E1330" t="s">
        <v>7224</v>
      </c>
      <c r="F1330" t="s">
        <v>20549</v>
      </c>
      <c r="G1330" t="s">
        <v>66</v>
      </c>
      <c r="H1330" t="s">
        <v>7292</v>
      </c>
      <c r="I1330">
        <f>EOMONTH(GL_Transactions[[#This Row],[Column6]],-1)+1</f>
        <v>45383</v>
      </c>
    </row>
    <row r="1331" spans="1:9" x14ac:dyDescent="0.35">
      <c r="A1331" t="s">
        <v>9658</v>
      </c>
      <c r="B1331" t="s">
        <v>7222</v>
      </c>
      <c r="C1331" t="s">
        <v>7223</v>
      </c>
      <c r="D1331" s="13">
        <v>59402.58</v>
      </c>
      <c r="E1331" t="s">
        <v>7261</v>
      </c>
      <c r="F1331" t="s">
        <v>20550</v>
      </c>
      <c r="G1331" t="s">
        <v>9659</v>
      </c>
      <c r="H1331" t="s">
        <v>7292</v>
      </c>
      <c r="I1331">
        <f>EOMONTH(GL_Transactions[[#This Row],[Column6]],-1)+1</f>
        <v>45597</v>
      </c>
    </row>
    <row r="1332" spans="1:9" x14ac:dyDescent="0.35">
      <c r="A1332" t="s">
        <v>9660</v>
      </c>
      <c r="B1332" t="s">
        <v>7222</v>
      </c>
      <c r="C1332" t="s">
        <v>7223</v>
      </c>
      <c r="D1332" s="13">
        <v>46377.279999999999</v>
      </c>
      <c r="E1332" t="s">
        <v>7261</v>
      </c>
      <c r="F1332" t="s">
        <v>20551</v>
      </c>
      <c r="G1332" t="s">
        <v>9661</v>
      </c>
      <c r="H1332" t="s">
        <v>7236</v>
      </c>
      <c r="I1332">
        <f>EOMONTH(GL_Transactions[[#This Row],[Column6]],-1)+1</f>
        <v>45474</v>
      </c>
    </row>
    <row r="1333" spans="1:9" x14ac:dyDescent="0.35">
      <c r="A1333" t="s">
        <v>9662</v>
      </c>
      <c r="B1333" t="s">
        <v>7277</v>
      </c>
      <c r="C1333" t="s">
        <v>7278</v>
      </c>
      <c r="D1333" s="13" t="s">
        <v>20552</v>
      </c>
      <c r="E1333" t="s">
        <v>7224</v>
      </c>
      <c r="F1333" t="s">
        <v>20553</v>
      </c>
      <c r="G1333" t="s">
        <v>66</v>
      </c>
      <c r="H1333" t="s">
        <v>7236</v>
      </c>
      <c r="I1333" t="e">
        <f>EOMONTH(GL_Transactions[[#This Row],[Column6]],-1)+1</f>
        <v>#VALUE!</v>
      </c>
    </row>
    <row r="1334" spans="1:9" x14ac:dyDescent="0.35">
      <c r="A1334" t="s">
        <v>9663</v>
      </c>
      <c r="B1334" t="s">
        <v>7255</v>
      </c>
      <c r="C1334" t="s">
        <v>7256</v>
      </c>
      <c r="D1334" s="13">
        <v>-4416.1899999999996</v>
      </c>
      <c r="E1334" t="s">
        <v>7224</v>
      </c>
      <c r="F1334" t="s">
        <v>20554</v>
      </c>
      <c r="G1334" t="s">
        <v>9664</v>
      </c>
      <c r="H1334" t="s">
        <v>7292</v>
      </c>
      <c r="I1334">
        <f>EOMONTH(GL_Transactions[[#This Row],[Column6]],-1)+1</f>
        <v>45474</v>
      </c>
    </row>
    <row r="1335" spans="1:9" x14ac:dyDescent="0.35">
      <c r="A1335" t="s">
        <v>9665</v>
      </c>
      <c r="B1335" t="s">
        <v>7251</v>
      </c>
      <c r="C1335" t="s">
        <v>7252</v>
      </c>
      <c r="D1335" s="13">
        <v>-8986.36</v>
      </c>
      <c r="E1335" t="s">
        <v>7224</v>
      </c>
      <c r="F1335" t="s">
        <v>20555</v>
      </c>
      <c r="G1335" t="s">
        <v>8938</v>
      </c>
      <c r="H1335" t="s">
        <v>7292</v>
      </c>
      <c r="I1335">
        <f>EOMONTH(GL_Transactions[[#This Row],[Column6]],-1)+1</f>
        <v>45474</v>
      </c>
    </row>
    <row r="1336" spans="1:9" x14ac:dyDescent="0.35">
      <c r="A1336" t="s">
        <v>9666</v>
      </c>
      <c r="B1336" t="s">
        <v>7222</v>
      </c>
      <c r="C1336" t="s">
        <v>7223</v>
      </c>
      <c r="D1336" s="13">
        <v>22989.919999999998</v>
      </c>
      <c r="E1336" t="s">
        <v>7240</v>
      </c>
      <c r="F1336" t="s">
        <v>20556</v>
      </c>
      <c r="G1336" t="s">
        <v>9523</v>
      </c>
      <c r="H1336" t="s">
        <v>7231</v>
      </c>
      <c r="I1336">
        <f>EOMONTH(GL_Transactions[[#This Row],[Column6]],-1)+1</f>
        <v>45474</v>
      </c>
    </row>
    <row r="1337" spans="1:9" x14ac:dyDescent="0.35">
      <c r="A1337" t="s">
        <v>9667</v>
      </c>
      <c r="B1337" t="s">
        <v>7277</v>
      </c>
      <c r="C1337" t="s">
        <v>66</v>
      </c>
      <c r="D1337" s="13">
        <v>-9154.32</v>
      </c>
      <c r="E1337" t="s">
        <v>7240</v>
      </c>
      <c r="F1337" t="s">
        <v>20557</v>
      </c>
      <c r="G1337" t="s">
        <v>9668</v>
      </c>
      <c r="H1337" t="s">
        <v>7286</v>
      </c>
      <c r="I1337" t="e">
        <f>EOMONTH(GL_Transactions[[#This Row],[Column6]],-1)+1</f>
        <v>#VALUE!</v>
      </c>
    </row>
    <row r="1338" spans="1:9" x14ac:dyDescent="0.35">
      <c r="A1338" t="s">
        <v>9669</v>
      </c>
      <c r="B1338" t="s">
        <v>7251</v>
      </c>
      <c r="C1338" t="s">
        <v>66</v>
      </c>
      <c r="D1338" s="13">
        <v>83266.94</v>
      </c>
      <c r="E1338" t="s">
        <v>7240</v>
      </c>
      <c r="F1338" t="s">
        <v>20558</v>
      </c>
      <c r="G1338" t="s">
        <v>9670</v>
      </c>
      <c r="H1338" t="s">
        <v>66</v>
      </c>
      <c r="I1338">
        <f>EOMONTH(GL_Transactions[[#This Row],[Column6]],-1)+1</f>
        <v>45474</v>
      </c>
    </row>
    <row r="1339" spans="1:9" x14ac:dyDescent="0.35">
      <c r="A1339" t="s">
        <v>9671</v>
      </c>
      <c r="B1339" t="s">
        <v>7243</v>
      </c>
      <c r="C1339" t="s">
        <v>7244</v>
      </c>
      <c r="D1339" s="13">
        <v>26789.11</v>
      </c>
      <c r="E1339" t="s">
        <v>7240</v>
      </c>
      <c r="F1339" t="s">
        <v>20559</v>
      </c>
      <c r="G1339" t="s">
        <v>9672</v>
      </c>
      <c r="H1339" t="s">
        <v>7226</v>
      </c>
      <c r="I1339">
        <f>EOMONTH(GL_Transactions[[#This Row],[Column6]],-1)+1</f>
        <v>45474</v>
      </c>
    </row>
    <row r="1340" spans="1:9" x14ac:dyDescent="0.35">
      <c r="A1340" t="s">
        <v>9673</v>
      </c>
      <c r="B1340" t="s">
        <v>7277</v>
      </c>
      <c r="C1340" t="s">
        <v>7278</v>
      </c>
      <c r="D1340" s="13">
        <v>6306.05</v>
      </c>
      <c r="E1340" t="s">
        <v>7240</v>
      </c>
      <c r="F1340" t="s">
        <v>20560</v>
      </c>
      <c r="G1340" t="s">
        <v>9674</v>
      </c>
      <c r="H1340" t="s">
        <v>7275</v>
      </c>
      <c r="I1340">
        <f>EOMONTH(GL_Transactions[[#This Row],[Column6]],-1)+1</f>
        <v>45474</v>
      </c>
    </row>
    <row r="1341" spans="1:9" x14ac:dyDescent="0.35">
      <c r="A1341" t="s">
        <v>9675</v>
      </c>
      <c r="B1341" t="s">
        <v>7243</v>
      </c>
      <c r="C1341" t="s">
        <v>7244</v>
      </c>
      <c r="D1341" s="13">
        <v>53781.82</v>
      </c>
      <c r="E1341" t="s">
        <v>7240</v>
      </c>
      <c r="F1341" t="s">
        <v>20561</v>
      </c>
      <c r="G1341" t="s">
        <v>66</v>
      </c>
      <c r="H1341" t="s">
        <v>7305</v>
      </c>
      <c r="I1341">
        <f>EOMONTH(GL_Transactions[[#This Row],[Column6]],-1)+1</f>
        <v>45323</v>
      </c>
    </row>
    <row r="1342" spans="1:9" x14ac:dyDescent="0.35">
      <c r="A1342" t="s">
        <v>9676</v>
      </c>
      <c r="B1342" t="s">
        <v>7277</v>
      </c>
      <c r="C1342" t="s">
        <v>66</v>
      </c>
      <c r="D1342" s="13">
        <v>3109.61</v>
      </c>
      <c r="E1342" t="s">
        <v>7240</v>
      </c>
      <c r="F1342" t="s">
        <v>20562</v>
      </c>
      <c r="G1342" t="s">
        <v>9677</v>
      </c>
      <c r="H1342" t="s">
        <v>7275</v>
      </c>
      <c r="I1342">
        <f>EOMONTH(GL_Transactions[[#This Row],[Column6]],-1)+1</f>
        <v>45474</v>
      </c>
    </row>
    <row r="1343" spans="1:9" x14ac:dyDescent="0.35">
      <c r="A1343" t="s">
        <v>9678</v>
      </c>
      <c r="B1343" t="s">
        <v>7255</v>
      </c>
      <c r="C1343" t="s">
        <v>7256</v>
      </c>
      <c r="D1343" s="13">
        <v>69009.59</v>
      </c>
      <c r="E1343" t="s">
        <v>7240</v>
      </c>
      <c r="F1343" t="s">
        <v>20563</v>
      </c>
      <c r="G1343" t="s">
        <v>9679</v>
      </c>
      <c r="H1343" t="s">
        <v>7236</v>
      </c>
      <c r="I1343">
        <f>EOMONTH(GL_Transactions[[#This Row],[Column6]],-1)+1</f>
        <v>45352</v>
      </c>
    </row>
    <row r="1344" spans="1:9" x14ac:dyDescent="0.35">
      <c r="A1344" t="s">
        <v>9680</v>
      </c>
      <c r="B1344" t="s">
        <v>7233</v>
      </c>
      <c r="C1344" t="s">
        <v>7234</v>
      </c>
      <c r="D1344" s="13">
        <v>-77043.490000000005</v>
      </c>
      <c r="E1344" t="s">
        <v>7240</v>
      </c>
      <c r="F1344" t="s">
        <v>20564</v>
      </c>
      <c r="G1344" t="s">
        <v>9681</v>
      </c>
      <c r="H1344" t="s">
        <v>7305</v>
      </c>
      <c r="I1344">
        <f>EOMONTH(GL_Transactions[[#This Row],[Column6]],-1)+1</f>
        <v>45474</v>
      </c>
    </row>
    <row r="1345" spans="1:9" x14ac:dyDescent="0.35">
      <c r="A1345" t="s">
        <v>9682</v>
      </c>
      <c r="B1345" t="s">
        <v>7243</v>
      </c>
      <c r="C1345" t="s">
        <v>7244</v>
      </c>
      <c r="D1345" s="13">
        <v>51079.1</v>
      </c>
      <c r="E1345" t="s">
        <v>7261</v>
      </c>
      <c r="F1345" t="s">
        <v>20565</v>
      </c>
      <c r="G1345" t="s">
        <v>7615</v>
      </c>
      <c r="H1345" t="s">
        <v>7226</v>
      </c>
      <c r="I1345">
        <f>EOMONTH(GL_Transactions[[#This Row],[Column6]],-1)+1</f>
        <v>45474</v>
      </c>
    </row>
    <row r="1346" spans="1:9" x14ac:dyDescent="0.35">
      <c r="A1346" t="s">
        <v>9683</v>
      </c>
      <c r="B1346" t="s">
        <v>7277</v>
      </c>
      <c r="C1346" t="s">
        <v>7278</v>
      </c>
      <c r="D1346" s="13">
        <v>22158.33</v>
      </c>
      <c r="E1346" t="s">
        <v>7240</v>
      </c>
      <c r="F1346" t="s">
        <v>20566</v>
      </c>
      <c r="G1346" t="s">
        <v>9684</v>
      </c>
      <c r="H1346" t="s">
        <v>7246</v>
      </c>
      <c r="I1346" t="e">
        <f>EOMONTH(GL_Transactions[[#This Row],[Column6]],-1)+1</f>
        <v>#VALUE!</v>
      </c>
    </row>
    <row r="1347" spans="1:9" x14ac:dyDescent="0.35">
      <c r="A1347" t="s">
        <v>9685</v>
      </c>
      <c r="B1347" t="s">
        <v>7277</v>
      </c>
      <c r="C1347" t="s">
        <v>7278</v>
      </c>
      <c r="D1347" s="13">
        <v>80701.83</v>
      </c>
      <c r="E1347" t="s">
        <v>7224</v>
      </c>
      <c r="F1347" t="s">
        <v>19970</v>
      </c>
      <c r="G1347" t="s">
        <v>8965</v>
      </c>
      <c r="H1347" t="s">
        <v>7231</v>
      </c>
      <c r="I1347">
        <f>EOMONTH(GL_Transactions[[#This Row],[Column6]],-1)+1</f>
        <v>45474</v>
      </c>
    </row>
    <row r="1348" spans="1:9" x14ac:dyDescent="0.35">
      <c r="A1348" t="s">
        <v>9686</v>
      </c>
      <c r="B1348" t="s">
        <v>7222</v>
      </c>
      <c r="C1348" t="s">
        <v>7223</v>
      </c>
      <c r="D1348" s="13">
        <v>57877.81</v>
      </c>
      <c r="E1348" t="s">
        <v>7261</v>
      </c>
      <c r="F1348" t="s">
        <v>20567</v>
      </c>
      <c r="G1348" t="s">
        <v>9687</v>
      </c>
      <c r="H1348" t="s">
        <v>7275</v>
      </c>
      <c r="I1348">
        <f>EOMONTH(GL_Transactions[[#This Row],[Column6]],-1)+1</f>
        <v>45474</v>
      </c>
    </row>
    <row r="1349" spans="1:9" x14ac:dyDescent="0.35">
      <c r="A1349" t="s">
        <v>9688</v>
      </c>
      <c r="B1349" t="s">
        <v>7222</v>
      </c>
      <c r="C1349" t="s">
        <v>7223</v>
      </c>
      <c r="D1349" s="13">
        <v>25952.53</v>
      </c>
      <c r="E1349" t="s">
        <v>7240</v>
      </c>
      <c r="F1349" t="s">
        <v>20568</v>
      </c>
      <c r="G1349" t="s">
        <v>9689</v>
      </c>
      <c r="H1349" t="s">
        <v>7275</v>
      </c>
      <c r="I1349">
        <f>EOMONTH(GL_Transactions[[#This Row],[Column6]],-1)+1</f>
        <v>45474</v>
      </c>
    </row>
    <row r="1350" spans="1:9" x14ac:dyDescent="0.35">
      <c r="A1350" t="s">
        <v>9690</v>
      </c>
      <c r="B1350" t="s">
        <v>7264</v>
      </c>
      <c r="C1350" t="s">
        <v>66</v>
      </c>
      <c r="D1350" s="13">
        <v>5926.22</v>
      </c>
      <c r="E1350" t="s">
        <v>7224</v>
      </c>
      <c r="F1350" t="s">
        <v>20569</v>
      </c>
      <c r="G1350" t="s">
        <v>9691</v>
      </c>
      <c r="H1350" t="s">
        <v>66</v>
      </c>
      <c r="I1350" t="e">
        <f>EOMONTH(GL_Transactions[[#This Row],[Column6]],-1)+1</f>
        <v>#VALUE!</v>
      </c>
    </row>
    <row r="1351" spans="1:9" x14ac:dyDescent="0.35">
      <c r="A1351" t="s">
        <v>9692</v>
      </c>
      <c r="B1351" t="s">
        <v>7238</v>
      </c>
      <c r="C1351" t="s">
        <v>7239</v>
      </c>
      <c r="D1351" s="13">
        <v>18376.96</v>
      </c>
      <c r="E1351" t="s">
        <v>7240</v>
      </c>
      <c r="F1351" t="s">
        <v>20570</v>
      </c>
      <c r="G1351" t="s">
        <v>9693</v>
      </c>
      <c r="H1351" t="s">
        <v>7292</v>
      </c>
      <c r="I1351">
        <f>EOMONTH(GL_Transactions[[#This Row],[Column6]],-1)+1</f>
        <v>45597</v>
      </c>
    </row>
    <row r="1352" spans="1:9" x14ac:dyDescent="0.35">
      <c r="A1352" t="s">
        <v>9694</v>
      </c>
      <c r="B1352" t="s">
        <v>7264</v>
      </c>
      <c r="C1352" t="s">
        <v>7280</v>
      </c>
      <c r="D1352" s="13">
        <v>-15100.89</v>
      </c>
      <c r="E1352" t="s">
        <v>7261</v>
      </c>
      <c r="F1352" t="s">
        <v>20571</v>
      </c>
      <c r="G1352" t="s">
        <v>9695</v>
      </c>
      <c r="H1352" t="s">
        <v>7286</v>
      </c>
      <c r="I1352" t="e">
        <f>EOMONTH(GL_Transactions[[#This Row],[Column6]],-1)+1</f>
        <v>#VALUE!</v>
      </c>
    </row>
    <row r="1353" spans="1:9" x14ac:dyDescent="0.35">
      <c r="A1353" t="s">
        <v>9696</v>
      </c>
      <c r="B1353" t="s">
        <v>7268</v>
      </c>
      <c r="C1353" t="s">
        <v>7269</v>
      </c>
      <c r="D1353" s="13">
        <v>72573.149999999994</v>
      </c>
      <c r="E1353" t="s">
        <v>7261</v>
      </c>
      <c r="F1353" t="s">
        <v>20567</v>
      </c>
      <c r="G1353" t="s">
        <v>9697</v>
      </c>
      <c r="H1353" t="s">
        <v>66</v>
      </c>
      <c r="I1353">
        <f>EOMONTH(GL_Transactions[[#This Row],[Column6]],-1)+1</f>
        <v>45474</v>
      </c>
    </row>
    <row r="1354" spans="1:9" x14ac:dyDescent="0.35">
      <c r="A1354" t="s">
        <v>9698</v>
      </c>
      <c r="B1354" t="s">
        <v>7228</v>
      </c>
      <c r="C1354" t="s">
        <v>7229</v>
      </c>
      <c r="D1354" s="13">
        <v>66677.38</v>
      </c>
      <c r="E1354" t="s">
        <v>7240</v>
      </c>
      <c r="F1354" t="s">
        <v>20572</v>
      </c>
      <c r="G1354" t="s">
        <v>9699</v>
      </c>
      <c r="H1354" t="s">
        <v>66</v>
      </c>
      <c r="I1354">
        <f>EOMONTH(GL_Transactions[[#This Row],[Column6]],-1)+1</f>
        <v>45474</v>
      </c>
    </row>
    <row r="1355" spans="1:9" x14ac:dyDescent="0.35">
      <c r="A1355" t="s">
        <v>9700</v>
      </c>
      <c r="B1355" t="s">
        <v>7268</v>
      </c>
      <c r="C1355" t="s">
        <v>7269</v>
      </c>
      <c r="D1355" s="13">
        <v>53093.4</v>
      </c>
      <c r="E1355" t="s">
        <v>7240</v>
      </c>
      <c r="F1355" t="s">
        <v>20555</v>
      </c>
      <c r="G1355" t="s">
        <v>66</v>
      </c>
      <c r="H1355" t="s">
        <v>7292</v>
      </c>
      <c r="I1355">
        <f>EOMONTH(GL_Transactions[[#This Row],[Column6]],-1)+1</f>
        <v>45474</v>
      </c>
    </row>
    <row r="1356" spans="1:9" x14ac:dyDescent="0.35">
      <c r="A1356" t="s">
        <v>9701</v>
      </c>
      <c r="B1356" t="s">
        <v>7238</v>
      </c>
      <c r="C1356" t="s">
        <v>7239</v>
      </c>
      <c r="D1356" s="13">
        <v>39421.24</v>
      </c>
      <c r="E1356" t="s">
        <v>7261</v>
      </c>
      <c r="F1356" t="s">
        <v>20573</v>
      </c>
      <c r="G1356" t="s">
        <v>9702</v>
      </c>
      <c r="H1356" t="s">
        <v>7226</v>
      </c>
      <c r="I1356" t="e">
        <f>EOMONTH(GL_Transactions[[#This Row],[Column6]],-1)+1</f>
        <v>#VALUE!</v>
      </c>
    </row>
    <row r="1357" spans="1:9" x14ac:dyDescent="0.35">
      <c r="A1357" t="s">
        <v>9703</v>
      </c>
      <c r="B1357" t="s">
        <v>7255</v>
      </c>
      <c r="C1357" t="s">
        <v>7256</v>
      </c>
      <c r="D1357" s="13">
        <v>70483.039999999994</v>
      </c>
      <c r="E1357" t="s">
        <v>7240</v>
      </c>
      <c r="F1357" t="s">
        <v>20567</v>
      </c>
      <c r="G1357" t="s">
        <v>9704</v>
      </c>
      <c r="H1357" t="s">
        <v>66</v>
      </c>
      <c r="I1357">
        <f>EOMONTH(GL_Transactions[[#This Row],[Column6]],-1)+1</f>
        <v>45474</v>
      </c>
    </row>
    <row r="1358" spans="1:9" x14ac:dyDescent="0.35">
      <c r="A1358" t="s">
        <v>9705</v>
      </c>
      <c r="B1358" t="s">
        <v>7222</v>
      </c>
      <c r="C1358" t="s">
        <v>7223</v>
      </c>
      <c r="D1358" s="13">
        <v>33026.35</v>
      </c>
      <c r="E1358" t="s">
        <v>7224</v>
      </c>
      <c r="F1358" t="s">
        <v>20574</v>
      </c>
      <c r="G1358" t="s">
        <v>9335</v>
      </c>
      <c r="H1358" t="s">
        <v>66</v>
      </c>
      <c r="I1358">
        <f>EOMONTH(GL_Transactions[[#This Row],[Column6]],-1)+1</f>
        <v>45474</v>
      </c>
    </row>
    <row r="1359" spans="1:9" x14ac:dyDescent="0.35">
      <c r="A1359" t="s">
        <v>9706</v>
      </c>
      <c r="B1359" t="s">
        <v>7233</v>
      </c>
      <c r="C1359" t="s">
        <v>7234</v>
      </c>
      <c r="D1359" s="13">
        <v>82812.460000000006</v>
      </c>
      <c r="E1359" t="s">
        <v>7240</v>
      </c>
      <c r="F1359" t="s">
        <v>20575</v>
      </c>
      <c r="G1359" t="s">
        <v>66</v>
      </c>
      <c r="H1359" t="s">
        <v>7246</v>
      </c>
      <c r="I1359">
        <f>EOMONTH(GL_Transactions[[#This Row],[Column6]],-1)+1</f>
        <v>45474</v>
      </c>
    </row>
    <row r="1360" spans="1:9" x14ac:dyDescent="0.35">
      <c r="A1360" t="s">
        <v>9707</v>
      </c>
      <c r="B1360" t="s">
        <v>7268</v>
      </c>
      <c r="C1360" t="s">
        <v>7269</v>
      </c>
      <c r="D1360" s="13" t="s">
        <v>20576</v>
      </c>
      <c r="E1360" t="s">
        <v>7240</v>
      </c>
      <c r="F1360" t="s">
        <v>20548</v>
      </c>
      <c r="G1360" t="s">
        <v>7533</v>
      </c>
      <c r="H1360" t="s">
        <v>7275</v>
      </c>
      <c r="I1360">
        <f>EOMONTH(GL_Transactions[[#This Row],[Column6]],-1)+1</f>
        <v>45474</v>
      </c>
    </row>
    <row r="1361" spans="1:9" x14ac:dyDescent="0.35">
      <c r="A1361" t="s">
        <v>9708</v>
      </c>
      <c r="B1361" t="s">
        <v>7233</v>
      </c>
      <c r="C1361" t="s">
        <v>7234</v>
      </c>
      <c r="D1361" s="13">
        <v>37567.440000000002</v>
      </c>
      <c r="E1361" t="s">
        <v>7224</v>
      </c>
      <c r="F1361" t="s">
        <v>20577</v>
      </c>
      <c r="G1361" t="s">
        <v>7890</v>
      </c>
      <c r="H1361" t="s">
        <v>7305</v>
      </c>
      <c r="I1361" t="e">
        <f>EOMONTH(GL_Transactions[[#This Row],[Column6]],-1)+1</f>
        <v>#VALUE!</v>
      </c>
    </row>
    <row r="1362" spans="1:9" x14ac:dyDescent="0.35">
      <c r="A1362" t="s">
        <v>9709</v>
      </c>
      <c r="B1362" t="s">
        <v>7248</v>
      </c>
      <c r="C1362" t="s">
        <v>3</v>
      </c>
      <c r="D1362" s="13">
        <v>56796.7</v>
      </c>
      <c r="E1362" t="s">
        <v>7240</v>
      </c>
      <c r="F1362" t="s">
        <v>20578</v>
      </c>
      <c r="G1362" t="s">
        <v>9710</v>
      </c>
      <c r="H1362" t="s">
        <v>7246</v>
      </c>
      <c r="I1362" t="e">
        <f>EOMONTH(GL_Transactions[[#This Row],[Column6]],-1)+1</f>
        <v>#VALUE!</v>
      </c>
    </row>
    <row r="1363" spans="1:9" x14ac:dyDescent="0.35">
      <c r="A1363" t="s">
        <v>9711</v>
      </c>
      <c r="B1363" t="s">
        <v>7248</v>
      </c>
      <c r="C1363" t="s">
        <v>3</v>
      </c>
      <c r="D1363" s="13">
        <v>62246.06</v>
      </c>
      <c r="E1363" t="s">
        <v>7240</v>
      </c>
      <c r="F1363" t="s">
        <v>20579</v>
      </c>
      <c r="G1363" t="s">
        <v>9712</v>
      </c>
      <c r="H1363" t="s">
        <v>7231</v>
      </c>
      <c r="I1363">
        <f>EOMONTH(GL_Transactions[[#This Row],[Column6]],-1)+1</f>
        <v>45352</v>
      </c>
    </row>
    <row r="1364" spans="1:9" x14ac:dyDescent="0.35">
      <c r="A1364" t="s">
        <v>9713</v>
      </c>
      <c r="B1364" t="s">
        <v>7222</v>
      </c>
      <c r="C1364" t="s">
        <v>7223</v>
      </c>
      <c r="D1364" s="13">
        <v>33356.910000000003</v>
      </c>
      <c r="E1364" t="s">
        <v>7240</v>
      </c>
      <c r="F1364" t="s">
        <v>20580</v>
      </c>
      <c r="G1364" t="s">
        <v>66</v>
      </c>
      <c r="H1364" t="s">
        <v>7292</v>
      </c>
      <c r="I1364">
        <f>EOMONTH(GL_Transactions[[#This Row],[Column6]],-1)+1</f>
        <v>45474</v>
      </c>
    </row>
    <row r="1365" spans="1:9" x14ac:dyDescent="0.35">
      <c r="A1365" t="s">
        <v>9714</v>
      </c>
      <c r="B1365" t="s">
        <v>7238</v>
      </c>
      <c r="C1365" t="s">
        <v>7239</v>
      </c>
      <c r="D1365" s="13">
        <v>-16003.91</v>
      </c>
      <c r="E1365" t="s">
        <v>7240</v>
      </c>
      <c r="F1365" t="s">
        <v>20581</v>
      </c>
      <c r="G1365" t="s">
        <v>66</v>
      </c>
      <c r="H1365" t="s">
        <v>7302</v>
      </c>
      <c r="I1365" t="e">
        <f>EOMONTH(GL_Transactions[[#This Row],[Column6]],-1)+1</f>
        <v>#VALUE!</v>
      </c>
    </row>
    <row r="1366" spans="1:9" x14ac:dyDescent="0.35">
      <c r="A1366" t="s">
        <v>9715</v>
      </c>
      <c r="B1366" t="s">
        <v>7268</v>
      </c>
      <c r="C1366" t="s">
        <v>7269</v>
      </c>
      <c r="D1366" s="13">
        <v>14250.27</v>
      </c>
      <c r="E1366" t="s">
        <v>7224</v>
      </c>
      <c r="F1366" t="s">
        <v>20582</v>
      </c>
      <c r="G1366" t="s">
        <v>9716</v>
      </c>
      <c r="H1366" t="s">
        <v>7246</v>
      </c>
      <c r="I1366">
        <f>EOMONTH(GL_Transactions[[#This Row],[Column6]],-1)+1</f>
        <v>45474</v>
      </c>
    </row>
    <row r="1367" spans="1:9" x14ac:dyDescent="0.35">
      <c r="A1367" t="s">
        <v>9717</v>
      </c>
      <c r="B1367" t="s">
        <v>7251</v>
      </c>
      <c r="C1367" t="s">
        <v>66</v>
      </c>
      <c r="D1367" s="13">
        <v>1661.34</v>
      </c>
      <c r="E1367" t="s">
        <v>7261</v>
      </c>
      <c r="F1367" t="s">
        <v>20583</v>
      </c>
      <c r="G1367" t="s">
        <v>9718</v>
      </c>
      <c r="H1367" t="s">
        <v>7246</v>
      </c>
      <c r="I1367">
        <f>EOMONTH(GL_Transactions[[#This Row],[Column6]],-1)+1</f>
        <v>45474</v>
      </c>
    </row>
    <row r="1368" spans="1:9" x14ac:dyDescent="0.35">
      <c r="A1368" t="s">
        <v>9719</v>
      </c>
      <c r="B1368" t="s">
        <v>7233</v>
      </c>
      <c r="C1368" t="s">
        <v>7234</v>
      </c>
      <c r="D1368" s="13" t="s">
        <v>20584</v>
      </c>
      <c r="E1368" t="s">
        <v>7224</v>
      </c>
      <c r="F1368" t="s">
        <v>20562</v>
      </c>
      <c r="G1368" t="s">
        <v>9720</v>
      </c>
      <c r="H1368" t="s">
        <v>7302</v>
      </c>
      <c r="I1368">
        <f>EOMONTH(GL_Transactions[[#This Row],[Column6]],-1)+1</f>
        <v>45474</v>
      </c>
    </row>
    <row r="1369" spans="1:9" x14ac:dyDescent="0.35">
      <c r="A1369" t="s">
        <v>9721</v>
      </c>
      <c r="B1369" t="s">
        <v>7238</v>
      </c>
      <c r="C1369" t="s">
        <v>66</v>
      </c>
      <c r="D1369" s="13">
        <v>45304.91</v>
      </c>
      <c r="E1369" t="s">
        <v>7240</v>
      </c>
      <c r="F1369" t="s">
        <v>20585</v>
      </c>
      <c r="G1369" t="s">
        <v>9722</v>
      </c>
      <c r="H1369" t="s">
        <v>7292</v>
      </c>
      <c r="I1369">
        <f>EOMONTH(GL_Transactions[[#This Row],[Column6]],-1)+1</f>
        <v>45566</v>
      </c>
    </row>
    <row r="1370" spans="1:9" x14ac:dyDescent="0.35">
      <c r="A1370" t="s">
        <v>9723</v>
      </c>
      <c r="B1370" t="s">
        <v>7268</v>
      </c>
      <c r="C1370" t="s">
        <v>7269</v>
      </c>
      <c r="D1370" s="13">
        <v>-55645.42</v>
      </c>
      <c r="E1370" t="s">
        <v>7240</v>
      </c>
      <c r="F1370" t="s">
        <v>20586</v>
      </c>
      <c r="G1370" t="s">
        <v>9724</v>
      </c>
      <c r="H1370" t="s">
        <v>66</v>
      </c>
      <c r="I1370">
        <f>EOMONTH(GL_Transactions[[#This Row],[Column6]],-1)+1</f>
        <v>45474</v>
      </c>
    </row>
    <row r="1371" spans="1:9" x14ac:dyDescent="0.35">
      <c r="A1371" t="s">
        <v>9725</v>
      </c>
      <c r="B1371" t="s">
        <v>7228</v>
      </c>
      <c r="C1371" t="s">
        <v>7229</v>
      </c>
      <c r="D1371" s="13">
        <v>-52935.34</v>
      </c>
      <c r="E1371" t="s">
        <v>7224</v>
      </c>
      <c r="F1371" t="s">
        <v>20587</v>
      </c>
      <c r="G1371" t="s">
        <v>9726</v>
      </c>
      <c r="H1371" t="s">
        <v>7305</v>
      </c>
      <c r="I1371" t="e">
        <f>EOMONTH(GL_Transactions[[#This Row],[Column6]],-1)+1</f>
        <v>#VALUE!</v>
      </c>
    </row>
    <row r="1372" spans="1:9" x14ac:dyDescent="0.35">
      <c r="A1372" t="s">
        <v>9727</v>
      </c>
      <c r="B1372" t="s">
        <v>7255</v>
      </c>
      <c r="C1372" t="s">
        <v>66</v>
      </c>
      <c r="D1372" s="13">
        <v>-31718.1</v>
      </c>
      <c r="E1372" t="s">
        <v>7224</v>
      </c>
      <c r="F1372" t="s">
        <v>20588</v>
      </c>
      <c r="G1372" t="s">
        <v>9728</v>
      </c>
      <c r="H1372" t="s">
        <v>7305</v>
      </c>
      <c r="I1372">
        <f>EOMONTH(GL_Transactions[[#This Row],[Column6]],-1)+1</f>
        <v>45474</v>
      </c>
    </row>
    <row r="1373" spans="1:9" x14ac:dyDescent="0.35">
      <c r="A1373" t="s">
        <v>9729</v>
      </c>
      <c r="B1373" t="s">
        <v>7222</v>
      </c>
      <c r="C1373" t="s">
        <v>7223</v>
      </c>
      <c r="D1373" s="13">
        <v>-42702.26</v>
      </c>
      <c r="E1373" t="s">
        <v>7240</v>
      </c>
      <c r="F1373" t="s">
        <v>20589</v>
      </c>
      <c r="G1373" t="s">
        <v>9730</v>
      </c>
      <c r="H1373" t="s">
        <v>7246</v>
      </c>
      <c r="I1373">
        <f>EOMONTH(GL_Transactions[[#This Row],[Column6]],-1)+1</f>
        <v>45474</v>
      </c>
    </row>
    <row r="1374" spans="1:9" x14ac:dyDescent="0.35">
      <c r="A1374" t="s">
        <v>9731</v>
      </c>
      <c r="B1374" t="s">
        <v>7277</v>
      </c>
      <c r="C1374" t="s">
        <v>7278</v>
      </c>
      <c r="D1374" s="13">
        <v>27816.22</v>
      </c>
      <c r="E1374" t="s">
        <v>7224</v>
      </c>
      <c r="F1374" t="s">
        <v>20590</v>
      </c>
      <c r="G1374" t="s">
        <v>9732</v>
      </c>
      <c r="H1374" t="s">
        <v>66</v>
      </c>
      <c r="I1374" t="e">
        <f>EOMONTH(GL_Transactions[[#This Row],[Column6]],-1)+1</f>
        <v>#VALUE!</v>
      </c>
    </row>
    <row r="1375" spans="1:9" x14ac:dyDescent="0.35">
      <c r="A1375" t="s">
        <v>9733</v>
      </c>
      <c r="B1375" t="s">
        <v>7277</v>
      </c>
      <c r="C1375" t="s">
        <v>7278</v>
      </c>
      <c r="D1375" s="13">
        <v>34128.03</v>
      </c>
      <c r="E1375" t="s">
        <v>7240</v>
      </c>
      <c r="F1375" t="s">
        <v>20591</v>
      </c>
      <c r="G1375" t="s">
        <v>66</v>
      </c>
      <c r="H1375" t="s">
        <v>7246</v>
      </c>
      <c r="I1375" t="e">
        <f>EOMONTH(GL_Transactions[[#This Row],[Column6]],-1)+1</f>
        <v>#VALUE!</v>
      </c>
    </row>
    <row r="1376" spans="1:9" x14ac:dyDescent="0.35">
      <c r="A1376" t="s">
        <v>9734</v>
      </c>
      <c r="B1376" t="s">
        <v>7233</v>
      </c>
      <c r="C1376" t="s">
        <v>7234</v>
      </c>
      <c r="D1376" s="13">
        <v>-26683.7</v>
      </c>
      <c r="E1376" t="s">
        <v>7240</v>
      </c>
      <c r="F1376" t="s">
        <v>20592</v>
      </c>
      <c r="G1376" t="s">
        <v>9735</v>
      </c>
      <c r="H1376" t="s">
        <v>7286</v>
      </c>
      <c r="I1376">
        <f>EOMONTH(GL_Transactions[[#This Row],[Column6]],-1)+1</f>
        <v>45566</v>
      </c>
    </row>
    <row r="1377" spans="1:9" x14ac:dyDescent="0.35">
      <c r="A1377" t="s">
        <v>9736</v>
      </c>
      <c r="B1377" t="s">
        <v>7243</v>
      </c>
      <c r="C1377" t="s">
        <v>7244</v>
      </c>
      <c r="D1377" s="13">
        <v>41933.1</v>
      </c>
      <c r="E1377" t="s">
        <v>7240</v>
      </c>
      <c r="F1377" t="s">
        <v>20593</v>
      </c>
      <c r="G1377" t="s">
        <v>9737</v>
      </c>
      <c r="H1377" t="s">
        <v>7286</v>
      </c>
      <c r="I1377">
        <f>EOMONTH(GL_Transactions[[#This Row],[Column6]],-1)+1</f>
        <v>45536</v>
      </c>
    </row>
    <row r="1378" spans="1:9" x14ac:dyDescent="0.35">
      <c r="A1378" t="s">
        <v>9738</v>
      </c>
      <c r="B1378" t="s">
        <v>7243</v>
      </c>
      <c r="C1378" t="s">
        <v>7244</v>
      </c>
      <c r="D1378" s="13">
        <v>17904.97</v>
      </c>
      <c r="E1378" t="s">
        <v>7261</v>
      </c>
      <c r="F1378" t="s">
        <v>20301</v>
      </c>
      <c r="G1378" t="s">
        <v>9739</v>
      </c>
      <c r="H1378" t="s">
        <v>7236</v>
      </c>
      <c r="I1378">
        <f>EOMONTH(GL_Transactions[[#This Row],[Column6]],-1)+1</f>
        <v>45474</v>
      </c>
    </row>
    <row r="1379" spans="1:9" x14ac:dyDescent="0.35">
      <c r="A1379" t="s">
        <v>9740</v>
      </c>
      <c r="B1379" t="s">
        <v>7251</v>
      </c>
      <c r="C1379" t="s">
        <v>7252</v>
      </c>
      <c r="D1379" s="13">
        <v>84203.39</v>
      </c>
      <c r="E1379" t="s">
        <v>7240</v>
      </c>
      <c r="F1379" t="s">
        <v>20594</v>
      </c>
      <c r="G1379" t="s">
        <v>9741</v>
      </c>
      <c r="H1379" t="s">
        <v>7302</v>
      </c>
      <c r="I1379">
        <f>EOMONTH(GL_Transactions[[#This Row],[Column6]],-1)+1</f>
        <v>45474</v>
      </c>
    </row>
    <row r="1380" spans="1:9" x14ac:dyDescent="0.35">
      <c r="A1380" t="s">
        <v>9742</v>
      </c>
      <c r="B1380" t="s">
        <v>7268</v>
      </c>
      <c r="C1380" t="s">
        <v>66</v>
      </c>
      <c r="D1380" s="13">
        <v>23558.42</v>
      </c>
      <c r="E1380" t="s">
        <v>7240</v>
      </c>
      <c r="F1380" t="s">
        <v>20595</v>
      </c>
      <c r="G1380" t="s">
        <v>9743</v>
      </c>
      <c r="H1380" t="s">
        <v>7292</v>
      </c>
      <c r="I1380">
        <f>EOMONTH(GL_Transactions[[#This Row],[Column6]],-1)+1</f>
        <v>45444</v>
      </c>
    </row>
    <row r="1381" spans="1:9" x14ac:dyDescent="0.35">
      <c r="A1381" t="s">
        <v>9744</v>
      </c>
      <c r="B1381" t="s">
        <v>7233</v>
      </c>
      <c r="C1381" t="s">
        <v>66</v>
      </c>
      <c r="D1381" s="13">
        <v>-56857.08</v>
      </c>
      <c r="E1381" t="s">
        <v>7240</v>
      </c>
      <c r="F1381" t="s">
        <v>20596</v>
      </c>
      <c r="G1381" t="s">
        <v>9745</v>
      </c>
      <c r="H1381" t="s">
        <v>7286</v>
      </c>
      <c r="I1381">
        <f>EOMONTH(GL_Transactions[[#This Row],[Column6]],-1)+1</f>
        <v>45474</v>
      </c>
    </row>
    <row r="1382" spans="1:9" x14ac:dyDescent="0.35">
      <c r="A1382" t="s">
        <v>9746</v>
      </c>
      <c r="B1382" t="s">
        <v>7255</v>
      </c>
      <c r="C1382" t="s">
        <v>7256</v>
      </c>
      <c r="D1382" s="13">
        <v>8379.11</v>
      </c>
      <c r="E1382" t="s">
        <v>7261</v>
      </c>
      <c r="F1382" t="s">
        <v>20597</v>
      </c>
      <c r="G1382" t="s">
        <v>9747</v>
      </c>
      <c r="H1382" t="s">
        <v>66</v>
      </c>
      <c r="I1382">
        <f>EOMONTH(GL_Transactions[[#This Row],[Column6]],-1)+1</f>
        <v>45474</v>
      </c>
    </row>
    <row r="1383" spans="1:9" x14ac:dyDescent="0.35">
      <c r="A1383" t="s">
        <v>9748</v>
      </c>
      <c r="B1383" t="s">
        <v>7277</v>
      </c>
      <c r="C1383" t="s">
        <v>7278</v>
      </c>
      <c r="D1383" s="13">
        <v>15102.7</v>
      </c>
      <c r="E1383" t="s">
        <v>7224</v>
      </c>
      <c r="F1383" t="s">
        <v>20582</v>
      </c>
      <c r="G1383" t="s">
        <v>8552</v>
      </c>
      <c r="H1383" t="s">
        <v>66</v>
      </c>
      <c r="I1383">
        <f>EOMONTH(GL_Transactions[[#This Row],[Column6]],-1)+1</f>
        <v>45474</v>
      </c>
    </row>
    <row r="1384" spans="1:9" x14ac:dyDescent="0.35">
      <c r="A1384" t="s">
        <v>9749</v>
      </c>
      <c r="B1384" t="s">
        <v>7238</v>
      </c>
      <c r="C1384" t="s">
        <v>7239</v>
      </c>
      <c r="D1384" s="13">
        <v>39483.46</v>
      </c>
      <c r="E1384" t="s">
        <v>7240</v>
      </c>
      <c r="F1384" t="s">
        <v>20580</v>
      </c>
      <c r="G1384" t="s">
        <v>9750</v>
      </c>
      <c r="H1384" t="s">
        <v>7249</v>
      </c>
      <c r="I1384">
        <f>EOMONTH(GL_Transactions[[#This Row],[Column6]],-1)+1</f>
        <v>45474</v>
      </c>
    </row>
    <row r="1385" spans="1:9" x14ac:dyDescent="0.35">
      <c r="A1385" t="s">
        <v>9751</v>
      </c>
      <c r="B1385" t="s">
        <v>7248</v>
      </c>
      <c r="C1385" t="s">
        <v>3</v>
      </c>
      <c r="D1385" s="13">
        <v>80549.17</v>
      </c>
      <c r="E1385" t="s">
        <v>7240</v>
      </c>
      <c r="F1385" t="s">
        <v>20581</v>
      </c>
      <c r="G1385" t="s">
        <v>9752</v>
      </c>
      <c r="H1385" t="s">
        <v>7226</v>
      </c>
      <c r="I1385" t="e">
        <f>EOMONTH(GL_Transactions[[#This Row],[Column6]],-1)+1</f>
        <v>#VALUE!</v>
      </c>
    </row>
    <row r="1386" spans="1:9" x14ac:dyDescent="0.35">
      <c r="A1386" t="s">
        <v>9753</v>
      </c>
      <c r="B1386" t="s">
        <v>7248</v>
      </c>
      <c r="C1386" t="s">
        <v>3</v>
      </c>
      <c r="D1386" s="13">
        <v>41380.36</v>
      </c>
      <c r="E1386" t="s">
        <v>7261</v>
      </c>
      <c r="F1386" t="s">
        <v>20598</v>
      </c>
      <c r="G1386" t="s">
        <v>8416</v>
      </c>
      <c r="H1386" t="s">
        <v>7305</v>
      </c>
      <c r="I1386">
        <f>EOMONTH(GL_Transactions[[#This Row],[Column6]],-1)+1</f>
        <v>45474</v>
      </c>
    </row>
    <row r="1387" spans="1:9" x14ac:dyDescent="0.35">
      <c r="A1387" t="s">
        <v>9754</v>
      </c>
      <c r="B1387" t="s">
        <v>7243</v>
      </c>
      <c r="C1387" t="s">
        <v>7244</v>
      </c>
      <c r="D1387" s="13">
        <v>80099.460000000006</v>
      </c>
      <c r="E1387" t="s">
        <v>7240</v>
      </c>
      <c r="F1387" t="s">
        <v>20599</v>
      </c>
      <c r="G1387" t="s">
        <v>9415</v>
      </c>
      <c r="H1387" t="s">
        <v>7305</v>
      </c>
      <c r="I1387">
        <f>EOMONTH(GL_Transactions[[#This Row],[Column6]],-1)+1</f>
        <v>45474</v>
      </c>
    </row>
    <row r="1388" spans="1:9" x14ac:dyDescent="0.35">
      <c r="A1388" t="s">
        <v>9755</v>
      </c>
      <c r="B1388" t="s">
        <v>7233</v>
      </c>
      <c r="C1388" t="s">
        <v>7234</v>
      </c>
      <c r="D1388" s="13">
        <v>-76006.880000000005</v>
      </c>
      <c r="E1388" t="s">
        <v>7240</v>
      </c>
      <c r="F1388" t="s">
        <v>20600</v>
      </c>
      <c r="G1388" t="s">
        <v>66</v>
      </c>
      <c r="H1388" t="s">
        <v>7226</v>
      </c>
      <c r="I1388">
        <f>EOMONTH(GL_Transactions[[#This Row],[Column6]],-1)+1</f>
        <v>45474</v>
      </c>
    </row>
    <row r="1389" spans="1:9" x14ac:dyDescent="0.35">
      <c r="A1389" t="s">
        <v>9756</v>
      </c>
      <c r="B1389" t="s">
        <v>7222</v>
      </c>
      <c r="C1389" t="s">
        <v>7223</v>
      </c>
      <c r="D1389" s="13">
        <v>662.78</v>
      </c>
      <c r="E1389" t="s">
        <v>7224</v>
      </c>
      <c r="F1389" t="s">
        <v>20601</v>
      </c>
      <c r="G1389" t="s">
        <v>9757</v>
      </c>
      <c r="H1389" t="s">
        <v>66</v>
      </c>
      <c r="I1389">
        <f>EOMONTH(GL_Transactions[[#This Row],[Column6]],-1)+1</f>
        <v>45474</v>
      </c>
    </row>
    <row r="1390" spans="1:9" x14ac:dyDescent="0.35">
      <c r="A1390" t="s">
        <v>9758</v>
      </c>
      <c r="B1390" t="s">
        <v>7228</v>
      </c>
      <c r="C1390" t="s">
        <v>7229</v>
      </c>
      <c r="D1390" s="13">
        <v>75001.22</v>
      </c>
      <c r="E1390" t="s">
        <v>7240</v>
      </c>
      <c r="F1390" t="s">
        <v>20590</v>
      </c>
      <c r="G1390" t="s">
        <v>9759</v>
      </c>
      <c r="H1390" t="s">
        <v>7226</v>
      </c>
      <c r="I1390" t="e">
        <f>EOMONTH(GL_Transactions[[#This Row],[Column6]],-1)+1</f>
        <v>#VALUE!</v>
      </c>
    </row>
    <row r="1391" spans="1:9" x14ac:dyDescent="0.35">
      <c r="A1391" t="s">
        <v>9760</v>
      </c>
      <c r="B1391" t="s">
        <v>7228</v>
      </c>
      <c r="C1391" t="s">
        <v>7229</v>
      </c>
      <c r="D1391" s="13">
        <v>2012.15</v>
      </c>
      <c r="E1391" t="s">
        <v>7224</v>
      </c>
      <c r="F1391" t="s">
        <v>20602</v>
      </c>
      <c r="G1391" t="s">
        <v>66</v>
      </c>
      <c r="H1391" t="s">
        <v>66</v>
      </c>
      <c r="I1391">
        <f>EOMONTH(GL_Transactions[[#This Row],[Column6]],-1)+1</f>
        <v>45474</v>
      </c>
    </row>
    <row r="1392" spans="1:9" x14ac:dyDescent="0.35">
      <c r="A1392" t="s">
        <v>9761</v>
      </c>
      <c r="B1392" t="s">
        <v>7228</v>
      </c>
      <c r="C1392" t="s">
        <v>7229</v>
      </c>
      <c r="D1392" s="13">
        <v>15058.49</v>
      </c>
      <c r="E1392" t="s">
        <v>7240</v>
      </c>
      <c r="F1392" t="s">
        <v>20603</v>
      </c>
      <c r="G1392" t="s">
        <v>9762</v>
      </c>
      <c r="H1392" t="s">
        <v>7302</v>
      </c>
      <c r="I1392" t="e">
        <f>EOMONTH(GL_Transactions[[#This Row],[Column6]],-1)+1</f>
        <v>#VALUE!</v>
      </c>
    </row>
    <row r="1393" spans="1:9" x14ac:dyDescent="0.35">
      <c r="A1393" t="s">
        <v>9763</v>
      </c>
      <c r="B1393" t="s">
        <v>7233</v>
      </c>
      <c r="C1393" t="s">
        <v>7234</v>
      </c>
      <c r="D1393" s="13">
        <v>12959.04</v>
      </c>
      <c r="E1393" t="s">
        <v>7240</v>
      </c>
      <c r="F1393" t="s">
        <v>20428</v>
      </c>
      <c r="G1393" t="s">
        <v>8186</v>
      </c>
      <c r="H1393" t="s">
        <v>7302</v>
      </c>
      <c r="I1393">
        <f>EOMONTH(GL_Transactions[[#This Row],[Column6]],-1)+1</f>
        <v>45474</v>
      </c>
    </row>
    <row r="1394" spans="1:9" x14ac:dyDescent="0.35">
      <c r="A1394" t="s">
        <v>9764</v>
      </c>
      <c r="B1394" t="s">
        <v>7268</v>
      </c>
      <c r="C1394" t="s">
        <v>7269</v>
      </c>
      <c r="D1394" s="13">
        <v>65868.08</v>
      </c>
      <c r="E1394" t="s">
        <v>7240</v>
      </c>
      <c r="F1394" t="s">
        <v>20604</v>
      </c>
      <c r="G1394" t="s">
        <v>9250</v>
      </c>
      <c r="H1394" t="s">
        <v>7275</v>
      </c>
      <c r="I1394">
        <f>EOMONTH(GL_Transactions[[#This Row],[Column6]],-1)+1</f>
        <v>45474</v>
      </c>
    </row>
    <row r="1395" spans="1:9" x14ac:dyDescent="0.35">
      <c r="A1395" t="s">
        <v>9765</v>
      </c>
      <c r="B1395" t="s">
        <v>7255</v>
      </c>
      <c r="C1395" t="s">
        <v>7256</v>
      </c>
      <c r="D1395" s="13">
        <v>-18606.54</v>
      </c>
      <c r="E1395" t="s">
        <v>7224</v>
      </c>
      <c r="F1395" t="s">
        <v>20605</v>
      </c>
      <c r="G1395" t="s">
        <v>9766</v>
      </c>
      <c r="H1395" t="s">
        <v>66</v>
      </c>
      <c r="I1395">
        <f>EOMONTH(GL_Transactions[[#This Row],[Column6]],-1)+1</f>
        <v>45536</v>
      </c>
    </row>
    <row r="1396" spans="1:9" x14ac:dyDescent="0.35">
      <c r="A1396" t="s">
        <v>9767</v>
      </c>
      <c r="B1396" t="s">
        <v>7255</v>
      </c>
      <c r="C1396" t="s">
        <v>7256</v>
      </c>
      <c r="D1396" s="13">
        <v>79882.38</v>
      </c>
      <c r="E1396" t="s">
        <v>7261</v>
      </c>
      <c r="F1396" t="s">
        <v>20606</v>
      </c>
      <c r="G1396" t="s">
        <v>9768</v>
      </c>
      <c r="H1396" t="s">
        <v>7236</v>
      </c>
      <c r="I1396">
        <f>EOMONTH(GL_Transactions[[#This Row],[Column6]],-1)+1</f>
        <v>45474</v>
      </c>
    </row>
    <row r="1397" spans="1:9" x14ac:dyDescent="0.35">
      <c r="A1397" t="s">
        <v>9769</v>
      </c>
      <c r="B1397" t="s">
        <v>7238</v>
      </c>
      <c r="C1397" t="s">
        <v>7239</v>
      </c>
      <c r="D1397" s="13">
        <v>-79649.98</v>
      </c>
      <c r="E1397" t="s">
        <v>7240</v>
      </c>
      <c r="F1397" t="s">
        <v>20607</v>
      </c>
      <c r="G1397" t="s">
        <v>9770</v>
      </c>
      <c r="H1397" t="s">
        <v>7302</v>
      </c>
      <c r="I1397">
        <f>EOMONTH(GL_Transactions[[#This Row],[Column6]],-1)+1</f>
        <v>45505</v>
      </c>
    </row>
    <row r="1398" spans="1:9" x14ac:dyDescent="0.35">
      <c r="A1398" t="s">
        <v>9771</v>
      </c>
      <c r="B1398" t="s">
        <v>7222</v>
      </c>
      <c r="C1398" t="s">
        <v>66</v>
      </c>
      <c r="D1398" s="13">
        <v>22246.52</v>
      </c>
      <c r="E1398" t="s">
        <v>7261</v>
      </c>
      <c r="F1398" t="s">
        <v>20608</v>
      </c>
      <c r="G1398" t="s">
        <v>9772</v>
      </c>
      <c r="H1398" t="s">
        <v>7249</v>
      </c>
      <c r="I1398">
        <f>EOMONTH(GL_Transactions[[#This Row],[Column6]],-1)+1</f>
        <v>45474</v>
      </c>
    </row>
    <row r="1399" spans="1:9" x14ac:dyDescent="0.35">
      <c r="A1399" t="s">
        <v>9773</v>
      </c>
      <c r="B1399" t="s">
        <v>7238</v>
      </c>
      <c r="C1399" t="s">
        <v>7239</v>
      </c>
      <c r="D1399" s="13">
        <v>56069.58</v>
      </c>
      <c r="E1399" t="s">
        <v>7240</v>
      </c>
      <c r="F1399" t="s">
        <v>20609</v>
      </c>
      <c r="G1399" t="s">
        <v>9122</v>
      </c>
      <c r="H1399" t="s">
        <v>7286</v>
      </c>
      <c r="I1399">
        <f>EOMONTH(GL_Transactions[[#This Row],[Column6]],-1)+1</f>
        <v>45474</v>
      </c>
    </row>
    <row r="1400" spans="1:9" x14ac:dyDescent="0.35">
      <c r="A1400" t="s">
        <v>9774</v>
      </c>
      <c r="B1400" t="s">
        <v>7268</v>
      </c>
      <c r="C1400" t="s">
        <v>7269</v>
      </c>
      <c r="D1400" s="13" t="s">
        <v>20610</v>
      </c>
      <c r="E1400" t="s">
        <v>7240</v>
      </c>
      <c r="F1400" t="s">
        <v>20611</v>
      </c>
      <c r="G1400" t="s">
        <v>66</v>
      </c>
      <c r="H1400" t="s">
        <v>7286</v>
      </c>
      <c r="I1400">
        <f>EOMONTH(GL_Transactions[[#This Row],[Column6]],-1)+1</f>
        <v>45474</v>
      </c>
    </row>
    <row r="1401" spans="1:9" x14ac:dyDescent="0.35">
      <c r="A1401" t="s">
        <v>9775</v>
      </c>
      <c r="B1401" t="s">
        <v>7243</v>
      </c>
      <c r="C1401" t="s">
        <v>7244</v>
      </c>
      <c r="D1401" s="13">
        <v>63593.21</v>
      </c>
      <c r="E1401" t="s">
        <v>7240</v>
      </c>
      <c r="F1401" t="s">
        <v>20578</v>
      </c>
      <c r="G1401" t="s">
        <v>9776</v>
      </c>
      <c r="H1401" t="s">
        <v>7302</v>
      </c>
      <c r="I1401" t="e">
        <f>EOMONTH(GL_Transactions[[#This Row],[Column6]],-1)+1</f>
        <v>#VALUE!</v>
      </c>
    </row>
    <row r="1402" spans="1:9" x14ac:dyDescent="0.35">
      <c r="A1402" t="s">
        <v>9777</v>
      </c>
      <c r="B1402" t="s">
        <v>7268</v>
      </c>
      <c r="C1402" t="s">
        <v>7269</v>
      </c>
      <c r="D1402" s="13">
        <v>19621.12</v>
      </c>
      <c r="E1402" t="s">
        <v>7224</v>
      </c>
      <c r="F1402" t="s">
        <v>20574</v>
      </c>
      <c r="G1402" t="s">
        <v>9778</v>
      </c>
      <c r="H1402" t="s">
        <v>7246</v>
      </c>
      <c r="I1402">
        <f>EOMONTH(GL_Transactions[[#This Row],[Column6]],-1)+1</f>
        <v>45474</v>
      </c>
    </row>
    <row r="1403" spans="1:9" x14ac:dyDescent="0.35">
      <c r="A1403" t="s">
        <v>9779</v>
      </c>
      <c r="B1403" t="s">
        <v>7222</v>
      </c>
      <c r="C1403" t="s">
        <v>7223</v>
      </c>
      <c r="D1403" s="13">
        <v>-66522.25</v>
      </c>
      <c r="E1403" t="s">
        <v>7261</v>
      </c>
      <c r="F1403" t="s">
        <v>20550</v>
      </c>
      <c r="G1403" t="s">
        <v>7393</v>
      </c>
      <c r="H1403" t="s">
        <v>7226</v>
      </c>
      <c r="I1403">
        <f>EOMONTH(GL_Transactions[[#This Row],[Column6]],-1)+1</f>
        <v>45597</v>
      </c>
    </row>
    <row r="1404" spans="1:9" x14ac:dyDescent="0.35">
      <c r="A1404" t="s">
        <v>9780</v>
      </c>
      <c r="B1404" t="s">
        <v>7255</v>
      </c>
      <c r="C1404" t="s">
        <v>7256</v>
      </c>
      <c r="D1404" s="13">
        <v>-10623.01</v>
      </c>
      <c r="E1404" t="s">
        <v>7224</v>
      </c>
      <c r="F1404" t="s">
        <v>20601</v>
      </c>
      <c r="G1404" t="s">
        <v>9126</v>
      </c>
      <c r="H1404" t="s">
        <v>7249</v>
      </c>
      <c r="I1404">
        <f>EOMONTH(GL_Transactions[[#This Row],[Column6]],-1)+1</f>
        <v>45474</v>
      </c>
    </row>
    <row r="1405" spans="1:9" x14ac:dyDescent="0.35">
      <c r="A1405" t="s">
        <v>9781</v>
      </c>
      <c r="B1405" t="s">
        <v>7264</v>
      </c>
      <c r="C1405" t="s">
        <v>7280</v>
      </c>
      <c r="D1405" s="13">
        <v>-28192.6</v>
      </c>
      <c r="E1405" t="s">
        <v>7261</v>
      </c>
      <c r="F1405" t="s">
        <v>20612</v>
      </c>
      <c r="G1405" t="s">
        <v>9782</v>
      </c>
      <c r="H1405" t="s">
        <v>66</v>
      </c>
      <c r="I1405">
        <f>EOMONTH(GL_Transactions[[#This Row],[Column6]],-1)+1</f>
        <v>45474</v>
      </c>
    </row>
    <row r="1406" spans="1:9" x14ac:dyDescent="0.35">
      <c r="A1406" t="s">
        <v>9783</v>
      </c>
      <c r="B1406" t="s">
        <v>7264</v>
      </c>
      <c r="C1406" t="s">
        <v>7280</v>
      </c>
      <c r="D1406" s="13">
        <v>27639.64</v>
      </c>
      <c r="E1406" t="s">
        <v>7261</v>
      </c>
      <c r="F1406" t="s">
        <v>20613</v>
      </c>
      <c r="G1406" t="s">
        <v>66</v>
      </c>
      <c r="H1406" t="s">
        <v>7275</v>
      </c>
      <c r="I1406">
        <f>EOMONTH(GL_Transactions[[#This Row],[Column6]],-1)+1</f>
        <v>45474</v>
      </c>
    </row>
    <row r="1407" spans="1:9" x14ac:dyDescent="0.35">
      <c r="A1407" t="s">
        <v>9784</v>
      </c>
      <c r="B1407" t="s">
        <v>7222</v>
      </c>
      <c r="C1407" t="s">
        <v>7223</v>
      </c>
      <c r="D1407" s="13">
        <v>73719.210000000006</v>
      </c>
      <c r="E1407" t="s">
        <v>7224</v>
      </c>
      <c r="F1407" t="s">
        <v>20614</v>
      </c>
      <c r="G1407" t="s">
        <v>9785</v>
      </c>
      <c r="H1407" t="s">
        <v>7275</v>
      </c>
      <c r="I1407">
        <f>EOMONTH(GL_Transactions[[#This Row],[Column6]],-1)+1</f>
        <v>45474</v>
      </c>
    </row>
    <row r="1408" spans="1:9" x14ac:dyDescent="0.35">
      <c r="A1408" t="s">
        <v>9786</v>
      </c>
      <c r="B1408" t="s">
        <v>7264</v>
      </c>
      <c r="C1408" t="s">
        <v>7280</v>
      </c>
      <c r="D1408" s="13">
        <v>-44386.44</v>
      </c>
      <c r="E1408" t="s">
        <v>7240</v>
      </c>
      <c r="F1408" t="s">
        <v>20551</v>
      </c>
      <c r="G1408" t="s">
        <v>9787</v>
      </c>
      <c r="H1408" t="s">
        <v>7305</v>
      </c>
      <c r="I1408">
        <f>EOMONTH(GL_Transactions[[#This Row],[Column6]],-1)+1</f>
        <v>45474</v>
      </c>
    </row>
    <row r="1409" spans="1:9" x14ac:dyDescent="0.35">
      <c r="A1409" t="s">
        <v>9788</v>
      </c>
      <c r="B1409" t="s">
        <v>7248</v>
      </c>
      <c r="C1409" t="s">
        <v>3</v>
      </c>
      <c r="D1409" s="13">
        <v>47825.02</v>
      </c>
      <c r="E1409" t="s">
        <v>7240</v>
      </c>
      <c r="F1409" t="s">
        <v>20594</v>
      </c>
      <c r="G1409" t="s">
        <v>9789</v>
      </c>
      <c r="H1409" t="s">
        <v>7305</v>
      </c>
      <c r="I1409">
        <f>EOMONTH(GL_Transactions[[#This Row],[Column6]],-1)+1</f>
        <v>45474</v>
      </c>
    </row>
    <row r="1410" spans="1:9" x14ac:dyDescent="0.35">
      <c r="A1410" t="s">
        <v>9790</v>
      </c>
      <c r="B1410" t="s">
        <v>7268</v>
      </c>
      <c r="C1410" t="s">
        <v>7269</v>
      </c>
      <c r="D1410" s="13">
        <v>-52638.87</v>
      </c>
      <c r="E1410" t="s">
        <v>7240</v>
      </c>
      <c r="F1410" t="s">
        <v>20615</v>
      </c>
      <c r="G1410" t="s">
        <v>9791</v>
      </c>
      <c r="H1410" t="s">
        <v>7231</v>
      </c>
      <c r="I1410">
        <f>EOMONTH(GL_Transactions[[#This Row],[Column6]],-1)+1</f>
        <v>45474</v>
      </c>
    </row>
    <row r="1411" spans="1:9" x14ac:dyDescent="0.35">
      <c r="A1411" t="s">
        <v>9792</v>
      </c>
      <c r="B1411" t="s">
        <v>7268</v>
      </c>
      <c r="C1411" t="s">
        <v>7269</v>
      </c>
      <c r="D1411" s="13">
        <v>9738.58</v>
      </c>
      <c r="E1411" t="s">
        <v>7240</v>
      </c>
      <c r="F1411" t="s">
        <v>20616</v>
      </c>
      <c r="G1411" t="s">
        <v>9793</v>
      </c>
      <c r="H1411" t="s">
        <v>7236</v>
      </c>
      <c r="I1411">
        <f>EOMONTH(GL_Transactions[[#This Row],[Column6]],-1)+1</f>
        <v>45474</v>
      </c>
    </row>
    <row r="1412" spans="1:9" x14ac:dyDescent="0.35">
      <c r="A1412" t="s">
        <v>9794</v>
      </c>
      <c r="B1412" t="s">
        <v>7251</v>
      </c>
      <c r="C1412" t="s">
        <v>7252</v>
      </c>
      <c r="D1412" s="13">
        <v>48255.31</v>
      </c>
      <c r="E1412" t="s">
        <v>7240</v>
      </c>
      <c r="F1412" t="s">
        <v>20617</v>
      </c>
      <c r="G1412" t="s">
        <v>66</v>
      </c>
      <c r="H1412" t="s">
        <v>66</v>
      </c>
      <c r="I1412">
        <f>EOMONTH(GL_Transactions[[#This Row],[Column6]],-1)+1</f>
        <v>45505</v>
      </c>
    </row>
    <row r="1413" spans="1:9" x14ac:dyDescent="0.35">
      <c r="A1413" t="s">
        <v>9795</v>
      </c>
      <c r="B1413" t="s">
        <v>7255</v>
      </c>
      <c r="C1413" t="s">
        <v>66</v>
      </c>
      <c r="D1413" s="13" t="s">
        <v>20618</v>
      </c>
      <c r="E1413" t="s">
        <v>7224</v>
      </c>
      <c r="F1413" t="s">
        <v>20558</v>
      </c>
      <c r="G1413" t="s">
        <v>9796</v>
      </c>
      <c r="H1413" t="s">
        <v>7275</v>
      </c>
      <c r="I1413">
        <f>EOMONTH(GL_Transactions[[#This Row],[Column6]],-1)+1</f>
        <v>45474</v>
      </c>
    </row>
    <row r="1414" spans="1:9" x14ac:dyDescent="0.35">
      <c r="A1414" t="s">
        <v>9797</v>
      </c>
      <c r="B1414" t="s">
        <v>7255</v>
      </c>
      <c r="C1414" t="s">
        <v>7256</v>
      </c>
      <c r="D1414" s="13">
        <v>35545.71</v>
      </c>
      <c r="E1414" t="s">
        <v>7240</v>
      </c>
      <c r="F1414" t="s">
        <v>20619</v>
      </c>
      <c r="G1414" t="s">
        <v>9798</v>
      </c>
      <c r="H1414" t="s">
        <v>66</v>
      </c>
      <c r="I1414">
        <f>EOMONTH(GL_Transactions[[#This Row],[Column6]],-1)+1</f>
        <v>45474</v>
      </c>
    </row>
    <row r="1415" spans="1:9" x14ac:dyDescent="0.35">
      <c r="A1415" t="s">
        <v>9799</v>
      </c>
      <c r="B1415" t="s">
        <v>7228</v>
      </c>
      <c r="C1415" t="s">
        <v>7229</v>
      </c>
      <c r="D1415" s="13">
        <v>32594.98</v>
      </c>
      <c r="E1415" t="s">
        <v>7240</v>
      </c>
      <c r="F1415" t="s">
        <v>20620</v>
      </c>
      <c r="G1415" t="s">
        <v>66</v>
      </c>
      <c r="H1415" t="s">
        <v>7292</v>
      </c>
      <c r="I1415">
        <f>EOMONTH(GL_Transactions[[#This Row],[Column6]],-1)+1</f>
        <v>45474</v>
      </c>
    </row>
    <row r="1416" spans="1:9" x14ac:dyDescent="0.35">
      <c r="A1416" t="s">
        <v>9800</v>
      </c>
      <c r="B1416" t="s">
        <v>7228</v>
      </c>
      <c r="C1416" t="s">
        <v>7229</v>
      </c>
      <c r="D1416" s="13">
        <v>14567.37</v>
      </c>
      <c r="E1416" t="s">
        <v>7240</v>
      </c>
      <c r="F1416" t="s">
        <v>20621</v>
      </c>
      <c r="G1416" t="s">
        <v>9801</v>
      </c>
      <c r="H1416" t="s">
        <v>7226</v>
      </c>
      <c r="I1416">
        <f>EOMONTH(GL_Transactions[[#This Row],[Column6]],-1)+1</f>
        <v>45474</v>
      </c>
    </row>
    <row r="1417" spans="1:9" x14ac:dyDescent="0.35">
      <c r="A1417" t="s">
        <v>9802</v>
      </c>
      <c r="B1417" t="s">
        <v>7222</v>
      </c>
      <c r="C1417" t="s">
        <v>7223</v>
      </c>
      <c r="D1417" s="13">
        <v>15322.58</v>
      </c>
      <c r="E1417" t="s">
        <v>7240</v>
      </c>
      <c r="F1417" t="s">
        <v>20622</v>
      </c>
      <c r="G1417" t="s">
        <v>9803</v>
      </c>
      <c r="H1417" t="s">
        <v>7302</v>
      </c>
      <c r="I1417">
        <f>EOMONTH(GL_Transactions[[#This Row],[Column6]],-1)+1</f>
        <v>45292</v>
      </c>
    </row>
    <row r="1418" spans="1:9" x14ac:dyDescent="0.35">
      <c r="A1418" t="s">
        <v>9804</v>
      </c>
      <c r="B1418" t="s">
        <v>7228</v>
      </c>
      <c r="C1418" t="s">
        <v>7229</v>
      </c>
      <c r="D1418" s="13">
        <v>29554.65</v>
      </c>
      <c r="E1418" t="s">
        <v>7240</v>
      </c>
      <c r="F1418" t="s">
        <v>20623</v>
      </c>
      <c r="G1418" t="s">
        <v>66</v>
      </c>
      <c r="H1418" t="s">
        <v>7275</v>
      </c>
      <c r="I1418" t="e">
        <f>EOMONTH(GL_Transactions[[#This Row],[Column6]],-1)+1</f>
        <v>#VALUE!</v>
      </c>
    </row>
    <row r="1419" spans="1:9" x14ac:dyDescent="0.35">
      <c r="A1419" t="s">
        <v>9805</v>
      </c>
      <c r="B1419" t="s">
        <v>7268</v>
      </c>
      <c r="C1419" t="s">
        <v>7269</v>
      </c>
      <c r="D1419" s="13">
        <v>46310.81</v>
      </c>
      <c r="E1419" t="s">
        <v>7261</v>
      </c>
      <c r="F1419" t="s">
        <v>20587</v>
      </c>
      <c r="G1419" t="s">
        <v>9806</v>
      </c>
      <c r="H1419" t="s">
        <v>7246</v>
      </c>
      <c r="I1419" t="e">
        <f>EOMONTH(GL_Transactions[[#This Row],[Column6]],-1)+1</f>
        <v>#VALUE!</v>
      </c>
    </row>
    <row r="1420" spans="1:9" x14ac:dyDescent="0.35">
      <c r="A1420" t="s">
        <v>9807</v>
      </c>
      <c r="B1420" t="s">
        <v>7222</v>
      </c>
      <c r="C1420" t="s">
        <v>7223</v>
      </c>
      <c r="D1420" s="13">
        <v>34924.629999999997</v>
      </c>
      <c r="E1420" t="s">
        <v>7240</v>
      </c>
      <c r="F1420" t="s">
        <v>20599</v>
      </c>
      <c r="G1420" t="s">
        <v>9808</v>
      </c>
      <c r="H1420" t="s">
        <v>7305</v>
      </c>
      <c r="I1420">
        <f>EOMONTH(GL_Transactions[[#This Row],[Column6]],-1)+1</f>
        <v>45474</v>
      </c>
    </row>
    <row r="1421" spans="1:9" x14ac:dyDescent="0.35">
      <c r="A1421" t="s">
        <v>9809</v>
      </c>
      <c r="B1421" t="s">
        <v>7255</v>
      </c>
      <c r="C1421" t="s">
        <v>7256</v>
      </c>
      <c r="D1421" s="13">
        <v>20126.57</v>
      </c>
      <c r="E1421" t="s">
        <v>7224</v>
      </c>
      <c r="F1421" t="s">
        <v>20569</v>
      </c>
      <c r="G1421" t="s">
        <v>9810</v>
      </c>
      <c r="H1421" t="s">
        <v>66</v>
      </c>
      <c r="I1421" t="e">
        <f>EOMONTH(GL_Transactions[[#This Row],[Column6]],-1)+1</f>
        <v>#VALUE!</v>
      </c>
    </row>
    <row r="1422" spans="1:9" x14ac:dyDescent="0.35">
      <c r="A1422" t="s">
        <v>9811</v>
      </c>
      <c r="B1422" t="s">
        <v>7264</v>
      </c>
      <c r="C1422" t="s">
        <v>7280</v>
      </c>
      <c r="D1422" s="13">
        <v>41084.300000000003</v>
      </c>
      <c r="E1422" t="s">
        <v>7240</v>
      </c>
      <c r="F1422" t="s">
        <v>20624</v>
      </c>
      <c r="G1422" t="s">
        <v>66</v>
      </c>
      <c r="H1422" t="s">
        <v>66</v>
      </c>
      <c r="I1422">
        <f>EOMONTH(GL_Transactions[[#This Row],[Column6]],-1)+1</f>
        <v>45474</v>
      </c>
    </row>
    <row r="1423" spans="1:9" x14ac:dyDescent="0.35">
      <c r="A1423" t="s">
        <v>9812</v>
      </c>
      <c r="B1423" t="s">
        <v>7264</v>
      </c>
      <c r="C1423" t="s">
        <v>7280</v>
      </c>
      <c r="D1423" s="13">
        <v>72294.95</v>
      </c>
      <c r="E1423" t="s">
        <v>7240</v>
      </c>
      <c r="F1423" t="s">
        <v>20603</v>
      </c>
      <c r="G1423" t="s">
        <v>9813</v>
      </c>
      <c r="H1423" t="s">
        <v>66</v>
      </c>
      <c r="I1423" t="e">
        <f>EOMONTH(GL_Transactions[[#This Row],[Column6]],-1)+1</f>
        <v>#VALUE!</v>
      </c>
    </row>
    <row r="1424" spans="1:9" x14ac:dyDescent="0.35">
      <c r="A1424" t="s">
        <v>9814</v>
      </c>
      <c r="B1424" t="s">
        <v>7255</v>
      </c>
      <c r="C1424" t="s">
        <v>7256</v>
      </c>
      <c r="D1424" s="13">
        <v>-41454.47</v>
      </c>
      <c r="E1424" t="s">
        <v>7240</v>
      </c>
      <c r="F1424" t="s">
        <v>20625</v>
      </c>
      <c r="G1424" t="s">
        <v>9815</v>
      </c>
      <c r="H1424" t="s">
        <v>7226</v>
      </c>
      <c r="I1424">
        <f>EOMONTH(GL_Transactions[[#This Row],[Column6]],-1)+1</f>
        <v>45474</v>
      </c>
    </row>
    <row r="1425" spans="1:9" x14ac:dyDescent="0.35">
      <c r="A1425" t="s">
        <v>9816</v>
      </c>
      <c r="B1425" t="s">
        <v>7222</v>
      </c>
      <c r="C1425" t="s">
        <v>7223</v>
      </c>
      <c r="D1425" s="13">
        <v>55295.12</v>
      </c>
      <c r="E1425" t="s">
        <v>7240</v>
      </c>
      <c r="F1425" t="s">
        <v>20593</v>
      </c>
      <c r="G1425" t="s">
        <v>9817</v>
      </c>
      <c r="H1425" t="s">
        <v>7286</v>
      </c>
      <c r="I1425">
        <f>EOMONTH(GL_Transactions[[#This Row],[Column6]],-1)+1</f>
        <v>45536</v>
      </c>
    </row>
    <row r="1426" spans="1:9" x14ac:dyDescent="0.35">
      <c r="A1426" t="s">
        <v>9818</v>
      </c>
      <c r="B1426" t="s">
        <v>7238</v>
      </c>
      <c r="C1426" t="s">
        <v>7239</v>
      </c>
      <c r="D1426" s="13">
        <v>25019.05</v>
      </c>
      <c r="E1426" t="s">
        <v>7261</v>
      </c>
      <c r="F1426" t="s">
        <v>20626</v>
      </c>
      <c r="G1426" t="s">
        <v>9819</v>
      </c>
      <c r="H1426" t="s">
        <v>7286</v>
      </c>
      <c r="I1426" t="e">
        <f>EOMONTH(GL_Transactions[[#This Row],[Column6]],-1)+1</f>
        <v>#VALUE!</v>
      </c>
    </row>
    <row r="1427" spans="1:9" x14ac:dyDescent="0.35">
      <c r="A1427" t="s">
        <v>9820</v>
      </c>
      <c r="B1427" t="s">
        <v>7233</v>
      </c>
      <c r="C1427" t="s">
        <v>7234</v>
      </c>
      <c r="D1427" s="13">
        <v>63511.28</v>
      </c>
      <c r="E1427" t="s">
        <v>7240</v>
      </c>
      <c r="F1427" t="s">
        <v>20577</v>
      </c>
      <c r="G1427" t="s">
        <v>9821</v>
      </c>
      <c r="H1427" t="s">
        <v>7231</v>
      </c>
      <c r="I1427" t="e">
        <f>EOMONTH(GL_Transactions[[#This Row],[Column6]],-1)+1</f>
        <v>#VALUE!</v>
      </c>
    </row>
    <row r="1428" spans="1:9" x14ac:dyDescent="0.35">
      <c r="A1428" t="s">
        <v>9822</v>
      </c>
      <c r="B1428" t="s">
        <v>7277</v>
      </c>
      <c r="C1428" t="s">
        <v>7278</v>
      </c>
      <c r="D1428" s="13">
        <v>69975.12</v>
      </c>
      <c r="E1428" t="s">
        <v>7224</v>
      </c>
      <c r="F1428" t="s">
        <v>20627</v>
      </c>
      <c r="G1428" t="s">
        <v>8159</v>
      </c>
      <c r="H1428" t="s">
        <v>7286</v>
      </c>
      <c r="I1428">
        <f>EOMONTH(GL_Transactions[[#This Row],[Column6]],-1)+1</f>
        <v>45474</v>
      </c>
    </row>
    <row r="1429" spans="1:9" x14ac:dyDescent="0.35">
      <c r="A1429" t="s">
        <v>9823</v>
      </c>
      <c r="B1429" t="s">
        <v>7233</v>
      </c>
      <c r="C1429" t="s">
        <v>7234</v>
      </c>
      <c r="D1429" s="13">
        <v>-6413.89</v>
      </c>
      <c r="E1429" t="s">
        <v>7240</v>
      </c>
      <c r="F1429" t="s">
        <v>20564</v>
      </c>
      <c r="G1429" t="s">
        <v>9824</v>
      </c>
      <c r="H1429" t="s">
        <v>66</v>
      </c>
      <c r="I1429">
        <f>EOMONTH(GL_Transactions[[#This Row],[Column6]],-1)+1</f>
        <v>45474</v>
      </c>
    </row>
    <row r="1430" spans="1:9" x14ac:dyDescent="0.35">
      <c r="A1430" t="s">
        <v>9825</v>
      </c>
      <c r="B1430" t="s">
        <v>7238</v>
      </c>
      <c r="C1430" t="s">
        <v>7239</v>
      </c>
      <c r="D1430" s="13">
        <v>81625.39</v>
      </c>
      <c r="E1430" t="s">
        <v>7240</v>
      </c>
      <c r="F1430" t="s">
        <v>20564</v>
      </c>
      <c r="G1430" t="s">
        <v>9826</v>
      </c>
      <c r="H1430" t="s">
        <v>66</v>
      </c>
      <c r="I1430">
        <f>EOMONTH(GL_Transactions[[#This Row],[Column6]],-1)+1</f>
        <v>45474</v>
      </c>
    </row>
    <row r="1431" spans="1:9" x14ac:dyDescent="0.35">
      <c r="A1431" t="s">
        <v>9827</v>
      </c>
      <c r="B1431" t="s">
        <v>7255</v>
      </c>
      <c r="C1431" t="s">
        <v>7256</v>
      </c>
      <c r="D1431" s="13">
        <v>73612.25</v>
      </c>
      <c r="E1431" t="s">
        <v>7261</v>
      </c>
      <c r="F1431" t="s">
        <v>20551</v>
      </c>
      <c r="G1431" t="s">
        <v>66</v>
      </c>
      <c r="H1431" t="s">
        <v>7292</v>
      </c>
      <c r="I1431">
        <f>EOMONTH(GL_Transactions[[#This Row],[Column6]],-1)+1</f>
        <v>45474</v>
      </c>
    </row>
    <row r="1432" spans="1:9" x14ac:dyDescent="0.35">
      <c r="A1432" t="s">
        <v>9828</v>
      </c>
      <c r="B1432" t="s">
        <v>7251</v>
      </c>
      <c r="C1432" t="s">
        <v>7252</v>
      </c>
      <c r="D1432" s="13">
        <v>75345.73</v>
      </c>
      <c r="E1432" t="s">
        <v>7240</v>
      </c>
      <c r="F1432" t="s">
        <v>19970</v>
      </c>
      <c r="G1432" t="s">
        <v>9829</v>
      </c>
      <c r="H1432" t="s">
        <v>7292</v>
      </c>
      <c r="I1432">
        <f>EOMONTH(GL_Transactions[[#This Row],[Column6]],-1)+1</f>
        <v>45474</v>
      </c>
    </row>
    <row r="1433" spans="1:9" x14ac:dyDescent="0.35">
      <c r="A1433" t="s">
        <v>9830</v>
      </c>
      <c r="B1433" t="s">
        <v>7264</v>
      </c>
      <c r="C1433" t="s">
        <v>7280</v>
      </c>
      <c r="D1433" s="13">
        <v>77755.360000000001</v>
      </c>
      <c r="E1433" t="s">
        <v>7261</v>
      </c>
      <c r="F1433" t="s">
        <v>20591</v>
      </c>
      <c r="G1433" t="s">
        <v>9831</v>
      </c>
      <c r="H1433" t="s">
        <v>7292</v>
      </c>
      <c r="I1433" t="e">
        <f>EOMONTH(GL_Transactions[[#This Row],[Column6]],-1)+1</f>
        <v>#VALUE!</v>
      </c>
    </row>
    <row r="1434" spans="1:9" x14ac:dyDescent="0.35">
      <c r="A1434" t="s">
        <v>9832</v>
      </c>
      <c r="B1434" t="s">
        <v>7233</v>
      </c>
      <c r="C1434" t="s">
        <v>7234</v>
      </c>
      <c r="D1434" s="13">
        <v>-63514.9</v>
      </c>
      <c r="E1434" t="s">
        <v>7224</v>
      </c>
      <c r="F1434" t="s">
        <v>20590</v>
      </c>
      <c r="G1434" t="s">
        <v>9833</v>
      </c>
      <c r="H1434" t="s">
        <v>7236</v>
      </c>
      <c r="I1434" t="e">
        <f>EOMONTH(GL_Transactions[[#This Row],[Column6]],-1)+1</f>
        <v>#VALUE!</v>
      </c>
    </row>
    <row r="1435" spans="1:9" x14ac:dyDescent="0.35">
      <c r="A1435" t="s">
        <v>9834</v>
      </c>
      <c r="B1435" t="s">
        <v>7222</v>
      </c>
      <c r="C1435" t="s">
        <v>7223</v>
      </c>
      <c r="D1435" s="13">
        <v>45322.74</v>
      </c>
      <c r="E1435" t="s">
        <v>7240</v>
      </c>
      <c r="F1435" t="s">
        <v>20583</v>
      </c>
      <c r="G1435" t="s">
        <v>7565</v>
      </c>
      <c r="H1435" t="s">
        <v>66</v>
      </c>
      <c r="I1435">
        <f>EOMONTH(GL_Transactions[[#This Row],[Column6]],-1)+1</f>
        <v>45474</v>
      </c>
    </row>
    <row r="1436" spans="1:9" x14ac:dyDescent="0.35">
      <c r="A1436" t="s">
        <v>9835</v>
      </c>
      <c r="B1436" t="s">
        <v>7238</v>
      </c>
      <c r="C1436" t="s">
        <v>7239</v>
      </c>
      <c r="D1436" s="13">
        <v>742.03</v>
      </c>
      <c r="E1436" t="s">
        <v>7261</v>
      </c>
      <c r="F1436" t="s">
        <v>20560</v>
      </c>
      <c r="G1436" t="s">
        <v>66</v>
      </c>
      <c r="H1436" t="s">
        <v>7275</v>
      </c>
      <c r="I1436">
        <f>EOMONTH(GL_Transactions[[#This Row],[Column6]],-1)+1</f>
        <v>45474</v>
      </c>
    </row>
    <row r="1437" spans="1:9" x14ac:dyDescent="0.35">
      <c r="A1437" t="s">
        <v>9836</v>
      </c>
      <c r="B1437" t="s">
        <v>7228</v>
      </c>
      <c r="C1437" t="s">
        <v>66</v>
      </c>
      <c r="D1437" s="13">
        <v>29820.25</v>
      </c>
      <c r="E1437" t="s">
        <v>7240</v>
      </c>
      <c r="F1437" t="s">
        <v>20628</v>
      </c>
      <c r="G1437" t="s">
        <v>9837</v>
      </c>
      <c r="H1437" t="s">
        <v>7236</v>
      </c>
      <c r="I1437" t="e">
        <f>EOMONTH(GL_Transactions[[#This Row],[Column6]],-1)+1</f>
        <v>#VALUE!</v>
      </c>
    </row>
    <row r="1438" spans="1:9" x14ac:dyDescent="0.35">
      <c r="A1438" t="s">
        <v>9838</v>
      </c>
      <c r="B1438" t="s">
        <v>7233</v>
      </c>
      <c r="C1438" t="s">
        <v>7234</v>
      </c>
      <c r="D1438" s="13">
        <v>52653.03</v>
      </c>
      <c r="E1438" t="s">
        <v>7240</v>
      </c>
      <c r="F1438" t="s">
        <v>20321</v>
      </c>
      <c r="G1438" t="s">
        <v>9839</v>
      </c>
      <c r="H1438" t="s">
        <v>7302</v>
      </c>
      <c r="I1438">
        <f>EOMONTH(GL_Transactions[[#This Row],[Column6]],-1)+1</f>
        <v>45474</v>
      </c>
    </row>
    <row r="1439" spans="1:9" x14ac:dyDescent="0.35">
      <c r="A1439" t="s">
        <v>9840</v>
      </c>
      <c r="B1439" t="s">
        <v>7277</v>
      </c>
      <c r="C1439" t="s">
        <v>7278</v>
      </c>
      <c r="D1439" s="13">
        <v>56446.55</v>
      </c>
      <c r="E1439" t="s">
        <v>7240</v>
      </c>
      <c r="F1439" t="s">
        <v>20629</v>
      </c>
      <c r="G1439" t="s">
        <v>9841</v>
      </c>
      <c r="H1439" t="s">
        <v>7305</v>
      </c>
      <c r="I1439">
        <f>EOMONTH(GL_Transactions[[#This Row],[Column6]],-1)+1</f>
        <v>45474</v>
      </c>
    </row>
    <row r="1440" spans="1:9" x14ac:dyDescent="0.35">
      <c r="A1440" t="s">
        <v>9842</v>
      </c>
      <c r="B1440" t="s">
        <v>7248</v>
      </c>
      <c r="C1440" t="s">
        <v>3</v>
      </c>
      <c r="D1440" s="13">
        <v>38772.839999999997</v>
      </c>
      <c r="E1440" t="s">
        <v>7240</v>
      </c>
      <c r="F1440" t="s">
        <v>20630</v>
      </c>
      <c r="G1440" t="s">
        <v>7500</v>
      </c>
      <c r="H1440" t="s">
        <v>7275</v>
      </c>
      <c r="I1440" t="e">
        <f>EOMONTH(GL_Transactions[[#This Row],[Column6]],-1)+1</f>
        <v>#VALUE!</v>
      </c>
    </row>
    <row r="1441" spans="1:9" x14ac:dyDescent="0.35">
      <c r="A1441" t="s">
        <v>9843</v>
      </c>
      <c r="B1441" t="s">
        <v>7264</v>
      </c>
      <c r="C1441" t="s">
        <v>7280</v>
      </c>
      <c r="D1441" s="13">
        <v>-44453.65</v>
      </c>
      <c r="E1441" t="s">
        <v>7240</v>
      </c>
      <c r="F1441" t="s">
        <v>20587</v>
      </c>
      <c r="G1441" t="s">
        <v>9844</v>
      </c>
      <c r="H1441" t="s">
        <v>7286</v>
      </c>
      <c r="I1441" t="e">
        <f>EOMONTH(GL_Transactions[[#This Row],[Column6]],-1)+1</f>
        <v>#VALUE!</v>
      </c>
    </row>
    <row r="1442" spans="1:9" x14ac:dyDescent="0.35">
      <c r="A1442" t="s">
        <v>9845</v>
      </c>
      <c r="B1442" t="s">
        <v>7222</v>
      </c>
      <c r="C1442" t="s">
        <v>7223</v>
      </c>
      <c r="D1442" s="13">
        <v>-1600.47</v>
      </c>
      <c r="E1442" t="s">
        <v>7240</v>
      </c>
      <c r="F1442" t="s">
        <v>20586</v>
      </c>
      <c r="G1442" t="s">
        <v>9846</v>
      </c>
      <c r="H1442" t="s">
        <v>66</v>
      </c>
      <c r="I1442">
        <f>EOMONTH(GL_Transactions[[#This Row],[Column6]],-1)+1</f>
        <v>45474</v>
      </c>
    </row>
    <row r="1443" spans="1:9" x14ac:dyDescent="0.35">
      <c r="A1443" t="s">
        <v>9847</v>
      </c>
      <c r="B1443" t="s">
        <v>7243</v>
      </c>
      <c r="C1443" t="s">
        <v>66</v>
      </c>
      <c r="D1443" s="13">
        <v>6323.61</v>
      </c>
      <c r="E1443" t="s">
        <v>7240</v>
      </c>
      <c r="F1443" t="s">
        <v>20631</v>
      </c>
      <c r="G1443" t="s">
        <v>9848</v>
      </c>
      <c r="H1443" t="s">
        <v>7305</v>
      </c>
      <c r="I1443">
        <f>EOMONTH(GL_Transactions[[#This Row],[Column6]],-1)+1</f>
        <v>45474</v>
      </c>
    </row>
    <row r="1444" spans="1:9" x14ac:dyDescent="0.35">
      <c r="A1444" t="s">
        <v>9849</v>
      </c>
      <c r="B1444" t="s">
        <v>7251</v>
      </c>
      <c r="C1444" t="s">
        <v>66</v>
      </c>
      <c r="D1444" s="13">
        <v>63660.18</v>
      </c>
      <c r="E1444" t="s">
        <v>7240</v>
      </c>
      <c r="F1444" t="s">
        <v>20603</v>
      </c>
      <c r="G1444" t="s">
        <v>9850</v>
      </c>
      <c r="H1444" t="s">
        <v>7302</v>
      </c>
      <c r="I1444" t="e">
        <f>EOMONTH(GL_Transactions[[#This Row],[Column6]],-1)+1</f>
        <v>#VALUE!</v>
      </c>
    </row>
    <row r="1445" spans="1:9" x14ac:dyDescent="0.35">
      <c r="A1445" t="s">
        <v>9851</v>
      </c>
      <c r="B1445" t="s">
        <v>7248</v>
      </c>
      <c r="C1445" t="s">
        <v>3</v>
      </c>
      <c r="D1445" s="13">
        <v>60417.15</v>
      </c>
      <c r="E1445" t="s">
        <v>7224</v>
      </c>
      <c r="F1445" t="s">
        <v>20626</v>
      </c>
      <c r="G1445" t="s">
        <v>9852</v>
      </c>
      <c r="H1445" t="s">
        <v>7236</v>
      </c>
      <c r="I1445" t="e">
        <f>EOMONTH(GL_Transactions[[#This Row],[Column6]],-1)+1</f>
        <v>#VALUE!</v>
      </c>
    </row>
    <row r="1446" spans="1:9" x14ac:dyDescent="0.35">
      <c r="A1446" t="s">
        <v>9853</v>
      </c>
      <c r="B1446" t="s">
        <v>7268</v>
      </c>
      <c r="C1446" t="s">
        <v>7269</v>
      </c>
      <c r="D1446" s="13">
        <v>35611.74</v>
      </c>
      <c r="E1446" t="s">
        <v>7240</v>
      </c>
      <c r="F1446" t="s">
        <v>20630</v>
      </c>
      <c r="G1446" t="s">
        <v>9854</v>
      </c>
      <c r="H1446" t="s">
        <v>7249</v>
      </c>
      <c r="I1446" t="e">
        <f>EOMONTH(GL_Transactions[[#This Row],[Column6]],-1)+1</f>
        <v>#VALUE!</v>
      </c>
    </row>
    <row r="1447" spans="1:9" x14ac:dyDescent="0.35">
      <c r="A1447" t="s">
        <v>9855</v>
      </c>
      <c r="B1447" t="s">
        <v>7228</v>
      </c>
      <c r="C1447" t="s">
        <v>7229</v>
      </c>
      <c r="D1447" s="13">
        <v>59481.3</v>
      </c>
      <c r="E1447" t="s">
        <v>7224</v>
      </c>
      <c r="F1447" t="s">
        <v>20543</v>
      </c>
      <c r="G1447" t="s">
        <v>9856</v>
      </c>
      <c r="H1447" t="s">
        <v>7249</v>
      </c>
      <c r="I1447">
        <f>EOMONTH(GL_Transactions[[#This Row],[Column6]],-1)+1</f>
        <v>45474</v>
      </c>
    </row>
    <row r="1448" spans="1:9" x14ac:dyDescent="0.35">
      <c r="A1448" t="s">
        <v>9857</v>
      </c>
      <c r="B1448" t="s">
        <v>7268</v>
      </c>
      <c r="C1448" t="s">
        <v>7269</v>
      </c>
      <c r="D1448" s="13">
        <v>-78602.23</v>
      </c>
      <c r="E1448" t="s">
        <v>7240</v>
      </c>
      <c r="F1448" t="s">
        <v>20566</v>
      </c>
      <c r="G1448" t="s">
        <v>9858</v>
      </c>
      <c r="H1448" t="s">
        <v>7236</v>
      </c>
      <c r="I1448" t="e">
        <f>EOMONTH(GL_Transactions[[#This Row],[Column6]],-1)+1</f>
        <v>#VALUE!</v>
      </c>
    </row>
    <row r="1449" spans="1:9" x14ac:dyDescent="0.35">
      <c r="A1449" t="s">
        <v>9859</v>
      </c>
      <c r="B1449" t="s">
        <v>7233</v>
      </c>
      <c r="C1449" t="s">
        <v>7234</v>
      </c>
      <c r="D1449" s="13">
        <v>51656.959999999999</v>
      </c>
      <c r="E1449" t="s">
        <v>7224</v>
      </c>
      <c r="F1449" t="s">
        <v>20621</v>
      </c>
      <c r="G1449" t="s">
        <v>9860</v>
      </c>
      <c r="H1449" t="s">
        <v>7236</v>
      </c>
      <c r="I1449">
        <f>EOMONTH(GL_Transactions[[#This Row],[Column6]],-1)+1</f>
        <v>45474</v>
      </c>
    </row>
    <row r="1450" spans="1:9" x14ac:dyDescent="0.35">
      <c r="A1450" t="s">
        <v>9861</v>
      </c>
      <c r="B1450" t="s">
        <v>7243</v>
      </c>
      <c r="C1450" t="s">
        <v>7244</v>
      </c>
      <c r="D1450" s="13">
        <v>-60607.33</v>
      </c>
      <c r="E1450" t="s">
        <v>7261</v>
      </c>
      <c r="F1450" t="s">
        <v>20560</v>
      </c>
      <c r="G1450" t="s">
        <v>9862</v>
      </c>
      <c r="H1450" t="s">
        <v>7249</v>
      </c>
      <c r="I1450">
        <f>EOMONTH(GL_Transactions[[#This Row],[Column6]],-1)+1</f>
        <v>45474</v>
      </c>
    </row>
    <row r="1451" spans="1:9" x14ac:dyDescent="0.35">
      <c r="A1451" t="s">
        <v>9863</v>
      </c>
      <c r="B1451" t="s">
        <v>7268</v>
      </c>
      <c r="C1451" t="s">
        <v>7269</v>
      </c>
      <c r="D1451" s="13">
        <v>-67358.37</v>
      </c>
      <c r="E1451" t="s">
        <v>7261</v>
      </c>
      <c r="F1451" t="s">
        <v>20578</v>
      </c>
      <c r="G1451" t="s">
        <v>9864</v>
      </c>
      <c r="H1451" t="s">
        <v>66</v>
      </c>
      <c r="I1451" t="e">
        <f>EOMONTH(GL_Transactions[[#This Row],[Column6]],-1)+1</f>
        <v>#VALUE!</v>
      </c>
    </row>
    <row r="1452" spans="1:9" x14ac:dyDescent="0.35">
      <c r="A1452" t="s">
        <v>9865</v>
      </c>
      <c r="B1452" t="s">
        <v>7248</v>
      </c>
      <c r="C1452" t="s">
        <v>3</v>
      </c>
      <c r="D1452" s="13">
        <v>44517.4</v>
      </c>
      <c r="E1452" t="s">
        <v>7240</v>
      </c>
      <c r="F1452" t="s">
        <v>20583</v>
      </c>
      <c r="G1452" t="s">
        <v>9866</v>
      </c>
      <c r="H1452" t="s">
        <v>7249</v>
      </c>
      <c r="I1452">
        <f>EOMONTH(GL_Transactions[[#This Row],[Column6]],-1)+1</f>
        <v>45474</v>
      </c>
    </row>
    <row r="1453" spans="1:9" x14ac:dyDescent="0.35">
      <c r="A1453" t="s">
        <v>9867</v>
      </c>
      <c r="B1453" t="s">
        <v>7268</v>
      </c>
      <c r="C1453" t="s">
        <v>7269</v>
      </c>
      <c r="D1453" s="13">
        <v>78986.59</v>
      </c>
      <c r="E1453" t="s">
        <v>7240</v>
      </c>
      <c r="F1453" t="s">
        <v>20604</v>
      </c>
      <c r="G1453" t="s">
        <v>9868</v>
      </c>
      <c r="H1453" t="s">
        <v>7286</v>
      </c>
      <c r="I1453">
        <f>EOMONTH(GL_Transactions[[#This Row],[Column6]],-1)+1</f>
        <v>45474</v>
      </c>
    </row>
    <row r="1454" spans="1:9" x14ac:dyDescent="0.35">
      <c r="A1454" t="s">
        <v>9869</v>
      </c>
      <c r="B1454" t="s">
        <v>7277</v>
      </c>
      <c r="C1454" t="s">
        <v>7278</v>
      </c>
      <c r="D1454" s="13">
        <v>79118.41</v>
      </c>
      <c r="E1454" t="s">
        <v>7261</v>
      </c>
      <c r="F1454" t="s">
        <v>20632</v>
      </c>
      <c r="G1454" t="s">
        <v>66</v>
      </c>
      <c r="H1454" t="s">
        <v>7305</v>
      </c>
      <c r="I1454">
        <f>EOMONTH(GL_Transactions[[#This Row],[Column6]],-1)+1</f>
        <v>45474</v>
      </c>
    </row>
    <row r="1455" spans="1:9" x14ac:dyDescent="0.35">
      <c r="A1455" t="s">
        <v>9870</v>
      </c>
      <c r="B1455" t="s">
        <v>7238</v>
      </c>
      <c r="C1455" t="s">
        <v>7239</v>
      </c>
      <c r="D1455" s="13">
        <v>38575.199999999997</v>
      </c>
      <c r="E1455" t="s">
        <v>7240</v>
      </c>
      <c r="F1455" t="s">
        <v>19859</v>
      </c>
      <c r="G1455" t="s">
        <v>9871</v>
      </c>
      <c r="H1455" t="s">
        <v>7249</v>
      </c>
      <c r="I1455">
        <f>EOMONTH(GL_Transactions[[#This Row],[Column6]],-1)+1</f>
        <v>45474</v>
      </c>
    </row>
    <row r="1456" spans="1:9" x14ac:dyDescent="0.35">
      <c r="A1456" t="s">
        <v>9872</v>
      </c>
      <c r="B1456" t="s">
        <v>7243</v>
      </c>
      <c r="C1456" t="s">
        <v>7244</v>
      </c>
      <c r="D1456" s="13">
        <v>3801.47</v>
      </c>
      <c r="E1456" t="s">
        <v>7240</v>
      </c>
      <c r="F1456" t="s">
        <v>20633</v>
      </c>
      <c r="G1456" t="s">
        <v>9873</v>
      </c>
      <c r="H1456" t="s">
        <v>7236</v>
      </c>
      <c r="I1456" t="e">
        <f>EOMONTH(GL_Transactions[[#This Row],[Column6]],-1)+1</f>
        <v>#VALUE!</v>
      </c>
    </row>
    <row r="1457" spans="1:9" x14ac:dyDescent="0.35">
      <c r="A1457" t="s">
        <v>9874</v>
      </c>
      <c r="B1457" t="s">
        <v>7255</v>
      </c>
      <c r="C1457" t="s">
        <v>7256</v>
      </c>
      <c r="D1457" s="13">
        <v>17539.2</v>
      </c>
      <c r="E1457" t="s">
        <v>7240</v>
      </c>
      <c r="F1457" t="s">
        <v>20634</v>
      </c>
      <c r="G1457" t="s">
        <v>9875</v>
      </c>
      <c r="H1457" t="s">
        <v>7246</v>
      </c>
      <c r="I1457">
        <f>EOMONTH(GL_Transactions[[#This Row],[Column6]],-1)+1</f>
        <v>45474</v>
      </c>
    </row>
    <row r="1458" spans="1:9" x14ac:dyDescent="0.35">
      <c r="A1458" t="s">
        <v>9876</v>
      </c>
      <c r="B1458" t="s">
        <v>7255</v>
      </c>
      <c r="C1458" t="s">
        <v>7256</v>
      </c>
      <c r="D1458" s="13">
        <v>68197.94</v>
      </c>
      <c r="E1458" t="s">
        <v>7240</v>
      </c>
      <c r="F1458" t="s">
        <v>20635</v>
      </c>
      <c r="G1458" t="s">
        <v>9877</v>
      </c>
      <c r="H1458" t="s">
        <v>7246</v>
      </c>
      <c r="I1458">
        <f>EOMONTH(GL_Transactions[[#This Row],[Column6]],-1)+1</f>
        <v>45474</v>
      </c>
    </row>
    <row r="1459" spans="1:9" x14ac:dyDescent="0.35">
      <c r="A1459" t="s">
        <v>9878</v>
      </c>
      <c r="B1459" t="s">
        <v>7277</v>
      </c>
      <c r="C1459" t="s">
        <v>7278</v>
      </c>
      <c r="D1459" s="13">
        <v>-3454.51</v>
      </c>
      <c r="E1459" t="s">
        <v>7240</v>
      </c>
      <c r="F1459" t="s">
        <v>19859</v>
      </c>
      <c r="G1459" t="s">
        <v>9879</v>
      </c>
      <c r="H1459" t="s">
        <v>7275</v>
      </c>
      <c r="I1459">
        <f>EOMONTH(GL_Transactions[[#This Row],[Column6]],-1)+1</f>
        <v>45474</v>
      </c>
    </row>
    <row r="1460" spans="1:9" x14ac:dyDescent="0.35">
      <c r="A1460" t="s">
        <v>9880</v>
      </c>
      <c r="B1460" t="s">
        <v>7277</v>
      </c>
      <c r="C1460" t="s">
        <v>7278</v>
      </c>
      <c r="D1460" s="13">
        <v>-39918.76</v>
      </c>
      <c r="E1460" t="s">
        <v>7224</v>
      </c>
      <c r="F1460" t="s">
        <v>20636</v>
      </c>
      <c r="G1460" t="s">
        <v>9881</v>
      </c>
      <c r="H1460" t="s">
        <v>7226</v>
      </c>
      <c r="I1460">
        <f>EOMONTH(GL_Transactions[[#This Row],[Column6]],-1)+1</f>
        <v>45474</v>
      </c>
    </row>
    <row r="1461" spans="1:9" x14ac:dyDescent="0.35">
      <c r="A1461" t="s">
        <v>9882</v>
      </c>
      <c r="B1461" t="s">
        <v>7264</v>
      </c>
      <c r="C1461" t="s">
        <v>7280</v>
      </c>
      <c r="D1461" s="13">
        <v>66254.429999999993</v>
      </c>
      <c r="E1461" t="s">
        <v>7240</v>
      </c>
      <c r="F1461" t="s">
        <v>20622</v>
      </c>
      <c r="G1461" t="s">
        <v>66</v>
      </c>
      <c r="H1461" t="s">
        <v>7292</v>
      </c>
      <c r="I1461">
        <f>EOMONTH(GL_Transactions[[#This Row],[Column6]],-1)+1</f>
        <v>45292</v>
      </c>
    </row>
    <row r="1462" spans="1:9" x14ac:dyDescent="0.35">
      <c r="A1462" t="s">
        <v>9883</v>
      </c>
      <c r="B1462" t="s">
        <v>7233</v>
      </c>
      <c r="C1462" t="s">
        <v>7234</v>
      </c>
      <c r="D1462" s="13">
        <v>10338.4</v>
      </c>
      <c r="E1462" t="s">
        <v>7240</v>
      </c>
      <c r="F1462" t="s">
        <v>20637</v>
      </c>
      <c r="G1462" t="s">
        <v>66</v>
      </c>
      <c r="H1462" t="s">
        <v>7246</v>
      </c>
      <c r="I1462">
        <f>EOMONTH(GL_Transactions[[#This Row],[Column6]],-1)+1</f>
        <v>45627</v>
      </c>
    </row>
    <row r="1463" spans="1:9" x14ac:dyDescent="0.35">
      <c r="A1463" t="s">
        <v>9884</v>
      </c>
      <c r="B1463" t="s">
        <v>7243</v>
      </c>
      <c r="C1463" t="s">
        <v>7244</v>
      </c>
      <c r="D1463" s="13">
        <v>-63478.76</v>
      </c>
      <c r="E1463" t="s">
        <v>7240</v>
      </c>
      <c r="F1463" t="s">
        <v>20638</v>
      </c>
      <c r="G1463" t="s">
        <v>66</v>
      </c>
      <c r="H1463" t="s">
        <v>7305</v>
      </c>
      <c r="I1463" t="e">
        <f>EOMONTH(GL_Transactions[[#This Row],[Column6]],-1)+1</f>
        <v>#VALUE!</v>
      </c>
    </row>
    <row r="1464" spans="1:9" x14ac:dyDescent="0.35">
      <c r="A1464" t="s">
        <v>9885</v>
      </c>
      <c r="B1464" t="s">
        <v>7264</v>
      </c>
      <c r="C1464" t="s">
        <v>7280</v>
      </c>
      <c r="D1464" s="13">
        <v>-75088.91</v>
      </c>
      <c r="E1464" t="s">
        <v>7261</v>
      </c>
      <c r="F1464" t="s">
        <v>20639</v>
      </c>
      <c r="G1464" t="s">
        <v>9886</v>
      </c>
      <c r="H1464" t="s">
        <v>7249</v>
      </c>
      <c r="I1464">
        <f>EOMONTH(GL_Transactions[[#This Row],[Column6]],-1)+1</f>
        <v>45383</v>
      </c>
    </row>
    <row r="1465" spans="1:9" x14ac:dyDescent="0.35">
      <c r="A1465" t="s">
        <v>9887</v>
      </c>
      <c r="B1465" t="s">
        <v>7243</v>
      </c>
      <c r="C1465" t="s">
        <v>66</v>
      </c>
      <c r="D1465" s="13">
        <v>-22920.47</v>
      </c>
      <c r="E1465" t="s">
        <v>7240</v>
      </c>
      <c r="F1465" t="s">
        <v>20623</v>
      </c>
      <c r="G1465" t="s">
        <v>9888</v>
      </c>
      <c r="H1465" t="s">
        <v>7231</v>
      </c>
      <c r="I1465" t="e">
        <f>EOMONTH(GL_Transactions[[#This Row],[Column6]],-1)+1</f>
        <v>#VALUE!</v>
      </c>
    </row>
    <row r="1466" spans="1:9" x14ac:dyDescent="0.35">
      <c r="A1466" t="s">
        <v>9889</v>
      </c>
      <c r="B1466" t="s">
        <v>7251</v>
      </c>
      <c r="C1466" t="s">
        <v>7252</v>
      </c>
      <c r="D1466" s="13">
        <v>72643.42</v>
      </c>
      <c r="E1466" t="s">
        <v>7224</v>
      </c>
      <c r="F1466" t="s">
        <v>20567</v>
      </c>
      <c r="G1466" t="s">
        <v>9890</v>
      </c>
      <c r="H1466" t="s">
        <v>7231</v>
      </c>
      <c r="I1466">
        <f>EOMONTH(GL_Transactions[[#This Row],[Column6]],-1)+1</f>
        <v>45474</v>
      </c>
    </row>
    <row r="1467" spans="1:9" x14ac:dyDescent="0.35">
      <c r="A1467" t="s">
        <v>9891</v>
      </c>
      <c r="B1467" t="s">
        <v>7277</v>
      </c>
      <c r="C1467" t="s">
        <v>7278</v>
      </c>
      <c r="D1467" s="13">
        <v>25695.33</v>
      </c>
      <c r="E1467" t="s">
        <v>7224</v>
      </c>
      <c r="F1467" t="s">
        <v>20589</v>
      </c>
      <c r="G1467" t="s">
        <v>9892</v>
      </c>
      <c r="H1467" t="s">
        <v>7231</v>
      </c>
      <c r="I1467">
        <f>EOMONTH(GL_Transactions[[#This Row],[Column6]],-1)+1</f>
        <v>45474</v>
      </c>
    </row>
    <row r="1468" spans="1:9" x14ac:dyDescent="0.35">
      <c r="A1468" t="s">
        <v>9893</v>
      </c>
      <c r="B1468" t="s">
        <v>7264</v>
      </c>
      <c r="C1468" t="s">
        <v>7280</v>
      </c>
      <c r="D1468" s="13">
        <v>57450.38</v>
      </c>
      <c r="E1468" t="s">
        <v>7240</v>
      </c>
      <c r="F1468" t="s">
        <v>20556</v>
      </c>
      <c r="G1468" t="s">
        <v>9894</v>
      </c>
      <c r="H1468" t="s">
        <v>7275</v>
      </c>
      <c r="I1468">
        <f>EOMONTH(GL_Transactions[[#This Row],[Column6]],-1)+1</f>
        <v>45474</v>
      </c>
    </row>
    <row r="1469" spans="1:9" x14ac:dyDescent="0.35">
      <c r="A1469" t="s">
        <v>9895</v>
      </c>
      <c r="B1469" t="s">
        <v>7251</v>
      </c>
      <c r="C1469" t="s">
        <v>66</v>
      </c>
      <c r="D1469" s="13">
        <v>31458.45</v>
      </c>
      <c r="E1469" t="s">
        <v>7240</v>
      </c>
      <c r="F1469" t="s">
        <v>20556</v>
      </c>
      <c r="G1469" t="s">
        <v>9896</v>
      </c>
      <c r="H1469" t="s">
        <v>7246</v>
      </c>
      <c r="I1469">
        <f>EOMONTH(GL_Transactions[[#This Row],[Column6]],-1)+1</f>
        <v>45474</v>
      </c>
    </row>
    <row r="1470" spans="1:9" x14ac:dyDescent="0.35">
      <c r="A1470" t="s">
        <v>9897</v>
      </c>
      <c r="B1470" t="s">
        <v>7251</v>
      </c>
      <c r="C1470" t="s">
        <v>7252</v>
      </c>
      <c r="D1470" s="13">
        <v>11416.4</v>
      </c>
      <c r="E1470" t="s">
        <v>7224</v>
      </c>
      <c r="F1470" t="s">
        <v>20621</v>
      </c>
      <c r="G1470" t="s">
        <v>9898</v>
      </c>
      <c r="H1470" t="s">
        <v>7246</v>
      </c>
      <c r="I1470">
        <f>EOMONTH(GL_Transactions[[#This Row],[Column6]],-1)+1</f>
        <v>45474</v>
      </c>
    </row>
    <row r="1471" spans="1:9" x14ac:dyDescent="0.35">
      <c r="A1471" t="s">
        <v>9899</v>
      </c>
      <c r="B1471" t="s">
        <v>7248</v>
      </c>
      <c r="C1471" t="s">
        <v>3</v>
      </c>
      <c r="D1471" s="13">
        <v>28954.22</v>
      </c>
      <c r="E1471" t="s">
        <v>7240</v>
      </c>
      <c r="F1471" t="s">
        <v>20567</v>
      </c>
      <c r="G1471" t="s">
        <v>9900</v>
      </c>
      <c r="H1471" t="s">
        <v>66</v>
      </c>
      <c r="I1471">
        <f>EOMONTH(GL_Transactions[[#This Row],[Column6]],-1)+1</f>
        <v>45474</v>
      </c>
    </row>
    <row r="1472" spans="1:9" x14ac:dyDescent="0.35">
      <c r="A1472" t="s">
        <v>9901</v>
      </c>
      <c r="B1472" t="s">
        <v>7248</v>
      </c>
      <c r="C1472" t="s">
        <v>3</v>
      </c>
      <c r="D1472" s="13" t="s">
        <v>20640</v>
      </c>
      <c r="E1472" t="s">
        <v>7224</v>
      </c>
      <c r="F1472" t="s">
        <v>20641</v>
      </c>
      <c r="G1472" t="s">
        <v>9902</v>
      </c>
      <c r="H1472" t="s">
        <v>66</v>
      </c>
      <c r="I1472" t="e">
        <f>EOMONTH(GL_Transactions[[#This Row],[Column6]],-1)+1</f>
        <v>#VALUE!</v>
      </c>
    </row>
    <row r="1473" spans="1:9" x14ac:dyDescent="0.35">
      <c r="A1473" t="s">
        <v>9903</v>
      </c>
      <c r="B1473" t="s">
        <v>7222</v>
      </c>
      <c r="C1473" t="s">
        <v>7223</v>
      </c>
      <c r="D1473" s="13" t="s">
        <v>20642</v>
      </c>
      <c r="E1473" t="s">
        <v>7240</v>
      </c>
      <c r="F1473" t="s">
        <v>20643</v>
      </c>
      <c r="G1473" t="s">
        <v>9904</v>
      </c>
      <c r="H1473" t="s">
        <v>7246</v>
      </c>
      <c r="I1473">
        <f>EOMONTH(GL_Transactions[[#This Row],[Column6]],-1)+1</f>
        <v>45474</v>
      </c>
    </row>
    <row r="1474" spans="1:9" x14ac:dyDescent="0.35">
      <c r="A1474" t="s">
        <v>9905</v>
      </c>
      <c r="B1474" t="s">
        <v>7238</v>
      </c>
      <c r="C1474" t="s">
        <v>7239</v>
      </c>
      <c r="D1474" s="13">
        <v>-7332.75</v>
      </c>
      <c r="E1474" t="s">
        <v>7240</v>
      </c>
      <c r="F1474" t="s">
        <v>20644</v>
      </c>
      <c r="G1474" t="s">
        <v>9906</v>
      </c>
      <c r="H1474" t="s">
        <v>7236</v>
      </c>
      <c r="I1474">
        <f>EOMONTH(GL_Transactions[[#This Row],[Column6]],-1)+1</f>
        <v>45474</v>
      </c>
    </row>
    <row r="1475" spans="1:9" x14ac:dyDescent="0.35">
      <c r="A1475" t="s">
        <v>9907</v>
      </c>
      <c r="B1475" t="s">
        <v>7238</v>
      </c>
      <c r="C1475" t="s">
        <v>7239</v>
      </c>
      <c r="D1475" s="13">
        <v>-15947.79</v>
      </c>
      <c r="E1475" t="s">
        <v>7240</v>
      </c>
      <c r="F1475" t="s">
        <v>20645</v>
      </c>
      <c r="G1475" t="s">
        <v>9908</v>
      </c>
      <c r="H1475" t="s">
        <v>7275</v>
      </c>
      <c r="I1475">
        <f>EOMONTH(GL_Transactions[[#This Row],[Column6]],-1)+1</f>
        <v>45474</v>
      </c>
    </row>
    <row r="1476" spans="1:9" x14ac:dyDescent="0.35">
      <c r="A1476" t="s">
        <v>9909</v>
      </c>
      <c r="B1476" t="s">
        <v>7233</v>
      </c>
      <c r="C1476" t="s">
        <v>7234</v>
      </c>
      <c r="D1476" s="13">
        <v>62364.14</v>
      </c>
      <c r="E1476" t="s">
        <v>7261</v>
      </c>
      <c r="F1476" t="s">
        <v>20614</v>
      </c>
      <c r="G1476" t="s">
        <v>9910</v>
      </c>
      <c r="H1476" t="s">
        <v>7236</v>
      </c>
      <c r="I1476">
        <f>EOMONTH(GL_Transactions[[#This Row],[Column6]],-1)+1</f>
        <v>45474</v>
      </c>
    </row>
    <row r="1477" spans="1:9" x14ac:dyDescent="0.35">
      <c r="A1477" t="s">
        <v>9911</v>
      </c>
      <c r="B1477" t="s">
        <v>7238</v>
      </c>
      <c r="C1477" t="s">
        <v>7239</v>
      </c>
      <c r="D1477" s="13">
        <v>60911.86</v>
      </c>
      <c r="E1477" t="s">
        <v>7224</v>
      </c>
      <c r="F1477" t="s">
        <v>20566</v>
      </c>
      <c r="G1477" t="s">
        <v>66</v>
      </c>
      <c r="H1477" t="s">
        <v>7302</v>
      </c>
      <c r="I1477" t="e">
        <f>EOMONTH(GL_Transactions[[#This Row],[Column6]],-1)+1</f>
        <v>#VALUE!</v>
      </c>
    </row>
    <row r="1478" spans="1:9" x14ac:dyDescent="0.35">
      <c r="A1478" t="s">
        <v>9912</v>
      </c>
      <c r="B1478" t="s">
        <v>7248</v>
      </c>
      <c r="C1478" t="s">
        <v>3</v>
      </c>
      <c r="D1478" s="13">
        <v>-26201.99</v>
      </c>
      <c r="E1478" t="s">
        <v>7240</v>
      </c>
      <c r="F1478" t="s">
        <v>19845</v>
      </c>
      <c r="G1478" t="s">
        <v>9913</v>
      </c>
      <c r="H1478" t="s">
        <v>7231</v>
      </c>
      <c r="I1478">
        <f>EOMONTH(GL_Transactions[[#This Row],[Column6]],-1)+1</f>
        <v>45292</v>
      </c>
    </row>
    <row r="1479" spans="1:9" x14ac:dyDescent="0.35">
      <c r="A1479" t="s">
        <v>9914</v>
      </c>
      <c r="B1479" t="s">
        <v>7251</v>
      </c>
      <c r="C1479" t="s">
        <v>7252</v>
      </c>
      <c r="D1479" s="13">
        <v>29471.75</v>
      </c>
      <c r="E1479" t="s">
        <v>7240</v>
      </c>
      <c r="F1479" t="s">
        <v>20587</v>
      </c>
      <c r="G1479" t="s">
        <v>9915</v>
      </c>
      <c r="H1479" t="s">
        <v>66</v>
      </c>
      <c r="I1479" t="e">
        <f>EOMONTH(GL_Transactions[[#This Row],[Column6]],-1)+1</f>
        <v>#VALUE!</v>
      </c>
    </row>
    <row r="1480" spans="1:9" x14ac:dyDescent="0.35">
      <c r="A1480" t="s">
        <v>9916</v>
      </c>
      <c r="B1480" t="s">
        <v>7268</v>
      </c>
      <c r="C1480" t="s">
        <v>7269</v>
      </c>
      <c r="D1480" s="13">
        <v>26194.7</v>
      </c>
      <c r="E1480" t="s">
        <v>7240</v>
      </c>
      <c r="F1480" t="s">
        <v>20646</v>
      </c>
      <c r="G1480" t="s">
        <v>66</v>
      </c>
      <c r="H1480" t="s">
        <v>7275</v>
      </c>
      <c r="I1480" t="e">
        <f>EOMONTH(GL_Transactions[[#This Row],[Column6]],-1)+1</f>
        <v>#VALUE!</v>
      </c>
    </row>
    <row r="1481" spans="1:9" x14ac:dyDescent="0.35">
      <c r="A1481" t="s">
        <v>9917</v>
      </c>
      <c r="B1481" t="s">
        <v>7264</v>
      </c>
      <c r="C1481" t="s">
        <v>66</v>
      </c>
      <c r="D1481" s="13">
        <v>-31213.23</v>
      </c>
      <c r="E1481" t="s">
        <v>7224</v>
      </c>
      <c r="F1481" t="s">
        <v>20634</v>
      </c>
      <c r="G1481" t="s">
        <v>9918</v>
      </c>
      <c r="H1481" t="s">
        <v>66</v>
      </c>
      <c r="I1481">
        <f>EOMONTH(GL_Transactions[[#This Row],[Column6]],-1)+1</f>
        <v>45474</v>
      </c>
    </row>
    <row r="1482" spans="1:9" x14ac:dyDescent="0.35">
      <c r="A1482" t="s">
        <v>9919</v>
      </c>
      <c r="B1482" t="s">
        <v>7233</v>
      </c>
      <c r="C1482" t="s">
        <v>7234</v>
      </c>
      <c r="D1482" s="13" t="s">
        <v>20647</v>
      </c>
      <c r="E1482" t="s">
        <v>7240</v>
      </c>
      <c r="F1482" t="s">
        <v>20648</v>
      </c>
      <c r="G1482" t="s">
        <v>8493</v>
      </c>
      <c r="H1482" t="s">
        <v>7302</v>
      </c>
      <c r="I1482">
        <f>EOMONTH(GL_Transactions[[#This Row],[Column6]],-1)+1</f>
        <v>45474</v>
      </c>
    </row>
    <row r="1483" spans="1:9" x14ac:dyDescent="0.35">
      <c r="A1483" t="s">
        <v>9920</v>
      </c>
      <c r="B1483" t="s">
        <v>7233</v>
      </c>
      <c r="C1483" t="s">
        <v>66</v>
      </c>
      <c r="D1483" s="13">
        <v>46079.6</v>
      </c>
      <c r="E1483" t="s">
        <v>7240</v>
      </c>
      <c r="F1483" t="s">
        <v>20649</v>
      </c>
      <c r="G1483" t="s">
        <v>9921</v>
      </c>
      <c r="H1483" t="s">
        <v>7286</v>
      </c>
      <c r="I1483">
        <f>EOMONTH(GL_Transactions[[#This Row],[Column6]],-1)+1</f>
        <v>45474</v>
      </c>
    </row>
    <row r="1484" spans="1:9" x14ac:dyDescent="0.35">
      <c r="A1484" t="s">
        <v>9922</v>
      </c>
      <c r="B1484" t="s">
        <v>7243</v>
      </c>
      <c r="C1484" t="s">
        <v>7244</v>
      </c>
      <c r="D1484" s="13">
        <v>43073.22</v>
      </c>
      <c r="E1484" t="s">
        <v>7240</v>
      </c>
      <c r="F1484" t="s">
        <v>20637</v>
      </c>
      <c r="G1484" t="s">
        <v>9923</v>
      </c>
      <c r="H1484" t="s">
        <v>7236</v>
      </c>
      <c r="I1484">
        <f>EOMONTH(GL_Transactions[[#This Row],[Column6]],-1)+1</f>
        <v>45627</v>
      </c>
    </row>
    <row r="1485" spans="1:9" x14ac:dyDescent="0.35">
      <c r="A1485" t="s">
        <v>9924</v>
      </c>
      <c r="B1485" t="s">
        <v>7251</v>
      </c>
      <c r="C1485" t="s">
        <v>7252</v>
      </c>
      <c r="D1485" s="13">
        <v>31445</v>
      </c>
      <c r="E1485" t="s">
        <v>7240</v>
      </c>
      <c r="F1485" t="s">
        <v>20626</v>
      </c>
      <c r="G1485" t="s">
        <v>66</v>
      </c>
      <c r="H1485" t="s">
        <v>7246</v>
      </c>
      <c r="I1485" t="e">
        <f>EOMONTH(GL_Transactions[[#This Row],[Column6]],-1)+1</f>
        <v>#VALUE!</v>
      </c>
    </row>
    <row r="1486" spans="1:9" x14ac:dyDescent="0.35">
      <c r="A1486" t="s">
        <v>9925</v>
      </c>
      <c r="B1486" t="s">
        <v>7251</v>
      </c>
      <c r="C1486" t="s">
        <v>7252</v>
      </c>
      <c r="D1486" s="13">
        <v>11526.61</v>
      </c>
      <c r="E1486" t="s">
        <v>7261</v>
      </c>
      <c r="F1486" t="s">
        <v>20571</v>
      </c>
      <c r="G1486" t="s">
        <v>9926</v>
      </c>
      <c r="H1486" t="s">
        <v>7305</v>
      </c>
      <c r="I1486" t="e">
        <f>EOMONTH(GL_Transactions[[#This Row],[Column6]],-1)+1</f>
        <v>#VALUE!</v>
      </c>
    </row>
    <row r="1487" spans="1:9" x14ac:dyDescent="0.35">
      <c r="A1487" t="s">
        <v>9927</v>
      </c>
      <c r="B1487" t="s">
        <v>7251</v>
      </c>
      <c r="C1487" t="s">
        <v>7252</v>
      </c>
      <c r="D1487" s="13">
        <v>-15261.3</v>
      </c>
      <c r="E1487" t="s">
        <v>7224</v>
      </c>
      <c r="F1487" t="s">
        <v>20596</v>
      </c>
      <c r="G1487" t="s">
        <v>9928</v>
      </c>
      <c r="H1487" t="s">
        <v>7286</v>
      </c>
      <c r="I1487">
        <f>EOMONTH(GL_Transactions[[#This Row],[Column6]],-1)+1</f>
        <v>45474</v>
      </c>
    </row>
    <row r="1488" spans="1:9" x14ac:dyDescent="0.35">
      <c r="A1488" t="s">
        <v>9929</v>
      </c>
      <c r="B1488" t="s">
        <v>7264</v>
      </c>
      <c r="C1488" t="s">
        <v>66</v>
      </c>
      <c r="D1488" s="13">
        <v>-53128.38</v>
      </c>
      <c r="E1488" t="s">
        <v>7240</v>
      </c>
      <c r="F1488" t="s">
        <v>20595</v>
      </c>
      <c r="G1488" t="s">
        <v>9930</v>
      </c>
      <c r="H1488" t="s">
        <v>7231</v>
      </c>
      <c r="I1488">
        <f>EOMONTH(GL_Transactions[[#This Row],[Column6]],-1)+1</f>
        <v>45444</v>
      </c>
    </row>
    <row r="1489" spans="1:9" x14ac:dyDescent="0.35">
      <c r="A1489" t="s">
        <v>9931</v>
      </c>
      <c r="B1489" t="s">
        <v>7264</v>
      </c>
      <c r="C1489" t="s">
        <v>7280</v>
      </c>
      <c r="D1489" s="13">
        <v>29055.57</v>
      </c>
      <c r="E1489" t="s">
        <v>7240</v>
      </c>
      <c r="F1489" t="s">
        <v>20599</v>
      </c>
      <c r="G1489" t="s">
        <v>9932</v>
      </c>
      <c r="H1489" t="s">
        <v>66</v>
      </c>
      <c r="I1489">
        <f>EOMONTH(GL_Transactions[[#This Row],[Column6]],-1)+1</f>
        <v>45474</v>
      </c>
    </row>
    <row r="1490" spans="1:9" x14ac:dyDescent="0.35">
      <c r="A1490" t="s">
        <v>9933</v>
      </c>
      <c r="B1490" t="s">
        <v>7243</v>
      </c>
      <c r="C1490" t="s">
        <v>7244</v>
      </c>
      <c r="D1490" s="13">
        <v>27563.74</v>
      </c>
      <c r="E1490" t="s">
        <v>7240</v>
      </c>
      <c r="F1490" t="s">
        <v>20644</v>
      </c>
      <c r="G1490" t="s">
        <v>9934</v>
      </c>
      <c r="H1490" t="s">
        <v>7246</v>
      </c>
      <c r="I1490">
        <f>EOMONTH(GL_Transactions[[#This Row],[Column6]],-1)+1</f>
        <v>45474</v>
      </c>
    </row>
    <row r="1491" spans="1:9" x14ac:dyDescent="0.35">
      <c r="A1491" t="s">
        <v>9935</v>
      </c>
      <c r="B1491" t="s">
        <v>7277</v>
      </c>
      <c r="C1491" t="s">
        <v>7278</v>
      </c>
      <c r="D1491" s="13">
        <v>29677.85</v>
      </c>
      <c r="E1491" t="s">
        <v>7240</v>
      </c>
      <c r="F1491" t="s">
        <v>20634</v>
      </c>
      <c r="G1491" t="s">
        <v>9936</v>
      </c>
      <c r="H1491" t="s">
        <v>7249</v>
      </c>
      <c r="I1491">
        <f>EOMONTH(GL_Transactions[[#This Row],[Column6]],-1)+1</f>
        <v>45474</v>
      </c>
    </row>
    <row r="1492" spans="1:9" x14ac:dyDescent="0.35">
      <c r="A1492" t="s">
        <v>9937</v>
      </c>
      <c r="B1492" t="s">
        <v>7228</v>
      </c>
      <c r="C1492" t="s">
        <v>7229</v>
      </c>
      <c r="D1492" s="13">
        <v>59128.9</v>
      </c>
      <c r="E1492" t="s">
        <v>7240</v>
      </c>
      <c r="F1492" t="s">
        <v>20633</v>
      </c>
      <c r="G1492" t="s">
        <v>9938</v>
      </c>
      <c r="H1492" t="s">
        <v>7292</v>
      </c>
      <c r="I1492" t="e">
        <f>EOMONTH(GL_Transactions[[#This Row],[Column6]],-1)+1</f>
        <v>#VALUE!</v>
      </c>
    </row>
    <row r="1493" spans="1:9" x14ac:dyDescent="0.35">
      <c r="A1493" t="s">
        <v>9939</v>
      </c>
      <c r="B1493" t="s">
        <v>7264</v>
      </c>
      <c r="C1493" t="s">
        <v>66</v>
      </c>
      <c r="D1493" s="13">
        <v>26969.07</v>
      </c>
      <c r="E1493" t="s">
        <v>7240</v>
      </c>
      <c r="F1493" t="s">
        <v>20650</v>
      </c>
      <c r="G1493" t="s">
        <v>9940</v>
      </c>
      <c r="H1493" t="s">
        <v>7305</v>
      </c>
      <c r="I1493">
        <f>EOMONTH(GL_Transactions[[#This Row],[Column6]],-1)+1</f>
        <v>45474</v>
      </c>
    </row>
    <row r="1494" spans="1:9" x14ac:dyDescent="0.35">
      <c r="A1494" t="s">
        <v>9941</v>
      </c>
      <c r="B1494" t="s">
        <v>7222</v>
      </c>
      <c r="C1494" t="s">
        <v>7223</v>
      </c>
      <c r="D1494" s="13">
        <v>-68657.509999999995</v>
      </c>
      <c r="E1494" t="s">
        <v>7224</v>
      </c>
      <c r="F1494" t="s">
        <v>20555</v>
      </c>
      <c r="G1494" t="s">
        <v>9060</v>
      </c>
      <c r="H1494" t="s">
        <v>7236</v>
      </c>
      <c r="I1494">
        <f>EOMONTH(GL_Transactions[[#This Row],[Column6]],-1)+1</f>
        <v>45474</v>
      </c>
    </row>
    <row r="1495" spans="1:9" x14ac:dyDescent="0.35">
      <c r="A1495" t="s">
        <v>9942</v>
      </c>
      <c r="B1495" t="s">
        <v>7277</v>
      </c>
      <c r="C1495" t="s">
        <v>7278</v>
      </c>
      <c r="D1495" s="13">
        <v>41735.83</v>
      </c>
      <c r="E1495" t="s">
        <v>7240</v>
      </c>
      <c r="F1495" t="s">
        <v>20571</v>
      </c>
      <c r="G1495" t="s">
        <v>9943</v>
      </c>
      <c r="H1495" t="s">
        <v>7292</v>
      </c>
      <c r="I1495" t="e">
        <f>EOMONTH(GL_Transactions[[#This Row],[Column6]],-1)+1</f>
        <v>#VALUE!</v>
      </c>
    </row>
    <row r="1496" spans="1:9" x14ac:dyDescent="0.35">
      <c r="A1496" t="s">
        <v>9944</v>
      </c>
      <c r="B1496" t="s">
        <v>7243</v>
      </c>
      <c r="C1496" t="s">
        <v>7244</v>
      </c>
      <c r="D1496" s="13">
        <v>14753.44</v>
      </c>
      <c r="E1496" t="s">
        <v>7240</v>
      </c>
      <c r="F1496" t="s">
        <v>20428</v>
      </c>
      <c r="G1496" t="s">
        <v>9945</v>
      </c>
      <c r="H1496" t="s">
        <v>7286</v>
      </c>
      <c r="I1496">
        <f>EOMONTH(GL_Transactions[[#This Row],[Column6]],-1)+1</f>
        <v>45474</v>
      </c>
    </row>
    <row r="1497" spans="1:9" x14ac:dyDescent="0.35">
      <c r="A1497" t="s">
        <v>9946</v>
      </c>
      <c r="B1497" t="s">
        <v>7248</v>
      </c>
      <c r="C1497" t="s">
        <v>3</v>
      </c>
      <c r="D1497" s="13">
        <v>29508.57</v>
      </c>
      <c r="E1497" t="s">
        <v>7240</v>
      </c>
      <c r="F1497" t="s">
        <v>20627</v>
      </c>
      <c r="G1497" t="s">
        <v>9947</v>
      </c>
      <c r="H1497" t="s">
        <v>7292</v>
      </c>
      <c r="I1497">
        <f>EOMONTH(GL_Transactions[[#This Row],[Column6]],-1)+1</f>
        <v>45474</v>
      </c>
    </row>
    <row r="1498" spans="1:9" x14ac:dyDescent="0.35">
      <c r="A1498" t="s">
        <v>9948</v>
      </c>
      <c r="B1498" t="s">
        <v>7248</v>
      </c>
      <c r="C1498" t="s">
        <v>3</v>
      </c>
      <c r="D1498" s="13" t="s">
        <v>20651</v>
      </c>
      <c r="E1498" t="s">
        <v>7261</v>
      </c>
      <c r="F1498" t="s">
        <v>20483</v>
      </c>
      <c r="G1498" t="s">
        <v>9949</v>
      </c>
      <c r="H1498" t="s">
        <v>7286</v>
      </c>
      <c r="I1498">
        <f>EOMONTH(GL_Transactions[[#This Row],[Column6]],-1)+1</f>
        <v>45444</v>
      </c>
    </row>
    <row r="1499" spans="1:9" x14ac:dyDescent="0.35">
      <c r="A1499" t="s">
        <v>9950</v>
      </c>
      <c r="B1499" t="s">
        <v>7238</v>
      </c>
      <c r="C1499" t="s">
        <v>7239</v>
      </c>
      <c r="D1499" s="13">
        <v>10676.18</v>
      </c>
      <c r="E1499" t="s">
        <v>7240</v>
      </c>
      <c r="F1499" t="s">
        <v>20551</v>
      </c>
      <c r="G1499" t="s">
        <v>9951</v>
      </c>
      <c r="H1499" t="s">
        <v>7249</v>
      </c>
      <c r="I1499">
        <f>EOMONTH(GL_Transactions[[#This Row],[Column6]],-1)+1</f>
        <v>45474</v>
      </c>
    </row>
    <row r="1500" spans="1:9" x14ac:dyDescent="0.35">
      <c r="A1500" t="s">
        <v>9952</v>
      </c>
      <c r="B1500" t="s">
        <v>7268</v>
      </c>
      <c r="C1500" t="s">
        <v>7269</v>
      </c>
      <c r="D1500" s="13">
        <v>-84491.33</v>
      </c>
      <c r="E1500" t="s">
        <v>7240</v>
      </c>
      <c r="F1500" t="s">
        <v>20580</v>
      </c>
      <c r="G1500" t="s">
        <v>9953</v>
      </c>
      <c r="H1500" t="s">
        <v>7292</v>
      </c>
      <c r="I1500">
        <f>EOMONTH(GL_Transactions[[#This Row],[Column6]],-1)+1</f>
        <v>45474</v>
      </c>
    </row>
    <row r="1501" spans="1:9" x14ac:dyDescent="0.35">
      <c r="A1501" t="s">
        <v>9954</v>
      </c>
      <c r="B1501" t="s">
        <v>7255</v>
      </c>
      <c r="C1501" t="s">
        <v>7256</v>
      </c>
      <c r="D1501" s="13">
        <v>58965.39</v>
      </c>
      <c r="E1501" t="s">
        <v>7240</v>
      </c>
      <c r="F1501" t="s">
        <v>20542</v>
      </c>
      <c r="G1501" t="s">
        <v>66</v>
      </c>
      <c r="H1501" t="s">
        <v>7302</v>
      </c>
      <c r="I1501" t="e">
        <f>EOMONTH(GL_Transactions[[#This Row],[Column6]],-1)+1</f>
        <v>#VALUE!</v>
      </c>
    </row>
    <row r="1502" spans="1:9" x14ac:dyDescent="0.35">
      <c r="A1502" t="s">
        <v>9955</v>
      </c>
      <c r="B1502" t="s">
        <v>7222</v>
      </c>
      <c r="C1502" t="s">
        <v>7223</v>
      </c>
      <c r="D1502" s="13">
        <v>31057.29</v>
      </c>
      <c r="E1502" t="s">
        <v>7224</v>
      </c>
      <c r="F1502" t="s">
        <v>20554</v>
      </c>
      <c r="G1502" t="s">
        <v>66</v>
      </c>
      <c r="H1502" t="s">
        <v>7246</v>
      </c>
      <c r="I1502">
        <f>EOMONTH(GL_Transactions[[#This Row],[Column6]],-1)+1</f>
        <v>45474</v>
      </c>
    </row>
    <row r="1503" spans="1:9" x14ac:dyDescent="0.35">
      <c r="A1503" t="s">
        <v>9956</v>
      </c>
      <c r="B1503" t="s">
        <v>7268</v>
      </c>
      <c r="C1503" t="s">
        <v>7269</v>
      </c>
      <c r="D1503" s="13">
        <v>-22124.400000000001</v>
      </c>
      <c r="E1503" t="s">
        <v>7240</v>
      </c>
      <c r="F1503" t="s">
        <v>20634</v>
      </c>
      <c r="G1503" t="s">
        <v>9957</v>
      </c>
      <c r="H1503" t="s">
        <v>7275</v>
      </c>
      <c r="I1503">
        <f>EOMONTH(GL_Transactions[[#This Row],[Column6]],-1)+1</f>
        <v>45474</v>
      </c>
    </row>
    <row r="1504" spans="1:9" x14ac:dyDescent="0.35">
      <c r="A1504" t="s">
        <v>9958</v>
      </c>
      <c r="B1504" t="s">
        <v>7264</v>
      </c>
      <c r="C1504" t="s">
        <v>7280</v>
      </c>
      <c r="D1504" s="13">
        <v>9758.58</v>
      </c>
      <c r="E1504" t="s">
        <v>7240</v>
      </c>
      <c r="F1504" t="s">
        <v>20614</v>
      </c>
      <c r="G1504" t="s">
        <v>66</v>
      </c>
      <c r="H1504" t="s">
        <v>7302</v>
      </c>
      <c r="I1504">
        <f>EOMONTH(GL_Transactions[[#This Row],[Column6]],-1)+1</f>
        <v>45474</v>
      </c>
    </row>
    <row r="1505" spans="1:9" x14ac:dyDescent="0.35">
      <c r="A1505" t="s">
        <v>9959</v>
      </c>
      <c r="B1505" t="s">
        <v>7268</v>
      </c>
      <c r="C1505" t="s">
        <v>7269</v>
      </c>
      <c r="D1505" s="13">
        <v>64186.65</v>
      </c>
      <c r="E1505" t="s">
        <v>7240</v>
      </c>
      <c r="F1505" t="s">
        <v>20630</v>
      </c>
      <c r="G1505" t="s">
        <v>9960</v>
      </c>
      <c r="H1505" t="s">
        <v>7302</v>
      </c>
      <c r="I1505" t="e">
        <f>EOMONTH(GL_Transactions[[#This Row],[Column6]],-1)+1</f>
        <v>#VALUE!</v>
      </c>
    </row>
    <row r="1506" spans="1:9" x14ac:dyDescent="0.35">
      <c r="A1506" t="s">
        <v>9961</v>
      </c>
      <c r="B1506" t="s">
        <v>7255</v>
      </c>
      <c r="C1506" t="s">
        <v>7256</v>
      </c>
      <c r="D1506" s="13">
        <v>23908.03</v>
      </c>
      <c r="E1506" t="s">
        <v>7240</v>
      </c>
      <c r="F1506" t="s">
        <v>20003</v>
      </c>
      <c r="G1506" t="s">
        <v>9962</v>
      </c>
      <c r="H1506" t="s">
        <v>7236</v>
      </c>
      <c r="I1506">
        <f>EOMONTH(GL_Transactions[[#This Row],[Column6]],-1)+1</f>
        <v>45323</v>
      </c>
    </row>
    <row r="1507" spans="1:9" x14ac:dyDescent="0.35">
      <c r="A1507" t="s">
        <v>9963</v>
      </c>
      <c r="B1507" t="s">
        <v>7243</v>
      </c>
      <c r="C1507" t="s">
        <v>7244</v>
      </c>
      <c r="D1507" s="13">
        <v>64512.33</v>
      </c>
      <c r="E1507" t="s">
        <v>7240</v>
      </c>
      <c r="F1507" t="s">
        <v>20643</v>
      </c>
      <c r="G1507" t="s">
        <v>9964</v>
      </c>
      <c r="H1507" t="s">
        <v>7302</v>
      </c>
      <c r="I1507">
        <f>EOMONTH(GL_Transactions[[#This Row],[Column6]],-1)+1</f>
        <v>45474</v>
      </c>
    </row>
    <row r="1508" spans="1:9" x14ac:dyDescent="0.35">
      <c r="A1508" t="s">
        <v>9965</v>
      </c>
      <c r="B1508" t="s">
        <v>7277</v>
      </c>
      <c r="C1508" t="s">
        <v>7278</v>
      </c>
      <c r="D1508" s="13">
        <v>-60677.71</v>
      </c>
      <c r="E1508" t="s">
        <v>7261</v>
      </c>
      <c r="F1508" t="s">
        <v>20562</v>
      </c>
      <c r="G1508" t="s">
        <v>66</v>
      </c>
      <c r="H1508" t="s">
        <v>7231</v>
      </c>
      <c r="I1508">
        <f>EOMONTH(GL_Transactions[[#This Row],[Column6]],-1)+1</f>
        <v>45474</v>
      </c>
    </row>
    <row r="1509" spans="1:9" x14ac:dyDescent="0.35">
      <c r="A1509" t="s">
        <v>9966</v>
      </c>
      <c r="B1509" t="s">
        <v>7222</v>
      </c>
      <c r="C1509" t="s">
        <v>7223</v>
      </c>
      <c r="D1509" s="13">
        <v>17391.66</v>
      </c>
      <c r="E1509" t="s">
        <v>7240</v>
      </c>
      <c r="F1509" t="s">
        <v>20639</v>
      </c>
      <c r="G1509" t="s">
        <v>9967</v>
      </c>
      <c r="H1509" t="s">
        <v>7226</v>
      </c>
      <c r="I1509">
        <f>EOMONTH(GL_Transactions[[#This Row],[Column6]],-1)+1</f>
        <v>45383</v>
      </c>
    </row>
    <row r="1510" spans="1:9" x14ac:dyDescent="0.35">
      <c r="A1510" t="s">
        <v>9968</v>
      </c>
      <c r="B1510" t="s">
        <v>7264</v>
      </c>
      <c r="C1510" t="s">
        <v>7280</v>
      </c>
      <c r="D1510" s="13">
        <v>83602.27</v>
      </c>
      <c r="E1510" t="s">
        <v>7240</v>
      </c>
      <c r="F1510" t="s">
        <v>20625</v>
      </c>
      <c r="G1510" t="s">
        <v>9969</v>
      </c>
      <c r="H1510" t="s">
        <v>7236</v>
      </c>
      <c r="I1510">
        <f>EOMONTH(GL_Transactions[[#This Row],[Column6]],-1)+1</f>
        <v>45474</v>
      </c>
    </row>
    <row r="1511" spans="1:9" x14ac:dyDescent="0.35">
      <c r="A1511" t="s">
        <v>9970</v>
      </c>
      <c r="B1511" t="s">
        <v>7228</v>
      </c>
      <c r="C1511" t="s">
        <v>7229</v>
      </c>
      <c r="D1511" s="13">
        <v>55433.88</v>
      </c>
      <c r="E1511" t="s">
        <v>7240</v>
      </c>
      <c r="F1511" t="s">
        <v>20595</v>
      </c>
      <c r="G1511" t="s">
        <v>66</v>
      </c>
      <c r="H1511" t="s">
        <v>7226</v>
      </c>
      <c r="I1511">
        <f>EOMONTH(GL_Transactions[[#This Row],[Column6]],-1)+1</f>
        <v>45444</v>
      </c>
    </row>
    <row r="1512" spans="1:9" x14ac:dyDescent="0.35">
      <c r="A1512" t="s">
        <v>9971</v>
      </c>
      <c r="B1512" t="s">
        <v>7264</v>
      </c>
      <c r="C1512" t="s">
        <v>66</v>
      </c>
      <c r="D1512" s="13">
        <v>22601.62</v>
      </c>
      <c r="E1512" t="s">
        <v>7224</v>
      </c>
      <c r="F1512" t="s">
        <v>20652</v>
      </c>
      <c r="G1512" t="s">
        <v>9972</v>
      </c>
      <c r="H1512" t="s">
        <v>7305</v>
      </c>
      <c r="I1512">
        <f>EOMONTH(GL_Transactions[[#This Row],[Column6]],-1)+1</f>
        <v>45474</v>
      </c>
    </row>
    <row r="1513" spans="1:9" x14ac:dyDescent="0.35">
      <c r="A1513" t="s">
        <v>9973</v>
      </c>
      <c r="B1513" t="s">
        <v>7264</v>
      </c>
      <c r="C1513" t="s">
        <v>7280</v>
      </c>
      <c r="D1513" s="13">
        <v>74841.56</v>
      </c>
      <c r="E1513" t="s">
        <v>7240</v>
      </c>
      <c r="F1513" t="s">
        <v>20544</v>
      </c>
      <c r="G1513" t="s">
        <v>66</v>
      </c>
      <c r="H1513" t="s">
        <v>66</v>
      </c>
      <c r="I1513" t="e">
        <f>EOMONTH(GL_Transactions[[#This Row],[Column6]],-1)+1</f>
        <v>#VALUE!</v>
      </c>
    </row>
    <row r="1514" spans="1:9" x14ac:dyDescent="0.35">
      <c r="A1514" t="s">
        <v>9974</v>
      </c>
      <c r="B1514" t="s">
        <v>7238</v>
      </c>
      <c r="C1514" t="s">
        <v>7239</v>
      </c>
      <c r="D1514" s="13">
        <v>18650.3</v>
      </c>
      <c r="E1514" t="s">
        <v>7240</v>
      </c>
      <c r="F1514" t="s">
        <v>20547</v>
      </c>
      <c r="G1514" t="s">
        <v>9975</v>
      </c>
      <c r="H1514" t="s">
        <v>7231</v>
      </c>
      <c r="I1514">
        <f>EOMONTH(GL_Transactions[[#This Row],[Column6]],-1)+1</f>
        <v>45413</v>
      </c>
    </row>
    <row r="1515" spans="1:9" x14ac:dyDescent="0.35">
      <c r="A1515" t="s">
        <v>9976</v>
      </c>
      <c r="B1515" t="s">
        <v>7248</v>
      </c>
      <c r="C1515" t="s">
        <v>3</v>
      </c>
      <c r="D1515" s="13">
        <v>67579.100000000006</v>
      </c>
      <c r="E1515" t="s">
        <v>7240</v>
      </c>
      <c r="F1515" t="s">
        <v>20639</v>
      </c>
      <c r="G1515" t="s">
        <v>9977</v>
      </c>
      <c r="H1515" t="s">
        <v>7249</v>
      </c>
      <c r="I1515">
        <f>EOMONTH(GL_Transactions[[#This Row],[Column6]],-1)+1</f>
        <v>45383</v>
      </c>
    </row>
    <row r="1516" spans="1:9" x14ac:dyDescent="0.35">
      <c r="A1516" t="s">
        <v>9978</v>
      </c>
      <c r="B1516" t="s">
        <v>7268</v>
      </c>
      <c r="C1516" t="s">
        <v>7269</v>
      </c>
      <c r="D1516" s="13">
        <v>34899.800000000003</v>
      </c>
      <c r="E1516" t="s">
        <v>7261</v>
      </c>
      <c r="F1516" t="s">
        <v>20636</v>
      </c>
      <c r="G1516" t="s">
        <v>9979</v>
      </c>
      <c r="H1516" t="s">
        <v>7302</v>
      </c>
      <c r="I1516">
        <f>EOMONTH(GL_Transactions[[#This Row],[Column6]],-1)+1</f>
        <v>45474</v>
      </c>
    </row>
    <row r="1517" spans="1:9" x14ac:dyDescent="0.35">
      <c r="A1517" t="s">
        <v>9980</v>
      </c>
      <c r="B1517" t="s">
        <v>7277</v>
      </c>
      <c r="C1517" t="s">
        <v>7278</v>
      </c>
      <c r="D1517" s="13">
        <v>71447.929999999993</v>
      </c>
      <c r="E1517" t="s">
        <v>7240</v>
      </c>
      <c r="F1517" t="s">
        <v>20585</v>
      </c>
      <c r="G1517" t="s">
        <v>9981</v>
      </c>
      <c r="H1517" t="s">
        <v>7286</v>
      </c>
      <c r="I1517">
        <f>EOMONTH(GL_Transactions[[#This Row],[Column6]],-1)+1</f>
        <v>45566</v>
      </c>
    </row>
    <row r="1518" spans="1:9" x14ac:dyDescent="0.35">
      <c r="A1518" t="s">
        <v>9982</v>
      </c>
      <c r="B1518" t="s">
        <v>7233</v>
      </c>
      <c r="C1518" t="s">
        <v>66</v>
      </c>
      <c r="D1518" s="13">
        <v>26831.31</v>
      </c>
      <c r="E1518" t="s">
        <v>7240</v>
      </c>
      <c r="F1518" t="s">
        <v>20630</v>
      </c>
      <c r="G1518" t="s">
        <v>9983</v>
      </c>
      <c r="H1518" t="s">
        <v>7275</v>
      </c>
      <c r="I1518" t="e">
        <f>EOMONTH(GL_Transactions[[#This Row],[Column6]],-1)+1</f>
        <v>#VALUE!</v>
      </c>
    </row>
    <row r="1519" spans="1:9" x14ac:dyDescent="0.35">
      <c r="A1519" t="s">
        <v>9984</v>
      </c>
      <c r="B1519" t="s">
        <v>7268</v>
      </c>
      <c r="C1519" t="s">
        <v>7269</v>
      </c>
      <c r="D1519" s="13">
        <v>69243.19</v>
      </c>
      <c r="E1519" t="s">
        <v>7224</v>
      </c>
      <c r="F1519" t="s">
        <v>20653</v>
      </c>
      <c r="G1519" t="s">
        <v>9985</v>
      </c>
      <c r="H1519" t="s">
        <v>7226</v>
      </c>
      <c r="I1519">
        <f>EOMONTH(GL_Transactions[[#This Row],[Column6]],-1)+1</f>
        <v>45474</v>
      </c>
    </row>
    <row r="1520" spans="1:9" x14ac:dyDescent="0.35">
      <c r="A1520" t="s">
        <v>9986</v>
      </c>
      <c r="B1520" t="s">
        <v>7264</v>
      </c>
      <c r="C1520" t="s">
        <v>7280</v>
      </c>
      <c r="D1520" s="13">
        <v>39057.82</v>
      </c>
      <c r="E1520" t="s">
        <v>7240</v>
      </c>
      <c r="F1520" t="s">
        <v>20597</v>
      </c>
      <c r="G1520" t="s">
        <v>9987</v>
      </c>
      <c r="H1520" t="s">
        <v>7275</v>
      </c>
      <c r="I1520">
        <f>EOMONTH(GL_Transactions[[#This Row],[Column6]],-1)+1</f>
        <v>45474</v>
      </c>
    </row>
    <row r="1521" spans="1:9" x14ac:dyDescent="0.35">
      <c r="A1521" t="s">
        <v>9988</v>
      </c>
      <c r="B1521" t="s">
        <v>7222</v>
      </c>
      <c r="C1521" t="s">
        <v>7223</v>
      </c>
      <c r="D1521" s="13">
        <v>83940.13</v>
      </c>
      <c r="E1521" t="s">
        <v>7240</v>
      </c>
      <c r="F1521" t="s">
        <v>20588</v>
      </c>
      <c r="G1521" t="s">
        <v>9989</v>
      </c>
      <c r="H1521" t="s">
        <v>7231</v>
      </c>
      <c r="I1521">
        <f>EOMONTH(GL_Transactions[[#This Row],[Column6]],-1)+1</f>
        <v>45474</v>
      </c>
    </row>
    <row r="1522" spans="1:9" x14ac:dyDescent="0.35">
      <c r="A1522" t="s">
        <v>9990</v>
      </c>
      <c r="B1522" t="s">
        <v>7268</v>
      </c>
      <c r="C1522" t="s">
        <v>7269</v>
      </c>
      <c r="D1522" s="13">
        <v>43890.79</v>
      </c>
      <c r="E1522" t="s">
        <v>7261</v>
      </c>
      <c r="F1522" t="s">
        <v>20565</v>
      </c>
      <c r="G1522" t="s">
        <v>9991</v>
      </c>
      <c r="H1522" t="s">
        <v>66</v>
      </c>
      <c r="I1522">
        <f>EOMONTH(GL_Transactions[[#This Row],[Column6]],-1)+1</f>
        <v>45474</v>
      </c>
    </row>
    <row r="1523" spans="1:9" x14ac:dyDescent="0.35">
      <c r="A1523" t="s">
        <v>9992</v>
      </c>
      <c r="B1523" t="s">
        <v>7255</v>
      </c>
      <c r="C1523" t="s">
        <v>7256</v>
      </c>
      <c r="D1523" s="13">
        <v>13473.05</v>
      </c>
      <c r="E1523" t="s">
        <v>7240</v>
      </c>
      <c r="F1523" t="s">
        <v>20612</v>
      </c>
      <c r="G1523" t="s">
        <v>9993</v>
      </c>
      <c r="H1523" t="s">
        <v>7286</v>
      </c>
      <c r="I1523">
        <f>EOMONTH(GL_Transactions[[#This Row],[Column6]],-1)+1</f>
        <v>45474</v>
      </c>
    </row>
    <row r="1524" spans="1:9" x14ac:dyDescent="0.35">
      <c r="A1524" t="s">
        <v>9994</v>
      </c>
      <c r="B1524" t="s">
        <v>7251</v>
      </c>
      <c r="C1524" t="s">
        <v>7252</v>
      </c>
      <c r="D1524" s="13">
        <v>57114.78</v>
      </c>
      <c r="E1524" t="s">
        <v>7240</v>
      </c>
      <c r="F1524" t="s">
        <v>20579</v>
      </c>
      <c r="G1524" t="s">
        <v>9995</v>
      </c>
      <c r="H1524" t="s">
        <v>7249</v>
      </c>
      <c r="I1524">
        <f>EOMONTH(GL_Transactions[[#This Row],[Column6]],-1)+1</f>
        <v>45352</v>
      </c>
    </row>
    <row r="1525" spans="1:9" x14ac:dyDescent="0.35">
      <c r="A1525" t="s">
        <v>9996</v>
      </c>
      <c r="B1525" t="s">
        <v>7233</v>
      </c>
      <c r="C1525" t="s">
        <v>7234</v>
      </c>
      <c r="D1525" s="13">
        <v>71760.759999999995</v>
      </c>
      <c r="E1525" t="s">
        <v>7224</v>
      </c>
      <c r="F1525" t="s">
        <v>20654</v>
      </c>
      <c r="G1525" t="s">
        <v>9997</v>
      </c>
      <c r="H1525" t="s">
        <v>7231</v>
      </c>
      <c r="I1525">
        <f>EOMONTH(GL_Transactions[[#This Row],[Column6]],-1)+1</f>
        <v>45474</v>
      </c>
    </row>
    <row r="1526" spans="1:9" x14ac:dyDescent="0.35">
      <c r="A1526" t="s">
        <v>9998</v>
      </c>
      <c r="B1526" t="s">
        <v>7268</v>
      </c>
      <c r="C1526" t="s">
        <v>7269</v>
      </c>
      <c r="D1526" s="13">
        <v>64174.21</v>
      </c>
      <c r="E1526" t="s">
        <v>7240</v>
      </c>
      <c r="F1526" t="s">
        <v>20655</v>
      </c>
      <c r="G1526" t="s">
        <v>9999</v>
      </c>
      <c r="H1526" t="s">
        <v>7236</v>
      </c>
      <c r="I1526">
        <f>EOMONTH(GL_Transactions[[#This Row],[Column6]],-1)+1</f>
        <v>45474</v>
      </c>
    </row>
    <row r="1527" spans="1:9" x14ac:dyDescent="0.35">
      <c r="A1527" t="s">
        <v>10000</v>
      </c>
      <c r="B1527" t="s">
        <v>7222</v>
      </c>
      <c r="C1527" t="s">
        <v>7223</v>
      </c>
      <c r="D1527" s="13">
        <v>75347.509999999995</v>
      </c>
      <c r="E1527" t="s">
        <v>7261</v>
      </c>
      <c r="F1527" t="s">
        <v>20656</v>
      </c>
      <c r="G1527" t="s">
        <v>10001</v>
      </c>
      <c r="H1527" t="s">
        <v>66</v>
      </c>
      <c r="I1527" t="e">
        <f>EOMONTH(GL_Transactions[[#This Row],[Column6]],-1)+1</f>
        <v>#VALUE!</v>
      </c>
    </row>
    <row r="1528" spans="1:9" x14ac:dyDescent="0.35">
      <c r="A1528" t="s">
        <v>10002</v>
      </c>
      <c r="B1528" t="s">
        <v>7277</v>
      </c>
      <c r="C1528" t="s">
        <v>7278</v>
      </c>
      <c r="D1528" s="13">
        <v>82943.649999999994</v>
      </c>
      <c r="E1528" t="s">
        <v>7240</v>
      </c>
      <c r="F1528" t="s">
        <v>20590</v>
      </c>
      <c r="G1528" t="s">
        <v>10003</v>
      </c>
      <c r="H1528" t="s">
        <v>7286</v>
      </c>
      <c r="I1528" t="e">
        <f>EOMONTH(GL_Transactions[[#This Row],[Column6]],-1)+1</f>
        <v>#VALUE!</v>
      </c>
    </row>
    <row r="1529" spans="1:9" x14ac:dyDescent="0.35">
      <c r="A1529" t="s">
        <v>10004</v>
      </c>
      <c r="B1529" t="s">
        <v>7228</v>
      </c>
      <c r="C1529" t="s">
        <v>7229</v>
      </c>
      <c r="D1529" s="13">
        <v>7438.64</v>
      </c>
      <c r="E1529" t="s">
        <v>7240</v>
      </c>
      <c r="F1529" t="s">
        <v>20657</v>
      </c>
      <c r="G1529" t="s">
        <v>10005</v>
      </c>
      <c r="H1529" t="s">
        <v>7305</v>
      </c>
      <c r="I1529">
        <f>EOMONTH(GL_Transactions[[#This Row],[Column6]],-1)+1</f>
        <v>45474</v>
      </c>
    </row>
    <row r="1530" spans="1:9" x14ac:dyDescent="0.35">
      <c r="A1530" t="s">
        <v>10006</v>
      </c>
      <c r="B1530" t="s">
        <v>7222</v>
      </c>
      <c r="C1530" t="s">
        <v>7223</v>
      </c>
      <c r="D1530" s="13">
        <v>-7027.2</v>
      </c>
      <c r="E1530" t="s">
        <v>7224</v>
      </c>
      <c r="F1530" t="s">
        <v>20658</v>
      </c>
      <c r="G1530" t="s">
        <v>10007</v>
      </c>
      <c r="H1530" t="s">
        <v>7292</v>
      </c>
      <c r="I1530">
        <f>EOMONTH(GL_Transactions[[#This Row],[Column6]],-1)+1</f>
        <v>45474</v>
      </c>
    </row>
    <row r="1531" spans="1:9" x14ac:dyDescent="0.35">
      <c r="A1531" t="s">
        <v>10008</v>
      </c>
      <c r="B1531" t="s">
        <v>7264</v>
      </c>
      <c r="C1531" t="s">
        <v>7280</v>
      </c>
      <c r="D1531" s="13">
        <v>24891.57</v>
      </c>
      <c r="E1531" t="s">
        <v>7240</v>
      </c>
      <c r="F1531" t="s">
        <v>20659</v>
      </c>
      <c r="G1531" t="s">
        <v>66</v>
      </c>
      <c r="H1531" t="s">
        <v>7226</v>
      </c>
      <c r="I1531">
        <f>EOMONTH(GL_Transactions[[#This Row],[Column6]],-1)+1</f>
        <v>45474</v>
      </c>
    </row>
    <row r="1532" spans="1:9" x14ac:dyDescent="0.35">
      <c r="A1532" t="s">
        <v>10009</v>
      </c>
      <c r="B1532" t="s">
        <v>7255</v>
      </c>
      <c r="C1532" t="s">
        <v>66</v>
      </c>
      <c r="D1532" s="13">
        <v>57934.559999999998</v>
      </c>
      <c r="E1532" t="s">
        <v>7261</v>
      </c>
      <c r="F1532" t="s">
        <v>20548</v>
      </c>
      <c r="G1532" t="s">
        <v>10010</v>
      </c>
      <c r="H1532" t="s">
        <v>7231</v>
      </c>
      <c r="I1532">
        <f>EOMONTH(GL_Transactions[[#This Row],[Column6]],-1)+1</f>
        <v>45474</v>
      </c>
    </row>
    <row r="1533" spans="1:9" x14ac:dyDescent="0.35">
      <c r="A1533" t="s">
        <v>10011</v>
      </c>
      <c r="B1533" t="s">
        <v>7255</v>
      </c>
      <c r="C1533" t="s">
        <v>7256</v>
      </c>
      <c r="D1533" s="13">
        <v>-48370.95</v>
      </c>
      <c r="E1533" t="s">
        <v>7240</v>
      </c>
      <c r="F1533" t="s">
        <v>20615</v>
      </c>
      <c r="G1533" t="s">
        <v>66</v>
      </c>
      <c r="H1533" t="s">
        <v>7292</v>
      </c>
      <c r="I1533">
        <f>EOMONTH(GL_Transactions[[#This Row],[Column6]],-1)+1</f>
        <v>45474</v>
      </c>
    </row>
    <row r="1534" spans="1:9" x14ac:dyDescent="0.35">
      <c r="A1534" t="s">
        <v>10012</v>
      </c>
      <c r="B1534" t="s">
        <v>7238</v>
      </c>
      <c r="C1534" t="s">
        <v>7239</v>
      </c>
      <c r="D1534" s="13">
        <v>46305.18</v>
      </c>
      <c r="E1534" t="s">
        <v>7224</v>
      </c>
      <c r="F1534" t="s">
        <v>20605</v>
      </c>
      <c r="G1534" t="s">
        <v>10013</v>
      </c>
      <c r="H1534" t="s">
        <v>66</v>
      </c>
      <c r="I1534">
        <f>EOMONTH(GL_Transactions[[#This Row],[Column6]],-1)+1</f>
        <v>45536</v>
      </c>
    </row>
    <row r="1535" spans="1:9" x14ac:dyDescent="0.35">
      <c r="A1535" t="s">
        <v>10014</v>
      </c>
      <c r="B1535" t="s">
        <v>7251</v>
      </c>
      <c r="C1535" t="s">
        <v>7252</v>
      </c>
      <c r="D1535" s="13">
        <v>-4943.58</v>
      </c>
      <c r="E1535" t="s">
        <v>7224</v>
      </c>
      <c r="F1535" t="s">
        <v>20622</v>
      </c>
      <c r="G1535" t="s">
        <v>10015</v>
      </c>
      <c r="H1535" t="s">
        <v>7286</v>
      </c>
      <c r="I1535">
        <f>EOMONTH(GL_Transactions[[#This Row],[Column6]],-1)+1</f>
        <v>45292</v>
      </c>
    </row>
    <row r="1536" spans="1:9" x14ac:dyDescent="0.35">
      <c r="A1536" t="s">
        <v>10016</v>
      </c>
      <c r="B1536" t="s">
        <v>7268</v>
      </c>
      <c r="C1536" t="s">
        <v>7269</v>
      </c>
      <c r="D1536" s="13">
        <v>-27725.65</v>
      </c>
      <c r="E1536" t="s">
        <v>7261</v>
      </c>
      <c r="F1536" t="s">
        <v>20571</v>
      </c>
      <c r="G1536" t="s">
        <v>9415</v>
      </c>
      <c r="H1536" t="s">
        <v>7236</v>
      </c>
      <c r="I1536" t="e">
        <f>EOMONTH(GL_Transactions[[#This Row],[Column6]],-1)+1</f>
        <v>#VALUE!</v>
      </c>
    </row>
    <row r="1537" spans="1:9" x14ac:dyDescent="0.35">
      <c r="A1537" t="s">
        <v>10017</v>
      </c>
      <c r="B1537" t="s">
        <v>7255</v>
      </c>
      <c r="C1537" t="s">
        <v>7256</v>
      </c>
      <c r="D1537" s="13">
        <v>42980.51</v>
      </c>
      <c r="E1537" t="s">
        <v>7224</v>
      </c>
      <c r="F1537" t="s">
        <v>20650</v>
      </c>
      <c r="G1537" t="s">
        <v>10018</v>
      </c>
      <c r="H1537" t="s">
        <v>66</v>
      </c>
      <c r="I1537">
        <f>EOMONTH(GL_Transactions[[#This Row],[Column6]],-1)+1</f>
        <v>45474</v>
      </c>
    </row>
    <row r="1538" spans="1:9" x14ac:dyDescent="0.35">
      <c r="A1538" t="s">
        <v>10019</v>
      </c>
      <c r="B1538" t="s">
        <v>7238</v>
      </c>
      <c r="C1538" t="s">
        <v>7239</v>
      </c>
      <c r="D1538" s="13">
        <v>7300.47</v>
      </c>
      <c r="E1538" t="s">
        <v>7224</v>
      </c>
      <c r="F1538" t="s">
        <v>20592</v>
      </c>
      <c r="G1538" t="s">
        <v>66</v>
      </c>
      <c r="H1538" t="s">
        <v>66</v>
      </c>
      <c r="I1538">
        <f>EOMONTH(GL_Transactions[[#This Row],[Column6]],-1)+1</f>
        <v>45566</v>
      </c>
    </row>
    <row r="1539" spans="1:9" x14ac:dyDescent="0.35">
      <c r="A1539" t="s">
        <v>10020</v>
      </c>
      <c r="B1539" t="s">
        <v>7238</v>
      </c>
      <c r="C1539" t="s">
        <v>7239</v>
      </c>
      <c r="D1539" s="13">
        <v>19580.36</v>
      </c>
      <c r="E1539" t="s">
        <v>7240</v>
      </c>
      <c r="F1539" t="s">
        <v>20562</v>
      </c>
      <c r="G1539" t="s">
        <v>10021</v>
      </c>
      <c r="H1539" t="s">
        <v>7236</v>
      </c>
      <c r="I1539">
        <f>EOMONTH(GL_Transactions[[#This Row],[Column6]],-1)+1</f>
        <v>45474</v>
      </c>
    </row>
    <row r="1540" spans="1:9" x14ac:dyDescent="0.35">
      <c r="A1540" t="s">
        <v>10022</v>
      </c>
      <c r="B1540" t="s">
        <v>7255</v>
      </c>
      <c r="C1540" t="s">
        <v>7256</v>
      </c>
      <c r="D1540" s="13">
        <v>40572.35</v>
      </c>
      <c r="E1540" t="s">
        <v>7240</v>
      </c>
      <c r="F1540" t="s">
        <v>20629</v>
      </c>
      <c r="G1540" t="s">
        <v>10023</v>
      </c>
      <c r="H1540" t="s">
        <v>7302</v>
      </c>
      <c r="I1540">
        <f>EOMONTH(GL_Transactions[[#This Row],[Column6]],-1)+1</f>
        <v>45474</v>
      </c>
    </row>
    <row r="1541" spans="1:9" x14ac:dyDescent="0.35">
      <c r="A1541" t="s">
        <v>10024</v>
      </c>
      <c r="B1541" t="s">
        <v>7255</v>
      </c>
      <c r="C1541" t="s">
        <v>7256</v>
      </c>
      <c r="D1541" s="13">
        <v>-42148.89</v>
      </c>
      <c r="E1541" t="s">
        <v>7240</v>
      </c>
      <c r="F1541" t="s">
        <v>20557</v>
      </c>
      <c r="G1541" t="s">
        <v>9307</v>
      </c>
      <c r="H1541" t="s">
        <v>7236</v>
      </c>
      <c r="I1541" t="e">
        <f>EOMONTH(GL_Transactions[[#This Row],[Column6]],-1)+1</f>
        <v>#VALUE!</v>
      </c>
    </row>
    <row r="1542" spans="1:9" x14ac:dyDescent="0.35">
      <c r="A1542" t="s">
        <v>10025</v>
      </c>
      <c r="B1542" t="s">
        <v>7228</v>
      </c>
      <c r="C1542" t="s">
        <v>7229</v>
      </c>
      <c r="D1542" s="13">
        <v>-30283.14</v>
      </c>
      <c r="E1542" t="s">
        <v>7261</v>
      </c>
      <c r="F1542" t="s">
        <v>20639</v>
      </c>
      <c r="G1542" t="s">
        <v>10026</v>
      </c>
      <c r="H1542" t="s">
        <v>7286</v>
      </c>
      <c r="I1542">
        <f>EOMONTH(GL_Transactions[[#This Row],[Column6]],-1)+1</f>
        <v>45383</v>
      </c>
    </row>
    <row r="1543" spans="1:9" x14ac:dyDescent="0.35">
      <c r="A1543" t="s">
        <v>10027</v>
      </c>
      <c r="B1543" t="s">
        <v>7251</v>
      </c>
      <c r="C1543" t="s">
        <v>7252</v>
      </c>
      <c r="D1543" s="13">
        <v>20003.96</v>
      </c>
      <c r="E1543" t="s">
        <v>7224</v>
      </c>
      <c r="F1543" t="s">
        <v>20660</v>
      </c>
      <c r="G1543" t="s">
        <v>10028</v>
      </c>
      <c r="H1543" t="s">
        <v>7275</v>
      </c>
      <c r="I1543">
        <f>EOMONTH(GL_Transactions[[#This Row],[Column6]],-1)+1</f>
        <v>45566</v>
      </c>
    </row>
    <row r="1544" spans="1:9" x14ac:dyDescent="0.35">
      <c r="A1544" t="s">
        <v>10029</v>
      </c>
      <c r="B1544" t="s">
        <v>7233</v>
      </c>
      <c r="C1544" t="s">
        <v>7234</v>
      </c>
      <c r="D1544" s="13">
        <v>48720.84</v>
      </c>
      <c r="E1544" t="s">
        <v>7261</v>
      </c>
      <c r="F1544" t="s">
        <v>20358</v>
      </c>
      <c r="G1544" t="s">
        <v>9824</v>
      </c>
      <c r="H1544" t="s">
        <v>7286</v>
      </c>
      <c r="I1544">
        <f>EOMONTH(GL_Transactions[[#This Row],[Column6]],-1)+1</f>
        <v>45413</v>
      </c>
    </row>
    <row r="1545" spans="1:9" x14ac:dyDescent="0.35">
      <c r="A1545" t="s">
        <v>10030</v>
      </c>
      <c r="B1545" t="s">
        <v>7222</v>
      </c>
      <c r="C1545" t="s">
        <v>7223</v>
      </c>
      <c r="D1545" s="13">
        <v>83670.559999999998</v>
      </c>
      <c r="E1545" t="s">
        <v>7261</v>
      </c>
      <c r="F1545" t="s">
        <v>20661</v>
      </c>
      <c r="G1545" t="s">
        <v>66</v>
      </c>
      <c r="H1545" t="s">
        <v>7292</v>
      </c>
      <c r="I1545" t="e">
        <f>EOMONTH(GL_Transactions[[#This Row],[Column6]],-1)+1</f>
        <v>#VALUE!</v>
      </c>
    </row>
    <row r="1546" spans="1:9" x14ac:dyDescent="0.35">
      <c r="A1546" t="s">
        <v>10031</v>
      </c>
      <c r="B1546" t="s">
        <v>7251</v>
      </c>
      <c r="C1546" t="s">
        <v>7252</v>
      </c>
      <c r="D1546" s="13">
        <v>-45973.94</v>
      </c>
      <c r="E1546" t="s">
        <v>7240</v>
      </c>
      <c r="F1546" t="s">
        <v>20662</v>
      </c>
      <c r="G1546" t="s">
        <v>7567</v>
      </c>
      <c r="H1546" t="s">
        <v>7302</v>
      </c>
      <c r="I1546">
        <f>EOMONTH(GL_Transactions[[#This Row],[Column6]],-1)+1</f>
        <v>45505</v>
      </c>
    </row>
    <row r="1547" spans="1:9" x14ac:dyDescent="0.35">
      <c r="A1547" t="s">
        <v>10032</v>
      </c>
      <c r="B1547" t="s">
        <v>7243</v>
      </c>
      <c r="C1547" t="s">
        <v>7244</v>
      </c>
      <c r="D1547" s="13">
        <v>27330.23</v>
      </c>
      <c r="E1547" t="s">
        <v>7261</v>
      </c>
      <c r="F1547" t="s">
        <v>20663</v>
      </c>
      <c r="G1547" t="s">
        <v>10033</v>
      </c>
      <c r="H1547" t="s">
        <v>66</v>
      </c>
      <c r="I1547">
        <f>EOMONTH(GL_Transactions[[#This Row],[Column6]],-1)+1</f>
        <v>45505</v>
      </c>
    </row>
    <row r="1548" spans="1:9" x14ac:dyDescent="0.35">
      <c r="A1548" t="s">
        <v>10034</v>
      </c>
      <c r="B1548" t="s">
        <v>7228</v>
      </c>
      <c r="C1548" t="s">
        <v>7229</v>
      </c>
      <c r="D1548" s="13">
        <v>69021.98</v>
      </c>
      <c r="E1548" t="s">
        <v>7240</v>
      </c>
      <c r="F1548" t="s">
        <v>20617</v>
      </c>
      <c r="G1548" t="s">
        <v>10035</v>
      </c>
      <c r="H1548" t="s">
        <v>7246</v>
      </c>
      <c r="I1548">
        <f>EOMONTH(GL_Transactions[[#This Row],[Column6]],-1)+1</f>
        <v>45505</v>
      </c>
    </row>
    <row r="1549" spans="1:9" x14ac:dyDescent="0.35">
      <c r="A1549" t="s">
        <v>10036</v>
      </c>
      <c r="B1549" t="s">
        <v>7238</v>
      </c>
      <c r="C1549" t="s">
        <v>7239</v>
      </c>
      <c r="D1549" s="13">
        <v>76864.81</v>
      </c>
      <c r="E1549" t="s">
        <v>7224</v>
      </c>
      <c r="F1549" t="s">
        <v>20664</v>
      </c>
      <c r="G1549" t="s">
        <v>10037</v>
      </c>
      <c r="H1549" t="s">
        <v>7292</v>
      </c>
      <c r="I1549" t="e">
        <f>EOMONTH(GL_Transactions[[#This Row],[Column6]],-1)+1</f>
        <v>#VALUE!</v>
      </c>
    </row>
    <row r="1550" spans="1:9" x14ac:dyDescent="0.35">
      <c r="A1550" t="s">
        <v>10038</v>
      </c>
      <c r="B1550" t="s">
        <v>7268</v>
      </c>
      <c r="C1550" t="s">
        <v>7269</v>
      </c>
      <c r="D1550" s="13">
        <v>28820.44</v>
      </c>
      <c r="E1550" t="s">
        <v>7224</v>
      </c>
      <c r="F1550" t="s">
        <v>20665</v>
      </c>
      <c r="G1550" t="s">
        <v>8255</v>
      </c>
      <c r="H1550" t="s">
        <v>7292</v>
      </c>
      <c r="I1550" t="e">
        <f>EOMONTH(GL_Transactions[[#This Row],[Column6]],-1)+1</f>
        <v>#VALUE!</v>
      </c>
    </row>
    <row r="1551" spans="1:9" x14ac:dyDescent="0.35">
      <c r="A1551" t="s">
        <v>10039</v>
      </c>
      <c r="B1551" t="s">
        <v>7238</v>
      </c>
      <c r="C1551" t="s">
        <v>7239</v>
      </c>
      <c r="D1551" s="13">
        <v>50325.919999999998</v>
      </c>
      <c r="E1551" t="s">
        <v>7240</v>
      </c>
      <c r="F1551" t="s">
        <v>20666</v>
      </c>
      <c r="G1551" t="s">
        <v>10040</v>
      </c>
      <c r="H1551" t="s">
        <v>7286</v>
      </c>
      <c r="I1551">
        <f>EOMONTH(GL_Transactions[[#This Row],[Column6]],-1)+1</f>
        <v>45505</v>
      </c>
    </row>
    <row r="1552" spans="1:9" x14ac:dyDescent="0.35">
      <c r="A1552" t="s">
        <v>10041</v>
      </c>
      <c r="B1552" t="s">
        <v>7248</v>
      </c>
      <c r="C1552" t="s">
        <v>3</v>
      </c>
      <c r="D1552" s="13">
        <v>56444.18</v>
      </c>
      <c r="E1552" t="s">
        <v>7261</v>
      </c>
      <c r="F1552" t="s">
        <v>20667</v>
      </c>
      <c r="G1552" t="s">
        <v>7452</v>
      </c>
      <c r="H1552" t="s">
        <v>66</v>
      </c>
      <c r="I1552">
        <f>EOMONTH(GL_Transactions[[#This Row],[Column6]],-1)+1</f>
        <v>45505</v>
      </c>
    </row>
    <row r="1553" spans="1:9" x14ac:dyDescent="0.35">
      <c r="A1553" t="s">
        <v>10042</v>
      </c>
      <c r="B1553" t="s">
        <v>7243</v>
      </c>
      <c r="C1553" t="s">
        <v>7244</v>
      </c>
      <c r="D1553" s="13">
        <v>49494.91</v>
      </c>
      <c r="E1553" t="s">
        <v>7240</v>
      </c>
      <c r="F1553" t="s">
        <v>20668</v>
      </c>
      <c r="G1553" t="s">
        <v>8666</v>
      </c>
      <c r="H1553" t="s">
        <v>7305</v>
      </c>
      <c r="I1553" t="e">
        <f>EOMONTH(GL_Transactions[[#This Row],[Column6]],-1)+1</f>
        <v>#VALUE!</v>
      </c>
    </row>
    <row r="1554" spans="1:9" x14ac:dyDescent="0.35">
      <c r="A1554" t="s">
        <v>10043</v>
      </c>
      <c r="B1554" t="s">
        <v>7228</v>
      </c>
      <c r="C1554" t="s">
        <v>7229</v>
      </c>
      <c r="D1554" s="13">
        <v>18929.84</v>
      </c>
      <c r="E1554" t="s">
        <v>7240</v>
      </c>
      <c r="F1554" t="s">
        <v>20669</v>
      </c>
      <c r="G1554" t="s">
        <v>66</v>
      </c>
      <c r="H1554" t="s">
        <v>7305</v>
      </c>
      <c r="I1554" t="e">
        <f>EOMONTH(GL_Transactions[[#This Row],[Column6]],-1)+1</f>
        <v>#VALUE!</v>
      </c>
    </row>
    <row r="1555" spans="1:9" x14ac:dyDescent="0.35">
      <c r="A1555" t="s">
        <v>10044</v>
      </c>
      <c r="B1555" t="s">
        <v>7228</v>
      </c>
      <c r="C1555" t="s">
        <v>66</v>
      </c>
      <c r="D1555" s="13">
        <v>35487.08</v>
      </c>
      <c r="E1555" t="s">
        <v>7261</v>
      </c>
      <c r="F1555" t="s">
        <v>20670</v>
      </c>
      <c r="G1555" t="s">
        <v>66</v>
      </c>
      <c r="H1555" t="s">
        <v>66</v>
      </c>
      <c r="I1555">
        <f>EOMONTH(GL_Transactions[[#This Row],[Column6]],-1)+1</f>
        <v>45505</v>
      </c>
    </row>
    <row r="1556" spans="1:9" x14ac:dyDescent="0.35">
      <c r="A1556" t="s">
        <v>10045</v>
      </c>
      <c r="B1556" t="s">
        <v>7233</v>
      </c>
      <c r="C1556" t="s">
        <v>7234</v>
      </c>
      <c r="D1556" s="13">
        <v>51400.66</v>
      </c>
      <c r="E1556" t="s">
        <v>7224</v>
      </c>
      <c r="F1556" t="s">
        <v>20671</v>
      </c>
      <c r="G1556" t="s">
        <v>10046</v>
      </c>
      <c r="H1556" t="s">
        <v>7246</v>
      </c>
      <c r="I1556">
        <f>EOMONTH(GL_Transactions[[#This Row],[Column6]],-1)+1</f>
        <v>45505</v>
      </c>
    </row>
    <row r="1557" spans="1:9" x14ac:dyDescent="0.35">
      <c r="A1557" t="s">
        <v>10047</v>
      </c>
      <c r="B1557" t="s">
        <v>7251</v>
      </c>
      <c r="C1557" t="s">
        <v>66</v>
      </c>
      <c r="D1557" s="13">
        <v>60818.81</v>
      </c>
      <c r="E1557" t="s">
        <v>7240</v>
      </c>
      <c r="F1557" t="s">
        <v>20672</v>
      </c>
      <c r="G1557" t="s">
        <v>10048</v>
      </c>
      <c r="H1557" t="s">
        <v>7305</v>
      </c>
      <c r="I1557">
        <f>EOMONTH(GL_Transactions[[#This Row],[Column6]],-1)+1</f>
        <v>45505</v>
      </c>
    </row>
    <row r="1558" spans="1:9" x14ac:dyDescent="0.35">
      <c r="A1558" t="s">
        <v>10049</v>
      </c>
      <c r="B1558" t="s">
        <v>7268</v>
      </c>
      <c r="C1558" t="s">
        <v>7269</v>
      </c>
      <c r="D1558" s="13">
        <v>12999.15</v>
      </c>
      <c r="E1558" t="s">
        <v>7261</v>
      </c>
      <c r="F1558" t="s">
        <v>20673</v>
      </c>
      <c r="G1558" t="s">
        <v>10050</v>
      </c>
      <c r="H1558" t="s">
        <v>7249</v>
      </c>
      <c r="I1558">
        <f>EOMONTH(GL_Transactions[[#This Row],[Column6]],-1)+1</f>
        <v>45505</v>
      </c>
    </row>
    <row r="1559" spans="1:9" x14ac:dyDescent="0.35">
      <c r="A1559" t="s">
        <v>10051</v>
      </c>
      <c r="B1559" t="s">
        <v>7248</v>
      </c>
      <c r="C1559" t="s">
        <v>3</v>
      </c>
      <c r="D1559" s="13">
        <v>43506.61</v>
      </c>
      <c r="E1559" t="s">
        <v>7240</v>
      </c>
      <c r="F1559" t="s">
        <v>20660</v>
      </c>
      <c r="G1559" t="s">
        <v>10052</v>
      </c>
      <c r="H1559" t="s">
        <v>66</v>
      </c>
      <c r="I1559">
        <f>EOMONTH(GL_Transactions[[#This Row],[Column6]],-1)+1</f>
        <v>45566</v>
      </c>
    </row>
    <row r="1560" spans="1:9" x14ac:dyDescent="0.35">
      <c r="A1560" t="s">
        <v>10053</v>
      </c>
      <c r="B1560" t="s">
        <v>7264</v>
      </c>
      <c r="C1560" t="s">
        <v>66</v>
      </c>
      <c r="D1560" s="13">
        <v>42848.800000000003</v>
      </c>
      <c r="E1560" t="s">
        <v>7261</v>
      </c>
      <c r="F1560" t="s">
        <v>20674</v>
      </c>
      <c r="G1560" t="s">
        <v>66</v>
      </c>
      <c r="H1560" t="s">
        <v>7292</v>
      </c>
      <c r="I1560" t="e">
        <f>EOMONTH(GL_Transactions[[#This Row],[Column6]],-1)+1</f>
        <v>#VALUE!</v>
      </c>
    </row>
    <row r="1561" spans="1:9" x14ac:dyDescent="0.35">
      <c r="A1561" t="s">
        <v>10054</v>
      </c>
      <c r="B1561" t="s">
        <v>7277</v>
      </c>
      <c r="C1561" t="s">
        <v>7278</v>
      </c>
      <c r="D1561" s="13">
        <v>-50960.89</v>
      </c>
      <c r="E1561" t="s">
        <v>7240</v>
      </c>
      <c r="F1561" t="s">
        <v>20675</v>
      </c>
      <c r="G1561" t="s">
        <v>10055</v>
      </c>
      <c r="H1561" t="s">
        <v>7231</v>
      </c>
      <c r="I1561">
        <f>EOMONTH(GL_Transactions[[#This Row],[Column6]],-1)+1</f>
        <v>45505</v>
      </c>
    </row>
    <row r="1562" spans="1:9" x14ac:dyDescent="0.35">
      <c r="A1562" t="s">
        <v>10056</v>
      </c>
      <c r="B1562" t="s">
        <v>7277</v>
      </c>
      <c r="C1562" t="s">
        <v>7278</v>
      </c>
      <c r="D1562" s="13" t="s">
        <v>20676</v>
      </c>
      <c r="E1562" t="s">
        <v>7240</v>
      </c>
      <c r="F1562" t="s">
        <v>20677</v>
      </c>
      <c r="G1562" t="s">
        <v>9419</v>
      </c>
      <c r="H1562" t="s">
        <v>7305</v>
      </c>
      <c r="I1562">
        <f>EOMONTH(GL_Transactions[[#This Row],[Column6]],-1)+1</f>
        <v>45505</v>
      </c>
    </row>
    <row r="1563" spans="1:9" x14ac:dyDescent="0.35">
      <c r="A1563" t="s">
        <v>10057</v>
      </c>
      <c r="B1563" t="s">
        <v>7238</v>
      </c>
      <c r="C1563" t="s">
        <v>7239</v>
      </c>
      <c r="D1563" s="13">
        <v>36310.839999999997</v>
      </c>
      <c r="E1563" t="s">
        <v>7240</v>
      </c>
      <c r="F1563" t="s">
        <v>20678</v>
      </c>
      <c r="G1563" t="s">
        <v>10058</v>
      </c>
      <c r="H1563" t="s">
        <v>7292</v>
      </c>
      <c r="I1563">
        <f>EOMONTH(GL_Transactions[[#This Row],[Column6]],-1)+1</f>
        <v>45566</v>
      </c>
    </row>
    <row r="1564" spans="1:9" x14ac:dyDescent="0.35">
      <c r="A1564" t="s">
        <v>10059</v>
      </c>
      <c r="B1564" t="s">
        <v>7243</v>
      </c>
      <c r="C1564" t="s">
        <v>7244</v>
      </c>
      <c r="D1564" s="13">
        <v>54051.31</v>
      </c>
      <c r="E1564" t="s">
        <v>7240</v>
      </c>
      <c r="F1564" t="s">
        <v>20679</v>
      </c>
      <c r="G1564" t="s">
        <v>9478</v>
      </c>
      <c r="H1564" t="s">
        <v>7246</v>
      </c>
      <c r="I1564">
        <f>EOMONTH(GL_Transactions[[#This Row],[Column6]],-1)+1</f>
        <v>45505</v>
      </c>
    </row>
    <row r="1565" spans="1:9" x14ac:dyDescent="0.35">
      <c r="A1565" t="s">
        <v>10060</v>
      </c>
      <c r="B1565" t="s">
        <v>7255</v>
      </c>
      <c r="C1565" t="s">
        <v>66</v>
      </c>
      <c r="D1565" s="13">
        <v>-53599.360000000001</v>
      </c>
      <c r="E1565" t="s">
        <v>7240</v>
      </c>
      <c r="F1565" t="s">
        <v>20680</v>
      </c>
      <c r="G1565" t="s">
        <v>10061</v>
      </c>
      <c r="H1565" t="s">
        <v>7226</v>
      </c>
      <c r="I1565">
        <f>EOMONTH(GL_Transactions[[#This Row],[Column6]],-1)+1</f>
        <v>45352</v>
      </c>
    </row>
    <row r="1566" spans="1:9" x14ac:dyDescent="0.35">
      <c r="A1566" t="s">
        <v>10062</v>
      </c>
      <c r="B1566" t="s">
        <v>7243</v>
      </c>
      <c r="C1566" t="s">
        <v>7244</v>
      </c>
      <c r="D1566" s="13">
        <v>-29612.400000000001</v>
      </c>
      <c r="E1566" t="s">
        <v>7261</v>
      </c>
      <c r="F1566" t="s">
        <v>20681</v>
      </c>
      <c r="G1566" t="s">
        <v>10063</v>
      </c>
      <c r="H1566" t="s">
        <v>7236</v>
      </c>
      <c r="I1566">
        <f>EOMONTH(GL_Transactions[[#This Row],[Column6]],-1)+1</f>
        <v>45505</v>
      </c>
    </row>
    <row r="1567" spans="1:9" x14ac:dyDescent="0.35">
      <c r="A1567" t="s">
        <v>10064</v>
      </c>
      <c r="B1567" t="s">
        <v>7248</v>
      </c>
      <c r="C1567" t="s">
        <v>3</v>
      </c>
      <c r="D1567" s="13">
        <v>26694.639999999999</v>
      </c>
      <c r="E1567" t="s">
        <v>7240</v>
      </c>
      <c r="F1567" t="s">
        <v>19870</v>
      </c>
      <c r="G1567" t="s">
        <v>10065</v>
      </c>
      <c r="H1567" t="s">
        <v>7246</v>
      </c>
      <c r="I1567">
        <f>EOMONTH(GL_Transactions[[#This Row],[Column6]],-1)+1</f>
        <v>45505</v>
      </c>
    </row>
    <row r="1568" spans="1:9" x14ac:dyDescent="0.35">
      <c r="A1568" t="s">
        <v>10066</v>
      </c>
      <c r="B1568" t="s">
        <v>7228</v>
      </c>
      <c r="C1568" t="s">
        <v>7229</v>
      </c>
      <c r="D1568" s="13">
        <v>84990.84</v>
      </c>
      <c r="E1568" t="s">
        <v>7240</v>
      </c>
      <c r="F1568" t="s">
        <v>20682</v>
      </c>
      <c r="G1568" t="s">
        <v>10067</v>
      </c>
      <c r="H1568" t="s">
        <v>7305</v>
      </c>
      <c r="I1568">
        <f>EOMONTH(GL_Transactions[[#This Row],[Column6]],-1)+1</f>
        <v>45505</v>
      </c>
    </row>
    <row r="1569" spans="1:9" x14ac:dyDescent="0.35">
      <c r="A1569" t="s">
        <v>10068</v>
      </c>
      <c r="B1569" t="s">
        <v>7264</v>
      </c>
      <c r="C1569" t="s">
        <v>7280</v>
      </c>
      <c r="D1569" s="13">
        <v>47727.5</v>
      </c>
      <c r="E1569" t="s">
        <v>7240</v>
      </c>
      <c r="F1569" t="s">
        <v>20683</v>
      </c>
      <c r="G1569" t="s">
        <v>10069</v>
      </c>
      <c r="H1569" t="s">
        <v>7231</v>
      </c>
      <c r="I1569">
        <f>EOMONTH(GL_Transactions[[#This Row],[Column6]],-1)+1</f>
        <v>45505</v>
      </c>
    </row>
    <row r="1570" spans="1:9" x14ac:dyDescent="0.35">
      <c r="A1570" t="s">
        <v>10070</v>
      </c>
      <c r="B1570" t="s">
        <v>7268</v>
      </c>
      <c r="C1570" t="s">
        <v>7269</v>
      </c>
      <c r="D1570" s="13">
        <v>-27675.22</v>
      </c>
      <c r="E1570" t="s">
        <v>7240</v>
      </c>
      <c r="F1570" t="s">
        <v>20684</v>
      </c>
      <c r="G1570" t="s">
        <v>66</v>
      </c>
      <c r="H1570" t="s">
        <v>7231</v>
      </c>
      <c r="I1570" t="e">
        <f>EOMONTH(GL_Transactions[[#This Row],[Column6]],-1)+1</f>
        <v>#VALUE!</v>
      </c>
    </row>
    <row r="1571" spans="1:9" x14ac:dyDescent="0.35">
      <c r="A1571" t="s">
        <v>10071</v>
      </c>
      <c r="B1571" t="s">
        <v>7251</v>
      </c>
      <c r="C1571" t="s">
        <v>7252</v>
      </c>
      <c r="D1571" s="13">
        <v>46359.12</v>
      </c>
      <c r="E1571" t="s">
        <v>7240</v>
      </c>
      <c r="F1571" t="s">
        <v>20685</v>
      </c>
      <c r="G1571" t="s">
        <v>10072</v>
      </c>
      <c r="H1571" t="s">
        <v>7236</v>
      </c>
      <c r="I1571">
        <f>EOMONTH(GL_Transactions[[#This Row],[Column6]],-1)+1</f>
        <v>45505</v>
      </c>
    </row>
    <row r="1572" spans="1:9" x14ac:dyDescent="0.35">
      <c r="A1572" t="s">
        <v>10073</v>
      </c>
      <c r="B1572" t="s">
        <v>7255</v>
      </c>
      <c r="C1572" t="s">
        <v>7256</v>
      </c>
      <c r="D1572" s="13">
        <v>17541.93</v>
      </c>
      <c r="E1572" t="s">
        <v>7240</v>
      </c>
      <c r="F1572" t="s">
        <v>20686</v>
      </c>
      <c r="G1572" t="s">
        <v>10074</v>
      </c>
      <c r="H1572" t="s">
        <v>7249</v>
      </c>
      <c r="I1572">
        <f>EOMONTH(GL_Transactions[[#This Row],[Column6]],-1)+1</f>
        <v>45505</v>
      </c>
    </row>
    <row r="1573" spans="1:9" x14ac:dyDescent="0.35">
      <c r="A1573" t="s">
        <v>10075</v>
      </c>
      <c r="B1573" t="s">
        <v>7277</v>
      </c>
      <c r="C1573" t="s">
        <v>7278</v>
      </c>
      <c r="D1573" s="13">
        <v>60932.45</v>
      </c>
      <c r="E1573" t="s">
        <v>7240</v>
      </c>
      <c r="F1573" t="s">
        <v>20687</v>
      </c>
      <c r="G1573" t="s">
        <v>10076</v>
      </c>
      <c r="H1573" t="s">
        <v>7231</v>
      </c>
      <c r="I1573">
        <f>EOMONTH(GL_Transactions[[#This Row],[Column6]],-1)+1</f>
        <v>45505</v>
      </c>
    </row>
    <row r="1574" spans="1:9" x14ac:dyDescent="0.35">
      <c r="A1574" t="s">
        <v>10077</v>
      </c>
      <c r="B1574" t="s">
        <v>7268</v>
      </c>
      <c r="C1574" t="s">
        <v>7269</v>
      </c>
      <c r="D1574" s="13">
        <v>-5270.43</v>
      </c>
      <c r="E1574" t="s">
        <v>7240</v>
      </c>
      <c r="F1574" t="s">
        <v>20688</v>
      </c>
      <c r="G1574" t="s">
        <v>10078</v>
      </c>
      <c r="H1574" t="s">
        <v>7302</v>
      </c>
      <c r="I1574">
        <f>EOMONTH(GL_Transactions[[#This Row],[Column6]],-1)+1</f>
        <v>45505</v>
      </c>
    </row>
    <row r="1575" spans="1:9" x14ac:dyDescent="0.35">
      <c r="A1575" t="s">
        <v>10079</v>
      </c>
      <c r="B1575" t="s">
        <v>7251</v>
      </c>
      <c r="C1575" t="s">
        <v>7252</v>
      </c>
      <c r="D1575" s="13">
        <v>-20459.060000000001</v>
      </c>
      <c r="E1575" t="s">
        <v>7261</v>
      </c>
      <c r="F1575" t="s">
        <v>20677</v>
      </c>
      <c r="G1575" t="s">
        <v>10080</v>
      </c>
      <c r="H1575" t="s">
        <v>7246</v>
      </c>
      <c r="I1575">
        <f>EOMONTH(GL_Transactions[[#This Row],[Column6]],-1)+1</f>
        <v>45505</v>
      </c>
    </row>
    <row r="1576" spans="1:9" x14ac:dyDescent="0.35">
      <c r="A1576" t="s">
        <v>10081</v>
      </c>
      <c r="B1576" t="s">
        <v>7222</v>
      </c>
      <c r="C1576" t="s">
        <v>7223</v>
      </c>
      <c r="D1576" s="13">
        <v>52235.4</v>
      </c>
      <c r="E1576" t="s">
        <v>7240</v>
      </c>
      <c r="F1576" t="s">
        <v>20689</v>
      </c>
      <c r="G1576" t="s">
        <v>10082</v>
      </c>
      <c r="H1576" t="s">
        <v>7275</v>
      </c>
      <c r="I1576" t="e">
        <f>EOMONTH(GL_Transactions[[#This Row],[Column6]],-1)+1</f>
        <v>#VALUE!</v>
      </c>
    </row>
    <row r="1577" spans="1:9" x14ac:dyDescent="0.35">
      <c r="A1577" t="s">
        <v>10083</v>
      </c>
      <c r="B1577" t="s">
        <v>7251</v>
      </c>
      <c r="C1577" t="s">
        <v>7252</v>
      </c>
      <c r="D1577" s="13">
        <v>-28914.21</v>
      </c>
      <c r="E1577" t="s">
        <v>7240</v>
      </c>
      <c r="F1577" t="s">
        <v>20677</v>
      </c>
      <c r="G1577" t="s">
        <v>10084</v>
      </c>
      <c r="H1577" t="s">
        <v>7236</v>
      </c>
      <c r="I1577">
        <f>EOMONTH(GL_Transactions[[#This Row],[Column6]],-1)+1</f>
        <v>45505</v>
      </c>
    </row>
    <row r="1578" spans="1:9" x14ac:dyDescent="0.35">
      <c r="A1578" t="s">
        <v>10085</v>
      </c>
      <c r="B1578" t="s">
        <v>7264</v>
      </c>
      <c r="C1578" t="s">
        <v>7280</v>
      </c>
      <c r="D1578" s="13">
        <v>81081.94</v>
      </c>
      <c r="E1578" t="s">
        <v>7224</v>
      </c>
      <c r="F1578" t="s">
        <v>20690</v>
      </c>
      <c r="G1578" t="s">
        <v>10086</v>
      </c>
      <c r="H1578" t="s">
        <v>7236</v>
      </c>
      <c r="I1578">
        <f>EOMONTH(GL_Transactions[[#This Row],[Column6]],-1)+1</f>
        <v>45505</v>
      </c>
    </row>
    <row r="1579" spans="1:9" x14ac:dyDescent="0.35">
      <c r="A1579" t="s">
        <v>10087</v>
      </c>
      <c r="B1579" t="s">
        <v>7251</v>
      </c>
      <c r="C1579" t="s">
        <v>7252</v>
      </c>
      <c r="D1579" s="13">
        <v>-74729.09</v>
      </c>
      <c r="E1579" t="s">
        <v>7261</v>
      </c>
      <c r="F1579" t="s">
        <v>20691</v>
      </c>
      <c r="G1579" t="s">
        <v>10088</v>
      </c>
      <c r="H1579" t="s">
        <v>7246</v>
      </c>
      <c r="I1579">
        <f>EOMONTH(GL_Transactions[[#This Row],[Column6]],-1)+1</f>
        <v>45505</v>
      </c>
    </row>
    <row r="1580" spans="1:9" x14ac:dyDescent="0.35">
      <c r="A1580" t="s">
        <v>10089</v>
      </c>
      <c r="B1580" t="s">
        <v>7268</v>
      </c>
      <c r="C1580" t="s">
        <v>7269</v>
      </c>
      <c r="D1580" s="13">
        <v>-23698.95</v>
      </c>
      <c r="E1580" t="s">
        <v>7261</v>
      </c>
      <c r="F1580" t="s">
        <v>20662</v>
      </c>
      <c r="G1580" t="s">
        <v>10090</v>
      </c>
      <c r="H1580" t="s">
        <v>7236</v>
      </c>
      <c r="I1580">
        <f>EOMONTH(GL_Transactions[[#This Row],[Column6]],-1)+1</f>
        <v>45505</v>
      </c>
    </row>
    <row r="1581" spans="1:9" x14ac:dyDescent="0.35">
      <c r="A1581" t="s">
        <v>10091</v>
      </c>
      <c r="B1581" t="s">
        <v>7268</v>
      </c>
      <c r="C1581" t="s">
        <v>7269</v>
      </c>
      <c r="D1581" s="13">
        <v>66023.94</v>
      </c>
      <c r="E1581" t="s">
        <v>7240</v>
      </c>
      <c r="F1581" t="s">
        <v>20692</v>
      </c>
      <c r="G1581" t="s">
        <v>66</v>
      </c>
      <c r="H1581" t="s">
        <v>7302</v>
      </c>
      <c r="I1581" t="e">
        <f>EOMONTH(GL_Transactions[[#This Row],[Column6]],-1)+1</f>
        <v>#VALUE!</v>
      </c>
    </row>
    <row r="1582" spans="1:9" x14ac:dyDescent="0.35">
      <c r="A1582" t="s">
        <v>10092</v>
      </c>
      <c r="B1582" t="s">
        <v>7268</v>
      </c>
      <c r="C1582" t="s">
        <v>7269</v>
      </c>
      <c r="D1582" s="13">
        <v>72307.009999999995</v>
      </c>
      <c r="E1582" t="s">
        <v>7240</v>
      </c>
      <c r="F1582" t="s">
        <v>20677</v>
      </c>
      <c r="G1582" t="s">
        <v>66</v>
      </c>
      <c r="H1582" t="s">
        <v>7226</v>
      </c>
      <c r="I1582">
        <f>EOMONTH(GL_Transactions[[#This Row],[Column6]],-1)+1</f>
        <v>45505</v>
      </c>
    </row>
    <row r="1583" spans="1:9" x14ac:dyDescent="0.35">
      <c r="A1583" t="s">
        <v>10093</v>
      </c>
      <c r="B1583" t="s">
        <v>7238</v>
      </c>
      <c r="C1583" t="s">
        <v>66</v>
      </c>
      <c r="D1583" s="13">
        <v>-22079.1</v>
      </c>
      <c r="E1583" t="s">
        <v>7240</v>
      </c>
      <c r="F1583" t="s">
        <v>20693</v>
      </c>
      <c r="G1583" t="s">
        <v>66</v>
      </c>
      <c r="H1583" t="s">
        <v>7231</v>
      </c>
      <c r="I1583">
        <f>EOMONTH(GL_Transactions[[#This Row],[Column6]],-1)+1</f>
        <v>45505</v>
      </c>
    </row>
    <row r="1584" spans="1:9" x14ac:dyDescent="0.35">
      <c r="A1584" t="s">
        <v>10094</v>
      </c>
      <c r="B1584" t="s">
        <v>7228</v>
      </c>
      <c r="C1584" t="s">
        <v>7229</v>
      </c>
      <c r="D1584" s="13">
        <v>4312.03</v>
      </c>
      <c r="E1584" t="s">
        <v>7261</v>
      </c>
      <c r="F1584" t="s">
        <v>20694</v>
      </c>
      <c r="G1584" t="s">
        <v>10095</v>
      </c>
      <c r="H1584" t="s">
        <v>7286</v>
      </c>
      <c r="I1584">
        <f>EOMONTH(GL_Transactions[[#This Row],[Column6]],-1)+1</f>
        <v>45505</v>
      </c>
    </row>
    <row r="1585" spans="1:9" x14ac:dyDescent="0.35">
      <c r="A1585" t="s">
        <v>10096</v>
      </c>
      <c r="B1585" t="s">
        <v>7255</v>
      </c>
      <c r="C1585" t="s">
        <v>66</v>
      </c>
      <c r="D1585" s="13">
        <v>61551.88</v>
      </c>
      <c r="E1585" t="s">
        <v>7240</v>
      </c>
      <c r="F1585" t="s">
        <v>20695</v>
      </c>
      <c r="G1585" t="s">
        <v>10097</v>
      </c>
      <c r="H1585" t="s">
        <v>7292</v>
      </c>
      <c r="I1585">
        <f>EOMONTH(GL_Transactions[[#This Row],[Column6]],-1)+1</f>
        <v>45505</v>
      </c>
    </row>
    <row r="1586" spans="1:9" x14ac:dyDescent="0.35">
      <c r="A1586" t="s">
        <v>10098</v>
      </c>
      <c r="B1586" t="s">
        <v>7233</v>
      </c>
      <c r="C1586" t="s">
        <v>7234</v>
      </c>
      <c r="D1586" s="13">
        <v>12286.55</v>
      </c>
      <c r="E1586" t="s">
        <v>7261</v>
      </c>
      <c r="F1586" t="s">
        <v>20696</v>
      </c>
      <c r="G1586" t="s">
        <v>10099</v>
      </c>
      <c r="H1586" t="s">
        <v>7246</v>
      </c>
      <c r="I1586">
        <f>EOMONTH(GL_Transactions[[#This Row],[Column6]],-1)+1</f>
        <v>45505</v>
      </c>
    </row>
    <row r="1587" spans="1:9" x14ac:dyDescent="0.35">
      <c r="A1587" t="s">
        <v>10100</v>
      </c>
      <c r="B1587" t="s">
        <v>7264</v>
      </c>
      <c r="C1587" t="s">
        <v>7280</v>
      </c>
      <c r="D1587" s="13">
        <v>54798.48</v>
      </c>
      <c r="E1587" t="s">
        <v>7240</v>
      </c>
      <c r="F1587" t="s">
        <v>20697</v>
      </c>
      <c r="G1587" t="s">
        <v>8545</v>
      </c>
      <c r="H1587" t="s">
        <v>7302</v>
      </c>
      <c r="I1587">
        <f>EOMONTH(GL_Transactions[[#This Row],[Column6]],-1)+1</f>
        <v>45505</v>
      </c>
    </row>
    <row r="1588" spans="1:9" x14ac:dyDescent="0.35">
      <c r="A1588" t="s">
        <v>10101</v>
      </c>
      <c r="B1588" t="s">
        <v>7264</v>
      </c>
      <c r="C1588" t="s">
        <v>7280</v>
      </c>
      <c r="D1588" s="13">
        <v>971.14</v>
      </c>
      <c r="E1588" t="s">
        <v>7240</v>
      </c>
      <c r="F1588" t="s">
        <v>20698</v>
      </c>
      <c r="G1588" t="s">
        <v>10102</v>
      </c>
      <c r="H1588" t="s">
        <v>7246</v>
      </c>
      <c r="I1588">
        <f>EOMONTH(GL_Transactions[[#This Row],[Column6]],-1)+1</f>
        <v>45505</v>
      </c>
    </row>
    <row r="1589" spans="1:9" x14ac:dyDescent="0.35">
      <c r="A1589" t="s">
        <v>10103</v>
      </c>
      <c r="B1589" t="s">
        <v>7277</v>
      </c>
      <c r="C1589" t="s">
        <v>7278</v>
      </c>
      <c r="D1589" s="13">
        <v>31060.83</v>
      </c>
      <c r="E1589" t="s">
        <v>7261</v>
      </c>
      <c r="F1589" t="s">
        <v>20699</v>
      </c>
      <c r="G1589" t="s">
        <v>66</v>
      </c>
      <c r="H1589" t="s">
        <v>7249</v>
      </c>
      <c r="I1589" t="e">
        <f>EOMONTH(GL_Transactions[[#This Row],[Column6]],-1)+1</f>
        <v>#VALUE!</v>
      </c>
    </row>
    <row r="1590" spans="1:9" x14ac:dyDescent="0.35">
      <c r="A1590" t="s">
        <v>10104</v>
      </c>
      <c r="B1590" t="s">
        <v>7248</v>
      </c>
      <c r="C1590" t="s">
        <v>66</v>
      </c>
      <c r="D1590" s="13">
        <v>-12564.84</v>
      </c>
      <c r="E1590" t="s">
        <v>7240</v>
      </c>
      <c r="F1590" t="s">
        <v>20700</v>
      </c>
      <c r="G1590" t="s">
        <v>10105</v>
      </c>
      <c r="H1590" t="s">
        <v>66</v>
      </c>
      <c r="I1590">
        <f>EOMONTH(GL_Transactions[[#This Row],[Column6]],-1)+1</f>
        <v>45505</v>
      </c>
    </row>
    <row r="1591" spans="1:9" x14ac:dyDescent="0.35">
      <c r="A1591" t="s">
        <v>10106</v>
      </c>
      <c r="B1591" t="s">
        <v>7222</v>
      </c>
      <c r="C1591" t="s">
        <v>7223</v>
      </c>
      <c r="D1591" s="13">
        <v>1553.15</v>
      </c>
      <c r="E1591" t="s">
        <v>7224</v>
      </c>
      <c r="F1591" t="s">
        <v>20701</v>
      </c>
      <c r="G1591" t="s">
        <v>10107</v>
      </c>
      <c r="H1591" t="s">
        <v>7249</v>
      </c>
      <c r="I1591">
        <f>EOMONTH(GL_Transactions[[#This Row],[Column6]],-1)+1</f>
        <v>45627</v>
      </c>
    </row>
    <row r="1592" spans="1:9" x14ac:dyDescent="0.35">
      <c r="A1592" t="s">
        <v>10108</v>
      </c>
      <c r="B1592" t="s">
        <v>7222</v>
      </c>
      <c r="C1592" t="s">
        <v>7223</v>
      </c>
      <c r="D1592" s="13">
        <v>-20296.43</v>
      </c>
      <c r="E1592" t="s">
        <v>7240</v>
      </c>
      <c r="F1592" t="s">
        <v>20702</v>
      </c>
      <c r="G1592" t="s">
        <v>10109</v>
      </c>
      <c r="H1592" t="s">
        <v>7305</v>
      </c>
      <c r="I1592">
        <f>EOMONTH(GL_Transactions[[#This Row],[Column6]],-1)+1</f>
        <v>45597</v>
      </c>
    </row>
    <row r="1593" spans="1:9" x14ac:dyDescent="0.35">
      <c r="A1593" t="s">
        <v>10110</v>
      </c>
      <c r="B1593" t="s">
        <v>7238</v>
      </c>
      <c r="C1593" t="s">
        <v>7239</v>
      </c>
      <c r="D1593" s="13">
        <v>76164.33</v>
      </c>
      <c r="E1593" t="s">
        <v>7224</v>
      </c>
      <c r="F1593" t="s">
        <v>20703</v>
      </c>
      <c r="G1593" t="s">
        <v>10111</v>
      </c>
      <c r="H1593" t="s">
        <v>7302</v>
      </c>
      <c r="I1593" t="e">
        <f>EOMONTH(GL_Transactions[[#This Row],[Column6]],-1)+1</f>
        <v>#VALUE!</v>
      </c>
    </row>
    <row r="1594" spans="1:9" x14ac:dyDescent="0.35">
      <c r="A1594" t="s">
        <v>10112</v>
      </c>
      <c r="B1594" t="s">
        <v>7255</v>
      </c>
      <c r="C1594" t="s">
        <v>7256</v>
      </c>
      <c r="D1594" s="13">
        <v>-72878.12</v>
      </c>
      <c r="E1594" t="s">
        <v>7240</v>
      </c>
      <c r="F1594" t="s">
        <v>20681</v>
      </c>
      <c r="G1594" t="s">
        <v>8022</v>
      </c>
      <c r="H1594" t="s">
        <v>7302</v>
      </c>
      <c r="I1594">
        <f>EOMONTH(GL_Transactions[[#This Row],[Column6]],-1)+1</f>
        <v>45505</v>
      </c>
    </row>
    <row r="1595" spans="1:9" x14ac:dyDescent="0.35">
      <c r="A1595" t="s">
        <v>10113</v>
      </c>
      <c r="B1595" t="s">
        <v>7238</v>
      </c>
      <c r="C1595" t="s">
        <v>7239</v>
      </c>
      <c r="D1595" s="13">
        <v>45626.17</v>
      </c>
      <c r="E1595" t="s">
        <v>7224</v>
      </c>
      <c r="F1595" t="s">
        <v>20704</v>
      </c>
      <c r="G1595" t="s">
        <v>10114</v>
      </c>
      <c r="H1595" t="s">
        <v>7231</v>
      </c>
      <c r="I1595">
        <f>EOMONTH(GL_Transactions[[#This Row],[Column6]],-1)+1</f>
        <v>45505</v>
      </c>
    </row>
    <row r="1596" spans="1:9" x14ac:dyDescent="0.35">
      <c r="A1596" t="s">
        <v>10115</v>
      </c>
      <c r="B1596" t="s">
        <v>7238</v>
      </c>
      <c r="C1596" t="s">
        <v>7239</v>
      </c>
      <c r="D1596" s="13">
        <v>17349.86</v>
      </c>
      <c r="E1596" t="s">
        <v>7240</v>
      </c>
      <c r="F1596" t="s">
        <v>20705</v>
      </c>
      <c r="G1596" t="s">
        <v>10116</v>
      </c>
      <c r="H1596" t="s">
        <v>7226</v>
      </c>
      <c r="I1596">
        <f>EOMONTH(GL_Transactions[[#This Row],[Column6]],-1)+1</f>
        <v>45505</v>
      </c>
    </row>
    <row r="1597" spans="1:9" x14ac:dyDescent="0.35">
      <c r="A1597" t="s">
        <v>10117</v>
      </c>
      <c r="B1597" t="s">
        <v>7222</v>
      </c>
      <c r="C1597" t="s">
        <v>7223</v>
      </c>
      <c r="D1597" s="13">
        <v>2900.83</v>
      </c>
      <c r="E1597" t="s">
        <v>7240</v>
      </c>
      <c r="F1597" t="s">
        <v>20706</v>
      </c>
      <c r="G1597" t="s">
        <v>10118</v>
      </c>
      <c r="H1597" t="s">
        <v>66</v>
      </c>
      <c r="I1597">
        <f>EOMONTH(GL_Transactions[[#This Row],[Column6]],-1)+1</f>
        <v>45505</v>
      </c>
    </row>
    <row r="1598" spans="1:9" x14ac:dyDescent="0.35">
      <c r="A1598" t="s">
        <v>10119</v>
      </c>
      <c r="B1598" t="s">
        <v>7255</v>
      </c>
      <c r="C1598" t="s">
        <v>7256</v>
      </c>
      <c r="D1598" s="13">
        <v>8901.4500000000007</v>
      </c>
      <c r="E1598" t="s">
        <v>7240</v>
      </c>
      <c r="F1598" t="s">
        <v>20673</v>
      </c>
      <c r="G1598" t="s">
        <v>10120</v>
      </c>
      <c r="H1598" t="s">
        <v>7236</v>
      </c>
      <c r="I1598">
        <f>EOMONTH(GL_Transactions[[#This Row],[Column6]],-1)+1</f>
        <v>45505</v>
      </c>
    </row>
    <row r="1599" spans="1:9" x14ac:dyDescent="0.35">
      <c r="A1599" t="s">
        <v>10121</v>
      </c>
      <c r="B1599" t="s">
        <v>7238</v>
      </c>
      <c r="C1599" t="s">
        <v>7239</v>
      </c>
      <c r="D1599" s="13" t="s">
        <v>20707</v>
      </c>
      <c r="E1599" t="s">
        <v>7240</v>
      </c>
      <c r="F1599" t="s">
        <v>20672</v>
      </c>
      <c r="G1599" t="s">
        <v>9684</v>
      </c>
      <c r="H1599" t="s">
        <v>7286</v>
      </c>
      <c r="I1599">
        <f>EOMONTH(GL_Transactions[[#This Row],[Column6]],-1)+1</f>
        <v>45505</v>
      </c>
    </row>
    <row r="1600" spans="1:9" x14ac:dyDescent="0.35">
      <c r="A1600" t="s">
        <v>10122</v>
      </c>
      <c r="B1600" t="s">
        <v>7255</v>
      </c>
      <c r="C1600" t="s">
        <v>7256</v>
      </c>
      <c r="D1600" s="13">
        <v>-73802.36</v>
      </c>
      <c r="E1600" t="s">
        <v>7240</v>
      </c>
      <c r="F1600" t="s">
        <v>20708</v>
      </c>
      <c r="G1600" t="s">
        <v>10123</v>
      </c>
      <c r="H1600" t="s">
        <v>7249</v>
      </c>
      <c r="I1600" t="e">
        <f>EOMONTH(GL_Transactions[[#This Row],[Column6]],-1)+1</f>
        <v>#VALUE!</v>
      </c>
    </row>
    <row r="1601" spans="1:9" x14ac:dyDescent="0.35">
      <c r="A1601" t="s">
        <v>10124</v>
      </c>
      <c r="B1601" t="s">
        <v>7277</v>
      </c>
      <c r="C1601" t="s">
        <v>7278</v>
      </c>
      <c r="D1601" s="13">
        <v>20134.61</v>
      </c>
      <c r="E1601" t="s">
        <v>7261</v>
      </c>
      <c r="F1601" t="s">
        <v>20709</v>
      </c>
      <c r="G1601" t="s">
        <v>10125</v>
      </c>
      <c r="H1601" t="s">
        <v>7275</v>
      </c>
      <c r="I1601">
        <f>EOMONTH(GL_Transactions[[#This Row],[Column6]],-1)+1</f>
        <v>45536</v>
      </c>
    </row>
    <row r="1602" spans="1:9" x14ac:dyDescent="0.35">
      <c r="A1602" t="s">
        <v>10126</v>
      </c>
      <c r="B1602" t="s">
        <v>7228</v>
      </c>
      <c r="C1602" t="s">
        <v>7229</v>
      </c>
      <c r="D1602" s="13">
        <v>46924.24</v>
      </c>
      <c r="E1602" t="s">
        <v>7240</v>
      </c>
      <c r="F1602" t="s">
        <v>20710</v>
      </c>
      <c r="G1602" t="s">
        <v>10127</v>
      </c>
      <c r="H1602" t="s">
        <v>7249</v>
      </c>
      <c r="I1602">
        <f>EOMONTH(GL_Transactions[[#This Row],[Column6]],-1)+1</f>
        <v>45505</v>
      </c>
    </row>
    <row r="1603" spans="1:9" x14ac:dyDescent="0.35">
      <c r="A1603" t="s">
        <v>10128</v>
      </c>
      <c r="B1603" t="s">
        <v>7238</v>
      </c>
      <c r="C1603" t="s">
        <v>7239</v>
      </c>
      <c r="D1603" s="13">
        <v>64003.61</v>
      </c>
      <c r="E1603" t="s">
        <v>7261</v>
      </c>
      <c r="F1603" t="s">
        <v>20666</v>
      </c>
      <c r="G1603" t="s">
        <v>66</v>
      </c>
      <c r="H1603" t="s">
        <v>7305</v>
      </c>
      <c r="I1603">
        <f>EOMONTH(GL_Transactions[[#This Row],[Column6]],-1)+1</f>
        <v>45505</v>
      </c>
    </row>
    <row r="1604" spans="1:9" x14ac:dyDescent="0.35">
      <c r="A1604" t="s">
        <v>10129</v>
      </c>
      <c r="B1604" t="s">
        <v>7238</v>
      </c>
      <c r="C1604" t="s">
        <v>7239</v>
      </c>
      <c r="D1604" s="13">
        <v>65355.44</v>
      </c>
      <c r="E1604" t="s">
        <v>7240</v>
      </c>
      <c r="F1604" t="s">
        <v>20711</v>
      </c>
      <c r="G1604" t="s">
        <v>10130</v>
      </c>
      <c r="H1604" t="s">
        <v>7305</v>
      </c>
      <c r="I1604">
        <f>EOMONTH(GL_Transactions[[#This Row],[Column6]],-1)+1</f>
        <v>45505</v>
      </c>
    </row>
    <row r="1605" spans="1:9" x14ac:dyDescent="0.35">
      <c r="A1605" t="s">
        <v>10131</v>
      </c>
      <c r="B1605" t="s">
        <v>7268</v>
      </c>
      <c r="C1605" t="s">
        <v>7269</v>
      </c>
      <c r="D1605" s="13">
        <v>83573.91</v>
      </c>
      <c r="E1605" t="s">
        <v>7240</v>
      </c>
      <c r="F1605" t="s">
        <v>20712</v>
      </c>
      <c r="G1605" t="s">
        <v>66</v>
      </c>
      <c r="H1605" t="s">
        <v>7292</v>
      </c>
      <c r="I1605" t="e">
        <f>EOMONTH(GL_Transactions[[#This Row],[Column6]],-1)+1</f>
        <v>#VALUE!</v>
      </c>
    </row>
    <row r="1606" spans="1:9" x14ac:dyDescent="0.35">
      <c r="A1606" t="s">
        <v>10132</v>
      </c>
      <c r="B1606" t="s">
        <v>7268</v>
      </c>
      <c r="C1606" t="s">
        <v>7269</v>
      </c>
      <c r="D1606" s="13">
        <v>-4981.62</v>
      </c>
      <c r="E1606" t="s">
        <v>7240</v>
      </c>
      <c r="F1606" t="s">
        <v>20673</v>
      </c>
      <c r="G1606" t="s">
        <v>10133</v>
      </c>
      <c r="H1606" t="s">
        <v>7236</v>
      </c>
      <c r="I1606">
        <f>EOMONTH(GL_Transactions[[#This Row],[Column6]],-1)+1</f>
        <v>45505</v>
      </c>
    </row>
    <row r="1607" spans="1:9" x14ac:dyDescent="0.35">
      <c r="A1607" t="s">
        <v>10134</v>
      </c>
      <c r="B1607" t="s">
        <v>7243</v>
      </c>
      <c r="C1607" t="s">
        <v>7244</v>
      </c>
      <c r="D1607" s="13">
        <v>18832.68</v>
      </c>
      <c r="E1607" t="s">
        <v>7240</v>
      </c>
      <c r="F1607" t="s">
        <v>20713</v>
      </c>
      <c r="G1607" t="s">
        <v>10135</v>
      </c>
      <c r="H1607" t="s">
        <v>7249</v>
      </c>
      <c r="I1607">
        <f>EOMONTH(GL_Transactions[[#This Row],[Column6]],-1)+1</f>
        <v>45352</v>
      </c>
    </row>
    <row r="1608" spans="1:9" x14ac:dyDescent="0.35">
      <c r="A1608" t="s">
        <v>10136</v>
      </c>
      <c r="B1608" t="s">
        <v>7243</v>
      </c>
      <c r="C1608" t="s">
        <v>66</v>
      </c>
      <c r="D1608" s="13" t="s">
        <v>20714</v>
      </c>
      <c r="E1608" t="s">
        <v>7240</v>
      </c>
      <c r="F1608" t="s">
        <v>20715</v>
      </c>
      <c r="G1608" t="s">
        <v>66</v>
      </c>
      <c r="H1608" t="s">
        <v>7236</v>
      </c>
      <c r="I1608">
        <f>EOMONTH(GL_Transactions[[#This Row],[Column6]],-1)+1</f>
        <v>45597</v>
      </c>
    </row>
    <row r="1609" spans="1:9" x14ac:dyDescent="0.35">
      <c r="A1609" t="s">
        <v>10137</v>
      </c>
      <c r="B1609" t="s">
        <v>7222</v>
      </c>
      <c r="C1609" t="s">
        <v>7223</v>
      </c>
      <c r="D1609" s="13">
        <v>66453.23</v>
      </c>
      <c r="E1609" t="s">
        <v>7224</v>
      </c>
      <c r="F1609" t="s">
        <v>20716</v>
      </c>
      <c r="G1609" t="s">
        <v>10074</v>
      </c>
      <c r="H1609" t="s">
        <v>7246</v>
      </c>
      <c r="I1609" t="e">
        <f>EOMONTH(GL_Transactions[[#This Row],[Column6]],-1)+1</f>
        <v>#VALUE!</v>
      </c>
    </row>
    <row r="1610" spans="1:9" x14ac:dyDescent="0.35">
      <c r="A1610" t="s">
        <v>10138</v>
      </c>
      <c r="B1610" t="s">
        <v>7251</v>
      </c>
      <c r="C1610" t="s">
        <v>7252</v>
      </c>
      <c r="D1610" s="13">
        <v>19004.23</v>
      </c>
      <c r="E1610" t="s">
        <v>7261</v>
      </c>
      <c r="F1610" t="s">
        <v>20661</v>
      </c>
      <c r="G1610" t="s">
        <v>10139</v>
      </c>
      <c r="H1610" t="s">
        <v>7275</v>
      </c>
      <c r="I1610" t="e">
        <f>EOMONTH(GL_Transactions[[#This Row],[Column6]],-1)+1</f>
        <v>#VALUE!</v>
      </c>
    </row>
    <row r="1611" spans="1:9" x14ac:dyDescent="0.35">
      <c r="A1611" t="s">
        <v>10140</v>
      </c>
      <c r="B1611" t="s">
        <v>7277</v>
      </c>
      <c r="C1611" t="s">
        <v>66</v>
      </c>
      <c r="D1611" s="13">
        <v>81180.990000000005</v>
      </c>
      <c r="E1611" t="s">
        <v>7261</v>
      </c>
      <c r="F1611" t="s">
        <v>20717</v>
      </c>
      <c r="G1611" t="s">
        <v>7842</v>
      </c>
      <c r="H1611" t="s">
        <v>7231</v>
      </c>
      <c r="I1611">
        <f>EOMONTH(GL_Transactions[[#This Row],[Column6]],-1)+1</f>
        <v>45505</v>
      </c>
    </row>
    <row r="1612" spans="1:9" x14ac:dyDescent="0.35">
      <c r="A1612" t="s">
        <v>10141</v>
      </c>
      <c r="B1612" t="s">
        <v>7238</v>
      </c>
      <c r="C1612" t="s">
        <v>7239</v>
      </c>
      <c r="D1612" s="13">
        <v>10668.88</v>
      </c>
      <c r="E1612" t="s">
        <v>7261</v>
      </c>
      <c r="F1612" t="s">
        <v>20693</v>
      </c>
      <c r="G1612" t="s">
        <v>10142</v>
      </c>
      <c r="H1612" t="s">
        <v>66</v>
      </c>
      <c r="I1612">
        <f>EOMONTH(GL_Transactions[[#This Row],[Column6]],-1)+1</f>
        <v>45505</v>
      </c>
    </row>
    <row r="1613" spans="1:9" x14ac:dyDescent="0.35">
      <c r="A1613" t="s">
        <v>10143</v>
      </c>
      <c r="B1613" t="s">
        <v>7222</v>
      </c>
      <c r="C1613" t="s">
        <v>7223</v>
      </c>
      <c r="D1613" s="13">
        <v>29367.86</v>
      </c>
      <c r="E1613" t="s">
        <v>7261</v>
      </c>
      <c r="F1613" t="s">
        <v>20718</v>
      </c>
      <c r="G1613" t="s">
        <v>7230</v>
      </c>
      <c r="H1613" t="s">
        <v>7226</v>
      </c>
      <c r="I1613" t="e">
        <f>EOMONTH(GL_Transactions[[#This Row],[Column6]],-1)+1</f>
        <v>#VALUE!</v>
      </c>
    </row>
    <row r="1614" spans="1:9" x14ac:dyDescent="0.35">
      <c r="A1614" t="s">
        <v>10144</v>
      </c>
      <c r="B1614" t="s">
        <v>7222</v>
      </c>
      <c r="C1614" t="s">
        <v>7223</v>
      </c>
      <c r="D1614" s="13">
        <v>21176.09</v>
      </c>
      <c r="E1614" t="s">
        <v>7240</v>
      </c>
      <c r="F1614" t="s">
        <v>20719</v>
      </c>
      <c r="G1614" t="s">
        <v>8526</v>
      </c>
      <c r="H1614" t="s">
        <v>7226</v>
      </c>
      <c r="I1614" t="e">
        <f>EOMONTH(GL_Transactions[[#This Row],[Column6]],-1)+1</f>
        <v>#VALUE!</v>
      </c>
    </row>
    <row r="1615" spans="1:9" x14ac:dyDescent="0.35">
      <c r="A1615" t="s">
        <v>10145</v>
      </c>
      <c r="B1615" t="s">
        <v>7268</v>
      </c>
      <c r="C1615" t="s">
        <v>7269</v>
      </c>
      <c r="D1615" s="13">
        <v>-54541.72</v>
      </c>
      <c r="E1615" t="s">
        <v>7224</v>
      </c>
      <c r="F1615" t="s">
        <v>20720</v>
      </c>
      <c r="G1615" t="s">
        <v>10146</v>
      </c>
      <c r="H1615" t="s">
        <v>66</v>
      </c>
      <c r="I1615" t="e">
        <f>EOMONTH(GL_Transactions[[#This Row],[Column6]],-1)+1</f>
        <v>#VALUE!</v>
      </c>
    </row>
    <row r="1616" spans="1:9" x14ac:dyDescent="0.35">
      <c r="A1616" t="s">
        <v>10147</v>
      </c>
      <c r="B1616" t="s">
        <v>7264</v>
      </c>
      <c r="C1616" t="s">
        <v>7280</v>
      </c>
      <c r="D1616" s="13">
        <v>-47323.34</v>
      </c>
      <c r="E1616" t="s">
        <v>7261</v>
      </c>
      <c r="F1616" t="s">
        <v>20721</v>
      </c>
      <c r="G1616" t="s">
        <v>9030</v>
      </c>
      <c r="H1616" t="s">
        <v>7302</v>
      </c>
      <c r="I1616">
        <f>EOMONTH(GL_Transactions[[#This Row],[Column6]],-1)+1</f>
        <v>45505</v>
      </c>
    </row>
    <row r="1617" spans="1:9" x14ac:dyDescent="0.35">
      <c r="A1617" t="s">
        <v>10148</v>
      </c>
      <c r="B1617" t="s">
        <v>7277</v>
      </c>
      <c r="C1617" t="s">
        <v>7278</v>
      </c>
      <c r="D1617" s="13">
        <v>78973.070000000007</v>
      </c>
      <c r="E1617" t="s">
        <v>7224</v>
      </c>
      <c r="F1617" t="s">
        <v>20684</v>
      </c>
      <c r="G1617" t="s">
        <v>10149</v>
      </c>
      <c r="H1617" t="s">
        <v>66</v>
      </c>
      <c r="I1617" t="e">
        <f>EOMONTH(GL_Transactions[[#This Row],[Column6]],-1)+1</f>
        <v>#VALUE!</v>
      </c>
    </row>
    <row r="1618" spans="1:9" x14ac:dyDescent="0.35">
      <c r="A1618" t="s">
        <v>10150</v>
      </c>
      <c r="B1618" t="s">
        <v>7222</v>
      </c>
      <c r="C1618" t="s">
        <v>7223</v>
      </c>
      <c r="D1618" s="13">
        <v>38385.51</v>
      </c>
      <c r="E1618" t="s">
        <v>7224</v>
      </c>
      <c r="F1618" t="s">
        <v>20662</v>
      </c>
      <c r="G1618" t="s">
        <v>10151</v>
      </c>
      <c r="H1618" t="s">
        <v>7226</v>
      </c>
      <c r="I1618">
        <f>EOMONTH(GL_Transactions[[#This Row],[Column6]],-1)+1</f>
        <v>45505</v>
      </c>
    </row>
    <row r="1619" spans="1:9" x14ac:dyDescent="0.35">
      <c r="A1619" t="s">
        <v>10152</v>
      </c>
      <c r="B1619" t="s">
        <v>7233</v>
      </c>
      <c r="C1619" t="s">
        <v>7234</v>
      </c>
      <c r="D1619" s="13">
        <v>80358.78</v>
      </c>
      <c r="E1619" t="s">
        <v>7240</v>
      </c>
      <c r="F1619" t="s">
        <v>20722</v>
      </c>
      <c r="G1619" t="s">
        <v>10153</v>
      </c>
      <c r="H1619" t="s">
        <v>7286</v>
      </c>
      <c r="I1619" t="e">
        <f>EOMONTH(GL_Transactions[[#This Row],[Column6]],-1)+1</f>
        <v>#VALUE!</v>
      </c>
    </row>
    <row r="1620" spans="1:9" x14ac:dyDescent="0.35">
      <c r="A1620" t="s">
        <v>10154</v>
      </c>
      <c r="B1620" t="s">
        <v>7243</v>
      </c>
      <c r="C1620" t="s">
        <v>7244</v>
      </c>
      <c r="D1620" s="13">
        <v>19991.63</v>
      </c>
      <c r="E1620" t="s">
        <v>7240</v>
      </c>
      <c r="F1620" t="s">
        <v>20723</v>
      </c>
      <c r="G1620" t="s">
        <v>10155</v>
      </c>
      <c r="H1620" t="s">
        <v>7286</v>
      </c>
      <c r="I1620">
        <f>EOMONTH(GL_Transactions[[#This Row],[Column6]],-1)+1</f>
        <v>45505</v>
      </c>
    </row>
    <row r="1621" spans="1:9" x14ac:dyDescent="0.35">
      <c r="A1621" t="s">
        <v>10156</v>
      </c>
      <c r="B1621" t="s">
        <v>7248</v>
      </c>
      <c r="C1621" t="s">
        <v>3</v>
      </c>
      <c r="D1621" s="13">
        <v>22202.44</v>
      </c>
      <c r="E1621" t="s">
        <v>7240</v>
      </c>
      <c r="F1621" t="s">
        <v>20227</v>
      </c>
      <c r="G1621" t="s">
        <v>66</v>
      </c>
      <c r="H1621" t="s">
        <v>7302</v>
      </c>
      <c r="I1621">
        <f>EOMONTH(GL_Transactions[[#This Row],[Column6]],-1)+1</f>
        <v>45505</v>
      </c>
    </row>
    <row r="1622" spans="1:9" x14ac:dyDescent="0.35">
      <c r="A1622" t="s">
        <v>10157</v>
      </c>
      <c r="B1622" t="s">
        <v>7255</v>
      </c>
      <c r="C1622" t="s">
        <v>7256</v>
      </c>
      <c r="D1622" s="13">
        <v>-55059.15</v>
      </c>
      <c r="E1622" t="s">
        <v>7261</v>
      </c>
      <c r="F1622" t="s">
        <v>20671</v>
      </c>
      <c r="G1622" t="s">
        <v>10158</v>
      </c>
      <c r="H1622" t="s">
        <v>7236</v>
      </c>
      <c r="I1622">
        <f>EOMONTH(GL_Transactions[[#This Row],[Column6]],-1)+1</f>
        <v>45505</v>
      </c>
    </row>
    <row r="1623" spans="1:9" x14ac:dyDescent="0.35">
      <c r="A1623" t="s">
        <v>10159</v>
      </c>
      <c r="B1623" t="s">
        <v>7277</v>
      </c>
      <c r="C1623" t="s">
        <v>7278</v>
      </c>
      <c r="D1623" s="13">
        <v>77966.06</v>
      </c>
      <c r="E1623" t="s">
        <v>7261</v>
      </c>
      <c r="F1623" t="s">
        <v>20724</v>
      </c>
      <c r="G1623" t="s">
        <v>10160</v>
      </c>
      <c r="H1623" t="s">
        <v>66</v>
      </c>
      <c r="I1623">
        <f>EOMONTH(GL_Transactions[[#This Row],[Column6]],-1)+1</f>
        <v>45627</v>
      </c>
    </row>
    <row r="1624" spans="1:9" x14ac:dyDescent="0.35">
      <c r="A1624" t="s">
        <v>10161</v>
      </c>
      <c r="B1624" t="s">
        <v>7238</v>
      </c>
      <c r="C1624" t="s">
        <v>7239</v>
      </c>
      <c r="D1624" s="13">
        <v>77040.12</v>
      </c>
      <c r="E1624" t="s">
        <v>7240</v>
      </c>
      <c r="F1624" t="s">
        <v>20719</v>
      </c>
      <c r="G1624" t="s">
        <v>66</v>
      </c>
      <c r="H1624" t="s">
        <v>7302</v>
      </c>
      <c r="I1624" t="e">
        <f>EOMONTH(GL_Transactions[[#This Row],[Column6]],-1)+1</f>
        <v>#VALUE!</v>
      </c>
    </row>
    <row r="1625" spans="1:9" x14ac:dyDescent="0.35">
      <c r="A1625" t="s">
        <v>10162</v>
      </c>
      <c r="B1625" t="s">
        <v>7243</v>
      </c>
      <c r="C1625" t="s">
        <v>7244</v>
      </c>
      <c r="D1625" s="13">
        <v>35080.47</v>
      </c>
      <c r="E1625" t="s">
        <v>7261</v>
      </c>
      <c r="F1625" t="s">
        <v>20661</v>
      </c>
      <c r="G1625" t="s">
        <v>10163</v>
      </c>
      <c r="H1625" t="s">
        <v>7231</v>
      </c>
      <c r="I1625" t="e">
        <f>EOMONTH(GL_Transactions[[#This Row],[Column6]],-1)+1</f>
        <v>#VALUE!</v>
      </c>
    </row>
    <row r="1626" spans="1:9" x14ac:dyDescent="0.35">
      <c r="A1626" t="s">
        <v>10164</v>
      </c>
      <c r="B1626" t="s">
        <v>7233</v>
      </c>
      <c r="C1626" t="s">
        <v>7234</v>
      </c>
      <c r="D1626" s="13">
        <v>15335.31</v>
      </c>
      <c r="E1626" t="s">
        <v>7224</v>
      </c>
      <c r="F1626" t="s">
        <v>20675</v>
      </c>
      <c r="G1626" t="s">
        <v>10165</v>
      </c>
      <c r="H1626" t="s">
        <v>7249</v>
      </c>
      <c r="I1626">
        <f>EOMONTH(GL_Transactions[[#This Row],[Column6]],-1)+1</f>
        <v>45505</v>
      </c>
    </row>
    <row r="1627" spans="1:9" x14ac:dyDescent="0.35">
      <c r="A1627" t="s">
        <v>10166</v>
      </c>
      <c r="B1627" t="s">
        <v>7251</v>
      </c>
      <c r="C1627" t="s">
        <v>7252</v>
      </c>
      <c r="D1627" s="13">
        <v>38337.910000000003</v>
      </c>
      <c r="E1627" t="s">
        <v>7261</v>
      </c>
      <c r="F1627" t="s">
        <v>20725</v>
      </c>
      <c r="G1627" t="s">
        <v>9131</v>
      </c>
      <c r="H1627" t="s">
        <v>66</v>
      </c>
      <c r="I1627">
        <f>EOMONTH(GL_Transactions[[#This Row],[Column6]],-1)+1</f>
        <v>45505</v>
      </c>
    </row>
    <row r="1628" spans="1:9" x14ac:dyDescent="0.35">
      <c r="A1628" t="s">
        <v>10167</v>
      </c>
      <c r="B1628" t="s">
        <v>7251</v>
      </c>
      <c r="C1628" t="s">
        <v>7252</v>
      </c>
      <c r="D1628" s="13">
        <v>25847.1</v>
      </c>
      <c r="E1628" t="s">
        <v>7224</v>
      </c>
      <c r="F1628" t="s">
        <v>20726</v>
      </c>
      <c r="G1628" t="s">
        <v>10168</v>
      </c>
      <c r="H1628" t="s">
        <v>7275</v>
      </c>
      <c r="I1628">
        <f>EOMONTH(GL_Transactions[[#This Row],[Column6]],-1)+1</f>
        <v>45505</v>
      </c>
    </row>
    <row r="1629" spans="1:9" x14ac:dyDescent="0.35">
      <c r="A1629" t="s">
        <v>10169</v>
      </c>
      <c r="B1629" t="s">
        <v>7233</v>
      </c>
      <c r="C1629" t="s">
        <v>7234</v>
      </c>
      <c r="D1629" s="13">
        <v>69997.649999999994</v>
      </c>
      <c r="E1629" t="s">
        <v>7224</v>
      </c>
      <c r="F1629" t="s">
        <v>20277</v>
      </c>
      <c r="G1629" t="s">
        <v>66</v>
      </c>
      <c r="H1629" t="s">
        <v>7231</v>
      </c>
      <c r="I1629">
        <f>EOMONTH(GL_Transactions[[#This Row],[Column6]],-1)+1</f>
        <v>45383</v>
      </c>
    </row>
    <row r="1630" spans="1:9" x14ac:dyDescent="0.35">
      <c r="A1630" t="s">
        <v>10170</v>
      </c>
      <c r="B1630" t="s">
        <v>7277</v>
      </c>
      <c r="C1630" t="s">
        <v>7278</v>
      </c>
      <c r="D1630" s="13">
        <v>-61859.44</v>
      </c>
      <c r="E1630" t="s">
        <v>7240</v>
      </c>
      <c r="F1630" t="s">
        <v>19865</v>
      </c>
      <c r="G1630" t="s">
        <v>66</v>
      </c>
      <c r="H1630" t="s">
        <v>66</v>
      </c>
      <c r="I1630">
        <f>EOMONTH(GL_Transactions[[#This Row],[Column6]],-1)+1</f>
        <v>45292</v>
      </c>
    </row>
    <row r="1631" spans="1:9" x14ac:dyDescent="0.35">
      <c r="A1631" t="s">
        <v>10171</v>
      </c>
      <c r="B1631" t="s">
        <v>7228</v>
      </c>
      <c r="C1631" t="s">
        <v>7229</v>
      </c>
      <c r="D1631" s="13">
        <v>78200.289999999994</v>
      </c>
      <c r="E1631" t="s">
        <v>7240</v>
      </c>
      <c r="F1631" t="s">
        <v>20727</v>
      </c>
      <c r="G1631" t="s">
        <v>10172</v>
      </c>
      <c r="H1631" t="s">
        <v>7246</v>
      </c>
      <c r="I1631">
        <f>EOMONTH(GL_Transactions[[#This Row],[Column6]],-1)+1</f>
        <v>45505</v>
      </c>
    </row>
    <row r="1632" spans="1:9" x14ac:dyDescent="0.35">
      <c r="A1632" t="s">
        <v>10173</v>
      </c>
      <c r="B1632" t="s">
        <v>7238</v>
      </c>
      <c r="C1632" t="s">
        <v>7239</v>
      </c>
      <c r="D1632" s="13">
        <v>84352.2</v>
      </c>
      <c r="E1632" t="s">
        <v>7261</v>
      </c>
      <c r="F1632" t="s">
        <v>20673</v>
      </c>
      <c r="G1632" t="s">
        <v>10174</v>
      </c>
      <c r="H1632" t="s">
        <v>7305</v>
      </c>
      <c r="I1632">
        <f>EOMONTH(GL_Transactions[[#This Row],[Column6]],-1)+1</f>
        <v>45505</v>
      </c>
    </row>
    <row r="1633" spans="1:9" x14ac:dyDescent="0.35">
      <c r="A1633" t="s">
        <v>10175</v>
      </c>
      <c r="B1633" t="s">
        <v>7277</v>
      </c>
      <c r="C1633" t="s">
        <v>7278</v>
      </c>
      <c r="D1633" s="13">
        <v>7236.42</v>
      </c>
      <c r="E1633" t="s">
        <v>7261</v>
      </c>
      <c r="F1633" t="s">
        <v>20728</v>
      </c>
      <c r="G1633" t="s">
        <v>10176</v>
      </c>
      <c r="H1633" t="s">
        <v>7275</v>
      </c>
      <c r="I1633">
        <f>EOMONTH(GL_Transactions[[#This Row],[Column6]],-1)+1</f>
        <v>45505</v>
      </c>
    </row>
    <row r="1634" spans="1:9" x14ac:dyDescent="0.35">
      <c r="A1634" t="s">
        <v>10177</v>
      </c>
      <c r="B1634" t="s">
        <v>7233</v>
      </c>
      <c r="C1634" t="s">
        <v>7234</v>
      </c>
      <c r="D1634" s="13" t="s">
        <v>20729</v>
      </c>
      <c r="E1634" t="s">
        <v>7224</v>
      </c>
      <c r="F1634" t="s">
        <v>20730</v>
      </c>
      <c r="G1634" t="s">
        <v>8961</v>
      </c>
      <c r="H1634" t="s">
        <v>7236</v>
      </c>
      <c r="I1634">
        <f>EOMONTH(GL_Transactions[[#This Row],[Column6]],-1)+1</f>
        <v>45505</v>
      </c>
    </row>
    <row r="1635" spans="1:9" x14ac:dyDescent="0.35">
      <c r="A1635" t="s">
        <v>10178</v>
      </c>
      <c r="B1635" t="s">
        <v>7264</v>
      </c>
      <c r="C1635" t="s">
        <v>7280</v>
      </c>
      <c r="D1635" s="13">
        <v>31827.39</v>
      </c>
      <c r="E1635" t="s">
        <v>7240</v>
      </c>
      <c r="F1635" t="s">
        <v>20411</v>
      </c>
      <c r="G1635" t="s">
        <v>10179</v>
      </c>
      <c r="H1635" t="s">
        <v>7305</v>
      </c>
      <c r="I1635">
        <f>EOMONTH(GL_Transactions[[#This Row],[Column6]],-1)+1</f>
        <v>45505</v>
      </c>
    </row>
    <row r="1636" spans="1:9" x14ac:dyDescent="0.35">
      <c r="A1636" t="s">
        <v>10180</v>
      </c>
      <c r="B1636" t="s">
        <v>7222</v>
      </c>
      <c r="C1636" t="s">
        <v>7223</v>
      </c>
      <c r="D1636" s="13">
        <v>20470.060000000001</v>
      </c>
      <c r="E1636" t="s">
        <v>7224</v>
      </c>
      <c r="F1636" t="s">
        <v>20731</v>
      </c>
      <c r="G1636" t="s">
        <v>66</v>
      </c>
      <c r="H1636" t="s">
        <v>7246</v>
      </c>
      <c r="I1636">
        <f>EOMONTH(GL_Transactions[[#This Row],[Column6]],-1)+1</f>
        <v>45505</v>
      </c>
    </row>
    <row r="1637" spans="1:9" x14ac:dyDescent="0.35">
      <c r="A1637" t="s">
        <v>10181</v>
      </c>
      <c r="B1637" t="s">
        <v>7248</v>
      </c>
      <c r="C1637" t="s">
        <v>3</v>
      </c>
      <c r="D1637" s="13">
        <v>-35528.79</v>
      </c>
      <c r="E1637" t="s">
        <v>7224</v>
      </c>
      <c r="F1637" t="s">
        <v>20732</v>
      </c>
      <c r="G1637" t="s">
        <v>10182</v>
      </c>
      <c r="H1637" t="s">
        <v>7305</v>
      </c>
      <c r="I1637">
        <f>EOMONTH(GL_Transactions[[#This Row],[Column6]],-1)+1</f>
        <v>45505</v>
      </c>
    </row>
    <row r="1638" spans="1:9" x14ac:dyDescent="0.35">
      <c r="A1638" t="s">
        <v>10183</v>
      </c>
      <c r="B1638" t="s">
        <v>7228</v>
      </c>
      <c r="C1638" t="s">
        <v>7229</v>
      </c>
      <c r="D1638" s="13">
        <v>9333.74</v>
      </c>
      <c r="E1638" t="s">
        <v>7261</v>
      </c>
      <c r="F1638" t="s">
        <v>20733</v>
      </c>
      <c r="G1638" t="s">
        <v>10184</v>
      </c>
      <c r="H1638" t="s">
        <v>7286</v>
      </c>
      <c r="I1638">
        <f>EOMONTH(GL_Transactions[[#This Row],[Column6]],-1)+1</f>
        <v>45536</v>
      </c>
    </row>
    <row r="1639" spans="1:9" x14ac:dyDescent="0.35">
      <c r="A1639" t="s">
        <v>10185</v>
      </c>
      <c r="B1639" t="s">
        <v>7255</v>
      </c>
      <c r="C1639" t="s">
        <v>7256</v>
      </c>
      <c r="D1639" s="13">
        <v>78916.09</v>
      </c>
      <c r="E1639" t="s">
        <v>7240</v>
      </c>
      <c r="F1639" t="s">
        <v>20734</v>
      </c>
      <c r="G1639" t="s">
        <v>10186</v>
      </c>
      <c r="H1639" t="s">
        <v>7236</v>
      </c>
      <c r="I1639" t="e">
        <f>EOMONTH(GL_Transactions[[#This Row],[Column6]],-1)+1</f>
        <v>#VALUE!</v>
      </c>
    </row>
    <row r="1640" spans="1:9" x14ac:dyDescent="0.35">
      <c r="A1640" t="s">
        <v>10187</v>
      </c>
      <c r="B1640" t="s">
        <v>7251</v>
      </c>
      <c r="C1640" t="s">
        <v>7252</v>
      </c>
      <c r="D1640" s="13">
        <v>6909.6</v>
      </c>
      <c r="E1640" t="s">
        <v>7240</v>
      </c>
      <c r="F1640" t="s">
        <v>20617</v>
      </c>
      <c r="G1640" t="s">
        <v>10188</v>
      </c>
      <c r="H1640" t="s">
        <v>7286</v>
      </c>
      <c r="I1640">
        <f>EOMONTH(GL_Transactions[[#This Row],[Column6]],-1)+1</f>
        <v>45505</v>
      </c>
    </row>
    <row r="1641" spans="1:9" x14ac:dyDescent="0.35">
      <c r="A1641" t="s">
        <v>10189</v>
      </c>
      <c r="B1641" t="s">
        <v>7264</v>
      </c>
      <c r="C1641" t="s">
        <v>7280</v>
      </c>
      <c r="D1641" s="13">
        <v>-17658.939999999999</v>
      </c>
      <c r="E1641" t="s">
        <v>7240</v>
      </c>
      <c r="F1641" t="s">
        <v>20661</v>
      </c>
      <c r="G1641" t="s">
        <v>9584</v>
      </c>
      <c r="H1641" t="s">
        <v>7275</v>
      </c>
      <c r="I1641" t="e">
        <f>EOMONTH(GL_Transactions[[#This Row],[Column6]],-1)+1</f>
        <v>#VALUE!</v>
      </c>
    </row>
    <row r="1642" spans="1:9" x14ac:dyDescent="0.35">
      <c r="A1642" t="s">
        <v>10190</v>
      </c>
      <c r="B1642" t="s">
        <v>7228</v>
      </c>
      <c r="C1642" t="s">
        <v>7229</v>
      </c>
      <c r="D1642" s="13" t="s">
        <v>20735</v>
      </c>
      <c r="E1642" t="s">
        <v>7240</v>
      </c>
      <c r="F1642" t="s">
        <v>20693</v>
      </c>
      <c r="G1642" t="s">
        <v>10191</v>
      </c>
      <c r="H1642" t="s">
        <v>7226</v>
      </c>
      <c r="I1642">
        <f>EOMONTH(GL_Transactions[[#This Row],[Column6]],-1)+1</f>
        <v>45505</v>
      </c>
    </row>
    <row r="1643" spans="1:9" x14ac:dyDescent="0.35">
      <c r="A1643" t="s">
        <v>10192</v>
      </c>
      <c r="B1643" t="s">
        <v>7248</v>
      </c>
      <c r="C1643" t="s">
        <v>3</v>
      </c>
      <c r="D1643" s="13">
        <v>76014.52</v>
      </c>
      <c r="E1643" t="s">
        <v>7224</v>
      </c>
      <c r="F1643" t="s">
        <v>20724</v>
      </c>
      <c r="G1643" t="s">
        <v>10193</v>
      </c>
      <c r="H1643" t="s">
        <v>66</v>
      </c>
      <c r="I1643">
        <f>EOMONTH(GL_Transactions[[#This Row],[Column6]],-1)+1</f>
        <v>45627</v>
      </c>
    </row>
    <row r="1644" spans="1:9" x14ac:dyDescent="0.35">
      <c r="A1644" t="s">
        <v>10194</v>
      </c>
      <c r="B1644" t="s">
        <v>7268</v>
      </c>
      <c r="C1644" t="s">
        <v>7269</v>
      </c>
      <c r="D1644" s="13">
        <v>25712.09</v>
      </c>
      <c r="E1644" t="s">
        <v>7240</v>
      </c>
      <c r="F1644" t="s">
        <v>20713</v>
      </c>
      <c r="G1644" t="s">
        <v>10195</v>
      </c>
      <c r="H1644" t="s">
        <v>7286</v>
      </c>
      <c r="I1644">
        <f>EOMONTH(GL_Transactions[[#This Row],[Column6]],-1)+1</f>
        <v>45352</v>
      </c>
    </row>
    <row r="1645" spans="1:9" x14ac:dyDescent="0.35">
      <c r="A1645" t="s">
        <v>10196</v>
      </c>
      <c r="B1645" t="s">
        <v>7251</v>
      </c>
      <c r="C1645" t="s">
        <v>7252</v>
      </c>
      <c r="D1645" s="13">
        <v>7647.62</v>
      </c>
      <c r="E1645" t="s">
        <v>7240</v>
      </c>
      <c r="F1645" t="s">
        <v>20227</v>
      </c>
      <c r="G1645" t="s">
        <v>10197</v>
      </c>
      <c r="H1645" t="s">
        <v>66</v>
      </c>
      <c r="I1645">
        <f>EOMONTH(GL_Transactions[[#This Row],[Column6]],-1)+1</f>
        <v>45505</v>
      </c>
    </row>
    <row r="1646" spans="1:9" x14ac:dyDescent="0.35">
      <c r="A1646" t="s">
        <v>10198</v>
      </c>
      <c r="B1646" t="s">
        <v>7233</v>
      </c>
      <c r="C1646" t="s">
        <v>7234</v>
      </c>
      <c r="D1646" s="13">
        <v>39216.67</v>
      </c>
      <c r="E1646" t="s">
        <v>7261</v>
      </c>
      <c r="F1646" t="s">
        <v>20733</v>
      </c>
      <c r="G1646" t="s">
        <v>66</v>
      </c>
      <c r="H1646" t="s">
        <v>7302</v>
      </c>
      <c r="I1646">
        <f>EOMONTH(GL_Transactions[[#This Row],[Column6]],-1)+1</f>
        <v>45536</v>
      </c>
    </row>
    <row r="1647" spans="1:9" x14ac:dyDescent="0.35">
      <c r="A1647" t="s">
        <v>10199</v>
      </c>
      <c r="B1647" t="s">
        <v>7268</v>
      </c>
      <c r="C1647" t="s">
        <v>7269</v>
      </c>
      <c r="D1647" s="13">
        <v>-60307.46</v>
      </c>
      <c r="E1647" t="s">
        <v>7240</v>
      </c>
      <c r="F1647" t="s">
        <v>20716</v>
      </c>
      <c r="G1647" t="s">
        <v>7791</v>
      </c>
      <c r="H1647" t="s">
        <v>66</v>
      </c>
      <c r="I1647" t="e">
        <f>EOMONTH(GL_Transactions[[#This Row],[Column6]],-1)+1</f>
        <v>#VALUE!</v>
      </c>
    </row>
    <row r="1648" spans="1:9" x14ac:dyDescent="0.35">
      <c r="A1648" t="s">
        <v>10200</v>
      </c>
      <c r="B1648" t="s">
        <v>7233</v>
      </c>
      <c r="C1648" t="s">
        <v>7234</v>
      </c>
      <c r="D1648" s="13">
        <v>71182.720000000001</v>
      </c>
      <c r="E1648" t="s">
        <v>7240</v>
      </c>
      <c r="F1648" t="s">
        <v>20736</v>
      </c>
      <c r="G1648" t="s">
        <v>10201</v>
      </c>
      <c r="H1648" t="s">
        <v>7305</v>
      </c>
      <c r="I1648" t="e">
        <f>EOMONTH(GL_Transactions[[#This Row],[Column6]],-1)+1</f>
        <v>#VALUE!</v>
      </c>
    </row>
    <row r="1649" spans="1:9" x14ac:dyDescent="0.35">
      <c r="A1649" t="s">
        <v>10202</v>
      </c>
      <c r="B1649" t="s">
        <v>7228</v>
      </c>
      <c r="C1649" t="s">
        <v>7229</v>
      </c>
      <c r="D1649" s="13">
        <v>79482.679999999993</v>
      </c>
      <c r="E1649" t="s">
        <v>7224</v>
      </c>
      <c r="F1649" t="s">
        <v>20737</v>
      </c>
      <c r="G1649" t="s">
        <v>10203</v>
      </c>
      <c r="H1649" t="s">
        <v>7246</v>
      </c>
      <c r="I1649">
        <f>EOMONTH(GL_Transactions[[#This Row],[Column6]],-1)+1</f>
        <v>45505</v>
      </c>
    </row>
    <row r="1650" spans="1:9" x14ac:dyDescent="0.35">
      <c r="A1650" t="s">
        <v>10204</v>
      </c>
      <c r="B1650" t="s">
        <v>7277</v>
      </c>
      <c r="C1650" t="s">
        <v>7278</v>
      </c>
      <c r="D1650" s="13">
        <v>65120.04</v>
      </c>
      <c r="E1650" t="s">
        <v>7240</v>
      </c>
      <c r="F1650" t="s">
        <v>20738</v>
      </c>
      <c r="G1650" t="s">
        <v>8674</v>
      </c>
      <c r="H1650" t="s">
        <v>7305</v>
      </c>
      <c r="I1650" t="e">
        <f>EOMONTH(GL_Transactions[[#This Row],[Column6]],-1)+1</f>
        <v>#VALUE!</v>
      </c>
    </row>
    <row r="1651" spans="1:9" x14ac:dyDescent="0.35">
      <c r="A1651" t="s">
        <v>10205</v>
      </c>
      <c r="B1651" t="s">
        <v>7233</v>
      </c>
      <c r="C1651" t="s">
        <v>7234</v>
      </c>
      <c r="D1651" s="13">
        <v>-25742.52</v>
      </c>
      <c r="E1651" t="s">
        <v>7240</v>
      </c>
      <c r="F1651" t="s">
        <v>20717</v>
      </c>
      <c r="G1651" t="s">
        <v>9250</v>
      </c>
      <c r="H1651" t="s">
        <v>7292</v>
      </c>
      <c r="I1651">
        <f>EOMONTH(GL_Transactions[[#This Row],[Column6]],-1)+1</f>
        <v>45505</v>
      </c>
    </row>
    <row r="1652" spans="1:9" x14ac:dyDescent="0.35">
      <c r="A1652" t="s">
        <v>10206</v>
      </c>
      <c r="B1652" t="s">
        <v>7228</v>
      </c>
      <c r="C1652" t="s">
        <v>7229</v>
      </c>
      <c r="D1652" s="13">
        <v>58308.73</v>
      </c>
      <c r="E1652" t="s">
        <v>7240</v>
      </c>
      <c r="F1652" t="s">
        <v>20669</v>
      </c>
      <c r="G1652" t="s">
        <v>10207</v>
      </c>
      <c r="H1652" t="s">
        <v>7305</v>
      </c>
      <c r="I1652" t="e">
        <f>EOMONTH(GL_Transactions[[#This Row],[Column6]],-1)+1</f>
        <v>#VALUE!</v>
      </c>
    </row>
    <row r="1653" spans="1:9" x14ac:dyDescent="0.35">
      <c r="A1653" t="s">
        <v>10208</v>
      </c>
      <c r="B1653" t="s">
        <v>7238</v>
      </c>
      <c r="C1653" t="s">
        <v>7239</v>
      </c>
      <c r="D1653" s="13">
        <v>40455.5</v>
      </c>
      <c r="E1653" t="s">
        <v>7240</v>
      </c>
      <c r="F1653" t="s">
        <v>20739</v>
      </c>
      <c r="G1653" t="s">
        <v>10209</v>
      </c>
      <c r="H1653" t="s">
        <v>66</v>
      </c>
      <c r="I1653">
        <f>EOMONTH(GL_Transactions[[#This Row],[Column6]],-1)+1</f>
        <v>45505</v>
      </c>
    </row>
    <row r="1654" spans="1:9" x14ac:dyDescent="0.35">
      <c r="A1654" t="s">
        <v>10210</v>
      </c>
      <c r="B1654" t="s">
        <v>7248</v>
      </c>
      <c r="C1654" t="s">
        <v>3</v>
      </c>
      <c r="D1654" s="13">
        <v>84342.2</v>
      </c>
      <c r="E1654" t="s">
        <v>7240</v>
      </c>
      <c r="F1654" t="s">
        <v>20666</v>
      </c>
      <c r="G1654" t="s">
        <v>66</v>
      </c>
      <c r="H1654" t="s">
        <v>7246</v>
      </c>
      <c r="I1654">
        <f>EOMONTH(GL_Transactions[[#This Row],[Column6]],-1)+1</f>
        <v>45505</v>
      </c>
    </row>
    <row r="1655" spans="1:9" x14ac:dyDescent="0.35">
      <c r="A1655" t="s">
        <v>10211</v>
      </c>
      <c r="B1655" t="s">
        <v>7268</v>
      </c>
      <c r="C1655" t="s">
        <v>7269</v>
      </c>
      <c r="D1655" s="13">
        <v>-7182.59</v>
      </c>
      <c r="E1655" t="s">
        <v>7261</v>
      </c>
      <c r="F1655" t="s">
        <v>20685</v>
      </c>
      <c r="G1655" t="s">
        <v>8447</v>
      </c>
      <c r="H1655" t="s">
        <v>7231</v>
      </c>
      <c r="I1655">
        <f>EOMONTH(GL_Transactions[[#This Row],[Column6]],-1)+1</f>
        <v>45505</v>
      </c>
    </row>
    <row r="1656" spans="1:9" x14ac:dyDescent="0.35">
      <c r="A1656" t="s">
        <v>10212</v>
      </c>
      <c r="B1656" t="s">
        <v>7277</v>
      </c>
      <c r="C1656" t="s">
        <v>7278</v>
      </c>
      <c r="D1656" s="13">
        <v>84778.8</v>
      </c>
      <c r="E1656" t="s">
        <v>7240</v>
      </c>
      <c r="F1656" t="s">
        <v>20666</v>
      </c>
      <c r="G1656" t="s">
        <v>10213</v>
      </c>
      <c r="H1656" t="s">
        <v>7231</v>
      </c>
      <c r="I1656">
        <f>EOMONTH(GL_Transactions[[#This Row],[Column6]],-1)+1</f>
        <v>45505</v>
      </c>
    </row>
    <row r="1657" spans="1:9" x14ac:dyDescent="0.35">
      <c r="A1657" t="s">
        <v>10214</v>
      </c>
      <c r="B1657" t="s">
        <v>7228</v>
      </c>
      <c r="C1657" t="s">
        <v>7229</v>
      </c>
      <c r="D1657" s="13">
        <v>27920.52</v>
      </c>
      <c r="E1657" t="s">
        <v>7261</v>
      </c>
      <c r="F1657" t="s">
        <v>20691</v>
      </c>
      <c r="G1657" t="s">
        <v>66</v>
      </c>
      <c r="H1657" t="s">
        <v>7236</v>
      </c>
      <c r="I1657">
        <f>EOMONTH(GL_Transactions[[#This Row],[Column6]],-1)+1</f>
        <v>45505</v>
      </c>
    </row>
    <row r="1658" spans="1:9" x14ac:dyDescent="0.35">
      <c r="A1658" t="s">
        <v>10215</v>
      </c>
      <c r="B1658" t="s">
        <v>7222</v>
      </c>
      <c r="C1658" t="s">
        <v>7223</v>
      </c>
      <c r="D1658" s="13">
        <v>46192.07</v>
      </c>
      <c r="E1658" t="s">
        <v>7224</v>
      </c>
      <c r="F1658" t="s">
        <v>20666</v>
      </c>
      <c r="G1658" t="s">
        <v>10216</v>
      </c>
      <c r="H1658" t="s">
        <v>7249</v>
      </c>
      <c r="I1658">
        <f>EOMONTH(GL_Transactions[[#This Row],[Column6]],-1)+1</f>
        <v>45505</v>
      </c>
    </row>
    <row r="1659" spans="1:9" x14ac:dyDescent="0.35">
      <c r="A1659" t="s">
        <v>10217</v>
      </c>
      <c r="B1659" t="s">
        <v>7255</v>
      </c>
      <c r="C1659" t="s">
        <v>7256</v>
      </c>
      <c r="D1659" s="13">
        <v>40642.14</v>
      </c>
      <c r="E1659" t="s">
        <v>7224</v>
      </c>
      <c r="F1659" t="s">
        <v>20666</v>
      </c>
      <c r="G1659" t="s">
        <v>66</v>
      </c>
      <c r="H1659" t="s">
        <v>7275</v>
      </c>
      <c r="I1659">
        <f>EOMONTH(GL_Transactions[[#This Row],[Column6]],-1)+1</f>
        <v>45505</v>
      </c>
    </row>
    <row r="1660" spans="1:9" x14ac:dyDescent="0.35">
      <c r="A1660" t="s">
        <v>10218</v>
      </c>
      <c r="B1660" t="s">
        <v>7248</v>
      </c>
      <c r="C1660" t="s">
        <v>66</v>
      </c>
      <c r="D1660" s="13">
        <v>48756.7</v>
      </c>
      <c r="E1660" t="s">
        <v>7240</v>
      </c>
      <c r="F1660" t="s">
        <v>20740</v>
      </c>
      <c r="G1660" t="s">
        <v>10219</v>
      </c>
      <c r="H1660" t="s">
        <v>7305</v>
      </c>
      <c r="I1660">
        <f>EOMONTH(GL_Transactions[[#This Row],[Column6]],-1)+1</f>
        <v>45505</v>
      </c>
    </row>
    <row r="1661" spans="1:9" x14ac:dyDescent="0.35">
      <c r="A1661" t="s">
        <v>10220</v>
      </c>
      <c r="B1661" t="s">
        <v>7248</v>
      </c>
      <c r="C1661" t="s">
        <v>3</v>
      </c>
      <c r="D1661" s="13">
        <v>67691.460000000006</v>
      </c>
      <c r="E1661" t="s">
        <v>7261</v>
      </c>
      <c r="F1661" t="s">
        <v>20662</v>
      </c>
      <c r="G1661" t="s">
        <v>10221</v>
      </c>
      <c r="H1661" t="s">
        <v>7226</v>
      </c>
      <c r="I1661">
        <f>EOMONTH(GL_Transactions[[#This Row],[Column6]],-1)+1</f>
        <v>45505</v>
      </c>
    </row>
    <row r="1662" spans="1:9" x14ac:dyDescent="0.35">
      <c r="A1662" t="s">
        <v>10222</v>
      </c>
      <c r="B1662" t="s">
        <v>7268</v>
      </c>
      <c r="C1662" t="s">
        <v>7269</v>
      </c>
      <c r="D1662" s="13">
        <v>17973.25</v>
      </c>
      <c r="E1662" t="s">
        <v>7261</v>
      </c>
      <c r="F1662" t="s">
        <v>20671</v>
      </c>
      <c r="G1662" t="s">
        <v>10223</v>
      </c>
      <c r="H1662" t="s">
        <v>7236</v>
      </c>
      <c r="I1662">
        <f>EOMONTH(GL_Transactions[[#This Row],[Column6]],-1)+1</f>
        <v>45505</v>
      </c>
    </row>
    <row r="1663" spans="1:9" x14ac:dyDescent="0.35">
      <c r="A1663" t="s">
        <v>10224</v>
      </c>
      <c r="B1663" t="s">
        <v>7238</v>
      </c>
      <c r="C1663" t="s">
        <v>7239</v>
      </c>
      <c r="D1663" s="13">
        <v>79644.14</v>
      </c>
      <c r="E1663" t="s">
        <v>7240</v>
      </c>
      <c r="F1663" t="s">
        <v>20722</v>
      </c>
      <c r="G1663" t="s">
        <v>10225</v>
      </c>
      <c r="H1663" t="s">
        <v>7236</v>
      </c>
      <c r="I1663" t="e">
        <f>EOMONTH(GL_Transactions[[#This Row],[Column6]],-1)+1</f>
        <v>#VALUE!</v>
      </c>
    </row>
    <row r="1664" spans="1:9" x14ac:dyDescent="0.35">
      <c r="A1664" t="s">
        <v>10226</v>
      </c>
      <c r="B1664" t="s">
        <v>7255</v>
      </c>
      <c r="C1664" t="s">
        <v>7256</v>
      </c>
      <c r="D1664" s="13">
        <v>-66542.02</v>
      </c>
      <c r="E1664" t="s">
        <v>7240</v>
      </c>
      <c r="F1664" t="s">
        <v>20741</v>
      </c>
      <c r="G1664" t="s">
        <v>10227</v>
      </c>
      <c r="H1664" t="s">
        <v>66</v>
      </c>
      <c r="I1664">
        <f>EOMONTH(GL_Transactions[[#This Row],[Column6]],-1)+1</f>
        <v>45505</v>
      </c>
    </row>
    <row r="1665" spans="1:9" x14ac:dyDescent="0.35">
      <c r="A1665" t="s">
        <v>10228</v>
      </c>
      <c r="B1665" t="s">
        <v>7251</v>
      </c>
      <c r="C1665" t="s">
        <v>7252</v>
      </c>
      <c r="D1665" s="13" t="s">
        <v>20742</v>
      </c>
      <c r="E1665" t="s">
        <v>7224</v>
      </c>
      <c r="F1665" t="s">
        <v>20727</v>
      </c>
      <c r="G1665" t="s">
        <v>10229</v>
      </c>
      <c r="H1665" t="s">
        <v>7305</v>
      </c>
      <c r="I1665">
        <f>EOMONTH(GL_Transactions[[#This Row],[Column6]],-1)+1</f>
        <v>45505</v>
      </c>
    </row>
    <row r="1666" spans="1:9" x14ac:dyDescent="0.35">
      <c r="A1666" t="s">
        <v>10230</v>
      </c>
      <c r="B1666" t="s">
        <v>7277</v>
      </c>
      <c r="C1666" t="s">
        <v>7278</v>
      </c>
      <c r="D1666" s="13">
        <v>-33359.769999999997</v>
      </c>
      <c r="E1666" t="s">
        <v>7261</v>
      </c>
      <c r="F1666" t="s">
        <v>20675</v>
      </c>
      <c r="G1666" t="s">
        <v>10231</v>
      </c>
      <c r="H1666" t="s">
        <v>7246</v>
      </c>
      <c r="I1666">
        <f>EOMONTH(GL_Transactions[[#This Row],[Column6]],-1)+1</f>
        <v>45505</v>
      </c>
    </row>
    <row r="1667" spans="1:9" x14ac:dyDescent="0.35">
      <c r="A1667" t="s">
        <v>10232</v>
      </c>
      <c r="B1667" t="s">
        <v>7251</v>
      </c>
      <c r="C1667" t="s">
        <v>66</v>
      </c>
      <c r="D1667" s="13">
        <v>79937.03</v>
      </c>
      <c r="E1667" t="s">
        <v>7261</v>
      </c>
      <c r="F1667" t="s">
        <v>20673</v>
      </c>
      <c r="G1667" t="s">
        <v>66</v>
      </c>
      <c r="H1667" t="s">
        <v>7226</v>
      </c>
      <c r="I1667">
        <f>EOMONTH(GL_Transactions[[#This Row],[Column6]],-1)+1</f>
        <v>45505</v>
      </c>
    </row>
    <row r="1668" spans="1:9" x14ac:dyDescent="0.35">
      <c r="A1668" t="s">
        <v>10233</v>
      </c>
      <c r="B1668" t="s">
        <v>7222</v>
      </c>
      <c r="C1668" t="s">
        <v>7223</v>
      </c>
      <c r="D1668" s="13">
        <v>1263.81</v>
      </c>
      <c r="E1668" t="s">
        <v>7240</v>
      </c>
      <c r="F1668" t="s">
        <v>19865</v>
      </c>
      <c r="G1668" t="s">
        <v>9879</v>
      </c>
      <c r="H1668" t="s">
        <v>7249</v>
      </c>
      <c r="I1668">
        <f>EOMONTH(GL_Transactions[[#This Row],[Column6]],-1)+1</f>
        <v>45292</v>
      </c>
    </row>
    <row r="1669" spans="1:9" x14ac:dyDescent="0.35">
      <c r="A1669" t="s">
        <v>10234</v>
      </c>
      <c r="B1669" t="s">
        <v>7277</v>
      </c>
      <c r="C1669" t="s">
        <v>66</v>
      </c>
      <c r="D1669" s="13">
        <v>23644.09</v>
      </c>
      <c r="E1669" t="s">
        <v>7240</v>
      </c>
      <c r="F1669" t="s">
        <v>20698</v>
      </c>
      <c r="G1669" t="s">
        <v>10235</v>
      </c>
      <c r="H1669" t="s">
        <v>7275</v>
      </c>
      <c r="I1669">
        <f>EOMONTH(GL_Transactions[[#This Row],[Column6]],-1)+1</f>
        <v>45505</v>
      </c>
    </row>
    <row r="1670" spans="1:9" x14ac:dyDescent="0.35">
      <c r="A1670" t="s">
        <v>10236</v>
      </c>
      <c r="B1670" t="s">
        <v>7243</v>
      </c>
      <c r="C1670" t="s">
        <v>7244</v>
      </c>
      <c r="D1670" s="13">
        <v>36654.480000000003</v>
      </c>
      <c r="E1670" t="s">
        <v>7261</v>
      </c>
      <c r="F1670" t="s">
        <v>20706</v>
      </c>
      <c r="G1670" t="s">
        <v>10237</v>
      </c>
      <c r="H1670" t="s">
        <v>7231</v>
      </c>
      <c r="I1670">
        <f>EOMONTH(GL_Transactions[[#This Row],[Column6]],-1)+1</f>
        <v>45505</v>
      </c>
    </row>
    <row r="1671" spans="1:9" x14ac:dyDescent="0.35">
      <c r="A1671" t="s">
        <v>10238</v>
      </c>
      <c r="B1671" t="s">
        <v>7238</v>
      </c>
      <c r="C1671" t="s">
        <v>7239</v>
      </c>
      <c r="D1671" s="13">
        <v>3439.08</v>
      </c>
      <c r="E1671" t="s">
        <v>7240</v>
      </c>
      <c r="F1671" t="s">
        <v>20743</v>
      </c>
      <c r="G1671" t="s">
        <v>10239</v>
      </c>
      <c r="H1671" t="s">
        <v>7286</v>
      </c>
      <c r="I1671">
        <f>EOMONTH(GL_Transactions[[#This Row],[Column6]],-1)+1</f>
        <v>45505</v>
      </c>
    </row>
    <row r="1672" spans="1:9" x14ac:dyDescent="0.35">
      <c r="A1672" t="s">
        <v>10240</v>
      </c>
      <c r="B1672" t="s">
        <v>7248</v>
      </c>
      <c r="C1672" t="s">
        <v>3</v>
      </c>
      <c r="D1672" s="13">
        <v>6181.92</v>
      </c>
      <c r="E1672" t="s">
        <v>7240</v>
      </c>
      <c r="F1672" t="s">
        <v>20744</v>
      </c>
      <c r="G1672" t="s">
        <v>10241</v>
      </c>
      <c r="H1672" t="s">
        <v>7231</v>
      </c>
      <c r="I1672" t="e">
        <f>EOMONTH(GL_Transactions[[#This Row],[Column6]],-1)+1</f>
        <v>#VALUE!</v>
      </c>
    </row>
    <row r="1673" spans="1:9" x14ac:dyDescent="0.35">
      <c r="A1673" t="s">
        <v>10242</v>
      </c>
      <c r="B1673" t="s">
        <v>7238</v>
      </c>
      <c r="C1673" t="s">
        <v>7239</v>
      </c>
      <c r="D1673" s="13">
        <v>23022.41</v>
      </c>
      <c r="E1673" t="s">
        <v>7224</v>
      </c>
      <c r="F1673" t="s">
        <v>20718</v>
      </c>
      <c r="G1673" t="s">
        <v>10023</v>
      </c>
      <c r="H1673" t="s">
        <v>7305</v>
      </c>
      <c r="I1673" t="e">
        <f>EOMONTH(GL_Transactions[[#This Row],[Column6]],-1)+1</f>
        <v>#VALUE!</v>
      </c>
    </row>
    <row r="1674" spans="1:9" x14ac:dyDescent="0.35">
      <c r="A1674" t="s">
        <v>10243</v>
      </c>
      <c r="B1674" t="s">
        <v>7255</v>
      </c>
      <c r="C1674" t="s">
        <v>7256</v>
      </c>
      <c r="D1674" s="13">
        <v>62519.519999999997</v>
      </c>
      <c r="E1674" t="s">
        <v>7240</v>
      </c>
      <c r="F1674" t="s">
        <v>20358</v>
      </c>
      <c r="G1674" t="s">
        <v>10244</v>
      </c>
      <c r="H1674" t="s">
        <v>7286</v>
      </c>
      <c r="I1674">
        <f>EOMONTH(GL_Transactions[[#This Row],[Column6]],-1)+1</f>
        <v>45413</v>
      </c>
    </row>
    <row r="1675" spans="1:9" x14ac:dyDescent="0.35">
      <c r="A1675" t="s">
        <v>10245</v>
      </c>
      <c r="B1675" t="s">
        <v>7264</v>
      </c>
      <c r="C1675" t="s">
        <v>7280</v>
      </c>
      <c r="D1675" s="13">
        <v>18495.77</v>
      </c>
      <c r="E1675" t="s">
        <v>7261</v>
      </c>
      <c r="F1675" t="s">
        <v>20695</v>
      </c>
      <c r="G1675" t="s">
        <v>10246</v>
      </c>
      <c r="H1675" t="s">
        <v>7231</v>
      </c>
      <c r="I1675">
        <f>EOMONTH(GL_Transactions[[#This Row],[Column6]],-1)+1</f>
        <v>45505</v>
      </c>
    </row>
    <row r="1676" spans="1:9" x14ac:dyDescent="0.35">
      <c r="A1676" t="s">
        <v>10247</v>
      </c>
      <c r="B1676" t="s">
        <v>7222</v>
      </c>
      <c r="C1676" t="s">
        <v>7223</v>
      </c>
      <c r="D1676" s="13">
        <v>80621.14</v>
      </c>
      <c r="E1676" t="s">
        <v>7224</v>
      </c>
      <c r="F1676" t="s">
        <v>20745</v>
      </c>
      <c r="G1676" t="s">
        <v>10248</v>
      </c>
      <c r="H1676" t="s">
        <v>7226</v>
      </c>
      <c r="I1676">
        <f>EOMONTH(GL_Transactions[[#This Row],[Column6]],-1)+1</f>
        <v>45505</v>
      </c>
    </row>
    <row r="1677" spans="1:9" x14ac:dyDescent="0.35">
      <c r="A1677" t="s">
        <v>10249</v>
      </c>
      <c r="B1677" t="s">
        <v>7222</v>
      </c>
      <c r="C1677" t="s">
        <v>7223</v>
      </c>
      <c r="D1677" s="13">
        <v>-78481.3</v>
      </c>
      <c r="E1677" t="s">
        <v>7261</v>
      </c>
      <c r="F1677" t="s">
        <v>20670</v>
      </c>
      <c r="G1677" t="s">
        <v>10250</v>
      </c>
      <c r="H1677" t="s">
        <v>7292</v>
      </c>
      <c r="I1677">
        <f>EOMONTH(GL_Transactions[[#This Row],[Column6]],-1)+1</f>
        <v>45505</v>
      </c>
    </row>
    <row r="1678" spans="1:9" x14ac:dyDescent="0.35">
      <c r="A1678" t="s">
        <v>10251</v>
      </c>
      <c r="B1678" t="s">
        <v>7268</v>
      </c>
      <c r="C1678" t="s">
        <v>7269</v>
      </c>
      <c r="D1678" s="13" t="s">
        <v>20746</v>
      </c>
      <c r="E1678" t="s">
        <v>7240</v>
      </c>
      <c r="F1678" t="s">
        <v>20747</v>
      </c>
      <c r="G1678" t="s">
        <v>9819</v>
      </c>
      <c r="H1678" t="s">
        <v>7246</v>
      </c>
      <c r="I1678">
        <f>EOMONTH(GL_Transactions[[#This Row],[Column6]],-1)+1</f>
        <v>45505</v>
      </c>
    </row>
    <row r="1679" spans="1:9" x14ac:dyDescent="0.35">
      <c r="A1679" t="s">
        <v>10252</v>
      </c>
      <c r="B1679" t="s">
        <v>7264</v>
      </c>
      <c r="C1679" t="s">
        <v>66</v>
      </c>
      <c r="D1679" s="13">
        <v>37327.25</v>
      </c>
      <c r="E1679" t="s">
        <v>7240</v>
      </c>
      <c r="F1679" t="s">
        <v>20748</v>
      </c>
      <c r="G1679" t="s">
        <v>10253</v>
      </c>
      <c r="H1679" t="s">
        <v>7226</v>
      </c>
      <c r="I1679" t="e">
        <f>EOMONTH(GL_Transactions[[#This Row],[Column6]],-1)+1</f>
        <v>#VALUE!</v>
      </c>
    </row>
    <row r="1680" spans="1:9" x14ac:dyDescent="0.35">
      <c r="A1680" t="s">
        <v>10254</v>
      </c>
      <c r="B1680" t="s">
        <v>7243</v>
      </c>
      <c r="C1680" t="s">
        <v>66</v>
      </c>
      <c r="D1680" s="13">
        <v>5130.99</v>
      </c>
      <c r="E1680" t="s">
        <v>7240</v>
      </c>
      <c r="F1680" t="s">
        <v>20727</v>
      </c>
      <c r="G1680" t="s">
        <v>7888</v>
      </c>
      <c r="H1680" t="s">
        <v>7275</v>
      </c>
      <c r="I1680">
        <f>EOMONTH(GL_Transactions[[#This Row],[Column6]],-1)+1</f>
        <v>45505</v>
      </c>
    </row>
    <row r="1681" spans="1:9" x14ac:dyDescent="0.35">
      <c r="A1681" t="s">
        <v>10255</v>
      </c>
      <c r="B1681" t="s">
        <v>7248</v>
      </c>
      <c r="C1681" t="s">
        <v>66</v>
      </c>
      <c r="D1681" s="13">
        <v>81766.210000000006</v>
      </c>
      <c r="E1681" t="s">
        <v>7240</v>
      </c>
      <c r="F1681" t="s">
        <v>20749</v>
      </c>
      <c r="G1681" t="s">
        <v>10256</v>
      </c>
      <c r="H1681" t="s">
        <v>7286</v>
      </c>
      <c r="I1681">
        <f>EOMONTH(GL_Transactions[[#This Row],[Column6]],-1)+1</f>
        <v>45505</v>
      </c>
    </row>
    <row r="1682" spans="1:9" x14ac:dyDescent="0.35">
      <c r="A1682" t="s">
        <v>10257</v>
      </c>
      <c r="B1682" t="s">
        <v>7233</v>
      </c>
      <c r="C1682" t="s">
        <v>7234</v>
      </c>
      <c r="D1682" s="13">
        <v>66593.919999999998</v>
      </c>
      <c r="E1682" t="s">
        <v>7261</v>
      </c>
      <c r="F1682" t="s">
        <v>20674</v>
      </c>
      <c r="G1682" t="s">
        <v>10258</v>
      </c>
      <c r="H1682" t="s">
        <v>7236</v>
      </c>
      <c r="I1682" t="e">
        <f>EOMONTH(GL_Transactions[[#This Row],[Column6]],-1)+1</f>
        <v>#VALUE!</v>
      </c>
    </row>
    <row r="1683" spans="1:9" x14ac:dyDescent="0.35">
      <c r="A1683" t="s">
        <v>10259</v>
      </c>
      <c r="B1683" t="s">
        <v>7277</v>
      </c>
      <c r="C1683" t="s">
        <v>7278</v>
      </c>
      <c r="D1683" s="13">
        <v>15385.82</v>
      </c>
      <c r="E1683" t="s">
        <v>7261</v>
      </c>
      <c r="F1683" t="s">
        <v>20672</v>
      </c>
      <c r="G1683" t="s">
        <v>10260</v>
      </c>
      <c r="H1683" t="s">
        <v>7292</v>
      </c>
      <c r="I1683">
        <f>EOMONTH(GL_Transactions[[#This Row],[Column6]],-1)+1</f>
        <v>45505</v>
      </c>
    </row>
    <row r="1684" spans="1:9" x14ac:dyDescent="0.35">
      <c r="A1684" t="s">
        <v>10261</v>
      </c>
      <c r="B1684" t="s">
        <v>7233</v>
      </c>
      <c r="C1684" t="s">
        <v>7234</v>
      </c>
      <c r="D1684" s="13">
        <v>52259.67</v>
      </c>
      <c r="E1684" t="s">
        <v>7224</v>
      </c>
      <c r="F1684" t="s">
        <v>20750</v>
      </c>
      <c r="G1684" t="s">
        <v>7478</v>
      </c>
      <c r="H1684" t="s">
        <v>7305</v>
      </c>
      <c r="I1684">
        <f>EOMONTH(GL_Transactions[[#This Row],[Column6]],-1)+1</f>
        <v>45505</v>
      </c>
    </row>
    <row r="1685" spans="1:9" x14ac:dyDescent="0.35">
      <c r="A1685" t="s">
        <v>10262</v>
      </c>
      <c r="B1685" t="s">
        <v>7255</v>
      </c>
      <c r="C1685" t="s">
        <v>7256</v>
      </c>
      <c r="D1685" s="13">
        <v>10790.25</v>
      </c>
      <c r="E1685" t="s">
        <v>7261</v>
      </c>
      <c r="F1685" t="s">
        <v>20670</v>
      </c>
      <c r="G1685" t="s">
        <v>10263</v>
      </c>
      <c r="H1685" t="s">
        <v>66</v>
      </c>
      <c r="I1685">
        <f>EOMONTH(GL_Transactions[[#This Row],[Column6]],-1)+1</f>
        <v>45505</v>
      </c>
    </row>
    <row r="1686" spans="1:9" x14ac:dyDescent="0.35">
      <c r="A1686" t="s">
        <v>10264</v>
      </c>
      <c r="B1686" t="s">
        <v>7255</v>
      </c>
      <c r="C1686" t="s">
        <v>66</v>
      </c>
      <c r="D1686" s="13">
        <v>79657.61</v>
      </c>
      <c r="E1686" t="s">
        <v>7240</v>
      </c>
      <c r="F1686" t="s">
        <v>20751</v>
      </c>
      <c r="G1686" t="s">
        <v>10265</v>
      </c>
      <c r="H1686" t="s">
        <v>7275</v>
      </c>
      <c r="I1686">
        <f>EOMONTH(GL_Transactions[[#This Row],[Column6]],-1)+1</f>
        <v>45505</v>
      </c>
    </row>
    <row r="1687" spans="1:9" x14ac:dyDescent="0.35">
      <c r="A1687" t="s">
        <v>10266</v>
      </c>
      <c r="B1687" t="s">
        <v>7228</v>
      </c>
      <c r="C1687" t="s">
        <v>7229</v>
      </c>
      <c r="D1687" s="13" t="s">
        <v>20752</v>
      </c>
      <c r="E1687" t="s">
        <v>7240</v>
      </c>
      <c r="F1687" t="s">
        <v>20685</v>
      </c>
      <c r="G1687" t="s">
        <v>10267</v>
      </c>
      <c r="H1687" t="s">
        <v>7226</v>
      </c>
      <c r="I1687">
        <f>EOMONTH(GL_Transactions[[#This Row],[Column6]],-1)+1</f>
        <v>45505</v>
      </c>
    </row>
    <row r="1688" spans="1:9" x14ac:dyDescent="0.35">
      <c r="A1688" t="s">
        <v>10268</v>
      </c>
      <c r="B1688" t="s">
        <v>7264</v>
      </c>
      <c r="C1688" t="s">
        <v>66</v>
      </c>
      <c r="D1688" s="13">
        <v>42849.01</v>
      </c>
      <c r="E1688" t="s">
        <v>7261</v>
      </c>
      <c r="F1688" t="s">
        <v>20738</v>
      </c>
      <c r="G1688" t="s">
        <v>10269</v>
      </c>
      <c r="H1688" t="s">
        <v>7226</v>
      </c>
      <c r="I1688" t="e">
        <f>EOMONTH(GL_Transactions[[#This Row],[Column6]],-1)+1</f>
        <v>#VALUE!</v>
      </c>
    </row>
    <row r="1689" spans="1:9" x14ac:dyDescent="0.35">
      <c r="A1689" t="s">
        <v>10270</v>
      </c>
      <c r="B1689" t="s">
        <v>7268</v>
      </c>
      <c r="C1689" t="s">
        <v>7269</v>
      </c>
      <c r="D1689" s="13">
        <v>32634.58</v>
      </c>
      <c r="E1689" t="s">
        <v>7261</v>
      </c>
      <c r="F1689" t="s">
        <v>20753</v>
      </c>
      <c r="G1689" t="s">
        <v>10271</v>
      </c>
      <c r="H1689" t="s">
        <v>7302</v>
      </c>
      <c r="I1689">
        <f>EOMONTH(GL_Transactions[[#This Row],[Column6]],-1)+1</f>
        <v>45292</v>
      </c>
    </row>
    <row r="1690" spans="1:9" x14ac:dyDescent="0.35">
      <c r="A1690" t="s">
        <v>10272</v>
      </c>
      <c r="B1690" t="s">
        <v>7238</v>
      </c>
      <c r="C1690" t="s">
        <v>7239</v>
      </c>
      <c r="D1690" s="13">
        <v>79695.850000000006</v>
      </c>
      <c r="E1690" t="s">
        <v>7240</v>
      </c>
      <c r="F1690" t="s">
        <v>20741</v>
      </c>
      <c r="G1690" t="s">
        <v>10273</v>
      </c>
      <c r="H1690" t="s">
        <v>7246</v>
      </c>
      <c r="I1690">
        <f>EOMONTH(GL_Transactions[[#This Row],[Column6]],-1)+1</f>
        <v>45505</v>
      </c>
    </row>
    <row r="1691" spans="1:9" x14ac:dyDescent="0.35">
      <c r="A1691" t="s">
        <v>10274</v>
      </c>
      <c r="B1691" t="s">
        <v>7268</v>
      </c>
      <c r="C1691" t="s">
        <v>7269</v>
      </c>
      <c r="D1691" s="13">
        <v>60317.45</v>
      </c>
      <c r="E1691" t="s">
        <v>7224</v>
      </c>
      <c r="F1691" t="s">
        <v>20698</v>
      </c>
      <c r="G1691" t="s">
        <v>10275</v>
      </c>
      <c r="H1691" t="s">
        <v>7305</v>
      </c>
      <c r="I1691">
        <f>EOMONTH(GL_Transactions[[#This Row],[Column6]],-1)+1</f>
        <v>45505</v>
      </c>
    </row>
    <row r="1692" spans="1:9" x14ac:dyDescent="0.35">
      <c r="A1692" t="s">
        <v>10276</v>
      </c>
      <c r="B1692" t="s">
        <v>7251</v>
      </c>
      <c r="C1692" t="s">
        <v>7252</v>
      </c>
      <c r="D1692" s="13">
        <v>-67164.56</v>
      </c>
      <c r="E1692" t="s">
        <v>7261</v>
      </c>
      <c r="F1692" t="s">
        <v>20721</v>
      </c>
      <c r="G1692" t="s">
        <v>66</v>
      </c>
      <c r="H1692" t="s">
        <v>7302</v>
      </c>
      <c r="I1692">
        <f>EOMONTH(GL_Transactions[[#This Row],[Column6]],-1)+1</f>
        <v>45505</v>
      </c>
    </row>
    <row r="1693" spans="1:9" x14ac:dyDescent="0.35">
      <c r="A1693" t="s">
        <v>10277</v>
      </c>
      <c r="B1693" t="s">
        <v>7228</v>
      </c>
      <c r="C1693" t="s">
        <v>7229</v>
      </c>
      <c r="D1693" s="13">
        <v>-22557.51</v>
      </c>
      <c r="E1693" t="s">
        <v>7224</v>
      </c>
      <c r="F1693" t="s">
        <v>20685</v>
      </c>
      <c r="G1693" t="s">
        <v>66</v>
      </c>
      <c r="H1693" t="s">
        <v>66</v>
      </c>
      <c r="I1693">
        <f>EOMONTH(GL_Transactions[[#This Row],[Column6]],-1)+1</f>
        <v>45505</v>
      </c>
    </row>
    <row r="1694" spans="1:9" x14ac:dyDescent="0.35">
      <c r="A1694" t="s">
        <v>10278</v>
      </c>
      <c r="B1694" t="s">
        <v>7255</v>
      </c>
      <c r="C1694" t="s">
        <v>7256</v>
      </c>
      <c r="D1694" s="13">
        <v>63788.91</v>
      </c>
      <c r="E1694" t="s">
        <v>7240</v>
      </c>
      <c r="F1694" t="s">
        <v>20754</v>
      </c>
      <c r="G1694" t="s">
        <v>8288</v>
      </c>
      <c r="H1694" t="s">
        <v>7292</v>
      </c>
      <c r="I1694" t="e">
        <f>EOMONTH(GL_Transactions[[#This Row],[Column6]],-1)+1</f>
        <v>#VALUE!</v>
      </c>
    </row>
    <row r="1695" spans="1:9" x14ac:dyDescent="0.35">
      <c r="A1695" t="s">
        <v>10279</v>
      </c>
      <c r="B1695" t="s">
        <v>7255</v>
      </c>
      <c r="C1695" t="s">
        <v>7256</v>
      </c>
      <c r="D1695" s="13">
        <v>51704.11</v>
      </c>
      <c r="E1695" t="s">
        <v>7224</v>
      </c>
      <c r="F1695" t="s">
        <v>20755</v>
      </c>
      <c r="G1695" t="s">
        <v>10280</v>
      </c>
      <c r="H1695" t="s">
        <v>7302</v>
      </c>
      <c r="I1695">
        <f>EOMONTH(GL_Transactions[[#This Row],[Column6]],-1)+1</f>
        <v>45505</v>
      </c>
    </row>
    <row r="1696" spans="1:9" x14ac:dyDescent="0.35">
      <c r="A1696" t="s">
        <v>10281</v>
      </c>
      <c r="B1696" t="s">
        <v>7228</v>
      </c>
      <c r="C1696" t="s">
        <v>7229</v>
      </c>
      <c r="D1696" s="13">
        <v>63876.29</v>
      </c>
      <c r="E1696" t="s">
        <v>7240</v>
      </c>
      <c r="F1696" t="s">
        <v>20744</v>
      </c>
      <c r="G1696" t="s">
        <v>10282</v>
      </c>
      <c r="H1696" t="s">
        <v>7275</v>
      </c>
      <c r="I1696" t="e">
        <f>EOMONTH(GL_Transactions[[#This Row],[Column6]],-1)+1</f>
        <v>#VALUE!</v>
      </c>
    </row>
    <row r="1697" spans="1:9" x14ac:dyDescent="0.35">
      <c r="A1697" t="s">
        <v>10283</v>
      </c>
      <c r="B1697" t="s">
        <v>7222</v>
      </c>
      <c r="C1697" t="s">
        <v>7223</v>
      </c>
      <c r="D1697" s="13">
        <v>24574.63</v>
      </c>
      <c r="E1697" t="s">
        <v>7261</v>
      </c>
      <c r="F1697" t="s">
        <v>20660</v>
      </c>
      <c r="G1697" t="s">
        <v>10284</v>
      </c>
      <c r="H1697" t="s">
        <v>7286</v>
      </c>
      <c r="I1697">
        <f>EOMONTH(GL_Transactions[[#This Row],[Column6]],-1)+1</f>
        <v>45566</v>
      </c>
    </row>
    <row r="1698" spans="1:9" x14ac:dyDescent="0.35">
      <c r="A1698" t="s">
        <v>10285</v>
      </c>
      <c r="B1698" t="s">
        <v>7222</v>
      </c>
      <c r="C1698" t="s">
        <v>7223</v>
      </c>
      <c r="D1698" s="13">
        <v>69136.97</v>
      </c>
      <c r="E1698" t="s">
        <v>7240</v>
      </c>
      <c r="F1698" t="s">
        <v>20755</v>
      </c>
      <c r="G1698" t="s">
        <v>10286</v>
      </c>
      <c r="H1698" t="s">
        <v>7305</v>
      </c>
      <c r="I1698">
        <f>EOMONTH(GL_Transactions[[#This Row],[Column6]],-1)+1</f>
        <v>45505</v>
      </c>
    </row>
    <row r="1699" spans="1:9" x14ac:dyDescent="0.35">
      <c r="A1699" t="s">
        <v>10287</v>
      </c>
      <c r="B1699" t="s">
        <v>7243</v>
      </c>
      <c r="C1699" t="s">
        <v>7244</v>
      </c>
      <c r="D1699" s="13">
        <v>-26472.9</v>
      </c>
      <c r="E1699" t="s">
        <v>7261</v>
      </c>
      <c r="F1699" t="s">
        <v>20670</v>
      </c>
      <c r="G1699" t="s">
        <v>10288</v>
      </c>
      <c r="H1699" t="s">
        <v>7226</v>
      </c>
      <c r="I1699">
        <f>EOMONTH(GL_Transactions[[#This Row],[Column6]],-1)+1</f>
        <v>45505</v>
      </c>
    </row>
    <row r="1700" spans="1:9" x14ac:dyDescent="0.35">
      <c r="A1700" t="s">
        <v>10289</v>
      </c>
      <c r="B1700" t="s">
        <v>7233</v>
      </c>
      <c r="C1700" t="s">
        <v>7234</v>
      </c>
      <c r="D1700" s="13">
        <v>-32682.74</v>
      </c>
      <c r="E1700" t="s">
        <v>7240</v>
      </c>
      <c r="F1700" t="s">
        <v>20686</v>
      </c>
      <c r="G1700" t="s">
        <v>10290</v>
      </c>
      <c r="H1700" t="s">
        <v>7226</v>
      </c>
      <c r="I1700">
        <f>EOMONTH(GL_Transactions[[#This Row],[Column6]],-1)+1</f>
        <v>45505</v>
      </c>
    </row>
    <row r="1701" spans="1:9" x14ac:dyDescent="0.35">
      <c r="A1701" t="s">
        <v>10291</v>
      </c>
      <c r="B1701" t="s">
        <v>7264</v>
      </c>
      <c r="C1701" t="s">
        <v>66</v>
      </c>
      <c r="D1701" s="13">
        <v>62244.41</v>
      </c>
      <c r="E1701" t="s">
        <v>7240</v>
      </c>
      <c r="F1701" t="s">
        <v>20720</v>
      </c>
      <c r="G1701" t="s">
        <v>10292</v>
      </c>
      <c r="H1701" t="s">
        <v>7302</v>
      </c>
      <c r="I1701" t="e">
        <f>EOMONTH(GL_Transactions[[#This Row],[Column6]],-1)+1</f>
        <v>#VALUE!</v>
      </c>
    </row>
    <row r="1702" spans="1:9" x14ac:dyDescent="0.35">
      <c r="A1702" t="s">
        <v>10293</v>
      </c>
      <c r="B1702" t="s">
        <v>7238</v>
      </c>
      <c r="C1702" t="s">
        <v>7239</v>
      </c>
      <c r="D1702" s="13">
        <v>9431.3700000000008</v>
      </c>
      <c r="E1702" t="s">
        <v>7240</v>
      </c>
      <c r="F1702" t="s">
        <v>20677</v>
      </c>
      <c r="G1702" t="s">
        <v>10294</v>
      </c>
      <c r="H1702" t="s">
        <v>7236</v>
      </c>
      <c r="I1702">
        <f>EOMONTH(GL_Transactions[[#This Row],[Column6]],-1)+1</f>
        <v>45505</v>
      </c>
    </row>
    <row r="1703" spans="1:9" x14ac:dyDescent="0.35">
      <c r="A1703" t="s">
        <v>10295</v>
      </c>
      <c r="B1703" t="s">
        <v>7222</v>
      </c>
      <c r="C1703" t="s">
        <v>66</v>
      </c>
      <c r="D1703" s="13">
        <v>70365.66</v>
      </c>
      <c r="E1703" t="s">
        <v>7224</v>
      </c>
      <c r="F1703" t="s">
        <v>20679</v>
      </c>
      <c r="G1703" t="s">
        <v>10296</v>
      </c>
      <c r="H1703" t="s">
        <v>7246</v>
      </c>
      <c r="I1703">
        <f>EOMONTH(GL_Transactions[[#This Row],[Column6]],-1)+1</f>
        <v>45505</v>
      </c>
    </row>
    <row r="1704" spans="1:9" x14ac:dyDescent="0.35">
      <c r="A1704" t="s">
        <v>10297</v>
      </c>
      <c r="B1704" t="s">
        <v>7251</v>
      </c>
      <c r="C1704" t="s">
        <v>7252</v>
      </c>
      <c r="D1704" s="13">
        <v>80548.289999999994</v>
      </c>
      <c r="E1704" t="s">
        <v>7224</v>
      </c>
      <c r="F1704" t="s">
        <v>20574</v>
      </c>
      <c r="G1704" t="s">
        <v>10298</v>
      </c>
      <c r="H1704" t="s">
        <v>66</v>
      </c>
      <c r="I1704">
        <f>EOMONTH(GL_Transactions[[#This Row],[Column6]],-1)+1</f>
        <v>45474</v>
      </c>
    </row>
    <row r="1705" spans="1:9" x14ac:dyDescent="0.35">
      <c r="A1705" t="s">
        <v>10299</v>
      </c>
      <c r="B1705" t="s">
        <v>7243</v>
      </c>
      <c r="C1705" t="s">
        <v>7244</v>
      </c>
      <c r="D1705" s="13">
        <v>-7586.39</v>
      </c>
      <c r="E1705" t="s">
        <v>7240</v>
      </c>
      <c r="F1705" t="s">
        <v>20358</v>
      </c>
      <c r="G1705" t="s">
        <v>10300</v>
      </c>
      <c r="H1705" t="s">
        <v>7292</v>
      </c>
      <c r="I1705">
        <f>EOMONTH(GL_Transactions[[#This Row],[Column6]],-1)+1</f>
        <v>45413</v>
      </c>
    </row>
    <row r="1706" spans="1:9" x14ac:dyDescent="0.35">
      <c r="A1706" t="s">
        <v>10301</v>
      </c>
      <c r="B1706" t="s">
        <v>7228</v>
      </c>
      <c r="C1706" t="s">
        <v>7229</v>
      </c>
      <c r="D1706" s="13">
        <v>66137.990000000005</v>
      </c>
      <c r="E1706" t="s">
        <v>7224</v>
      </c>
      <c r="F1706" t="s">
        <v>20716</v>
      </c>
      <c r="G1706" t="s">
        <v>10302</v>
      </c>
      <c r="H1706" t="s">
        <v>7275</v>
      </c>
      <c r="I1706" t="e">
        <f>EOMONTH(GL_Transactions[[#This Row],[Column6]],-1)+1</f>
        <v>#VALUE!</v>
      </c>
    </row>
    <row r="1707" spans="1:9" x14ac:dyDescent="0.35">
      <c r="A1707" t="s">
        <v>10303</v>
      </c>
      <c r="B1707" t="s">
        <v>7243</v>
      </c>
      <c r="C1707" t="s">
        <v>7244</v>
      </c>
      <c r="D1707" s="13">
        <v>25468.94</v>
      </c>
      <c r="E1707" t="s">
        <v>7224</v>
      </c>
      <c r="F1707" t="s">
        <v>20756</v>
      </c>
      <c r="G1707" t="s">
        <v>10304</v>
      </c>
      <c r="H1707" t="s">
        <v>7246</v>
      </c>
      <c r="I1707">
        <f>EOMONTH(GL_Transactions[[#This Row],[Column6]],-1)+1</f>
        <v>45505</v>
      </c>
    </row>
    <row r="1708" spans="1:9" x14ac:dyDescent="0.35">
      <c r="A1708" t="s">
        <v>10305</v>
      </c>
      <c r="B1708" t="s">
        <v>7228</v>
      </c>
      <c r="C1708" t="s">
        <v>7229</v>
      </c>
      <c r="D1708" s="13">
        <v>49025.45</v>
      </c>
      <c r="E1708" t="s">
        <v>7240</v>
      </c>
      <c r="F1708" t="s">
        <v>20689</v>
      </c>
      <c r="G1708" t="s">
        <v>8717</v>
      </c>
      <c r="H1708" t="s">
        <v>7305</v>
      </c>
      <c r="I1708" t="e">
        <f>EOMONTH(GL_Transactions[[#This Row],[Column6]],-1)+1</f>
        <v>#VALUE!</v>
      </c>
    </row>
    <row r="1709" spans="1:9" x14ac:dyDescent="0.35">
      <c r="A1709" t="s">
        <v>10306</v>
      </c>
      <c r="B1709" t="s">
        <v>7238</v>
      </c>
      <c r="C1709" t="s">
        <v>7239</v>
      </c>
      <c r="D1709" s="13">
        <v>-10462.9</v>
      </c>
      <c r="E1709" t="s">
        <v>7240</v>
      </c>
      <c r="F1709" t="s">
        <v>20757</v>
      </c>
      <c r="G1709" t="s">
        <v>9374</v>
      </c>
      <c r="H1709" t="s">
        <v>7286</v>
      </c>
      <c r="I1709" t="e">
        <f>EOMONTH(GL_Transactions[[#This Row],[Column6]],-1)+1</f>
        <v>#VALUE!</v>
      </c>
    </row>
    <row r="1710" spans="1:9" x14ac:dyDescent="0.35">
      <c r="A1710" t="s">
        <v>10307</v>
      </c>
      <c r="B1710" t="s">
        <v>7255</v>
      </c>
      <c r="C1710" t="s">
        <v>7256</v>
      </c>
      <c r="D1710" s="13">
        <v>59372.55</v>
      </c>
      <c r="E1710" t="s">
        <v>7240</v>
      </c>
      <c r="F1710" t="s">
        <v>20574</v>
      </c>
      <c r="G1710" t="s">
        <v>66</v>
      </c>
      <c r="H1710" t="s">
        <v>7275</v>
      </c>
      <c r="I1710">
        <f>EOMONTH(GL_Transactions[[#This Row],[Column6]],-1)+1</f>
        <v>45474</v>
      </c>
    </row>
    <row r="1711" spans="1:9" x14ac:dyDescent="0.35">
      <c r="A1711" t="s">
        <v>10308</v>
      </c>
      <c r="B1711" t="s">
        <v>7238</v>
      </c>
      <c r="C1711" t="s">
        <v>7239</v>
      </c>
      <c r="D1711" s="13">
        <v>26237.16</v>
      </c>
      <c r="E1711" t="s">
        <v>7224</v>
      </c>
      <c r="F1711" t="s">
        <v>20758</v>
      </c>
      <c r="G1711" t="s">
        <v>10309</v>
      </c>
      <c r="H1711" t="s">
        <v>7246</v>
      </c>
      <c r="I1711">
        <f>EOMONTH(GL_Transactions[[#This Row],[Column6]],-1)+1</f>
        <v>45505</v>
      </c>
    </row>
    <row r="1712" spans="1:9" x14ac:dyDescent="0.35">
      <c r="A1712" t="s">
        <v>10310</v>
      </c>
      <c r="B1712" t="s">
        <v>7243</v>
      </c>
      <c r="C1712" t="s">
        <v>66</v>
      </c>
      <c r="D1712" s="13">
        <v>39257.22</v>
      </c>
      <c r="E1712" t="s">
        <v>7224</v>
      </c>
      <c r="F1712" t="s">
        <v>20717</v>
      </c>
      <c r="G1712" t="s">
        <v>10311</v>
      </c>
      <c r="H1712" t="s">
        <v>7236</v>
      </c>
      <c r="I1712">
        <f>EOMONTH(GL_Transactions[[#This Row],[Column6]],-1)+1</f>
        <v>45505</v>
      </c>
    </row>
    <row r="1713" spans="1:9" x14ac:dyDescent="0.35">
      <c r="A1713" t="s">
        <v>10312</v>
      </c>
      <c r="B1713" t="s">
        <v>7228</v>
      </c>
      <c r="C1713" t="s">
        <v>7229</v>
      </c>
      <c r="D1713" s="13">
        <v>65375.41</v>
      </c>
      <c r="E1713" t="s">
        <v>7240</v>
      </c>
      <c r="F1713" t="s">
        <v>20719</v>
      </c>
      <c r="G1713" t="s">
        <v>10313</v>
      </c>
      <c r="H1713" t="s">
        <v>7292</v>
      </c>
      <c r="I1713" t="e">
        <f>EOMONTH(GL_Transactions[[#This Row],[Column6]],-1)+1</f>
        <v>#VALUE!</v>
      </c>
    </row>
    <row r="1714" spans="1:9" x14ac:dyDescent="0.35">
      <c r="A1714" t="s">
        <v>10314</v>
      </c>
      <c r="B1714" t="s">
        <v>7248</v>
      </c>
      <c r="C1714" t="s">
        <v>3</v>
      </c>
      <c r="D1714" s="13">
        <v>36963.93</v>
      </c>
      <c r="E1714" t="s">
        <v>7240</v>
      </c>
      <c r="F1714" t="s">
        <v>20759</v>
      </c>
      <c r="G1714" t="s">
        <v>10315</v>
      </c>
      <c r="H1714" t="s">
        <v>7236</v>
      </c>
      <c r="I1714">
        <f>EOMONTH(GL_Transactions[[#This Row],[Column6]],-1)+1</f>
        <v>45505</v>
      </c>
    </row>
    <row r="1715" spans="1:9" x14ac:dyDescent="0.35">
      <c r="A1715" t="s">
        <v>10316</v>
      </c>
      <c r="B1715" t="s">
        <v>7255</v>
      </c>
      <c r="C1715" t="s">
        <v>7256</v>
      </c>
      <c r="D1715" s="13">
        <v>73393.95</v>
      </c>
      <c r="E1715" t="s">
        <v>7240</v>
      </c>
      <c r="F1715" t="s">
        <v>20666</v>
      </c>
      <c r="G1715" t="s">
        <v>10155</v>
      </c>
      <c r="H1715" t="s">
        <v>7302</v>
      </c>
      <c r="I1715">
        <f>EOMONTH(GL_Transactions[[#This Row],[Column6]],-1)+1</f>
        <v>45505</v>
      </c>
    </row>
    <row r="1716" spans="1:9" x14ac:dyDescent="0.35">
      <c r="A1716" t="s">
        <v>10317</v>
      </c>
      <c r="B1716" t="s">
        <v>7233</v>
      </c>
      <c r="C1716" t="s">
        <v>7234</v>
      </c>
      <c r="D1716" s="13">
        <v>76748.509999999995</v>
      </c>
      <c r="E1716" t="s">
        <v>7240</v>
      </c>
      <c r="F1716" t="s">
        <v>20730</v>
      </c>
      <c r="G1716" t="s">
        <v>10318</v>
      </c>
      <c r="H1716" t="s">
        <v>7249</v>
      </c>
      <c r="I1716">
        <f>EOMONTH(GL_Transactions[[#This Row],[Column6]],-1)+1</f>
        <v>45505</v>
      </c>
    </row>
    <row r="1717" spans="1:9" x14ac:dyDescent="0.35">
      <c r="A1717" t="s">
        <v>10319</v>
      </c>
      <c r="B1717" t="s">
        <v>7248</v>
      </c>
      <c r="C1717" t="s">
        <v>66</v>
      </c>
      <c r="D1717" s="13">
        <v>61120.49</v>
      </c>
      <c r="E1717" t="s">
        <v>7240</v>
      </c>
      <c r="F1717" t="s">
        <v>20684</v>
      </c>
      <c r="G1717" t="s">
        <v>10320</v>
      </c>
      <c r="H1717" t="s">
        <v>7286</v>
      </c>
      <c r="I1717" t="e">
        <f>EOMONTH(GL_Transactions[[#This Row],[Column6]],-1)+1</f>
        <v>#VALUE!</v>
      </c>
    </row>
    <row r="1718" spans="1:9" x14ac:dyDescent="0.35">
      <c r="A1718" t="s">
        <v>10321</v>
      </c>
      <c r="B1718" t="s">
        <v>7248</v>
      </c>
      <c r="C1718" t="s">
        <v>3</v>
      </c>
      <c r="D1718" s="13">
        <v>-81548.25</v>
      </c>
      <c r="E1718" t="s">
        <v>7261</v>
      </c>
      <c r="F1718" t="s">
        <v>20736</v>
      </c>
      <c r="G1718" t="s">
        <v>66</v>
      </c>
      <c r="H1718" t="s">
        <v>66</v>
      </c>
      <c r="I1718" t="e">
        <f>EOMONTH(GL_Transactions[[#This Row],[Column6]],-1)+1</f>
        <v>#VALUE!</v>
      </c>
    </row>
    <row r="1719" spans="1:9" x14ac:dyDescent="0.35">
      <c r="A1719" t="s">
        <v>10322</v>
      </c>
      <c r="B1719" t="s">
        <v>7243</v>
      </c>
      <c r="C1719" t="s">
        <v>7244</v>
      </c>
      <c r="D1719" s="13">
        <v>59351.59</v>
      </c>
      <c r="E1719" t="s">
        <v>7240</v>
      </c>
      <c r="F1719" t="s">
        <v>20723</v>
      </c>
      <c r="G1719" t="s">
        <v>10323</v>
      </c>
      <c r="H1719" t="s">
        <v>7302</v>
      </c>
      <c r="I1719">
        <f>EOMONTH(GL_Transactions[[#This Row],[Column6]],-1)+1</f>
        <v>45505</v>
      </c>
    </row>
    <row r="1720" spans="1:9" x14ac:dyDescent="0.35">
      <c r="A1720" t="s">
        <v>10324</v>
      </c>
      <c r="B1720" t="s">
        <v>7228</v>
      </c>
      <c r="C1720" t="s">
        <v>7229</v>
      </c>
      <c r="D1720" s="13">
        <v>9099.5</v>
      </c>
      <c r="E1720" t="s">
        <v>7261</v>
      </c>
      <c r="F1720" t="s">
        <v>20717</v>
      </c>
      <c r="G1720" t="s">
        <v>10325</v>
      </c>
      <c r="H1720" t="s">
        <v>7292</v>
      </c>
      <c r="I1720">
        <f>EOMONTH(GL_Transactions[[#This Row],[Column6]],-1)+1</f>
        <v>45505</v>
      </c>
    </row>
    <row r="1721" spans="1:9" x14ac:dyDescent="0.35">
      <c r="A1721" t="s">
        <v>10326</v>
      </c>
      <c r="B1721" t="s">
        <v>7238</v>
      </c>
      <c r="C1721" t="s">
        <v>66</v>
      </c>
      <c r="D1721" s="13">
        <v>-8990.1</v>
      </c>
      <c r="E1721" t="s">
        <v>7240</v>
      </c>
      <c r="F1721" t="s">
        <v>20760</v>
      </c>
      <c r="G1721" t="s">
        <v>10327</v>
      </c>
      <c r="H1721" t="s">
        <v>7231</v>
      </c>
      <c r="I1721" t="e">
        <f>EOMONTH(GL_Transactions[[#This Row],[Column6]],-1)+1</f>
        <v>#VALUE!</v>
      </c>
    </row>
    <row r="1722" spans="1:9" x14ac:dyDescent="0.35">
      <c r="A1722" t="s">
        <v>10328</v>
      </c>
      <c r="B1722" t="s">
        <v>7255</v>
      </c>
      <c r="C1722" t="s">
        <v>7256</v>
      </c>
      <c r="D1722" s="13">
        <v>46728.24</v>
      </c>
      <c r="E1722" t="s">
        <v>7240</v>
      </c>
      <c r="F1722" t="s">
        <v>20761</v>
      </c>
      <c r="G1722" t="s">
        <v>10329</v>
      </c>
      <c r="H1722" t="s">
        <v>7286</v>
      </c>
      <c r="I1722">
        <f>EOMONTH(GL_Transactions[[#This Row],[Column6]],-1)+1</f>
        <v>45505</v>
      </c>
    </row>
    <row r="1723" spans="1:9" x14ac:dyDescent="0.35">
      <c r="A1723" t="s">
        <v>10330</v>
      </c>
      <c r="B1723" t="s">
        <v>7222</v>
      </c>
      <c r="C1723" t="s">
        <v>7223</v>
      </c>
      <c r="D1723" s="13">
        <v>78702.33</v>
      </c>
      <c r="E1723" t="s">
        <v>7240</v>
      </c>
      <c r="F1723" t="s">
        <v>20727</v>
      </c>
      <c r="G1723" t="s">
        <v>10331</v>
      </c>
      <c r="H1723" t="s">
        <v>66</v>
      </c>
      <c r="I1723">
        <f>EOMONTH(GL_Transactions[[#This Row],[Column6]],-1)+1</f>
        <v>45505</v>
      </c>
    </row>
    <row r="1724" spans="1:9" x14ac:dyDescent="0.35">
      <c r="A1724" t="s">
        <v>10332</v>
      </c>
      <c r="B1724" t="s">
        <v>7233</v>
      </c>
      <c r="C1724" t="s">
        <v>7234</v>
      </c>
      <c r="D1724" s="13">
        <v>-34167.370000000003</v>
      </c>
      <c r="E1724" t="s">
        <v>7240</v>
      </c>
      <c r="F1724" t="s">
        <v>20663</v>
      </c>
      <c r="G1724" t="s">
        <v>66</v>
      </c>
      <c r="H1724" t="s">
        <v>7246</v>
      </c>
      <c r="I1724">
        <f>EOMONTH(GL_Transactions[[#This Row],[Column6]],-1)+1</f>
        <v>45505</v>
      </c>
    </row>
    <row r="1725" spans="1:9" x14ac:dyDescent="0.35">
      <c r="A1725" t="s">
        <v>10333</v>
      </c>
      <c r="B1725" t="s">
        <v>7243</v>
      </c>
      <c r="C1725" t="s">
        <v>7244</v>
      </c>
      <c r="D1725" s="13">
        <v>7438.19</v>
      </c>
      <c r="E1725" t="s">
        <v>7240</v>
      </c>
      <c r="F1725" t="s">
        <v>20411</v>
      </c>
      <c r="G1725" t="s">
        <v>10334</v>
      </c>
      <c r="H1725" t="s">
        <v>7286</v>
      </c>
      <c r="I1725">
        <f>EOMONTH(GL_Transactions[[#This Row],[Column6]],-1)+1</f>
        <v>45505</v>
      </c>
    </row>
    <row r="1726" spans="1:9" x14ac:dyDescent="0.35">
      <c r="A1726" t="s">
        <v>10335</v>
      </c>
      <c r="B1726" t="s">
        <v>7251</v>
      </c>
      <c r="C1726" t="s">
        <v>7252</v>
      </c>
      <c r="D1726" s="13">
        <v>-56167.17</v>
      </c>
      <c r="E1726" t="s">
        <v>7240</v>
      </c>
      <c r="F1726" t="s">
        <v>20666</v>
      </c>
      <c r="G1726" t="s">
        <v>10336</v>
      </c>
      <c r="H1726" t="s">
        <v>66</v>
      </c>
      <c r="I1726">
        <f>EOMONTH(GL_Transactions[[#This Row],[Column6]],-1)+1</f>
        <v>45505</v>
      </c>
    </row>
    <row r="1727" spans="1:9" x14ac:dyDescent="0.35">
      <c r="A1727" t="s">
        <v>10337</v>
      </c>
      <c r="B1727" t="s">
        <v>7228</v>
      </c>
      <c r="C1727" t="s">
        <v>7229</v>
      </c>
      <c r="D1727" s="13">
        <v>76087.09</v>
      </c>
      <c r="E1727" t="s">
        <v>7240</v>
      </c>
      <c r="F1727" t="s">
        <v>20666</v>
      </c>
      <c r="G1727" t="s">
        <v>8666</v>
      </c>
      <c r="H1727" t="s">
        <v>7302</v>
      </c>
      <c r="I1727">
        <f>EOMONTH(GL_Transactions[[#This Row],[Column6]],-1)+1</f>
        <v>45505</v>
      </c>
    </row>
    <row r="1728" spans="1:9" x14ac:dyDescent="0.35">
      <c r="A1728" t="s">
        <v>10338</v>
      </c>
      <c r="B1728" t="s">
        <v>7251</v>
      </c>
      <c r="C1728" t="s">
        <v>7252</v>
      </c>
      <c r="D1728" s="13">
        <v>14026.59</v>
      </c>
      <c r="E1728" t="s">
        <v>7240</v>
      </c>
      <c r="F1728" t="s">
        <v>20277</v>
      </c>
      <c r="G1728" t="s">
        <v>10339</v>
      </c>
      <c r="H1728" t="s">
        <v>7226</v>
      </c>
      <c r="I1728">
        <f>EOMONTH(GL_Transactions[[#This Row],[Column6]],-1)+1</f>
        <v>45383</v>
      </c>
    </row>
    <row r="1729" spans="1:9" x14ac:dyDescent="0.35">
      <c r="A1729" t="s">
        <v>10340</v>
      </c>
      <c r="B1729" t="s">
        <v>7238</v>
      </c>
      <c r="C1729" t="s">
        <v>7239</v>
      </c>
      <c r="D1729" s="13">
        <v>43647.89</v>
      </c>
      <c r="E1729" t="s">
        <v>7240</v>
      </c>
      <c r="F1729" t="s">
        <v>20762</v>
      </c>
      <c r="G1729" t="s">
        <v>66</v>
      </c>
      <c r="H1729" t="s">
        <v>7246</v>
      </c>
      <c r="I1729">
        <f>EOMONTH(GL_Transactions[[#This Row],[Column6]],-1)+1</f>
        <v>45505</v>
      </c>
    </row>
    <row r="1730" spans="1:9" x14ac:dyDescent="0.35">
      <c r="A1730" t="s">
        <v>10341</v>
      </c>
      <c r="B1730" t="s">
        <v>7233</v>
      </c>
      <c r="C1730" t="s">
        <v>7234</v>
      </c>
      <c r="D1730" s="13">
        <v>84178.73</v>
      </c>
      <c r="E1730" t="s">
        <v>7240</v>
      </c>
      <c r="F1730" t="s">
        <v>20725</v>
      </c>
      <c r="G1730" t="s">
        <v>66</v>
      </c>
      <c r="H1730" t="s">
        <v>7275</v>
      </c>
      <c r="I1730">
        <f>EOMONTH(GL_Transactions[[#This Row],[Column6]],-1)+1</f>
        <v>45505</v>
      </c>
    </row>
    <row r="1731" spans="1:9" x14ac:dyDescent="0.35">
      <c r="A1731" t="s">
        <v>10342</v>
      </c>
      <c r="B1731" t="s">
        <v>7277</v>
      </c>
      <c r="C1731" t="s">
        <v>7278</v>
      </c>
      <c r="D1731" s="13">
        <v>72499.78</v>
      </c>
      <c r="E1731" t="s">
        <v>7240</v>
      </c>
      <c r="F1731" t="s">
        <v>20699</v>
      </c>
      <c r="G1731" t="s">
        <v>7342</v>
      </c>
      <c r="H1731" t="s">
        <v>66</v>
      </c>
      <c r="I1731" t="e">
        <f>EOMONTH(GL_Transactions[[#This Row],[Column6]],-1)+1</f>
        <v>#VALUE!</v>
      </c>
    </row>
    <row r="1732" spans="1:9" x14ac:dyDescent="0.35">
      <c r="A1732" t="s">
        <v>10343</v>
      </c>
      <c r="B1732" t="s">
        <v>7268</v>
      </c>
      <c r="C1732" t="s">
        <v>7269</v>
      </c>
      <c r="D1732" s="13">
        <v>63764.95</v>
      </c>
      <c r="E1732" t="s">
        <v>7240</v>
      </c>
      <c r="F1732" t="s">
        <v>20670</v>
      </c>
      <c r="G1732" t="s">
        <v>10344</v>
      </c>
      <c r="H1732" t="s">
        <v>7226</v>
      </c>
      <c r="I1732">
        <f>EOMONTH(GL_Transactions[[#This Row],[Column6]],-1)+1</f>
        <v>45505</v>
      </c>
    </row>
    <row r="1733" spans="1:9" x14ac:dyDescent="0.35">
      <c r="A1733" t="s">
        <v>10345</v>
      </c>
      <c r="B1733" t="s">
        <v>7243</v>
      </c>
      <c r="C1733" t="s">
        <v>7244</v>
      </c>
      <c r="D1733" s="13">
        <v>62690.32</v>
      </c>
      <c r="E1733" t="s">
        <v>7224</v>
      </c>
      <c r="F1733" t="s">
        <v>20713</v>
      </c>
      <c r="G1733" t="s">
        <v>10346</v>
      </c>
      <c r="H1733" t="s">
        <v>7286</v>
      </c>
      <c r="I1733">
        <f>EOMONTH(GL_Transactions[[#This Row],[Column6]],-1)+1</f>
        <v>45352</v>
      </c>
    </row>
    <row r="1734" spans="1:9" x14ac:dyDescent="0.35">
      <c r="A1734" t="s">
        <v>10347</v>
      </c>
      <c r="B1734" t="s">
        <v>7248</v>
      </c>
      <c r="C1734" t="s">
        <v>3</v>
      </c>
      <c r="D1734" s="13">
        <v>-44970.68</v>
      </c>
      <c r="E1734" t="s">
        <v>7240</v>
      </c>
      <c r="F1734" t="s">
        <v>20763</v>
      </c>
      <c r="G1734" t="s">
        <v>10348</v>
      </c>
      <c r="H1734" t="s">
        <v>7226</v>
      </c>
      <c r="I1734">
        <f>EOMONTH(GL_Transactions[[#This Row],[Column6]],-1)+1</f>
        <v>45474</v>
      </c>
    </row>
    <row r="1735" spans="1:9" x14ac:dyDescent="0.35">
      <c r="A1735" t="s">
        <v>10349</v>
      </c>
      <c r="B1735" t="s">
        <v>7251</v>
      </c>
      <c r="C1735" t="s">
        <v>7252</v>
      </c>
      <c r="D1735" s="13">
        <v>39731.269999999997</v>
      </c>
      <c r="E1735" t="s">
        <v>7240</v>
      </c>
      <c r="F1735" t="s">
        <v>20764</v>
      </c>
      <c r="G1735" t="s">
        <v>10350</v>
      </c>
      <c r="H1735" t="s">
        <v>7226</v>
      </c>
      <c r="I1735" t="e">
        <f>EOMONTH(GL_Transactions[[#This Row],[Column6]],-1)+1</f>
        <v>#VALUE!</v>
      </c>
    </row>
    <row r="1736" spans="1:9" x14ac:dyDescent="0.35">
      <c r="A1736" t="s">
        <v>10351</v>
      </c>
      <c r="B1736" t="s">
        <v>7264</v>
      </c>
      <c r="C1736" t="s">
        <v>7280</v>
      </c>
      <c r="D1736" s="13">
        <v>71654.960000000006</v>
      </c>
      <c r="E1736" t="s">
        <v>7240</v>
      </c>
      <c r="F1736" t="s">
        <v>20740</v>
      </c>
      <c r="G1736" t="s">
        <v>10352</v>
      </c>
      <c r="H1736" t="s">
        <v>7292</v>
      </c>
      <c r="I1736">
        <f>EOMONTH(GL_Transactions[[#This Row],[Column6]],-1)+1</f>
        <v>45505</v>
      </c>
    </row>
    <row r="1737" spans="1:9" x14ac:dyDescent="0.35">
      <c r="A1737" t="s">
        <v>10353</v>
      </c>
      <c r="B1737" t="s">
        <v>7277</v>
      </c>
      <c r="C1737" t="s">
        <v>7278</v>
      </c>
      <c r="D1737" s="13">
        <v>62058.19</v>
      </c>
      <c r="E1737" t="s">
        <v>7240</v>
      </c>
      <c r="F1737" t="s">
        <v>20745</v>
      </c>
      <c r="G1737" t="s">
        <v>10354</v>
      </c>
      <c r="H1737" t="s">
        <v>7275</v>
      </c>
      <c r="I1737">
        <f>EOMONTH(GL_Transactions[[#This Row],[Column6]],-1)+1</f>
        <v>45505</v>
      </c>
    </row>
    <row r="1738" spans="1:9" x14ac:dyDescent="0.35">
      <c r="A1738" t="s">
        <v>10355</v>
      </c>
      <c r="B1738" t="s">
        <v>7264</v>
      </c>
      <c r="C1738" t="s">
        <v>7280</v>
      </c>
      <c r="D1738" s="13">
        <v>15785.38</v>
      </c>
      <c r="E1738" t="s">
        <v>7240</v>
      </c>
      <c r="F1738" t="s">
        <v>20765</v>
      </c>
      <c r="G1738" t="s">
        <v>10356</v>
      </c>
      <c r="H1738" t="s">
        <v>7305</v>
      </c>
      <c r="I1738">
        <f>EOMONTH(GL_Transactions[[#This Row],[Column6]],-1)+1</f>
        <v>45323</v>
      </c>
    </row>
    <row r="1739" spans="1:9" x14ac:dyDescent="0.35">
      <c r="A1739" t="s">
        <v>10357</v>
      </c>
      <c r="B1739" t="s">
        <v>7248</v>
      </c>
      <c r="C1739" t="s">
        <v>66</v>
      </c>
      <c r="D1739" s="13">
        <v>46941.08</v>
      </c>
      <c r="E1739" t="s">
        <v>7224</v>
      </c>
      <c r="F1739" t="s">
        <v>20675</v>
      </c>
      <c r="G1739" t="s">
        <v>10358</v>
      </c>
      <c r="H1739" t="s">
        <v>7249</v>
      </c>
      <c r="I1739">
        <f>EOMONTH(GL_Transactions[[#This Row],[Column6]],-1)+1</f>
        <v>45505</v>
      </c>
    </row>
    <row r="1740" spans="1:9" x14ac:dyDescent="0.35">
      <c r="A1740" t="s">
        <v>10359</v>
      </c>
      <c r="B1740" t="s">
        <v>7251</v>
      </c>
      <c r="C1740" t="s">
        <v>7252</v>
      </c>
      <c r="D1740" s="13">
        <v>68198.92</v>
      </c>
      <c r="E1740" t="s">
        <v>7240</v>
      </c>
      <c r="F1740" t="s">
        <v>20745</v>
      </c>
      <c r="G1740" t="s">
        <v>10360</v>
      </c>
      <c r="H1740" t="s">
        <v>7292</v>
      </c>
      <c r="I1740">
        <f>EOMONTH(GL_Transactions[[#This Row],[Column6]],-1)+1</f>
        <v>45505</v>
      </c>
    </row>
    <row r="1741" spans="1:9" x14ac:dyDescent="0.35">
      <c r="A1741" t="s">
        <v>10361</v>
      </c>
      <c r="B1741" t="s">
        <v>7264</v>
      </c>
      <c r="C1741" t="s">
        <v>7280</v>
      </c>
      <c r="D1741" s="13">
        <v>12555.59</v>
      </c>
      <c r="E1741" t="s">
        <v>7240</v>
      </c>
      <c r="F1741" t="s">
        <v>20698</v>
      </c>
      <c r="G1741" t="s">
        <v>10362</v>
      </c>
      <c r="H1741" t="s">
        <v>7231</v>
      </c>
      <c r="I1741">
        <f>EOMONTH(GL_Transactions[[#This Row],[Column6]],-1)+1</f>
        <v>45505</v>
      </c>
    </row>
    <row r="1742" spans="1:9" x14ac:dyDescent="0.35">
      <c r="A1742" t="s">
        <v>10363</v>
      </c>
      <c r="B1742" t="s">
        <v>7228</v>
      </c>
      <c r="C1742" t="s">
        <v>66</v>
      </c>
      <c r="D1742" s="13">
        <v>-34225.46</v>
      </c>
      <c r="E1742" t="s">
        <v>7224</v>
      </c>
      <c r="F1742" t="s">
        <v>20708</v>
      </c>
      <c r="G1742" t="s">
        <v>10364</v>
      </c>
      <c r="H1742" t="s">
        <v>7286</v>
      </c>
      <c r="I1742" t="e">
        <f>EOMONTH(GL_Transactions[[#This Row],[Column6]],-1)+1</f>
        <v>#VALUE!</v>
      </c>
    </row>
    <row r="1743" spans="1:9" x14ac:dyDescent="0.35">
      <c r="A1743" t="s">
        <v>10365</v>
      </c>
      <c r="B1743" t="s">
        <v>7248</v>
      </c>
      <c r="C1743" t="s">
        <v>3</v>
      </c>
      <c r="D1743" s="13">
        <v>51734.12</v>
      </c>
      <c r="E1743" t="s">
        <v>7240</v>
      </c>
      <c r="F1743" t="s">
        <v>20743</v>
      </c>
      <c r="G1743" t="s">
        <v>10366</v>
      </c>
      <c r="H1743" t="s">
        <v>7236</v>
      </c>
      <c r="I1743">
        <f>EOMONTH(GL_Transactions[[#This Row],[Column6]],-1)+1</f>
        <v>45505</v>
      </c>
    </row>
    <row r="1744" spans="1:9" x14ac:dyDescent="0.35">
      <c r="A1744" t="s">
        <v>10367</v>
      </c>
      <c r="B1744" t="s">
        <v>7222</v>
      </c>
      <c r="C1744" t="s">
        <v>7223</v>
      </c>
      <c r="D1744" s="13">
        <v>80650.570000000007</v>
      </c>
      <c r="E1744" t="s">
        <v>7261</v>
      </c>
      <c r="F1744" t="s">
        <v>20756</v>
      </c>
      <c r="G1744" t="s">
        <v>10368</v>
      </c>
      <c r="H1744" t="s">
        <v>7302</v>
      </c>
      <c r="I1744">
        <f>EOMONTH(GL_Transactions[[#This Row],[Column6]],-1)+1</f>
        <v>45505</v>
      </c>
    </row>
    <row r="1745" spans="1:9" x14ac:dyDescent="0.35">
      <c r="A1745" t="s">
        <v>10369</v>
      </c>
      <c r="B1745" t="s">
        <v>7238</v>
      </c>
      <c r="C1745" t="s">
        <v>66</v>
      </c>
      <c r="D1745" s="13">
        <v>57207.81</v>
      </c>
      <c r="E1745" t="s">
        <v>7240</v>
      </c>
      <c r="F1745" t="s">
        <v>20711</v>
      </c>
      <c r="G1745" t="s">
        <v>10370</v>
      </c>
      <c r="H1745" t="s">
        <v>66</v>
      </c>
      <c r="I1745">
        <f>EOMONTH(GL_Transactions[[#This Row],[Column6]],-1)+1</f>
        <v>45505</v>
      </c>
    </row>
    <row r="1746" spans="1:9" x14ac:dyDescent="0.35">
      <c r="A1746" t="s">
        <v>10371</v>
      </c>
      <c r="B1746" t="s">
        <v>7255</v>
      </c>
      <c r="C1746" t="s">
        <v>7256</v>
      </c>
      <c r="D1746" s="13">
        <v>-51733.98</v>
      </c>
      <c r="E1746" t="s">
        <v>7240</v>
      </c>
      <c r="F1746" t="s">
        <v>20690</v>
      </c>
      <c r="G1746" t="s">
        <v>10372</v>
      </c>
      <c r="H1746" t="s">
        <v>7292</v>
      </c>
      <c r="I1746">
        <f>EOMONTH(GL_Transactions[[#This Row],[Column6]],-1)+1</f>
        <v>45505</v>
      </c>
    </row>
    <row r="1747" spans="1:9" x14ac:dyDescent="0.35">
      <c r="A1747" t="s">
        <v>10373</v>
      </c>
      <c r="B1747" t="s">
        <v>7228</v>
      </c>
      <c r="C1747" t="s">
        <v>7229</v>
      </c>
      <c r="D1747" s="13">
        <v>66917.86</v>
      </c>
      <c r="E1747" t="s">
        <v>7261</v>
      </c>
      <c r="F1747" t="s">
        <v>20660</v>
      </c>
      <c r="G1747" t="s">
        <v>9111</v>
      </c>
      <c r="H1747" t="s">
        <v>7286</v>
      </c>
      <c r="I1747">
        <f>EOMONTH(GL_Transactions[[#This Row],[Column6]],-1)+1</f>
        <v>45566</v>
      </c>
    </row>
    <row r="1748" spans="1:9" x14ac:dyDescent="0.35">
      <c r="A1748" t="s">
        <v>10374</v>
      </c>
      <c r="B1748" t="s">
        <v>7251</v>
      </c>
      <c r="C1748" t="s">
        <v>7252</v>
      </c>
      <c r="D1748" s="13">
        <v>-20457.2</v>
      </c>
      <c r="E1748" t="s">
        <v>7261</v>
      </c>
      <c r="F1748" t="s">
        <v>20748</v>
      </c>
      <c r="G1748" t="s">
        <v>10375</v>
      </c>
      <c r="H1748" t="s">
        <v>7292</v>
      </c>
      <c r="I1748" t="e">
        <f>EOMONTH(GL_Transactions[[#This Row],[Column6]],-1)+1</f>
        <v>#VALUE!</v>
      </c>
    </row>
    <row r="1749" spans="1:9" x14ac:dyDescent="0.35">
      <c r="A1749" t="s">
        <v>10376</v>
      </c>
      <c r="B1749" t="s">
        <v>7277</v>
      </c>
      <c r="C1749" t="s">
        <v>7278</v>
      </c>
      <c r="D1749" s="13">
        <v>-1476.6</v>
      </c>
      <c r="E1749" t="s">
        <v>7261</v>
      </c>
      <c r="F1749" t="s">
        <v>20736</v>
      </c>
      <c r="G1749" t="s">
        <v>8578</v>
      </c>
      <c r="H1749" t="s">
        <v>7249</v>
      </c>
      <c r="I1749" t="e">
        <f>EOMONTH(GL_Transactions[[#This Row],[Column6]],-1)+1</f>
        <v>#VALUE!</v>
      </c>
    </row>
    <row r="1750" spans="1:9" x14ac:dyDescent="0.35">
      <c r="A1750" t="s">
        <v>10377</v>
      </c>
      <c r="B1750" t="s">
        <v>7268</v>
      </c>
      <c r="C1750" t="s">
        <v>7269</v>
      </c>
      <c r="D1750" s="13">
        <v>-8106.15</v>
      </c>
      <c r="E1750" t="s">
        <v>7240</v>
      </c>
      <c r="F1750" t="s">
        <v>20766</v>
      </c>
      <c r="G1750" t="s">
        <v>10378</v>
      </c>
      <c r="H1750" t="s">
        <v>7249</v>
      </c>
      <c r="I1750">
        <f>EOMONTH(GL_Transactions[[#This Row],[Column6]],-1)+1</f>
        <v>45505</v>
      </c>
    </row>
    <row r="1751" spans="1:9" x14ac:dyDescent="0.35">
      <c r="A1751" t="s">
        <v>10379</v>
      </c>
      <c r="B1751" t="s">
        <v>7251</v>
      </c>
      <c r="C1751" t="s">
        <v>7252</v>
      </c>
      <c r="D1751" s="13">
        <v>10301.299999999999</v>
      </c>
      <c r="E1751" t="s">
        <v>7224</v>
      </c>
      <c r="F1751" t="s">
        <v>20678</v>
      </c>
      <c r="G1751" t="s">
        <v>10380</v>
      </c>
      <c r="H1751" t="s">
        <v>66</v>
      </c>
      <c r="I1751">
        <f>EOMONTH(GL_Transactions[[#This Row],[Column6]],-1)+1</f>
        <v>45566</v>
      </c>
    </row>
    <row r="1752" spans="1:9" x14ac:dyDescent="0.35">
      <c r="A1752" t="s">
        <v>10381</v>
      </c>
      <c r="B1752" t="s">
        <v>7264</v>
      </c>
      <c r="C1752" t="s">
        <v>7280</v>
      </c>
      <c r="D1752" s="13">
        <v>55697.39</v>
      </c>
      <c r="E1752" t="s">
        <v>7240</v>
      </c>
      <c r="F1752" t="s">
        <v>20498</v>
      </c>
      <c r="G1752" t="s">
        <v>10382</v>
      </c>
      <c r="H1752" t="s">
        <v>7305</v>
      </c>
      <c r="I1752">
        <f>EOMONTH(GL_Transactions[[#This Row],[Column6]],-1)+1</f>
        <v>45444</v>
      </c>
    </row>
    <row r="1753" spans="1:9" x14ac:dyDescent="0.35">
      <c r="A1753" t="s">
        <v>10383</v>
      </c>
      <c r="B1753" t="s">
        <v>7228</v>
      </c>
      <c r="C1753" t="s">
        <v>66</v>
      </c>
      <c r="D1753" s="13">
        <v>68199.990000000005</v>
      </c>
      <c r="E1753" t="s">
        <v>7224</v>
      </c>
      <c r="F1753" t="s">
        <v>20739</v>
      </c>
      <c r="G1753" t="s">
        <v>9300</v>
      </c>
      <c r="H1753" t="s">
        <v>7236</v>
      </c>
      <c r="I1753">
        <f>EOMONTH(GL_Transactions[[#This Row],[Column6]],-1)+1</f>
        <v>45505</v>
      </c>
    </row>
    <row r="1754" spans="1:9" x14ac:dyDescent="0.35">
      <c r="A1754" t="s">
        <v>10384</v>
      </c>
      <c r="B1754" t="s">
        <v>7222</v>
      </c>
      <c r="C1754" t="s">
        <v>7223</v>
      </c>
      <c r="D1754" s="13">
        <v>81931.8</v>
      </c>
      <c r="E1754" t="s">
        <v>7224</v>
      </c>
      <c r="F1754" t="s">
        <v>20767</v>
      </c>
      <c r="G1754" t="s">
        <v>10385</v>
      </c>
      <c r="H1754" t="s">
        <v>7292</v>
      </c>
      <c r="I1754">
        <f>EOMONTH(GL_Transactions[[#This Row],[Column6]],-1)+1</f>
        <v>45505</v>
      </c>
    </row>
    <row r="1755" spans="1:9" x14ac:dyDescent="0.35">
      <c r="A1755" t="s">
        <v>10386</v>
      </c>
      <c r="B1755" t="s">
        <v>7243</v>
      </c>
      <c r="C1755" t="s">
        <v>7244</v>
      </c>
      <c r="D1755" s="13">
        <v>63267.98</v>
      </c>
      <c r="E1755" t="s">
        <v>7240</v>
      </c>
      <c r="F1755" t="s">
        <v>20709</v>
      </c>
      <c r="G1755" t="s">
        <v>10387</v>
      </c>
      <c r="H1755" t="s">
        <v>7275</v>
      </c>
      <c r="I1755">
        <f>EOMONTH(GL_Transactions[[#This Row],[Column6]],-1)+1</f>
        <v>45536</v>
      </c>
    </row>
    <row r="1756" spans="1:9" x14ac:dyDescent="0.35">
      <c r="A1756" t="s">
        <v>10388</v>
      </c>
      <c r="B1756" t="s">
        <v>7255</v>
      </c>
      <c r="C1756" t="s">
        <v>7256</v>
      </c>
      <c r="D1756" s="13">
        <v>44143.68</v>
      </c>
      <c r="E1756" t="s">
        <v>7261</v>
      </c>
      <c r="F1756" t="s">
        <v>20767</v>
      </c>
      <c r="G1756" t="s">
        <v>10389</v>
      </c>
      <c r="H1756" t="s">
        <v>7246</v>
      </c>
      <c r="I1756">
        <f>EOMONTH(GL_Transactions[[#This Row],[Column6]],-1)+1</f>
        <v>45505</v>
      </c>
    </row>
    <row r="1757" spans="1:9" x14ac:dyDescent="0.35">
      <c r="A1757" t="s">
        <v>10390</v>
      </c>
      <c r="B1757" t="s">
        <v>7277</v>
      </c>
      <c r="C1757" t="s">
        <v>7278</v>
      </c>
      <c r="D1757" s="13">
        <v>42922.32</v>
      </c>
      <c r="E1757" t="s">
        <v>7261</v>
      </c>
      <c r="F1757" t="s">
        <v>20358</v>
      </c>
      <c r="G1757" t="s">
        <v>10391</v>
      </c>
      <c r="H1757" t="s">
        <v>7302</v>
      </c>
      <c r="I1757">
        <f>EOMONTH(GL_Transactions[[#This Row],[Column6]],-1)+1</f>
        <v>45413</v>
      </c>
    </row>
    <row r="1758" spans="1:9" x14ac:dyDescent="0.35">
      <c r="A1758" t="s">
        <v>10392</v>
      </c>
      <c r="B1758" t="s">
        <v>7268</v>
      </c>
      <c r="C1758" t="s">
        <v>66</v>
      </c>
      <c r="D1758" s="13">
        <v>67232.47</v>
      </c>
      <c r="E1758" t="s">
        <v>7240</v>
      </c>
      <c r="F1758" t="s">
        <v>20703</v>
      </c>
      <c r="G1758" t="s">
        <v>7752</v>
      </c>
      <c r="H1758" t="s">
        <v>7302</v>
      </c>
      <c r="I1758" t="e">
        <f>EOMONTH(GL_Transactions[[#This Row],[Column6]],-1)+1</f>
        <v>#VALUE!</v>
      </c>
    </row>
    <row r="1759" spans="1:9" x14ac:dyDescent="0.35">
      <c r="A1759" t="s">
        <v>10393</v>
      </c>
      <c r="B1759" t="s">
        <v>7222</v>
      </c>
      <c r="C1759" t="s">
        <v>7223</v>
      </c>
      <c r="D1759" s="13">
        <v>537.45000000000005</v>
      </c>
      <c r="E1759" t="s">
        <v>7224</v>
      </c>
      <c r="F1759" t="s">
        <v>20768</v>
      </c>
      <c r="G1759" t="s">
        <v>10394</v>
      </c>
      <c r="H1759" t="s">
        <v>7246</v>
      </c>
      <c r="I1759" t="e">
        <f>EOMONTH(GL_Transactions[[#This Row],[Column6]],-1)+1</f>
        <v>#VALUE!</v>
      </c>
    </row>
    <row r="1760" spans="1:9" x14ac:dyDescent="0.35">
      <c r="A1760" t="s">
        <v>10395</v>
      </c>
      <c r="B1760" t="s">
        <v>7228</v>
      </c>
      <c r="C1760" t="s">
        <v>7229</v>
      </c>
      <c r="D1760" s="13">
        <v>-80679.47</v>
      </c>
      <c r="E1760" t="s">
        <v>7240</v>
      </c>
      <c r="F1760" t="s">
        <v>20745</v>
      </c>
      <c r="G1760" t="s">
        <v>10396</v>
      </c>
      <c r="H1760" t="s">
        <v>7231</v>
      </c>
      <c r="I1760">
        <f>EOMONTH(GL_Transactions[[#This Row],[Column6]],-1)+1</f>
        <v>45505</v>
      </c>
    </row>
    <row r="1761" spans="1:9" x14ac:dyDescent="0.35">
      <c r="A1761" t="s">
        <v>10397</v>
      </c>
      <c r="B1761" t="s">
        <v>7238</v>
      </c>
      <c r="C1761" t="s">
        <v>7239</v>
      </c>
      <c r="D1761" s="13">
        <v>-3524.53</v>
      </c>
      <c r="E1761" t="s">
        <v>7240</v>
      </c>
      <c r="F1761" t="s">
        <v>20692</v>
      </c>
      <c r="G1761" t="s">
        <v>10398</v>
      </c>
      <c r="H1761" t="s">
        <v>7292</v>
      </c>
      <c r="I1761" t="e">
        <f>EOMONTH(GL_Transactions[[#This Row],[Column6]],-1)+1</f>
        <v>#VALUE!</v>
      </c>
    </row>
    <row r="1762" spans="1:9" x14ac:dyDescent="0.35">
      <c r="A1762" t="s">
        <v>10399</v>
      </c>
      <c r="B1762" t="s">
        <v>7248</v>
      </c>
      <c r="C1762" t="s">
        <v>3</v>
      </c>
      <c r="D1762" s="13">
        <v>6940.58</v>
      </c>
      <c r="E1762" t="s">
        <v>7224</v>
      </c>
      <c r="F1762" t="s">
        <v>20713</v>
      </c>
      <c r="G1762" t="s">
        <v>10400</v>
      </c>
      <c r="H1762" t="s">
        <v>7275</v>
      </c>
      <c r="I1762">
        <f>EOMONTH(GL_Transactions[[#This Row],[Column6]],-1)+1</f>
        <v>45352</v>
      </c>
    </row>
    <row r="1763" spans="1:9" x14ac:dyDescent="0.35">
      <c r="A1763" t="s">
        <v>10401</v>
      </c>
      <c r="B1763" t="s">
        <v>7255</v>
      </c>
      <c r="C1763" t="s">
        <v>7256</v>
      </c>
      <c r="D1763" s="13">
        <v>3210.31</v>
      </c>
      <c r="E1763" t="s">
        <v>7240</v>
      </c>
      <c r="F1763" t="s">
        <v>20769</v>
      </c>
      <c r="G1763" t="s">
        <v>10402</v>
      </c>
      <c r="H1763" t="s">
        <v>7305</v>
      </c>
      <c r="I1763" t="e">
        <f>EOMONTH(GL_Transactions[[#This Row],[Column6]],-1)+1</f>
        <v>#VALUE!</v>
      </c>
    </row>
    <row r="1764" spans="1:9" x14ac:dyDescent="0.35">
      <c r="A1764" t="s">
        <v>10403</v>
      </c>
      <c r="B1764" t="s">
        <v>7277</v>
      </c>
      <c r="C1764" t="s">
        <v>7278</v>
      </c>
      <c r="D1764" s="13">
        <v>43814.080000000002</v>
      </c>
      <c r="E1764" t="s">
        <v>7261</v>
      </c>
      <c r="F1764" t="s">
        <v>20770</v>
      </c>
      <c r="G1764" t="s">
        <v>10219</v>
      </c>
      <c r="H1764" t="s">
        <v>7275</v>
      </c>
      <c r="I1764" t="e">
        <f>EOMONTH(GL_Transactions[[#This Row],[Column6]],-1)+1</f>
        <v>#VALUE!</v>
      </c>
    </row>
    <row r="1765" spans="1:9" x14ac:dyDescent="0.35">
      <c r="A1765" t="s">
        <v>10404</v>
      </c>
      <c r="B1765" t="s">
        <v>7268</v>
      </c>
      <c r="C1765" t="s">
        <v>7269</v>
      </c>
      <c r="D1765" s="13">
        <v>-69918.28</v>
      </c>
      <c r="E1765" t="s">
        <v>7261</v>
      </c>
      <c r="F1765" t="s">
        <v>20771</v>
      </c>
      <c r="G1765" t="s">
        <v>10405</v>
      </c>
      <c r="H1765" t="s">
        <v>7292</v>
      </c>
      <c r="I1765" t="e">
        <f>EOMONTH(GL_Transactions[[#This Row],[Column6]],-1)+1</f>
        <v>#VALUE!</v>
      </c>
    </row>
    <row r="1766" spans="1:9" x14ac:dyDescent="0.35">
      <c r="A1766" t="s">
        <v>10406</v>
      </c>
      <c r="B1766" t="s">
        <v>7233</v>
      </c>
      <c r="C1766" t="s">
        <v>7234</v>
      </c>
      <c r="D1766" s="13">
        <v>-56068.69</v>
      </c>
      <c r="E1766" t="s">
        <v>7224</v>
      </c>
      <c r="F1766" t="s">
        <v>20308</v>
      </c>
      <c r="G1766" t="s">
        <v>66</v>
      </c>
      <c r="H1766" t="s">
        <v>7226</v>
      </c>
      <c r="I1766">
        <f>EOMONTH(GL_Transactions[[#This Row],[Column6]],-1)+1</f>
        <v>45536</v>
      </c>
    </row>
    <row r="1767" spans="1:9" x14ac:dyDescent="0.35">
      <c r="A1767" t="s">
        <v>10407</v>
      </c>
      <c r="B1767" t="s">
        <v>7233</v>
      </c>
      <c r="C1767" t="s">
        <v>7234</v>
      </c>
      <c r="D1767" s="13">
        <v>-1990.74</v>
      </c>
      <c r="E1767" t="s">
        <v>7261</v>
      </c>
      <c r="F1767" t="s">
        <v>20772</v>
      </c>
      <c r="G1767" t="s">
        <v>10408</v>
      </c>
      <c r="H1767" t="s">
        <v>7231</v>
      </c>
      <c r="I1767">
        <f>EOMONTH(GL_Transactions[[#This Row],[Column6]],-1)+1</f>
        <v>45536</v>
      </c>
    </row>
    <row r="1768" spans="1:9" x14ac:dyDescent="0.35">
      <c r="A1768" t="s">
        <v>10409</v>
      </c>
      <c r="B1768" t="s">
        <v>7268</v>
      </c>
      <c r="C1768" t="s">
        <v>7269</v>
      </c>
      <c r="D1768" s="13">
        <v>3474.86</v>
      </c>
      <c r="E1768" t="s">
        <v>7224</v>
      </c>
      <c r="F1768" t="s">
        <v>20773</v>
      </c>
      <c r="G1768" t="s">
        <v>8819</v>
      </c>
      <c r="H1768" t="s">
        <v>7249</v>
      </c>
      <c r="I1768">
        <f>EOMONTH(GL_Transactions[[#This Row],[Column6]],-1)+1</f>
        <v>45536</v>
      </c>
    </row>
    <row r="1769" spans="1:9" x14ac:dyDescent="0.35">
      <c r="A1769" t="s">
        <v>10410</v>
      </c>
      <c r="B1769" t="s">
        <v>7228</v>
      </c>
      <c r="C1769" t="s">
        <v>7229</v>
      </c>
      <c r="D1769" s="13">
        <v>33074.53</v>
      </c>
      <c r="E1769" t="s">
        <v>7224</v>
      </c>
      <c r="F1769" t="s">
        <v>20774</v>
      </c>
      <c r="G1769" t="s">
        <v>10411</v>
      </c>
      <c r="H1769" t="s">
        <v>7231</v>
      </c>
      <c r="I1769">
        <f>EOMONTH(GL_Transactions[[#This Row],[Column6]],-1)+1</f>
        <v>45597</v>
      </c>
    </row>
    <row r="1770" spans="1:9" x14ac:dyDescent="0.35">
      <c r="A1770" t="s">
        <v>10412</v>
      </c>
      <c r="B1770" t="s">
        <v>7248</v>
      </c>
      <c r="C1770" t="s">
        <v>66</v>
      </c>
      <c r="D1770" s="13">
        <v>-19320.419999999998</v>
      </c>
      <c r="E1770" t="s">
        <v>7261</v>
      </c>
      <c r="F1770" t="s">
        <v>20775</v>
      </c>
      <c r="G1770" t="s">
        <v>10413</v>
      </c>
      <c r="H1770" t="s">
        <v>7226</v>
      </c>
      <c r="I1770">
        <f>EOMONTH(GL_Transactions[[#This Row],[Column6]],-1)+1</f>
        <v>45536</v>
      </c>
    </row>
    <row r="1771" spans="1:9" x14ac:dyDescent="0.35">
      <c r="A1771" t="s">
        <v>10414</v>
      </c>
      <c r="B1771" t="s">
        <v>7228</v>
      </c>
      <c r="C1771" t="s">
        <v>7229</v>
      </c>
      <c r="D1771" s="13">
        <v>-70735.42</v>
      </c>
      <c r="E1771" t="s">
        <v>7224</v>
      </c>
      <c r="F1771" t="s">
        <v>20318</v>
      </c>
      <c r="G1771" t="s">
        <v>66</v>
      </c>
      <c r="H1771" t="s">
        <v>7226</v>
      </c>
      <c r="I1771">
        <f>EOMONTH(GL_Transactions[[#This Row],[Column6]],-1)+1</f>
        <v>45536</v>
      </c>
    </row>
    <row r="1772" spans="1:9" x14ac:dyDescent="0.35">
      <c r="A1772" t="s">
        <v>10415</v>
      </c>
      <c r="B1772" t="s">
        <v>7238</v>
      </c>
      <c r="C1772" t="s">
        <v>7239</v>
      </c>
      <c r="D1772" s="13">
        <v>-4856.93</v>
      </c>
      <c r="E1772" t="s">
        <v>7261</v>
      </c>
      <c r="F1772" t="s">
        <v>20776</v>
      </c>
      <c r="G1772" t="s">
        <v>10416</v>
      </c>
      <c r="H1772" t="s">
        <v>7231</v>
      </c>
      <c r="I1772">
        <f>EOMONTH(GL_Transactions[[#This Row],[Column6]],-1)+1</f>
        <v>45536</v>
      </c>
    </row>
    <row r="1773" spans="1:9" x14ac:dyDescent="0.35">
      <c r="A1773" t="s">
        <v>10417</v>
      </c>
      <c r="B1773" t="s">
        <v>7264</v>
      </c>
      <c r="C1773" t="s">
        <v>7280</v>
      </c>
      <c r="D1773" s="13">
        <v>3645.06</v>
      </c>
      <c r="E1773" t="s">
        <v>7240</v>
      </c>
      <c r="F1773" t="s">
        <v>20777</v>
      </c>
      <c r="G1773" t="s">
        <v>66</v>
      </c>
      <c r="H1773" t="s">
        <v>7231</v>
      </c>
      <c r="I1773" t="e">
        <f>EOMONTH(GL_Transactions[[#This Row],[Column6]],-1)+1</f>
        <v>#VALUE!</v>
      </c>
    </row>
    <row r="1774" spans="1:9" x14ac:dyDescent="0.35">
      <c r="A1774" t="s">
        <v>10418</v>
      </c>
      <c r="B1774" t="s">
        <v>7268</v>
      </c>
      <c r="C1774" t="s">
        <v>7269</v>
      </c>
      <c r="D1774" s="13">
        <v>73173.69</v>
      </c>
      <c r="E1774" t="s">
        <v>7240</v>
      </c>
      <c r="F1774" t="s">
        <v>20778</v>
      </c>
      <c r="G1774" t="s">
        <v>10419</v>
      </c>
      <c r="H1774" t="s">
        <v>7275</v>
      </c>
      <c r="I1774">
        <f>EOMONTH(GL_Transactions[[#This Row],[Column6]],-1)+1</f>
        <v>45536</v>
      </c>
    </row>
    <row r="1775" spans="1:9" x14ac:dyDescent="0.35">
      <c r="A1775" t="s">
        <v>10420</v>
      </c>
      <c r="B1775" t="s">
        <v>7248</v>
      </c>
      <c r="C1775" t="s">
        <v>66</v>
      </c>
      <c r="D1775" s="13">
        <v>52156.38</v>
      </c>
      <c r="E1775" t="s">
        <v>7224</v>
      </c>
      <c r="F1775" t="s">
        <v>20779</v>
      </c>
      <c r="G1775" t="s">
        <v>66</v>
      </c>
      <c r="H1775" t="s">
        <v>7231</v>
      </c>
      <c r="I1775" t="e">
        <f>EOMONTH(GL_Transactions[[#This Row],[Column6]],-1)+1</f>
        <v>#VALUE!</v>
      </c>
    </row>
    <row r="1776" spans="1:9" x14ac:dyDescent="0.35">
      <c r="A1776" t="s">
        <v>10421</v>
      </c>
      <c r="B1776" t="s">
        <v>7277</v>
      </c>
      <c r="C1776" t="s">
        <v>7278</v>
      </c>
      <c r="D1776" s="13">
        <v>31662.959999999999</v>
      </c>
      <c r="E1776" t="s">
        <v>7224</v>
      </c>
      <c r="F1776" t="s">
        <v>20780</v>
      </c>
      <c r="G1776" t="s">
        <v>66</v>
      </c>
      <c r="H1776" t="s">
        <v>7236</v>
      </c>
      <c r="I1776">
        <f>EOMONTH(GL_Transactions[[#This Row],[Column6]],-1)+1</f>
        <v>45536</v>
      </c>
    </row>
    <row r="1777" spans="1:9" x14ac:dyDescent="0.35">
      <c r="A1777" t="s">
        <v>10422</v>
      </c>
      <c r="B1777" t="s">
        <v>7243</v>
      </c>
      <c r="C1777" t="s">
        <v>7244</v>
      </c>
      <c r="D1777" s="13">
        <v>-28820.54</v>
      </c>
      <c r="E1777" t="s">
        <v>7240</v>
      </c>
      <c r="F1777" t="s">
        <v>20781</v>
      </c>
      <c r="G1777" t="s">
        <v>10423</v>
      </c>
      <c r="H1777" t="s">
        <v>7246</v>
      </c>
      <c r="I1777">
        <f>EOMONTH(GL_Transactions[[#This Row],[Column6]],-1)+1</f>
        <v>45536</v>
      </c>
    </row>
    <row r="1778" spans="1:9" x14ac:dyDescent="0.35">
      <c r="A1778" t="s">
        <v>10424</v>
      </c>
      <c r="B1778" t="s">
        <v>7264</v>
      </c>
      <c r="C1778" t="s">
        <v>7280</v>
      </c>
      <c r="D1778" s="13">
        <v>30967.07</v>
      </c>
      <c r="E1778" t="s">
        <v>7240</v>
      </c>
      <c r="F1778" t="s">
        <v>20782</v>
      </c>
      <c r="G1778" t="s">
        <v>10425</v>
      </c>
      <c r="H1778" t="s">
        <v>66</v>
      </c>
      <c r="I1778">
        <f>EOMONTH(GL_Transactions[[#This Row],[Column6]],-1)+1</f>
        <v>45536</v>
      </c>
    </row>
    <row r="1779" spans="1:9" x14ac:dyDescent="0.35">
      <c r="A1779" t="s">
        <v>10426</v>
      </c>
      <c r="B1779" t="s">
        <v>7222</v>
      </c>
      <c r="C1779" t="s">
        <v>7223</v>
      </c>
      <c r="D1779" s="13">
        <v>-2642.54</v>
      </c>
      <c r="E1779" t="s">
        <v>7240</v>
      </c>
      <c r="F1779" t="s">
        <v>20783</v>
      </c>
      <c r="G1779" t="s">
        <v>66</v>
      </c>
      <c r="H1779" t="s">
        <v>7226</v>
      </c>
      <c r="I1779">
        <f>EOMONTH(GL_Transactions[[#This Row],[Column6]],-1)+1</f>
        <v>45536</v>
      </c>
    </row>
    <row r="1780" spans="1:9" x14ac:dyDescent="0.35">
      <c r="A1780" t="s">
        <v>10427</v>
      </c>
      <c r="B1780" t="s">
        <v>7264</v>
      </c>
      <c r="C1780" t="s">
        <v>7280</v>
      </c>
      <c r="D1780" s="13">
        <v>12051.4</v>
      </c>
      <c r="E1780" t="s">
        <v>7224</v>
      </c>
      <c r="F1780" t="s">
        <v>20784</v>
      </c>
      <c r="G1780" t="s">
        <v>10428</v>
      </c>
      <c r="H1780" t="s">
        <v>7292</v>
      </c>
      <c r="I1780">
        <f>EOMONTH(GL_Transactions[[#This Row],[Column6]],-1)+1</f>
        <v>45536</v>
      </c>
    </row>
    <row r="1781" spans="1:9" x14ac:dyDescent="0.35">
      <c r="A1781" t="s">
        <v>10429</v>
      </c>
      <c r="B1781" t="s">
        <v>7255</v>
      </c>
      <c r="C1781" t="s">
        <v>7256</v>
      </c>
      <c r="D1781" s="13">
        <v>55769.08</v>
      </c>
      <c r="E1781" t="s">
        <v>7224</v>
      </c>
      <c r="F1781" t="s">
        <v>20785</v>
      </c>
      <c r="G1781" t="s">
        <v>10430</v>
      </c>
      <c r="H1781" t="s">
        <v>7305</v>
      </c>
      <c r="I1781" t="e">
        <f>EOMONTH(GL_Transactions[[#This Row],[Column6]],-1)+1</f>
        <v>#VALUE!</v>
      </c>
    </row>
    <row r="1782" spans="1:9" x14ac:dyDescent="0.35">
      <c r="A1782" t="s">
        <v>10431</v>
      </c>
      <c r="B1782" t="s">
        <v>7264</v>
      </c>
      <c r="C1782" t="s">
        <v>7280</v>
      </c>
      <c r="D1782" s="13">
        <v>19588.16</v>
      </c>
      <c r="E1782" t="s">
        <v>7240</v>
      </c>
      <c r="F1782" t="s">
        <v>20780</v>
      </c>
      <c r="G1782" t="s">
        <v>10432</v>
      </c>
      <c r="H1782" t="s">
        <v>7246</v>
      </c>
      <c r="I1782">
        <f>EOMONTH(GL_Transactions[[#This Row],[Column6]],-1)+1</f>
        <v>45536</v>
      </c>
    </row>
    <row r="1783" spans="1:9" x14ac:dyDescent="0.35">
      <c r="A1783" t="s">
        <v>10433</v>
      </c>
      <c r="B1783" t="s">
        <v>7228</v>
      </c>
      <c r="C1783" t="s">
        <v>7229</v>
      </c>
      <c r="D1783" s="13">
        <v>31215.33</v>
      </c>
      <c r="E1783" t="s">
        <v>7224</v>
      </c>
      <c r="F1783" t="s">
        <v>20786</v>
      </c>
      <c r="G1783" t="s">
        <v>66</v>
      </c>
      <c r="H1783" t="s">
        <v>66</v>
      </c>
      <c r="I1783">
        <f>EOMONTH(GL_Transactions[[#This Row],[Column6]],-1)+1</f>
        <v>45536</v>
      </c>
    </row>
    <row r="1784" spans="1:9" x14ac:dyDescent="0.35">
      <c r="A1784" t="s">
        <v>10434</v>
      </c>
      <c r="B1784" t="s">
        <v>7222</v>
      </c>
      <c r="C1784" t="s">
        <v>7223</v>
      </c>
      <c r="D1784" s="13">
        <v>-21468.240000000002</v>
      </c>
      <c r="E1784" t="s">
        <v>7240</v>
      </c>
      <c r="F1784" t="s">
        <v>20787</v>
      </c>
      <c r="G1784" t="s">
        <v>10435</v>
      </c>
      <c r="H1784" t="s">
        <v>7236</v>
      </c>
      <c r="I1784">
        <f>EOMONTH(GL_Transactions[[#This Row],[Column6]],-1)+1</f>
        <v>45536</v>
      </c>
    </row>
    <row r="1785" spans="1:9" x14ac:dyDescent="0.35">
      <c r="A1785" t="s">
        <v>10436</v>
      </c>
      <c r="B1785" t="s">
        <v>7248</v>
      </c>
      <c r="C1785" t="s">
        <v>3</v>
      </c>
      <c r="D1785" s="13">
        <v>36512.78</v>
      </c>
      <c r="E1785" t="s">
        <v>7240</v>
      </c>
      <c r="F1785" t="s">
        <v>20788</v>
      </c>
      <c r="G1785" t="s">
        <v>10437</v>
      </c>
      <c r="H1785" t="s">
        <v>7275</v>
      </c>
      <c r="I1785">
        <f>EOMONTH(GL_Transactions[[#This Row],[Column6]],-1)+1</f>
        <v>45536</v>
      </c>
    </row>
    <row r="1786" spans="1:9" x14ac:dyDescent="0.35">
      <c r="A1786" t="s">
        <v>10438</v>
      </c>
      <c r="B1786" t="s">
        <v>7268</v>
      </c>
      <c r="C1786" t="s">
        <v>7269</v>
      </c>
      <c r="D1786" s="13" t="s">
        <v>20789</v>
      </c>
      <c r="E1786" t="s">
        <v>7261</v>
      </c>
      <c r="F1786" t="s">
        <v>20790</v>
      </c>
      <c r="G1786" t="s">
        <v>8239</v>
      </c>
      <c r="H1786" t="s">
        <v>7236</v>
      </c>
      <c r="I1786">
        <f>EOMONTH(GL_Transactions[[#This Row],[Column6]],-1)+1</f>
        <v>45536</v>
      </c>
    </row>
    <row r="1787" spans="1:9" x14ac:dyDescent="0.35">
      <c r="A1787" t="s">
        <v>10439</v>
      </c>
      <c r="B1787" t="s">
        <v>7243</v>
      </c>
      <c r="C1787" t="s">
        <v>7244</v>
      </c>
      <c r="D1787" s="13">
        <v>17575.669999999998</v>
      </c>
      <c r="E1787" t="s">
        <v>7240</v>
      </c>
      <c r="F1787" t="s">
        <v>20791</v>
      </c>
      <c r="G1787" t="s">
        <v>8856</v>
      </c>
      <c r="H1787" t="s">
        <v>66</v>
      </c>
      <c r="I1787" t="e">
        <f>EOMONTH(GL_Transactions[[#This Row],[Column6]],-1)+1</f>
        <v>#VALUE!</v>
      </c>
    </row>
    <row r="1788" spans="1:9" x14ac:dyDescent="0.35">
      <c r="A1788" t="s">
        <v>10440</v>
      </c>
      <c r="B1788" t="s">
        <v>7222</v>
      </c>
      <c r="C1788" t="s">
        <v>7223</v>
      </c>
      <c r="D1788" s="13">
        <v>-40562.47</v>
      </c>
      <c r="E1788" t="s">
        <v>7224</v>
      </c>
      <c r="F1788" t="s">
        <v>20792</v>
      </c>
      <c r="G1788" t="s">
        <v>8653</v>
      </c>
      <c r="H1788" t="s">
        <v>7236</v>
      </c>
      <c r="I1788">
        <f>EOMONTH(GL_Transactions[[#This Row],[Column6]],-1)+1</f>
        <v>45536</v>
      </c>
    </row>
    <row r="1789" spans="1:9" x14ac:dyDescent="0.35">
      <c r="A1789" t="s">
        <v>10441</v>
      </c>
      <c r="B1789" t="s">
        <v>7222</v>
      </c>
      <c r="C1789" t="s">
        <v>7223</v>
      </c>
      <c r="D1789" s="13">
        <v>84918.21</v>
      </c>
      <c r="E1789" t="s">
        <v>7240</v>
      </c>
      <c r="F1789" t="s">
        <v>20793</v>
      </c>
      <c r="G1789" t="s">
        <v>9757</v>
      </c>
      <c r="H1789" t="s">
        <v>7246</v>
      </c>
      <c r="I1789">
        <f>EOMONTH(GL_Transactions[[#This Row],[Column6]],-1)+1</f>
        <v>45536</v>
      </c>
    </row>
    <row r="1790" spans="1:9" x14ac:dyDescent="0.35">
      <c r="A1790" t="s">
        <v>10442</v>
      </c>
      <c r="B1790" t="s">
        <v>7268</v>
      </c>
      <c r="C1790" t="s">
        <v>7269</v>
      </c>
      <c r="D1790" s="13">
        <v>53709.02</v>
      </c>
      <c r="E1790" t="s">
        <v>7240</v>
      </c>
      <c r="F1790" t="s">
        <v>20794</v>
      </c>
      <c r="G1790" t="s">
        <v>66</v>
      </c>
      <c r="H1790" t="s">
        <v>7302</v>
      </c>
      <c r="I1790">
        <f>EOMONTH(GL_Transactions[[#This Row],[Column6]],-1)+1</f>
        <v>45536</v>
      </c>
    </row>
    <row r="1791" spans="1:9" x14ac:dyDescent="0.35">
      <c r="A1791" t="s">
        <v>10443</v>
      </c>
      <c r="B1791" t="s">
        <v>7233</v>
      </c>
      <c r="C1791" t="s">
        <v>7234</v>
      </c>
      <c r="D1791" s="13">
        <v>44402.19</v>
      </c>
      <c r="E1791" t="s">
        <v>7240</v>
      </c>
      <c r="F1791" t="s">
        <v>20795</v>
      </c>
      <c r="G1791" t="s">
        <v>66</v>
      </c>
      <c r="H1791" t="s">
        <v>7275</v>
      </c>
      <c r="I1791">
        <f>EOMONTH(GL_Transactions[[#This Row],[Column6]],-1)+1</f>
        <v>45536</v>
      </c>
    </row>
    <row r="1792" spans="1:9" x14ac:dyDescent="0.35">
      <c r="A1792" t="s">
        <v>10444</v>
      </c>
      <c r="B1792" t="s">
        <v>7243</v>
      </c>
      <c r="C1792" t="s">
        <v>7244</v>
      </c>
      <c r="D1792" s="13">
        <v>77547.98</v>
      </c>
      <c r="E1792" t="s">
        <v>7224</v>
      </c>
      <c r="F1792" t="s">
        <v>20796</v>
      </c>
      <c r="G1792" t="s">
        <v>10445</v>
      </c>
      <c r="H1792" t="s">
        <v>7231</v>
      </c>
      <c r="I1792">
        <f>EOMONTH(GL_Transactions[[#This Row],[Column6]],-1)+1</f>
        <v>45536</v>
      </c>
    </row>
    <row r="1793" spans="1:9" x14ac:dyDescent="0.35">
      <c r="A1793" t="s">
        <v>10446</v>
      </c>
      <c r="B1793" t="s">
        <v>7233</v>
      </c>
      <c r="C1793" t="s">
        <v>7234</v>
      </c>
      <c r="D1793" s="13">
        <v>3873.6</v>
      </c>
      <c r="E1793" t="s">
        <v>7240</v>
      </c>
      <c r="F1793" t="s">
        <v>20774</v>
      </c>
      <c r="G1793" t="s">
        <v>10447</v>
      </c>
      <c r="H1793" t="s">
        <v>66</v>
      </c>
      <c r="I1793">
        <f>EOMONTH(GL_Transactions[[#This Row],[Column6]],-1)+1</f>
        <v>45597</v>
      </c>
    </row>
    <row r="1794" spans="1:9" x14ac:dyDescent="0.35">
      <c r="A1794" t="s">
        <v>10448</v>
      </c>
      <c r="B1794" t="s">
        <v>7238</v>
      </c>
      <c r="C1794" t="s">
        <v>7239</v>
      </c>
      <c r="D1794" s="13">
        <v>-58475.7</v>
      </c>
      <c r="E1794" t="s">
        <v>7240</v>
      </c>
      <c r="F1794" t="s">
        <v>20781</v>
      </c>
      <c r="G1794" t="s">
        <v>10449</v>
      </c>
      <c r="H1794" t="s">
        <v>66</v>
      </c>
      <c r="I1794">
        <f>EOMONTH(GL_Transactions[[#This Row],[Column6]],-1)+1</f>
        <v>45536</v>
      </c>
    </row>
    <row r="1795" spans="1:9" x14ac:dyDescent="0.35">
      <c r="A1795" t="s">
        <v>10450</v>
      </c>
      <c r="B1795" t="s">
        <v>7248</v>
      </c>
      <c r="C1795" t="s">
        <v>3</v>
      </c>
      <c r="D1795" s="13">
        <v>80534.25</v>
      </c>
      <c r="E1795" t="s">
        <v>7224</v>
      </c>
      <c r="F1795" t="s">
        <v>20797</v>
      </c>
      <c r="G1795" t="s">
        <v>10451</v>
      </c>
      <c r="H1795" t="s">
        <v>7286</v>
      </c>
      <c r="I1795">
        <f>EOMONTH(GL_Transactions[[#This Row],[Column6]],-1)+1</f>
        <v>45536</v>
      </c>
    </row>
    <row r="1796" spans="1:9" x14ac:dyDescent="0.35">
      <c r="A1796" t="s">
        <v>10452</v>
      </c>
      <c r="B1796" t="s">
        <v>7243</v>
      </c>
      <c r="C1796" t="s">
        <v>7244</v>
      </c>
      <c r="D1796" s="13">
        <v>73356.7</v>
      </c>
      <c r="E1796" t="s">
        <v>7224</v>
      </c>
      <c r="F1796" t="s">
        <v>20798</v>
      </c>
      <c r="G1796" t="s">
        <v>10453</v>
      </c>
      <c r="H1796" t="s">
        <v>7246</v>
      </c>
      <c r="I1796">
        <f>EOMONTH(GL_Transactions[[#This Row],[Column6]],-1)+1</f>
        <v>45536</v>
      </c>
    </row>
    <row r="1797" spans="1:9" x14ac:dyDescent="0.35">
      <c r="A1797" t="s">
        <v>10454</v>
      </c>
      <c r="B1797" t="s">
        <v>7268</v>
      </c>
      <c r="C1797" t="s">
        <v>7269</v>
      </c>
      <c r="D1797" s="13">
        <v>-76450.42</v>
      </c>
      <c r="E1797" t="s">
        <v>7240</v>
      </c>
      <c r="F1797" t="s">
        <v>20799</v>
      </c>
      <c r="G1797" t="s">
        <v>8439</v>
      </c>
      <c r="H1797" t="s">
        <v>66</v>
      </c>
      <c r="I1797">
        <f>EOMONTH(GL_Transactions[[#This Row],[Column6]],-1)+1</f>
        <v>45536</v>
      </c>
    </row>
    <row r="1798" spans="1:9" x14ac:dyDescent="0.35">
      <c r="A1798" t="s">
        <v>10455</v>
      </c>
      <c r="B1798" t="s">
        <v>7222</v>
      </c>
      <c r="C1798" t="s">
        <v>7223</v>
      </c>
      <c r="D1798" s="13">
        <v>17335.830000000002</v>
      </c>
      <c r="E1798" t="s">
        <v>7261</v>
      </c>
      <c r="F1798" t="s">
        <v>20772</v>
      </c>
      <c r="G1798" t="s">
        <v>10456</v>
      </c>
      <c r="H1798" t="s">
        <v>7249</v>
      </c>
      <c r="I1798">
        <f>EOMONTH(GL_Transactions[[#This Row],[Column6]],-1)+1</f>
        <v>45536</v>
      </c>
    </row>
    <row r="1799" spans="1:9" x14ac:dyDescent="0.35">
      <c r="A1799" t="s">
        <v>10457</v>
      </c>
      <c r="B1799" t="s">
        <v>7251</v>
      </c>
      <c r="C1799" t="s">
        <v>7252</v>
      </c>
      <c r="D1799" s="13" t="s">
        <v>20800</v>
      </c>
      <c r="E1799" t="s">
        <v>7240</v>
      </c>
      <c r="F1799" t="s">
        <v>20801</v>
      </c>
      <c r="G1799" t="s">
        <v>10458</v>
      </c>
      <c r="H1799" t="s">
        <v>7302</v>
      </c>
      <c r="I1799">
        <f>EOMONTH(GL_Transactions[[#This Row],[Column6]],-1)+1</f>
        <v>45536</v>
      </c>
    </row>
    <row r="1800" spans="1:9" x14ac:dyDescent="0.35">
      <c r="A1800" t="s">
        <v>10459</v>
      </c>
      <c r="B1800" t="s">
        <v>7233</v>
      </c>
      <c r="C1800" t="s">
        <v>7234</v>
      </c>
      <c r="D1800" s="13">
        <v>-35416.230000000003</v>
      </c>
      <c r="E1800" t="s">
        <v>7240</v>
      </c>
      <c r="F1800" t="s">
        <v>20062</v>
      </c>
      <c r="G1800" t="s">
        <v>10460</v>
      </c>
      <c r="H1800" t="s">
        <v>7236</v>
      </c>
      <c r="I1800">
        <f>EOMONTH(GL_Transactions[[#This Row],[Column6]],-1)+1</f>
        <v>45536</v>
      </c>
    </row>
    <row r="1801" spans="1:9" x14ac:dyDescent="0.35">
      <c r="A1801" t="s">
        <v>10461</v>
      </c>
      <c r="B1801" t="s">
        <v>7243</v>
      </c>
      <c r="C1801" t="s">
        <v>7244</v>
      </c>
      <c r="D1801" s="13">
        <v>-5615.73</v>
      </c>
      <c r="E1801" t="s">
        <v>7240</v>
      </c>
      <c r="F1801" t="s">
        <v>20802</v>
      </c>
      <c r="G1801" t="s">
        <v>10462</v>
      </c>
      <c r="H1801" t="s">
        <v>66</v>
      </c>
      <c r="I1801">
        <f>EOMONTH(GL_Transactions[[#This Row],[Column6]],-1)+1</f>
        <v>45536</v>
      </c>
    </row>
    <row r="1802" spans="1:9" x14ac:dyDescent="0.35">
      <c r="A1802" t="s">
        <v>10463</v>
      </c>
      <c r="B1802" t="s">
        <v>7264</v>
      </c>
      <c r="C1802" t="s">
        <v>7280</v>
      </c>
      <c r="D1802" s="13">
        <v>72182.539999999994</v>
      </c>
      <c r="E1802" t="s">
        <v>7240</v>
      </c>
      <c r="F1802" t="s">
        <v>20803</v>
      </c>
      <c r="G1802" t="s">
        <v>10464</v>
      </c>
      <c r="H1802" t="s">
        <v>7286</v>
      </c>
      <c r="I1802">
        <f>EOMONTH(GL_Transactions[[#This Row],[Column6]],-1)+1</f>
        <v>45536</v>
      </c>
    </row>
    <row r="1803" spans="1:9" x14ac:dyDescent="0.35">
      <c r="A1803" t="s">
        <v>10465</v>
      </c>
      <c r="B1803" t="s">
        <v>7248</v>
      </c>
      <c r="C1803" t="s">
        <v>3</v>
      </c>
      <c r="D1803" s="13">
        <v>-70401.39</v>
      </c>
      <c r="E1803" t="s">
        <v>7240</v>
      </c>
      <c r="F1803" t="s">
        <v>20150</v>
      </c>
      <c r="G1803" t="s">
        <v>7738</v>
      </c>
      <c r="H1803" t="s">
        <v>7231</v>
      </c>
      <c r="I1803">
        <f>EOMONTH(GL_Transactions[[#This Row],[Column6]],-1)+1</f>
        <v>45352</v>
      </c>
    </row>
    <row r="1804" spans="1:9" x14ac:dyDescent="0.35">
      <c r="A1804" t="s">
        <v>10466</v>
      </c>
      <c r="B1804" t="s">
        <v>7228</v>
      </c>
      <c r="C1804" t="s">
        <v>7229</v>
      </c>
      <c r="D1804" s="13">
        <v>50272.78</v>
      </c>
      <c r="E1804" t="s">
        <v>7224</v>
      </c>
      <c r="F1804" t="s">
        <v>20803</v>
      </c>
      <c r="G1804" t="s">
        <v>10467</v>
      </c>
      <c r="H1804" t="s">
        <v>66</v>
      </c>
      <c r="I1804">
        <f>EOMONTH(GL_Transactions[[#This Row],[Column6]],-1)+1</f>
        <v>45536</v>
      </c>
    </row>
    <row r="1805" spans="1:9" x14ac:dyDescent="0.35">
      <c r="A1805" t="s">
        <v>10468</v>
      </c>
      <c r="B1805" t="s">
        <v>7264</v>
      </c>
      <c r="C1805" t="s">
        <v>7280</v>
      </c>
      <c r="D1805" s="13">
        <v>-64223.07</v>
      </c>
      <c r="E1805" t="s">
        <v>7240</v>
      </c>
      <c r="F1805" t="s">
        <v>19844</v>
      </c>
      <c r="G1805" t="s">
        <v>10061</v>
      </c>
      <c r="H1805" t="s">
        <v>7231</v>
      </c>
      <c r="I1805">
        <f>EOMONTH(GL_Transactions[[#This Row],[Column6]],-1)+1</f>
        <v>45292</v>
      </c>
    </row>
    <row r="1806" spans="1:9" x14ac:dyDescent="0.35">
      <c r="A1806" t="s">
        <v>10469</v>
      </c>
      <c r="B1806" t="s">
        <v>7222</v>
      </c>
      <c r="C1806" t="s">
        <v>7223</v>
      </c>
      <c r="D1806" s="13">
        <v>16681.04</v>
      </c>
      <c r="E1806" t="s">
        <v>7224</v>
      </c>
      <c r="F1806" t="s">
        <v>20804</v>
      </c>
      <c r="G1806" t="s">
        <v>10470</v>
      </c>
      <c r="H1806" t="s">
        <v>66</v>
      </c>
      <c r="I1806">
        <f>EOMONTH(GL_Transactions[[#This Row],[Column6]],-1)+1</f>
        <v>45536</v>
      </c>
    </row>
    <row r="1807" spans="1:9" x14ac:dyDescent="0.35">
      <c r="A1807" t="s">
        <v>10471</v>
      </c>
      <c r="B1807" t="s">
        <v>7277</v>
      </c>
      <c r="C1807" t="s">
        <v>7278</v>
      </c>
      <c r="D1807" s="13">
        <v>68404.03</v>
      </c>
      <c r="E1807" t="s">
        <v>7261</v>
      </c>
      <c r="F1807" t="s">
        <v>20785</v>
      </c>
      <c r="G1807" t="s">
        <v>9866</v>
      </c>
      <c r="H1807" t="s">
        <v>7302</v>
      </c>
      <c r="I1807" t="e">
        <f>EOMONTH(GL_Transactions[[#This Row],[Column6]],-1)+1</f>
        <v>#VALUE!</v>
      </c>
    </row>
    <row r="1808" spans="1:9" x14ac:dyDescent="0.35">
      <c r="A1808" t="s">
        <v>10472</v>
      </c>
      <c r="B1808" t="s">
        <v>7264</v>
      </c>
      <c r="C1808" t="s">
        <v>66</v>
      </c>
      <c r="D1808" s="13">
        <v>46471.360000000001</v>
      </c>
      <c r="E1808" t="s">
        <v>7240</v>
      </c>
      <c r="F1808" t="s">
        <v>20796</v>
      </c>
      <c r="G1808" t="s">
        <v>66</v>
      </c>
      <c r="H1808" t="s">
        <v>7226</v>
      </c>
      <c r="I1808">
        <f>EOMONTH(GL_Transactions[[#This Row],[Column6]],-1)+1</f>
        <v>45536</v>
      </c>
    </row>
    <row r="1809" spans="1:9" x14ac:dyDescent="0.35">
      <c r="A1809" t="s">
        <v>10473</v>
      </c>
      <c r="B1809" t="s">
        <v>7264</v>
      </c>
      <c r="C1809" t="s">
        <v>7280</v>
      </c>
      <c r="D1809" s="13">
        <v>21920.87</v>
      </c>
      <c r="E1809" t="s">
        <v>7224</v>
      </c>
      <c r="F1809" t="s">
        <v>20150</v>
      </c>
      <c r="G1809" t="s">
        <v>10474</v>
      </c>
      <c r="H1809" t="s">
        <v>66</v>
      </c>
      <c r="I1809">
        <f>EOMONTH(GL_Transactions[[#This Row],[Column6]],-1)+1</f>
        <v>45352</v>
      </c>
    </row>
    <row r="1810" spans="1:9" x14ac:dyDescent="0.35">
      <c r="A1810" t="s">
        <v>10475</v>
      </c>
      <c r="B1810" t="s">
        <v>7277</v>
      </c>
      <c r="C1810" t="s">
        <v>7278</v>
      </c>
      <c r="D1810" s="13">
        <v>53784.28</v>
      </c>
      <c r="E1810" t="s">
        <v>7224</v>
      </c>
      <c r="F1810" t="s">
        <v>20805</v>
      </c>
      <c r="G1810" t="s">
        <v>10476</v>
      </c>
      <c r="H1810" t="s">
        <v>7275</v>
      </c>
      <c r="I1810">
        <f>EOMONTH(GL_Transactions[[#This Row],[Column6]],-1)+1</f>
        <v>45536</v>
      </c>
    </row>
    <row r="1811" spans="1:9" x14ac:dyDescent="0.35">
      <c r="A1811" t="s">
        <v>10477</v>
      </c>
      <c r="B1811" t="s">
        <v>7255</v>
      </c>
      <c r="C1811" t="s">
        <v>7256</v>
      </c>
      <c r="D1811" s="13">
        <v>58623.56</v>
      </c>
      <c r="E1811" t="s">
        <v>7224</v>
      </c>
      <c r="F1811" t="s">
        <v>20806</v>
      </c>
      <c r="G1811" t="s">
        <v>10478</v>
      </c>
      <c r="H1811" t="s">
        <v>7231</v>
      </c>
      <c r="I1811">
        <f>EOMONTH(GL_Transactions[[#This Row],[Column6]],-1)+1</f>
        <v>45536</v>
      </c>
    </row>
    <row r="1812" spans="1:9" x14ac:dyDescent="0.35">
      <c r="A1812" t="s">
        <v>10479</v>
      </c>
      <c r="B1812" t="s">
        <v>7268</v>
      </c>
      <c r="C1812" t="s">
        <v>7269</v>
      </c>
      <c r="D1812" s="13">
        <v>-17037.400000000001</v>
      </c>
      <c r="E1812" t="s">
        <v>7224</v>
      </c>
      <c r="F1812" t="s">
        <v>20807</v>
      </c>
      <c r="G1812" t="s">
        <v>10480</v>
      </c>
      <c r="H1812" t="s">
        <v>7246</v>
      </c>
      <c r="I1812" t="e">
        <f>EOMONTH(GL_Transactions[[#This Row],[Column6]],-1)+1</f>
        <v>#VALUE!</v>
      </c>
    </row>
    <row r="1813" spans="1:9" x14ac:dyDescent="0.35">
      <c r="A1813" t="s">
        <v>10481</v>
      </c>
      <c r="B1813" t="s">
        <v>7238</v>
      </c>
      <c r="C1813" t="s">
        <v>7239</v>
      </c>
      <c r="D1813" s="13">
        <v>42430.3</v>
      </c>
      <c r="E1813" t="s">
        <v>7261</v>
      </c>
      <c r="F1813" t="s">
        <v>20792</v>
      </c>
      <c r="G1813" t="s">
        <v>10482</v>
      </c>
      <c r="H1813" t="s">
        <v>7249</v>
      </c>
      <c r="I1813">
        <f>EOMONTH(GL_Transactions[[#This Row],[Column6]],-1)+1</f>
        <v>45536</v>
      </c>
    </row>
    <row r="1814" spans="1:9" x14ac:dyDescent="0.35">
      <c r="A1814" t="s">
        <v>10483</v>
      </c>
      <c r="B1814" t="s">
        <v>7264</v>
      </c>
      <c r="C1814" t="s">
        <v>7280</v>
      </c>
      <c r="D1814" s="13">
        <v>22258.26</v>
      </c>
      <c r="E1814" t="s">
        <v>7240</v>
      </c>
      <c r="F1814" t="s">
        <v>20808</v>
      </c>
      <c r="G1814" t="s">
        <v>10484</v>
      </c>
      <c r="H1814" t="s">
        <v>7226</v>
      </c>
      <c r="I1814">
        <f>EOMONTH(GL_Transactions[[#This Row],[Column6]],-1)+1</f>
        <v>45536</v>
      </c>
    </row>
    <row r="1815" spans="1:9" x14ac:dyDescent="0.35">
      <c r="A1815" t="s">
        <v>10485</v>
      </c>
      <c r="B1815" t="s">
        <v>7228</v>
      </c>
      <c r="C1815" t="s">
        <v>7229</v>
      </c>
      <c r="D1815" s="13">
        <v>45381.27</v>
      </c>
      <c r="E1815" t="s">
        <v>7224</v>
      </c>
      <c r="F1815" t="s">
        <v>20809</v>
      </c>
      <c r="G1815" t="s">
        <v>10486</v>
      </c>
      <c r="H1815" t="s">
        <v>7236</v>
      </c>
      <c r="I1815" t="e">
        <f>EOMONTH(GL_Transactions[[#This Row],[Column6]],-1)+1</f>
        <v>#VALUE!</v>
      </c>
    </row>
    <row r="1816" spans="1:9" x14ac:dyDescent="0.35">
      <c r="A1816" t="s">
        <v>10487</v>
      </c>
      <c r="B1816" t="s">
        <v>7243</v>
      </c>
      <c r="C1816" t="s">
        <v>7244</v>
      </c>
      <c r="D1816" s="13">
        <v>3296.33</v>
      </c>
      <c r="E1816" t="s">
        <v>7240</v>
      </c>
      <c r="F1816" t="s">
        <v>20810</v>
      </c>
      <c r="G1816" t="s">
        <v>10488</v>
      </c>
      <c r="H1816" t="s">
        <v>7226</v>
      </c>
      <c r="I1816">
        <f>EOMONTH(GL_Transactions[[#This Row],[Column6]],-1)+1</f>
        <v>45536</v>
      </c>
    </row>
    <row r="1817" spans="1:9" x14ac:dyDescent="0.35">
      <c r="A1817" t="s">
        <v>10489</v>
      </c>
      <c r="B1817" t="s">
        <v>7222</v>
      </c>
      <c r="C1817" t="s">
        <v>66</v>
      </c>
      <c r="D1817" s="13">
        <v>49119.29</v>
      </c>
      <c r="E1817" t="s">
        <v>7261</v>
      </c>
      <c r="F1817" t="s">
        <v>20811</v>
      </c>
      <c r="G1817" t="s">
        <v>10490</v>
      </c>
      <c r="H1817" t="s">
        <v>7292</v>
      </c>
      <c r="I1817">
        <f>EOMONTH(GL_Transactions[[#This Row],[Column6]],-1)+1</f>
        <v>45536</v>
      </c>
    </row>
    <row r="1818" spans="1:9" x14ac:dyDescent="0.35">
      <c r="A1818" t="s">
        <v>10491</v>
      </c>
      <c r="B1818" t="s">
        <v>7228</v>
      </c>
      <c r="C1818" t="s">
        <v>66</v>
      </c>
      <c r="D1818" s="13">
        <v>18633.080000000002</v>
      </c>
      <c r="E1818" t="s">
        <v>7261</v>
      </c>
      <c r="F1818" t="s">
        <v>20772</v>
      </c>
      <c r="G1818" t="s">
        <v>66</v>
      </c>
      <c r="H1818" t="s">
        <v>7226</v>
      </c>
      <c r="I1818">
        <f>EOMONTH(GL_Transactions[[#This Row],[Column6]],-1)+1</f>
        <v>45536</v>
      </c>
    </row>
    <row r="1819" spans="1:9" x14ac:dyDescent="0.35">
      <c r="A1819" t="s">
        <v>10492</v>
      </c>
      <c r="B1819" t="s">
        <v>7264</v>
      </c>
      <c r="C1819" t="s">
        <v>7280</v>
      </c>
      <c r="D1819" s="13">
        <v>30759.11</v>
      </c>
      <c r="E1819" t="s">
        <v>7240</v>
      </c>
      <c r="F1819" t="s">
        <v>20812</v>
      </c>
      <c r="G1819" t="s">
        <v>10493</v>
      </c>
      <c r="H1819" t="s">
        <v>7231</v>
      </c>
      <c r="I1819">
        <f>EOMONTH(GL_Transactions[[#This Row],[Column6]],-1)+1</f>
        <v>45536</v>
      </c>
    </row>
    <row r="1820" spans="1:9" x14ac:dyDescent="0.35">
      <c r="A1820" t="s">
        <v>10494</v>
      </c>
      <c r="B1820" t="s">
        <v>7268</v>
      </c>
      <c r="C1820" t="s">
        <v>7269</v>
      </c>
      <c r="D1820" s="13">
        <v>927.72</v>
      </c>
      <c r="E1820" t="s">
        <v>7240</v>
      </c>
      <c r="F1820" t="s">
        <v>20786</v>
      </c>
      <c r="G1820" t="s">
        <v>10495</v>
      </c>
      <c r="H1820" t="s">
        <v>7302</v>
      </c>
      <c r="I1820">
        <f>EOMONTH(GL_Transactions[[#This Row],[Column6]],-1)+1</f>
        <v>45536</v>
      </c>
    </row>
    <row r="1821" spans="1:9" x14ac:dyDescent="0.35">
      <c r="A1821" t="s">
        <v>10496</v>
      </c>
      <c r="B1821" t="s">
        <v>7277</v>
      </c>
      <c r="C1821" t="s">
        <v>7278</v>
      </c>
      <c r="D1821" s="13">
        <v>36049.47</v>
      </c>
      <c r="E1821" t="s">
        <v>7240</v>
      </c>
      <c r="F1821" t="s">
        <v>20813</v>
      </c>
      <c r="G1821" t="s">
        <v>66</v>
      </c>
      <c r="H1821" t="s">
        <v>7231</v>
      </c>
      <c r="I1821">
        <f>EOMONTH(GL_Transactions[[#This Row],[Column6]],-1)+1</f>
        <v>45536</v>
      </c>
    </row>
    <row r="1822" spans="1:9" x14ac:dyDescent="0.35">
      <c r="A1822" t="s">
        <v>10497</v>
      </c>
      <c r="B1822" t="s">
        <v>7277</v>
      </c>
      <c r="C1822" t="s">
        <v>7278</v>
      </c>
      <c r="D1822" s="13">
        <v>-41074.33</v>
      </c>
      <c r="E1822" t="s">
        <v>7261</v>
      </c>
      <c r="F1822" t="s">
        <v>20814</v>
      </c>
      <c r="G1822" t="s">
        <v>10498</v>
      </c>
      <c r="H1822" t="s">
        <v>7292</v>
      </c>
      <c r="I1822">
        <f>EOMONTH(GL_Transactions[[#This Row],[Column6]],-1)+1</f>
        <v>45566</v>
      </c>
    </row>
    <row r="1823" spans="1:9" x14ac:dyDescent="0.35">
      <c r="A1823" t="s">
        <v>10499</v>
      </c>
      <c r="B1823" t="s">
        <v>7251</v>
      </c>
      <c r="C1823" t="s">
        <v>7252</v>
      </c>
      <c r="D1823" s="13">
        <v>7373.41</v>
      </c>
      <c r="E1823" t="s">
        <v>7240</v>
      </c>
      <c r="F1823" t="s">
        <v>20815</v>
      </c>
      <c r="G1823" t="s">
        <v>9762</v>
      </c>
      <c r="H1823" t="s">
        <v>7305</v>
      </c>
      <c r="I1823">
        <f>EOMONTH(GL_Transactions[[#This Row],[Column6]],-1)+1</f>
        <v>45536</v>
      </c>
    </row>
    <row r="1824" spans="1:9" x14ac:dyDescent="0.35">
      <c r="A1824" t="s">
        <v>10500</v>
      </c>
      <c r="B1824" t="s">
        <v>7268</v>
      </c>
      <c r="C1824" t="s">
        <v>7269</v>
      </c>
      <c r="D1824" s="13">
        <v>-44248.03</v>
      </c>
      <c r="E1824" t="s">
        <v>7224</v>
      </c>
      <c r="F1824" t="s">
        <v>20816</v>
      </c>
      <c r="G1824" t="s">
        <v>10501</v>
      </c>
      <c r="H1824" t="s">
        <v>7246</v>
      </c>
      <c r="I1824" t="e">
        <f>EOMONTH(GL_Transactions[[#This Row],[Column6]],-1)+1</f>
        <v>#VALUE!</v>
      </c>
    </row>
    <row r="1825" spans="1:9" x14ac:dyDescent="0.35">
      <c r="A1825" t="s">
        <v>10502</v>
      </c>
      <c r="B1825" t="s">
        <v>7228</v>
      </c>
      <c r="C1825" t="s">
        <v>7229</v>
      </c>
      <c r="D1825" s="13">
        <v>52515.69</v>
      </c>
      <c r="E1825" t="s">
        <v>7224</v>
      </c>
      <c r="F1825" t="s">
        <v>20817</v>
      </c>
      <c r="G1825" t="s">
        <v>10503</v>
      </c>
      <c r="H1825" t="s">
        <v>7236</v>
      </c>
      <c r="I1825">
        <f>EOMONTH(GL_Transactions[[#This Row],[Column6]],-1)+1</f>
        <v>45597</v>
      </c>
    </row>
    <row r="1826" spans="1:9" x14ac:dyDescent="0.35">
      <c r="A1826" t="s">
        <v>10504</v>
      </c>
      <c r="B1826" t="s">
        <v>7277</v>
      </c>
      <c r="C1826" t="s">
        <v>7278</v>
      </c>
      <c r="D1826" s="13">
        <v>28680.19</v>
      </c>
      <c r="E1826" t="s">
        <v>7224</v>
      </c>
      <c r="F1826" t="s">
        <v>20812</v>
      </c>
      <c r="G1826" t="s">
        <v>10505</v>
      </c>
      <c r="H1826" t="s">
        <v>7275</v>
      </c>
      <c r="I1826">
        <f>EOMONTH(GL_Transactions[[#This Row],[Column6]],-1)+1</f>
        <v>45536</v>
      </c>
    </row>
    <row r="1827" spans="1:9" x14ac:dyDescent="0.35">
      <c r="A1827" t="s">
        <v>10506</v>
      </c>
      <c r="B1827" t="s">
        <v>7228</v>
      </c>
      <c r="C1827" t="s">
        <v>7229</v>
      </c>
      <c r="D1827" s="13">
        <v>49112.06</v>
      </c>
      <c r="E1827" t="s">
        <v>7261</v>
      </c>
      <c r="F1827" t="s">
        <v>20818</v>
      </c>
      <c r="G1827" t="s">
        <v>66</v>
      </c>
      <c r="H1827" t="s">
        <v>7236</v>
      </c>
      <c r="I1827" t="e">
        <f>EOMONTH(GL_Transactions[[#This Row],[Column6]],-1)+1</f>
        <v>#VALUE!</v>
      </c>
    </row>
    <row r="1828" spans="1:9" x14ac:dyDescent="0.35">
      <c r="A1828" t="s">
        <v>10507</v>
      </c>
      <c r="B1828" t="s">
        <v>7251</v>
      </c>
      <c r="C1828" t="s">
        <v>7252</v>
      </c>
      <c r="D1828" s="13">
        <v>12833.11</v>
      </c>
      <c r="E1828" t="s">
        <v>7224</v>
      </c>
      <c r="F1828" t="s">
        <v>20806</v>
      </c>
      <c r="G1828" t="s">
        <v>10508</v>
      </c>
      <c r="H1828" t="s">
        <v>7292</v>
      </c>
      <c r="I1828">
        <f>EOMONTH(GL_Transactions[[#This Row],[Column6]],-1)+1</f>
        <v>45536</v>
      </c>
    </row>
    <row r="1829" spans="1:9" x14ac:dyDescent="0.35">
      <c r="A1829" t="s">
        <v>10509</v>
      </c>
      <c r="B1829" t="s">
        <v>7248</v>
      </c>
      <c r="C1829" t="s">
        <v>3</v>
      </c>
      <c r="D1829" s="13">
        <v>34212.6</v>
      </c>
      <c r="E1829" t="s">
        <v>7240</v>
      </c>
      <c r="F1829" t="s">
        <v>20150</v>
      </c>
      <c r="G1829" t="s">
        <v>10510</v>
      </c>
      <c r="H1829" t="s">
        <v>7249</v>
      </c>
      <c r="I1829">
        <f>EOMONTH(GL_Transactions[[#This Row],[Column6]],-1)+1</f>
        <v>45352</v>
      </c>
    </row>
    <row r="1830" spans="1:9" x14ac:dyDescent="0.35">
      <c r="A1830" t="s">
        <v>10511</v>
      </c>
      <c r="B1830" t="s">
        <v>7248</v>
      </c>
      <c r="C1830" t="s">
        <v>3</v>
      </c>
      <c r="D1830" s="13">
        <v>47777.41</v>
      </c>
      <c r="E1830" t="s">
        <v>7240</v>
      </c>
      <c r="F1830" t="s">
        <v>20780</v>
      </c>
      <c r="G1830" t="s">
        <v>10512</v>
      </c>
      <c r="H1830" t="s">
        <v>7275</v>
      </c>
      <c r="I1830">
        <f>EOMONTH(GL_Transactions[[#This Row],[Column6]],-1)+1</f>
        <v>45536</v>
      </c>
    </row>
    <row r="1831" spans="1:9" x14ac:dyDescent="0.35">
      <c r="A1831" t="s">
        <v>10513</v>
      </c>
      <c r="B1831" t="s">
        <v>7222</v>
      </c>
      <c r="C1831" t="s">
        <v>7223</v>
      </c>
      <c r="D1831" s="13">
        <v>2552.2199999999998</v>
      </c>
      <c r="E1831" t="s">
        <v>7240</v>
      </c>
      <c r="F1831" t="s">
        <v>20225</v>
      </c>
      <c r="G1831" t="s">
        <v>10514</v>
      </c>
      <c r="H1831" t="s">
        <v>7275</v>
      </c>
      <c r="I1831">
        <f>EOMONTH(GL_Transactions[[#This Row],[Column6]],-1)+1</f>
        <v>45383</v>
      </c>
    </row>
    <row r="1832" spans="1:9" x14ac:dyDescent="0.35">
      <c r="A1832" t="s">
        <v>10515</v>
      </c>
      <c r="B1832" t="s">
        <v>7251</v>
      </c>
      <c r="C1832" t="s">
        <v>7252</v>
      </c>
      <c r="D1832" s="13">
        <v>39529.83</v>
      </c>
      <c r="E1832" t="s">
        <v>7224</v>
      </c>
      <c r="F1832" t="s">
        <v>20819</v>
      </c>
      <c r="G1832" t="s">
        <v>10516</v>
      </c>
      <c r="H1832" t="s">
        <v>66</v>
      </c>
      <c r="I1832" t="e">
        <f>EOMONTH(GL_Transactions[[#This Row],[Column6]],-1)+1</f>
        <v>#VALUE!</v>
      </c>
    </row>
    <row r="1833" spans="1:9" x14ac:dyDescent="0.35">
      <c r="A1833" t="s">
        <v>10517</v>
      </c>
      <c r="B1833" t="s">
        <v>7238</v>
      </c>
      <c r="C1833" t="s">
        <v>7239</v>
      </c>
      <c r="D1833" s="13">
        <v>14726.28</v>
      </c>
      <c r="E1833" t="s">
        <v>7240</v>
      </c>
      <c r="F1833" t="s">
        <v>20820</v>
      </c>
      <c r="G1833" t="s">
        <v>66</v>
      </c>
      <c r="H1833" t="s">
        <v>66</v>
      </c>
      <c r="I1833">
        <f>EOMONTH(GL_Transactions[[#This Row],[Column6]],-1)+1</f>
        <v>45536</v>
      </c>
    </row>
    <row r="1834" spans="1:9" x14ac:dyDescent="0.35">
      <c r="A1834" t="s">
        <v>10518</v>
      </c>
      <c r="B1834" t="s">
        <v>7222</v>
      </c>
      <c r="C1834" t="s">
        <v>7223</v>
      </c>
      <c r="D1834" s="13">
        <v>62225.18</v>
      </c>
      <c r="E1834" t="s">
        <v>7240</v>
      </c>
      <c r="F1834" t="s">
        <v>20821</v>
      </c>
      <c r="G1834" t="s">
        <v>10519</v>
      </c>
      <c r="H1834" t="s">
        <v>7246</v>
      </c>
      <c r="I1834" t="e">
        <f>EOMONTH(GL_Transactions[[#This Row],[Column6]],-1)+1</f>
        <v>#VALUE!</v>
      </c>
    </row>
    <row r="1835" spans="1:9" x14ac:dyDescent="0.35">
      <c r="A1835" t="s">
        <v>10520</v>
      </c>
      <c r="B1835" t="s">
        <v>7238</v>
      </c>
      <c r="C1835" t="s">
        <v>7239</v>
      </c>
      <c r="D1835" s="13">
        <v>-30036.37</v>
      </c>
      <c r="E1835" t="s">
        <v>7261</v>
      </c>
      <c r="F1835" t="s">
        <v>20822</v>
      </c>
      <c r="G1835" t="s">
        <v>10521</v>
      </c>
      <c r="H1835" t="s">
        <v>66</v>
      </c>
      <c r="I1835">
        <f>EOMONTH(GL_Transactions[[#This Row],[Column6]],-1)+1</f>
        <v>45536</v>
      </c>
    </row>
    <row r="1836" spans="1:9" x14ac:dyDescent="0.35">
      <c r="A1836" t="s">
        <v>10522</v>
      </c>
      <c r="B1836" t="s">
        <v>7238</v>
      </c>
      <c r="C1836" t="s">
        <v>7239</v>
      </c>
      <c r="D1836" s="13">
        <v>-67875.31</v>
      </c>
      <c r="E1836" t="s">
        <v>7261</v>
      </c>
      <c r="F1836" t="s">
        <v>20823</v>
      </c>
      <c r="G1836" t="s">
        <v>9940</v>
      </c>
      <c r="H1836" t="s">
        <v>7286</v>
      </c>
      <c r="I1836">
        <f>EOMONTH(GL_Transactions[[#This Row],[Column6]],-1)+1</f>
        <v>45536</v>
      </c>
    </row>
    <row r="1837" spans="1:9" x14ac:dyDescent="0.35">
      <c r="A1837" t="s">
        <v>10523</v>
      </c>
      <c r="B1837" t="s">
        <v>7248</v>
      </c>
      <c r="C1837" t="s">
        <v>3</v>
      </c>
      <c r="D1837" s="13">
        <v>20822.740000000002</v>
      </c>
      <c r="E1837" t="s">
        <v>7240</v>
      </c>
      <c r="F1837" t="s">
        <v>20799</v>
      </c>
      <c r="G1837" t="s">
        <v>10524</v>
      </c>
      <c r="H1837" t="s">
        <v>7236</v>
      </c>
      <c r="I1837">
        <f>EOMONTH(GL_Transactions[[#This Row],[Column6]],-1)+1</f>
        <v>45536</v>
      </c>
    </row>
    <row r="1838" spans="1:9" x14ac:dyDescent="0.35">
      <c r="A1838" t="s">
        <v>10525</v>
      </c>
      <c r="B1838" t="s">
        <v>7243</v>
      </c>
      <c r="C1838" t="s">
        <v>7244</v>
      </c>
      <c r="D1838" s="13">
        <v>47881.18</v>
      </c>
      <c r="E1838" t="s">
        <v>7240</v>
      </c>
      <c r="F1838" t="s">
        <v>20794</v>
      </c>
      <c r="G1838" t="s">
        <v>7864</v>
      </c>
      <c r="H1838" t="s">
        <v>7275</v>
      </c>
      <c r="I1838">
        <f>EOMONTH(GL_Transactions[[#This Row],[Column6]],-1)+1</f>
        <v>45536</v>
      </c>
    </row>
    <row r="1839" spans="1:9" x14ac:dyDescent="0.35">
      <c r="A1839" t="s">
        <v>10526</v>
      </c>
      <c r="B1839" t="s">
        <v>7233</v>
      </c>
      <c r="C1839" t="s">
        <v>7234</v>
      </c>
      <c r="D1839" s="13">
        <v>25728.62</v>
      </c>
      <c r="E1839" t="s">
        <v>7224</v>
      </c>
      <c r="F1839" t="s">
        <v>20769</v>
      </c>
      <c r="G1839" t="s">
        <v>10527</v>
      </c>
      <c r="H1839" t="s">
        <v>7246</v>
      </c>
      <c r="I1839" t="e">
        <f>EOMONTH(GL_Transactions[[#This Row],[Column6]],-1)+1</f>
        <v>#VALUE!</v>
      </c>
    </row>
    <row r="1840" spans="1:9" x14ac:dyDescent="0.35">
      <c r="A1840" t="s">
        <v>10528</v>
      </c>
      <c r="B1840" t="s">
        <v>7248</v>
      </c>
      <c r="C1840" t="s">
        <v>3</v>
      </c>
      <c r="D1840" s="13">
        <v>3517.92</v>
      </c>
      <c r="E1840" t="s">
        <v>7240</v>
      </c>
      <c r="F1840" t="s">
        <v>20824</v>
      </c>
      <c r="G1840" t="s">
        <v>10529</v>
      </c>
      <c r="H1840" t="s">
        <v>7246</v>
      </c>
      <c r="I1840">
        <f>EOMONTH(GL_Transactions[[#This Row],[Column6]],-1)+1</f>
        <v>45536</v>
      </c>
    </row>
    <row r="1841" spans="1:9" x14ac:dyDescent="0.35">
      <c r="A1841" t="s">
        <v>10530</v>
      </c>
      <c r="B1841" t="s">
        <v>7264</v>
      </c>
      <c r="C1841" t="s">
        <v>7280</v>
      </c>
      <c r="D1841" s="13">
        <v>728.56</v>
      </c>
      <c r="E1841" t="s">
        <v>7240</v>
      </c>
      <c r="F1841" t="s">
        <v>20802</v>
      </c>
      <c r="G1841" t="s">
        <v>10531</v>
      </c>
      <c r="H1841" t="s">
        <v>7249</v>
      </c>
      <c r="I1841">
        <f>EOMONTH(GL_Transactions[[#This Row],[Column6]],-1)+1</f>
        <v>45536</v>
      </c>
    </row>
    <row r="1842" spans="1:9" x14ac:dyDescent="0.35">
      <c r="A1842" t="s">
        <v>10532</v>
      </c>
      <c r="B1842" t="s">
        <v>7248</v>
      </c>
      <c r="C1842" t="s">
        <v>3</v>
      </c>
      <c r="D1842" s="13">
        <v>78532.94</v>
      </c>
      <c r="E1842" t="s">
        <v>7224</v>
      </c>
      <c r="F1842" t="s">
        <v>20807</v>
      </c>
      <c r="G1842" t="s">
        <v>10533</v>
      </c>
      <c r="H1842" t="s">
        <v>7249</v>
      </c>
      <c r="I1842" t="e">
        <f>EOMONTH(GL_Transactions[[#This Row],[Column6]],-1)+1</f>
        <v>#VALUE!</v>
      </c>
    </row>
    <row r="1843" spans="1:9" x14ac:dyDescent="0.35">
      <c r="A1843" t="s">
        <v>10534</v>
      </c>
      <c r="B1843" t="s">
        <v>7248</v>
      </c>
      <c r="C1843" t="s">
        <v>3</v>
      </c>
      <c r="D1843" s="13" t="s">
        <v>20825</v>
      </c>
      <c r="E1843" t="s">
        <v>7240</v>
      </c>
      <c r="F1843" t="s">
        <v>20826</v>
      </c>
      <c r="G1843" t="s">
        <v>10535</v>
      </c>
      <c r="H1843" t="s">
        <v>7236</v>
      </c>
      <c r="I1843">
        <f>EOMONTH(GL_Transactions[[#This Row],[Column6]],-1)+1</f>
        <v>45536</v>
      </c>
    </row>
    <row r="1844" spans="1:9" x14ac:dyDescent="0.35">
      <c r="A1844" t="s">
        <v>10536</v>
      </c>
      <c r="B1844" t="s">
        <v>7255</v>
      </c>
      <c r="C1844" t="s">
        <v>7256</v>
      </c>
      <c r="D1844" s="13">
        <v>5624.16</v>
      </c>
      <c r="E1844" t="s">
        <v>7240</v>
      </c>
      <c r="F1844" t="s">
        <v>20822</v>
      </c>
      <c r="G1844" t="s">
        <v>10537</v>
      </c>
      <c r="H1844" t="s">
        <v>7302</v>
      </c>
      <c r="I1844">
        <f>EOMONTH(GL_Transactions[[#This Row],[Column6]],-1)+1</f>
        <v>45536</v>
      </c>
    </row>
    <row r="1845" spans="1:9" x14ac:dyDescent="0.35">
      <c r="A1845" t="s">
        <v>10538</v>
      </c>
      <c r="B1845" t="s">
        <v>7222</v>
      </c>
      <c r="C1845" t="s">
        <v>7223</v>
      </c>
      <c r="D1845" s="13">
        <v>29675.13</v>
      </c>
      <c r="E1845" t="s">
        <v>7240</v>
      </c>
      <c r="F1845" t="s">
        <v>20827</v>
      </c>
      <c r="G1845" t="s">
        <v>10539</v>
      </c>
      <c r="H1845" t="s">
        <v>66</v>
      </c>
      <c r="I1845" t="e">
        <f>EOMONTH(GL_Transactions[[#This Row],[Column6]],-1)+1</f>
        <v>#VALUE!</v>
      </c>
    </row>
    <row r="1846" spans="1:9" x14ac:dyDescent="0.35">
      <c r="A1846" t="s">
        <v>10540</v>
      </c>
      <c r="B1846" t="s">
        <v>7264</v>
      </c>
      <c r="C1846" t="s">
        <v>7280</v>
      </c>
      <c r="D1846" s="13">
        <v>24172</v>
      </c>
      <c r="E1846" t="s">
        <v>7261</v>
      </c>
      <c r="F1846" t="s">
        <v>20771</v>
      </c>
      <c r="G1846" t="s">
        <v>10541</v>
      </c>
      <c r="H1846" t="s">
        <v>7249</v>
      </c>
      <c r="I1846" t="e">
        <f>EOMONTH(GL_Transactions[[#This Row],[Column6]],-1)+1</f>
        <v>#VALUE!</v>
      </c>
    </row>
    <row r="1847" spans="1:9" x14ac:dyDescent="0.35">
      <c r="A1847" t="s">
        <v>10542</v>
      </c>
      <c r="B1847" t="s">
        <v>7251</v>
      </c>
      <c r="C1847" t="s">
        <v>66</v>
      </c>
      <c r="D1847" s="13">
        <v>1202.98</v>
      </c>
      <c r="E1847" t="s">
        <v>7261</v>
      </c>
      <c r="F1847" t="s">
        <v>20772</v>
      </c>
      <c r="G1847" t="s">
        <v>10543</v>
      </c>
      <c r="H1847" t="s">
        <v>7302</v>
      </c>
      <c r="I1847">
        <f>EOMONTH(GL_Transactions[[#This Row],[Column6]],-1)+1</f>
        <v>45536</v>
      </c>
    </row>
    <row r="1848" spans="1:9" x14ac:dyDescent="0.35">
      <c r="A1848" t="s">
        <v>10544</v>
      </c>
      <c r="B1848" t="s">
        <v>7255</v>
      </c>
      <c r="C1848" t="s">
        <v>7256</v>
      </c>
      <c r="D1848" s="13">
        <v>46539.69</v>
      </c>
      <c r="E1848" t="s">
        <v>7261</v>
      </c>
      <c r="F1848" t="s">
        <v>20828</v>
      </c>
      <c r="G1848" t="s">
        <v>66</v>
      </c>
      <c r="H1848" t="s">
        <v>7275</v>
      </c>
      <c r="I1848">
        <f>EOMONTH(GL_Transactions[[#This Row],[Column6]],-1)+1</f>
        <v>45536</v>
      </c>
    </row>
    <row r="1849" spans="1:9" x14ac:dyDescent="0.35">
      <c r="A1849" t="s">
        <v>10545</v>
      </c>
      <c r="B1849" t="s">
        <v>7277</v>
      </c>
      <c r="C1849" t="s">
        <v>7278</v>
      </c>
      <c r="D1849" s="13">
        <v>13763.89</v>
      </c>
      <c r="E1849" t="s">
        <v>7240</v>
      </c>
      <c r="F1849" t="s">
        <v>20812</v>
      </c>
      <c r="G1849" t="s">
        <v>10546</v>
      </c>
      <c r="H1849" t="s">
        <v>66</v>
      </c>
      <c r="I1849">
        <f>EOMONTH(GL_Transactions[[#This Row],[Column6]],-1)+1</f>
        <v>45536</v>
      </c>
    </row>
    <row r="1850" spans="1:9" x14ac:dyDescent="0.35">
      <c r="A1850" t="s">
        <v>10547</v>
      </c>
      <c r="B1850" t="s">
        <v>7243</v>
      </c>
      <c r="C1850" t="s">
        <v>66</v>
      </c>
      <c r="D1850" s="13">
        <v>52080.31</v>
      </c>
      <c r="E1850" t="s">
        <v>7240</v>
      </c>
      <c r="F1850" t="s">
        <v>20823</v>
      </c>
      <c r="G1850" t="s">
        <v>66</v>
      </c>
      <c r="H1850" t="s">
        <v>66</v>
      </c>
      <c r="I1850">
        <f>EOMONTH(GL_Transactions[[#This Row],[Column6]],-1)+1</f>
        <v>45536</v>
      </c>
    </row>
    <row r="1851" spans="1:9" x14ac:dyDescent="0.35">
      <c r="A1851" t="s">
        <v>10548</v>
      </c>
      <c r="B1851" t="s">
        <v>7222</v>
      </c>
      <c r="C1851" t="s">
        <v>7223</v>
      </c>
      <c r="D1851" s="13">
        <v>-6226.07</v>
      </c>
      <c r="E1851" t="s">
        <v>7240</v>
      </c>
      <c r="F1851" t="s">
        <v>20829</v>
      </c>
      <c r="G1851" t="s">
        <v>10549</v>
      </c>
      <c r="H1851" t="s">
        <v>7275</v>
      </c>
      <c r="I1851">
        <f>EOMONTH(GL_Transactions[[#This Row],[Column6]],-1)+1</f>
        <v>45536</v>
      </c>
    </row>
    <row r="1852" spans="1:9" x14ac:dyDescent="0.35">
      <c r="A1852" t="s">
        <v>10550</v>
      </c>
      <c r="B1852" t="s">
        <v>7243</v>
      </c>
      <c r="C1852" t="s">
        <v>7244</v>
      </c>
      <c r="D1852" s="13">
        <v>24615.37</v>
      </c>
      <c r="E1852" t="s">
        <v>7240</v>
      </c>
      <c r="F1852" t="s">
        <v>20769</v>
      </c>
      <c r="G1852" t="s">
        <v>10551</v>
      </c>
      <c r="H1852" t="s">
        <v>66</v>
      </c>
      <c r="I1852" t="e">
        <f>EOMONTH(GL_Transactions[[#This Row],[Column6]],-1)+1</f>
        <v>#VALUE!</v>
      </c>
    </row>
    <row r="1853" spans="1:9" x14ac:dyDescent="0.35">
      <c r="A1853" t="s">
        <v>10552</v>
      </c>
      <c r="B1853" t="s">
        <v>7255</v>
      </c>
      <c r="C1853" t="s">
        <v>7256</v>
      </c>
      <c r="D1853" s="13">
        <v>-48614.51</v>
      </c>
      <c r="E1853" t="s">
        <v>7240</v>
      </c>
      <c r="F1853" t="s">
        <v>20818</v>
      </c>
      <c r="G1853" t="s">
        <v>10553</v>
      </c>
      <c r="H1853" t="s">
        <v>7302</v>
      </c>
      <c r="I1853" t="e">
        <f>EOMONTH(GL_Transactions[[#This Row],[Column6]],-1)+1</f>
        <v>#VALUE!</v>
      </c>
    </row>
    <row r="1854" spans="1:9" x14ac:dyDescent="0.35">
      <c r="A1854" t="s">
        <v>10554</v>
      </c>
      <c r="B1854" t="s">
        <v>7233</v>
      </c>
      <c r="C1854" t="s">
        <v>7234</v>
      </c>
      <c r="D1854" s="13">
        <v>53280.81</v>
      </c>
      <c r="E1854" t="s">
        <v>7261</v>
      </c>
      <c r="F1854" t="s">
        <v>20799</v>
      </c>
      <c r="G1854" t="s">
        <v>10555</v>
      </c>
      <c r="H1854" t="s">
        <v>66</v>
      </c>
      <c r="I1854">
        <f>EOMONTH(GL_Transactions[[#This Row],[Column6]],-1)+1</f>
        <v>45536</v>
      </c>
    </row>
    <row r="1855" spans="1:9" x14ac:dyDescent="0.35">
      <c r="A1855" t="s">
        <v>10556</v>
      </c>
      <c r="B1855" t="s">
        <v>7248</v>
      </c>
      <c r="C1855" t="s">
        <v>3</v>
      </c>
      <c r="D1855" s="13">
        <v>-39670.160000000003</v>
      </c>
      <c r="E1855" t="s">
        <v>7240</v>
      </c>
      <c r="F1855" t="s">
        <v>20830</v>
      </c>
      <c r="G1855" t="s">
        <v>10557</v>
      </c>
      <c r="H1855" t="s">
        <v>7305</v>
      </c>
      <c r="I1855">
        <f>EOMONTH(GL_Transactions[[#This Row],[Column6]],-1)+1</f>
        <v>45536</v>
      </c>
    </row>
    <row r="1856" spans="1:9" x14ac:dyDescent="0.35">
      <c r="A1856" t="s">
        <v>10558</v>
      </c>
      <c r="B1856" t="s">
        <v>7268</v>
      </c>
      <c r="C1856" t="s">
        <v>7269</v>
      </c>
      <c r="D1856" s="13">
        <v>44238.5</v>
      </c>
      <c r="E1856" t="s">
        <v>7224</v>
      </c>
      <c r="F1856" t="s">
        <v>20831</v>
      </c>
      <c r="G1856" t="s">
        <v>10559</v>
      </c>
      <c r="H1856" t="s">
        <v>66</v>
      </c>
      <c r="I1856" t="e">
        <f>EOMONTH(GL_Transactions[[#This Row],[Column6]],-1)+1</f>
        <v>#VALUE!</v>
      </c>
    </row>
    <row r="1857" spans="1:9" x14ac:dyDescent="0.35">
      <c r="A1857" t="s">
        <v>10560</v>
      </c>
      <c r="B1857" t="s">
        <v>7228</v>
      </c>
      <c r="C1857" t="s">
        <v>7229</v>
      </c>
      <c r="D1857" s="13">
        <v>76523.490000000005</v>
      </c>
      <c r="E1857" t="s">
        <v>7240</v>
      </c>
      <c r="F1857" t="s">
        <v>20318</v>
      </c>
      <c r="G1857" t="s">
        <v>10561</v>
      </c>
      <c r="H1857" t="s">
        <v>66</v>
      </c>
      <c r="I1857">
        <f>EOMONTH(GL_Transactions[[#This Row],[Column6]],-1)+1</f>
        <v>45536</v>
      </c>
    </row>
    <row r="1858" spans="1:9" x14ac:dyDescent="0.35">
      <c r="A1858" t="s">
        <v>10562</v>
      </c>
      <c r="B1858" t="s">
        <v>7248</v>
      </c>
      <c r="C1858" t="s">
        <v>3</v>
      </c>
      <c r="D1858" s="13">
        <v>24174.47</v>
      </c>
      <c r="E1858" t="s">
        <v>7240</v>
      </c>
      <c r="F1858" t="s">
        <v>20832</v>
      </c>
      <c r="G1858" t="s">
        <v>10563</v>
      </c>
      <c r="H1858" t="s">
        <v>7275</v>
      </c>
      <c r="I1858">
        <f>EOMONTH(GL_Transactions[[#This Row],[Column6]],-1)+1</f>
        <v>45536</v>
      </c>
    </row>
    <row r="1859" spans="1:9" x14ac:dyDescent="0.35">
      <c r="A1859" t="s">
        <v>10564</v>
      </c>
      <c r="B1859" t="s">
        <v>7264</v>
      </c>
      <c r="C1859" t="s">
        <v>7280</v>
      </c>
      <c r="D1859" s="13">
        <v>-7217.62</v>
      </c>
      <c r="E1859" t="s">
        <v>7240</v>
      </c>
      <c r="F1859" t="s">
        <v>20821</v>
      </c>
      <c r="G1859" t="s">
        <v>10565</v>
      </c>
      <c r="H1859" t="s">
        <v>7286</v>
      </c>
      <c r="I1859" t="e">
        <f>EOMONTH(GL_Transactions[[#This Row],[Column6]],-1)+1</f>
        <v>#VALUE!</v>
      </c>
    </row>
    <row r="1860" spans="1:9" x14ac:dyDescent="0.35">
      <c r="A1860" t="s">
        <v>10566</v>
      </c>
      <c r="B1860" t="s">
        <v>7233</v>
      </c>
      <c r="C1860" t="s">
        <v>7234</v>
      </c>
      <c r="D1860" s="13">
        <v>52250.74</v>
      </c>
      <c r="E1860" t="s">
        <v>7240</v>
      </c>
      <c r="F1860" t="s">
        <v>20792</v>
      </c>
      <c r="G1860" t="s">
        <v>10567</v>
      </c>
      <c r="H1860" t="s">
        <v>7275</v>
      </c>
      <c r="I1860">
        <f>EOMONTH(GL_Transactions[[#This Row],[Column6]],-1)+1</f>
        <v>45536</v>
      </c>
    </row>
    <row r="1861" spans="1:9" x14ac:dyDescent="0.35">
      <c r="A1861" t="s">
        <v>10568</v>
      </c>
      <c r="B1861" t="s">
        <v>7243</v>
      </c>
      <c r="C1861" t="s">
        <v>7244</v>
      </c>
      <c r="D1861" s="13">
        <v>79550.259999999995</v>
      </c>
      <c r="E1861" t="s">
        <v>7240</v>
      </c>
      <c r="F1861" t="s">
        <v>20833</v>
      </c>
      <c r="G1861" t="s">
        <v>8638</v>
      </c>
      <c r="H1861" t="s">
        <v>7231</v>
      </c>
      <c r="I1861">
        <f>EOMONTH(GL_Transactions[[#This Row],[Column6]],-1)+1</f>
        <v>45536</v>
      </c>
    </row>
    <row r="1862" spans="1:9" x14ac:dyDescent="0.35">
      <c r="A1862" t="s">
        <v>10569</v>
      </c>
      <c r="B1862" t="s">
        <v>7238</v>
      </c>
      <c r="C1862" t="s">
        <v>7239</v>
      </c>
      <c r="D1862" s="13">
        <v>14138.87</v>
      </c>
      <c r="E1862" t="s">
        <v>7240</v>
      </c>
      <c r="F1862" t="s">
        <v>20790</v>
      </c>
      <c r="G1862" t="s">
        <v>10570</v>
      </c>
      <c r="H1862" t="s">
        <v>66</v>
      </c>
      <c r="I1862">
        <f>EOMONTH(GL_Transactions[[#This Row],[Column6]],-1)+1</f>
        <v>45536</v>
      </c>
    </row>
    <row r="1863" spans="1:9" x14ac:dyDescent="0.35">
      <c r="A1863" t="s">
        <v>10571</v>
      </c>
      <c r="B1863" t="s">
        <v>7243</v>
      </c>
      <c r="C1863" t="s">
        <v>7244</v>
      </c>
      <c r="D1863" s="13">
        <v>-8534.69</v>
      </c>
      <c r="E1863" t="s">
        <v>7224</v>
      </c>
      <c r="F1863" t="s">
        <v>20787</v>
      </c>
      <c r="G1863" t="s">
        <v>10572</v>
      </c>
      <c r="H1863" t="s">
        <v>7292</v>
      </c>
      <c r="I1863">
        <f>EOMONTH(GL_Transactions[[#This Row],[Column6]],-1)+1</f>
        <v>45536</v>
      </c>
    </row>
    <row r="1864" spans="1:9" x14ac:dyDescent="0.35">
      <c r="A1864" t="s">
        <v>10573</v>
      </c>
      <c r="B1864" t="s">
        <v>7255</v>
      </c>
      <c r="C1864" t="s">
        <v>7256</v>
      </c>
      <c r="D1864" s="13">
        <v>16715.71</v>
      </c>
      <c r="E1864" t="s">
        <v>7240</v>
      </c>
      <c r="F1864" t="s">
        <v>20198</v>
      </c>
      <c r="G1864" t="s">
        <v>10574</v>
      </c>
      <c r="H1864" t="s">
        <v>7286</v>
      </c>
      <c r="I1864">
        <f>EOMONTH(GL_Transactions[[#This Row],[Column6]],-1)+1</f>
        <v>45536</v>
      </c>
    </row>
    <row r="1865" spans="1:9" x14ac:dyDescent="0.35">
      <c r="A1865" t="s">
        <v>10575</v>
      </c>
      <c r="B1865" t="s">
        <v>7268</v>
      </c>
      <c r="C1865" t="s">
        <v>7269</v>
      </c>
      <c r="D1865" s="13">
        <v>-52843.06</v>
      </c>
      <c r="E1865" t="s">
        <v>7240</v>
      </c>
      <c r="F1865" t="s">
        <v>20062</v>
      </c>
      <c r="G1865" t="s">
        <v>8179</v>
      </c>
      <c r="H1865" t="s">
        <v>7286</v>
      </c>
      <c r="I1865">
        <f>EOMONTH(GL_Transactions[[#This Row],[Column6]],-1)+1</f>
        <v>45536</v>
      </c>
    </row>
    <row r="1866" spans="1:9" x14ac:dyDescent="0.35">
      <c r="A1866" t="s">
        <v>10576</v>
      </c>
      <c r="B1866" t="s">
        <v>7233</v>
      </c>
      <c r="C1866" t="s">
        <v>7234</v>
      </c>
      <c r="D1866" s="13">
        <v>28545.68</v>
      </c>
      <c r="E1866" t="s">
        <v>7240</v>
      </c>
      <c r="F1866" t="s">
        <v>20817</v>
      </c>
      <c r="G1866" t="s">
        <v>66</v>
      </c>
      <c r="H1866" t="s">
        <v>7246</v>
      </c>
      <c r="I1866">
        <f>EOMONTH(GL_Transactions[[#This Row],[Column6]],-1)+1</f>
        <v>45597</v>
      </c>
    </row>
    <row r="1867" spans="1:9" x14ac:dyDescent="0.35">
      <c r="A1867" t="s">
        <v>10577</v>
      </c>
      <c r="B1867" t="s">
        <v>7238</v>
      </c>
      <c r="C1867" t="s">
        <v>7239</v>
      </c>
      <c r="D1867" s="13">
        <v>82351.490000000005</v>
      </c>
      <c r="E1867" t="s">
        <v>7240</v>
      </c>
      <c r="F1867" t="s">
        <v>20812</v>
      </c>
      <c r="G1867" t="s">
        <v>10578</v>
      </c>
      <c r="H1867" t="s">
        <v>66</v>
      </c>
      <c r="I1867">
        <f>EOMONTH(GL_Transactions[[#This Row],[Column6]],-1)+1</f>
        <v>45536</v>
      </c>
    </row>
    <row r="1868" spans="1:9" x14ac:dyDescent="0.35">
      <c r="A1868" t="s">
        <v>10579</v>
      </c>
      <c r="B1868" t="s">
        <v>7277</v>
      </c>
      <c r="C1868" t="s">
        <v>7278</v>
      </c>
      <c r="D1868" s="13">
        <v>30909.57</v>
      </c>
      <c r="E1868" t="s">
        <v>7224</v>
      </c>
      <c r="F1868" t="s">
        <v>20770</v>
      </c>
      <c r="G1868" t="s">
        <v>66</v>
      </c>
      <c r="H1868" t="s">
        <v>66</v>
      </c>
      <c r="I1868" t="e">
        <f>EOMONTH(GL_Transactions[[#This Row],[Column6]],-1)+1</f>
        <v>#VALUE!</v>
      </c>
    </row>
    <row r="1869" spans="1:9" x14ac:dyDescent="0.35">
      <c r="A1869" t="s">
        <v>10580</v>
      </c>
      <c r="B1869" t="s">
        <v>7243</v>
      </c>
      <c r="C1869" t="s">
        <v>7244</v>
      </c>
      <c r="D1869" s="13">
        <v>29067.06</v>
      </c>
      <c r="E1869" t="s">
        <v>7240</v>
      </c>
      <c r="F1869" t="s">
        <v>20834</v>
      </c>
      <c r="G1869" t="s">
        <v>10581</v>
      </c>
      <c r="H1869" t="s">
        <v>7305</v>
      </c>
      <c r="I1869">
        <f>EOMONTH(GL_Transactions[[#This Row],[Column6]],-1)+1</f>
        <v>45536</v>
      </c>
    </row>
    <row r="1870" spans="1:9" x14ac:dyDescent="0.35">
      <c r="A1870" t="s">
        <v>10582</v>
      </c>
      <c r="B1870" t="s">
        <v>7238</v>
      </c>
      <c r="C1870" t="s">
        <v>7239</v>
      </c>
      <c r="D1870" s="13">
        <v>59131.96</v>
      </c>
      <c r="E1870" t="s">
        <v>7240</v>
      </c>
      <c r="F1870" t="s">
        <v>20781</v>
      </c>
      <c r="G1870" t="s">
        <v>10583</v>
      </c>
      <c r="H1870" t="s">
        <v>7226</v>
      </c>
      <c r="I1870">
        <f>EOMONTH(GL_Transactions[[#This Row],[Column6]],-1)+1</f>
        <v>45536</v>
      </c>
    </row>
    <row r="1871" spans="1:9" x14ac:dyDescent="0.35">
      <c r="A1871" t="s">
        <v>10584</v>
      </c>
      <c r="B1871" t="s">
        <v>7228</v>
      </c>
      <c r="C1871" t="s">
        <v>7229</v>
      </c>
      <c r="D1871" s="13">
        <v>-35856.49</v>
      </c>
      <c r="E1871" t="s">
        <v>7224</v>
      </c>
      <c r="F1871" t="s">
        <v>20796</v>
      </c>
      <c r="G1871" t="s">
        <v>10585</v>
      </c>
      <c r="H1871" t="s">
        <v>7226</v>
      </c>
      <c r="I1871">
        <f>EOMONTH(GL_Transactions[[#This Row],[Column6]],-1)+1</f>
        <v>45536</v>
      </c>
    </row>
    <row r="1872" spans="1:9" x14ac:dyDescent="0.35">
      <c r="A1872" t="s">
        <v>10586</v>
      </c>
      <c r="B1872" t="s">
        <v>7277</v>
      </c>
      <c r="C1872" t="s">
        <v>7278</v>
      </c>
      <c r="D1872" s="13">
        <v>42211.199999999997</v>
      </c>
      <c r="E1872" t="s">
        <v>7240</v>
      </c>
      <c r="F1872" t="s">
        <v>20835</v>
      </c>
      <c r="G1872" t="s">
        <v>66</v>
      </c>
      <c r="H1872" t="s">
        <v>7231</v>
      </c>
      <c r="I1872">
        <f>EOMONTH(GL_Transactions[[#This Row],[Column6]],-1)+1</f>
        <v>45536</v>
      </c>
    </row>
    <row r="1873" spans="1:9" x14ac:dyDescent="0.35">
      <c r="A1873" t="s">
        <v>10587</v>
      </c>
      <c r="B1873" t="s">
        <v>7228</v>
      </c>
      <c r="C1873" t="s">
        <v>66</v>
      </c>
      <c r="D1873" s="13">
        <v>49851.31</v>
      </c>
      <c r="E1873" t="s">
        <v>7240</v>
      </c>
      <c r="F1873" t="s">
        <v>20785</v>
      </c>
      <c r="G1873" t="s">
        <v>10588</v>
      </c>
      <c r="H1873" t="s">
        <v>7226</v>
      </c>
      <c r="I1873" t="e">
        <f>EOMONTH(GL_Transactions[[#This Row],[Column6]],-1)+1</f>
        <v>#VALUE!</v>
      </c>
    </row>
    <row r="1874" spans="1:9" x14ac:dyDescent="0.35">
      <c r="A1874" t="s">
        <v>10589</v>
      </c>
      <c r="B1874" t="s">
        <v>7222</v>
      </c>
      <c r="C1874" t="s">
        <v>7223</v>
      </c>
      <c r="D1874" s="13">
        <v>60361.760000000002</v>
      </c>
      <c r="E1874" t="s">
        <v>7261</v>
      </c>
      <c r="F1874" t="s">
        <v>20836</v>
      </c>
      <c r="G1874" t="s">
        <v>66</v>
      </c>
      <c r="H1874" t="s">
        <v>7231</v>
      </c>
      <c r="I1874" t="e">
        <f>EOMONTH(GL_Transactions[[#This Row],[Column6]],-1)+1</f>
        <v>#VALUE!</v>
      </c>
    </row>
    <row r="1875" spans="1:9" x14ac:dyDescent="0.35">
      <c r="A1875" t="s">
        <v>10590</v>
      </c>
      <c r="B1875" t="s">
        <v>7222</v>
      </c>
      <c r="C1875" t="s">
        <v>7223</v>
      </c>
      <c r="D1875" s="13">
        <v>1722.46</v>
      </c>
      <c r="E1875" t="s">
        <v>7240</v>
      </c>
      <c r="F1875" t="s">
        <v>20837</v>
      </c>
      <c r="G1875" t="s">
        <v>10591</v>
      </c>
      <c r="H1875" t="s">
        <v>7236</v>
      </c>
      <c r="I1875">
        <f>EOMONTH(GL_Transactions[[#This Row],[Column6]],-1)+1</f>
        <v>45292</v>
      </c>
    </row>
    <row r="1876" spans="1:9" x14ac:dyDescent="0.35">
      <c r="A1876" t="s">
        <v>10592</v>
      </c>
      <c r="B1876" t="s">
        <v>7255</v>
      </c>
      <c r="C1876" t="s">
        <v>7256</v>
      </c>
      <c r="D1876" s="13">
        <v>24276.84</v>
      </c>
      <c r="E1876" t="s">
        <v>7240</v>
      </c>
      <c r="F1876" t="s">
        <v>20838</v>
      </c>
      <c r="G1876" t="s">
        <v>10593</v>
      </c>
      <c r="H1876" t="s">
        <v>7231</v>
      </c>
      <c r="I1876">
        <f>EOMONTH(GL_Transactions[[#This Row],[Column6]],-1)+1</f>
        <v>45627</v>
      </c>
    </row>
    <row r="1877" spans="1:9" x14ac:dyDescent="0.35">
      <c r="A1877" t="s">
        <v>10594</v>
      </c>
      <c r="B1877" t="s">
        <v>7268</v>
      </c>
      <c r="C1877" t="s">
        <v>7269</v>
      </c>
      <c r="D1877" s="13">
        <v>31720.32</v>
      </c>
      <c r="E1877" t="s">
        <v>7240</v>
      </c>
      <c r="F1877" t="s">
        <v>20839</v>
      </c>
      <c r="G1877" t="s">
        <v>66</v>
      </c>
      <c r="H1877" t="s">
        <v>7305</v>
      </c>
      <c r="I1877" t="e">
        <f>EOMONTH(GL_Transactions[[#This Row],[Column6]],-1)+1</f>
        <v>#VALUE!</v>
      </c>
    </row>
    <row r="1878" spans="1:9" x14ac:dyDescent="0.35">
      <c r="A1878" t="s">
        <v>10595</v>
      </c>
      <c r="B1878" t="s">
        <v>7264</v>
      </c>
      <c r="C1878" t="s">
        <v>7280</v>
      </c>
      <c r="D1878" s="13">
        <v>56539.69</v>
      </c>
      <c r="E1878" t="s">
        <v>7224</v>
      </c>
      <c r="F1878" t="s">
        <v>20840</v>
      </c>
      <c r="G1878" t="s">
        <v>8953</v>
      </c>
      <c r="H1878" t="s">
        <v>66</v>
      </c>
      <c r="I1878">
        <f>EOMONTH(GL_Transactions[[#This Row],[Column6]],-1)+1</f>
        <v>45627</v>
      </c>
    </row>
    <row r="1879" spans="1:9" x14ac:dyDescent="0.35">
      <c r="A1879" t="s">
        <v>10596</v>
      </c>
      <c r="B1879" t="s">
        <v>7268</v>
      </c>
      <c r="C1879" t="s">
        <v>7269</v>
      </c>
      <c r="D1879" s="13" t="s">
        <v>20841</v>
      </c>
      <c r="E1879" t="s">
        <v>7224</v>
      </c>
      <c r="F1879" t="s">
        <v>20842</v>
      </c>
      <c r="G1879" t="s">
        <v>10597</v>
      </c>
      <c r="H1879" t="s">
        <v>66</v>
      </c>
      <c r="I1879">
        <f>EOMONTH(GL_Transactions[[#This Row],[Column6]],-1)+1</f>
        <v>45536</v>
      </c>
    </row>
    <row r="1880" spans="1:9" x14ac:dyDescent="0.35">
      <c r="A1880" t="s">
        <v>10598</v>
      </c>
      <c r="B1880" t="s">
        <v>7233</v>
      </c>
      <c r="C1880" t="s">
        <v>7234</v>
      </c>
      <c r="D1880" s="13">
        <v>5725.18</v>
      </c>
      <c r="E1880" t="s">
        <v>7240</v>
      </c>
      <c r="F1880" t="s">
        <v>20770</v>
      </c>
      <c r="G1880" t="s">
        <v>10599</v>
      </c>
      <c r="H1880" t="s">
        <v>7286</v>
      </c>
      <c r="I1880" t="e">
        <f>EOMONTH(GL_Transactions[[#This Row],[Column6]],-1)+1</f>
        <v>#VALUE!</v>
      </c>
    </row>
    <row r="1881" spans="1:9" x14ac:dyDescent="0.35">
      <c r="A1881" t="s">
        <v>10600</v>
      </c>
      <c r="B1881" t="s">
        <v>7268</v>
      </c>
      <c r="C1881" t="s">
        <v>7269</v>
      </c>
      <c r="D1881" s="13">
        <v>64414.05</v>
      </c>
      <c r="E1881" t="s">
        <v>7240</v>
      </c>
      <c r="F1881" t="s">
        <v>20778</v>
      </c>
      <c r="G1881" t="s">
        <v>10601</v>
      </c>
      <c r="H1881" t="s">
        <v>66</v>
      </c>
      <c r="I1881">
        <f>EOMONTH(GL_Transactions[[#This Row],[Column6]],-1)+1</f>
        <v>45536</v>
      </c>
    </row>
    <row r="1882" spans="1:9" x14ac:dyDescent="0.35">
      <c r="A1882" t="s">
        <v>10602</v>
      </c>
      <c r="B1882" t="s">
        <v>7228</v>
      </c>
      <c r="C1882" t="s">
        <v>7229</v>
      </c>
      <c r="D1882" s="13">
        <v>-7213.46</v>
      </c>
      <c r="E1882" t="s">
        <v>7240</v>
      </c>
      <c r="F1882" t="s">
        <v>20814</v>
      </c>
      <c r="G1882" t="s">
        <v>10603</v>
      </c>
      <c r="H1882" t="s">
        <v>7226</v>
      </c>
      <c r="I1882">
        <f>EOMONTH(GL_Transactions[[#This Row],[Column6]],-1)+1</f>
        <v>45566</v>
      </c>
    </row>
    <row r="1883" spans="1:9" x14ac:dyDescent="0.35">
      <c r="A1883" t="s">
        <v>10604</v>
      </c>
      <c r="B1883" t="s">
        <v>7238</v>
      </c>
      <c r="C1883" t="s">
        <v>7239</v>
      </c>
      <c r="D1883" s="13">
        <v>43742.16</v>
      </c>
      <c r="E1883" t="s">
        <v>7224</v>
      </c>
      <c r="F1883" t="s">
        <v>20843</v>
      </c>
      <c r="G1883" t="s">
        <v>10605</v>
      </c>
      <c r="H1883" t="s">
        <v>66</v>
      </c>
      <c r="I1883" t="e">
        <f>EOMONTH(GL_Transactions[[#This Row],[Column6]],-1)+1</f>
        <v>#VALUE!</v>
      </c>
    </row>
    <row r="1884" spans="1:9" x14ac:dyDescent="0.35">
      <c r="A1884" t="s">
        <v>10606</v>
      </c>
      <c r="B1884" t="s">
        <v>7248</v>
      </c>
      <c r="C1884" t="s">
        <v>3</v>
      </c>
      <c r="D1884" s="13">
        <v>15342.77</v>
      </c>
      <c r="E1884" t="s">
        <v>7240</v>
      </c>
      <c r="F1884" t="s">
        <v>20844</v>
      </c>
      <c r="G1884" t="s">
        <v>8505</v>
      </c>
      <c r="H1884" t="s">
        <v>7302</v>
      </c>
      <c r="I1884">
        <f>EOMONTH(GL_Transactions[[#This Row],[Column6]],-1)+1</f>
        <v>45536</v>
      </c>
    </row>
    <row r="1885" spans="1:9" x14ac:dyDescent="0.35">
      <c r="A1885" t="s">
        <v>10607</v>
      </c>
      <c r="B1885" t="s">
        <v>7238</v>
      </c>
      <c r="C1885" t="s">
        <v>7239</v>
      </c>
      <c r="D1885" s="13">
        <v>52712.45</v>
      </c>
      <c r="E1885" t="s">
        <v>7240</v>
      </c>
      <c r="F1885" t="s">
        <v>20772</v>
      </c>
      <c r="G1885" t="s">
        <v>10608</v>
      </c>
      <c r="H1885" t="s">
        <v>7249</v>
      </c>
      <c r="I1885">
        <f>EOMONTH(GL_Transactions[[#This Row],[Column6]],-1)+1</f>
        <v>45536</v>
      </c>
    </row>
    <row r="1886" spans="1:9" x14ac:dyDescent="0.35">
      <c r="A1886" t="s">
        <v>10609</v>
      </c>
      <c r="B1886" t="s">
        <v>7233</v>
      </c>
      <c r="C1886" t="s">
        <v>7234</v>
      </c>
      <c r="D1886" s="13">
        <v>21437.439999999999</v>
      </c>
      <c r="E1886" t="s">
        <v>7224</v>
      </c>
      <c r="F1886" t="s">
        <v>20816</v>
      </c>
      <c r="G1886" t="s">
        <v>10610</v>
      </c>
      <c r="H1886" t="s">
        <v>7226</v>
      </c>
      <c r="I1886" t="e">
        <f>EOMONTH(GL_Transactions[[#This Row],[Column6]],-1)+1</f>
        <v>#VALUE!</v>
      </c>
    </row>
    <row r="1887" spans="1:9" x14ac:dyDescent="0.35">
      <c r="A1887" t="s">
        <v>10611</v>
      </c>
      <c r="B1887" t="s">
        <v>7277</v>
      </c>
      <c r="C1887" t="s">
        <v>7278</v>
      </c>
      <c r="D1887" s="13">
        <v>51163.39</v>
      </c>
      <c r="E1887" t="s">
        <v>7224</v>
      </c>
      <c r="F1887" t="s">
        <v>20802</v>
      </c>
      <c r="G1887" t="s">
        <v>9415</v>
      </c>
      <c r="H1887" t="s">
        <v>7305</v>
      </c>
      <c r="I1887">
        <f>EOMONTH(GL_Transactions[[#This Row],[Column6]],-1)+1</f>
        <v>45536</v>
      </c>
    </row>
    <row r="1888" spans="1:9" x14ac:dyDescent="0.35">
      <c r="A1888" t="s">
        <v>10612</v>
      </c>
      <c r="B1888" t="s">
        <v>7228</v>
      </c>
      <c r="C1888" t="s">
        <v>7229</v>
      </c>
      <c r="D1888" s="13">
        <v>10791.12</v>
      </c>
      <c r="E1888" t="s">
        <v>7261</v>
      </c>
      <c r="F1888" t="s">
        <v>20845</v>
      </c>
      <c r="G1888" t="s">
        <v>10613</v>
      </c>
      <c r="H1888" t="s">
        <v>7292</v>
      </c>
      <c r="I1888">
        <f>EOMONTH(GL_Transactions[[#This Row],[Column6]],-1)+1</f>
        <v>45536</v>
      </c>
    </row>
    <row r="1889" spans="1:9" x14ac:dyDescent="0.35">
      <c r="A1889" t="s">
        <v>10614</v>
      </c>
      <c r="B1889" t="s">
        <v>7238</v>
      </c>
      <c r="C1889" t="s">
        <v>7239</v>
      </c>
      <c r="D1889" s="13">
        <v>51716.67</v>
      </c>
      <c r="E1889" t="s">
        <v>7240</v>
      </c>
      <c r="F1889" t="s">
        <v>20814</v>
      </c>
      <c r="G1889" t="s">
        <v>10615</v>
      </c>
      <c r="H1889" t="s">
        <v>7246</v>
      </c>
      <c r="I1889">
        <f>EOMONTH(GL_Transactions[[#This Row],[Column6]],-1)+1</f>
        <v>45566</v>
      </c>
    </row>
    <row r="1890" spans="1:9" x14ac:dyDescent="0.35">
      <c r="A1890" t="s">
        <v>10616</v>
      </c>
      <c r="B1890" t="s">
        <v>7251</v>
      </c>
      <c r="C1890" t="s">
        <v>7252</v>
      </c>
      <c r="D1890" s="13">
        <v>-51561.99</v>
      </c>
      <c r="E1890" t="s">
        <v>7224</v>
      </c>
      <c r="F1890" t="s">
        <v>20792</v>
      </c>
      <c r="G1890" t="s">
        <v>10617</v>
      </c>
      <c r="H1890" t="s">
        <v>7286</v>
      </c>
      <c r="I1890">
        <f>EOMONTH(GL_Transactions[[#This Row],[Column6]],-1)+1</f>
        <v>45536</v>
      </c>
    </row>
    <row r="1891" spans="1:9" x14ac:dyDescent="0.35">
      <c r="A1891" t="s">
        <v>10618</v>
      </c>
      <c r="B1891" t="s">
        <v>7277</v>
      </c>
      <c r="C1891" t="s">
        <v>66</v>
      </c>
      <c r="D1891" s="13">
        <v>10586.2</v>
      </c>
      <c r="E1891" t="s">
        <v>7240</v>
      </c>
      <c r="F1891" t="s">
        <v>20846</v>
      </c>
      <c r="G1891" t="s">
        <v>10619</v>
      </c>
      <c r="H1891" t="s">
        <v>66</v>
      </c>
      <c r="I1891" t="e">
        <f>EOMONTH(GL_Transactions[[#This Row],[Column6]],-1)+1</f>
        <v>#VALUE!</v>
      </c>
    </row>
    <row r="1892" spans="1:9" x14ac:dyDescent="0.35">
      <c r="A1892" t="s">
        <v>10620</v>
      </c>
      <c r="B1892" t="s">
        <v>7233</v>
      </c>
      <c r="C1892" t="s">
        <v>7234</v>
      </c>
      <c r="D1892" s="13">
        <v>-66902.820000000007</v>
      </c>
      <c r="E1892" t="s">
        <v>7240</v>
      </c>
      <c r="F1892" t="s">
        <v>20847</v>
      </c>
      <c r="G1892" t="s">
        <v>10621</v>
      </c>
      <c r="H1892" t="s">
        <v>7226</v>
      </c>
      <c r="I1892">
        <f>EOMONTH(GL_Transactions[[#This Row],[Column6]],-1)+1</f>
        <v>45536</v>
      </c>
    </row>
    <row r="1893" spans="1:9" x14ac:dyDescent="0.35">
      <c r="A1893" t="s">
        <v>10622</v>
      </c>
      <c r="B1893" t="s">
        <v>7277</v>
      </c>
      <c r="C1893" t="s">
        <v>7278</v>
      </c>
      <c r="D1893" s="13">
        <v>-54506.12</v>
      </c>
      <c r="E1893" t="s">
        <v>7240</v>
      </c>
      <c r="F1893" t="s">
        <v>20848</v>
      </c>
      <c r="G1893" t="s">
        <v>66</v>
      </c>
      <c r="H1893" t="s">
        <v>7292</v>
      </c>
      <c r="I1893">
        <f>EOMONTH(GL_Transactions[[#This Row],[Column6]],-1)+1</f>
        <v>45536</v>
      </c>
    </row>
    <row r="1894" spans="1:9" x14ac:dyDescent="0.35">
      <c r="A1894" t="s">
        <v>10623</v>
      </c>
      <c r="B1894" t="s">
        <v>7228</v>
      </c>
      <c r="C1894" t="s">
        <v>7229</v>
      </c>
      <c r="D1894" s="13">
        <v>84269.15</v>
      </c>
      <c r="E1894" t="s">
        <v>7240</v>
      </c>
      <c r="F1894" t="s">
        <v>20809</v>
      </c>
      <c r="G1894" t="s">
        <v>10624</v>
      </c>
      <c r="H1894" t="s">
        <v>7236</v>
      </c>
      <c r="I1894" t="e">
        <f>EOMONTH(GL_Transactions[[#This Row],[Column6]],-1)+1</f>
        <v>#VALUE!</v>
      </c>
    </row>
    <row r="1895" spans="1:9" x14ac:dyDescent="0.35">
      <c r="A1895" t="s">
        <v>10625</v>
      </c>
      <c r="B1895" t="s">
        <v>7264</v>
      </c>
      <c r="C1895" t="s">
        <v>7280</v>
      </c>
      <c r="D1895" s="13">
        <v>2494.09</v>
      </c>
      <c r="E1895" t="s">
        <v>7240</v>
      </c>
      <c r="F1895" t="s">
        <v>20849</v>
      </c>
      <c r="G1895" t="s">
        <v>66</v>
      </c>
      <c r="H1895" t="s">
        <v>7236</v>
      </c>
      <c r="I1895">
        <f>EOMONTH(GL_Transactions[[#This Row],[Column6]],-1)+1</f>
        <v>45323</v>
      </c>
    </row>
    <row r="1896" spans="1:9" x14ac:dyDescent="0.35">
      <c r="A1896" t="s">
        <v>10626</v>
      </c>
      <c r="B1896" t="s">
        <v>7238</v>
      </c>
      <c r="C1896" t="s">
        <v>7239</v>
      </c>
      <c r="D1896" s="13">
        <v>1124.22</v>
      </c>
      <c r="E1896" t="s">
        <v>7240</v>
      </c>
      <c r="F1896" t="s">
        <v>20830</v>
      </c>
      <c r="G1896" t="s">
        <v>10627</v>
      </c>
      <c r="H1896" t="s">
        <v>7246</v>
      </c>
      <c r="I1896">
        <f>EOMONTH(GL_Transactions[[#This Row],[Column6]],-1)+1</f>
        <v>45536</v>
      </c>
    </row>
    <row r="1897" spans="1:9" x14ac:dyDescent="0.35">
      <c r="A1897" t="s">
        <v>10628</v>
      </c>
      <c r="B1897" t="s">
        <v>7277</v>
      </c>
      <c r="C1897" t="s">
        <v>7278</v>
      </c>
      <c r="D1897" s="13">
        <v>53096.74</v>
      </c>
      <c r="E1897" t="s">
        <v>7240</v>
      </c>
      <c r="F1897" t="s">
        <v>20788</v>
      </c>
      <c r="G1897" t="s">
        <v>10629</v>
      </c>
      <c r="H1897" t="s">
        <v>7286</v>
      </c>
      <c r="I1897">
        <f>EOMONTH(GL_Transactions[[#This Row],[Column6]],-1)+1</f>
        <v>45536</v>
      </c>
    </row>
    <row r="1898" spans="1:9" x14ac:dyDescent="0.35">
      <c r="A1898" t="s">
        <v>10630</v>
      </c>
      <c r="B1898" t="s">
        <v>7251</v>
      </c>
      <c r="C1898" t="s">
        <v>7252</v>
      </c>
      <c r="D1898" s="13">
        <v>50807.26</v>
      </c>
      <c r="E1898" t="s">
        <v>7240</v>
      </c>
      <c r="F1898" t="s">
        <v>20777</v>
      </c>
      <c r="G1898" t="s">
        <v>10631</v>
      </c>
      <c r="H1898" t="s">
        <v>7226</v>
      </c>
      <c r="I1898" t="e">
        <f>EOMONTH(GL_Transactions[[#This Row],[Column6]],-1)+1</f>
        <v>#VALUE!</v>
      </c>
    </row>
    <row r="1899" spans="1:9" x14ac:dyDescent="0.35">
      <c r="A1899" t="s">
        <v>10632</v>
      </c>
      <c r="B1899" t="s">
        <v>7233</v>
      </c>
      <c r="C1899" t="s">
        <v>7234</v>
      </c>
      <c r="D1899" s="13">
        <v>67527.55</v>
      </c>
      <c r="E1899" t="s">
        <v>7224</v>
      </c>
      <c r="F1899" t="s">
        <v>20840</v>
      </c>
      <c r="G1899" t="s">
        <v>10633</v>
      </c>
      <c r="H1899" t="s">
        <v>7302</v>
      </c>
      <c r="I1899">
        <f>EOMONTH(GL_Transactions[[#This Row],[Column6]],-1)+1</f>
        <v>45627</v>
      </c>
    </row>
    <row r="1900" spans="1:9" x14ac:dyDescent="0.35">
      <c r="A1900" t="s">
        <v>10634</v>
      </c>
      <c r="B1900" t="s">
        <v>7255</v>
      </c>
      <c r="C1900" t="s">
        <v>7256</v>
      </c>
      <c r="D1900" s="13">
        <v>61771.41</v>
      </c>
      <c r="E1900" t="s">
        <v>7224</v>
      </c>
      <c r="F1900" t="s">
        <v>20850</v>
      </c>
      <c r="G1900" t="s">
        <v>10635</v>
      </c>
      <c r="H1900" t="s">
        <v>7231</v>
      </c>
      <c r="I1900">
        <f>EOMONTH(GL_Transactions[[#This Row],[Column6]],-1)+1</f>
        <v>45536</v>
      </c>
    </row>
    <row r="1901" spans="1:9" x14ac:dyDescent="0.35">
      <c r="A1901" t="s">
        <v>10636</v>
      </c>
      <c r="B1901" t="s">
        <v>7228</v>
      </c>
      <c r="C1901" t="s">
        <v>7229</v>
      </c>
      <c r="D1901" s="13">
        <v>73608.45</v>
      </c>
      <c r="E1901" t="s">
        <v>7240</v>
      </c>
      <c r="F1901" t="s">
        <v>20785</v>
      </c>
      <c r="G1901" t="s">
        <v>66</v>
      </c>
      <c r="H1901" t="s">
        <v>7292</v>
      </c>
      <c r="I1901" t="e">
        <f>EOMONTH(GL_Transactions[[#This Row],[Column6]],-1)+1</f>
        <v>#VALUE!</v>
      </c>
    </row>
    <row r="1902" spans="1:9" x14ac:dyDescent="0.35">
      <c r="A1902" t="s">
        <v>10637</v>
      </c>
      <c r="B1902" t="s">
        <v>7233</v>
      </c>
      <c r="C1902" t="s">
        <v>7234</v>
      </c>
      <c r="D1902" s="13">
        <v>82894</v>
      </c>
      <c r="E1902" t="s">
        <v>7261</v>
      </c>
      <c r="F1902" t="s">
        <v>20783</v>
      </c>
      <c r="G1902" t="s">
        <v>10638</v>
      </c>
      <c r="H1902" t="s">
        <v>66</v>
      </c>
      <c r="I1902">
        <f>EOMONTH(GL_Transactions[[#This Row],[Column6]],-1)+1</f>
        <v>45536</v>
      </c>
    </row>
    <row r="1903" spans="1:9" x14ac:dyDescent="0.35">
      <c r="A1903" t="s">
        <v>10639</v>
      </c>
      <c r="B1903" t="s">
        <v>7251</v>
      </c>
      <c r="C1903" t="s">
        <v>7252</v>
      </c>
      <c r="D1903" s="13">
        <v>58866.28</v>
      </c>
      <c r="E1903" t="s">
        <v>7224</v>
      </c>
      <c r="F1903" t="s">
        <v>20772</v>
      </c>
      <c r="G1903" t="s">
        <v>10640</v>
      </c>
      <c r="H1903" t="s">
        <v>7305</v>
      </c>
      <c r="I1903">
        <f>EOMONTH(GL_Transactions[[#This Row],[Column6]],-1)+1</f>
        <v>45536</v>
      </c>
    </row>
    <row r="1904" spans="1:9" x14ac:dyDescent="0.35">
      <c r="A1904" t="s">
        <v>10641</v>
      </c>
      <c r="B1904" t="s">
        <v>7243</v>
      </c>
      <c r="C1904" t="s">
        <v>7244</v>
      </c>
      <c r="D1904" s="13">
        <v>21062.37</v>
      </c>
      <c r="E1904" t="s">
        <v>7240</v>
      </c>
      <c r="F1904" t="s">
        <v>20799</v>
      </c>
      <c r="G1904" t="s">
        <v>9389</v>
      </c>
      <c r="H1904" t="s">
        <v>7236</v>
      </c>
      <c r="I1904">
        <f>EOMONTH(GL_Transactions[[#This Row],[Column6]],-1)+1</f>
        <v>45536</v>
      </c>
    </row>
    <row r="1905" spans="1:9" x14ac:dyDescent="0.35">
      <c r="A1905" t="s">
        <v>10642</v>
      </c>
      <c r="B1905" t="s">
        <v>7248</v>
      </c>
      <c r="C1905" t="s">
        <v>3</v>
      </c>
      <c r="D1905" s="13">
        <v>-28695.71</v>
      </c>
      <c r="E1905" t="s">
        <v>7224</v>
      </c>
      <c r="F1905" t="s">
        <v>20781</v>
      </c>
      <c r="G1905" t="s">
        <v>8674</v>
      </c>
      <c r="H1905" t="s">
        <v>7275</v>
      </c>
      <c r="I1905">
        <f>EOMONTH(GL_Transactions[[#This Row],[Column6]],-1)+1</f>
        <v>45536</v>
      </c>
    </row>
    <row r="1906" spans="1:9" x14ac:dyDescent="0.35">
      <c r="A1906" t="s">
        <v>10643</v>
      </c>
      <c r="B1906" t="s">
        <v>7264</v>
      </c>
      <c r="C1906" t="s">
        <v>66</v>
      </c>
      <c r="D1906" s="13">
        <v>13757.07</v>
      </c>
      <c r="E1906" t="s">
        <v>7240</v>
      </c>
      <c r="F1906" t="s">
        <v>20851</v>
      </c>
      <c r="G1906" t="s">
        <v>10644</v>
      </c>
      <c r="H1906" t="s">
        <v>66</v>
      </c>
      <c r="I1906">
        <f>EOMONTH(GL_Transactions[[#This Row],[Column6]],-1)+1</f>
        <v>45536</v>
      </c>
    </row>
    <row r="1907" spans="1:9" x14ac:dyDescent="0.35">
      <c r="A1907" t="s">
        <v>10645</v>
      </c>
      <c r="B1907" t="s">
        <v>7268</v>
      </c>
      <c r="C1907" t="s">
        <v>7269</v>
      </c>
      <c r="D1907" s="13">
        <v>32020.05</v>
      </c>
      <c r="E1907" t="s">
        <v>7224</v>
      </c>
      <c r="F1907" t="s">
        <v>20150</v>
      </c>
      <c r="G1907" t="s">
        <v>10646</v>
      </c>
      <c r="H1907" t="s">
        <v>7305</v>
      </c>
      <c r="I1907">
        <f>EOMONTH(GL_Transactions[[#This Row],[Column6]],-1)+1</f>
        <v>45352</v>
      </c>
    </row>
    <row r="1908" spans="1:9" x14ac:dyDescent="0.35">
      <c r="A1908" t="s">
        <v>10647</v>
      </c>
      <c r="B1908" t="s">
        <v>7248</v>
      </c>
      <c r="C1908" t="s">
        <v>3</v>
      </c>
      <c r="D1908" s="13">
        <v>36601.86</v>
      </c>
      <c r="E1908" t="s">
        <v>7261</v>
      </c>
      <c r="F1908" t="s">
        <v>20828</v>
      </c>
      <c r="G1908" t="s">
        <v>10648</v>
      </c>
      <c r="H1908" t="s">
        <v>66</v>
      </c>
      <c r="I1908">
        <f>EOMONTH(GL_Transactions[[#This Row],[Column6]],-1)+1</f>
        <v>45536</v>
      </c>
    </row>
    <row r="1909" spans="1:9" x14ac:dyDescent="0.35">
      <c r="A1909" t="s">
        <v>10649</v>
      </c>
      <c r="B1909" t="s">
        <v>7251</v>
      </c>
      <c r="C1909" t="s">
        <v>7252</v>
      </c>
      <c r="D1909" s="13">
        <v>71966.17</v>
      </c>
      <c r="E1909" t="s">
        <v>7240</v>
      </c>
      <c r="F1909" t="s">
        <v>20852</v>
      </c>
      <c r="G1909" t="s">
        <v>10650</v>
      </c>
      <c r="H1909" t="s">
        <v>66</v>
      </c>
      <c r="I1909" t="e">
        <f>EOMONTH(GL_Transactions[[#This Row],[Column6]],-1)+1</f>
        <v>#VALUE!</v>
      </c>
    </row>
    <row r="1910" spans="1:9" x14ac:dyDescent="0.35">
      <c r="A1910" t="s">
        <v>10651</v>
      </c>
      <c r="B1910" t="s">
        <v>7251</v>
      </c>
      <c r="C1910" t="s">
        <v>7252</v>
      </c>
      <c r="D1910" s="13">
        <v>-47183.12</v>
      </c>
      <c r="E1910" t="s">
        <v>7240</v>
      </c>
      <c r="F1910" t="s">
        <v>20810</v>
      </c>
      <c r="G1910" t="s">
        <v>10387</v>
      </c>
      <c r="H1910" t="s">
        <v>7292</v>
      </c>
      <c r="I1910">
        <f>EOMONTH(GL_Transactions[[#This Row],[Column6]],-1)+1</f>
        <v>45536</v>
      </c>
    </row>
    <row r="1911" spans="1:9" x14ac:dyDescent="0.35">
      <c r="A1911" t="s">
        <v>10652</v>
      </c>
      <c r="B1911" t="s">
        <v>7228</v>
      </c>
      <c r="C1911" t="s">
        <v>7229</v>
      </c>
      <c r="D1911" s="13">
        <v>-52933.03</v>
      </c>
      <c r="E1911" t="s">
        <v>7240</v>
      </c>
      <c r="F1911" t="s">
        <v>20783</v>
      </c>
      <c r="G1911" t="s">
        <v>10653</v>
      </c>
      <c r="H1911" t="s">
        <v>7305</v>
      </c>
      <c r="I1911">
        <f>EOMONTH(GL_Transactions[[#This Row],[Column6]],-1)+1</f>
        <v>45536</v>
      </c>
    </row>
    <row r="1912" spans="1:9" x14ac:dyDescent="0.35">
      <c r="A1912" t="s">
        <v>10654</v>
      </c>
      <c r="B1912" t="s">
        <v>7255</v>
      </c>
      <c r="C1912" t="s">
        <v>7256</v>
      </c>
      <c r="D1912" s="13">
        <v>-48221.27</v>
      </c>
      <c r="E1912" t="s">
        <v>7261</v>
      </c>
      <c r="F1912" t="s">
        <v>20816</v>
      </c>
      <c r="G1912" t="s">
        <v>9012</v>
      </c>
      <c r="H1912" t="s">
        <v>66</v>
      </c>
      <c r="I1912" t="e">
        <f>EOMONTH(GL_Transactions[[#This Row],[Column6]],-1)+1</f>
        <v>#VALUE!</v>
      </c>
    </row>
    <row r="1913" spans="1:9" x14ac:dyDescent="0.35">
      <c r="A1913" t="s">
        <v>10655</v>
      </c>
      <c r="B1913" t="s">
        <v>7255</v>
      </c>
      <c r="C1913" t="s">
        <v>7256</v>
      </c>
      <c r="D1913" s="13">
        <v>74445.56</v>
      </c>
      <c r="E1913" t="s">
        <v>7240</v>
      </c>
      <c r="F1913" t="s">
        <v>20782</v>
      </c>
      <c r="G1913" t="s">
        <v>10656</v>
      </c>
      <c r="H1913" t="s">
        <v>66</v>
      </c>
      <c r="I1913">
        <f>EOMONTH(GL_Transactions[[#This Row],[Column6]],-1)+1</f>
        <v>45536</v>
      </c>
    </row>
    <row r="1914" spans="1:9" x14ac:dyDescent="0.35">
      <c r="A1914" t="s">
        <v>10657</v>
      </c>
      <c r="B1914" t="s">
        <v>7255</v>
      </c>
      <c r="C1914" t="s">
        <v>7256</v>
      </c>
      <c r="D1914" s="13">
        <v>19859.98</v>
      </c>
      <c r="E1914" t="s">
        <v>7240</v>
      </c>
      <c r="F1914" t="s">
        <v>20853</v>
      </c>
      <c r="G1914" t="s">
        <v>10658</v>
      </c>
      <c r="H1914" t="s">
        <v>7236</v>
      </c>
      <c r="I1914">
        <f>EOMONTH(GL_Transactions[[#This Row],[Column6]],-1)+1</f>
        <v>45536</v>
      </c>
    </row>
    <row r="1915" spans="1:9" x14ac:dyDescent="0.35">
      <c r="A1915" t="s">
        <v>10659</v>
      </c>
      <c r="B1915" t="s">
        <v>7268</v>
      </c>
      <c r="C1915" t="s">
        <v>7269</v>
      </c>
      <c r="D1915" s="13">
        <v>-27647.93</v>
      </c>
      <c r="E1915" t="s">
        <v>7240</v>
      </c>
      <c r="F1915" t="s">
        <v>20806</v>
      </c>
      <c r="G1915" t="s">
        <v>10660</v>
      </c>
      <c r="H1915" t="s">
        <v>7249</v>
      </c>
      <c r="I1915">
        <f>EOMONTH(GL_Transactions[[#This Row],[Column6]],-1)+1</f>
        <v>45536</v>
      </c>
    </row>
    <row r="1916" spans="1:9" x14ac:dyDescent="0.35">
      <c r="A1916" t="s">
        <v>10661</v>
      </c>
      <c r="B1916" t="s">
        <v>7277</v>
      </c>
      <c r="C1916" t="s">
        <v>7278</v>
      </c>
      <c r="D1916" s="13">
        <v>6137.98</v>
      </c>
      <c r="E1916" t="s">
        <v>7240</v>
      </c>
      <c r="F1916" t="s">
        <v>20150</v>
      </c>
      <c r="G1916" t="s">
        <v>10662</v>
      </c>
      <c r="H1916" t="s">
        <v>7275</v>
      </c>
      <c r="I1916">
        <f>EOMONTH(GL_Transactions[[#This Row],[Column6]],-1)+1</f>
        <v>45352</v>
      </c>
    </row>
    <row r="1917" spans="1:9" x14ac:dyDescent="0.35">
      <c r="A1917" t="s">
        <v>10663</v>
      </c>
      <c r="B1917" t="s">
        <v>7268</v>
      </c>
      <c r="C1917" t="s">
        <v>7269</v>
      </c>
      <c r="D1917" s="13">
        <v>28211.18</v>
      </c>
      <c r="E1917" t="s">
        <v>7240</v>
      </c>
      <c r="F1917" t="s">
        <v>20847</v>
      </c>
      <c r="G1917" t="s">
        <v>10664</v>
      </c>
      <c r="H1917" t="s">
        <v>7236</v>
      </c>
      <c r="I1917">
        <f>EOMONTH(GL_Transactions[[#This Row],[Column6]],-1)+1</f>
        <v>45536</v>
      </c>
    </row>
    <row r="1918" spans="1:9" x14ac:dyDescent="0.35">
      <c r="A1918" t="s">
        <v>10665</v>
      </c>
      <c r="B1918" t="s">
        <v>7248</v>
      </c>
      <c r="C1918" t="s">
        <v>3</v>
      </c>
      <c r="D1918" s="13">
        <v>60990.92</v>
      </c>
      <c r="E1918" t="s">
        <v>7240</v>
      </c>
      <c r="F1918" t="s">
        <v>20792</v>
      </c>
      <c r="G1918" t="s">
        <v>66</v>
      </c>
      <c r="H1918" t="s">
        <v>7246</v>
      </c>
      <c r="I1918">
        <f>EOMONTH(GL_Transactions[[#This Row],[Column6]],-1)+1</f>
        <v>45536</v>
      </c>
    </row>
    <row r="1919" spans="1:9" x14ac:dyDescent="0.35">
      <c r="A1919" t="s">
        <v>10666</v>
      </c>
      <c r="B1919" t="s">
        <v>7277</v>
      </c>
      <c r="C1919" t="s">
        <v>7278</v>
      </c>
      <c r="D1919" s="13">
        <v>52848.53</v>
      </c>
      <c r="E1919" t="s">
        <v>7224</v>
      </c>
      <c r="F1919" t="s">
        <v>20770</v>
      </c>
      <c r="G1919" t="s">
        <v>10667</v>
      </c>
      <c r="H1919" t="s">
        <v>7246</v>
      </c>
      <c r="I1919" t="e">
        <f>EOMONTH(GL_Transactions[[#This Row],[Column6]],-1)+1</f>
        <v>#VALUE!</v>
      </c>
    </row>
    <row r="1920" spans="1:9" x14ac:dyDescent="0.35">
      <c r="A1920" t="s">
        <v>10668</v>
      </c>
      <c r="B1920" t="s">
        <v>7268</v>
      </c>
      <c r="C1920" t="s">
        <v>7269</v>
      </c>
      <c r="D1920" s="13">
        <v>918.22</v>
      </c>
      <c r="E1920" t="s">
        <v>7261</v>
      </c>
      <c r="F1920" t="s">
        <v>20854</v>
      </c>
      <c r="G1920" t="s">
        <v>10669</v>
      </c>
      <c r="H1920" t="s">
        <v>66</v>
      </c>
      <c r="I1920">
        <f>EOMONTH(GL_Transactions[[#This Row],[Column6]],-1)+1</f>
        <v>45536</v>
      </c>
    </row>
    <row r="1921" spans="1:9" x14ac:dyDescent="0.35">
      <c r="A1921" t="s">
        <v>10670</v>
      </c>
      <c r="B1921" t="s">
        <v>7264</v>
      </c>
      <c r="C1921" t="s">
        <v>7280</v>
      </c>
      <c r="D1921" s="13">
        <v>10176.82</v>
      </c>
      <c r="E1921" t="s">
        <v>7261</v>
      </c>
      <c r="F1921" t="s">
        <v>20852</v>
      </c>
      <c r="G1921" t="s">
        <v>66</v>
      </c>
      <c r="H1921" t="s">
        <v>7292</v>
      </c>
      <c r="I1921" t="e">
        <f>EOMONTH(GL_Transactions[[#This Row],[Column6]],-1)+1</f>
        <v>#VALUE!</v>
      </c>
    </row>
    <row r="1922" spans="1:9" x14ac:dyDescent="0.35">
      <c r="A1922" t="s">
        <v>10671</v>
      </c>
      <c r="B1922" t="s">
        <v>7255</v>
      </c>
      <c r="C1922" t="s">
        <v>7256</v>
      </c>
      <c r="D1922" s="13" t="s">
        <v>20855</v>
      </c>
      <c r="E1922" t="s">
        <v>7224</v>
      </c>
      <c r="F1922" t="s">
        <v>20856</v>
      </c>
      <c r="G1922" t="s">
        <v>10672</v>
      </c>
      <c r="H1922" t="s">
        <v>66</v>
      </c>
      <c r="I1922">
        <f>EOMONTH(GL_Transactions[[#This Row],[Column6]],-1)+1</f>
        <v>45536</v>
      </c>
    </row>
    <row r="1923" spans="1:9" x14ac:dyDescent="0.35">
      <c r="A1923" t="s">
        <v>10673</v>
      </c>
      <c r="B1923" t="s">
        <v>7228</v>
      </c>
      <c r="C1923" t="s">
        <v>7229</v>
      </c>
      <c r="D1923" s="13" t="s">
        <v>20857</v>
      </c>
      <c r="E1923" t="s">
        <v>7240</v>
      </c>
      <c r="F1923" t="s">
        <v>20858</v>
      </c>
      <c r="G1923" t="s">
        <v>10674</v>
      </c>
      <c r="H1923" t="s">
        <v>7249</v>
      </c>
      <c r="I1923" t="e">
        <f>EOMONTH(GL_Transactions[[#This Row],[Column6]],-1)+1</f>
        <v>#VALUE!</v>
      </c>
    </row>
    <row r="1924" spans="1:9" x14ac:dyDescent="0.35">
      <c r="A1924" t="s">
        <v>10675</v>
      </c>
      <c r="B1924" t="s">
        <v>7222</v>
      </c>
      <c r="C1924" t="s">
        <v>7223</v>
      </c>
      <c r="D1924" s="13">
        <v>22070.02</v>
      </c>
      <c r="E1924" t="s">
        <v>7240</v>
      </c>
      <c r="F1924" t="s">
        <v>20782</v>
      </c>
      <c r="G1924" t="s">
        <v>66</v>
      </c>
      <c r="H1924" t="s">
        <v>66</v>
      </c>
      <c r="I1924">
        <f>EOMONTH(GL_Transactions[[#This Row],[Column6]],-1)+1</f>
        <v>45536</v>
      </c>
    </row>
    <row r="1925" spans="1:9" x14ac:dyDescent="0.35">
      <c r="A1925" t="s">
        <v>10676</v>
      </c>
      <c r="B1925" t="s">
        <v>7222</v>
      </c>
      <c r="C1925" t="s">
        <v>7223</v>
      </c>
      <c r="D1925" s="13">
        <v>31111.37</v>
      </c>
      <c r="E1925" t="s">
        <v>7240</v>
      </c>
      <c r="F1925" t="s">
        <v>20834</v>
      </c>
      <c r="G1925" t="s">
        <v>10677</v>
      </c>
      <c r="H1925" t="s">
        <v>7292</v>
      </c>
      <c r="I1925">
        <f>EOMONTH(GL_Transactions[[#This Row],[Column6]],-1)+1</f>
        <v>45536</v>
      </c>
    </row>
    <row r="1926" spans="1:9" x14ac:dyDescent="0.35">
      <c r="A1926" t="s">
        <v>10678</v>
      </c>
      <c r="B1926" t="s">
        <v>7243</v>
      </c>
      <c r="C1926" t="s">
        <v>66</v>
      </c>
      <c r="D1926" s="13">
        <v>-15086.67</v>
      </c>
      <c r="E1926" t="s">
        <v>7240</v>
      </c>
      <c r="F1926" t="s">
        <v>20830</v>
      </c>
      <c r="G1926" t="s">
        <v>10679</v>
      </c>
      <c r="H1926" t="s">
        <v>7249</v>
      </c>
      <c r="I1926">
        <f>EOMONTH(GL_Transactions[[#This Row],[Column6]],-1)+1</f>
        <v>45536</v>
      </c>
    </row>
    <row r="1927" spans="1:9" x14ac:dyDescent="0.35">
      <c r="A1927" t="s">
        <v>10680</v>
      </c>
      <c r="B1927" t="s">
        <v>7277</v>
      </c>
      <c r="C1927" t="s">
        <v>7278</v>
      </c>
      <c r="D1927" s="13">
        <v>26551.43</v>
      </c>
      <c r="E1927" t="s">
        <v>7240</v>
      </c>
      <c r="F1927" t="s">
        <v>20859</v>
      </c>
      <c r="G1927" t="s">
        <v>66</v>
      </c>
      <c r="H1927" t="s">
        <v>7249</v>
      </c>
      <c r="I1927" t="e">
        <f>EOMONTH(GL_Transactions[[#This Row],[Column6]],-1)+1</f>
        <v>#VALUE!</v>
      </c>
    </row>
    <row r="1928" spans="1:9" x14ac:dyDescent="0.35">
      <c r="A1928" t="s">
        <v>10681</v>
      </c>
      <c r="B1928" t="s">
        <v>7251</v>
      </c>
      <c r="C1928" t="s">
        <v>7252</v>
      </c>
      <c r="D1928" s="13">
        <v>-24780.3</v>
      </c>
      <c r="E1928" t="s">
        <v>7240</v>
      </c>
      <c r="F1928" t="s">
        <v>20769</v>
      </c>
      <c r="G1928" t="s">
        <v>10682</v>
      </c>
      <c r="H1928" t="s">
        <v>7246</v>
      </c>
      <c r="I1928" t="e">
        <f>EOMONTH(GL_Transactions[[#This Row],[Column6]],-1)+1</f>
        <v>#VALUE!</v>
      </c>
    </row>
    <row r="1929" spans="1:9" x14ac:dyDescent="0.35">
      <c r="A1929" t="s">
        <v>10683</v>
      </c>
      <c r="B1929" t="s">
        <v>7268</v>
      </c>
      <c r="C1929" t="s">
        <v>66</v>
      </c>
      <c r="D1929" s="13" t="s">
        <v>20860</v>
      </c>
      <c r="E1929" t="s">
        <v>7240</v>
      </c>
      <c r="F1929" t="s">
        <v>20785</v>
      </c>
      <c r="G1929" t="s">
        <v>10684</v>
      </c>
      <c r="H1929" t="s">
        <v>7231</v>
      </c>
      <c r="I1929" t="e">
        <f>EOMONTH(GL_Transactions[[#This Row],[Column6]],-1)+1</f>
        <v>#VALUE!</v>
      </c>
    </row>
    <row r="1930" spans="1:9" x14ac:dyDescent="0.35">
      <c r="A1930" t="s">
        <v>10685</v>
      </c>
      <c r="B1930" t="s">
        <v>7228</v>
      </c>
      <c r="C1930" t="s">
        <v>7229</v>
      </c>
      <c r="D1930" s="13">
        <v>27405.06</v>
      </c>
      <c r="E1930" t="s">
        <v>7240</v>
      </c>
      <c r="F1930" t="s">
        <v>20861</v>
      </c>
      <c r="G1930" t="s">
        <v>10686</v>
      </c>
      <c r="H1930" t="s">
        <v>7246</v>
      </c>
      <c r="I1930">
        <f>EOMONTH(GL_Transactions[[#This Row],[Column6]],-1)+1</f>
        <v>45536</v>
      </c>
    </row>
    <row r="1931" spans="1:9" x14ac:dyDescent="0.35">
      <c r="A1931" t="s">
        <v>10687</v>
      </c>
      <c r="B1931" t="s">
        <v>7228</v>
      </c>
      <c r="C1931" t="s">
        <v>7229</v>
      </c>
      <c r="D1931" s="13">
        <v>2190.29</v>
      </c>
      <c r="E1931" t="s">
        <v>7261</v>
      </c>
      <c r="F1931" t="s">
        <v>20819</v>
      </c>
      <c r="G1931" t="s">
        <v>10688</v>
      </c>
      <c r="H1931" t="s">
        <v>66</v>
      </c>
      <c r="I1931" t="e">
        <f>EOMONTH(GL_Transactions[[#This Row],[Column6]],-1)+1</f>
        <v>#VALUE!</v>
      </c>
    </row>
    <row r="1932" spans="1:9" x14ac:dyDescent="0.35">
      <c r="A1932" t="s">
        <v>10689</v>
      </c>
      <c r="B1932" t="s">
        <v>7255</v>
      </c>
      <c r="C1932" t="s">
        <v>7256</v>
      </c>
      <c r="D1932" s="13">
        <v>-12706.06</v>
      </c>
      <c r="E1932" t="s">
        <v>7261</v>
      </c>
      <c r="F1932" t="s">
        <v>20773</v>
      </c>
      <c r="G1932" t="s">
        <v>10690</v>
      </c>
      <c r="H1932" t="s">
        <v>7236</v>
      </c>
      <c r="I1932">
        <f>EOMONTH(GL_Transactions[[#This Row],[Column6]],-1)+1</f>
        <v>45536</v>
      </c>
    </row>
    <row r="1933" spans="1:9" x14ac:dyDescent="0.35">
      <c r="A1933" t="s">
        <v>10691</v>
      </c>
      <c r="B1933" t="s">
        <v>7228</v>
      </c>
      <c r="C1933" t="s">
        <v>7229</v>
      </c>
      <c r="D1933" s="13">
        <v>-58291.29</v>
      </c>
      <c r="E1933" t="s">
        <v>7240</v>
      </c>
      <c r="F1933" t="s">
        <v>20772</v>
      </c>
      <c r="G1933" t="s">
        <v>10692</v>
      </c>
      <c r="H1933" t="s">
        <v>66</v>
      </c>
      <c r="I1933">
        <f>EOMONTH(GL_Transactions[[#This Row],[Column6]],-1)+1</f>
        <v>45536</v>
      </c>
    </row>
    <row r="1934" spans="1:9" x14ac:dyDescent="0.35">
      <c r="A1934" t="s">
        <v>10693</v>
      </c>
      <c r="B1934" t="s">
        <v>7251</v>
      </c>
      <c r="C1934" t="s">
        <v>7252</v>
      </c>
      <c r="D1934" s="13">
        <v>75545.210000000006</v>
      </c>
      <c r="E1934" t="s">
        <v>7240</v>
      </c>
      <c r="F1934" t="s">
        <v>20862</v>
      </c>
      <c r="G1934" t="s">
        <v>10694</v>
      </c>
      <c r="H1934" t="s">
        <v>7231</v>
      </c>
      <c r="I1934" t="e">
        <f>EOMONTH(GL_Transactions[[#This Row],[Column6]],-1)+1</f>
        <v>#VALUE!</v>
      </c>
    </row>
    <row r="1935" spans="1:9" x14ac:dyDescent="0.35">
      <c r="A1935" t="s">
        <v>10695</v>
      </c>
      <c r="B1935" t="s">
        <v>7264</v>
      </c>
      <c r="C1935" t="s">
        <v>7280</v>
      </c>
      <c r="D1935" s="13">
        <v>71407.460000000006</v>
      </c>
      <c r="E1935" t="s">
        <v>7240</v>
      </c>
      <c r="F1935" t="s">
        <v>20863</v>
      </c>
      <c r="G1935" t="s">
        <v>10696</v>
      </c>
      <c r="H1935" t="s">
        <v>7275</v>
      </c>
      <c r="I1935" t="e">
        <f>EOMONTH(GL_Transactions[[#This Row],[Column6]],-1)+1</f>
        <v>#VALUE!</v>
      </c>
    </row>
    <row r="1936" spans="1:9" x14ac:dyDescent="0.35">
      <c r="A1936" t="s">
        <v>10697</v>
      </c>
      <c r="B1936" t="s">
        <v>7243</v>
      </c>
      <c r="C1936" t="s">
        <v>7244</v>
      </c>
      <c r="D1936" s="13">
        <v>44647.74</v>
      </c>
      <c r="E1936" t="s">
        <v>7240</v>
      </c>
      <c r="F1936" t="s">
        <v>20802</v>
      </c>
      <c r="G1936" t="s">
        <v>10698</v>
      </c>
      <c r="H1936" t="s">
        <v>7302</v>
      </c>
      <c r="I1936">
        <f>EOMONTH(GL_Transactions[[#This Row],[Column6]],-1)+1</f>
        <v>45536</v>
      </c>
    </row>
    <row r="1937" spans="1:9" x14ac:dyDescent="0.35">
      <c r="A1937" t="s">
        <v>10699</v>
      </c>
      <c r="B1937" t="s">
        <v>7222</v>
      </c>
      <c r="C1937" t="s">
        <v>7223</v>
      </c>
      <c r="D1937" s="13">
        <v>-25055.360000000001</v>
      </c>
      <c r="E1937" t="s">
        <v>7261</v>
      </c>
      <c r="F1937" t="s">
        <v>20820</v>
      </c>
      <c r="G1937" t="s">
        <v>8078</v>
      </c>
      <c r="H1937" t="s">
        <v>7292</v>
      </c>
      <c r="I1937">
        <f>EOMONTH(GL_Transactions[[#This Row],[Column6]],-1)+1</f>
        <v>45536</v>
      </c>
    </row>
    <row r="1938" spans="1:9" x14ac:dyDescent="0.35">
      <c r="A1938" t="s">
        <v>10700</v>
      </c>
      <c r="B1938" t="s">
        <v>7228</v>
      </c>
      <c r="C1938" t="s">
        <v>7229</v>
      </c>
      <c r="D1938" s="13">
        <v>70447.8</v>
      </c>
      <c r="E1938" t="s">
        <v>7240</v>
      </c>
      <c r="F1938" t="s">
        <v>20822</v>
      </c>
      <c r="G1938" t="s">
        <v>10701</v>
      </c>
      <c r="H1938" t="s">
        <v>7249</v>
      </c>
      <c r="I1938">
        <f>EOMONTH(GL_Transactions[[#This Row],[Column6]],-1)+1</f>
        <v>45536</v>
      </c>
    </row>
    <row r="1939" spans="1:9" x14ac:dyDescent="0.35">
      <c r="A1939" t="s">
        <v>10702</v>
      </c>
      <c r="B1939" t="s">
        <v>7255</v>
      </c>
      <c r="C1939" t="s">
        <v>7256</v>
      </c>
      <c r="D1939" s="13">
        <v>66320.78</v>
      </c>
      <c r="E1939" t="s">
        <v>7240</v>
      </c>
      <c r="F1939" t="s">
        <v>20864</v>
      </c>
      <c r="G1939" t="s">
        <v>7956</v>
      </c>
      <c r="H1939" t="s">
        <v>7249</v>
      </c>
      <c r="I1939">
        <f>EOMONTH(GL_Transactions[[#This Row],[Column6]],-1)+1</f>
        <v>45536</v>
      </c>
    </row>
    <row r="1940" spans="1:9" x14ac:dyDescent="0.35">
      <c r="A1940" t="s">
        <v>10703</v>
      </c>
      <c r="B1940" t="s">
        <v>7228</v>
      </c>
      <c r="C1940" t="s">
        <v>66</v>
      </c>
      <c r="D1940" s="13">
        <v>-25105.599999999999</v>
      </c>
      <c r="E1940" t="s">
        <v>7240</v>
      </c>
      <c r="F1940" t="s">
        <v>20836</v>
      </c>
      <c r="G1940" t="s">
        <v>10704</v>
      </c>
      <c r="H1940" t="s">
        <v>66</v>
      </c>
      <c r="I1940" t="e">
        <f>EOMONTH(GL_Transactions[[#This Row],[Column6]],-1)+1</f>
        <v>#VALUE!</v>
      </c>
    </row>
    <row r="1941" spans="1:9" x14ac:dyDescent="0.35">
      <c r="A1941" t="s">
        <v>10705</v>
      </c>
      <c r="B1941" t="s">
        <v>7248</v>
      </c>
      <c r="C1941" t="s">
        <v>3</v>
      </c>
      <c r="D1941" s="13">
        <v>19153.72</v>
      </c>
      <c r="E1941" t="s">
        <v>7240</v>
      </c>
      <c r="F1941" t="s">
        <v>20770</v>
      </c>
      <c r="G1941" t="s">
        <v>10706</v>
      </c>
      <c r="H1941" t="s">
        <v>7305</v>
      </c>
      <c r="I1941" t="e">
        <f>EOMONTH(GL_Transactions[[#This Row],[Column6]],-1)+1</f>
        <v>#VALUE!</v>
      </c>
    </row>
    <row r="1942" spans="1:9" x14ac:dyDescent="0.35">
      <c r="A1942" t="s">
        <v>10707</v>
      </c>
      <c r="B1942" t="s">
        <v>7228</v>
      </c>
      <c r="C1942" t="s">
        <v>66</v>
      </c>
      <c r="D1942" s="13">
        <v>33848.410000000003</v>
      </c>
      <c r="E1942" t="s">
        <v>7224</v>
      </c>
      <c r="F1942" t="s">
        <v>20846</v>
      </c>
      <c r="G1942" t="s">
        <v>10708</v>
      </c>
      <c r="H1942" t="s">
        <v>7236</v>
      </c>
      <c r="I1942" t="e">
        <f>EOMONTH(GL_Transactions[[#This Row],[Column6]],-1)+1</f>
        <v>#VALUE!</v>
      </c>
    </row>
    <row r="1943" spans="1:9" x14ac:dyDescent="0.35">
      <c r="A1943" t="s">
        <v>10709</v>
      </c>
      <c r="B1943" t="s">
        <v>7277</v>
      </c>
      <c r="C1943" t="s">
        <v>7278</v>
      </c>
      <c r="D1943" s="13">
        <v>-53508.98</v>
      </c>
      <c r="E1943" t="s">
        <v>7224</v>
      </c>
      <c r="F1943" t="s">
        <v>20791</v>
      </c>
      <c r="G1943" t="s">
        <v>10710</v>
      </c>
      <c r="H1943" t="s">
        <v>66</v>
      </c>
      <c r="I1943" t="e">
        <f>EOMONTH(GL_Transactions[[#This Row],[Column6]],-1)+1</f>
        <v>#VALUE!</v>
      </c>
    </row>
    <row r="1944" spans="1:9" x14ac:dyDescent="0.35">
      <c r="A1944" t="s">
        <v>10711</v>
      </c>
      <c r="B1944" t="s">
        <v>7255</v>
      </c>
      <c r="C1944" t="s">
        <v>7256</v>
      </c>
      <c r="D1944" s="13">
        <v>79970.06</v>
      </c>
      <c r="E1944" t="s">
        <v>7261</v>
      </c>
      <c r="F1944" t="s">
        <v>20846</v>
      </c>
      <c r="G1944" t="s">
        <v>10712</v>
      </c>
      <c r="H1944" t="s">
        <v>7246</v>
      </c>
      <c r="I1944" t="e">
        <f>EOMONTH(GL_Transactions[[#This Row],[Column6]],-1)+1</f>
        <v>#VALUE!</v>
      </c>
    </row>
    <row r="1945" spans="1:9" x14ac:dyDescent="0.35">
      <c r="A1945" t="s">
        <v>10713</v>
      </c>
      <c r="B1945" t="s">
        <v>7255</v>
      </c>
      <c r="C1945" t="s">
        <v>7256</v>
      </c>
      <c r="D1945" s="13">
        <v>59347.54</v>
      </c>
      <c r="E1945" t="s">
        <v>7240</v>
      </c>
      <c r="F1945" t="s">
        <v>20828</v>
      </c>
      <c r="G1945" t="s">
        <v>10714</v>
      </c>
      <c r="H1945" t="s">
        <v>66</v>
      </c>
      <c r="I1945">
        <f>EOMONTH(GL_Transactions[[#This Row],[Column6]],-1)+1</f>
        <v>45536</v>
      </c>
    </row>
    <row r="1946" spans="1:9" x14ac:dyDescent="0.35">
      <c r="A1946" t="s">
        <v>10715</v>
      </c>
      <c r="B1946" t="s">
        <v>7222</v>
      </c>
      <c r="C1946" t="s">
        <v>7223</v>
      </c>
      <c r="D1946" s="13">
        <v>58786.34</v>
      </c>
      <c r="E1946" t="s">
        <v>7261</v>
      </c>
      <c r="F1946" t="s">
        <v>20198</v>
      </c>
      <c r="G1946" t="s">
        <v>10716</v>
      </c>
      <c r="H1946" t="s">
        <v>7246</v>
      </c>
      <c r="I1946">
        <f>EOMONTH(GL_Transactions[[#This Row],[Column6]],-1)+1</f>
        <v>45536</v>
      </c>
    </row>
    <row r="1947" spans="1:9" x14ac:dyDescent="0.35">
      <c r="A1947" t="s">
        <v>10717</v>
      </c>
      <c r="B1947" t="s">
        <v>7251</v>
      </c>
      <c r="C1947" t="s">
        <v>7252</v>
      </c>
      <c r="D1947" s="13">
        <v>-12478.88</v>
      </c>
      <c r="E1947" t="s">
        <v>7240</v>
      </c>
      <c r="F1947" t="s">
        <v>20827</v>
      </c>
      <c r="G1947" t="s">
        <v>10718</v>
      </c>
      <c r="H1947" t="s">
        <v>66</v>
      </c>
      <c r="I1947" t="e">
        <f>EOMONTH(GL_Transactions[[#This Row],[Column6]],-1)+1</f>
        <v>#VALUE!</v>
      </c>
    </row>
    <row r="1948" spans="1:9" x14ac:dyDescent="0.35">
      <c r="A1948" t="s">
        <v>10719</v>
      </c>
      <c r="B1948" t="s">
        <v>7248</v>
      </c>
      <c r="C1948" t="s">
        <v>3</v>
      </c>
      <c r="D1948" s="13">
        <v>84844.89</v>
      </c>
      <c r="E1948" t="s">
        <v>7224</v>
      </c>
      <c r="F1948" t="s">
        <v>20772</v>
      </c>
      <c r="G1948" t="s">
        <v>9949</v>
      </c>
      <c r="H1948" t="s">
        <v>7302</v>
      </c>
      <c r="I1948">
        <f>EOMONTH(GL_Transactions[[#This Row],[Column6]],-1)+1</f>
        <v>45536</v>
      </c>
    </row>
    <row r="1949" spans="1:9" x14ac:dyDescent="0.35">
      <c r="A1949" t="s">
        <v>10720</v>
      </c>
      <c r="B1949" t="s">
        <v>7233</v>
      </c>
      <c r="C1949" t="s">
        <v>7234</v>
      </c>
      <c r="D1949" s="13">
        <v>60041.27</v>
      </c>
      <c r="E1949" t="s">
        <v>7224</v>
      </c>
      <c r="F1949" t="s">
        <v>20864</v>
      </c>
      <c r="G1949" t="s">
        <v>10721</v>
      </c>
      <c r="H1949" t="s">
        <v>7226</v>
      </c>
      <c r="I1949">
        <f>EOMONTH(GL_Transactions[[#This Row],[Column6]],-1)+1</f>
        <v>45536</v>
      </c>
    </row>
    <row r="1950" spans="1:9" x14ac:dyDescent="0.35">
      <c r="A1950" t="s">
        <v>10722</v>
      </c>
      <c r="B1950" t="s">
        <v>7228</v>
      </c>
      <c r="C1950" t="s">
        <v>7229</v>
      </c>
      <c r="D1950" s="13">
        <v>-78249.25</v>
      </c>
      <c r="E1950" t="s">
        <v>7240</v>
      </c>
      <c r="F1950" t="s">
        <v>20865</v>
      </c>
      <c r="G1950" t="s">
        <v>10723</v>
      </c>
      <c r="H1950" t="s">
        <v>7292</v>
      </c>
      <c r="I1950" t="e">
        <f>EOMONTH(GL_Transactions[[#This Row],[Column6]],-1)+1</f>
        <v>#VALUE!</v>
      </c>
    </row>
    <row r="1951" spans="1:9" x14ac:dyDescent="0.35">
      <c r="A1951" t="s">
        <v>10724</v>
      </c>
      <c r="B1951" t="s">
        <v>7264</v>
      </c>
      <c r="C1951" t="s">
        <v>7280</v>
      </c>
      <c r="D1951" s="13">
        <v>59048.98</v>
      </c>
      <c r="E1951" t="s">
        <v>7240</v>
      </c>
      <c r="F1951" t="s">
        <v>20787</v>
      </c>
      <c r="G1951" t="s">
        <v>10725</v>
      </c>
      <c r="H1951" t="s">
        <v>7292</v>
      </c>
      <c r="I1951">
        <f>EOMONTH(GL_Transactions[[#This Row],[Column6]],-1)+1</f>
        <v>45536</v>
      </c>
    </row>
    <row r="1952" spans="1:9" x14ac:dyDescent="0.35">
      <c r="A1952" t="s">
        <v>10726</v>
      </c>
      <c r="B1952" t="s">
        <v>7255</v>
      </c>
      <c r="C1952" t="s">
        <v>7256</v>
      </c>
      <c r="D1952" s="13">
        <v>72926.73</v>
      </c>
      <c r="E1952" t="s">
        <v>7224</v>
      </c>
      <c r="F1952" t="s">
        <v>20866</v>
      </c>
      <c r="G1952" t="s">
        <v>10727</v>
      </c>
      <c r="H1952" t="s">
        <v>7275</v>
      </c>
      <c r="I1952">
        <f>EOMONTH(GL_Transactions[[#This Row],[Column6]],-1)+1</f>
        <v>45536</v>
      </c>
    </row>
    <row r="1953" spans="1:9" x14ac:dyDescent="0.35">
      <c r="A1953" t="s">
        <v>10728</v>
      </c>
      <c r="B1953" t="s">
        <v>7277</v>
      </c>
      <c r="C1953" t="s">
        <v>7278</v>
      </c>
      <c r="D1953" s="13">
        <v>-25760.37</v>
      </c>
      <c r="E1953" t="s">
        <v>7240</v>
      </c>
      <c r="F1953" t="s">
        <v>20799</v>
      </c>
      <c r="G1953" t="s">
        <v>10729</v>
      </c>
      <c r="H1953" t="s">
        <v>7249</v>
      </c>
      <c r="I1953">
        <f>EOMONTH(GL_Transactions[[#This Row],[Column6]],-1)+1</f>
        <v>45536</v>
      </c>
    </row>
    <row r="1954" spans="1:9" x14ac:dyDescent="0.35">
      <c r="A1954" t="s">
        <v>10730</v>
      </c>
      <c r="B1954" t="s">
        <v>7268</v>
      </c>
      <c r="C1954" t="s">
        <v>66</v>
      </c>
      <c r="D1954" s="13">
        <v>-33014.050000000003</v>
      </c>
      <c r="E1954" t="s">
        <v>7240</v>
      </c>
      <c r="F1954" t="s">
        <v>20523</v>
      </c>
      <c r="G1954" t="s">
        <v>7537</v>
      </c>
      <c r="H1954" t="s">
        <v>7236</v>
      </c>
      <c r="I1954">
        <f>EOMONTH(GL_Transactions[[#This Row],[Column6]],-1)+1</f>
        <v>45444</v>
      </c>
    </row>
    <row r="1955" spans="1:9" x14ac:dyDescent="0.35">
      <c r="A1955" t="s">
        <v>10731</v>
      </c>
      <c r="B1955" t="s">
        <v>7228</v>
      </c>
      <c r="C1955" t="s">
        <v>7229</v>
      </c>
      <c r="D1955" s="13">
        <v>7220.93</v>
      </c>
      <c r="E1955" t="s">
        <v>7240</v>
      </c>
      <c r="F1955" t="s">
        <v>20866</v>
      </c>
      <c r="G1955" t="s">
        <v>10732</v>
      </c>
      <c r="H1955" t="s">
        <v>7231</v>
      </c>
      <c r="I1955">
        <f>EOMONTH(GL_Transactions[[#This Row],[Column6]],-1)+1</f>
        <v>45536</v>
      </c>
    </row>
    <row r="1956" spans="1:9" x14ac:dyDescent="0.35">
      <c r="A1956" t="s">
        <v>10733</v>
      </c>
      <c r="B1956" t="s">
        <v>7268</v>
      </c>
      <c r="C1956" t="s">
        <v>7269</v>
      </c>
      <c r="D1956" s="13">
        <v>1951.95</v>
      </c>
      <c r="E1956" t="s">
        <v>7240</v>
      </c>
      <c r="F1956" t="s">
        <v>20784</v>
      </c>
      <c r="G1956" t="s">
        <v>10114</v>
      </c>
      <c r="H1956" t="s">
        <v>7302</v>
      </c>
      <c r="I1956">
        <f>EOMONTH(GL_Transactions[[#This Row],[Column6]],-1)+1</f>
        <v>45536</v>
      </c>
    </row>
    <row r="1957" spans="1:9" x14ac:dyDescent="0.35">
      <c r="A1957" t="s">
        <v>10734</v>
      </c>
      <c r="B1957" t="s">
        <v>7268</v>
      </c>
      <c r="C1957" t="s">
        <v>7269</v>
      </c>
      <c r="D1957" s="13">
        <v>40049.21</v>
      </c>
      <c r="E1957" t="s">
        <v>7261</v>
      </c>
      <c r="F1957" t="s">
        <v>20783</v>
      </c>
      <c r="G1957" t="s">
        <v>66</v>
      </c>
      <c r="H1957" t="s">
        <v>7246</v>
      </c>
      <c r="I1957">
        <f>EOMONTH(GL_Transactions[[#This Row],[Column6]],-1)+1</f>
        <v>45536</v>
      </c>
    </row>
    <row r="1958" spans="1:9" x14ac:dyDescent="0.35">
      <c r="A1958" t="s">
        <v>10735</v>
      </c>
      <c r="B1958" t="s">
        <v>7251</v>
      </c>
      <c r="C1958" t="s">
        <v>7252</v>
      </c>
      <c r="D1958" s="13">
        <v>-12152.51</v>
      </c>
      <c r="E1958" t="s">
        <v>7240</v>
      </c>
      <c r="F1958" t="s">
        <v>20867</v>
      </c>
      <c r="G1958" t="s">
        <v>10736</v>
      </c>
      <c r="H1958" t="s">
        <v>7249</v>
      </c>
      <c r="I1958">
        <f>EOMONTH(GL_Transactions[[#This Row],[Column6]],-1)+1</f>
        <v>45413</v>
      </c>
    </row>
    <row r="1959" spans="1:9" x14ac:dyDescent="0.35">
      <c r="A1959" t="s">
        <v>10737</v>
      </c>
      <c r="B1959" t="s">
        <v>7268</v>
      </c>
      <c r="C1959" t="s">
        <v>7269</v>
      </c>
      <c r="D1959" s="13">
        <v>-83303.67</v>
      </c>
      <c r="E1959" t="s">
        <v>7224</v>
      </c>
      <c r="F1959" t="s">
        <v>20829</v>
      </c>
      <c r="G1959" t="s">
        <v>10738</v>
      </c>
      <c r="H1959" t="s">
        <v>7226</v>
      </c>
      <c r="I1959">
        <f>EOMONTH(GL_Transactions[[#This Row],[Column6]],-1)+1</f>
        <v>45536</v>
      </c>
    </row>
    <row r="1960" spans="1:9" x14ac:dyDescent="0.35">
      <c r="A1960" t="s">
        <v>10739</v>
      </c>
      <c r="B1960" t="s">
        <v>7251</v>
      </c>
      <c r="C1960" t="s">
        <v>7252</v>
      </c>
      <c r="D1960" s="13">
        <v>25034.799999999999</v>
      </c>
      <c r="E1960" t="s">
        <v>7240</v>
      </c>
      <c r="F1960" t="s">
        <v>20868</v>
      </c>
      <c r="G1960" t="s">
        <v>66</v>
      </c>
      <c r="H1960" t="s">
        <v>7231</v>
      </c>
      <c r="I1960">
        <f>EOMONTH(GL_Transactions[[#This Row],[Column6]],-1)+1</f>
        <v>45536</v>
      </c>
    </row>
    <row r="1961" spans="1:9" x14ac:dyDescent="0.35">
      <c r="A1961" t="s">
        <v>10740</v>
      </c>
      <c r="B1961" t="s">
        <v>7268</v>
      </c>
      <c r="C1961" t="s">
        <v>7269</v>
      </c>
      <c r="D1961" s="13">
        <v>12997.79</v>
      </c>
      <c r="E1961" t="s">
        <v>7261</v>
      </c>
      <c r="F1961" t="s">
        <v>20791</v>
      </c>
      <c r="G1961" t="s">
        <v>10741</v>
      </c>
      <c r="H1961" t="s">
        <v>7292</v>
      </c>
      <c r="I1961" t="e">
        <f>EOMONTH(GL_Transactions[[#This Row],[Column6]],-1)+1</f>
        <v>#VALUE!</v>
      </c>
    </row>
    <row r="1962" spans="1:9" x14ac:dyDescent="0.35">
      <c r="A1962" t="s">
        <v>10742</v>
      </c>
      <c r="B1962" t="s">
        <v>7228</v>
      </c>
      <c r="C1962" t="s">
        <v>7229</v>
      </c>
      <c r="D1962" s="13">
        <v>-76633.929999999993</v>
      </c>
      <c r="E1962" t="s">
        <v>7240</v>
      </c>
      <c r="F1962" t="s">
        <v>20869</v>
      </c>
      <c r="G1962" t="s">
        <v>9391</v>
      </c>
      <c r="H1962" t="s">
        <v>66</v>
      </c>
      <c r="I1962">
        <f>EOMONTH(GL_Transactions[[#This Row],[Column6]],-1)+1</f>
        <v>45352</v>
      </c>
    </row>
    <row r="1963" spans="1:9" x14ac:dyDescent="0.35">
      <c r="A1963" t="s">
        <v>10743</v>
      </c>
      <c r="B1963" t="s">
        <v>7238</v>
      </c>
      <c r="C1963" t="s">
        <v>7239</v>
      </c>
      <c r="D1963" s="13">
        <v>-63238.29</v>
      </c>
      <c r="E1963" t="s">
        <v>7240</v>
      </c>
      <c r="F1963" t="s">
        <v>20593</v>
      </c>
      <c r="G1963" t="s">
        <v>66</v>
      </c>
      <c r="H1963" t="s">
        <v>7236</v>
      </c>
      <c r="I1963">
        <f>EOMONTH(GL_Transactions[[#This Row],[Column6]],-1)+1</f>
        <v>45536</v>
      </c>
    </row>
    <row r="1964" spans="1:9" x14ac:dyDescent="0.35">
      <c r="A1964" t="s">
        <v>10744</v>
      </c>
      <c r="B1964" t="s">
        <v>7233</v>
      </c>
      <c r="C1964" t="s">
        <v>7234</v>
      </c>
      <c r="D1964" s="13">
        <v>-46913.68</v>
      </c>
      <c r="E1964" t="s">
        <v>7261</v>
      </c>
      <c r="F1964" t="s">
        <v>20798</v>
      </c>
      <c r="G1964" t="s">
        <v>10745</v>
      </c>
      <c r="H1964" t="s">
        <v>66</v>
      </c>
      <c r="I1964">
        <f>EOMONTH(GL_Transactions[[#This Row],[Column6]],-1)+1</f>
        <v>45536</v>
      </c>
    </row>
    <row r="1965" spans="1:9" x14ac:dyDescent="0.35">
      <c r="A1965" t="s">
        <v>10746</v>
      </c>
      <c r="B1965" t="s">
        <v>7228</v>
      </c>
      <c r="C1965" t="s">
        <v>7229</v>
      </c>
      <c r="D1965" s="13">
        <v>51822.61</v>
      </c>
      <c r="E1965" t="s">
        <v>7240</v>
      </c>
      <c r="F1965" t="s">
        <v>20826</v>
      </c>
      <c r="G1965" t="s">
        <v>10747</v>
      </c>
      <c r="H1965" t="s">
        <v>7275</v>
      </c>
      <c r="I1965">
        <f>EOMONTH(GL_Transactions[[#This Row],[Column6]],-1)+1</f>
        <v>45536</v>
      </c>
    </row>
    <row r="1966" spans="1:9" x14ac:dyDescent="0.35">
      <c r="A1966" t="s">
        <v>10748</v>
      </c>
      <c r="B1966" t="s">
        <v>7228</v>
      </c>
      <c r="C1966" t="s">
        <v>7229</v>
      </c>
      <c r="D1966" s="13">
        <v>-62377.2</v>
      </c>
      <c r="E1966" t="s">
        <v>7240</v>
      </c>
      <c r="F1966" t="s">
        <v>20781</v>
      </c>
      <c r="G1966" t="s">
        <v>10749</v>
      </c>
      <c r="H1966" t="s">
        <v>7236</v>
      </c>
      <c r="I1966">
        <f>EOMONTH(GL_Transactions[[#This Row],[Column6]],-1)+1</f>
        <v>45536</v>
      </c>
    </row>
    <row r="1967" spans="1:9" x14ac:dyDescent="0.35">
      <c r="A1967" t="s">
        <v>10750</v>
      </c>
      <c r="B1967" t="s">
        <v>7251</v>
      </c>
      <c r="C1967" t="s">
        <v>7252</v>
      </c>
      <c r="D1967" s="13">
        <v>-43213.81</v>
      </c>
      <c r="E1967" t="s">
        <v>7224</v>
      </c>
      <c r="F1967" t="s">
        <v>20870</v>
      </c>
      <c r="G1967" t="s">
        <v>10751</v>
      </c>
      <c r="H1967" t="s">
        <v>7286</v>
      </c>
      <c r="I1967">
        <f>EOMONTH(GL_Transactions[[#This Row],[Column6]],-1)+1</f>
        <v>45536</v>
      </c>
    </row>
    <row r="1968" spans="1:9" x14ac:dyDescent="0.35">
      <c r="A1968" t="s">
        <v>10752</v>
      </c>
      <c r="B1968" t="s">
        <v>7264</v>
      </c>
      <c r="C1968" t="s">
        <v>7280</v>
      </c>
      <c r="D1968" s="13">
        <v>48569.31</v>
      </c>
      <c r="E1968" t="s">
        <v>7240</v>
      </c>
      <c r="F1968" t="s">
        <v>20864</v>
      </c>
      <c r="G1968" t="s">
        <v>9395</v>
      </c>
      <c r="H1968" t="s">
        <v>7275</v>
      </c>
      <c r="I1968">
        <f>EOMONTH(GL_Transactions[[#This Row],[Column6]],-1)+1</f>
        <v>45536</v>
      </c>
    </row>
    <row r="1969" spans="1:9" x14ac:dyDescent="0.35">
      <c r="A1969" t="s">
        <v>10753</v>
      </c>
      <c r="B1969" t="s">
        <v>7222</v>
      </c>
      <c r="C1969" t="s">
        <v>66</v>
      </c>
      <c r="D1969" s="13">
        <v>2887.52</v>
      </c>
      <c r="E1969" t="s">
        <v>7261</v>
      </c>
      <c r="F1969" t="s">
        <v>20816</v>
      </c>
      <c r="G1969" t="s">
        <v>10754</v>
      </c>
      <c r="H1969" t="s">
        <v>7226</v>
      </c>
      <c r="I1969" t="e">
        <f>EOMONTH(GL_Transactions[[#This Row],[Column6]],-1)+1</f>
        <v>#VALUE!</v>
      </c>
    </row>
    <row r="1970" spans="1:9" x14ac:dyDescent="0.35">
      <c r="A1970" t="s">
        <v>10755</v>
      </c>
      <c r="B1970" t="s">
        <v>7238</v>
      </c>
      <c r="C1970" t="s">
        <v>7239</v>
      </c>
      <c r="D1970" s="13">
        <v>78791.600000000006</v>
      </c>
      <c r="E1970" t="s">
        <v>7224</v>
      </c>
      <c r="F1970" t="s">
        <v>20781</v>
      </c>
      <c r="G1970" t="s">
        <v>10756</v>
      </c>
      <c r="H1970" t="s">
        <v>7231</v>
      </c>
      <c r="I1970">
        <f>EOMONTH(GL_Transactions[[#This Row],[Column6]],-1)+1</f>
        <v>45536</v>
      </c>
    </row>
    <row r="1971" spans="1:9" x14ac:dyDescent="0.35">
      <c r="A1971" t="s">
        <v>10757</v>
      </c>
      <c r="B1971" t="s">
        <v>7233</v>
      </c>
      <c r="C1971" t="s">
        <v>7234</v>
      </c>
      <c r="D1971" s="13">
        <v>64246.3</v>
      </c>
      <c r="E1971" t="s">
        <v>7261</v>
      </c>
      <c r="F1971" t="s">
        <v>20871</v>
      </c>
      <c r="G1971" t="s">
        <v>10758</v>
      </c>
      <c r="H1971" t="s">
        <v>7231</v>
      </c>
      <c r="I1971">
        <f>EOMONTH(GL_Transactions[[#This Row],[Column6]],-1)+1</f>
        <v>45536</v>
      </c>
    </row>
    <row r="1972" spans="1:9" x14ac:dyDescent="0.35">
      <c r="A1972" t="s">
        <v>10759</v>
      </c>
      <c r="B1972" t="s">
        <v>7255</v>
      </c>
      <c r="C1972" t="s">
        <v>7256</v>
      </c>
      <c r="D1972" s="13">
        <v>72350.820000000007</v>
      </c>
      <c r="E1972" t="s">
        <v>7240</v>
      </c>
      <c r="F1972" t="s">
        <v>20775</v>
      </c>
      <c r="G1972" t="s">
        <v>10760</v>
      </c>
      <c r="H1972" t="s">
        <v>7231</v>
      </c>
      <c r="I1972">
        <f>EOMONTH(GL_Transactions[[#This Row],[Column6]],-1)+1</f>
        <v>45536</v>
      </c>
    </row>
    <row r="1973" spans="1:9" x14ac:dyDescent="0.35">
      <c r="A1973" t="s">
        <v>10761</v>
      </c>
      <c r="B1973" t="s">
        <v>7251</v>
      </c>
      <c r="C1973" t="s">
        <v>66</v>
      </c>
      <c r="D1973" s="13">
        <v>-58160.53</v>
      </c>
      <c r="E1973" t="s">
        <v>7240</v>
      </c>
      <c r="F1973" t="s">
        <v>20845</v>
      </c>
      <c r="G1973" t="s">
        <v>10762</v>
      </c>
      <c r="H1973" t="s">
        <v>7292</v>
      </c>
      <c r="I1973">
        <f>EOMONTH(GL_Transactions[[#This Row],[Column6]],-1)+1</f>
        <v>45536</v>
      </c>
    </row>
    <row r="1974" spans="1:9" x14ac:dyDescent="0.35">
      <c r="A1974" t="s">
        <v>10763</v>
      </c>
      <c r="B1974" t="s">
        <v>7222</v>
      </c>
      <c r="C1974" t="s">
        <v>7223</v>
      </c>
      <c r="D1974" s="13">
        <v>26349.17</v>
      </c>
      <c r="E1974" t="s">
        <v>7240</v>
      </c>
      <c r="F1974" t="s">
        <v>20795</v>
      </c>
      <c r="G1974" t="s">
        <v>10764</v>
      </c>
      <c r="H1974" t="s">
        <v>7305</v>
      </c>
      <c r="I1974">
        <f>EOMONTH(GL_Transactions[[#This Row],[Column6]],-1)+1</f>
        <v>45536</v>
      </c>
    </row>
    <row r="1975" spans="1:9" x14ac:dyDescent="0.35">
      <c r="A1975" t="s">
        <v>10765</v>
      </c>
      <c r="B1975" t="s">
        <v>7243</v>
      </c>
      <c r="C1975" t="s">
        <v>7244</v>
      </c>
      <c r="D1975" s="13">
        <v>10332.42</v>
      </c>
      <c r="E1975" t="s">
        <v>7240</v>
      </c>
      <c r="F1975" t="s">
        <v>20803</v>
      </c>
      <c r="G1975" t="s">
        <v>66</v>
      </c>
      <c r="H1975" t="s">
        <v>7302</v>
      </c>
      <c r="I1975">
        <f>EOMONTH(GL_Transactions[[#This Row],[Column6]],-1)+1</f>
        <v>45536</v>
      </c>
    </row>
    <row r="1976" spans="1:9" x14ac:dyDescent="0.35">
      <c r="A1976" t="s">
        <v>10766</v>
      </c>
      <c r="B1976" t="s">
        <v>7251</v>
      </c>
      <c r="C1976" t="s">
        <v>7252</v>
      </c>
      <c r="D1976" s="13">
        <v>15171.19</v>
      </c>
      <c r="E1976" t="s">
        <v>7224</v>
      </c>
      <c r="F1976" t="s">
        <v>20835</v>
      </c>
      <c r="G1976" t="s">
        <v>9228</v>
      </c>
      <c r="H1976" t="s">
        <v>7249</v>
      </c>
      <c r="I1976">
        <f>EOMONTH(GL_Transactions[[#This Row],[Column6]],-1)+1</f>
        <v>45536</v>
      </c>
    </row>
    <row r="1977" spans="1:9" x14ac:dyDescent="0.35">
      <c r="A1977" t="s">
        <v>10767</v>
      </c>
      <c r="B1977" t="s">
        <v>7228</v>
      </c>
      <c r="C1977" t="s">
        <v>7229</v>
      </c>
      <c r="D1977" s="13">
        <v>-33869.279999999999</v>
      </c>
      <c r="E1977" t="s">
        <v>7240</v>
      </c>
      <c r="F1977" t="s">
        <v>20863</v>
      </c>
      <c r="G1977" t="s">
        <v>9067</v>
      </c>
      <c r="H1977" t="s">
        <v>7226</v>
      </c>
      <c r="I1977" t="e">
        <f>EOMONTH(GL_Transactions[[#This Row],[Column6]],-1)+1</f>
        <v>#VALUE!</v>
      </c>
    </row>
    <row r="1978" spans="1:9" x14ac:dyDescent="0.35">
      <c r="A1978" t="s">
        <v>10768</v>
      </c>
      <c r="B1978" t="s">
        <v>7268</v>
      </c>
      <c r="C1978" t="s">
        <v>7269</v>
      </c>
      <c r="D1978" s="13">
        <v>-67752.62</v>
      </c>
      <c r="E1978" t="s">
        <v>7240</v>
      </c>
      <c r="F1978" t="s">
        <v>20852</v>
      </c>
      <c r="G1978" t="s">
        <v>10769</v>
      </c>
      <c r="H1978" t="s">
        <v>7302</v>
      </c>
      <c r="I1978" t="e">
        <f>EOMONTH(GL_Transactions[[#This Row],[Column6]],-1)+1</f>
        <v>#VALUE!</v>
      </c>
    </row>
    <row r="1979" spans="1:9" x14ac:dyDescent="0.35">
      <c r="A1979" t="s">
        <v>10770</v>
      </c>
      <c r="B1979" t="s">
        <v>7248</v>
      </c>
      <c r="C1979" t="s">
        <v>3</v>
      </c>
      <c r="D1979" s="13">
        <v>39805.599999999999</v>
      </c>
      <c r="E1979" t="s">
        <v>7261</v>
      </c>
      <c r="F1979" t="s">
        <v>20823</v>
      </c>
      <c r="G1979" t="s">
        <v>66</v>
      </c>
      <c r="H1979" t="s">
        <v>7302</v>
      </c>
      <c r="I1979">
        <f>EOMONTH(GL_Transactions[[#This Row],[Column6]],-1)+1</f>
        <v>45536</v>
      </c>
    </row>
    <row r="1980" spans="1:9" x14ac:dyDescent="0.35">
      <c r="A1980" t="s">
        <v>10771</v>
      </c>
      <c r="B1980" t="s">
        <v>7248</v>
      </c>
      <c r="C1980" t="s">
        <v>3</v>
      </c>
      <c r="D1980" s="13">
        <v>9811.94</v>
      </c>
      <c r="E1980" t="s">
        <v>7240</v>
      </c>
      <c r="F1980" t="s">
        <v>20872</v>
      </c>
      <c r="G1980" t="s">
        <v>10772</v>
      </c>
      <c r="H1980" t="s">
        <v>7286</v>
      </c>
      <c r="I1980">
        <f>EOMONTH(GL_Transactions[[#This Row],[Column6]],-1)+1</f>
        <v>45474</v>
      </c>
    </row>
    <row r="1981" spans="1:9" x14ac:dyDescent="0.35">
      <c r="A1981" t="s">
        <v>10773</v>
      </c>
      <c r="B1981" t="s">
        <v>7228</v>
      </c>
      <c r="C1981" t="s">
        <v>7229</v>
      </c>
      <c r="D1981" s="13">
        <v>41636.660000000003</v>
      </c>
      <c r="E1981" t="s">
        <v>7261</v>
      </c>
      <c r="F1981" t="s">
        <v>20792</v>
      </c>
      <c r="G1981" t="s">
        <v>10774</v>
      </c>
      <c r="H1981" t="s">
        <v>7305</v>
      </c>
      <c r="I1981">
        <f>EOMONTH(GL_Transactions[[#This Row],[Column6]],-1)+1</f>
        <v>45536</v>
      </c>
    </row>
    <row r="1982" spans="1:9" x14ac:dyDescent="0.35">
      <c r="A1982" t="s">
        <v>10775</v>
      </c>
      <c r="B1982" t="s">
        <v>7243</v>
      </c>
      <c r="C1982" t="s">
        <v>7244</v>
      </c>
      <c r="D1982" s="13">
        <v>-76072.679999999993</v>
      </c>
      <c r="E1982" t="s">
        <v>7240</v>
      </c>
      <c r="F1982" t="s">
        <v>20873</v>
      </c>
      <c r="G1982" t="s">
        <v>10776</v>
      </c>
      <c r="H1982" t="s">
        <v>7226</v>
      </c>
      <c r="I1982">
        <f>EOMONTH(GL_Transactions[[#This Row],[Column6]],-1)+1</f>
        <v>45383</v>
      </c>
    </row>
    <row r="1983" spans="1:9" x14ac:dyDescent="0.35">
      <c r="A1983" t="s">
        <v>10777</v>
      </c>
      <c r="B1983" t="s">
        <v>7277</v>
      </c>
      <c r="C1983" t="s">
        <v>7278</v>
      </c>
      <c r="D1983" s="13">
        <v>4385.72</v>
      </c>
      <c r="E1983" t="s">
        <v>7261</v>
      </c>
      <c r="F1983" t="s">
        <v>20874</v>
      </c>
      <c r="G1983" t="s">
        <v>10778</v>
      </c>
      <c r="H1983" t="s">
        <v>66</v>
      </c>
      <c r="I1983">
        <f>EOMONTH(GL_Transactions[[#This Row],[Column6]],-1)+1</f>
        <v>45566</v>
      </c>
    </row>
    <row r="1984" spans="1:9" x14ac:dyDescent="0.35">
      <c r="A1984" t="s">
        <v>10779</v>
      </c>
      <c r="B1984" t="s">
        <v>7277</v>
      </c>
      <c r="C1984" t="s">
        <v>7278</v>
      </c>
      <c r="D1984" s="13">
        <v>8129.78</v>
      </c>
      <c r="E1984" t="s">
        <v>7224</v>
      </c>
      <c r="F1984" t="s">
        <v>20875</v>
      </c>
      <c r="G1984" t="s">
        <v>66</v>
      </c>
      <c r="H1984" t="s">
        <v>7236</v>
      </c>
      <c r="I1984">
        <f>EOMONTH(GL_Transactions[[#This Row],[Column6]],-1)+1</f>
        <v>45566</v>
      </c>
    </row>
    <row r="1985" spans="1:9" x14ac:dyDescent="0.35">
      <c r="A1985" t="s">
        <v>10780</v>
      </c>
      <c r="B1985" t="s">
        <v>7222</v>
      </c>
      <c r="C1985" t="s">
        <v>7223</v>
      </c>
      <c r="D1985" s="13">
        <v>48261.47</v>
      </c>
      <c r="E1985" t="s">
        <v>7240</v>
      </c>
      <c r="F1985" t="s">
        <v>20876</v>
      </c>
      <c r="G1985" t="s">
        <v>66</v>
      </c>
      <c r="H1985" t="s">
        <v>7302</v>
      </c>
      <c r="I1985" t="e">
        <f>EOMONTH(GL_Transactions[[#This Row],[Column6]],-1)+1</f>
        <v>#VALUE!</v>
      </c>
    </row>
    <row r="1986" spans="1:9" x14ac:dyDescent="0.35">
      <c r="A1986" t="s">
        <v>10781</v>
      </c>
      <c r="B1986" t="s">
        <v>7277</v>
      </c>
      <c r="C1986" t="s">
        <v>7278</v>
      </c>
      <c r="D1986" s="13">
        <v>-65953.5</v>
      </c>
      <c r="E1986" t="s">
        <v>7240</v>
      </c>
      <c r="F1986" t="s">
        <v>20877</v>
      </c>
      <c r="G1986" t="s">
        <v>10782</v>
      </c>
      <c r="H1986" t="s">
        <v>7231</v>
      </c>
      <c r="I1986" t="e">
        <f>EOMONTH(GL_Transactions[[#This Row],[Column6]],-1)+1</f>
        <v>#VALUE!</v>
      </c>
    </row>
    <row r="1987" spans="1:9" x14ac:dyDescent="0.35">
      <c r="A1987" t="s">
        <v>10783</v>
      </c>
      <c r="B1987" t="s">
        <v>7233</v>
      </c>
      <c r="C1987" t="s">
        <v>7234</v>
      </c>
      <c r="D1987" s="13">
        <v>22735.71</v>
      </c>
      <c r="E1987" t="s">
        <v>7261</v>
      </c>
      <c r="F1987" t="s">
        <v>20878</v>
      </c>
      <c r="G1987" t="s">
        <v>10784</v>
      </c>
      <c r="H1987" t="s">
        <v>7231</v>
      </c>
      <c r="I1987">
        <f>EOMONTH(GL_Transactions[[#This Row],[Column6]],-1)+1</f>
        <v>45566</v>
      </c>
    </row>
    <row r="1988" spans="1:9" x14ac:dyDescent="0.35">
      <c r="A1988" t="s">
        <v>10785</v>
      </c>
      <c r="B1988" t="s">
        <v>7222</v>
      </c>
      <c r="C1988" t="s">
        <v>7223</v>
      </c>
      <c r="D1988" s="13">
        <v>40427.49</v>
      </c>
      <c r="E1988" t="s">
        <v>7261</v>
      </c>
      <c r="F1988" t="s">
        <v>20879</v>
      </c>
      <c r="G1988" t="s">
        <v>10786</v>
      </c>
      <c r="H1988" t="s">
        <v>7286</v>
      </c>
      <c r="I1988" t="e">
        <f>EOMONTH(GL_Transactions[[#This Row],[Column6]],-1)+1</f>
        <v>#VALUE!</v>
      </c>
    </row>
    <row r="1989" spans="1:9" x14ac:dyDescent="0.35">
      <c r="A1989" t="s">
        <v>10787</v>
      </c>
      <c r="B1989" t="s">
        <v>7268</v>
      </c>
      <c r="C1989" t="s">
        <v>7269</v>
      </c>
      <c r="D1989" s="13">
        <v>-10971.84</v>
      </c>
      <c r="E1989" t="s">
        <v>7240</v>
      </c>
      <c r="F1989" t="s">
        <v>20880</v>
      </c>
      <c r="G1989" t="s">
        <v>10788</v>
      </c>
      <c r="H1989" t="s">
        <v>7302</v>
      </c>
      <c r="I1989">
        <f>EOMONTH(GL_Transactions[[#This Row],[Column6]],-1)+1</f>
        <v>45566</v>
      </c>
    </row>
    <row r="1990" spans="1:9" x14ac:dyDescent="0.35">
      <c r="A1990" t="s">
        <v>10789</v>
      </c>
      <c r="B1990" t="s">
        <v>7238</v>
      </c>
      <c r="C1990" t="s">
        <v>7239</v>
      </c>
      <c r="D1990" s="13">
        <v>70698.45</v>
      </c>
      <c r="E1990" t="s">
        <v>7224</v>
      </c>
      <c r="F1990" t="s">
        <v>20678</v>
      </c>
      <c r="G1990" t="s">
        <v>10790</v>
      </c>
      <c r="H1990" t="s">
        <v>7249</v>
      </c>
      <c r="I1990">
        <f>EOMONTH(GL_Transactions[[#This Row],[Column6]],-1)+1</f>
        <v>45566</v>
      </c>
    </row>
    <row r="1991" spans="1:9" x14ac:dyDescent="0.35">
      <c r="A1991" t="s">
        <v>10791</v>
      </c>
      <c r="B1991" t="s">
        <v>7251</v>
      </c>
      <c r="C1991" t="s">
        <v>7252</v>
      </c>
      <c r="D1991" s="13">
        <v>78013.22</v>
      </c>
      <c r="E1991" t="s">
        <v>7240</v>
      </c>
      <c r="F1991" t="s">
        <v>20881</v>
      </c>
      <c r="G1991" t="s">
        <v>10792</v>
      </c>
      <c r="H1991" t="s">
        <v>7226</v>
      </c>
      <c r="I1991">
        <f>EOMONTH(GL_Transactions[[#This Row],[Column6]],-1)+1</f>
        <v>45566</v>
      </c>
    </row>
    <row r="1992" spans="1:9" x14ac:dyDescent="0.35">
      <c r="A1992" t="s">
        <v>10793</v>
      </c>
      <c r="B1992" t="s">
        <v>7264</v>
      </c>
      <c r="C1992" t="s">
        <v>7280</v>
      </c>
      <c r="D1992" s="13">
        <v>38673.56</v>
      </c>
      <c r="E1992" t="s">
        <v>7224</v>
      </c>
      <c r="F1992" t="s">
        <v>20882</v>
      </c>
      <c r="G1992" t="s">
        <v>10794</v>
      </c>
      <c r="H1992" t="s">
        <v>7246</v>
      </c>
      <c r="I1992">
        <f>EOMONTH(GL_Transactions[[#This Row],[Column6]],-1)+1</f>
        <v>45566</v>
      </c>
    </row>
    <row r="1993" spans="1:9" x14ac:dyDescent="0.35">
      <c r="A1993" t="s">
        <v>10795</v>
      </c>
      <c r="B1993" t="s">
        <v>7233</v>
      </c>
      <c r="C1993" t="s">
        <v>7234</v>
      </c>
      <c r="D1993" s="13">
        <v>59316.639999999999</v>
      </c>
      <c r="E1993" t="s">
        <v>7261</v>
      </c>
      <c r="F1993" t="s">
        <v>20883</v>
      </c>
      <c r="G1993" t="s">
        <v>10796</v>
      </c>
      <c r="H1993" t="s">
        <v>7246</v>
      </c>
      <c r="I1993" t="e">
        <f>EOMONTH(GL_Transactions[[#This Row],[Column6]],-1)+1</f>
        <v>#VALUE!</v>
      </c>
    </row>
    <row r="1994" spans="1:9" x14ac:dyDescent="0.35">
      <c r="A1994" t="s">
        <v>10797</v>
      </c>
      <c r="B1994" t="s">
        <v>7233</v>
      </c>
      <c r="C1994" t="s">
        <v>7234</v>
      </c>
      <c r="D1994" s="13">
        <v>48344.56</v>
      </c>
      <c r="E1994" t="s">
        <v>7224</v>
      </c>
      <c r="F1994" t="s">
        <v>20874</v>
      </c>
      <c r="G1994" t="s">
        <v>10798</v>
      </c>
      <c r="H1994" t="s">
        <v>66</v>
      </c>
      <c r="I1994">
        <f>EOMONTH(GL_Transactions[[#This Row],[Column6]],-1)+1</f>
        <v>45566</v>
      </c>
    </row>
    <row r="1995" spans="1:9" x14ac:dyDescent="0.35">
      <c r="A1995" t="s">
        <v>10799</v>
      </c>
      <c r="B1995" t="s">
        <v>7233</v>
      </c>
      <c r="C1995" t="s">
        <v>7234</v>
      </c>
      <c r="D1995" s="13">
        <v>41643.01</v>
      </c>
      <c r="E1995" t="s">
        <v>7240</v>
      </c>
      <c r="F1995" t="s">
        <v>20884</v>
      </c>
      <c r="G1995" t="s">
        <v>10800</v>
      </c>
      <c r="H1995" t="s">
        <v>66</v>
      </c>
      <c r="I1995" t="e">
        <f>EOMONTH(GL_Transactions[[#This Row],[Column6]],-1)+1</f>
        <v>#VALUE!</v>
      </c>
    </row>
    <row r="1996" spans="1:9" x14ac:dyDescent="0.35">
      <c r="A1996" t="s">
        <v>10801</v>
      </c>
      <c r="B1996" t="s">
        <v>7268</v>
      </c>
      <c r="C1996" t="s">
        <v>7269</v>
      </c>
      <c r="D1996" s="13">
        <v>34622.35</v>
      </c>
      <c r="E1996" t="s">
        <v>7240</v>
      </c>
      <c r="F1996" t="s">
        <v>20885</v>
      </c>
      <c r="G1996" t="s">
        <v>10802</v>
      </c>
      <c r="H1996" t="s">
        <v>7275</v>
      </c>
      <c r="I1996">
        <f>EOMONTH(GL_Transactions[[#This Row],[Column6]],-1)+1</f>
        <v>45536</v>
      </c>
    </row>
    <row r="1997" spans="1:9" x14ac:dyDescent="0.35">
      <c r="A1997" t="s">
        <v>10803</v>
      </c>
      <c r="B1997" t="s">
        <v>7222</v>
      </c>
      <c r="C1997" t="s">
        <v>7223</v>
      </c>
      <c r="D1997" s="13">
        <v>78762.39</v>
      </c>
      <c r="E1997" t="s">
        <v>7240</v>
      </c>
      <c r="F1997" t="s">
        <v>20886</v>
      </c>
      <c r="G1997" t="s">
        <v>10804</v>
      </c>
      <c r="H1997" t="s">
        <v>7275</v>
      </c>
      <c r="I1997">
        <f>EOMONTH(GL_Transactions[[#This Row],[Column6]],-1)+1</f>
        <v>45566</v>
      </c>
    </row>
    <row r="1998" spans="1:9" x14ac:dyDescent="0.35">
      <c r="A1998" t="s">
        <v>10805</v>
      </c>
      <c r="B1998" t="s">
        <v>7255</v>
      </c>
      <c r="C1998" t="s">
        <v>7256</v>
      </c>
      <c r="D1998" s="13">
        <v>73550.100000000006</v>
      </c>
      <c r="E1998" t="s">
        <v>7224</v>
      </c>
      <c r="F1998" t="s">
        <v>20887</v>
      </c>
      <c r="G1998" t="s">
        <v>10806</v>
      </c>
      <c r="H1998" t="s">
        <v>7249</v>
      </c>
      <c r="I1998">
        <f>EOMONTH(GL_Transactions[[#This Row],[Column6]],-1)+1</f>
        <v>45566</v>
      </c>
    </row>
    <row r="1999" spans="1:9" x14ac:dyDescent="0.35">
      <c r="A1999" t="s">
        <v>10807</v>
      </c>
      <c r="B1999" t="s">
        <v>7248</v>
      </c>
      <c r="C1999" t="s">
        <v>3</v>
      </c>
      <c r="D1999" s="13">
        <v>11282.89</v>
      </c>
      <c r="E1999" t="s">
        <v>7240</v>
      </c>
      <c r="F1999" t="s">
        <v>20678</v>
      </c>
      <c r="G1999" t="s">
        <v>10808</v>
      </c>
      <c r="H1999" t="s">
        <v>7249</v>
      </c>
      <c r="I1999">
        <f>EOMONTH(GL_Transactions[[#This Row],[Column6]],-1)+1</f>
        <v>45566</v>
      </c>
    </row>
    <row r="2000" spans="1:9" x14ac:dyDescent="0.35">
      <c r="A2000" t="s">
        <v>10809</v>
      </c>
      <c r="B2000" t="s">
        <v>7255</v>
      </c>
      <c r="C2000" t="s">
        <v>7256</v>
      </c>
      <c r="D2000" s="13">
        <v>-56221.919999999998</v>
      </c>
      <c r="E2000" t="s">
        <v>7240</v>
      </c>
      <c r="F2000" t="s">
        <v>20888</v>
      </c>
      <c r="G2000" t="s">
        <v>10810</v>
      </c>
      <c r="H2000" t="s">
        <v>7236</v>
      </c>
      <c r="I2000" t="e">
        <f>EOMONTH(GL_Transactions[[#This Row],[Column6]],-1)+1</f>
        <v>#VALUE!</v>
      </c>
    </row>
    <row r="2001" spans="1:9" x14ac:dyDescent="0.35">
      <c r="A2001" t="s">
        <v>10811</v>
      </c>
      <c r="B2001" t="s">
        <v>7222</v>
      </c>
      <c r="C2001" t="s">
        <v>7223</v>
      </c>
      <c r="D2001" s="13">
        <v>70368.98</v>
      </c>
      <c r="E2001" t="s">
        <v>7261</v>
      </c>
      <c r="F2001" t="s">
        <v>20889</v>
      </c>
      <c r="G2001" t="s">
        <v>10812</v>
      </c>
      <c r="H2001" t="s">
        <v>7302</v>
      </c>
      <c r="I2001">
        <f>EOMONTH(GL_Transactions[[#This Row],[Column6]],-1)+1</f>
        <v>45566</v>
      </c>
    </row>
    <row r="2002" spans="1:9" x14ac:dyDescent="0.35">
      <c r="A2002" t="s">
        <v>10813</v>
      </c>
      <c r="B2002" t="s">
        <v>7277</v>
      </c>
      <c r="C2002" t="s">
        <v>7278</v>
      </c>
      <c r="D2002" s="13">
        <v>15355.39</v>
      </c>
      <c r="E2002" t="s">
        <v>7261</v>
      </c>
      <c r="F2002" t="s">
        <v>20890</v>
      </c>
      <c r="G2002" t="s">
        <v>10814</v>
      </c>
      <c r="H2002" t="s">
        <v>7305</v>
      </c>
      <c r="I2002">
        <f>EOMONTH(GL_Transactions[[#This Row],[Column6]],-1)+1</f>
        <v>45566</v>
      </c>
    </row>
    <row r="2003" spans="1:9" x14ac:dyDescent="0.35">
      <c r="A2003" t="s">
        <v>10815</v>
      </c>
      <c r="B2003" t="s">
        <v>7248</v>
      </c>
      <c r="C2003" t="s">
        <v>3</v>
      </c>
      <c r="D2003" s="13" t="s">
        <v>20891</v>
      </c>
      <c r="E2003" t="s">
        <v>7240</v>
      </c>
      <c r="F2003" t="s">
        <v>20892</v>
      </c>
      <c r="G2003" t="s">
        <v>10816</v>
      </c>
      <c r="H2003" t="s">
        <v>7231</v>
      </c>
      <c r="I2003">
        <f>EOMONTH(GL_Transactions[[#This Row],[Column6]],-1)+1</f>
        <v>45413</v>
      </c>
    </row>
    <row r="2004" spans="1:9" x14ac:dyDescent="0.35">
      <c r="A2004" t="s">
        <v>10817</v>
      </c>
      <c r="B2004" t="s">
        <v>7248</v>
      </c>
      <c r="C2004" t="s">
        <v>3</v>
      </c>
      <c r="D2004" s="13">
        <v>5533.39</v>
      </c>
      <c r="E2004" t="s">
        <v>7224</v>
      </c>
      <c r="F2004" t="s">
        <v>20890</v>
      </c>
      <c r="G2004" t="s">
        <v>9447</v>
      </c>
      <c r="H2004" t="s">
        <v>7302</v>
      </c>
      <c r="I2004">
        <f>EOMONTH(GL_Transactions[[#This Row],[Column6]],-1)+1</f>
        <v>45566</v>
      </c>
    </row>
    <row r="2005" spans="1:9" x14ac:dyDescent="0.35">
      <c r="A2005" t="s">
        <v>10818</v>
      </c>
      <c r="B2005" t="s">
        <v>7248</v>
      </c>
      <c r="C2005" t="s">
        <v>66</v>
      </c>
      <c r="D2005" s="13">
        <v>37579.800000000003</v>
      </c>
      <c r="E2005" t="s">
        <v>7240</v>
      </c>
      <c r="F2005" t="s">
        <v>20893</v>
      </c>
      <c r="G2005" t="s">
        <v>10819</v>
      </c>
      <c r="H2005" t="s">
        <v>66</v>
      </c>
      <c r="I2005">
        <f>EOMONTH(GL_Transactions[[#This Row],[Column6]],-1)+1</f>
        <v>45444</v>
      </c>
    </row>
    <row r="2006" spans="1:9" x14ac:dyDescent="0.35">
      <c r="A2006" t="s">
        <v>10820</v>
      </c>
      <c r="B2006" t="s">
        <v>7248</v>
      </c>
      <c r="C2006" t="s">
        <v>3</v>
      </c>
      <c r="D2006" s="13">
        <v>-53570.95</v>
      </c>
      <c r="E2006" t="s">
        <v>7224</v>
      </c>
      <c r="F2006" t="s">
        <v>20894</v>
      </c>
      <c r="G2006" t="s">
        <v>10821</v>
      </c>
      <c r="H2006" t="s">
        <v>7275</v>
      </c>
      <c r="I2006">
        <f>EOMONTH(GL_Transactions[[#This Row],[Column6]],-1)+1</f>
        <v>45566</v>
      </c>
    </row>
    <row r="2007" spans="1:9" x14ac:dyDescent="0.35">
      <c r="A2007" t="s">
        <v>10822</v>
      </c>
      <c r="B2007" t="s">
        <v>7243</v>
      </c>
      <c r="C2007" t="s">
        <v>7244</v>
      </c>
      <c r="D2007" s="13">
        <v>-23664.5</v>
      </c>
      <c r="E2007" t="s">
        <v>7240</v>
      </c>
      <c r="F2007" t="s">
        <v>20895</v>
      </c>
      <c r="G2007" t="s">
        <v>66</v>
      </c>
      <c r="H2007" t="s">
        <v>7226</v>
      </c>
      <c r="I2007">
        <f>EOMONTH(GL_Transactions[[#This Row],[Column6]],-1)+1</f>
        <v>45627</v>
      </c>
    </row>
    <row r="2008" spans="1:9" x14ac:dyDescent="0.35">
      <c r="A2008" t="s">
        <v>10823</v>
      </c>
      <c r="B2008" t="s">
        <v>7233</v>
      </c>
      <c r="C2008" t="s">
        <v>7234</v>
      </c>
      <c r="D2008" s="13">
        <v>-31993.47</v>
      </c>
      <c r="E2008" t="s">
        <v>7240</v>
      </c>
      <c r="F2008" t="s">
        <v>19854</v>
      </c>
      <c r="G2008" t="s">
        <v>9230</v>
      </c>
      <c r="H2008" t="s">
        <v>7226</v>
      </c>
      <c r="I2008">
        <f>EOMONTH(GL_Transactions[[#This Row],[Column6]],-1)+1</f>
        <v>45566</v>
      </c>
    </row>
    <row r="2009" spans="1:9" x14ac:dyDescent="0.35">
      <c r="A2009" t="s">
        <v>10824</v>
      </c>
      <c r="B2009" t="s">
        <v>7255</v>
      </c>
      <c r="C2009" t="s">
        <v>7256</v>
      </c>
      <c r="D2009" s="13">
        <v>-27091.71</v>
      </c>
      <c r="E2009" t="s">
        <v>7240</v>
      </c>
      <c r="F2009" t="s">
        <v>20896</v>
      </c>
      <c r="G2009" t="s">
        <v>10825</v>
      </c>
      <c r="H2009" t="s">
        <v>66</v>
      </c>
      <c r="I2009">
        <f>EOMONTH(GL_Transactions[[#This Row],[Column6]],-1)+1</f>
        <v>45566</v>
      </c>
    </row>
    <row r="2010" spans="1:9" x14ac:dyDescent="0.35">
      <c r="A2010" t="s">
        <v>10826</v>
      </c>
      <c r="B2010" t="s">
        <v>7277</v>
      </c>
      <c r="C2010" t="s">
        <v>7278</v>
      </c>
      <c r="D2010" s="13">
        <v>-4928.38</v>
      </c>
      <c r="E2010" t="s">
        <v>7224</v>
      </c>
      <c r="F2010" t="s">
        <v>20897</v>
      </c>
      <c r="G2010" t="s">
        <v>10827</v>
      </c>
      <c r="H2010" t="s">
        <v>7236</v>
      </c>
      <c r="I2010">
        <f>EOMONTH(GL_Transactions[[#This Row],[Column6]],-1)+1</f>
        <v>45566</v>
      </c>
    </row>
    <row r="2011" spans="1:9" x14ac:dyDescent="0.35">
      <c r="A2011" t="s">
        <v>10828</v>
      </c>
      <c r="B2011" t="s">
        <v>7228</v>
      </c>
      <c r="C2011" t="s">
        <v>7229</v>
      </c>
      <c r="D2011" s="13">
        <v>-67292.87</v>
      </c>
      <c r="E2011" t="s">
        <v>7240</v>
      </c>
      <c r="F2011" t="s">
        <v>20898</v>
      </c>
      <c r="G2011" t="s">
        <v>10829</v>
      </c>
      <c r="H2011" t="s">
        <v>7292</v>
      </c>
      <c r="I2011">
        <f>EOMONTH(GL_Transactions[[#This Row],[Column6]],-1)+1</f>
        <v>45566</v>
      </c>
    </row>
    <row r="2012" spans="1:9" x14ac:dyDescent="0.35">
      <c r="A2012" t="s">
        <v>10830</v>
      </c>
      <c r="B2012" t="s">
        <v>7233</v>
      </c>
      <c r="C2012" t="s">
        <v>7234</v>
      </c>
      <c r="D2012" s="13">
        <v>-40073.339999999997</v>
      </c>
      <c r="E2012" t="s">
        <v>7261</v>
      </c>
      <c r="F2012" t="s">
        <v>20874</v>
      </c>
      <c r="G2012" t="s">
        <v>10831</v>
      </c>
      <c r="H2012" t="s">
        <v>7231</v>
      </c>
      <c r="I2012">
        <f>EOMONTH(GL_Transactions[[#This Row],[Column6]],-1)+1</f>
        <v>45566</v>
      </c>
    </row>
    <row r="2013" spans="1:9" x14ac:dyDescent="0.35">
      <c r="A2013" t="s">
        <v>10832</v>
      </c>
      <c r="B2013" t="s">
        <v>7243</v>
      </c>
      <c r="C2013" t="s">
        <v>7244</v>
      </c>
      <c r="D2013" s="13">
        <v>-58877.69</v>
      </c>
      <c r="E2013" t="s">
        <v>7240</v>
      </c>
      <c r="F2013" t="s">
        <v>20899</v>
      </c>
      <c r="G2013" t="s">
        <v>10833</v>
      </c>
      <c r="H2013" t="s">
        <v>7305</v>
      </c>
      <c r="I2013">
        <f>EOMONTH(GL_Transactions[[#This Row],[Column6]],-1)+1</f>
        <v>45566</v>
      </c>
    </row>
    <row r="2014" spans="1:9" x14ac:dyDescent="0.35">
      <c r="A2014" t="s">
        <v>10834</v>
      </c>
      <c r="B2014" t="s">
        <v>7228</v>
      </c>
      <c r="C2014" t="s">
        <v>7229</v>
      </c>
      <c r="D2014" s="13">
        <v>29900.639999999999</v>
      </c>
      <c r="E2014" t="s">
        <v>7240</v>
      </c>
      <c r="F2014" t="s">
        <v>20900</v>
      </c>
      <c r="G2014" t="s">
        <v>10835</v>
      </c>
      <c r="H2014" t="s">
        <v>66</v>
      </c>
      <c r="I2014" t="e">
        <f>EOMONTH(GL_Transactions[[#This Row],[Column6]],-1)+1</f>
        <v>#VALUE!</v>
      </c>
    </row>
    <row r="2015" spans="1:9" x14ac:dyDescent="0.35">
      <c r="A2015" t="s">
        <v>10836</v>
      </c>
      <c r="B2015" t="s">
        <v>7228</v>
      </c>
      <c r="C2015" t="s">
        <v>7229</v>
      </c>
      <c r="D2015" s="13">
        <v>48083.07</v>
      </c>
      <c r="E2015" t="s">
        <v>7261</v>
      </c>
      <c r="F2015" t="s">
        <v>20901</v>
      </c>
      <c r="G2015" t="s">
        <v>10837</v>
      </c>
      <c r="H2015" t="s">
        <v>7302</v>
      </c>
      <c r="I2015" t="e">
        <f>EOMONTH(GL_Transactions[[#This Row],[Column6]],-1)+1</f>
        <v>#VALUE!</v>
      </c>
    </row>
    <row r="2016" spans="1:9" x14ac:dyDescent="0.35">
      <c r="A2016" t="s">
        <v>10838</v>
      </c>
      <c r="B2016" t="s">
        <v>7243</v>
      </c>
      <c r="C2016" t="s">
        <v>7244</v>
      </c>
      <c r="D2016" s="13">
        <v>58607.47</v>
      </c>
      <c r="E2016" t="s">
        <v>7240</v>
      </c>
      <c r="F2016" t="s">
        <v>20897</v>
      </c>
      <c r="G2016" t="s">
        <v>10839</v>
      </c>
      <c r="H2016" t="s">
        <v>7246</v>
      </c>
      <c r="I2016">
        <f>EOMONTH(GL_Transactions[[#This Row],[Column6]],-1)+1</f>
        <v>45566</v>
      </c>
    </row>
    <row r="2017" spans="1:9" x14ac:dyDescent="0.35">
      <c r="A2017" t="s">
        <v>10840</v>
      </c>
      <c r="B2017" t="s">
        <v>7222</v>
      </c>
      <c r="C2017" t="s">
        <v>7223</v>
      </c>
      <c r="D2017" s="13">
        <v>-60081.53</v>
      </c>
      <c r="E2017" t="s">
        <v>7240</v>
      </c>
      <c r="F2017" t="s">
        <v>20902</v>
      </c>
      <c r="G2017" t="s">
        <v>10841</v>
      </c>
      <c r="H2017" t="s">
        <v>7226</v>
      </c>
      <c r="I2017">
        <f>EOMONTH(GL_Transactions[[#This Row],[Column6]],-1)+1</f>
        <v>45505</v>
      </c>
    </row>
    <row r="2018" spans="1:9" x14ac:dyDescent="0.35">
      <c r="A2018" t="s">
        <v>10842</v>
      </c>
      <c r="B2018" t="s">
        <v>7228</v>
      </c>
      <c r="C2018" t="s">
        <v>66</v>
      </c>
      <c r="D2018" s="13">
        <v>-49789.43</v>
      </c>
      <c r="E2018" t="s">
        <v>7240</v>
      </c>
      <c r="F2018" t="s">
        <v>20903</v>
      </c>
      <c r="G2018" t="s">
        <v>10843</v>
      </c>
      <c r="H2018" t="s">
        <v>7275</v>
      </c>
      <c r="I2018">
        <f>EOMONTH(GL_Transactions[[#This Row],[Column6]],-1)+1</f>
        <v>45566</v>
      </c>
    </row>
    <row r="2019" spans="1:9" x14ac:dyDescent="0.35">
      <c r="A2019" t="s">
        <v>10844</v>
      </c>
      <c r="B2019" t="s">
        <v>7233</v>
      </c>
      <c r="C2019" t="s">
        <v>7234</v>
      </c>
      <c r="D2019" s="13">
        <v>-15957.63</v>
      </c>
      <c r="E2019" t="s">
        <v>7240</v>
      </c>
      <c r="F2019" t="s">
        <v>20886</v>
      </c>
      <c r="G2019" t="s">
        <v>9724</v>
      </c>
      <c r="H2019" t="s">
        <v>7226</v>
      </c>
      <c r="I2019">
        <f>EOMONTH(GL_Transactions[[#This Row],[Column6]],-1)+1</f>
        <v>45566</v>
      </c>
    </row>
    <row r="2020" spans="1:9" x14ac:dyDescent="0.35">
      <c r="A2020" t="s">
        <v>10845</v>
      </c>
      <c r="B2020" t="s">
        <v>7277</v>
      </c>
      <c r="C2020" t="s">
        <v>7278</v>
      </c>
      <c r="D2020" s="13">
        <v>36713.83</v>
      </c>
      <c r="E2020" t="s">
        <v>7224</v>
      </c>
      <c r="F2020" t="s">
        <v>20904</v>
      </c>
      <c r="G2020" t="s">
        <v>9568</v>
      </c>
      <c r="H2020" t="s">
        <v>7226</v>
      </c>
      <c r="I2020">
        <f>EOMONTH(GL_Transactions[[#This Row],[Column6]],-1)+1</f>
        <v>45566</v>
      </c>
    </row>
    <row r="2021" spans="1:9" x14ac:dyDescent="0.35">
      <c r="A2021" t="s">
        <v>10846</v>
      </c>
      <c r="B2021" t="s">
        <v>7255</v>
      </c>
      <c r="C2021" t="s">
        <v>7256</v>
      </c>
      <c r="D2021" s="13">
        <v>-22630.43</v>
      </c>
      <c r="E2021" t="s">
        <v>7240</v>
      </c>
      <c r="F2021" t="s">
        <v>20905</v>
      </c>
      <c r="G2021" t="s">
        <v>10847</v>
      </c>
      <c r="H2021" t="s">
        <v>7286</v>
      </c>
      <c r="I2021">
        <f>EOMONTH(GL_Transactions[[#This Row],[Column6]],-1)+1</f>
        <v>45566</v>
      </c>
    </row>
    <row r="2022" spans="1:9" x14ac:dyDescent="0.35">
      <c r="A2022" t="s">
        <v>10848</v>
      </c>
      <c r="B2022" t="s">
        <v>7222</v>
      </c>
      <c r="C2022" t="s">
        <v>7223</v>
      </c>
      <c r="D2022" s="13">
        <v>-76576.92</v>
      </c>
      <c r="E2022" t="s">
        <v>7261</v>
      </c>
      <c r="F2022" t="s">
        <v>20906</v>
      </c>
      <c r="G2022" t="s">
        <v>10849</v>
      </c>
      <c r="H2022" t="s">
        <v>7226</v>
      </c>
      <c r="I2022">
        <f>EOMONTH(GL_Transactions[[#This Row],[Column6]],-1)+1</f>
        <v>45597</v>
      </c>
    </row>
    <row r="2023" spans="1:9" x14ac:dyDescent="0.35">
      <c r="A2023" t="s">
        <v>10850</v>
      </c>
      <c r="B2023" t="s">
        <v>7255</v>
      </c>
      <c r="C2023" t="s">
        <v>7256</v>
      </c>
      <c r="D2023" s="13">
        <v>8546.5400000000009</v>
      </c>
      <c r="E2023" t="s">
        <v>7240</v>
      </c>
      <c r="F2023" t="s">
        <v>20907</v>
      </c>
      <c r="G2023" t="s">
        <v>66</v>
      </c>
      <c r="H2023" t="s">
        <v>7226</v>
      </c>
      <c r="I2023">
        <f>EOMONTH(GL_Transactions[[#This Row],[Column6]],-1)+1</f>
        <v>45566</v>
      </c>
    </row>
    <row r="2024" spans="1:9" x14ac:dyDescent="0.35">
      <c r="A2024" t="s">
        <v>10851</v>
      </c>
      <c r="B2024" t="s">
        <v>7264</v>
      </c>
      <c r="C2024" t="s">
        <v>66</v>
      </c>
      <c r="D2024" s="13">
        <v>43179.33</v>
      </c>
      <c r="E2024" t="s">
        <v>7240</v>
      </c>
      <c r="F2024" t="s">
        <v>20585</v>
      </c>
      <c r="G2024" t="s">
        <v>10852</v>
      </c>
      <c r="H2024" t="s">
        <v>66</v>
      </c>
      <c r="I2024">
        <f>EOMONTH(GL_Transactions[[#This Row],[Column6]],-1)+1</f>
        <v>45566</v>
      </c>
    </row>
    <row r="2025" spans="1:9" x14ac:dyDescent="0.35">
      <c r="A2025" t="s">
        <v>10853</v>
      </c>
      <c r="B2025" t="s">
        <v>7251</v>
      </c>
      <c r="C2025" t="s">
        <v>66</v>
      </c>
      <c r="D2025" s="13">
        <v>34308.1</v>
      </c>
      <c r="E2025" t="s">
        <v>7224</v>
      </c>
      <c r="F2025" t="s">
        <v>20889</v>
      </c>
      <c r="G2025" t="s">
        <v>10854</v>
      </c>
      <c r="H2025" t="s">
        <v>7275</v>
      </c>
      <c r="I2025">
        <f>EOMONTH(GL_Transactions[[#This Row],[Column6]],-1)+1</f>
        <v>45566</v>
      </c>
    </row>
    <row r="2026" spans="1:9" x14ac:dyDescent="0.35">
      <c r="A2026" t="s">
        <v>10855</v>
      </c>
      <c r="B2026" t="s">
        <v>7233</v>
      </c>
      <c r="C2026" t="s">
        <v>7234</v>
      </c>
      <c r="D2026" s="13">
        <v>-69306.13</v>
      </c>
      <c r="E2026" t="s">
        <v>7261</v>
      </c>
      <c r="F2026" t="s">
        <v>20908</v>
      </c>
      <c r="G2026" t="s">
        <v>10856</v>
      </c>
      <c r="H2026" t="s">
        <v>7249</v>
      </c>
      <c r="I2026">
        <f>EOMONTH(GL_Transactions[[#This Row],[Column6]],-1)+1</f>
        <v>45566</v>
      </c>
    </row>
    <row r="2027" spans="1:9" x14ac:dyDescent="0.35">
      <c r="A2027" t="s">
        <v>10857</v>
      </c>
      <c r="B2027" t="s">
        <v>7228</v>
      </c>
      <c r="C2027" t="s">
        <v>7229</v>
      </c>
      <c r="D2027" s="13">
        <v>54280.4</v>
      </c>
      <c r="E2027" t="s">
        <v>7224</v>
      </c>
      <c r="F2027" t="s">
        <v>20909</v>
      </c>
      <c r="G2027" t="s">
        <v>10858</v>
      </c>
      <c r="H2027" t="s">
        <v>7302</v>
      </c>
      <c r="I2027">
        <f>EOMONTH(GL_Transactions[[#This Row],[Column6]],-1)+1</f>
        <v>45566</v>
      </c>
    </row>
    <row r="2028" spans="1:9" x14ac:dyDescent="0.35">
      <c r="A2028" t="s">
        <v>10859</v>
      </c>
      <c r="B2028" t="s">
        <v>7233</v>
      </c>
      <c r="C2028" t="s">
        <v>7234</v>
      </c>
      <c r="D2028" s="13">
        <v>7839.97</v>
      </c>
      <c r="E2028" t="s">
        <v>7240</v>
      </c>
      <c r="F2028" t="s">
        <v>20899</v>
      </c>
      <c r="G2028" t="s">
        <v>8932</v>
      </c>
      <c r="H2028" t="s">
        <v>7226</v>
      </c>
      <c r="I2028">
        <f>EOMONTH(GL_Transactions[[#This Row],[Column6]],-1)+1</f>
        <v>45566</v>
      </c>
    </row>
    <row r="2029" spans="1:9" x14ac:dyDescent="0.35">
      <c r="A2029" t="s">
        <v>10860</v>
      </c>
      <c r="B2029" t="s">
        <v>7255</v>
      </c>
      <c r="C2029" t="s">
        <v>7256</v>
      </c>
      <c r="D2029" s="13">
        <v>20491.990000000002</v>
      </c>
      <c r="E2029" t="s">
        <v>7224</v>
      </c>
      <c r="F2029" t="s">
        <v>20910</v>
      </c>
      <c r="G2029" t="s">
        <v>10861</v>
      </c>
      <c r="H2029" t="s">
        <v>7305</v>
      </c>
      <c r="I2029" t="e">
        <f>EOMONTH(GL_Transactions[[#This Row],[Column6]],-1)+1</f>
        <v>#VALUE!</v>
      </c>
    </row>
    <row r="2030" spans="1:9" x14ac:dyDescent="0.35">
      <c r="A2030" t="s">
        <v>10862</v>
      </c>
      <c r="B2030" t="s">
        <v>7233</v>
      </c>
      <c r="C2030" t="s">
        <v>7234</v>
      </c>
      <c r="D2030" s="13">
        <v>73001.5</v>
      </c>
      <c r="E2030" t="s">
        <v>7224</v>
      </c>
      <c r="F2030" t="s">
        <v>20890</v>
      </c>
      <c r="G2030" t="s">
        <v>10863</v>
      </c>
      <c r="H2030" t="s">
        <v>7292</v>
      </c>
      <c r="I2030">
        <f>EOMONTH(GL_Transactions[[#This Row],[Column6]],-1)+1</f>
        <v>45566</v>
      </c>
    </row>
    <row r="2031" spans="1:9" x14ac:dyDescent="0.35">
      <c r="A2031" t="s">
        <v>10864</v>
      </c>
      <c r="B2031" t="s">
        <v>7268</v>
      </c>
      <c r="C2031" t="s">
        <v>66</v>
      </c>
      <c r="D2031" s="13">
        <v>46665.02</v>
      </c>
      <c r="E2031" t="s">
        <v>7240</v>
      </c>
      <c r="F2031" t="s">
        <v>20911</v>
      </c>
      <c r="G2031" t="s">
        <v>10865</v>
      </c>
      <c r="H2031" t="s">
        <v>66</v>
      </c>
      <c r="I2031">
        <f>EOMONTH(GL_Transactions[[#This Row],[Column6]],-1)+1</f>
        <v>45566</v>
      </c>
    </row>
    <row r="2032" spans="1:9" x14ac:dyDescent="0.35">
      <c r="A2032" t="s">
        <v>10866</v>
      </c>
      <c r="B2032" t="s">
        <v>7255</v>
      </c>
      <c r="C2032" t="s">
        <v>7256</v>
      </c>
      <c r="D2032" s="13">
        <v>50445.52</v>
      </c>
      <c r="E2032" t="s">
        <v>7240</v>
      </c>
      <c r="F2032" t="s">
        <v>20912</v>
      </c>
      <c r="G2032" t="s">
        <v>10867</v>
      </c>
      <c r="H2032" t="s">
        <v>7302</v>
      </c>
      <c r="I2032" t="e">
        <f>EOMONTH(GL_Transactions[[#This Row],[Column6]],-1)+1</f>
        <v>#VALUE!</v>
      </c>
    </row>
    <row r="2033" spans="1:9" x14ac:dyDescent="0.35">
      <c r="A2033" t="s">
        <v>10868</v>
      </c>
      <c r="B2033" t="s">
        <v>7228</v>
      </c>
      <c r="C2033" t="s">
        <v>7229</v>
      </c>
      <c r="D2033" s="13">
        <v>36495.81</v>
      </c>
      <c r="E2033" t="s">
        <v>7240</v>
      </c>
      <c r="F2033" t="s">
        <v>20913</v>
      </c>
      <c r="G2033" t="s">
        <v>10869</v>
      </c>
      <c r="H2033" t="s">
        <v>66</v>
      </c>
      <c r="I2033">
        <f>EOMONTH(GL_Transactions[[#This Row],[Column6]],-1)+1</f>
        <v>45292</v>
      </c>
    </row>
    <row r="2034" spans="1:9" x14ac:dyDescent="0.35">
      <c r="A2034" t="s">
        <v>10870</v>
      </c>
      <c r="B2034" t="s">
        <v>7243</v>
      </c>
      <c r="C2034" t="s">
        <v>7244</v>
      </c>
      <c r="D2034" s="13">
        <v>-69958.259999999995</v>
      </c>
      <c r="E2034" t="s">
        <v>7240</v>
      </c>
      <c r="F2034" t="s">
        <v>20903</v>
      </c>
      <c r="G2034" t="s">
        <v>10871</v>
      </c>
      <c r="H2034" t="s">
        <v>7249</v>
      </c>
      <c r="I2034">
        <f>EOMONTH(GL_Transactions[[#This Row],[Column6]],-1)+1</f>
        <v>45566</v>
      </c>
    </row>
    <row r="2035" spans="1:9" x14ac:dyDescent="0.35">
      <c r="A2035" t="s">
        <v>10872</v>
      </c>
      <c r="B2035" t="s">
        <v>7264</v>
      </c>
      <c r="C2035" t="s">
        <v>7280</v>
      </c>
      <c r="D2035" s="13">
        <v>84792.01</v>
      </c>
      <c r="E2035" t="s">
        <v>7240</v>
      </c>
      <c r="F2035" t="s">
        <v>20905</v>
      </c>
      <c r="G2035" t="s">
        <v>10873</v>
      </c>
      <c r="H2035" t="s">
        <v>7302</v>
      </c>
      <c r="I2035">
        <f>EOMONTH(GL_Transactions[[#This Row],[Column6]],-1)+1</f>
        <v>45566</v>
      </c>
    </row>
    <row r="2036" spans="1:9" x14ac:dyDescent="0.35">
      <c r="A2036" t="s">
        <v>10874</v>
      </c>
      <c r="B2036" t="s">
        <v>7264</v>
      </c>
      <c r="C2036" t="s">
        <v>7280</v>
      </c>
      <c r="D2036" s="13">
        <v>-22643.18</v>
      </c>
      <c r="E2036" t="s">
        <v>7261</v>
      </c>
      <c r="F2036" t="s">
        <v>20914</v>
      </c>
      <c r="G2036" t="s">
        <v>10875</v>
      </c>
      <c r="H2036" t="s">
        <v>7302</v>
      </c>
      <c r="I2036">
        <f>EOMONTH(GL_Transactions[[#This Row],[Column6]],-1)+1</f>
        <v>45566</v>
      </c>
    </row>
    <row r="2037" spans="1:9" x14ac:dyDescent="0.35">
      <c r="A2037" t="s">
        <v>10876</v>
      </c>
      <c r="B2037" t="s">
        <v>7243</v>
      </c>
      <c r="C2037" t="s">
        <v>7244</v>
      </c>
      <c r="D2037" s="13">
        <v>26689.83</v>
      </c>
      <c r="E2037" t="s">
        <v>7240</v>
      </c>
      <c r="F2037" t="s">
        <v>20915</v>
      </c>
      <c r="G2037" t="s">
        <v>66</v>
      </c>
      <c r="H2037" t="s">
        <v>7275</v>
      </c>
      <c r="I2037">
        <f>EOMONTH(GL_Transactions[[#This Row],[Column6]],-1)+1</f>
        <v>45474</v>
      </c>
    </row>
    <row r="2038" spans="1:9" x14ac:dyDescent="0.35">
      <c r="A2038" t="s">
        <v>10877</v>
      </c>
      <c r="B2038" t="s">
        <v>7243</v>
      </c>
      <c r="C2038" t="s">
        <v>7244</v>
      </c>
      <c r="D2038" s="13">
        <v>39334.660000000003</v>
      </c>
      <c r="E2038" t="s">
        <v>7240</v>
      </c>
      <c r="F2038" t="s">
        <v>20905</v>
      </c>
      <c r="G2038" t="s">
        <v>8470</v>
      </c>
      <c r="H2038" t="s">
        <v>7231</v>
      </c>
      <c r="I2038">
        <f>EOMONTH(GL_Transactions[[#This Row],[Column6]],-1)+1</f>
        <v>45566</v>
      </c>
    </row>
    <row r="2039" spans="1:9" x14ac:dyDescent="0.35">
      <c r="A2039" t="s">
        <v>10878</v>
      </c>
      <c r="B2039" t="s">
        <v>7268</v>
      </c>
      <c r="C2039" t="s">
        <v>66</v>
      </c>
      <c r="D2039" s="13">
        <v>36251.54</v>
      </c>
      <c r="E2039" t="s">
        <v>7240</v>
      </c>
      <c r="F2039" t="s">
        <v>20916</v>
      </c>
      <c r="G2039" t="s">
        <v>10879</v>
      </c>
      <c r="H2039" t="s">
        <v>7249</v>
      </c>
      <c r="I2039" t="e">
        <f>EOMONTH(GL_Transactions[[#This Row],[Column6]],-1)+1</f>
        <v>#VALUE!</v>
      </c>
    </row>
    <row r="2040" spans="1:9" x14ac:dyDescent="0.35">
      <c r="A2040" t="s">
        <v>10880</v>
      </c>
      <c r="B2040" t="s">
        <v>7228</v>
      </c>
      <c r="C2040" t="s">
        <v>7229</v>
      </c>
      <c r="D2040" s="13">
        <v>24979.53</v>
      </c>
      <c r="E2040" t="s">
        <v>7240</v>
      </c>
      <c r="F2040" t="s">
        <v>20917</v>
      </c>
      <c r="G2040" t="s">
        <v>66</v>
      </c>
      <c r="H2040" t="s">
        <v>7286</v>
      </c>
      <c r="I2040">
        <f>EOMONTH(GL_Transactions[[#This Row],[Column6]],-1)+1</f>
        <v>45566</v>
      </c>
    </row>
    <row r="2041" spans="1:9" x14ac:dyDescent="0.35">
      <c r="A2041" t="s">
        <v>10881</v>
      </c>
      <c r="B2041" t="s">
        <v>7243</v>
      </c>
      <c r="C2041" t="s">
        <v>7244</v>
      </c>
      <c r="D2041" s="13">
        <v>-40879.660000000003</v>
      </c>
      <c r="E2041" t="s">
        <v>7240</v>
      </c>
      <c r="F2041" t="s">
        <v>20918</v>
      </c>
      <c r="G2041" t="s">
        <v>10882</v>
      </c>
      <c r="H2041" t="s">
        <v>7292</v>
      </c>
      <c r="I2041">
        <f>EOMONTH(GL_Transactions[[#This Row],[Column6]],-1)+1</f>
        <v>45566</v>
      </c>
    </row>
    <row r="2042" spans="1:9" x14ac:dyDescent="0.35">
      <c r="A2042" t="s">
        <v>10883</v>
      </c>
      <c r="B2042" t="s">
        <v>7228</v>
      </c>
      <c r="C2042" t="s">
        <v>7229</v>
      </c>
      <c r="D2042" s="13">
        <v>56569.74</v>
      </c>
      <c r="E2042" t="s">
        <v>7224</v>
      </c>
      <c r="F2042" t="s">
        <v>20919</v>
      </c>
      <c r="G2042" t="s">
        <v>8282</v>
      </c>
      <c r="H2042" t="s">
        <v>7249</v>
      </c>
      <c r="I2042" t="e">
        <f>EOMONTH(GL_Transactions[[#This Row],[Column6]],-1)+1</f>
        <v>#VALUE!</v>
      </c>
    </row>
    <row r="2043" spans="1:9" x14ac:dyDescent="0.35">
      <c r="A2043" t="s">
        <v>10884</v>
      </c>
      <c r="B2043" t="s">
        <v>7255</v>
      </c>
      <c r="C2043" t="s">
        <v>7256</v>
      </c>
      <c r="D2043" s="13">
        <v>67122.25</v>
      </c>
      <c r="E2043" t="s">
        <v>7240</v>
      </c>
      <c r="F2043" t="s">
        <v>20912</v>
      </c>
      <c r="G2043" t="s">
        <v>10885</v>
      </c>
      <c r="H2043" t="s">
        <v>7305</v>
      </c>
      <c r="I2043" t="e">
        <f>EOMONTH(GL_Transactions[[#This Row],[Column6]],-1)+1</f>
        <v>#VALUE!</v>
      </c>
    </row>
    <row r="2044" spans="1:9" x14ac:dyDescent="0.35">
      <c r="A2044" t="s">
        <v>10886</v>
      </c>
      <c r="B2044" t="s">
        <v>7243</v>
      </c>
      <c r="C2044" t="s">
        <v>7244</v>
      </c>
      <c r="D2044" s="13">
        <v>74561.600000000006</v>
      </c>
      <c r="E2044" t="s">
        <v>7240</v>
      </c>
      <c r="F2044" t="s">
        <v>20910</v>
      </c>
      <c r="G2044" t="s">
        <v>10887</v>
      </c>
      <c r="H2044" t="s">
        <v>7292</v>
      </c>
      <c r="I2044" t="e">
        <f>EOMONTH(GL_Transactions[[#This Row],[Column6]],-1)+1</f>
        <v>#VALUE!</v>
      </c>
    </row>
    <row r="2045" spans="1:9" x14ac:dyDescent="0.35">
      <c r="A2045" t="s">
        <v>10888</v>
      </c>
      <c r="B2045" t="s">
        <v>7228</v>
      </c>
      <c r="C2045" t="s">
        <v>7229</v>
      </c>
      <c r="D2045" s="13">
        <v>12476.11</v>
      </c>
      <c r="E2045" t="s">
        <v>7261</v>
      </c>
      <c r="F2045" t="s">
        <v>20741</v>
      </c>
      <c r="G2045" t="s">
        <v>10889</v>
      </c>
      <c r="H2045" t="s">
        <v>66</v>
      </c>
      <c r="I2045">
        <f>EOMONTH(GL_Transactions[[#This Row],[Column6]],-1)+1</f>
        <v>45505</v>
      </c>
    </row>
    <row r="2046" spans="1:9" x14ac:dyDescent="0.35">
      <c r="A2046" t="s">
        <v>10890</v>
      </c>
      <c r="B2046" t="s">
        <v>7228</v>
      </c>
      <c r="C2046" t="s">
        <v>7229</v>
      </c>
      <c r="D2046" s="13">
        <v>-66075.53</v>
      </c>
      <c r="E2046" t="s">
        <v>7240</v>
      </c>
      <c r="F2046" t="s">
        <v>20920</v>
      </c>
      <c r="G2046" t="s">
        <v>10891</v>
      </c>
      <c r="H2046" t="s">
        <v>7286</v>
      </c>
      <c r="I2046" t="e">
        <f>EOMONTH(GL_Transactions[[#This Row],[Column6]],-1)+1</f>
        <v>#VALUE!</v>
      </c>
    </row>
    <row r="2047" spans="1:9" x14ac:dyDescent="0.35">
      <c r="A2047" t="s">
        <v>10892</v>
      </c>
      <c r="B2047" t="s">
        <v>7222</v>
      </c>
      <c r="C2047" t="s">
        <v>7223</v>
      </c>
      <c r="D2047" s="13">
        <v>39330.879999999997</v>
      </c>
      <c r="E2047" t="s">
        <v>7240</v>
      </c>
      <c r="F2047" t="s">
        <v>20921</v>
      </c>
      <c r="G2047" t="s">
        <v>10893</v>
      </c>
      <c r="H2047" t="s">
        <v>7226</v>
      </c>
      <c r="I2047">
        <f>EOMONTH(GL_Transactions[[#This Row],[Column6]],-1)+1</f>
        <v>45566</v>
      </c>
    </row>
    <row r="2048" spans="1:9" x14ac:dyDescent="0.35">
      <c r="A2048" t="s">
        <v>10894</v>
      </c>
      <c r="B2048" t="s">
        <v>7277</v>
      </c>
      <c r="C2048" t="s">
        <v>7278</v>
      </c>
      <c r="D2048" s="13">
        <v>80493.63</v>
      </c>
      <c r="E2048" t="s">
        <v>7240</v>
      </c>
      <c r="F2048" t="s">
        <v>20922</v>
      </c>
      <c r="G2048" t="s">
        <v>10895</v>
      </c>
      <c r="H2048" t="s">
        <v>7249</v>
      </c>
      <c r="I2048">
        <f>EOMONTH(GL_Transactions[[#This Row],[Column6]],-1)+1</f>
        <v>45566</v>
      </c>
    </row>
    <row r="2049" spans="1:9" x14ac:dyDescent="0.35">
      <c r="A2049" t="s">
        <v>10896</v>
      </c>
      <c r="B2049" t="s">
        <v>7277</v>
      </c>
      <c r="C2049" t="s">
        <v>7278</v>
      </c>
      <c r="D2049" s="13">
        <v>38981.589999999997</v>
      </c>
      <c r="E2049" t="s">
        <v>7240</v>
      </c>
      <c r="F2049" t="s">
        <v>20923</v>
      </c>
      <c r="G2049" t="s">
        <v>10897</v>
      </c>
      <c r="H2049" t="s">
        <v>7302</v>
      </c>
      <c r="I2049">
        <f>EOMONTH(GL_Transactions[[#This Row],[Column6]],-1)+1</f>
        <v>45566</v>
      </c>
    </row>
    <row r="2050" spans="1:9" x14ac:dyDescent="0.35">
      <c r="A2050" t="s">
        <v>10898</v>
      </c>
      <c r="B2050" t="s">
        <v>7264</v>
      </c>
      <c r="C2050" t="s">
        <v>7280</v>
      </c>
      <c r="D2050" s="13">
        <v>-43834.23</v>
      </c>
      <c r="E2050" t="s">
        <v>7240</v>
      </c>
      <c r="F2050" t="s">
        <v>20923</v>
      </c>
      <c r="G2050" t="s">
        <v>10899</v>
      </c>
      <c r="H2050" t="s">
        <v>7292</v>
      </c>
      <c r="I2050">
        <f>EOMONTH(GL_Transactions[[#This Row],[Column6]],-1)+1</f>
        <v>45566</v>
      </c>
    </row>
    <row r="2051" spans="1:9" x14ac:dyDescent="0.35">
      <c r="A2051" t="s">
        <v>10900</v>
      </c>
      <c r="B2051" t="s">
        <v>7243</v>
      </c>
      <c r="C2051" t="s">
        <v>7244</v>
      </c>
      <c r="D2051" s="13">
        <v>-82417.490000000005</v>
      </c>
      <c r="E2051" t="s">
        <v>7240</v>
      </c>
      <c r="F2051" t="s">
        <v>20924</v>
      </c>
      <c r="G2051" t="s">
        <v>10901</v>
      </c>
      <c r="H2051" t="s">
        <v>7292</v>
      </c>
      <c r="I2051">
        <f>EOMONTH(GL_Transactions[[#This Row],[Column6]],-1)+1</f>
        <v>45566</v>
      </c>
    </row>
    <row r="2052" spans="1:9" x14ac:dyDescent="0.35">
      <c r="A2052" t="s">
        <v>10902</v>
      </c>
      <c r="B2052" t="s">
        <v>7268</v>
      </c>
      <c r="C2052" t="s">
        <v>7269</v>
      </c>
      <c r="D2052" s="13">
        <v>46390.96</v>
      </c>
      <c r="E2052" t="s">
        <v>7261</v>
      </c>
      <c r="F2052" t="s">
        <v>20925</v>
      </c>
      <c r="G2052" t="s">
        <v>10903</v>
      </c>
      <c r="H2052" t="s">
        <v>7302</v>
      </c>
      <c r="I2052">
        <f>EOMONTH(GL_Transactions[[#This Row],[Column6]],-1)+1</f>
        <v>45566</v>
      </c>
    </row>
    <row r="2053" spans="1:9" x14ac:dyDescent="0.35">
      <c r="A2053" t="s">
        <v>10904</v>
      </c>
      <c r="B2053" t="s">
        <v>7233</v>
      </c>
      <c r="C2053" t="s">
        <v>66</v>
      </c>
      <c r="D2053" s="13">
        <v>-7805.68</v>
      </c>
      <c r="E2053" t="s">
        <v>7240</v>
      </c>
      <c r="F2053" t="s">
        <v>20879</v>
      </c>
      <c r="G2053" t="s">
        <v>10905</v>
      </c>
      <c r="H2053" t="s">
        <v>7231</v>
      </c>
      <c r="I2053" t="e">
        <f>EOMONTH(GL_Transactions[[#This Row],[Column6]],-1)+1</f>
        <v>#VALUE!</v>
      </c>
    </row>
    <row r="2054" spans="1:9" x14ac:dyDescent="0.35">
      <c r="A2054" t="s">
        <v>10906</v>
      </c>
      <c r="B2054" t="s">
        <v>7228</v>
      </c>
      <c r="C2054" t="s">
        <v>7229</v>
      </c>
      <c r="D2054" s="13">
        <v>65055.24</v>
      </c>
      <c r="E2054" t="s">
        <v>7240</v>
      </c>
      <c r="F2054" t="s">
        <v>19988</v>
      </c>
      <c r="G2054" t="s">
        <v>10907</v>
      </c>
      <c r="H2054" t="s">
        <v>7292</v>
      </c>
      <c r="I2054">
        <f>EOMONTH(GL_Transactions[[#This Row],[Column6]],-1)+1</f>
        <v>45323</v>
      </c>
    </row>
    <row r="2055" spans="1:9" x14ac:dyDescent="0.35">
      <c r="A2055" t="s">
        <v>10908</v>
      </c>
      <c r="B2055" t="s">
        <v>7248</v>
      </c>
      <c r="C2055" t="s">
        <v>3</v>
      </c>
      <c r="D2055" s="13">
        <v>34077.96</v>
      </c>
      <c r="E2055" t="s">
        <v>7224</v>
      </c>
      <c r="F2055" t="s">
        <v>20896</v>
      </c>
      <c r="G2055" t="s">
        <v>10909</v>
      </c>
      <c r="H2055" t="s">
        <v>7305</v>
      </c>
      <c r="I2055">
        <f>EOMONTH(GL_Transactions[[#This Row],[Column6]],-1)+1</f>
        <v>45566</v>
      </c>
    </row>
    <row r="2056" spans="1:9" x14ac:dyDescent="0.35">
      <c r="A2056" t="s">
        <v>10910</v>
      </c>
      <c r="B2056" t="s">
        <v>7248</v>
      </c>
      <c r="C2056" t="s">
        <v>3</v>
      </c>
      <c r="D2056" s="13">
        <v>27073.759999999998</v>
      </c>
      <c r="E2056" t="s">
        <v>7224</v>
      </c>
      <c r="F2056" t="s">
        <v>20926</v>
      </c>
      <c r="G2056" t="s">
        <v>10911</v>
      </c>
      <c r="H2056" t="s">
        <v>7246</v>
      </c>
      <c r="I2056">
        <f>EOMONTH(GL_Transactions[[#This Row],[Column6]],-1)+1</f>
        <v>45566</v>
      </c>
    </row>
    <row r="2057" spans="1:9" x14ac:dyDescent="0.35">
      <c r="A2057" t="s">
        <v>10912</v>
      </c>
      <c r="B2057" t="s">
        <v>7264</v>
      </c>
      <c r="C2057" t="s">
        <v>7280</v>
      </c>
      <c r="D2057" s="13">
        <v>6131.66</v>
      </c>
      <c r="E2057" t="s">
        <v>7224</v>
      </c>
      <c r="F2057" t="s">
        <v>20927</v>
      </c>
      <c r="G2057" t="s">
        <v>10913</v>
      </c>
      <c r="H2057" t="s">
        <v>7249</v>
      </c>
      <c r="I2057" t="e">
        <f>EOMONTH(GL_Transactions[[#This Row],[Column6]],-1)+1</f>
        <v>#VALUE!</v>
      </c>
    </row>
    <row r="2058" spans="1:9" x14ac:dyDescent="0.35">
      <c r="A2058" t="s">
        <v>10914</v>
      </c>
      <c r="B2058" t="s">
        <v>7251</v>
      </c>
      <c r="C2058" t="s">
        <v>7252</v>
      </c>
      <c r="D2058" s="13">
        <v>-67038.73</v>
      </c>
      <c r="E2058" t="s">
        <v>7261</v>
      </c>
      <c r="F2058" t="s">
        <v>20924</v>
      </c>
      <c r="G2058" t="s">
        <v>10915</v>
      </c>
      <c r="H2058" t="s">
        <v>7292</v>
      </c>
      <c r="I2058">
        <f>EOMONTH(GL_Transactions[[#This Row],[Column6]],-1)+1</f>
        <v>45566</v>
      </c>
    </row>
    <row r="2059" spans="1:9" x14ac:dyDescent="0.35">
      <c r="A2059" t="s">
        <v>10916</v>
      </c>
      <c r="B2059" t="s">
        <v>7251</v>
      </c>
      <c r="C2059" t="s">
        <v>7252</v>
      </c>
      <c r="D2059" s="13">
        <v>67529.320000000007</v>
      </c>
      <c r="E2059" t="s">
        <v>7224</v>
      </c>
      <c r="F2059" t="s">
        <v>20928</v>
      </c>
      <c r="G2059" t="s">
        <v>10917</v>
      </c>
      <c r="H2059" t="s">
        <v>66</v>
      </c>
      <c r="I2059" t="e">
        <f>EOMONTH(GL_Transactions[[#This Row],[Column6]],-1)+1</f>
        <v>#VALUE!</v>
      </c>
    </row>
    <row r="2060" spans="1:9" x14ac:dyDescent="0.35">
      <c r="A2060" t="s">
        <v>10918</v>
      </c>
      <c r="B2060" t="s">
        <v>7277</v>
      </c>
      <c r="C2060" t="s">
        <v>7278</v>
      </c>
      <c r="D2060" s="13">
        <v>-12184.15</v>
      </c>
      <c r="E2060" t="s">
        <v>7240</v>
      </c>
      <c r="F2060" t="s">
        <v>20921</v>
      </c>
      <c r="G2060" t="s">
        <v>10919</v>
      </c>
      <c r="H2060" t="s">
        <v>7231</v>
      </c>
      <c r="I2060">
        <f>EOMONTH(GL_Transactions[[#This Row],[Column6]],-1)+1</f>
        <v>45566</v>
      </c>
    </row>
    <row r="2061" spans="1:9" x14ac:dyDescent="0.35">
      <c r="A2061" t="s">
        <v>10920</v>
      </c>
      <c r="B2061" t="s">
        <v>7255</v>
      </c>
      <c r="C2061" t="s">
        <v>7256</v>
      </c>
      <c r="D2061" s="13">
        <v>71019.13</v>
      </c>
      <c r="E2061" t="s">
        <v>7240</v>
      </c>
      <c r="F2061" t="s">
        <v>20923</v>
      </c>
      <c r="G2061" t="s">
        <v>10921</v>
      </c>
      <c r="H2061" t="s">
        <v>7302</v>
      </c>
      <c r="I2061">
        <f>EOMONTH(GL_Transactions[[#This Row],[Column6]],-1)+1</f>
        <v>45566</v>
      </c>
    </row>
    <row r="2062" spans="1:9" x14ac:dyDescent="0.35">
      <c r="A2062" t="s">
        <v>10922</v>
      </c>
      <c r="B2062" t="s">
        <v>7268</v>
      </c>
      <c r="C2062" t="s">
        <v>7269</v>
      </c>
      <c r="D2062" s="13">
        <v>-23354.66</v>
      </c>
      <c r="E2062" t="s">
        <v>7261</v>
      </c>
      <c r="F2062" t="s">
        <v>20929</v>
      </c>
      <c r="G2062" t="s">
        <v>10923</v>
      </c>
      <c r="H2062" t="s">
        <v>7231</v>
      </c>
      <c r="I2062" t="e">
        <f>EOMONTH(GL_Transactions[[#This Row],[Column6]],-1)+1</f>
        <v>#VALUE!</v>
      </c>
    </row>
    <row r="2063" spans="1:9" x14ac:dyDescent="0.35">
      <c r="A2063" t="s">
        <v>10924</v>
      </c>
      <c r="B2063" t="s">
        <v>7268</v>
      </c>
      <c r="C2063" t="s">
        <v>66</v>
      </c>
      <c r="D2063" s="13">
        <v>20720.740000000002</v>
      </c>
      <c r="E2063" t="s">
        <v>7240</v>
      </c>
      <c r="F2063" t="s">
        <v>20881</v>
      </c>
      <c r="G2063" t="s">
        <v>9839</v>
      </c>
      <c r="H2063" t="s">
        <v>7231</v>
      </c>
      <c r="I2063">
        <f>EOMONTH(GL_Transactions[[#This Row],[Column6]],-1)+1</f>
        <v>45566</v>
      </c>
    </row>
    <row r="2064" spans="1:9" x14ac:dyDescent="0.35">
      <c r="A2064" t="s">
        <v>10925</v>
      </c>
      <c r="B2064" t="s">
        <v>7243</v>
      </c>
      <c r="C2064" t="s">
        <v>7244</v>
      </c>
      <c r="D2064" s="13">
        <v>720.14</v>
      </c>
      <c r="E2064" t="s">
        <v>7224</v>
      </c>
      <c r="F2064" t="s">
        <v>20911</v>
      </c>
      <c r="G2064" t="s">
        <v>66</v>
      </c>
      <c r="H2064" t="s">
        <v>7249</v>
      </c>
      <c r="I2064">
        <f>EOMONTH(GL_Transactions[[#This Row],[Column6]],-1)+1</f>
        <v>45566</v>
      </c>
    </row>
    <row r="2065" spans="1:9" x14ac:dyDescent="0.35">
      <c r="A2065" t="s">
        <v>10926</v>
      </c>
      <c r="B2065" t="s">
        <v>7222</v>
      </c>
      <c r="C2065" t="s">
        <v>7223</v>
      </c>
      <c r="D2065" s="13">
        <v>67961.279999999999</v>
      </c>
      <c r="E2065" t="s">
        <v>7240</v>
      </c>
      <c r="F2065" t="s">
        <v>20930</v>
      </c>
      <c r="G2065" t="s">
        <v>10927</v>
      </c>
      <c r="H2065" t="s">
        <v>7305</v>
      </c>
      <c r="I2065" t="e">
        <f>EOMONTH(GL_Transactions[[#This Row],[Column6]],-1)+1</f>
        <v>#VALUE!</v>
      </c>
    </row>
    <row r="2066" spans="1:9" x14ac:dyDescent="0.35">
      <c r="A2066" t="s">
        <v>10928</v>
      </c>
      <c r="B2066" t="s">
        <v>7228</v>
      </c>
      <c r="C2066" t="s">
        <v>7229</v>
      </c>
      <c r="D2066" s="13">
        <v>-49269.3</v>
      </c>
      <c r="E2066" t="s">
        <v>7224</v>
      </c>
      <c r="F2066" t="s">
        <v>20931</v>
      </c>
      <c r="G2066" t="s">
        <v>7452</v>
      </c>
      <c r="H2066" t="s">
        <v>7286</v>
      </c>
      <c r="I2066">
        <f>EOMONTH(GL_Transactions[[#This Row],[Column6]],-1)+1</f>
        <v>45566</v>
      </c>
    </row>
    <row r="2067" spans="1:9" x14ac:dyDescent="0.35">
      <c r="A2067" t="s">
        <v>10929</v>
      </c>
      <c r="B2067" t="s">
        <v>7243</v>
      </c>
      <c r="C2067" t="s">
        <v>7244</v>
      </c>
      <c r="D2067" s="13">
        <v>-59735.89</v>
      </c>
      <c r="E2067" t="s">
        <v>7240</v>
      </c>
      <c r="F2067" t="s">
        <v>20932</v>
      </c>
      <c r="G2067" t="s">
        <v>66</v>
      </c>
      <c r="H2067" t="s">
        <v>66</v>
      </c>
      <c r="I2067" t="e">
        <f>EOMONTH(GL_Transactions[[#This Row],[Column6]],-1)+1</f>
        <v>#VALUE!</v>
      </c>
    </row>
    <row r="2068" spans="1:9" x14ac:dyDescent="0.35">
      <c r="A2068" t="s">
        <v>10930</v>
      </c>
      <c r="B2068" t="s">
        <v>7228</v>
      </c>
      <c r="C2068" t="s">
        <v>7229</v>
      </c>
      <c r="D2068" s="13">
        <v>7153.33</v>
      </c>
      <c r="E2068" t="s">
        <v>7240</v>
      </c>
      <c r="F2068" t="s">
        <v>20910</v>
      </c>
      <c r="G2068" t="s">
        <v>10931</v>
      </c>
      <c r="H2068" t="s">
        <v>7236</v>
      </c>
      <c r="I2068" t="e">
        <f>EOMONTH(GL_Transactions[[#This Row],[Column6]],-1)+1</f>
        <v>#VALUE!</v>
      </c>
    </row>
    <row r="2069" spans="1:9" x14ac:dyDescent="0.35">
      <c r="A2069" t="s">
        <v>10932</v>
      </c>
      <c r="B2069" t="s">
        <v>7268</v>
      </c>
      <c r="C2069" t="s">
        <v>7269</v>
      </c>
      <c r="D2069" s="13">
        <v>-84858.87</v>
      </c>
      <c r="E2069" t="s">
        <v>7240</v>
      </c>
      <c r="F2069" t="s">
        <v>20923</v>
      </c>
      <c r="G2069" t="s">
        <v>10933</v>
      </c>
      <c r="H2069" t="s">
        <v>7249</v>
      </c>
      <c r="I2069">
        <f>EOMONTH(GL_Transactions[[#This Row],[Column6]],-1)+1</f>
        <v>45566</v>
      </c>
    </row>
    <row r="2070" spans="1:9" x14ac:dyDescent="0.35">
      <c r="A2070" t="s">
        <v>10934</v>
      </c>
      <c r="B2070" t="s">
        <v>7248</v>
      </c>
      <c r="C2070" t="s">
        <v>3</v>
      </c>
      <c r="D2070" s="13">
        <v>34329.54</v>
      </c>
      <c r="E2070" t="s">
        <v>7224</v>
      </c>
      <c r="F2070" t="s">
        <v>20933</v>
      </c>
      <c r="G2070" t="s">
        <v>10935</v>
      </c>
      <c r="H2070" t="s">
        <v>7292</v>
      </c>
      <c r="I2070">
        <f>EOMONTH(GL_Transactions[[#This Row],[Column6]],-1)+1</f>
        <v>45566</v>
      </c>
    </row>
    <row r="2071" spans="1:9" x14ac:dyDescent="0.35">
      <c r="A2071" t="s">
        <v>10936</v>
      </c>
      <c r="B2071" t="s">
        <v>7228</v>
      </c>
      <c r="C2071" t="s">
        <v>66</v>
      </c>
      <c r="D2071" s="13">
        <v>36902.79</v>
      </c>
      <c r="E2071" t="s">
        <v>7240</v>
      </c>
      <c r="F2071" t="s">
        <v>20877</v>
      </c>
      <c r="G2071" t="s">
        <v>10937</v>
      </c>
      <c r="H2071" t="s">
        <v>7302</v>
      </c>
      <c r="I2071" t="e">
        <f>EOMONTH(GL_Transactions[[#This Row],[Column6]],-1)+1</f>
        <v>#VALUE!</v>
      </c>
    </row>
    <row r="2072" spans="1:9" x14ac:dyDescent="0.35">
      <c r="A2072" t="s">
        <v>10938</v>
      </c>
      <c r="B2072" t="s">
        <v>7268</v>
      </c>
      <c r="C2072" t="s">
        <v>7269</v>
      </c>
      <c r="D2072" s="13">
        <v>16898.68</v>
      </c>
      <c r="E2072" t="s">
        <v>7261</v>
      </c>
      <c r="F2072" t="s">
        <v>20912</v>
      </c>
      <c r="G2072" t="s">
        <v>8835</v>
      </c>
      <c r="H2072" t="s">
        <v>66</v>
      </c>
      <c r="I2072" t="e">
        <f>EOMONTH(GL_Transactions[[#This Row],[Column6]],-1)+1</f>
        <v>#VALUE!</v>
      </c>
    </row>
    <row r="2073" spans="1:9" x14ac:dyDescent="0.35">
      <c r="A2073" t="s">
        <v>10939</v>
      </c>
      <c r="B2073" t="s">
        <v>7248</v>
      </c>
      <c r="C2073" t="s">
        <v>3</v>
      </c>
      <c r="D2073" s="13">
        <v>63016.33</v>
      </c>
      <c r="E2073" t="s">
        <v>7240</v>
      </c>
      <c r="F2073" t="s">
        <v>20934</v>
      </c>
      <c r="G2073" t="s">
        <v>10940</v>
      </c>
      <c r="H2073" t="s">
        <v>7249</v>
      </c>
      <c r="I2073" t="e">
        <f>EOMONTH(GL_Transactions[[#This Row],[Column6]],-1)+1</f>
        <v>#VALUE!</v>
      </c>
    </row>
    <row r="2074" spans="1:9" x14ac:dyDescent="0.35">
      <c r="A2074" t="s">
        <v>10941</v>
      </c>
      <c r="B2074" t="s">
        <v>7228</v>
      </c>
      <c r="C2074" t="s">
        <v>66</v>
      </c>
      <c r="D2074" s="13">
        <v>29370.48</v>
      </c>
      <c r="E2074" t="s">
        <v>7261</v>
      </c>
      <c r="F2074" t="s">
        <v>20918</v>
      </c>
      <c r="G2074" t="s">
        <v>10942</v>
      </c>
      <c r="H2074" t="s">
        <v>7236</v>
      </c>
      <c r="I2074">
        <f>EOMONTH(GL_Transactions[[#This Row],[Column6]],-1)+1</f>
        <v>45566</v>
      </c>
    </row>
    <row r="2075" spans="1:9" x14ac:dyDescent="0.35">
      <c r="A2075" t="s">
        <v>10943</v>
      </c>
      <c r="B2075" t="s">
        <v>7228</v>
      </c>
      <c r="C2075" t="s">
        <v>7229</v>
      </c>
      <c r="D2075" s="13" t="s">
        <v>20935</v>
      </c>
      <c r="E2075" t="s">
        <v>7240</v>
      </c>
      <c r="F2075" t="s">
        <v>20936</v>
      </c>
      <c r="G2075" t="s">
        <v>10944</v>
      </c>
      <c r="H2075" t="s">
        <v>7305</v>
      </c>
      <c r="I2075">
        <f>EOMONTH(GL_Transactions[[#This Row],[Column6]],-1)+1</f>
        <v>45566</v>
      </c>
    </row>
    <row r="2076" spans="1:9" x14ac:dyDescent="0.35">
      <c r="A2076" t="s">
        <v>10945</v>
      </c>
      <c r="B2076" t="s">
        <v>7222</v>
      </c>
      <c r="C2076" t="s">
        <v>7223</v>
      </c>
      <c r="D2076" s="13">
        <v>58470.36</v>
      </c>
      <c r="E2076" t="s">
        <v>7224</v>
      </c>
      <c r="F2076" t="s">
        <v>20937</v>
      </c>
      <c r="G2076" t="s">
        <v>66</v>
      </c>
      <c r="H2076" t="s">
        <v>7292</v>
      </c>
      <c r="I2076">
        <f>EOMONTH(GL_Transactions[[#This Row],[Column6]],-1)+1</f>
        <v>45566</v>
      </c>
    </row>
    <row r="2077" spans="1:9" x14ac:dyDescent="0.35">
      <c r="A2077" t="s">
        <v>10946</v>
      </c>
      <c r="B2077" t="s">
        <v>7243</v>
      </c>
      <c r="C2077" t="s">
        <v>7244</v>
      </c>
      <c r="D2077" s="13">
        <v>-69997.94</v>
      </c>
      <c r="E2077" t="s">
        <v>7261</v>
      </c>
      <c r="F2077" t="s">
        <v>20938</v>
      </c>
      <c r="G2077" t="s">
        <v>8827</v>
      </c>
      <c r="H2077" t="s">
        <v>7246</v>
      </c>
      <c r="I2077">
        <f>EOMONTH(GL_Transactions[[#This Row],[Column6]],-1)+1</f>
        <v>45566</v>
      </c>
    </row>
    <row r="2078" spans="1:9" x14ac:dyDescent="0.35">
      <c r="A2078" t="s">
        <v>10947</v>
      </c>
      <c r="B2078" t="s">
        <v>7251</v>
      </c>
      <c r="C2078" t="s">
        <v>7252</v>
      </c>
      <c r="D2078" s="13">
        <v>65266.1</v>
      </c>
      <c r="E2078" t="s">
        <v>7261</v>
      </c>
      <c r="F2078" t="s">
        <v>20939</v>
      </c>
      <c r="G2078" t="s">
        <v>10948</v>
      </c>
      <c r="H2078" t="s">
        <v>7246</v>
      </c>
      <c r="I2078">
        <f>EOMONTH(GL_Transactions[[#This Row],[Column6]],-1)+1</f>
        <v>45566</v>
      </c>
    </row>
    <row r="2079" spans="1:9" x14ac:dyDescent="0.35">
      <c r="A2079" t="s">
        <v>10949</v>
      </c>
      <c r="B2079" t="s">
        <v>7233</v>
      </c>
      <c r="C2079" t="s">
        <v>7234</v>
      </c>
      <c r="D2079" s="13">
        <v>83339.22</v>
      </c>
      <c r="E2079" t="s">
        <v>7224</v>
      </c>
      <c r="F2079" t="s">
        <v>20940</v>
      </c>
      <c r="G2079" t="s">
        <v>10950</v>
      </c>
      <c r="H2079" t="s">
        <v>7236</v>
      </c>
      <c r="I2079">
        <f>EOMONTH(GL_Transactions[[#This Row],[Column6]],-1)+1</f>
        <v>45566</v>
      </c>
    </row>
    <row r="2080" spans="1:9" x14ac:dyDescent="0.35">
      <c r="A2080" t="s">
        <v>10951</v>
      </c>
      <c r="B2080" t="s">
        <v>7248</v>
      </c>
      <c r="C2080" t="s">
        <v>3</v>
      </c>
      <c r="D2080" s="13">
        <v>77812.45</v>
      </c>
      <c r="E2080" t="s">
        <v>7261</v>
      </c>
      <c r="F2080" t="s">
        <v>20585</v>
      </c>
      <c r="G2080" t="s">
        <v>10952</v>
      </c>
      <c r="H2080" t="s">
        <v>7305</v>
      </c>
      <c r="I2080">
        <f>EOMONTH(GL_Transactions[[#This Row],[Column6]],-1)+1</f>
        <v>45566</v>
      </c>
    </row>
    <row r="2081" spans="1:9" x14ac:dyDescent="0.35">
      <c r="A2081" t="s">
        <v>10953</v>
      </c>
      <c r="B2081" t="s">
        <v>7264</v>
      </c>
      <c r="C2081" t="s">
        <v>7280</v>
      </c>
      <c r="D2081" s="13">
        <v>-55587.58</v>
      </c>
      <c r="E2081" t="s">
        <v>7240</v>
      </c>
      <c r="F2081" t="s">
        <v>20918</v>
      </c>
      <c r="G2081" t="s">
        <v>8535</v>
      </c>
      <c r="H2081" t="s">
        <v>7249</v>
      </c>
      <c r="I2081">
        <f>EOMONTH(GL_Transactions[[#This Row],[Column6]],-1)+1</f>
        <v>45566</v>
      </c>
    </row>
    <row r="2082" spans="1:9" x14ac:dyDescent="0.35">
      <c r="A2082" t="s">
        <v>10954</v>
      </c>
      <c r="B2082" t="s">
        <v>7222</v>
      </c>
      <c r="C2082" t="s">
        <v>7223</v>
      </c>
      <c r="D2082" s="13">
        <v>46668.73</v>
      </c>
      <c r="E2082" t="s">
        <v>7240</v>
      </c>
      <c r="F2082" t="s">
        <v>20885</v>
      </c>
      <c r="G2082" t="s">
        <v>10955</v>
      </c>
      <c r="H2082" t="s">
        <v>7305</v>
      </c>
      <c r="I2082">
        <f>EOMONTH(GL_Transactions[[#This Row],[Column6]],-1)+1</f>
        <v>45536</v>
      </c>
    </row>
    <row r="2083" spans="1:9" x14ac:dyDescent="0.35">
      <c r="A2083" t="s">
        <v>10956</v>
      </c>
      <c r="B2083" t="s">
        <v>7264</v>
      </c>
      <c r="C2083" t="s">
        <v>7280</v>
      </c>
      <c r="D2083" s="13">
        <v>33357.49</v>
      </c>
      <c r="E2083" t="s">
        <v>7224</v>
      </c>
      <c r="F2083" t="s">
        <v>20904</v>
      </c>
      <c r="G2083" t="s">
        <v>10957</v>
      </c>
      <c r="H2083" t="s">
        <v>66</v>
      </c>
      <c r="I2083">
        <f>EOMONTH(GL_Transactions[[#This Row],[Column6]],-1)+1</f>
        <v>45566</v>
      </c>
    </row>
    <row r="2084" spans="1:9" x14ac:dyDescent="0.35">
      <c r="A2084" t="s">
        <v>10958</v>
      </c>
      <c r="B2084" t="s">
        <v>7277</v>
      </c>
      <c r="C2084" t="s">
        <v>7278</v>
      </c>
      <c r="D2084" s="13">
        <v>56431.32</v>
      </c>
      <c r="E2084" t="s">
        <v>7240</v>
      </c>
      <c r="F2084" t="s">
        <v>20941</v>
      </c>
      <c r="G2084" t="s">
        <v>9179</v>
      </c>
      <c r="H2084" t="s">
        <v>7231</v>
      </c>
      <c r="I2084">
        <f>EOMONTH(GL_Transactions[[#This Row],[Column6]],-1)+1</f>
        <v>45566</v>
      </c>
    </row>
    <row r="2085" spans="1:9" x14ac:dyDescent="0.35">
      <c r="A2085" t="s">
        <v>10959</v>
      </c>
      <c r="B2085" t="s">
        <v>7243</v>
      </c>
      <c r="C2085" t="s">
        <v>7244</v>
      </c>
      <c r="D2085" s="13" t="s">
        <v>20942</v>
      </c>
      <c r="E2085" t="s">
        <v>7240</v>
      </c>
      <c r="F2085" t="s">
        <v>20943</v>
      </c>
      <c r="G2085" t="s">
        <v>10960</v>
      </c>
      <c r="H2085" t="s">
        <v>7275</v>
      </c>
      <c r="I2085">
        <f>EOMONTH(GL_Transactions[[#This Row],[Column6]],-1)+1</f>
        <v>45566</v>
      </c>
    </row>
    <row r="2086" spans="1:9" x14ac:dyDescent="0.35">
      <c r="A2086" t="s">
        <v>10961</v>
      </c>
      <c r="B2086" t="s">
        <v>7268</v>
      </c>
      <c r="C2086" t="s">
        <v>7269</v>
      </c>
      <c r="D2086" s="13">
        <v>28825.79</v>
      </c>
      <c r="E2086" t="s">
        <v>7261</v>
      </c>
      <c r="F2086" t="s">
        <v>20921</v>
      </c>
      <c r="G2086" t="s">
        <v>7628</v>
      </c>
      <c r="H2086" t="s">
        <v>66</v>
      </c>
      <c r="I2086">
        <f>EOMONTH(GL_Transactions[[#This Row],[Column6]],-1)+1</f>
        <v>45566</v>
      </c>
    </row>
    <row r="2087" spans="1:9" x14ac:dyDescent="0.35">
      <c r="A2087" t="s">
        <v>10962</v>
      </c>
      <c r="B2087" t="s">
        <v>7228</v>
      </c>
      <c r="C2087" t="s">
        <v>7229</v>
      </c>
      <c r="D2087" s="13">
        <v>61080.14</v>
      </c>
      <c r="E2087" t="s">
        <v>7224</v>
      </c>
      <c r="F2087" t="s">
        <v>20944</v>
      </c>
      <c r="G2087" t="s">
        <v>10963</v>
      </c>
      <c r="H2087" t="s">
        <v>7249</v>
      </c>
      <c r="I2087">
        <f>EOMONTH(GL_Transactions[[#This Row],[Column6]],-1)+1</f>
        <v>45566</v>
      </c>
    </row>
    <row r="2088" spans="1:9" x14ac:dyDescent="0.35">
      <c r="A2088" t="s">
        <v>10964</v>
      </c>
      <c r="B2088" t="s">
        <v>7277</v>
      </c>
      <c r="C2088" t="s">
        <v>7278</v>
      </c>
      <c r="D2088" s="13">
        <v>46536.83</v>
      </c>
      <c r="E2088" t="s">
        <v>7224</v>
      </c>
      <c r="F2088" t="s">
        <v>20156</v>
      </c>
      <c r="G2088" t="s">
        <v>10965</v>
      </c>
      <c r="H2088" t="s">
        <v>7236</v>
      </c>
      <c r="I2088">
        <f>EOMONTH(GL_Transactions[[#This Row],[Column6]],-1)+1</f>
        <v>45352</v>
      </c>
    </row>
    <row r="2089" spans="1:9" x14ac:dyDescent="0.35">
      <c r="A2089" t="s">
        <v>10966</v>
      </c>
      <c r="B2089" t="s">
        <v>7248</v>
      </c>
      <c r="C2089" t="s">
        <v>66</v>
      </c>
      <c r="D2089" s="13">
        <v>-43683.43</v>
      </c>
      <c r="E2089" t="s">
        <v>7240</v>
      </c>
      <c r="F2089" t="s">
        <v>20920</v>
      </c>
      <c r="G2089" t="s">
        <v>8099</v>
      </c>
      <c r="H2089" t="s">
        <v>7246</v>
      </c>
      <c r="I2089" t="e">
        <f>EOMONTH(GL_Transactions[[#This Row],[Column6]],-1)+1</f>
        <v>#VALUE!</v>
      </c>
    </row>
    <row r="2090" spans="1:9" x14ac:dyDescent="0.35">
      <c r="A2090" t="s">
        <v>10967</v>
      </c>
      <c r="B2090" t="s">
        <v>7222</v>
      </c>
      <c r="C2090" t="s">
        <v>7223</v>
      </c>
      <c r="D2090" s="13">
        <v>38161.949999999997</v>
      </c>
      <c r="E2090" t="s">
        <v>7261</v>
      </c>
      <c r="F2090" t="s">
        <v>20945</v>
      </c>
      <c r="G2090" t="s">
        <v>10968</v>
      </c>
      <c r="H2090" t="s">
        <v>66</v>
      </c>
      <c r="I2090">
        <f>EOMONTH(GL_Transactions[[#This Row],[Column6]],-1)+1</f>
        <v>45413</v>
      </c>
    </row>
    <row r="2091" spans="1:9" x14ac:dyDescent="0.35">
      <c r="A2091" t="s">
        <v>10969</v>
      </c>
      <c r="B2091" t="s">
        <v>7238</v>
      </c>
      <c r="C2091" t="s">
        <v>7239</v>
      </c>
      <c r="D2091" s="13">
        <v>29562.38</v>
      </c>
      <c r="E2091" t="s">
        <v>7224</v>
      </c>
      <c r="F2091" t="s">
        <v>20917</v>
      </c>
      <c r="G2091" t="s">
        <v>10970</v>
      </c>
      <c r="H2091" t="s">
        <v>7292</v>
      </c>
      <c r="I2091">
        <f>EOMONTH(GL_Transactions[[#This Row],[Column6]],-1)+1</f>
        <v>45566</v>
      </c>
    </row>
    <row r="2092" spans="1:9" x14ac:dyDescent="0.35">
      <c r="A2092" t="s">
        <v>10971</v>
      </c>
      <c r="B2092" t="s">
        <v>7264</v>
      </c>
      <c r="C2092" t="s">
        <v>7280</v>
      </c>
      <c r="D2092" s="13">
        <v>-37811.660000000003</v>
      </c>
      <c r="E2092" t="s">
        <v>7240</v>
      </c>
      <c r="F2092" t="s">
        <v>20946</v>
      </c>
      <c r="G2092" t="s">
        <v>10972</v>
      </c>
      <c r="H2092" t="s">
        <v>66</v>
      </c>
      <c r="I2092">
        <f>EOMONTH(GL_Transactions[[#This Row],[Column6]],-1)+1</f>
        <v>45566</v>
      </c>
    </row>
    <row r="2093" spans="1:9" x14ac:dyDescent="0.35">
      <c r="A2093" t="s">
        <v>10973</v>
      </c>
      <c r="B2093" t="s">
        <v>7264</v>
      </c>
      <c r="C2093" t="s">
        <v>66</v>
      </c>
      <c r="D2093" s="13">
        <v>43717.03</v>
      </c>
      <c r="E2093" t="s">
        <v>7240</v>
      </c>
      <c r="F2093" t="s">
        <v>20947</v>
      </c>
      <c r="G2093" t="s">
        <v>10974</v>
      </c>
      <c r="H2093" t="s">
        <v>7249</v>
      </c>
      <c r="I2093" t="e">
        <f>EOMONTH(GL_Transactions[[#This Row],[Column6]],-1)+1</f>
        <v>#VALUE!</v>
      </c>
    </row>
    <row r="2094" spans="1:9" x14ac:dyDescent="0.35">
      <c r="A2094" t="s">
        <v>10975</v>
      </c>
      <c r="B2094" t="s">
        <v>7228</v>
      </c>
      <c r="C2094" t="s">
        <v>7229</v>
      </c>
      <c r="D2094" s="13">
        <v>23187.67</v>
      </c>
      <c r="E2094" t="s">
        <v>7240</v>
      </c>
      <c r="F2094" t="s">
        <v>20948</v>
      </c>
      <c r="G2094" t="s">
        <v>9473</v>
      </c>
      <c r="H2094" t="s">
        <v>7286</v>
      </c>
      <c r="I2094">
        <f>EOMONTH(GL_Transactions[[#This Row],[Column6]],-1)+1</f>
        <v>45566</v>
      </c>
    </row>
    <row r="2095" spans="1:9" x14ac:dyDescent="0.35">
      <c r="A2095" t="s">
        <v>10976</v>
      </c>
      <c r="B2095" t="s">
        <v>7228</v>
      </c>
      <c r="C2095" t="s">
        <v>7229</v>
      </c>
      <c r="D2095" s="13">
        <v>18441.150000000001</v>
      </c>
      <c r="E2095" t="s">
        <v>7224</v>
      </c>
      <c r="F2095" t="s">
        <v>20949</v>
      </c>
      <c r="G2095" t="s">
        <v>10977</v>
      </c>
      <c r="H2095" t="s">
        <v>7302</v>
      </c>
      <c r="I2095">
        <f>EOMONTH(GL_Transactions[[#This Row],[Column6]],-1)+1</f>
        <v>45323</v>
      </c>
    </row>
    <row r="2096" spans="1:9" x14ac:dyDescent="0.35">
      <c r="A2096" t="s">
        <v>10978</v>
      </c>
      <c r="B2096" t="s">
        <v>7233</v>
      </c>
      <c r="C2096" t="s">
        <v>7234</v>
      </c>
      <c r="D2096" s="13">
        <v>15641.37</v>
      </c>
      <c r="E2096" t="s">
        <v>7261</v>
      </c>
      <c r="F2096" t="s">
        <v>20946</v>
      </c>
      <c r="G2096" t="s">
        <v>10979</v>
      </c>
      <c r="H2096" t="s">
        <v>66</v>
      </c>
      <c r="I2096">
        <f>EOMONTH(GL_Transactions[[#This Row],[Column6]],-1)+1</f>
        <v>45566</v>
      </c>
    </row>
    <row r="2097" spans="1:9" x14ac:dyDescent="0.35">
      <c r="A2097" t="s">
        <v>10980</v>
      </c>
      <c r="B2097" t="s">
        <v>7251</v>
      </c>
      <c r="C2097" t="s">
        <v>7252</v>
      </c>
      <c r="D2097" s="13">
        <v>84932.22</v>
      </c>
      <c r="E2097" t="s">
        <v>7224</v>
      </c>
      <c r="F2097" t="s">
        <v>20947</v>
      </c>
      <c r="G2097" t="s">
        <v>10981</v>
      </c>
      <c r="H2097" t="s">
        <v>7231</v>
      </c>
      <c r="I2097" t="e">
        <f>EOMONTH(GL_Transactions[[#This Row],[Column6]],-1)+1</f>
        <v>#VALUE!</v>
      </c>
    </row>
    <row r="2098" spans="1:9" x14ac:dyDescent="0.35">
      <c r="A2098" t="s">
        <v>10982</v>
      </c>
      <c r="B2098" t="s">
        <v>7243</v>
      </c>
      <c r="C2098" t="s">
        <v>7244</v>
      </c>
      <c r="D2098" s="13">
        <v>-56167.13</v>
      </c>
      <c r="E2098" t="s">
        <v>7240</v>
      </c>
      <c r="F2098" t="s">
        <v>20911</v>
      </c>
      <c r="G2098" t="s">
        <v>10983</v>
      </c>
      <c r="H2098" t="s">
        <v>66</v>
      </c>
      <c r="I2098">
        <f>EOMONTH(GL_Transactions[[#This Row],[Column6]],-1)+1</f>
        <v>45566</v>
      </c>
    </row>
    <row r="2099" spans="1:9" x14ac:dyDescent="0.35">
      <c r="A2099" t="s">
        <v>10984</v>
      </c>
      <c r="B2099" t="s">
        <v>7222</v>
      </c>
      <c r="C2099" t="s">
        <v>7223</v>
      </c>
      <c r="D2099" s="13">
        <v>12370.06</v>
      </c>
      <c r="E2099" t="s">
        <v>7240</v>
      </c>
      <c r="F2099" t="s">
        <v>20678</v>
      </c>
      <c r="G2099" t="s">
        <v>10968</v>
      </c>
      <c r="H2099" t="s">
        <v>7236</v>
      </c>
      <c r="I2099">
        <f>EOMONTH(GL_Transactions[[#This Row],[Column6]],-1)+1</f>
        <v>45566</v>
      </c>
    </row>
    <row r="2100" spans="1:9" x14ac:dyDescent="0.35">
      <c r="A2100" t="s">
        <v>10985</v>
      </c>
      <c r="B2100" t="s">
        <v>7222</v>
      </c>
      <c r="C2100" t="s">
        <v>66</v>
      </c>
      <c r="D2100" s="13">
        <v>60050.02</v>
      </c>
      <c r="E2100" t="s">
        <v>7261</v>
      </c>
      <c r="F2100" t="s">
        <v>20908</v>
      </c>
      <c r="G2100" t="s">
        <v>10986</v>
      </c>
      <c r="H2100" t="s">
        <v>7236</v>
      </c>
      <c r="I2100">
        <f>EOMONTH(GL_Transactions[[#This Row],[Column6]],-1)+1</f>
        <v>45566</v>
      </c>
    </row>
    <row r="2101" spans="1:9" x14ac:dyDescent="0.35">
      <c r="A2101" t="s">
        <v>10987</v>
      </c>
      <c r="B2101" t="s">
        <v>7248</v>
      </c>
      <c r="C2101" t="s">
        <v>3</v>
      </c>
      <c r="D2101" s="13">
        <v>-10657.3</v>
      </c>
      <c r="E2101" t="s">
        <v>7240</v>
      </c>
      <c r="F2101" t="s">
        <v>20950</v>
      </c>
      <c r="G2101" t="s">
        <v>10988</v>
      </c>
      <c r="H2101" t="s">
        <v>7226</v>
      </c>
      <c r="I2101" t="e">
        <f>EOMONTH(GL_Transactions[[#This Row],[Column6]],-1)+1</f>
        <v>#VALUE!</v>
      </c>
    </row>
    <row r="2102" spans="1:9" x14ac:dyDescent="0.35">
      <c r="A2102" t="s">
        <v>10989</v>
      </c>
      <c r="B2102" t="s">
        <v>7251</v>
      </c>
      <c r="C2102" t="s">
        <v>7252</v>
      </c>
      <c r="D2102" s="13">
        <v>34764.400000000001</v>
      </c>
      <c r="E2102" t="s">
        <v>7240</v>
      </c>
      <c r="F2102" t="s">
        <v>20940</v>
      </c>
      <c r="G2102" t="s">
        <v>10990</v>
      </c>
      <c r="H2102" t="s">
        <v>7302</v>
      </c>
      <c r="I2102">
        <f>EOMONTH(GL_Transactions[[#This Row],[Column6]],-1)+1</f>
        <v>45566</v>
      </c>
    </row>
    <row r="2103" spans="1:9" x14ac:dyDescent="0.35">
      <c r="A2103" t="s">
        <v>10991</v>
      </c>
      <c r="B2103" t="s">
        <v>7243</v>
      </c>
      <c r="C2103" t="s">
        <v>66</v>
      </c>
      <c r="D2103" s="13">
        <v>74984.17</v>
      </c>
      <c r="E2103" t="s">
        <v>7261</v>
      </c>
      <c r="F2103" t="s">
        <v>20951</v>
      </c>
      <c r="G2103" t="s">
        <v>66</v>
      </c>
      <c r="H2103" t="s">
        <v>7305</v>
      </c>
      <c r="I2103" t="e">
        <f>EOMONTH(GL_Transactions[[#This Row],[Column6]],-1)+1</f>
        <v>#VALUE!</v>
      </c>
    </row>
    <row r="2104" spans="1:9" x14ac:dyDescent="0.35">
      <c r="A2104" t="s">
        <v>10992</v>
      </c>
      <c r="B2104" t="s">
        <v>7251</v>
      </c>
      <c r="C2104" t="s">
        <v>7252</v>
      </c>
      <c r="D2104" s="13">
        <v>82604.25</v>
      </c>
      <c r="E2104" t="s">
        <v>7240</v>
      </c>
      <c r="F2104" t="s">
        <v>20920</v>
      </c>
      <c r="G2104" t="s">
        <v>10993</v>
      </c>
      <c r="H2104" t="s">
        <v>7286</v>
      </c>
      <c r="I2104" t="e">
        <f>EOMONTH(GL_Transactions[[#This Row],[Column6]],-1)+1</f>
        <v>#VALUE!</v>
      </c>
    </row>
    <row r="2105" spans="1:9" x14ac:dyDescent="0.35">
      <c r="A2105" t="s">
        <v>10994</v>
      </c>
      <c r="B2105" t="s">
        <v>7268</v>
      </c>
      <c r="C2105" t="s">
        <v>7269</v>
      </c>
      <c r="D2105" s="13">
        <v>-39279.81</v>
      </c>
      <c r="E2105" t="s">
        <v>7240</v>
      </c>
      <c r="F2105" t="s">
        <v>20952</v>
      </c>
      <c r="G2105" t="s">
        <v>10995</v>
      </c>
      <c r="H2105" t="s">
        <v>7292</v>
      </c>
      <c r="I2105">
        <f>EOMONTH(GL_Transactions[[#This Row],[Column6]],-1)+1</f>
        <v>45566</v>
      </c>
    </row>
    <row r="2106" spans="1:9" x14ac:dyDescent="0.35">
      <c r="A2106" t="s">
        <v>10996</v>
      </c>
      <c r="B2106" t="s">
        <v>7264</v>
      </c>
      <c r="C2106" t="s">
        <v>7280</v>
      </c>
      <c r="D2106" s="13">
        <v>-71643.45</v>
      </c>
      <c r="E2106" t="s">
        <v>7224</v>
      </c>
      <c r="F2106" t="s">
        <v>20953</v>
      </c>
      <c r="G2106" t="s">
        <v>10997</v>
      </c>
      <c r="H2106" t="s">
        <v>7292</v>
      </c>
      <c r="I2106">
        <f>EOMONTH(GL_Transactions[[#This Row],[Column6]],-1)+1</f>
        <v>45566</v>
      </c>
    </row>
    <row r="2107" spans="1:9" x14ac:dyDescent="0.35">
      <c r="A2107" t="s">
        <v>10998</v>
      </c>
      <c r="B2107" t="s">
        <v>7243</v>
      </c>
      <c r="C2107" t="s">
        <v>7244</v>
      </c>
      <c r="D2107" s="13">
        <v>12246</v>
      </c>
      <c r="E2107" t="s">
        <v>7224</v>
      </c>
      <c r="F2107" t="s">
        <v>20903</v>
      </c>
      <c r="G2107" t="s">
        <v>10999</v>
      </c>
      <c r="H2107" t="s">
        <v>7302</v>
      </c>
      <c r="I2107">
        <f>EOMONTH(GL_Transactions[[#This Row],[Column6]],-1)+1</f>
        <v>45566</v>
      </c>
    </row>
    <row r="2108" spans="1:9" x14ac:dyDescent="0.35">
      <c r="A2108" t="s">
        <v>11000</v>
      </c>
      <c r="B2108" t="s">
        <v>7238</v>
      </c>
      <c r="C2108" t="s">
        <v>7239</v>
      </c>
      <c r="D2108" s="13">
        <v>-64852.76</v>
      </c>
      <c r="E2108" t="s">
        <v>7240</v>
      </c>
      <c r="F2108" t="s">
        <v>20925</v>
      </c>
      <c r="G2108" t="s">
        <v>66</v>
      </c>
      <c r="H2108" t="s">
        <v>7302</v>
      </c>
      <c r="I2108">
        <f>EOMONTH(GL_Transactions[[#This Row],[Column6]],-1)+1</f>
        <v>45566</v>
      </c>
    </row>
    <row r="2109" spans="1:9" x14ac:dyDescent="0.35">
      <c r="A2109" t="s">
        <v>11001</v>
      </c>
      <c r="B2109" t="s">
        <v>7255</v>
      </c>
      <c r="C2109" t="s">
        <v>7256</v>
      </c>
      <c r="D2109" s="13">
        <v>-29162.93</v>
      </c>
      <c r="E2109" t="s">
        <v>7240</v>
      </c>
      <c r="F2109" t="s">
        <v>20954</v>
      </c>
      <c r="G2109" t="s">
        <v>11002</v>
      </c>
      <c r="H2109" t="s">
        <v>7292</v>
      </c>
      <c r="I2109">
        <f>EOMONTH(GL_Transactions[[#This Row],[Column6]],-1)+1</f>
        <v>45566</v>
      </c>
    </row>
    <row r="2110" spans="1:9" x14ac:dyDescent="0.35">
      <c r="A2110" t="s">
        <v>11003</v>
      </c>
      <c r="B2110" t="s">
        <v>7222</v>
      </c>
      <c r="C2110" t="s">
        <v>66</v>
      </c>
      <c r="D2110" s="13">
        <v>36245.269999999997</v>
      </c>
      <c r="E2110" t="s">
        <v>7240</v>
      </c>
      <c r="F2110" t="s">
        <v>20908</v>
      </c>
      <c r="G2110" t="s">
        <v>8082</v>
      </c>
      <c r="H2110" t="s">
        <v>7236</v>
      </c>
      <c r="I2110">
        <f>EOMONTH(GL_Transactions[[#This Row],[Column6]],-1)+1</f>
        <v>45566</v>
      </c>
    </row>
    <row r="2111" spans="1:9" x14ac:dyDescent="0.35">
      <c r="A2111" t="s">
        <v>11004</v>
      </c>
      <c r="B2111" t="s">
        <v>7228</v>
      </c>
      <c r="C2111" t="s">
        <v>7229</v>
      </c>
      <c r="D2111" s="13">
        <v>36290.15</v>
      </c>
      <c r="E2111" t="s">
        <v>7240</v>
      </c>
      <c r="F2111" t="s">
        <v>20295</v>
      </c>
      <c r="G2111" t="s">
        <v>11005</v>
      </c>
      <c r="H2111" t="s">
        <v>7275</v>
      </c>
      <c r="I2111">
        <f>EOMONTH(GL_Transactions[[#This Row],[Column6]],-1)+1</f>
        <v>45383</v>
      </c>
    </row>
    <row r="2112" spans="1:9" x14ac:dyDescent="0.35">
      <c r="A2112" t="s">
        <v>11006</v>
      </c>
      <c r="B2112" t="s">
        <v>7238</v>
      </c>
      <c r="C2112" t="s">
        <v>7239</v>
      </c>
      <c r="D2112" s="13">
        <v>84846.25</v>
      </c>
      <c r="E2112" t="s">
        <v>7261</v>
      </c>
      <c r="F2112" t="s">
        <v>20955</v>
      </c>
      <c r="G2112" t="s">
        <v>11007</v>
      </c>
      <c r="H2112" t="s">
        <v>7231</v>
      </c>
      <c r="I2112">
        <f>EOMONTH(GL_Transactions[[#This Row],[Column6]],-1)+1</f>
        <v>45566</v>
      </c>
    </row>
    <row r="2113" spans="1:9" x14ac:dyDescent="0.35">
      <c r="A2113" t="s">
        <v>11008</v>
      </c>
      <c r="B2113" t="s">
        <v>7277</v>
      </c>
      <c r="C2113" t="s">
        <v>66</v>
      </c>
      <c r="D2113" s="13">
        <v>21749.46</v>
      </c>
      <c r="E2113" t="s">
        <v>7240</v>
      </c>
      <c r="F2113" t="s">
        <v>20956</v>
      </c>
      <c r="G2113" t="s">
        <v>66</v>
      </c>
      <c r="H2113" t="s">
        <v>66</v>
      </c>
      <c r="I2113" t="e">
        <f>EOMONTH(GL_Transactions[[#This Row],[Column6]],-1)+1</f>
        <v>#VALUE!</v>
      </c>
    </row>
    <row r="2114" spans="1:9" x14ac:dyDescent="0.35">
      <c r="A2114" t="s">
        <v>11009</v>
      </c>
      <c r="B2114" t="s">
        <v>7277</v>
      </c>
      <c r="C2114" t="s">
        <v>7278</v>
      </c>
      <c r="D2114" s="13">
        <v>50192.85</v>
      </c>
      <c r="E2114" t="s">
        <v>7240</v>
      </c>
      <c r="F2114" t="s">
        <v>20957</v>
      </c>
      <c r="G2114" t="s">
        <v>11010</v>
      </c>
      <c r="H2114" t="s">
        <v>7231</v>
      </c>
      <c r="I2114">
        <f>EOMONTH(GL_Transactions[[#This Row],[Column6]],-1)+1</f>
        <v>45566</v>
      </c>
    </row>
    <row r="2115" spans="1:9" x14ac:dyDescent="0.35">
      <c r="A2115" t="s">
        <v>11011</v>
      </c>
      <c r="B2115" t="s">
        <v>7222</v>
      </c>
      <c r="C2115" t="s">
        <v>7223</v>
      </c>
      <c r="D2115" s="13">
        <v>38239.35</v>
      </c>
      <c r="E2115" t="s">
        <v>7240</v>
      </c>
      <c r="F2115" t="s">
        <v>20896</v>
      </c>
      <c r="G2115" t="s">
        <v>66</v>
      </c>
      <c r="H2115" t="s">
        <v>7231</v>
      </c>
      <c r="I2115">
        <f>EOMONTH(GL_Transactions[[#This Row],[Column6]],-1)+1</f>
        <v>45566</v>
      </c>
    </row>
    <row r="2116" spans="1:9" x14ac:dyDescent="0.35">
      <c r="A2116" t="s">
        <v>11012</v>
      </c>
      <c r="B2116" t="s">
        <v>7277</v>
      </c>
      <c r="C2116" t="s">
        <v>7278</v>
      </c>
      <c r="D2116" s="13">
        <v>67095.23</v>
      </c>
      <c r="E2116" t="s">
        <v>7240</v>
      </c>
      <c r="F2116" t="s">
        <v>20957</v>
      </c>
      <c r="G2116" t="s">
        <v>11013</v>
      </c>
      <c r="H2116" t="s">
        <v>7286</v>
      </c>
      <c r="I2116">
        <f>EOMONTH(GL_Transactions[[#This Row],[Column6]],-1)+1</f>
        <v>45566</v>
      </c>
    </row>
    <row r="2117" spans="1:9" x14ac:dyDescent="0.35">
      <c r="A2117" t="s">
        <v>11014</v>
      </c>
      <c r="B2117" t="s">
        <v>7277</v>
      </c>
      <c r="C2117" t="s">
        <v>7278</v>
      </c>
      <c r="D2117" s="13">
        <v>66115.740000000005</v>
      </c>
      <c r="E2117" t="s">
        <v>7240</v>
      </c>
      <c r="F2117" t="s">
        <v>20958</v>
      </c>
      <c r="G2117" t="s">
        <v>11015</v>
      </c>
      <c r="H2117" t="s">
        <v>7302</v>
      </c>
      <c r="I2117">
        <f>EOMONTH(GL_Transactions[[#This Row],[Column6]],-1)+1</f>
        <v>45566</v>
      </c>
    </row>
    <row r="2118" spans="1:9" x14ac:dyDescent="0.35">
      <c r="A2118" t="s">
        <v>11016</v>
      </c>
      <c r="B2118" t="s">
        <v>7222</v>
      </c>
      <c r="C2118" t="s">
        <v>66</v>
      </c>
      <c r="D2118" s="13">
        <v>83324.210000000006</v>
      </c>
      <c r="E2118" t="s">
        <v>7224</v>
      </c>
      <c r="F2118" t="s">
        <v>20956</v>
      </c>
      <c r="G2118" t="s">
        <v>11017</v>
      </c>
      <c r="H2118" t="s">
        <v>7292</v>
      </c>
      <c r="I2118" t="e">
        <f>EOMONTH(GL_Transactions[[#This Row],[Column6]],-1)+1</f>
        <v>#VALUE!</v>
      </c>
    </row>
    <row r="2119" spans="1:9" x14ac:dyDescent="0.35">
      <c r="A2119" t="s">
        <v>11018</v>
      </c>
      <c r="B2119" t="s">
        <v>7277</v>
      </c>
      <c r="C2119" t="s">
        <v>7278</v>
      </c>
      <c r="D2119" s="13">
        <v>1564.56</v>
      </c>
      <c r="E2119" t="s">
        <v>7240</v>
      </c>
      <c r="F2119" t="s">
        <v>20929</v>
      </c>
      <c r="G2119" t="s">
        <v>8849</v>
      </c>
      <c r="H2119" t="s">
        <v>7231</v>
      </c>
      <c r="I2119" t="e">
        <f>EOMONTH(GL_Transactions[[#This Row],[Column6]],-1)+1</f>
        <v>#VALUE!</v>
      </c>
    </row>
    <row r="2120" spans="1:9" x14ac:dyDescent="0.35">
      <c r="A2120" t="s">
        <v>11019</v>
      </c>
      <c r="B2120" t="s">
        <v>7248</v>
      </c>
      <c r="C2120" t="s">
        <v>3</v>
      </c>
      <c r="D2120" s="13">
        <v>546.20000000000005</v>
      </c>
      <c r="E2120" t="s">
        <v>7240</v>
      </c>
      <c r="F2120" t="s">
        <v>20939</v>
      </c>
      <c r="G2120" t="s">
        <v>11020</v>
      </c>
      <c r="H2120" t="s">
        <v>7286</v>
      </c>
      <c r="I2120">
        <f>EOMONTH(GL_Transactions[[#This Row],[Column6]],-1)+1</f>
        <v>45566</v>
      </c>
    </row>
    <row r="2121" spans="1:9" x14ac:dyDescent="0.35">
      <c r="A2121" t="s">
        <v>11021</v>
      </c>
      <c r="B2121" t="s">
        <v>7243</v>
      </c>
      <c r="C2121" t="s">
        <v>7244</v>
      </c>
      <c r="D2121" s="13">
        <v>72238.490000000005</v>
      </c>
      <c r="E2121" t="s">
        <v>7261</v>
      </c>
      <c r="F2121" t="s">
        <v>20915</v>
      </c>
      <c r="G2121" t="s">
        <v>11022</v>
      </c>
      <c r="H2121" t="s">
        <v>7226</v>
      </c>
      <c r="I2121">
        <f>EOMONTH(GL_Transactions[[#This Row],[Column6]],-1)+1</f>
        <v>45474</v>
      </c>
    </row>
    <row r="2122" spans="1:9" x14ac:dyDescent="0.35">
      <c r="A2122" t="s">
        <v>11023</v>
      </c>
      <c r="B2122" t="s">
        <v>7233</v>
      </c>
      <c r="C2122" t="s">
        <v>7234</v>
      </c>
      <c r="D2122" s="13">
        <v>-27072.75</v>
      </c>
      <c r="E2122" t="s">
        <v>7240</v>
      </c>
      <c r="F2122" t="s">
        <v>20896</v>
      </c>
      <c r="G2122" t="s">
        <v>11024</v>
      </c>
      <c r="H2122" t="s">
        <v>7302</v>
      </c>
      <c r="I2122">
        <f>EOMONTH(GL_Transactions[[#This Row],[Column6]],-1)+1</f>
        <v>45566</v>
      </c>
    </row>
    <row r="2123" spans="1:9" x14ac:dyDescent="0.35">
      <c r="A2123" t="s">
        <v>11025</v>
      </c>
      <c r="B2123" t="s">
        <v>7255</v>
      </c>
      <c r="C2123" t="s">
        <v>7256</v>
      </c>
      <c r="D2123" s="13">
        <v>-32081.17</v>
      </c>
      <c r="E2123" t="s">
        <v>7240</v>
      </c>
      <c r="F2123" t="s">
        <v>20933</v>
      </c>
      <c r="G2123" t="s">
        <v>11026</v>
      </c>
      <c r="H2123" t="s">
        <v>7246</v>
      </c>
      <c r="I2123">
        <f>EOMONTH(GL_Transactions[[#This Row],[Column6]],-1)+1</f>
        <v>45566</v>
      </c>
    </row>
    <row r="2124" spans="1:9" x14ac:dyDescent="0.35">
      <c r="A2124" t="s">
        <v>11027</v>
      </c>
      <c r="B2124" t="s">
        <v>7243</v>
      </c>
      <c r="C2124" t="s">
        <v>7244</v>
      </c>
      <c r="D2124" s="13">
        <v>-56565.83</v>
      </c>
      <c r="E2124" t="s">
        <v>7240</v>
      </c>
      <c r="F2124" t="s">
        <v>20156</v>
      </c>
      <c r="G2124" t="s">
        <v>11028</v>
      </c>
      <c r="H2124" t="s">
        <v>7226</v>
      </c>
      <c r="I2124">
        <f>EOMONTH(GL_Transactions[[#This Row],[Column6]],-1)+1</f>
        <v>45352</v>
      </c>
    </row>
    <row r="2125" spans="1:9" x14ac:dyDescent="0.35">
      <c r="A2125" t="s">
        <v>11029</v>
      </c>
      <c r="B2125" t="s">
        <v>7268</v>
      </c>
      <c r="C2125" t="s">
        <v>7269</v>
      </c>
      <c r="D2125" s="13">
        <v>76984.06</v>
      </c>
      <c r="E2125" t="s">
        <v>7240</v>
      </c>
      <c r="F2125" t="s">
        <v>20905</v>
      </c>
      <c r="G2125" t="s">
        <v>66</v>
      </c>
      <c r="H2125" t="s">
        <v>7305</v>
      </c>
      <c r="I2125">
        <f>EOMONTH(GL_Transactions[[#This Row],[Column6]],-1)+1</f>
        <v>45566</v>
      </c>
    </row>
    <row r="2126" spans="1:9" x14ac:dyDescent="0.35">
      <c r="A2126" t="s">
        <v>11030</v>
      </c>
      <c r="B2126" t="s">
        <v>7222</v>
      </c>
      <c r="C2126" t="s">
        <v>66</v>
      </c>
      <c r="D2126" s="13">
        <v>66139.37</v>
      </c>
      <c r="E2126" t="s">
        <v>7240</v>
      </c>
      <c r="F2126" t="s">
        <v>19854</v>
      </c>
      <c r="G2126" t="s">
        <v>11031</v>
      </c>
      <c r="H2126" t="s">
        <v>66</v>
      </c>
      <c r="I2126">
        <f>EOMONTH(GL_Transactions[[#This Row],[Column6]],-1)+1</f>
        <v>45566</v>
      </c>
    </row>
    <row r="2127" spans="1:9" x14ac:dyDescent="0.35">
      <c r="A2127" t="s">
        <v>11032</v>
      </c>
      <c r="B2127" t="s">
        <v>7248</v>
      </c>
      <c r="C2127" t="s">
        <v>3</v>
      </c>
      <c r="D2127" s="13" t="s">
        <v>20959</v>
      </c>
      <c r="E2127" t="s">
        <v>7240</v>
      </c>
      <c r="F2127" t="s">
        <v>20960</v>
      </c>
      <c r="G2127" t="s">
        <v>66</v>
      </c>
      <c r="H2127" t="s">
        <v>66</v>
      </c>
      <c r="I2127" t="e">
        <f>EOMONTH(GL_Transactions[[#This Row],[Column6]],-1)+1</f>
        <v>#VALUE!</v>
      </c>
    </row>
    <row r="2128" spans="1:9" x14ac:dyDescent="0.35">
      <c r="A2128" t="s">
        <v>11033</v>
      </c>
      <c r="B2128" t="s">
        <v>7233</v>
      </c>
      <c r="C2128" t="s">
        <v>7234</v>
      </c>
      <c r="D2128" s="13">
        <v>-8870.4599999999991</v>
      </c>
      <c r="E2128" t="s">
        <v>7240</v>
      </c>
      <c r="F2128" t="s">
        <v>20919</v>
      </c>
      <c r="G2128" t="s">
        <v>11034</v>
      </c>
      <c r="H2128" t="s">
        <v>66</v>
      </c>
      <c r="I2128" t="e">
        <f>EOMONTH(GL_Transactions[[#This Row],[Column6]],-1)+1</f>
        <v>#VALUE!</v>
      </c>
    </row>
    <row r="2129" spans="1:9" x14ac:dyDescent="0.35">
      <c r="A2129" t="s">
        <v>11035</v>
      </c>
      <c r="B2129" t="s">
        <v>7233</v>
      </c>
      <c r="C2129" t="s">
        <v>7234</v>
      </c>
      <c r="D2129" s="13">
        <v>47632</v>
      </c>
      <c r="E2129" t="s">
        <v>7224</v>
      </c>
      <c r="F2129" t="s">
        <v>20874</v>
      </c>
      <c r="G2129" t="s">
        <v>11036</v>
      </c>
      <c r="H2129" t="s">
        <v>7249</v>
      </c>
      <c r="I2129">
        <f>EOMONTH(GL_Transactions[[#This Row],[Column6]],-1)+1</f>
        <v>45566</v>
      </c>
    </row>
    <row r="2130" spans="1:9" x14ac:dyDescent="0.35">
      <c r="A2130" t="s">
        <v>11037</v>
      </c>
      <c r="B2130" t="s">
        <v>7277</v>
      </c>
      <c r="C2130" t="s">
        <v>7278</v>
      </c>
      <c r="D2130" s="13">
        <v>36079.519999999997</v>
      </c>
      <c r="E2130" t="s">
        <v>7240</v>
      </c>
      <c r="F2130" t="s">
        <v>20933</v>
      </c>
      <c r="G2130" t="s">
        <v>8202</v>
      </c>
      <c r="H2130" t="s">
        <v>7286</v>
      </c>
      <c r="I2130">
        <f>EOMONTH(GL_Transactions[[#This Row],[Column6]],-1)+1</f>
        <v>45566</v>
      </c>
    </row>
    <row r="2131" spans="1:9" x14ac:dyDescent="0.35">
      <c r="A2131" t="s">
        <v>11038</v>
      </c>
      <c r="B2131" t="s">
        <v>7248</v>
      </c>
      <c r="C2131" t="s">
        <v>3</v>
      </c>
      <c r="D2131" s="13">
        <v>50618.11</v>
      </c>
      <c r="E2131" t="s">
        <v>7240</v>
      </c>
      <c r="F2131" t="s">
        <v>20932</v>
      </c>
      <c r="G2131" t="s">
        <v>10099</v>
      </c>
      <c r="H2131" t="s">
        <v>7286</v>
      </c>
      <c r="I2131" t="e">
        <f>EOMONTH(GL_Transactions[[#This Row],[Column6]],-1)+1</f>
        <v>#VALUE!</v>
      </c>
    </row>
    <row r="2132" spans="1:9" x14ac:dyDescent="0.35">
      <c r="A2132" t="s">
        <v>11039</v>
      </c>
      <c r="B2132" t="s">
        <v>7233</v>
      </c>
      <c r="C2132" t="s">
        <v>7234</v>
      </c>
      <c r="D2132" s="13">
        <v>57459.82</v>
      </c>
      <c r="E2132" t="s">
        <v>7240</v>
      </c>
      <c r="F2132" t="s">
        <v>20879</v>
      </c>
      <c r="G2132" t="s">
        <v>11040</v>
      </c>
      <c r="H2132" t="s">
        <v>7302</v>
      </c>
      <c r="I2132" t="e">
        <f>EOMONTH(GL_Transactions[[#This Row],[Column6]],-1)+1</f>
        <v>#VALUE!</v>
      </c>
    </row>
    <row r="2133" spans="1:9" x14ac:dyDescent="0.35">
      <c r="A2133" t="s">
        <v>11041</v>
      </c>
      <c r="B2133" t="s">
        <v>7255</v>
      </c>
      <c r="C2133" t="s">
        <v>7256</v>
      </c>
      <c r="D2133" s="13">
        <v>-34879.050000000003</v>
      </c>
      <c r="E2133" t="s">
        <v>7240</v>
      </c>
      <c r="F2133" t="s">
        <v>20950</v>
      </c>
      <c r="G2133" t="s">
        <v>66</v>
      </c>
      <c r="H2133" t="s">
        <v>7246</v>
      </c>
      <c r="I2133" t="e">
        <f>EOMONTH(GL_Transactions[[#This Row],[Column6]],-1)+1</f>
        <v>#VALUE!</v>
      </c>
    </row>
    <row r="2134" spans="1:9" x14ac:dyDescent="0.35">
      <c r="A2134" t="s">
        <v>11042</v>
      </c>
      <c r="B2134" t="s">
        <v>7238</v>
      </c>
      <c r="C2134" t="s">
        <v>7239</v>
      </c>
      <c r="D2134" s="13">
        <v>14366.27</v>
      </c>
      <c r="E2134" t="s">
        <v>7261</v>
      </c>
      <c r="F2134" t="s">
        <v>20940</v>
      </c>
      <c r="G2134" t="s">
        <v>11043</v>
      </c>
      <c r="H2134" t="s">
        <v>7292</v>
      </c>
      <c r="I2134">
        <f>EOMONTH(GL_Transactions[[#This Row],[Column6]],-1)+1</f>
        <v>45566</v>
      </c>
    </row>
    <row r="2135" spans="1:9" x14ac:dyDescent="0.35">
      <c r="A2135" t="s">
        <v>11044</v>
      </c>
      <c r="B2135" t="s">
        <v>7222</v>
      </c>
      <c r="C2135" t="s">
        <v>7223</v>
      </c>
      <c r="D2135" s="13">
        <v>-60787.09</v>
      </c>
      <c r="E2135" t="s">
        <v>7224</v>
      </c>
      <c r="F2135" t="s">
        <v>20445</v>
      </c>
      <c r="G2135" t="s">
        <v>10237</v>
      </c>
      <c r="H2135" t="s">
        <v>7236</v>
      </c>
      <c r="I2135">
        <f>EOMONTH(GL_Transactions[[#This Row],[Column6]],-1)+1</f>
        <v>45444</v>
      </c>
    </row>
    <row r="2136" spans="1:9" x14ac:dyDescent="0.35">
      <c r="A2136" t="s">
        <v>11045</v>
      </c>
      <c r="B2136" t="s">
        <v>7238</v>
      </c>
      <c r="C2136" t="s">
        <v>66</v>
      </c>
      <c r="D2136" s="13">
        <v>37306.85</v>
      </c>
      <c r="E2136" t="s">
        <v>7224</v>
      </c>
      <c r="F2136" t="s">
        <v>20884</v>
      </c>
      <c r="G2136" t="s">
        <v>11046</v>
      </c>
      <c r="H2136" t="s">
        <v>7302</v>
      </c>
      <c r="I2136" t="e">
        <f>EOMONTH(GL_Transactions[[#This Row],[Column6]],-1)+1</f>
        <v>#VALUE!</v>
      </c>
    </row>
    <row r="2137" spans="1:9" x14ac:dyDescent="0.35">
      <c r="A2137" t="s">
        <v>11047</v>
      </c>
      <c r="B2137" t="s">
        <v>7255</v>
      </c>
      <c r="C2137" t="s">
        <v>7256</v>
      </c>
      <c r="D2137" s="13">
        <v>7694.48</v>
      </c>
      <c r="E2137" t="s">
        <v>7240</v>
      </c>
      <c r="F2137" t="s">
        <v>20883</v>
      </c>
      <c r="G2137" t="s">
        <v>11048</v>
      </c>
      <c r="H2137" t="s">
        <v>7231</v>
      </c>
      <c r="I2137" t="e">
        <f>EOMONTH(GL_Transactions[[#This Row],[Column6]],-1)+1</f>
        <v>#VALUE!</v>
      </c>
    </row>
    <row r="2138" spans="1:9" x14ac:dyDescent="0.35">
      <c r="A2138" t="s">
        <v>11049</v>
      </c>
      <c r="B2138" t="s">
        <v>7255</v>
      </c>
      <c r="C2138" t="s">
        <v>7256</v>
      </c>
      <c r="D2138" s="13">
        <v>9547.86</v>
      </c>
      <c r="E2138" t="s">
        <v>7240</v>
      </c>
      <c r="F2138" t="s">
        <v>19887</v>
      </c>
      <c r="G2138" t="s">
        <v>66</v>
      </c>
      <c r="H2138" t="s">
        <v>7292</v>
      </c>
      <c r="I2138">
        <f>EOMONTH(GL_Transactions[[#This Row],[Column6]],-1)+1</f>
        <v>45292</v>
      </c>
    </row>
    <row r="2139" spans="1:9" x14ac:dyDescent="0.35">
      <c r="A2139" t="s">
        <v>11050</v>
      </c>
      <c r="B2139" t="s">
        <v>7277</v>
      </c>
      <c r="C2139" t="s">
        <v>7278</v>
      </c>
      <c r="D2139" s="13">
        <v>75584.06</v>
      </c>
      <c r="E2139" t="s">
        <v>7261</v>
      </c>
      <c r="F2139" t="s">
        <v>20890</v>
      </c>
      <c r="G2139" t="s">
        <v>8119</v>
      </c>
      <c r="H2139" t="s">
        <v>7292</v>
      </c>
      <c r="I2139">
        <f>EOMONTH(GL_Transactions[[#This Row],[Column6]],-1)+1</f>
        <v>45566</v>
      </c>
    </row>
    <row r="2140" spans="1:9" x14ac:dyDescent="0.35">
      <c r="A2140" t="s">
        <v>11051</v>
      </c>
      <c r="B2140" t="s">
        <v>7238</v>
      </c>
      <c r="C2140" t="s">
        <v>7239</v>
      </c>
      <c r="D2140" s="13">
        <v>7877.38</v>
      </c>
      <c r="E2140" t="s">
        <v>7240</v>
      </c>
      <c r="F2140" t="s">
        <v>20928</v>
      </c>
      <c r="G2140" t="s">
        <v>11052</v>
      </c>
      <c r="H2140" t="s">
        <v>66</v>
      </c>
      <c r="I2140" t="e">
        <f>EOMONTH(GL_Transactions[[#This Row],[Column6]],-1)+1</f>
        <v>#VALUE!</v>
      </c>
    </row>
    <row r="2141" spans="1:9" x14ac:dyDescent="0.35">
      <c r="A2141" t="s">
        <v>11053</v>
      </c>
      <c r="B2141" t="s">
        <v>7248</v>
      </c>
      <c r="C2141" t="s">
        <v>3</v>
      </c>
      <c r="D2141" s="13" t="s">
        <v>20961</v>
      </c>
      <c r="E2141" t="s">
        <v>7240</v>
      </c>
      <c r="F2141" t="s">
        <v>20962</v>
      </c>
      <c r="G2141" t="s">
        <v>66</v>
      </c>
      <c r="H2141" t="s">
        <v>66</v>
      </c>
      <c r="I2141">
        <f>EOMONTH(GL_Transactions[[#This Row],[Column6]],-1)+1</f>
        <v>45566</v>
      </c>
    </row>
    <row r="2142" spans="1:9" x14ac:dyDescent="0.35">
      <c r="A2142" t="s">
        <v>11054</v>
      </c>
      <c r="B2142" t="s">
        <v>7233</v>
      </c>
      <c r="C2142" t="s">
        <v>7234</v>
      </c>
      <c r="D2142" s="13">
        <v>53619.74</v>
      </c>
      <c r="E2142" t="s">
        <v>7240</v>
      </c>
      <c r="F2142" t="s">
        <v>20291</v>
      </c>
      <c r="G2142" t="s">
        <v>11055</v>
      </c>
      <c r="H2142" t="s">
        <v>7292</v>
      </c>
      <c r="I2142">
        <f>EOMONTH(GL_Transactions[[#This Row],[Column6]],-1)+1</f>
        <v>45566</v>
      </c>
    </row>
    <row r="2143" spans="1:9" x14ac:dyDescent="0.35">
      <c r="A2143" t="s">
        <v>11056</v>
      </c>
      <c r="B2143" t="s">
        <v>7251</v>
      </c>
      <c r="C2143" t="s">
        <v>7252</v>
      </c>
      <c r="D2143" s="13">
        <v>2464.61</v>
      </c>
      <c r="E2143" t="s">
        <v>7240</v>
      </c>
      <c r="F2143" t="s">
        <v>20291</v>
      </c>
      <c r="G2143" t="s">
        <v>11057</v>
      </c>
      <c r="H2143" t="s">
        <v>7236</v>
      </c>
      <c r="I2143">
        <f>EOMONTH(GL_Transactions[[#This Row],[Column6]],-1)+1</f>
        <v>45566</v>
      </c>
    </row>
    <row r="2144" spans="1:9" x14ac:dyDescent="0.35">
      <c r="A2144" t="s">
        <v>11058</v>
      </c>
      <c r="B2144" t="s">
        <v>7251</v>
      </c>
      <c r="C2144" t="s">
        <v>7252</v>
      </c>
      <c r="D2144" s="13">
        <v>5567.5</v>
      </c>
      <c r="E2144" t="s">
        <v>7261</v>
      </c>
      <c r="F2144" t="s">
        <v>20912</v>
      </c>
      <c r="G2144" t="s">
        <v>11059</v>
      </c>
      <c r="H2144" t="s">
        <v>7286</v>
      </c>
      <c r="I2144" t="e">
        <f>EOMONTH(GL_Transactions[[#This Row],[Column6]],-1)+1</f>
        <v>#VALUE!</v>
      </c>
    </row>
    <row r="2145" spans="1:9" x14ac:dyDescent="0.35">
      <c r="A2145" t="s">
        <v>11060</v>
      </c>
      <c r="B2145" t="s">
        <v>7277</v>
      </c>
      <c r="C2145" t="s">
        <v>7278</v>
      </c>
      <c r="D2145" s="13" t="s">
        <v>20963</v>
      </c>
      <c r="E2145" t="s">
        <v>7240</v>
      </c>
      <c r="F2145" t="s">
        <v>20952</v>
      </c>
      <c r="G2145" t="s">
        <v>11061</v>
      </c>
      <c r="H2145" t="s">
        <v>7249</v>
      </c>
      <c r="I2145">
        <f>EOMONTH(GL_Transactions[[#This Row],[Column6]],-1)+1</f>
        <v>45566</v>
      </c>
    </row>
    <row r="2146" spans="1:9" x14ac:dyDescent="0.35">
      <c r="A2146" t="s">
        <v>11062</v>
      </c>
      <c r="B2146" t="s">
        <v>7255</v>
      </c>
      <c r="C2146" t="s">
        <v>7256</v>
      </c>
      <c r="D2146" s="13">
        <v>-42892.57</v>
      </c>
      <c r="E2146" t="s">
        <v>7261</v>
      </c>
      <c r="F2146" t="s">
        <v>20904</v>
      </c>
      <c r="G2146" t="s">
        <v>11063</v>
      </c>
      <c r="H2146" t="s">
        <v>7249</v>
      </c>
      <c r="I2146">
        <f>EOMONTH(GL_Transactions[[#This Row],[Column6]],-1)+1</f>
        <v>45566</v>
      </c>
    </row>
    <row r="2147" spans="1:9" x14ac:dyDescent="0.35">
      <c r="A2147" t="s">
        <v>11064</v>
      </c>
      <c r="B2147" t="s">
        <v>7268</v>
      </c>
      <c r="C2147" t="s">
        <v>7269</v>
      </c>
      <c r="D2147" s="13">
        <v>-29171.77</v>
      </c>
      <c r="E2147" t="s">
        <v>7240</v>
      </c>
      <c r="F2147" t="s">
        <v>20884</v>
      </c>
      <c r="G2147" t="s">
        <v>11065</v>
      </c>
      <c r="H2147" t="s">
        <v>7286</v>
      </c>
      <c r="I2147" t="e">
        <f>EOMONTH(GL_Transactions[[#This Row],[Column6]],-1)+1</f>
        <v>#VALUE!</v>
      </c>
    </row>
    <row r="2148" spans="1:9" x14ac:dyDescent="0.35">
      <c r="A2148" t="s">
        <v>11066</v>
      </c>
      <c r="B2148" t="s">
        <v>7233</v>
      </c>
      <c r="C2148" t="s">
        <v>7234</v>
      </c>
      <c r="D2148" s="13">
        <v>63308.34</v>
      </c>
      <c r="E2148" t="s">
        <v>7240</v>
      </c>
      <c r="F2148" t="s">
        <v>20964</v>
      </c>
      <c r="G2148" t="s">
        <v>11067</v>
      </c>
      <c r="H2148" t="s">
        <v>7246</v>
      </c>
      <c r="I2148">
        <f>EOMONTH(GL_Transactions[[#This Row],[Column6]],-1)+1</f>
        <v>45566</v>
      </c>
    </row>
    <row r="2149" spans="1:9" x14ac:dyDescent="0.35">
      <c r="A2149" t="s">
        <v>11068</v>
      </c>
      <c r="B2149" t="s">
        <v>7264</v>
      </c>
      <c r="C2149" t="s">
        <v>7280</v>
      </c>
      <c r="D2149" s="13">
        <v>47030.31</v>
      </c>
      <c r="E2149" t="s">
        <v>7261</v>
      </c>
      <c r="F2149" t="s">
        <v>20965</v>
      </c>
      <c r="G2149" t="s">
        <v>11069</v>
      </c>
      <c r="H2149" t="s">
        <v>7302</v>
      </c>
      <c r="I2149">
        <f>EOMONTH(GL_Transactions[[#This Row],[Column6]],-1)+1</f>
        <v>45566</v>
      </c>
    </row>
    <row r="2150" spans="1:9" x14ac:dyDescent="0.35">
      <c r="A2150" t="s">
        <v>11070</v>
      </c>
      <c r="B2150" t="s">
        <v>7251</v>
      </c>
      <c r="C2150" t="s">
        <v>7252</v>
      </c>
      <c r="D2150" s="13">
        <v>-43256.52</v>
      </c>
      <c r="E2150" t="s">
        <v>7224</v>
      </c>
      <c r="F2150" t="s">
        <v>20291</v>
      </c>
      <c r="G2150" t="s">
        <v>11071</v>
      </c>
      <c r="H2150" t="s">
        <v>7302</v>
      </c>
      <c r="I2150">
        <f>EOMONTH(GL_Transactions[[#This Row],[Column6]],-1)+1</f>
        <v>45566</v>
      </c>
    </row>
    <row r="2151" spans="1:9" x14ac:dyDescent="0.35">
      <c r="A2151" t="s">
        <v>11072</v>
      </c>
      <c r="B2151" t="s">
        <v>7243</v>
      </c>
      <c r="C2151" t="s">
        <v>7244</v>
      </c>
      <c r="D2151" s="13">
        <v>77343.740000000005</v>
      </c>
      <c r="E2151" t="s">
        <v>7240</v>
      </c>
      <c r="F2151" t="s">
        <v>20179</v>
      </c>
      <c r="G2151" t="s">
        <v>11073</v>
      </c>
      <c r="H2151" t="s">
        <v>7305</v>
      </c>
      <c r="I2151">
        <f>EOMONTH(GL_Transactions[[#This Row],[Column6]],-1)+1</f>
        <v>45566</v>
      </c>
    </row>
    <row r="2152" spans="1:9" x14ac:dyDescent="0.35">
      <c r="A2152" t="s">
        <v>11074</v>
      </c>
      <c r="B2152" t="s">
        <v>7264</v>
      </c>
      <c r="C2152" t="s">
        <v>7280</v>
      </c>
      <c r="D2152" s="13">
        <v>17970.740000000002</v>
      </c>
      <c r="E2152" t="s">
        <v>7224</v>
      </c>
      <c r="F2152" t="s">
        <v>20907</v>
      </c>
      <c r="G2152" t="s">
        <v>10782</v>
      </c>
      <c r="H2152" t="s">
        <v>7305</v>
      </c>
      <c r="I2152">
        <f>EOMONTH(GL_Transactions[[#This Row],[Column6]],-1)+1</f>
        <v>45566</v>
      </c>
    </row>
    <row r="2153" spans="1:9" x14ac:dyDescent="0.35">
      <c r="A2153" t="s">
        <v>11075</v>
      </c>
      <c r="B2153" t="s">
        <v>7228</v>
      </c>
      <c r="C2153" t="s">
        <v>7229</v>
      </c>
      <c r="D2153" s="13">
        <v>72521.740000000005</v>
      </c>
      <c r="E2153" t="s">
        <v>7261</v>
      </c>
      <c r="F2153" t="s">
        <v>20966</v>
      </c>
      <c r="G2153" t="s">
        <v>11076</v>
      </c>
      <c r="H2153" t="s">
        <v>7302</v>
      </c>
      <c r="I2153">
        <f>EOMONTH(GL_Transactions[[#This Row],[Column6]],-1)+1</f>
        <v>45383</v>
      </c>
    </row>
    <row r="2154" spans="1:9" x14ac:dyDescent="0.35">
      <c r="A2154" t="s">
        <v>11077</v>
      </c>
      <c r="B2154" t="s">
        <v>7264</v>
      </c>
      <c r="C2154" t="s">
        <v>7280</v>
      </c>
      <c r="D2154" s="13">
        <v>-25643.18</v>
      </c>
      <c r="E2154" t="s">
        <v>7240</v>
      </c>
      <c r="F2154" t="s">
        <v>20926</v>
      </c>
      <c r="G2154" t="s">
        <v>11078</v>
      </c>
      <c r="H2154" t="s">
        <v>7226</v>
      </c>
      <c r="I2154">
        <f>EOMONTH(GL_Transactions[[#This Row],[Column6]],-1)+1</f>
        <v>45566</v>
      </c>
    </row>
    <row r="2155" spans="1:9" x14ac:dyDescent="0.35">
      <c r="A2155" t="s">
        <v>11079</v>
      </c>
      <c r="B2155" t="s">
        <v>7238</v>
      </c>
      <c r="C2155" t="s">
        <v>66</v>
      </c>
      <c r="D2155" s="13">
        <v>35488.300000000003</v>
      </c>
      <c r="E2155" t="s">
        <v>7240</v>
      </c>
      <c r="F2155" t="s">
        <v>20901</v>
      </c>
      <c r="G2155" t="s">
        <v>11080</v>
      </c>
      <c r="H2155" t="s">
        <v>7231</v>
      </c>
      <c r="I2155" t="e">
        <f>EOMONTH(GL_Transactions[[#This Row],[Column6]],-1)+1</f>
        <v>#VALUE!</v>
      </c>
    </row>
    <row r="2156" spans="1:9" x14ac:dyDescent="0.35">
      <c r="A2156" t="s">
        <v>11081</v>
      </c>
      <c r="B2156" t="s">
        <v>7233</v>
      </c>
      <c r="C2156" t="s">
        <v>7234</v>
      </c>
      <c r="D2156" s="13">
        <v>-54989.760000000002</v>
      </c>
      <c r="E2156" t="s">
        <v>7240</v>
      </c>
      <c r="F2156" t="s">
        <v>20944</v>
      </c>
      <c r="G2156" t="s">
        <v>11082</v>
      </c>
      <c r="H2156" t="s">
        <v>7286</v>
      </c>
      <c r="I2156">
        <f>EOMONTH(GL_Transactions[[#This Row],[Column6]],-1)+1</f>
        <v>45566</v>
      </c>
    </row>
    <row r="2157" spans="1:9" x14ac:dyDescent="0.35">
      <c r="A2157" t="s">
        <v>11083</v>
      </c>
      <c r="B2157" t="s">
        <v>7264</v>
      </c>
      <c r="C2157" t="s">
        <v>7280</v>
      </c>
      <c r="D2157" s="13">
        <v>8021.58</v>
      </c>
      <c r="E2157" t="s">
        <v>7224</v>
      </c>
      <c r="F2157" t="s">
        <v>20967</v>
      </c>
      <c r="G2157" t="s">
        <v>66</v>
      </c>
      <c r="H2157" t="s">
        <v>66</v>
      </c>
      <c r="I2157" t="e">
        <f>EOMONTH(GL_Transactions[[#This Row],[Column6]],-1)+1</f>
        <v>#VALUE!</v>
      </c>
    </row>
    <row r="2158" spans="1:9" x14ac:dyDescent="0.35">
      <c r="A2158" t="s">
        <v>11084</v>
      </c>
      <c r="B2158" t="s">
        <v>7268</v>
      </c>
      <c r="C2158" t="s">
        <v>66</v>
      </c>
      <c r="D2158" s="13">
        <v>69960.23</v>
      </c>
      <c r="E2158" t="s">
        <v>7261</v>
      </c>
      <c r="F2158" t="s">
        <v>20911</v>
      </c>
      <c r="G2158" t="s">
        <v>11085</v>
      </c>
      <c r="H2158" t="s">
        <v>7236</v>
      </c>
      <c r="I2158">
        <f>EOMONTH(GL_Transactions[[#This Row],[Column6]],-1)+1</f>
        <v>45566</v>
      </c>
    </row>
    <row r="2159" spans="1:9" x14ac:dyDescent="0.35">
      <c r="A2159" t="s">
        <v>11086</v>
      </c>
      <c r="B2159" t="s">
        <v>7233</v>
      </c>
      <c r="C2159" t="s">
        <v>66</v>
      </c>
      <c r="D2159" s="13">
        <v>14498.11</v>
      </c>
      <c r="E2159" t="s">
        <v>7224</v>
      </c>
      <c r="F2159" t="s">
        <v>20949</v>
      </c>
      <c r="G2159" t="s">
        <v>11087</v>
      </c>
      <c r="H2159" t="s">
        <v>7305</v>
      </c>
      <c r="I2159">
        <f>EOMONTH(GL_Transactions[[#This Row],[Column6]],-1)+1</f>
        <v>45323</v>
      </c>
    </row>
    <row r="2160" spans="1:9" x14ac:dyDescent="0.35">
      <c r="A2160" t="s">
        <v>11088</v>
      </c>
      <c r="B2160" t="s">
        <v>7248</v>
      </c>
      <c r="C2160" t="s">
        <v>3</v>
      </c>
      <c r="D2160" s="13">
        <v>-51715.87</v>
      </c>
      <c r="E2160" t="s">
        <v>7261</v>
      </c>
      <c r="F2160" t="s">
        <v>20968</v>
      </c>
      <c r="G2160" t="s">
        <v>11089</v>
      </c>
      <c r="H2160" t="s">
        <v>66</v>
      </c>
      <c r="I2160">
        <f>EOMONTH(GL_Transactions[[#This Row],[Column6]],-1)+1</f>
        <v>45566</v>
      </c>
    </row>
    <row r="2161" spans="1:9" x14ac:dyDescent="0.35">
      <c r="A2161" t="s">
        <v>11090</v>
      </c>
      <c r="B2161" t="s">
        <v>7248</v>
      </c>
      <c r="C2161" t="s">
        <v>3</v>
      </c>
      <c r="D2161" s="13">
        <v>-35675.410000000003</v>
      </c>
      <c r="E2161" t="s">
        <v>7240</v>
      </c>
      <c r="F2161" t="s">
        <v>20954</v>
      </c>
      <c r="G2161" t="s">
        <v>8070</v>
      </c>
      <c r="H2161" t="s">
        <v>7246</v>
      </c>
      <c r="I2161">
        <f>EOMONTH(GL_Transactions[[#This Row],[Column6]],-1)+1</f>
        <v>45566</v>
      </c>
    </row>
    <row r="2162" spans="1:9" x14ac:dyDescent="0.35">
      <c r="A2162" t="s">
        <v>11091</v>
      </c>
      <c r="B2162" t="s">
        <v>7264</v>
      </c>
      <c r="C2162" t="s">
        <v>7280</v>
      </c>
      <c r="D2162" s="13">
        <v>54428.52</v>
      </c>
      <c r="E2162" t="s">
        <v>7261</v>
      </c>
      <c r="F2162" t="s">
        <v>19854</v>
      </c>
      <c r="G2162" t="s">
        <v>8082</v>
      </c>
      <c r="H2162" t="s">
        <v>7292</v>
      </c>
      <c r="I2162">
        <f>EOMONTH(GL_Transactions[[#This Row],[Column6]],-1)+1</f>
        <v>45566</v>
      </c>
    </row>
    <row r="2163" spans="1:9" x14ac:dyDescent="0.35">
      <c r="A2163" t="s">
        <v>11092</v>
      </c>
      <c r="B2163" t="s">
        <v>7228</v>
      </c>
      <c r="C2163" t="s">
        <v>7229</v>
      </c>
      <c r="D2163" s="13">
        <v>-66116.41</v>
      </c>
      <c r="E2163" t="s">
        <v>7261</v>
      </c>
      <c r="F2163" t="s">
        <v>20934</v>
      </c>
      <c r="G2163" t="s">
        <v>66</v>
      </c>
      <c r="H2163" t="s">
        <v>7305</v>
      </c>
      <c r="I2163" t="e">
        <f>EOMONTH(GL_Transactions[[#This Row],[Column6]],-1)+1</f>
        <v>#VALUE!</v>
      </c>
    </row>
    <row r="2164" spans="1:9" x14ac:dyDescent="0.35">
      <c r="A2164" t="s">
        <v>11093</v>
      </c>
      <c r="B2164" t="s">
        <v>7268</v>
      </c>
      <c r="C2164" t="s">
        <v>7269</v>
      </c>
      <c r="D2164" s="13">
        <v>68934.39</v>
      </c>
      <c r="E2164" t="s">
        <v>7240</v>
      </c>
      <c r="F2164" t="s">
        <v>20938</v>
      </c>
      <c r="G2164" t="s">
        <v>11094</v>
      </c>
      <c r="H2164" t="s">
        <v>7305</v>
      </c>
      <c r="I2164">
        <f>EOMONTH(GL_Transactions[[#This Row],[Column6]],-1)+1</f>
        <v>45566</v>
      </c>
    </row>
    <row r="2165" spans="1:9" x14ac:dyDescent="0.35">
      <c r="A2165" t="s">
        <v>11095</v>
      </c>
      <c r="B2165" t="s">
        <v>7251</v>
      </c>
      <c r="C2165" t="s">
        <v>7252</v>
      </c>
      <c r="D2165" s="13">
        <v>63102.13</v>
      </c>
      <c r="E2165" t="s">
        <v>7240</v>
      </c>
      <c r="F2165" t="s">
        <v>20958</v>
      </c>
      <c r="G2165" t="s">
        <v>10400</v>
      </c>
      <c r="H2165" t="s">
        <v>7292</v>
      </c>
      <c r="I2165">
        <f>EOMONTH(GL_Transactions[[#This Row],[Column6]],-1)+1</f>
        <v>45566</v>
      </c>
    </row>
    <row r="2166" spans="1:9" x14ac:dyDescent="0.35">
      <c r="A2166" t="s">
        <v>11096</v>
      </c>
      <c r="B2166" t="s">
        <v>7243</v>
      </c>
      <c r="C2166" t="s">
        <v>66</v>
      </c>
      <c r="D2166" s="13">
        <v>30764.84</v>
      </c>
      <c r="E2166" t="s">
        <v>7261</v>
      </c>
      <c r="F2166" t="s">
        <v>20969</v>
      </c>
      <c r="G2166" t="s">
        <v>11097</v>
      </c>
      <c r="H2166" t="s">
        <v>7236</v>
      </c>
      <c r="I2166">
        <f>EOMONTH(GL_Transactions[[#This Row],[Column6]],-1)+1</f>
        <v>45566</v>
      </c>
    </row>
    <row r="2167" spans="1:9" x14ac:dyDescent="0.35">
      <c r="A2167" t="s">
        <v>11098</v>
      </c>
      <c r="B2167" t="s">
        <v>7255</v>
      </c>
      <c r="C2167" t="s">
        <v>66</v>
      </c>
      <c r="D2167" s="13" t="s">
        <v>20970</v>
      </c>
      <c r="E2167" t="s">
        <v>7240</v>
      </c>
      <c r="F2167" t="s">
        <v>20969</v>
      </c>
      <c r="G2167" t="s">
        <v>11099</v>
      </c>
      <c r="H2167" t="s">
        <v>7275</v>
      </c>
      <c r="I2167">
        <f>EOMONTH(GL_Transactions[[#This Row],[Column6]],-1)+1</f>
        <v>45566</v>
      </c>
    </row>
    <row r="2168" spans="1:9" x14ac:dyDescent="0.35">
      <c r="A2168" t="s">
        <v>11100</v>
      </c>
      <c r="B2168" t="s">
        <v>7238</v>
      </c>
      <c r="C2168" t="s">
        <v>7239</v>
      </c>
      <c r="D2168" s="13">
        <v>4556.71</v>
      </c>
      <c r="E2168" t="s">
        <v>7261</v>
      </c>
      <c r="F2168" t="s">
        <v>20910</v>
      </c>
      <c r="G2168" t="s">
        <v>11101</v>
      </c>
      <c r="H2168" t="s">
        <v>7236</v>
      </c>
      <c r="I2168" t="e">
        <f>EOMONTH(GL_Transactions[[#This Row],[Column6]],-1)+1</f>
        <v>#VALUE!</v>
      </c>
    </row>
    <row r="2169" spans="1:9" x14ac:dyDescent="0.35">
      <c r="A2169" t="s">
        <v>11102</v>
      </c>
      <c r="B2169" t="s">
        <v>7233</v>
      </c>
      <c r="C2169" t="s">
        <v>66</v>
      </c>
      <c r="D2169" s="13" t="s">
        <v>20971</v>
      </c>
      <c r="E2169" t="s">
        <v>7240</v>
      </c>
      <c r="F2169" t="s">
        <v>20972</v>
      </c>
      <c r="G2169" t="s">
        <v>11103</v>
      </c>
      <c r="H2169" t="s">
        <v>7302</v>
      </c>
      <c r="I2169">
        <f>EOMONTH(GL_Transactions[[#This Row],[Column6]],-1)+1</f>
        <v>45566</v>
      </c>
    </row>
    <row r="2170" spans="1:9" x14ac:dyDescent="0.35">
      <c r="A2170" t="s">
        <v>11104</v>
      </c>
      <c r="B2170" t="s">
        <v>7255</v>
      </c>
      <c r="C2170" t="s">
        <v>7256</v>
      </c>
      <c r="D2170" s="13">
        <v>38380.620000000003</v>
      </c>
      <c r="E2170" t="s">
        <v>7240</v>
      </c>
      <c r="F2170" t="s">
        <v>20908</v>
      </c>
      <c r="G2170" t="s">
        <v>66</v>
      </c>
      <c r="H2170" t="s">
        <v>66</v>
      </c>
      <c r="I2170">
        <f>EOMONTH(GL_Transactions[[#This Row],[Column6]],-1)+1</f>
        <v>45566</v>
      </c>
    </row>
    <row r="2171" spans="1:9" x14ac:dyDescent="0.35">
      <c r="A2171" t="s">
        <v>11105</v>
      </c>
      <c r="B2171" t="s">
        <v>7264</v>
      </c>
      <c r="C2171" t="s">
        <v>7280</v>
      </c>
      <c r="D2171" s="13">
        <v>-43811.74</v>
      </c>
      <c r="E2171" t="s">
        <v>7240</v>
      </c>
      <c r="F2171" t="s">
        <v>20973</v>
      </c>
      <c r="G2171" t="s">
        <v>8659</v>
      </c>
      <c r="H2171" t="s">
        <v>7275</v>
      </c>
      <c r="I2171">
        <f>EOMONTH(GL_Transactions[[#This Row],[Column6]],-1)+1</f>
        <v>45566</v>
      </c>
    </row>
    <row r="2172" spans="1:9" x14ac:dyDescent="0.35">
      <c r="A2172" t="s">
        <v>11106</v>
      </c>
      <c r="B2172" t="s">
        <v>7277</v>
      </c>
      <c r="C2172" t="s">
        <v>7278</v>
      </c>
      <c r="D2172" s="13">
        <v>41393.620000000003</v>
      </c>
      <c r="E2172" t="s">
        <v>7224</v>
      </c>
      <c r="F2172" t="s">
        <v>20895</v>
      </c>
      <c r="G2172" t="s">
        <v>11107</v>
      </c>
      <c r="H2172" t="s">
        <v>7305</v>
      </c>
      <c r="I2172">
        <f>EOMONTH(GL_Transactions[[#This Row],[Column6]],-1)+1</f>
        <v>45627</v>
      </c>
    </row>
    <row r="2173" spans="1:9" x14ac:dyDescent="0.35">
      <c r="A2173" t="s">
        <v>11108</v>
      </c>
      <c r="B2173" t="s">
        <v>7228</v>
      </c>
      <c r="C2173" t="s">
        <v>7229</v>
      </c>
      <c r="D2173" s="13">
        <v>-59860.07</v>
      </c>
      <c r="E2173" t="s">
        <v>7240</v>
      </c>
      <c r="F2173" t="s">
        <v>20972</v>
      </c>
      <c r="G2173" t="s">
        <v>11109</v>
      </c>
      <c r="H2173" t="s">
        <v>66</v>
      </c>
      <c r="I2173">
        <f>EOMONTH(GL_Transactions[[#This Row],[Column6]],-1)+1</f>
        <v>45566</v>
      </c>
    </row>
    <row r="2174" spans="1:9" x14ac:dyDescent="0.35">
      <c r="A2174" t="s">
        <v>11110</v>
      </c>
      <c r="B2174" t="s">
        <v>7228</v>
      </c>
      <c r="C2174" t="s">
        <v>7229</v>
      </c>
      <c r="D2174" s="13">
        <v>40947.01</v>
      </c>
      <c r="E2174" t="s">
        <v>7261</v>
      </c>
      <c r="F2174" t="s">
        <v>20884</v>
      </c>
      <c r="G2174" t="s">
        <v>11111</v>
      </c>
      <c r="H2174" t="s">
        <v>7249</v>
      </c>
      <c r="I2174" t="e">
        <f>EOMONTH(GL_Transactions[[#This Row],[Column6]],-1)+1</f>
        <v>#VALUE!</v>
      </c>
    </row>
    <row r="2175" spans="1:9" x14ac:dyDescent="0.35">
      <c r="A2175" t="s">
        <v>11112</v>
      </c>
      <c r="B2175" t="s">
        <v>7222</v>
      </c>
      <c r="C2175" t="s">
        <v>7223</v>
      </c>
      <c r="D2175" s="13">
        <v>5690.61</v>
      </c>
      <c r="E2175" t="s">
        <v>7240</v>
      </c>
      <c r="F2175" t="s">
        <v>20974</v>
      </c>
      <c r="G2175" t="s">
        <v>66</v>
      </c>
      <c r="H2175" t="s">
        <v>7302</v>
      </c>
      <c r="I2175" t="e">
        <f>EOMONTH(GL_Transactions[[#This Row],[Column6]],-1)+1</f>
        <v>#VALUE!</v>
      </c>
    </row>
    <row r="2176" spans="1:9" x14ac:dyDescent="0.35">
      <c r="A2176" t="s">
        <v>11113</v>
      </c>
      <c r="B2176" t="s">
        <v>7243</v>
      </c>
      <c r="C2176" t="s">
        <v>7244</v>
      </c>
      <c r="D2176" s="13">
        <v>61996.12</v>
      </c>
      <c r="E2176" t="s">
        <v>7261</v>
      </c>
      <c r="F2176" t="s">
        <v>20944</v>
      </c>
      <c r="G2176" t="s">
        <v>11114</v>
      </c>
      <c r="H2176" t="s">
        <v>7236</v>
      </c>
      <c r="I2176">
        <f>EOMONTH(GL_Transactions[[#This Row],[Column6]],-1)+1</f>
        <v>45566</v>
      </c>
    </row>
    <row r="2177" spans="1:9" x14ac:dyDescent="0.35">
      <c r="A2177" t="s">
        <v>11115</v>
      </c>
      <c r="B2177" t="s">
        <v>7248</v>
      </c>
      <c r="C2177" t="s">
        <v>3</v>
      </c>
      <c r="D2177" s="13">
        <v>1306.17</v>
      </c>
      <c r="E2177" t="s">
        <v>7261</v>
      </c>
      <c r="F2177" t="s">
        <v>20923</v>
      </c>
      <c r="G2177" t="s">
        <v>11116</v>
      </c>
      <c r="H2177" t="s">
        <v>7275</v>
      </c>
      <c r="I2177">
        <f>EOMONTH(GL_Transactions[[#This Row],[Column6]],-1)+1</f>
        <v>45566</v>
      </c>
    </row>
    <row r="2178" spans="1:9" x14ac:dyDescent="0.35">
      <c r="A2178" t="s">
        <v>11117</v>
      </c>
      <c r="B2178" t="s">
        <v>7233</v>
      </c>
      <c r="C2178" t="s">
        <v>7234</v>
      </c>
      <c r="D2178" s="13">
        <v>15602.06</v>
      </c>
      <c r="E2178" t="s">
        <v>7240</v>
      </c>
      <c r="F2178" t="s">
        <v>20975</v>
      </c>
      <c r="G2178" t="s">
        <v>11118</v>
      </c>
      <c r="H2178" t="s">
        <v>7236</v>
      </c>
      <c r="I2178">
        <f>EOMONTH(GL_Transactions[[#This Row],[Column6]],-1)+1</f>
        <v>45566</v>
      </c>
    </row>
    <row r="2179" spans="1:9" x14ac:dyDescent="0.35">
      <c r="A2179" t="s">
        <v>11119</v>
      </c>
      <c r="B2179" t="s">
        <v>7228</v>
      </c>
      <c r="C2179" t="s">
        <v>7229</v>
      </c>
      <c r="D2179" s="13">
        <v>-58040.71</v>
      </c>
      <c r="E2179" t="s">
        <v>7240</v>
      </c>
      <c r="F2179" t="s">
        <v>20295</v>
      </c>
      <c r="G2179" t="s">
        <v>11120</v>
      </c>
      <c r="H2179" t="s">
        <v>66</v>
      </c>
      <c r="I2179">
        <f>EOMONTH(GL_Transactions[[#This Row],[Column6]],-1)+1</f>
        <v>45383</v>
      </c>
    </row>
    <row r="2180" spans="1:9" x14ac:dyDescent="0.35">
      <c r="A2180" t="s">
        <v>11121</v>
      </c>
      <c r="B2180" t="s">
        <v>7277</v>
      </c>
      <c r="C2180" t="s">
        <v>7278</v>
      </c>
      <c r="D2180" s="13">
        <v>77730.84</v>
      </c>
      <c r="E2180" t="s">
        <v>7224</v>
      </c>
      <c r="F2180" t="s">
        <v>20966</v>
      </c>
      <c r="G2180" t="s">
        <v>66</v>
      </c>
      <c r="H2180" t="s">
        <v>7305</v>
      </c>
      <c r="I2180">
        <f>EOMONTH(GL_Transactions[[#This Row],[Column6]],-1)+1</f>
        <v>45383</v>
      </c>
    </row>
    <row r="2181" spans="1:9" x14ac:dyDescent="0.35">
      <c r="A2181" t="s">
        <v>11122</v>
      </c>
      <c r="B2181" t="s">
        <v>7222</v>
      </c>
      <c r="C2181" t="s">
        <v>7223</v>
      </c>
      <c r="D2181" s="13">
        <v>35077.480000000003</v>
      </c>
      <c r="E2181" t="s">
        <v>7261</v>
      </c>
      <c r="F2181" t="s">
        <v>20878</v>
      </c>
      <c r="G2181" t="s">
        <v>11123</v>
      </c>
      <c r="H2181" t="s">
        <v>7231</v>
      </c>
      <c r="I2181">
        <f>EOMONTH(GL_Transactions[[#This Row],[Column6]],-1)+1</f>
        <v>45566</v>
      </c>
    </row>
    <row r="2182" spans="1:9" x14ac:dyDescent="0.35">
      <c r="A2182" t="s">
        <v>11124</v>
      </c>
      <c r="B2182" t="s">
        <v>7222</v>
      </c>
      <c r="C2182" t="s">
        <v>7223</v>
      </c>
      <c r="D2182" s="13">
        <v>49771.94</v>
      </c>
      <c r="E2182" t="s">
        <v>7261</v>
      </c>
      <c r="F2182" t="s">
        <v>20976</v>
      </c>
      <c r="G2182" t="s">
        <v>11125</v>
      </c>
      <c r="H2182" t="s">
        <v>7249</v>
      </c>
      <c r="I2182">
        <f>EOMONTH(GL_Transactions[[#This Row],[Column6]],-1)+1</f>
        <v>45474</v>
      </c>
    </row>
    <row r="2183" spans="1:9" x14ac:dyDescent="0.35">
      <c r="A2183" t="s">
        <v>11126</v>
      </c>
      <c r="B2183" t="s">
        <v>7264</v>
      </c>
      <c r="C2183" t="s">
        <v>7280</v>
      </c>
      <c r="D2183" s="13">
        <v>37053.589999999997</v>
      </c>
      <c r="E2183" t="s">
        <v>7240</v>
      </c>
      <c r="F2183" t="s">
        <v>20977</v>
      </c>
      <c r="G2183" t="s">
        <v>10821</v>
      </c>
      <c r="H2183" t="s">
        <v>7292</v>
      </c>
      <c r="I2183">
        <f>EOMONTH(GL_Transactions[[#This Row],[Column6]],-1)+1</f>
        <v>45352</v>
      </c>
    </row>
    <row r="2184" spans="1:9" x14ac:dyDescent="0.35">
      <c r="A2184" t="s">
        <v>11127</v>
      </c>
      <c r="B2184" t="s">
        <v>7233</v>
      </c>
      <c r="C2184" t="s">
        <v>7234</v>
      </c>
      <c r="D2184" s="13">
        <v>7515.01</v>
      </c>
      <c r="E2184" t="s">
        <v>7240</v>
      </c>
      <c r="F2184" t="s">
        <v>20916</v>
      </c>
      <c r="G2184" t="s">
        <v>11128</v>
      </c>
      <c r="H2184" t="s">
        <v>7286</v>
      </c>
      <c r="I2184" t="e">
        <f>EOMONTH(GL_Transactions[[#This Row],[Column6]],-1)+1</f>
        <v>#VALUE!</v>
      </c>
    </row>
    <row r="2185" spans="1:9" x14ac:dyDescent="0.35">
      <c r="A2185" t="s">
        <v>11129</v>
      </c>
      <c r="B2185" t="s">
        <v>7238</v>
      </c>
      <c r="C2185" t="s">
        <v>7239</v>
      </c>
      <c r="D2185" s="13">
        <v>-15600.91</v>
      </c>
      <c r="E2185" t="s">
        <v>7240</v>
      </c>
      <c r="F2185" t="s">
        <v>20952</v>
      </c>
      <c r="G2185" t="s">
        <v>7630</v>
      </c>
      <c r="H2185" t="s">
        <v>7231</v>
      </c>
      <c r="I2185">
        <f>EOMONTH(GL_Transactions[[#This Row],[Column6]],-1)+1</f>
        <v>45566</v>
      </c>
    </row>
    <row r="2186" spans="1:9" x14ac:dyDescent="0.35">
      <c r="A2186" t="s">
        <v>11130</v>
      </c>
      <c r="B2186" t="s">
        <v>7243</v>
      </c>
      <c r="C2186" t="s">
        <v>7244</v>
      </c>
      <c r="D2186" s="13">
        <v>44385.26</v>
      </c>
      <c r="E2186" t="s">
        <v>7224</v>
      </c>
      <c r="F2186" t="s">
        <v>20879</v>
      </c>
      <c r="G2186" t="s">
        <v>11131</v>
      </c>
      <c r="H2186" t="s">
        <v>7249</v>
      </c>
      <c r="I2186" t="e">
        <f>EOMONTH(GL_Transactions[[#This Row],[Column6]],-1)+1</f>
        <v>#VALUE!</v>
      </c>
    </row>
    <row r="2187" spans="1:9" x14ac:dyDescent="0.35">
      <c r="A2187" t="s">
        <v>11132</v>
      </c>
      <c r="B2187" t="s">
        <v>7238</v>
      </c>
      <c r="C2187" t="s">
        <v>7239</v>
      </c>
      <c r="D2187" s="13">
        <v>81408.98</v>
      </c>
      <c r="E2187" t="s">
        <v>7240</v>
      </c>
      <c r="F2187" t="s">
        <v>20978</v>
      </c>
      <c r="G2187" t="s">
        <v>11133</v>
      </c>
      <c r="H2187" t="s">
        <v>7275</v>
      </c>
      <c r="I2187">
        <f>EOMONTH(GL_Transactions[[#This Row],[Column6]],-1)+1</f>
        <v>45566</v>
      </c>
    </row>
    <row r="2188" spans="1:9" x14ac:dyDescent="0.35">
      <c r="A2188" t="s">
        <v>11134</v>
      </c>
      <c r="B2188" t="s">
        <v>7264</v>
      </c>
      <c r="C2188" t="s">
        <v>66</v>
      </c>
      <c r="D2188" s="13">
        <v>13793.81</v>
      </c>
      <c r="E2188" t="s">
        <v>7261</v>
      </c>
      <c r="F2188" t="s">
        <v>20979</v>
      </c>
      <c r="G2188" t="s">
        <v>11135</v>
      </c>
      <c r="H2188" t="s">
        <v>7292</v>
      </c>
      <c r="I2188">
        <f>EOMONTH(GL_Transactions[[#This Row],[Column6]],-1)+1</f>
        <v>45566</v>
      </c>
    </row>
    <row r="2189" spans="1:9" x14ac:dyDescent="0.35">
      <c r="A2189" t="s">
        <v>11136</v>
      </c>
      <c r="B2189" t="s">
        <v>7243</v>
      </c>
      <c r="C2189" t="s">
        <v>7244</v>
      </c>
      <c r="D2189" s="13">
        <v>83461.97</v>
      </c>
      <c r="E2189" t="s">
        <v>7240</v>
      </c>
      <c r="F2189" t="s">
        <v>20787</v>
      </c>
      <c r="G2189" t="s">
        <v>11137</v>
      </c>
      <c r="H2189" t="s">
        <v>7226</v>
      </c>
      <c r="I2189">
        <f>EOMONTH(GL_Transactions[[#This Row],[Column6]],-1)+1</f>
        <v>45536</v>
      </c>
    </row>
    <row r="2190" spans="1:9" x14ac:dyDescent="0.35">
      <c r="A2190" t="s">
        <v>11138</v>
      </c>
      <c r="B2190" t="s">
        <v>7248</v>
      </c>
      <c r="C2190" t="s">
        <v>3</v>
      </c>
      <c r="D2190" s="13">
        <v>76803.88</v>
      </c>
      <c r="E2190" t="s">
        <v>7224</v>
      </c>
      <c r="F2190" t="s">
        <v>20964</v>
      </c>
      <c r="G2190" t="s">
        <v>11139</v>
      </c>
      <c r="H2190" t="s">
        <v>66</v>
      </c>
      <c r="I2190">
        <f>EOMONTH(GL_Transactions[[#This Row],[Column6]],-1)+1</f>
        <v>45566</v>
      </c>
    </row>
    <row r="2191" spans="1:9" x14ac:dyDescent="0.35">
      <c r="A2191" t="s">
        <v>11140</v>
      </c>
      <c r="B2191" t="s">
        <v>7264</v>
      </c>
      <c r="C2191" t="s">
        <v>66</v>
      </c>
      <c r="D2191" s="13" t="s">
        <v>20980</v>
      </c>
      <c r="E2191" t="s">
        <v>7224</v>
      </c>
      <c r="F2191" t="s">
        <v>20946</v>
      </c>
      <c r="G2191" t="s">
        <v>11141</v>
      </c>
      <c r="H2191" t="s">
        <v>7231</v>
      </c>
      <c r="I2191">
        <f>EOMONTH(GL_Transactions[[#This Row],[Column6]],-1)+1</f>
        <v>45566</v>
      </c>
    </row>
    <row r="2192" spans="1:9" x14ac:dyDescent="0.35">
      <c r="A2192" t="s">
        <v>11142</v>
      </c>
      <c r="B2192" t="s">
        <v>7233</v>
      </c>
      <c r="C2192" t="s">
        <v>7234</v>
      </c>
      <c r="D2192" s="13">
        <v>40552.1</v>
      </c>
      <c r="E2192" t="s">
        <v>7261</v>
      </c>
      <c r="F2192" t="s">
        <v>20946</v>
      </c>
      <c r="G2192" t="s">
        <v>11143</v>
      </c>
      <c r="H2192" t="s">
        <v>7292</v>
      </c>
      <c r="I2192">
        <f>EOMONTH(GL_Transactions[[#This Row],[Column6]],-1)+1</f>
        <v>45566</v>
      </c>
    </row>
    <row r="2193" spans="1:9" x14ac:dyDescent="0.35">
      <c r="A2193" t="s">
        <v>11144</v>
      </c>
      <c r="B2193" t="s">
        <v>7251</v>
      </c>
      <c r="C2193" t="s">
        <v>7252</v>
      </c>
      <c r="D2193" s="13">
        <v>-51811.27</v>
      </c>
      <c r="E2193" t="s">
        <v>7224</v>
      </c>
      <c r="F2193" t="s">
        <v>20918</v>
      </c>
      <c r="G2193" t="s">
        <v>11145</v>
      </c>
      <c r="H2193" t="s">
        <v>7275</v>
      </c>
      <c r="I2193">
        <f>EOMONTH(GL_Transactions[[#This Row],[Column6]],-1)+1</f>
        <v>45566</v>
      </c>
    </row>
    <row r="2194" spans="1:9" x14ac:dyDescent="0.35">
      <c r="A2194" t="s">
        <v>11146</v>
      </c>
      <c r="B2194" t="s">
        <v>7228</v>
      </c>
      <c r="C2194" t="s">
        <v>7229</v>
      </c>
      <c r="D2194" s="13">
        <v>-77783.820000000007</v>
      </c>
      <c r="E2194" t="s">
        <v>7224</v>
      </c>
      <c r="F2194" t="s">
        <v>20156</v>
      </c>
      <c r="G2194" t="s">
        <v>66</v>
      </c>
      <c r="H2194" t="s">
        <v>7305</v>
      </c>
      <c r="I2194">
        <f>EOMONTH(GL_Transactions[[#This Row],[Column6]],-1)+1</f>
        <v>45352</v>
      </c>
    </row>
    <row r="2195" spans="1:9" x14ac:dyDescent="0.35">
      <c r="A2195" t="s">
        <v>11147</v>
      </c>
      <c r="B2195" t="s">
        <v>7243</v>
      </c>
      <c r="C2195" t="s">
        <v>7244</v>
      </c>
      <c r="D2195" s="13" t="s">
        <v>20981</v>
      </c>
      <c r="E2195" t="s">
        <v>7240</v>
      </c>
      <c r="F2195" t="s">
        <v>20934</v>
      </c>
      <c r="G2195" t="s">
        <v>11148</v>
      </c>
      <c r="H2195" t="s">
        <v>7305</v>
      </c>
      <c r="I2195" t="e">
        <f>EOMONTH(GL_Transactions[[#This Row],[Column6]],-1)+1</f>
        <v>#VALUE!</v>
      </c>
    </row>
    <row r="2196" spans="1:9" x14ac:dyDescent="0.35">
      <c r="A2196" t="s">
        <v>11149</v>
      </c>
      <c r="B2196" t="s">
        <v>7264</v>
      </c>
      <c r="C2196" t="s">
        <v>7280</v>
      </c>
      <c r="D2196" s="13">
        <v>14701.38</v>
      </c>
      <c r="E2196" t="s">
        <v>7224</v>
      </c>
      <c r="F2196" t="s">
        <v>20958</v>
      </c>
      <c r="G2196" t="s">
        <v>11150</v>
      </c>
      <c r="H2196" t="s">
        <v>7275</v>
      </c>
      <c r="I2196">
        <f>EOMONTH(GL_Transactions[[#This Row],[Column6]],-1)+1</f>
        <v>45566</v>
      </c>
    </row>
    <row r="2197" spans="1:9" x14ac:dyDescent="0.35">
      <c r="A2197" t="s">
        <v>11151</v>
      </c>
      <c r="B2197" t="s">
        <v>7255</v>
      </c>
      <c r="C2197" t="s">
        <v>7256</v>
      </c>
      <c r="D2197" s="13">
        <v>-82731.199999999997</v>
      </c>
      <c r="E2197" t="s">
        <v>7240</v>
      </c>
      <c r="F2197" t="s">
        <v>20941</v>
      </c>
      <c r="G2197" t="s">
        <v>66</v>
      </c>
      <c r="H2197" t="s">
        <v>7302</v>
      </c>
      <c r="I2197">
        <f>EOMONTH(GL_Transactions[[#This Row],[Column6]],-1)+1</f>
        <v>45566</v>
      </c>
    </row>
    <row r="2198" spans="1:9" x14ac:dyDescent="0.35">
      <c r="A2198" t="s">
        <v>11152</v>
      </c>
      <c r="B2198" t="s">
        <v>7222</v>
      </c>
      <c r="C2198" t="s">
        <v>7223</v>
      </c>
      <c r="D2198" s="13">
        <v>50529.42</v>
      </c>
      <c r="E2198" t="s">
        <v>7261</v>
      </c>
      <c r="F2198" t="s">
        <v>20906</v>
      </c>
      <c r="G2198" t="s">
        <v>66</v>
      </c>
      <c r="H2198" t="s">
        <v>7302</v>
      </c>
      <c r="I2198">
        <f>EOMONTH(GL_Transactions[[#This Row],[Column6]],-1)+1</f>
        <v>45597</v>
      </c>
    </row>
    <row r="2199" spans="1:9" x14ac:dyDescent="0.35">
      <c r="A2199" t="s">
        <v>11153</v>
      </c>
      <c r="B2199" t="s">
        <v>7255</v>
      </c>
      <c r="C2199" t="s">
        <v>7256</v>
      </c>
      <c r="D2199" s="13">
        <v>42318.66</v>
      </c>
      <c r="E2199" t="s">
        <v>7224</v>
      </c>
      <c r="F2199" t="s">
        <v>20982</v>
      </c>
      <c r="G2199" t="s">
        <v>11154</v>
      </c>
      <c r="H2199" t="s">
        <v>7292</v>
      </c>
      <c r="I2199" t="e">
        <f>EOMONTH(GL_Transactions[[#This Row],[Column6]],-1)+1</f>
        <v>#VALUE!</v>
      </c>
    </row>
    <row r="2200" spans="1:9" x14ac:dyDescent="0.35">
      <c r="A2200" t="s">
        <v>11155</v>
      </c>
      <c r="B2200" t="s">
        <v>7277</v>
      </c>
      <c r="C2200" t="s">
        <v>66</v>
      </c>
      <c r="D2200" s="13">
        <v>55924.29</v>
      </c>
      <c r="E2200" t="s">
        <v>7240</v>
      </c>
      <c r="F2200" t="s">
        <v>20885</v>
      </c>
      <c r="G2200" t="s">
        <v>11156</v>
      </c>
      <c r="H2200" t="s">
        <v>7249</v>
      </c>
      <c r="I2200">
        <f>EOMONTH(GL_Transactions[[#This Row],[Column6]],-1)+1</f>
        <v>45536</v>
      </c>
    </row>
    <row r="2201" spans="1:9" x14ac:dyDescent="0.35">
      <c r="A2201" t="s">
        <v>11157</v>
      </c>
      <c r="B2201" t="s">
        <v>7268</v>
      </c>
      <c r="C2201" t="s">
        <v>7269</v>
      </c>
      <c r="D2201" s="13">
        <v>56312.78</v>
      </c>
      <c r="E2201" t="s">
        <v>7240</v>
      </c>
      <c r="F2201" t="s">
        <v>20958</v>
      </c>
      <c r="G2201" t="s">
        <v>11158</v>
      </c>
      <c r="H2201" t="s">
        <v>7249</v>
      </c>
      <c r="I2201">
        <f>EOMONTH(GL_Transactions[[#This Row],[Column6]],-1)+1</f>
        <v>45566</v>
      </c>
    </row>
    <row r="2202" spans="1:9" x14ac:dyDescent="0.35">
      <c r="A2202" t="s">
        <v>11159</v>
      </c>
      <c r="B2202" t="s">
        <v>7238</v>
      </c>
      <c r="C2202" t="s">
        <v>7239</v>
      </c>
      <c r="D2202" s="13">
        <v>72984.58</v>
      </c>
      <c r="E2202" t="s">
        <v>7240</v>
      </c>
      <c r="F2202" t="s">
        <v>20956</v>
      </c>
      <c r="G2202" t="s">
        <v>7311</v>
      </c>
      <c r="H2202" t="s">
        <v>7231</v>
      </c>
      <c r="I2202" t="e">
        <f>EOMONTH(GL_Transactions[[#This Row],[Column6]],-1)+1</f>
        <v>#VALUE!</v>
      </c>
    </row>
    <row r="2203" spans="1:9" x14ac:dyDescent="0.35">
      <c r="A2203" t="s">
        <v>11160</v>
      </c>
      <c r="B2203" t="s">
        <v>7243</v>
      </c>
      <c r="C2203" t="s">
        <v>7244</v>
      </c>
      <c r="D2203" s="13">
        <v>4217.82</v>
      </c>
      <c r="E2203" t="s">
        <v>7240</v>
      </c>
      <c r="F2203" t="s">
        <v>20433</v>
      </c>
      <c r="G2203" t="s">
        <v>11161</v>
      </c>
      <c r="H2203" t="s">
        <v>7249</v>
      </c>
      <c r="I2203">
        <f>EOMONTH(GL_Transactions[[#This Row],[Column6]],-1)+1</f>
        <v>45444</v>
      </c>
    </row>
    <row r="2204" spans="1:9" x14ac:dyDescent="0.35">
      <c r="A2204" t="s">
        <v>11162</v>
      </c>
      <c r="B2204" t="s">
        <v>7228</v>
      </c>
      <c r="C2204" t="s">
        <v>7229</v>
      </c>
      <c r="D2204" s="13">
        <v>77150</v>
      </c>
      <c r="E2204" t="s">
        <v>7240</v>
      </c>
      <c r="F2204" t="s">
        <v>20702</v>
      </c>
      <c r="G2204" t="s">
        <v>11163</v>
      </c>
      <c r="H2204" t="s">
        <v>7246</v>
      </c>
      <c r="I2204">
        <f>EOMONTH(GL_Transactions[[#This Row],[Column6]],-1)+1</f>
        <v>45597</v>
      </c>
    </row>
    <row r="2205" spans="1:9" x14ac:dyDescent="0.35">
      <c r="A2205" t="s">
        <v>11164</v>
      </c>
      <c r="B2205" t="s">
        <v>7238</v>
      </c>
      <c r="C2205" t="s">
        <v>7239</v>
      </c>
      <c r="D2205" s="13">
        <v>24918.82</v>
      </c>
      <c r="E2205" t="s">
        <v>7240</v>
      </c>
      <c r="F2205" t="s">
        <v>20983</v>
      </c>
      <c r="G2205" t="s">
        <v>11165</v>
      </c>
      <c r="H2205" t="s">
        <v>7286</v>
      </c>
      <c r="I2205">
        <f>EOMONTH(GL_Transactions[[#This Row],[Column6]],-1)+1</f>
        <v>45536</v>
      </c>
    </row>
    <row r="2206" spans="1:9" x14ac:dyDescent="0.35">
      <c r="A2206" t="s">
        <v>11166</v>
      </c>
      <c r="B2206" t="s">
        <v>7238</v>
      </c>
      <c r="C2206" t="s">
        <v>7239</v>
      </c>
      <c r="D2206" s="13">
        <v>43827.53</v>
      </c>
      <c r="E2206" t="s">
        <v>7240</v>
      </c>
      <c r="F2206" t="s">
        <v>20984</v>
      </c>
      <c r="G2206" t="s">
        <v>66</v>
      </c>
      <c r="H2206" t="s">
        <v>7305</v>
      </c>
      <c r="I2206">
        <f>EOMONTH(GL_Transactions[[#This Row],[Column6]],-1)+1</f>
        <v>45597</v>
      </c>
    </row>
    <row r="2207" spans="1:9" x14ac:dyDescent="0.35">
      <c r="A2207" t="s">
        <v>11167</v>
      </c>
      <c r="B2207" t="s">
        <v>7233</v>
      </c>
      <c r="C2207" t="s">
        <v>7234</v>
      </c>
      <c r="D2207" s="13">
        <v>15389.29</v>
      </c>
      <c r="E2207" t="s">
        <v>7261</v>
      </c>
      <c r="F2207" t="s">
        <v>20985</v>
      </c>
      <c r="G2207" t="s">
        <v>11168</v>
      </c>
      <c r="H2207" t="s">
        <v>7246</v>
      </c>
      <c r="I2207">
        <f>EOMONTH(GL_Transactions[[#This Row],[Column6]],-1)+1</f>
        <v>45597</v>
      </c>
    </row>
    <row r="2208" spans="1:9" x14ac:dyDescent="0.35">
      <c r="A2208" t="s">
        <v>11169</v>
      </c>
      <c r="B2208" t="s">
        <v>7222</v>
      </c>
      <c r="C2208" t="s">
        <v>7223</v>
      </c>
      <c r="D2208" s="13">
        <v>62453.08</v>
      </c>
      <c r="E2208" t="s">
        <v>7224</v>
      </c>
      <c r="F2208" t="s">
        <v>20986</v>
      </c>
      <c r="G2208" t="s">
        <v>11170</v>
      </c>
      <c r="H2208" t="s">
        <v>7226</v>
      </c>
      <c r="I2208" t="e">
        <f>EOMONTH(GL_Transactions[[#This Row],[Column6]],-1)+1</f>
        <v>#VALUE!</v>
      </c>
    </row>
    <row r="2209" spans="1:9" x14ac:dyDescent="0.35">
      <c r="A2209" t="s">
        <v>11171</v>
      </c>
      <c r="B2209" t="s">
        <v>7268</v>
      </c>
      <c r="C2209" t="s">
        <v>7269</v>
      </c>
      <c r="D2209" s="13">
        <v>82876.179999999993</v>
      </c>
      <c r="E2209" t="s">
        <v>7240</v>
      </c>
      <c r="F2209" t="s">
        <v>20987</v>
      </c>
      <c r="G2209" t="s">
        <v>7628</v>
      </c>
      <c r="H2209" t="s">
        <v>66</v>
      </c>
      <c r="I2209" t="e">
        <f>EOMONTH(GL_Transactions[[#This Row],[Column6]],-1)+1</f>
        <v>#VALUE!</v>
      </c>
    </row>
    <row r="2210" spans="1:9" x14ac:dyDescent="0.35">
      <c r="A2210" t="s">
        <v>11172</v>
      </c>
      <c r="B2210" t="s">
        <v>7233</v>
      </c>
      <c r="C2210" t="s">
        <v>7234</v>
      </c>
      <c r="D2210" s="13">
        <v>-17053.310000000001</v>
      </c>
      <c r="E2210" t="s">
        <v>7261</v>
      </c>
      <c r="F2210" t="s">
        <v>20240</v>
      </c>
      <c r="G2210" t="s">
        <v>11173</v>
      </c>
      <c r="H2210" t="s">
        <v>7275</v>
      </c>
      <c r="I2210">
        <f>EOMONTH(GL_Transactions[[#This Row],[Column6]],-1)+1</f>
        <v>45383</v>
      </c>
    </row>
    <row r="2211" spans="1:9" x14ac:dyDescent="0.35">
      <c r="A2211" t="s">
        <v>11174</v>
      </c>
      <c r="B2211" t="s">
        <v>7233</v>
      </c>
      <c r="C2211" t="s">
        <v>66</v>
      </c>
      <c r="D2211" s="13">
        <v>32456.91</v>
      </c>
      <c r="E2211" t="s">
        <v>7261</v>
      </c>
      <c r="F2211" t="s">
        <v>20988</v>
      </c>
      <c r="G2211" t="s">
        <v>9776</v>
      </c>
      <c r="H2211" t="s">
        <v>7292</v>
      </c>
      <c r="I2211" t="e">
        <f>EOMONTH(GL_Transactions[[#This Row],[Column6]],-1)+1</f>
        <v>#VALUE!</v>
      </c>
    </row>
    <row r="2212" spans="1:9" x14ac:dyDescent="0.35">
      <c r="A2212" t="s">
        <v>11175</v>
      </c>
      <c r="B2212" t="s">
        <v>7268</v>
      </c>
      <c r="C2212" t="s">
        <v>7269</v>
      </c>
      <c r="D2212" s="13">
        <v>77248.47</v>
      </c>
      <c r="E2212" t="s">
        <v>7240</v>
      </c>
      <c r="F2212" t="s">
        <v>20989</v>
      </c>
      <c r="G2212" t="s">
        <v>66</v>
      </c>
      <c r="H2212" t="s">
        <v>7231</v>
      </c>
      <c r="I2212">
        <f>EOMONTH(GL_Transactions[[#This Row],[Column6]],-1)+1</f>
        <v>45597</v>
      </c>
    </row>
    <row r="2213" spans="1:9" x14ac:dyDescent="0.35">
      <c r="A2213" t="s">
        <v>11176</v>
      </c>
      <c r="B2213" t="s">
        <v>7255</v>
      </c>
      <c r="C2213" t="s">
        <v>7256</v>
      </c>
      <c r="D2213" s="13">
        <v>-26279.66</v>
      </c>
      <c r="E2213" t="s">
        <v>7240</v>
      </c>
      <c r="F2213" t="s">
        <v>20990</v>
      </c>
      <c r="G2213" t="s">
        <v>11177</v>
      </c>
      <c r="H2213" t="s">
        <v>66</v>
      </c>
      <c r="I2213" t="e">
        <f>EOMONTH(GL_Transactions[[#This Row],[Column6]],-1)+1</f>
        <v>#VALUE!</v>
      </c>
    </row>
    <row r="2214" spans="1:9" x14ac:dyDescent="0.35">
      <c r="A2214" t="s">
        <v>11178</v>
      </c>
      <c r="B2214" t="s">
        <v>7228</v>
      </c>
      <c r="C2214" t="s">
        <v>66</v>
      </c>
      <c r="D2214" s="13">
        <v>54160.22</v>
      </c>
      <c r="E2214" t="s">
        <v>7240</v>
      </c>
      <c r="F2214" t="s">
        <v>20991</v>
      </c>
      <c r="G2214" t="s">
        <v>10055</v>
      </c>
      <c r="H2214" t="s">
        <v>7275</v>
      </c>
      <c r="I2214">
        <f>EOMONTH(GL_Transactions[[#This Row],[Column6]],-1)+1</f>
        <v>45597</v>
      </c>
    </row>
    <row r="2215" spans="1:9" x14ac:dyDescent="0.35">
      <c r="A2215" t="s">
        <v>11179</v>
      </c>
      <c r="B2215" t="s">
        <v>7248</v>
      </c>
      <c r="C2215" t="s">
        <v>3</v>
      </c>
      <c r="D2215" s="13">
        <v>81764.41</v>
      </c>
      <c r="E2215" t="s">
        <v>7261</v>
      </c>
      <c r="F2215" t="s">
        <v>20987</v>
      </c>
      <c r="G2215" t="s">
        <v>10561</v>
      </c>
      <c r="H2215" t="s">
        <v>66</v>
      </c>
      <c r="I2215" t="e">
        <f>EOMONTH(GL_Transactions[[#This Row],[Column6]],-1)+1</f>
        <v>#VALUE!</v>
      </c>
    </row>
    <row r="2216" spans="1:9" x14ac:dyDescent="0.35">
      <c r="A2216" t="s">
        <v>11180</v>
      </c>
      <c r="B2216" t="s">
        <v>7233</v>
      </c>
      <c r="C2216" t="s">
        <v>7234</v>
      </c>
      <c r="D2216" s="13">
        <v>82605.48</v>
      </c>
      <c r="E2216" t="s">
        <v>7224</v>
      </c>
      <c r="F2216" t="s">
        <v>20992</v>
      </c>
      <c r="G2216" t="s">
        <v>11181</v>
      </c>
      <c r="H2216" t="s">
        <v>7302</v>
      </c>
      <c r="I2216">
        <f>EOMONTH(GL_Transactions[[#This Row],[Column6]],-1)+1</f>
        <v>45597</v>
      </c>
    </row>
    <row r="2217" spans="1:9" x14ac:dyDescent="0.35">
      <c r="A2217" t="s">
        <v>11182</v>
      </c>
      <c r="B2217" t="s">
        <v>7255</v>
      </c>
      <c r="C2217" t="s">
        <v>7256</v>
      </c>
      <c r="D2217" s="13">
        <v>80505.84</v>
      </c>
      <c r="E2217" t="s">
        <v>7224</v>
      </c>
      <c r="F2217" t="s">
        <v>20993</v>
      </c>
      <c r="G2217" t="s">
        <v>11005</v>
      </c>
      <c r="H2217" t="s">
        <v>7236</v>
      </c>
      <c r="I2217">
        <f>EOMONTH(GL_Transactions[[#This Row],[Column6]],-1)+1</f>
        <v>45597</v>
      </c>
    </row>
    <row r="2218" spans="1:9" x14ac:dyDescent="0.35">
      <c r="A2218" t="s">
        <v>11183</v>
      </c>
      <c r="B2218" t="s">
        <v>7228</v>
      </c>
      <c r="C2218" t="s">
        <v>7229</v>
      </c>
      <c r="D2218" s="13">
        <v>18041.38</v>
      </c>
      <c r="E2218" t="s">
        <v>7240</v>
      </c>
      <c r="F2218" t="s">
        <v>20994</v>
      </c>
      <c r="G2218" t="s">
        <v>11184</v>
      </c>
      <c r="H2218" t="s">
        <v>7275</v>
      </c>
      <c r="I2218">
        <f>EOMONTH(GL_Transactions[[#This Row],[Column6]],-1)+1</f>
        <v>45597</v>
      </c>
    </row>
    <row r="2219" spans="1:9" x14ac:dyDescent="0.35">
      <c r="A2219" t="s">
        <v>11185</v>
      </c>
      <c r="B2219" t="s">
        <v>7255</v>
      </c>
      <c r="C2219" t="s">
        <v>66</v>
      </c>
      <c r="D2219" s="13">
        <v>63394.1</v>
      </c>
      <c r="E2219" t="s">
        <v>7240</v>
      </c>
      <c r="F2219" t="s">
        <v>20995</v>
      </c>
      <c r="G2219" t="s">
        <v>11186</v>
      </c>
      <c r="H2219" t="s">
        <v>7231</v>
      </c>
      <c r="I2219">
        <f>EOMONTH(GL_Transactions[[#This Row],[Column6]],-1)+1</f>
        <v>45597</v>
      </c>
    </row>
    <row r="2220" spans="1:9" x14ac:dyDescent="0.35">
      <c r="A2220" t="s">
        <v>11187</v>
      </c>
      <c r="B2220" t="s">
        <v>7268</v>
      </c>
      <c r="C2220" t="s">
        <v>66</v>
      </c>
      <c r="D2220" s="13">
        <v>51244.49</v>
      </c>
      <c r="E2220" t="s">
        <v>7224</v>
      </c>
      <c r="F2220" t="s">
        <v>20988</v>
      </c>
      <c r="G2220" t="s">
        <v>11188</v>
      </c>
      <c r="H2220" t="s">
        <v>7292</v>
      </c>
      <c r="I2220" t="e">
        <f>EOMONTH(GL_Transactions[[#This Row],[Column6]],-1)+1</f>
        <v>#VALUE!</v>
      </c>
    </row>
    <row r="2221" spans="1:9" x14ac:dyDescent="0.35">
      <c r="A2221" t="s">
        <v>11189</v>
      </c>
      <c r="B2221" t="s">
        <v>7251</v>
      </c>
      <c r="C2221" t="s">
        <v>7252</v>
      </c>
      <c r="D2221" s="13">
        <v>8370.42</v>
      </c>
      <c r="E2221" t="s">
        <v>7240</v>
      </c>
      <c r="F2221" t="s">
        <v>20996</v>
      </c>
      <c r="G2221" t="s">
        <v>11190</v>
      </c>
      <c r="H2221" t="s">
        <v>7302</v>
      </c>
      <c r="I2221">
        <f>EOMONTH(GL_Transactions[[#This Row],[Column6]],-1)+1</f>
        <v>45566</v>
      </c>
    </row>
    <row r="2222" spans="1:9" x14ac:dyDescent="0.35">
      <c r="A2222" t="s">
        <v>11191</v>
      </c>
      <c r="B2222" t="s">
        <v>7233</v>
      </c>
      <c r="C2222" t="s">
        <v>66</v>
      </c>
      <c r="D2222" s="13">
        <v>-40417.910000000003</v>
      </c>
      <c r="E2222" t="s">
        <v>7224</v>
      </c>
      <c r="F2222" t="s">
        <v>20997</v>
      </c>
      <c r="G2222" t="s">
        <v>11192</v>
      </c>
      <c r="H2222" t="s">
        <v>7226</v>
      </c>
      <c r="I2222" t="e">
        <f>EOMONTH(GL_Transactions[[#This Row],[Column6]],-1)+1</f>
        <v>#VALUE!</v>
      </c>
    </row>
    <row r="2223" spans="1:9" x14ac:dyDescent="0.35">
      <c r="A2223" t="s">
        <v>11193</v>
      </c>
      <c r="B2223" t="s">
        <v>7248</v>
      </c>
      <c r="C2223" t="s">
        <v>3</v>
      </c>
      <c r="D2223" s="13">
        <v>70395.3</v>
      </c>
      <c r="E2223" t="s">
        <v>7240</v>
      </c>
      <c r="F2223" t="s">
        <v>20998</v>
      </c>
      <c r="G2223" t="s">
        <v>11194</v>
      </c>
      <c r="H2223" t="s">
        <v>7305</v>
      </c>
      <c r="I2223">
        <f>EOMONTH(GL_Transactions[[#This Row],[Column6]],-1)+1</f>
        <v>45597</v>
      </c>
    </row>
    <row r="2224" spans="1:9" x14ac:dyDescent="0.35">
      <c r="A2224" t="s">
        <v>11195</v>
      </c>
      <c r="B2224" t="s">
        <v>7268</v>
      </c>
      <c r="C2224" t="s">
        <v>7269</v>
      </c>
      <c r="D2224" s="13" t="s">
        <v>20999</v>
      </c>
      <c r="E2224" t="s">
        <v>7240</v>
      </c>
      <c r="F2224" t="s">
        <v>21000</v>
      </c>
      <c r="G2224" t="s">
        <v>9915</v>
      </c>
      <c r="H2224" t="s">
        <v>7226</v>
      </c>
      <c r="I2224">
        <f>EOMONTH(GL_Transactions[[#This Row],[Column6]],-1)+1</f>
        <v>45597</v>
      </c>
    </row>
    <row r="2225" spans="1:9" x14ac:dyDescent="0.35">
      <c r="A2225" t="s">
        <v>11196</v>
      </c>
      <c r="B2225" t="s">
        <v>7243</v>
      </c>
      <c r="C2225" t="s">
        <v>66</v>
      </c>
      <c r="D2225" s="13">
        <v>-11024.37</v>
      </c>
      <c r="E2225" t="s">
        <v>7240</v>
      </c>
      <c r="F2225" t="s">
        <v>21001</v>
      </c>
      <c r="G2225" t="s">
        <v>11197</v>
      </c>
      <c r="H2225" t="s">
        <v>66</v>
      </c>
      <c r="I2225" t="e">
        <f>EOMONTH(GL_Transactions[[#This Row],[Column6]],-1)+1</f>
        <v>#VALUE!</v>
      </c>
    </row>
    <row r="2226" spans="1:9" x14ac:dyDescent="0.35">
      <c r="A2226" t="s">
        <v>11198</v>
      </c>
      <c r="B2226" t="s">
        <v>7228</v>
      </c>
      <c r="C2226" t="s">
        <v>66</v>
      </c>
      <c r="D2226" s="13">
        <v>-8485.5400000000009</v>
      </c>
      <c r="E2226" t="s">
        <v>7240</v>
      </c>
      <c r="F2226" t="s">
        <v>21002</v>
      </c>
      <c r="G2226" t="s">
        <v>11199</v>
      </c>
      <c r="H2226" t="s">
        <v>7249</v>
      </c>
      <c r="I2226">
        <f>EOMONTH(GL_Transactions[[#This Row],[Column6]],-1)+1</f>
        <v>45597</v>
      </c>
    </row>
    <row r="2227" spans="1:9" x14ac:dyDescent="0.35">
      <c r="A2227" t="s">
        <v>11200</v>
      </c>
      <c r="B2227" t="s">
        <v>7228</v>
      </c>
      <c r="C2227" t="s">
        <v>7229</v>
      </c>
      <c r="D2227" s="13">
        <v>2708.85</v>
      </c>
      <c r="E2227" t="s">
        <v>7240</v>
      </c>
      <c r="F2227" t="s">
        <v>20990</v>
      </c>
      <c r="G2227" t="s">
        <v>11201</v>
      </c>
      <c r="H2227" t="s">
        <v>66</v>
      </c>
      <c r="I2227" t="e">
        <f>EOMONTH(GL_Transactions[[#This Row],[Column6]],-1)+1</f>
        <v>#VALUE!</v>
      </c>
    </row>
    <row r="2228" spans="1:9" x14ac:dyDescent="0.35">
      <c r="A2228" t="s">
        <v>11202</v>
      </c>
      <c r="B2228" t="s">
        <v>7248</v>
      </c>
      <c r="C2228" t="s">
        <v>66</v>
      </c>
      <c r="D2228" s="13">
        <v>4762.1000000000004</v>
      </c>
      <c r="E2228" t="s">
        <v>7240</v>
      </c>
      <c r="F2228" t="s">
        <v>20994</v>
      </c>
      <c r="G2228" t="s">
        <v>11203</v>
      </c>
      <c r="H2228" t="s">
        <v>7231</v>
      </c>
      <c r="I2228">
        <f>EOMONTH(GL_Transactions[[#This Row],[Column6]],-1)+1</f>
        <v>45597</v>
      </c>
    </row>
    <row r="2229" spans="1:9" x14ac:dyDescent="0.35">
      <c r="A2229" t="s">
        <v>11204</v>
      </c>
      <c r="B2229" t="s">
        <v>7268</v>
      </c>
      <c r="C2229" t="s">
        <v>7269</v>
      </c>
      <c r="D2229" s="13">
        <v>-14394.65</v>
      </c>
      <c r="E2229" t="s">
        <v>7261</v>
      </c>
      <c r="F2229" t="s">
        <v>20817</v>
      </c>
      <c r="G2229" t="s">
        <v>11205</v>
      </c>
      <c r="H2229" t="s">
        <v>7226</v>
      </c>
      <c r="I2229">
        <f>EOMONTH(GL_Transactions[[#This Row],[Column6]],-1)+1</f>
        <v>45597</v>
      </c>
    </row>
    <row r="2230" spans="1:9" x14ac:dyDescent="0.35">
      <c r="A2230" t="s">
        <v>11206</v>
      </c>
      <c r="B2230" t="s">
        <v>7238</v>
      </c>
      <c r="C2230" t="s">
        <v>7239</v>
      </c>
      <c r="D2230" s="13">
        <v>82966.460000000006</v>
      </c>
      <c r="E2230" t="s">
        <v>7240</v>
      </c>
      <c r="F2230" t="s">
        <v>21003</v>
      </c>
      <c r="G2230" t="s">
        <v>7968</v>
      </c>
      <c r="H2230" t="s">
        <v>7286</v>
      </c>
      <c r="I2230">
        <f>EOMONTH(GL_Transactions[[#This Row],[Column6]],-1)+1</f>
        <v>45597</v>
      </c>
    </row>
    <row r="2231" spans="1:9" x14ac:dyDescent="0.35">
      <c r="A2231" t="s">
        <v>11207</v>
      </c>
      <c r="B2231" t="s">
        <v>7228</v>
      </c>
      <c r="C2231" t="s">
        <v>7229</v>
      </c>
      <c r="D2231" s="13">
        <v>83356.740000000005</v>
      </c>
      <c r="E2231" t="s">
        <v>7240</v>
      </c>
      <c r="F2231" t="s">
        <v>21004</v>
      </c>
      <c r="G2231" t="s">
        <v>11208</v>
      </c>
      <c r="H2231" t="s">
        <v>7275</v>
      </c>
      <c r="I2231">
        <f>EOMONTH(GL_Transactions[[#This Row],[Column6]],-1)+1</f>
        <v>45597</v>
      </c>
    </row>
    <row r="2232" spans="1:9" x14ac:dyDescent="0.35">
      <c r="A2232" t="s">
        <v>11209</v>
      </c>
      <c r="B2232" t="s">
        <v>7248</v>
      </c>
      <c r="C2232" t="s">
        <v>3</v>
      </c>
      <c r="D2232" s="13">
        <v>78789.320000000007</v>
      </c>
      <c r="E2232" t="s">
        <v>7240</v>
      </c>
      <c r="F2232" t="s">
        <v>21005</v>
      </c>
      <c r="G2232" t="s">
        <v>11210</v>
      </c>
      <c r="H2232" t="s">
        <v>7231</v>
      </c>
      <c r="I2232">
        <f>EOMONTH(GL_Transactions[[#This Row],[Column6]],-1)+1</f>
        <v>45597</v>
      </c>
    </row>
    <row r="2233" spans="1:9" x14ac:dyDescent="0.35">
      <c r="A2233" t="s">
        <v>11211</v>
      </c>
      <c r="B2233" t="s">
        <v>7233</v>
      </c>
      <c r="C2233" t="s">
        <v>7234</v>
      </c>
      <c r="D2233" s="13">
        <v>-10550.89</v>
      </c>
      <c r="E2233" t="s">
        <v>7240</v>
      </c>
      <c r="F2233" t="s">
        <v>20283</v>
      </c>
      <c r="G2233" t="s">
        <v>11212</v>
      </c>
      <c r="H2233" t="s">
        <v>7286</v>
      </c>
      <c r="I2233">
        <f>EOMONTH(GL_Transactions[[#This Row],[Column6]],-1)+1</f>
        <v>45597</v>
      </c>
    </row>
    <row r="2234" spans="1:9" x14ac:dyDescent="0.35">
      <c r="A2234" t="s">
        <v>11213</v>
      </c>
      <c r="B2234" t="s">
        <v>7238</v>
      </c>
      <c r="C2234" t="s">
        <v>7239</v>
      </c>
      <c r="D2234" s="13">
        <v>15144.29</v>
      </c>
      <c r="E2234" t="s">
        <v>7240</v>
      </c>
      <c r="F2234" t="s">
        <v>21006</v>
      </c>
      <c r="G2234" t="s">
        <v>11214</v>
      </c>
      <c r="H2234" t="s">
        <v>7249</v>
      </c>
      <c r="I2234">
        <f>EOMONTH(GL_Transactions[[#This Row],[Column6]],-1)+1</f>
        <v>45505</v>
      </c>
    </row>
    <row r="2235" spans="1:9" x14ac:dyDescent="0.35">
      <c r="A2235" t="s">
        <v>11215</v>
      </c>
      <c r="B2235" t="s">
        <v>7238</v>
      </c>
      <c r="C2235" t="s">
        <v>7239</v>
      </c>
      <c r="D2235" s="13">
        <v>12682.09</v>
      </c>
      <c r="E2235" t="s">
        <v>7240</v>
      </c>
      <c r="F2235" t="s">
        <v>21007</v>
      </c>
      <c r="G2235" t="s">
        <v>9208</v>
      </c>
      <c r="H2235" t="s">
        <v>7302</v>
      </c>
      <c r="I2235">
        <f>EOMONTH(GL_Transactions[[#This Row],[Column6]],-1)+1</f>
        <v>45352</v>
      </c>
    </row>
    <row r="2236" spans="1:9" x14ac:dyDescent="0.35">
      <c r="A2236" t="s">
        <v>11216</v>
      </c>
      <c r="B2236" t="s">
        <v>7243</v>
      </c>
      <c r="C2236" t="s">
        <v>66</v>
      </c>
      <c r="D2236" s="13">
        <v>66756.13</v>
      </c>
      <c r="E2236" t="s">
        <v>7261</v>
      </c>
      <c r="F2236" t="s">
        <v>21008</v>
      </c>
      <c r="G2236" t="s">
        <v>11217</v>
      </c>
      <c r="H2236" t="s">
        <v>7286</v>
      </c>
      <c r="I2236" t="e">
        <f>EOMONTH(GL_Transactions[[#This Row],[Column6]],-1)+1</f>
        <v>#VALUE!</v>
      </c>
    </row>
    <row r="2237" spans="1:9" x14ac:dyDescent="0.35">
      <c r="A2237" t="s">
        <v>11218</v>
      </c>
      <c r="B2237" t="s">
        <v>7222</v>
      </c>
      <c r="C2237" t="s">
        <v>7223</v>
      </c>
      <c r="D2237" s="13">
        <v>-15074.24</v>
      </c>
      <c r="E2237" t="s">
        <v>7240</v>
      </c>
      <c r="F2237" t="s">
        <v>20992</v>
      </c>
      <c r="G2237" t="s">
        <v>7446</v>
      </c>
      <c r="H2237" t="s">
        <v>66</v>
      </c>
      <c r="I2237">
        <f>EOMONTH(GL_Transactions[[#This Row],[Column6]],-1)+1</f>
        <v>45597</v>
      </c>
    </row>
    <row r="2238" spans="1:9" x14ac:dyDescent="0.35">
      <c r="A2238" t="s">
        <v>11219</v>
      </c>
      <c r="B2238" t="s">
        <v>7277</v>
      </c>
      <c r="C2238" t="s">
        <v>7278</v>
      </c>
      <c r="D2238" s="13">
        <v>37280.28</v>
      </c>
      <c r="E2238" t="s">
        <v>7261</v>
      </c>
      <c r="F2238" t="s">
        <v>20983</v>
      </c>
      <c r="G2238" t="s">
        <v>11220</v>
      </c>
      <c r="H2238" t="s">
        <v>7236</v>
      </c>
      <c r="I2238">
        <f>EOMONTH(GL_Transactions[[#This Row],[Column6]],-1)+1</f>
        <v>45536</v>
      </c>
    </row>
    <row r="2239" spans="1:9" x14ac:dyDescent="0.35">
      <c r="A2239" t="s">
        <v>11221</v>
      </c>
      <c r="B2239" t="s">
        <v>7255</v>
      </c>
      <c r="C2239" t="s">
        <v>7256</v>
      </c>
      <c r="D2239" s="13">
        <v>-29699.27</v>
      </c>
      <c r="E2239" t="s">
        <v>7261</v>
      </c>
      <c r="F2239" t="s">
        <v>21009</v>
      </c>
      <c r="G2239" t="s">
        <v>11222</v>
      </c>
      <c r="H2239" t="s">
        <v>7275</v>
      </c>
      <c r="I2239">
        <f>EOMONTH(GL_Transactions[[#This Row],[Column6]],-1)+1</f>
        <v>45597</v>
      </c>
    </row>
    <row r="2240" spans="1:9" x14ac:dyDescent="0.35">
      <c r="A2240" t="s">
        <v>11223</v>
      </c>
      <c r="B2240" t="s">
        <v>7255</v>
      </c>
      <c r="C2240" t="s">
        <v>7256</v>
      </c>
      <c r="D2240" s="13">
        <v>28046.43</v>
      </c>
      <c r="E2240" t="s">
        <v>7261</v>
      </c>
      <c r="F2240" t="s">
        <v>21010</v>
      </c>
      <c r="G2240" t="s">
        <v>11224</v>
      </c>
      <c r="H2240" t="s">
        <v>7305</v>
      </c>
      <c r="I2240" t="e">
        <f>EOMONTH(GL_Transactions[[#This Row],[Column6]],-1)+1</f>
        <v>#VALUE!</v>
      </c>
    </row>
    <row r="2241" spans="1:9" x14ac:dyDescent="0.35">
      <c r="A2241" t="s">
        <v>11225</v>
      </c>
      <c r="B2241" t="s">
        <v>7238</v>
      </c>
      <c r="C2241" t="s">
        <v>7239</v>
      </c>
      <c r="D2241" s="13">
        <v>40479.79</v>
      </c>
      <c r="E2241" t="s">
        <v>7240</v>
      </c>
      <c r="F2241" t="s">
        <v>21011</v>
      </c>
      <c r="G2241" t="s">
        <v>11226</v>
      </c>
      <c r="H2241" t="s">
        <v>7249</v>
      </c>
      <c r="I2241">
        <f>EOMONTH(GL_Transactions[[#This Row],[Column6]],-1)+1</f>
        <v>45597</v>
      </c>
    </row>
    <row r="2242" spans="1:9" x14ac:dyDescent="0.35">
      <c r="A2242" t="s">
        <v>11227</v>
      </c>
      <c r="B2242" t="s">
        <v>7264</v>
      </c>
      <c r="C2242" t="s">
        <v>7280</v>
      </c>
      <c r="D2242" s="13">
        <v>32529.42</v>
      </c>
      <c r="E2242" t="s">
        <v>7261</v>
      </c>
      <c r="F2242" t="s">
        <v>20906</v>
      </c>
      <c r="G2242" t="s">
        <v>11228</v>
      </c>
      <c r="H2242" t="s">
        <v>7275</v>
      </c>
      <c r="I2242">
        <f>EOMONTH(GL_Transactions[[#This Row],[Column6]],-1)+1</f>
        <v>45597</v>
      </c>
    </row>
    <row r="2243" spans="1:9" x14ac:dyDescent="0.35">
      <c r="A2243" t="s">
        <v>11229</v>
      </c>
      <c r="B2243" t="s">
        <v>7251</v>
      </c>
      <c r="C2243" t="s">
        <v>66</v>
      </c>
      <c r="D2243" s="13">
        <v>78733.119999999995</v>
      </c>
      <c r="E2243" t="s">
        <v>7224</v>
      </c>
      <c r="F2243" t="s">
        <v>21012</v>
      </c>
      <c r="G2243" t="s">
        <v>11230</v>
      </c>
      <c r="H2243" t="s">
        <v>7275</v>
      </c>
      <c r="I2243" t="e">
        <f>EOMONTH(GL_Transactions[[#This Row],[Column6]],-1)+1</f>
        <v>#VALUE!</v>
      </c>
    </row>
    <row r="2244" spans="1:9" x14ac:dyDescent="0.35">
      <c r="A2244" t="s">
        <v>11231</v>
      </c>
      <c r="B2244" t="s">
        <v>7268</v>
      </c>
      <c r="C2244" t="s">
        <v>7269</v>
      </c>
      <c r="D2244" s="13">
        <v>81179.89</v>
      </c>
      <c r="E2244" t="s">
        <v>7240</v>
      </c>
      <c r="F2244" t="s">
        <v>20433</v>
      </c>
      <c r="G2244" t="s">
        <v>11232</v>
      </c>
      <c r="H2244" t="s">
        <v>7286</v>
      </c>
      <c r="I2244">
        <f>EOMONTH(GL_Transactions[[#This Row],[Column6]],-1)+1</f>
        <v>45444</v>
      </c>
    </row>
    <row r="2245" spans="1:9" x14ac:dyDescent="0.35">
      <c r="A2245" t="s">
        <v>11233</v>
      </c>
      <c r="B2245" t="s">
        <v>7255</v>
      </c>
      <c r="C2245" t="s">
        <v>7256</v>
      </c>
      <c r="D2245" s="13">
        <v>-16800.03</v>
      </c>
      <c r="E2245" t="s">
        <v>7240</v>
      </c>
      <c r="F2245" t="s">
        <v>21013</v>
      </c>
      <c r="G2245" t="s">
        <v>11234</v>
      </c>
      <c r="H2245" t="s">
        <v>7286</v>
      </c>
      <c r="I2245">
        <f>EOMONTH(GL_Transactions[[#This Row],[Column6]],-1)+1</f>
        <v>45597</v>
      </c>
    </row>
    <row r="2246" spans="1:9" x14ac:dyDescent="0.35">
      <c r="A2246" t="s">
        <v>11235</v>
      </c>
      <c r="B2246" t="s">
        <v>7248</v>
      </c>
      <c r="C2246" t="s">
        <v>3</v>
      </c>
      <c r="D2246" s="13">
        <v>-61532.85</v>
      </c>
      <c r="E2246" t="s">
        <v>7240</v>
      </c>
      <c r="F2246" t="s">
        <v>20991</v>
      </c>
      <c r="G2246" t="s">
        <v>11236</v>
      </c>
      <c r="H2246" t="s">
        <v>7246</v>
      </c>
      <c r="I2246">
        <f>EOMONTH(GL_Transactions[[#This Row],[Column6]],-1)+1</f>
        <v>45597</v>
      </c>
    </row>
    <row r="2247" spans="1:9" x14ac:dyDescent="0.35">
      <c r="A2247" t="s">
        <v>11237</v>
      </c>
      <c r="B2247" t="s">
        <v>7251</v>
      </c>
      <c r="C2247" t="s">
        <v>7252</v>
      </c>
      <c r="D2247" s="13">
        <v>29105.46</v>
      </c>
      <c r="E2247" t="s">
        <v>7240</v>
      </c>
      <c r="F2247" t="s">
        <v>21014</v>
      </c>
      <c r="G2247" t="s">
        <v>11238</v>
      </c>
      <c r="H2247" t="s">
        <v>7302</v>
      </c>
      <c r="I2247" t="e">
        <f>EOMONTH(GL_Transactions[[#This Row],[Column6]],-1)+1</f>
        <v>#VALUE!</v>
      </c>
    </row>
    <row r="2248" spans="1:9" x14ac:dyDescent="0.35">
      <c r="A2248" t="s">
        <v>11239</v>
      </c>
      <c r="B2248" t="s">
        <v>7255</v>
      </c>
      <c r="C2248" t="s">
        <v>7256</v>
      </c>
      <c r="D2248" s="13">
        <v>5049.7299999999996</v>
      </c>
      <c r="E2248" t="s">
        <v>7261</v>
      </c>
      <c r="F2248" t="s">
        <v>21015</v>
      </c>
      <c r="G2248" t="s">
        <v>11240</v>
      </c>
      <c r="H2248" t="s">
        <v>7275</v>
      </c>
      <c r="I2248">
        <f>EOMONTH(GL_Transactions[[#This Row],[Column6]],-1)+1</f>
        <v>45597</v>
      </c>
    </row>
    <row r="2249" spans="1:9" x14ac:dyDescent="0.35">
      <c r="A2249" t="s">
        <v>11241</v>
      </c>
      <c r="B2249" t="s">
        <v>7243</v>
      </c>
      <c r="C2249" t="s">
        <v>7244</v>
      </c>
      <c r="D2249" s="13">
        <v>29911.15</v>
      </c>
      <c r="E2249" t="s">
        <v>7240</v>
      </c>
      <c r="F2249" t="s">
        <v>21016</v>
      </c>
      <c r="G2249" t="s">
        <v>66</v>
      </c>
      <c r="H2249" t="s">
        <v>7226</v>
      </c>
      <c r="I2249" t="e">
        <f>EOMONTH(GL_Transactions[[#This Row],[Column6]],-1)+1</f>
        <v>#VALUE!</v>
      </c>
    </row>
    <row r="2250" spans="1:9" x14ac:dyDescent="0.35">
      <c r="A2250" t="s">
        <v>11242</v>
      </c>
      <c r="B2250" t="s">
        <v>7277</v>
      </c>
      <c r="C2250" t="s">
        <v>7278</v>
      </c>
      <c r="D2250" s="13">
        <v>-66915.59</v>
      </c>
      <c r="E2250" t="s">
        <v>7240</v>
      </c>
      <c r="F2250" t="s">
        <v>21002</v>
      </c>
      <c r="G2250" t="s">
        <v>11243</v>
      </c>
      <c r="H2250" t="s">
        <v>66</v>
      </c>
      <c r="I2250">
        <f>EOMONTH(GL_Transactions[[#This Row],[Column6]],-1)+1</f>
        <v>45597</v>
      </c>
    </row>
    <row r="2251" spans="1:9" x14ac:dyDescent="0.35">
      <c r="A2251" t="s">
        <v>11244</v>
      </c>
      <c r="B2251" t="s">
        <v>7255</v>
      </c>
      <c r="C2251" t="s">
        <v>7256</v>
      </c>
      <c r="D2251" s="13">
        <v>29322.880000000001</v>
      </c>
      <c r="E2251" t="s">
        <v>7261</v>
      </c>
      <c r="F2251" t="s">
        <v>19957</v>
      </c>
      <c r="G2251" t="s">
        <v>11245</v>
      </c>
      <c r="H2251" t="s">
        <v>7231</v>
      </c>
      <c r="I2251">
        <f>EOMONTH(GL_Transactions[[#This Row],[Column6]],-1)+1</f>
        <v>45323</v>
      </c>
    </row>
    <row r="2252" spans="1:9" x14ac:dyDescent="0.35">
      <c r="A2252" t="s">
        <v>11246</v>
      </c>
      <c r="B2252" t="s">
        <v>7228</v>
      </c>
      <c r="C2252" t="s">
        <v>7229</v>
      </c>
      <c r="D2252" s="13">
        <v>10398.61</v>
      </c>
      <c r="E2252" t="s">
        <v>7240</v>
      </c>
      <c r="F2252" t="s">
        <v>21017</v>
      </c>
      <c r="G2252" t="s">
        <v>66</v>
      </c>
      <c r="H2252" t="s">
        <v>7275</v>
      </c>
      <c r="I2252">
        <f>EOMONTH(GL_Transactions[[#This Row],[Column6]],-1)+1</f>
        <v>45597</v>
      </c>
    </row>
    <row r="2253" spans="1:9" x14ac:dyDescent="0.35">
      <c r="A2253" t="s">
        <v>11247</v>
      </c>
      <c r="B2253" t="s">
        <v>7268</v>
      </c>
      <c r="C2253" t="s">
        <v>7269</v>
      </c>
      <c r="D2253" s="13" t="s">
        <v>21018</v>
      </c>
      <c r="E2253" t="s">
        <v>7240</v>
      </c>
      <c r="F2253" t="s">
        <v>19957</v>
      </c>
      <c r="G2253" t="s">
        <v>11248</v>
      </c>
      <c r="H2253" t="s">
        <v>7286</v>
      </c>
      <c r="I2253">
        <f>EOMONTH(GL_Transactions[[#This Row],[Column6]],-1)+1</f>
        <v>45323</v>
      </c>
    </row>
    <row r="2254" spans="1:9" x14ac:dyDescent="0.35">
      <c r="A2254" t="s">
        <v>11249</v>
      </c>
      <c r="B2254" t="s">
        <v>7243</v>
      </c>
      <c r="C2254" t="s">
        <v>7244</v>
      </c>
      <c r="D2254" s="13">
        <v>-35928.57</v>
      </c>
      <c r="E2254" t="s">
        <v>7240</v>
      </c>
      <c r="F2254" t="s">
        <v>20702</v>
      </c>
      <c r="G2254" t="s">
        <v>11250</v>
      </c>
      <c r="H2254" t="s">
        <v>7305</v>
      </c>
      <c r="I2254">
        <f>EOMONTH(GL_Transactions[[#This Row],[Column6]],-1)+1</f>
        <v>45597</v>
      </c>
    </row>
    <row r="2255" spans="1:9" x14ac:dyDescent="0.35">
      <c r="A2255" t="s">
        <v>11251</v>
      </c>
      <c r="B2255" t="s">
        <v>7243</v>
      </c>
      <c r="C2255" t="s">
        <v>7244</v>
      </c>
      <c r="D2255" s="13">
        <v>-54917.72</v>
      </c>
      <c r="E2255" t="s">
        <v>7240</v>
      </c>
      <c r="F2255" t="s">
        <v>21019</v>
      </c>
      <c r="G2255" t="s">
        <v>11252</v>
      </c>
      <c r="H2255" t="s">
        <v>7231</v>
      </c>
      <c r="I2255">
        <f>EOMONTH(GL_Transactions[[#This Row],[Column6]],-1)+1</f>
        <v>45597</v>
      </c>
    </row>
    <row r="2256" spans="1:9" x14ac:dyDescent="0.35">
      <c r="A2256" t="s">
        <v>11253</v>
      </c>
      <c r="B2256" t="s">
        <v>7222</v>
      </c>
      <c r="C2256" t="s">
        <v>66</v>
      </c>
      <c r="D2256" s="13">
        <v>-52317.79</v>
      </c>
      <c r="E2256" t="s">
        <v>7261</v>
      </c>
      <c r="F2256" t="s">
        <v>21020</v>
      </c>
      <c r="G2256" t="s">
        <v>11254</v>
      </c>
      <c r="H2256" t="s">
        <v>7236</v>
      </c>
      <c r="I2256">
        <f>EOMONTH(GL_Transactions[[#This Row],[Column6]],-1)+1</f>
        <v>45597</v>
      </c>
    </row>
    <row r="2257" spans="1:9" x14ac:dyDescent="0.35">
      <c r="A2257" t="s">
        <v>11255</v>
      </c>
      <c r="B2257" t="s">
        <v>7243</v>
      </c>
      <c r="C2257" t="s">
        <v>7244</v>
      </c>
      <c r="D2257" s="13">
        <v>55930.64</v>
      </c>
      <c r="E2257" t="s">
        <v>7240</v>
      </c>
      <c r="F2257" t="s">
        <v>21021</v>
      </c>
      <c r="G2257" t="s">
        <v>11256</v>
      </c>
      <c r="H2257" t="s">
        <v>7305</v>
      </c>
      <c r="I2257">
        <f>EOMONTH(GL_Transactions[[#This Row],[Column6]],-1)+1</f>
        <v>45597</v>
      </c>
    </row>
    <row r="2258" spans="1:9" x14ac:dyDescent="0.35">
      <c r="A2258" t="s">
        <v>11257</v>
      </c>
      <c r="B2258" t="s">
        <v>7233</v>
      </c>
      <c r="C2258" t="s">
        <v>7234</v>
      </c>
      <c r="D2258" s="13">
        <v>3727.21</v>
      </c>
      <c r="E2258" t="s">
        <v>7240</v>
      </c>
      <c r="F2258" t="s">
        <v>19838</v>
      </c>
      <c r="G2258" t="s">
        <v>8668</v>
      </c>
      <c r="H2258" t="s">
        <v>7292</v>
      </c>
      <c r="I2258">
        <f>EOMONTH(GL_Transactions[[#This Row],[Column6]],-1)+1</f>
        <v>45597</v>
      </c>
    </row>
    <row r="2259" spans="1:9" x14ac:dyDescent="0.35">
      <c r="A2259" t="s">
        <v>11258</v>
      </c>
      <c r="B2259" t="s">
        <v>7233</v>
      </c>
      <c r="C2259" t="s">
        <v>7234</v>
      </c>
      <c r="D2259" s="13">
        <v>18940.060000000001</v>
      </c>
      <c r="E2259" t="s">
        <v>7240</v>
      </c>
      <c r="F2259" t="s">
        <v>21022</v>
      </c>
      <c r="G2259" t="s">
        <v>66</v>
      </c>
      <c r="H2259" t="s">
        <v>7231</v>
      </c>
      <c r="I2259" t="e">
        <f>EOMONTH(GL_Transactions[[#This Row],[Column6]],-1)+1</f>
        <v>#VALUE!</v>
      </c>
    </row>
    <row r="2260" spans="1:9" x14ac:dyDescent="0.35">
      <c r="A2260" t="s">
        <v>11259</v>
      </c>
      <c r="B2260" t="s">
        <v>7243</v>
      </c>
      <c r="C2260" t="s">
        <v>7244</v>
      </c>
      <c r="D2260" s="13">
        <v>22280.09</v>
      </c>
      <c r="E2260" t="s">
        <v>7240</v>
      </c>
      <c r="F2260" t="s">
        <v>21023</v>
      </c>
      <c r="G2260" t="s">
        <v>11260</v>
      </c>
      <c r="H2260" t="s">
        <v>7302</v>
      </c>
      <c r="I2260">
        <f>EOMONTH(GL_Transactions[[#This Row],[Column6]],-1)+1</f>
        <v>45597</v>
      </c>
    </row>
    <row r="2261" spans="1:9" x14ac:dyDescent="0.35">
      <c r="A2261" t="s">
        <v>11261</v>
      </c>
      <c r="B2261" t="s">
        <v>7228</v>
      </c>
      <c r="C2261" t="s">
        <v>7229</v>
      </c>
      <c r="D2261" s="13">
        <v>-43116.83</v>
      </c>
      <c r="E2261" t="s">
        <v>7224</v>
      </c>
      <c r="F2261" t="s">
        <v>21021</v>
      </c>
      <c r="G2261" t="s">
        <v>11262</v>
      </c>
      <c r="H2261" t="s">
        <v>7246</v>
      </c>
      <c r="I2261">
        <f>EOMONTH(GL_Transactions[[#This Row],[Column6]],-1)+1</f>
        <v>45597</v>
      </c>
    </row>
    <row r="2262" spans="1:9" x14ac:dyDescent="0.35">
      <c r="A2262" t="s">
        <v>11263</v>
      </c>
      <c r="B2262" t="s">
        <v>7277</v>
      </c>
      <c r="C2262" t="s">
        <v>7278</v>
      </c>
      <c r="D2262" s="13">
        <v>-37584.519999999997</v>
      </c>
      <c r="E2262" t="s">
        <v>7240</v>
      </c>
      <c r="F2262" t="s">
        <v>21024</v>
      </c>
      <c r="G2262" t="s">
        <v>11264</v>
      </c>
      <c r="H2262" t="s">
        <v>7305</v>
      </c>
      <c r="I2262">
        <f>EOMONTH(GL_Transactions[[#This Row],[Column6]],-1)+1</f>
        <v>45597</v>
      </c>
    </row>
    <row r="2263" spans="1:9" x14ac:dyDescent="0.35">
      <c r="A2263" t="s">
        <v>11265</v>
      </c>
      <c r="B2263" t="s">
        <v>7238</v>
      </c>
      <c r="C2263" t="s">
        <v>7239</v>
      </c>
      <c r="D2263" s="13">
        <v>59318.39</v>
      </c>
      <c r="E2263" t="s">
        <v>7240</v>
      </c>
      <c r="F2263" t="s">
        <v>20404</v>
      </c>
      <c r="G2263" t="s">
        <v>11266</v>
      </c>
      <c r="H2263" t="s">
        <v>7275</v>
      </c>
      <c r="I2263">
        <f>EOMONTH(GL_Transactions[[#This Row],[Column6]],-1)+1</f>
        <v>45597</v>
      </c>
    </row>
    <row r="2264" spans="1:9" x14ac:dyDescent="0.35">
      <c r="A2264" t="s">
        <v>11267</v>
      </c>
      <c r="B2264" t="s">
        <v>7233</v>
      </c>
      <c r="C2264" t="s">
        <v>7234</v>
      </c>
      <c r="D2264" s="13">
        <v>33670.99</v>
      </c>
      <c r="E2264" t="s">
        <v>7240</v>
      </c>
      <c r="F2264" t="s">
        <v>21025</v>
      </c>
      <c r="G2264" t="s">
        <v>11268</v>
      </c>
      <c r="H2264" t="s">
        <v>7275</v>
      </c>
      <c r="I2264">
        <f>EOMONTH(GL_Transactions[[#This Row],[Column6]],-1)+1</f>
        <v>45597</v>
      </c>
    </row>
    <row r="2265" spans="1:9" x14ac:dyDescent="0.35">
      <c r="A2265" t="s">
        <v>11269</v>
      </c>
      <c r="B2265" t="s">
        <v>7228</v>
      </c>
      <c r="C2265" t="s">
        <v>7229</v>
      </c>
      <c r="D2265" s="13" t="s">
        <v>21026</v>
      </c>
      <c r="E2265" t="s">
        <v>7224</v>
      </c>
      <c r="F2265" t="s">
        <v>20990</v>
      </c>
      <c r="G2265" t="s">
        <v>11270</v>
      </c>
      <c r="H2265" t="s">
        <v>7226</v>
      </c>
      <c r="I2265" t="e">
        <f>EOMONTH(GL_Transactions[[#This Row],[Column6]],-1)+1</f>
        <v>#VALUE!</v>
      </c>
    </row>
    <row r="2266" spans="1:9" x14ac:dyDescent="0.35">
      <c r="A2266" t="s">
        <v>11271</v>
      </c>
      <c r="B2266" t="s">
        <v>7243</v>
      </c>
      <c r="C2266" t="s">
        <v>66</v>
      </c>
      <c r="D2266" s="13">
        <v>11865.82</v>
      </c>
      <c r="E2266" t="s">
        <v>7240</v>
      </c>
      <c r="F2266" t="s">
        <v>21027</v>
      </c>
      <c r="G2266" t="s">
        <v>11272</v>
      </c>
      <c r="H2266" t="s">
        <v>7305</v>
      </c>
      <c r="I2266" t="e">
        <f>EOMONTH(GL_Transactions[[#This Row],[Column6]],-1)+1</f>
        <v>#VALUE!</v>
      </c>
    </row>
    <row r="2267" spans="1:9" x14ac:dyDescent="0.35">
      <c r="A2267" t="s">
        <v>11273</v>
      </c>
      <c r="B2267" t="s">
        <v>7277</v>
      </c>
      <c r="C2267" t="s">
        <v>7278</v>
      </c>
      <c r="D2267" s="13">
        <v>66979.509999999995</v>
      </c>
      <c r="E2267" t="s">
        <v>7240</v>
      </c>
      <c r="F2267" t="s">
        <v>20433</v>
      </c>
      <c r="G2267" t="s">
        <v>11274</v>
      </c>
      <c r="H2267" t="s">
        <v>7286</v>
      </c>
      <c r="I2267">
        <f>EOMONTH(GL_Transactions[[#This Row],[Column6]],-1)+1</f>
        <v>45444</v>
      </c>
    </row>
    <row r="2268" spans="1:9" x14ac:dyDescent="0.35">
      <c r="A2268" t="s">
        <v>11275</v>
      </c>
      <c r="B2268" t="s">
        <v>7277</v>
      </c>
      <c r="C2268" t="s">
        <v>7278</v>
      </c>
      <c r="D2268" s="13">
        <v>-18283.91</v>
      </c>
      <c r="E2268" t="s">
        <v>7240</v>
      </c>
      <c r="F2268" t="s">
        <v>21028</v>
      </c>
      <c r="G2268" t="s">
        <v>11276</v>
      </c>
      <c r="H2268" t="s">
        <v>7302</v>
      </c>
      <c r="I2268">
        <f>EOMONTH(GL_Transactions[[#This Row],[Column6]],-1)+1</f>
        <v>45597</v>
      </c>
    </row>
    <row r="2269" spans="1:9" x14ac:dyDescent="0.35">
      <c r="A2269" t="s">
        <v>11277</v>
      </c>
      <c r="B2269" t="s">
        <v>7248</v>
      </c>
      <c r="C2269" t="s">
        <v>3</v>
      </c>
      <c r="D2269" s="13">
        <v>69677.070000000007</v>
      </c>
      <c r="E2269" t="s">
        <v>7261</v>
      </c>
      <c r="F2269" t="s">
        <v>21029</v>
      </c>
      <c r="G2269" t="s">
        <v>11278</v>
      </c>
      <c r="H2269" t="s">
        <v>66</v>
      </c>
      <c r="I2269">
        <f>EOMONTH(GL_Transactions[[#This Row],[Column6]],-1)+1</f>
        <v>45597</v>
      </c>
    </row>
    <row r="2270" spans="1:9" x14ac:dyDescent="0.35">
      <c r="A2270" t="s">
        <v>11279</v>
      </c>
      <c r="B2270" t="s">
        <v>7238</v>
      </c>
      <c r="C2270" t="s">
        <v>7239</v>
      </c>
      <c r="D2270" s="13">
        <v>52051.63</v>
      </c>
      <c r="E2270" t="s">
        <v>7224</v>
      </c>
      <c r="F2270" t="s">
        <v>21030</v>
      </c>
      <c r="G2270" t="s">
        <v>9999</v>
      </c>
      <c r="H2270" t="s">
        <v>7226</v>
      </c>
      <c r="I2270" t="e">
        <f>EOMONTH(GL_Transactions[[#This Row],[Column6]],-1)+1</f>
        <v>#VALUE!</v>
      </c>
    </row>
    <row r="2271" spans="1:9" x14ac:dyDescent="0.35">
      <c r="A2271" t="s">
        <v>11280</v>
      </c>
      <c r="B2271" t="s">
        <v>7268</v>
      </c>
      <c r="C2271" t="s">
        <v>7269</v>
      </c>
      <c r="D2271" s="13">
        <v>8173.71</v>
      </c>
      <c r="E2271" t="s">
        <v>7240</v>
      </c>
      <c r="F2271" t="s">
        <v>21031</v>
      </c>
      <c r="G2271" t="s">
        <v>11281</v>
      </c>
      <c r="H2271" t="s">
        <v>7302</v>
      </c>
      <c r="I2271">
        <f>EOMONTH(GL_Transactions[[#This Row],[Column6]],-1)+1</f>
        <v>45597</v>
      </c>
    </row>
    <row r="2272" spans="1:9" x14ac:dyDescent="0.35">
      <c r="A2272" t="s">
        <v>11282</v>
      </c>
      <c r="B2272" t="s">
        <v>7238</v>
      </c>
      <c r="C2272" t="s">
        <v>7239</v>
      </c>
      <c r="D2272" s="13">
        <v>9666.14</v>
      </c>
      <c r="E2272" t="s">
        <v>7240</v>
      </c>
      <c r="F2272" t="s">
        <v>21032</v>
      </c>
      <c r="G2272" t="s">
        <v>11283</v>
      </c>
      <c r="H2272" t="s">
        <v>7226</v>
      </c>
      <c r="I2272">
        <f>EOMONTH(GL_Transactions[[#This Row],[Column6]],-1)+1</f>
        <v>45597</v>
      </c>
    </row>
    <row r="2273" spans="1:9" x14ac:dyDescent="0.35">
      <c r="A2273" t="s">
        <v>11284</v>
      </c>
      <c r="B2273" t="s">
        <v>7277</v>
      </c>
      <c r="C2273" t="s">
        <v>7278</v>
      </c>
      <c r="D2273" s="13">
        <v>7202.08</v>
      </c>
      <c r="E2273" t="s">
        <v>7224</v>
      </c>
      <c r="F2273" t="s">
        <v>21033</v>
      </c>
      <c r="G2273" t="s">
        <v>11285</v>
      </c>
      <c r="H2273" t="s">
        <v>7246</v>
      </c>
      <c r="I2273">
        <f>EOMONTH(GL_Transactions[[#This Row],[Column6]],-1)+1</f>
        <v>45597</v>
      </c>
    </row>
    <row r="2274" spans="1:9" x14ac:dyDescent="0.35">
      <c r="A2274" t="s">
        <v>11286</v>
      </c>
      <c r="B2274" t="s">
        <v>7228</v>
      </c>
      <c r="C2274" t="s">
        <v>66</v>
      </c>
      <c r="D2274" s="13">
        <v>43606.62</v>
      </c>
      <c r="E2274" t="s">
        <v>7240</v>
      </c>
      <c r="F2274" t="s">
        <v>21007</v>
      </c>
      <c r="G2274" t="s">
        <v>11287</v>
      </c>
      <c r="H2274" t="s">
        <v>7249</v>
      </c>
      <c r="I2274">
        <f>EOMONTH(GL_Transactions[[#This Row],[Column6]],-1)+1</f>
        <v>45352</v>
      </c>
    </row>
    <row r="2275" spans="1:9" x14ac:dyDescent="0.35">
      <c r="A2275" t="s">
        <v>11288</v>
      </c>
      <c r="B2275" t="s">
        <v>7238</v>
      </c>
      <c r="C2275" t="s">
        <v>7239</v>
      </c>
      <c r="D2275" s="13">
        <v>76934.94</v>
      </c>
      <c r="E2275" t="s">
        <v>7240</v>
      </c>
      <c r="F2275" t="s">
        <v>21002</v>
      </c>
      <c r="G2275" t="s">
        <v>11289</v>
      </c>
      <c r="H2275" t="s">
        <v>7236</v>
      </c>
      <c r="I2275">
        <f>EOMONTH(GL_Transactions[[#This Row],[Column6]],-1)+1</f>
        <v>45597</v>
      </c>
    </row>
    <row r="2276" spans="1:9" x14ac:dyDescent="0.35">
      <c r="A2276" t="s">
        <v>11290</v>
      </c>
      <c r="B2276" t="s">
        <v>7222</v>
      </c>
      <c r="C2276" t="s">
        <v>7223</v>
      </c>
      <c r="D2276" s="13">
        <v>-17557.88</v>
      </c>
      <c r="E2276" t="s">
        <v>7240</v>
      </c>
      <c r="F2276" t="s">
        <v>21015</v>
      </c>
      <c r="G2276" t="s">
        <v>8489</v>
      </c>
      <c r="H2276" t="s">
        <v>7249</v>
      </c>
      <c r="I2276">
        <f>EOMONTH(GL_Transactions[[#This Row],[Column6]],-1)+1</f>
        <v>45597</v>
      </c>
    </row>
    <row r="2277" spans="1:9" x14ac:dyDescent="0.35">
      <c r="A2277" t="s">
        <v>11291</v>
      </c>
      <c r="B2277" t="s">
        <v>7268</v>
      </c>
      <c r="C2277" t="s">
        <v>66</v>
      </c>
      <c r="D2277" s="13">
        <v>-882.21</v>
      </c>
      <c r="E2277" t="s">
        <v>7240</v>
      </c>
      <c r="F2277" t="s">
        <v>21034</v>
      </c>
      <c r="G2277" t="s">
        <v>7671</v>
      </c>
      <c r="H2277" t="s">
        <v>7275</v>
      </c>
      <c r="I2277" t="e">
        <f>EOMONTH(GL_Transactions[[#This Row],[Column6]],-1)+1</f>
        <v>#VALUE!</v>
      </c>
    </row>
    <row r="2278" spans="1:9" x14ac:dyDescent="0.35">
      <c r="A2278" t="s">
        <v>11292</v>
      </c>
      <c r="B2278" t="s">
        <v>7233</v>
      </c>
      <c r="C2278" t="s">
        <v>7234</v>
      </c>
      <c r="D2278" s="13">
        <v>63516.62</v>
      </c>
      <c r="E2278" t="s">
        <v>7224</v>
      </c>
      <c r="F2278" t="s">
        <v>20337</v>
      </c>
      <c r="G2278" t="s">
        <v>11293</v>
      </c>
      <c r="H2278" t="s">
        <v>66</v>
      </c>
      <c r="I2278">
        <f>EOMONTH(GL_Transactions[[#This Row],[Column6]],-1)+1</f>
        <v>45413</v>
      </c>
    </row>
    <row r="2279" spans="1:9" x14ac:dyDescent="0.35">
      <c r="A2279" t="s">
        <v>11294</v>
      </c>
      <c r="B2279" t="s">
        <v>7243</v>
      </c>
      <c r="C2279" t="s">
        <v>7244</v>
      </c>
      <c r="D2279" s="13">
        <v>-46187.59</v>
      </c>
      <c r="E2279" t="s">
        <v>7240</v>
      </c>
      <c r="F2279" t="s">
        <v>21015</v>
      </c>
      <c r="G2279" t="s">
        <v>11295</v>
      </c>
      <c r="H2279" t="s">
        <v>7305</v>
      </c>
      <c r="I2279">
        <f>EOMONTH(GL_Transactions[[#This Row],[Column6]],-1)+1</f>
        <v>45597</v>
      </c>
    </row>
    <row r="2280" spans="1:9" x14ac:dyDescent="0.35">
      <c r="A2280" t="s">
        <v>11296</v>
      </c>
      <c r="B2280" t="s">
        <v>7238</v>
      </c>
      <c r="C2280" t="s">
        <v>7239</v>
      </c>
      <c r="D2280" s="13">
        <v>-6767.99</v>
      </c>
      <c r="E2280" t="s">
        <v>7261</v>
      </c>
      <c r="F2280" t="s">
        <v>20985</v>
      </c>
      <c r="G2280" t="s">
        <v>8014</v>
      </c>
      <c r="H2280" t="s">
        <v>7302</v>
      </c>
      <c r="I2280">
        <f>EOMONTH(GL_Transactions[[#This Row],[Column6]],-1)+1</f>
        <v>45597</v>
      </c>
    </row>
    <row r="2281" spans="1:9" x14ac:dyDescent="0.35">
      <c r="A2281" t="s">
        <v>11297</v>
      </c>
      <c r="B2281" t="s">
        <v>7248</v>
      </c>
      <c r="C2281" t="s">
        <v>66</v>
      </c>
      <c r="D2281" s="13">
        <v>4739.8900000000003</v>
      </c>
      <c r="E2281" t="s">
        <v>7261</v>
      </c>
      <c r="F2281" t="s">
        <v>20997</v>
      </c>
      <c r="G2281" t="s">
        <v>10712</v>
      </c>
      <c r="H2281" t="s">
        <v>7246</v>
      </c>
      <c r="I2281" t="e">
        <f>EOMONTH(GL_Transactions[[#This Row],[Column6]],-1)+1</f>
        <v>#VALUE!</v>
      </c>
    </row>
    <row r="2282" spans="1:9" x14ac:dyDescent="0.35">
      <c r="A2282" t="s">
        <v>11298</v>
      </c>
      <c r="B2282" t="s">
        <v>7251</v>
      </c>
      <c r="C2282" t="s">
        <v>7252</v>
      </c>
      <c r="D2282" s="13">
        <v>22392.05</v>
      </c>
      <c r="E2282" t="s">
        <v>7240</v>
      </c>
      <c r="F2282" t="s">
        <v>21035</v>
      </c>
      <c r="G2282" t="s">
        <v>11299</v>
      </c>
      <c r="H2282" t="s">
        <v>66</v>
      </c>
      <c r="I2282">
        <f>EOMONTH(GL_Transactions[[#This Row],[Column6]],-1)+1</f>
        <v>45597</v>
      </c>
    </row>
    <row r="2283" spans="1:9" x14ac:dyDescent="0.35">
      <c r="A2283" t="s">
        <v>11300</v>
      </c>
      <c r="B2283" t="s">
        <v>7222</v>
      </c>
      <c r="C2283" t="s">
        <v>7223</v>
      </c>
      <c r="D2283" s="13">
        <v>66154.61</v>
      </c>
      <c r="E2283" t="s">
        <v>7240</v>
      </c>
      <c r="F2283" t="s">
        <v>21036</v>
      </c>
      <c r="G2283" t="s">
        <v>11301</v>
      </c>
      <c r="H2283" t="s">
        <v>7249</v>
      </c>
      <c r="I2283" t="e">
        <f>EOMONTH(GL_Transactions[[#This Row],[Column6]],-1)+1</f>
        <v>#VALUE!</v>
      </c>
    </row>
    <row r="2284" spans="1:9" x14ac:dyDescent="0.35">
      <c r="A2284" t="s">
        <v>11302</v>
      </c>
      <c r="B2284" t="s">
        <v>7222</v>
      </c>
      <c r="C2284" t="s">
        <v>7223</v>
      </c>
      <c r="D2284" s="13">
        <v>51728.71</v>
      </c>
      <c r="E2284" t="s">
        <v>7240</v>
      </c>
      <c r="F2284" t="s">
        <v>21034</v>
      </c>
      <c r="G2284" t="s">
        <v>11303</v>
      </c>
      <c r="H2284" t="s">
        <v>7275</v>
      </c>
      <c r="I2284" t="e">
        <f>EOMONTH(GL_Transactions[[#This Row],[Column6]],-1)+1</f>
        <v>#VALUE!</v>
      </c>
    </row>
    <row r="2285" spans="1:9" x14ac:dyDescent="0.35">
      <c r="A2285" t="s">
        <v>11304</v>
      </c>
      <c r="B2285" t="s">
        <v>7277</v>
      </c>
      <c r="C2285" t="s">
        <v>66</v>
      </c>
      <c r="D2285" s="13" t="s">
        <v>21037</v>
      </c>
      <c r="E2285" t="s">
        <v>7240</v>
      </c>
      <c r="F2285" t="s">
        <v>21019</v>
      </c>
      <c r="G2285" t="s">
        <v>66</v>
      </c>
      <c r="H2285" t="s">
        <v>7286</v>
      </c>
      <c r="I2285">
        <f>EOMONTH(GL_Transactions[[#This Row],[Column6]],-1)+1</f>
        <v>45597</v>
      </c>
    </row>
    <row r="2286" spans="1:9" x14ac:dyDescent="0.35">
      <c r="A2286" t="s">
        <v>11305</v>
      </c>
      <c r="B2286" t="s">
        <v>7255</v>
      </c>
      <c r="C2286" t="s">
        <v>7256</v>
      </c>
      <c r="D2286" s="13">
        <v>77746.47</v>
      </c>
      <c r="E2286" t="s">
        <v>7240</v>
      </c>
      <c r="F2286" t="s">
        <v>21038</v>
      </c>
      <c r="G2286" t="s">
        <v>7296</v>
      </c>
      <c r="H2286" t="s">
        <v>7302</v>
      </c>
      <c r="I2286">
        <f>EOMONTH(GL_Transactions[[#This Row],[Column6]],-1)+1</f>
        <v>45597</v>
      </c>
    </row>
    <row r="2287" spans="1:9" x14ac:dyDescent="0.35">
      <c r="A2287" t="s">
        <v>11306</v>
      </c>
      <c r="B2287" t="s">
        <v>7233</v>
      </c>
      <c r="C2287" t="s">
        <v>7234</v>
      </c>
      <c r="D2287" s="13">
        <v>4119.05</v>
      </c>
      <c r="E2287" t="s">
        <v>7240</v>
      </c>
      <c r="F2287" t="s">
        <v>20170</v>
      </c>
      <c r="G2287" t="s">
        <v>11307</v>
      </c>
      <c r="H2287" t="s">
        <v>7231</v>
      </c>
      <c r="I2287">
        <f>EOMONTH(GL_Transactions[[#This Row],[Column6]],-1)+1</f>
        <v>45352</v>
      </c>
    </row>
    <row r="2288" spans="1:9" x14ac:dyDescent="0.35">
      <c r="A2288" t="s">
        <v>11308</v>
      </c>
      <c r="B2288" t="s">
        <v>7238</v>
      </c>
      <c r="C2288" t="s">
        <v>7239</v>
      </c>
      <c r="D2288" s="13" t="s">
        <v>21039</v>
      </c>
      <c r="E2288" t="s">
        <v>7224</v>
      </c>
      <c r="F2288" t="s">
        <v>21040</v>
      </c>
      <c r="G2288" t="s">
        <v>11309</v>
      </c>
      <c r="H2288" t="s">
        <v>66</v>
      </c>
      <c r="I2288">
        <f>EOMONTH(GL_Transactions[[#This Row],[Column6]],-1)+1</f>
        <v>45627</v>
      </c>
    </row>
    <row r="2289" spans="1:9" x14ac:dyDescent="0.35">
      <c r="A2289" t="s">
        <v>11310</v>
      </c>
      <c r="B2289" t="s">
        <v>7277</v>
      </c>
      <c r="C2289" t="s">
        <v>66</v>
      </c>
      <c r="D2289" s="13">
        <v>-59468.08</v>
      </c>
      <c r="E2289" t="s">
        <v>7240</v>
      </c>
      <c r="F2289" t="s">
        <v>21041</v>
      </c>
      <c r="G2289" t="s">
        <v>11311</v>
      </c>
      <c r="H2289" t="s">
        <v>7249</v>
      </c>
      <c r="I2289" t="e">
        <f>EOMONTH(GL_Transactions[[#This Row],[Column6]],-1)+1</f>
        <v>#VALUE!</v>
      </c>
    </row>
    <row r="2290" spans="1:9" x14ac:dyDescent="0.35">
      <c r="A2290" t="s">
        <v>11312</v>
      </c>
      <c r="B2290" t="s">
        <v>7243</v>
      </c>
      <c r="C2290" t="s">
        <v>7244</v>
      </c>
      <c r="D2290" s="13">
        <v>-8440.16</v>
      </c>
      <c r="E2290" t="s">
        <v>7240</v>
      </c>
      <c r="F2290" t="s">
        <v>20240</v>
      </c>
      <c r="G2290" t="s">
        <v>11313</v>
      </c>
      <c r="H2290" t="s">
        <v>66</v>
      </c>
      <c r="I2290">
        <f>EOMONTH(GL_Transactions[[#This Row],[Column6]],-1)+1</f>
        <v>45383</v>
      </c>
    </row>
    <row r="2291" spans="1:9" x14ac:dyDescent="0.35">
      <c r="A2291" t="s">
        <v>11314</v>
      </c>
      <c r="B2291" t="s">
        <v>7233</v>
      </c>
      <c r="C2291" t="s">
        <v>7234</v>
      </c>
      <c r="D2291" s="13">
        <v>-8294.06</v>
      </c>
      <c r="E2291" t="s">
        <v>7240</v>
      </c>
      <c r="F2291" t="s">
        <v>21042</v>
      </c>
      <c r="G2291" t="s">
        <v>11315</v>
      </c>
      <c r="H2291" t="s">
        <v>7246</v>
      </c>
      <c r="I2291">
        <f>EOMONTH(GL_Transactions[[#This Row],[Column6]],-1)+1</f>
        <v>45597</v>
      </c>
    </row>
    <row r="2292" spans="1:9" x14ac:dyDescent="0.35">
      <c r="A2292" t="s">
        <v>11316</v>
      </c>
      <c r="B2292" t="s">
        <v>7243</v>
      </c>
      <c r="C2292" t="s">
        <v>7244</v>
      </c>
      <c r="D2292" s="13">
        <v>19577.91</v>
      </c>
      <c r="E2292" t="s">
        <v>7240</v>
      </c>
      <c r="F2292" t="s">
        <v>21021</v>
      </c>
      <c r="G2292" t="s">
        <v>11317</v>
      </c>
      <c r="H2292" t="s">
        <v>7231</v>
      </c>
      <c r="I2292">
        <f>EOMONTH(GL_Transactions[[#This Row],[Column6]],-1)+1</f>
        <v>45597</v>
      </c>
    </row>
    <row r="2293" spans="1:9" x14ac:dyDescent="0.35">
      <c r="A2293" t="s">
        <v>11318</v>
      </c>
      <c r="B2293" t="s">
        <v>7228</v>
      </c>
      <c r="C2293" t="s">
        <v>7229</v>
      </c>
      <c r="D2293" s="13">
        <v>4494.21</v>
      </c>
      <c r="E2293" t="s">
        <v>7261</v>
      </c>
      <c r="F2293" t="s">
        <v>20998</v>
      </c>
      <c r="G2293" t="s">
        <v>8561</v>
      </c>
      <c r="H2293" t="s">
        <v>7305</v>
      </c>
      <c r="I2293">
        <f>EOMONTH(GL_Transactions[[#This Row],[Column6]],-1)+1</f>
        <v>45597</v>
      </c>
    </row>
    <row r="2294" spans="1:9" x14ac:dyDescent="0.35">
      <c r="A2294" t="s">
        <v>11319</v>
      </c>
      <c r="B2294" t="s">
        <v>7251</v>
      </c>
      <c r="C2294" t="s">
        <v>7252</v>
      </c>
      <c r="D2294" s="13">
        <v>-5886.07</v>
      </c>
      <c r="E2294" t="s">
        <v>7261</v>
      </c>
      <c r="F2294" t="s">
        <v>21043</v>
      </c>
      <c r="G2294" t="s">
        <v>11320</v>
      </c>
      <c r="H2294" t="s">
        <v>7292</v>
      </c>
      <c r="I2294" t="e">
        <f>EOMONTH(GL_Transactions[[#This Row],[Column6]],-1)+1</f>
        <v>#VALUE!</v>
      </c>
    </row>
    <row r="2295" spans="1:9" x14ac:dyDescent="0.35">
      <c r="A2295" t="s">
        <v>11321</v>
      </c>
      <c r="B2295" t="s">
        <v>7222</v>
      </c>
      <c r="C2295" t="s">
        <v>7223</v>
      </c>
      <c r="D2295" s="13">
        <v>34006.339999999997</v>
      </c>
      <c r="E2295" t="s">
        <v>7261</v>
      </c>
      <c r="F2295" t="s">
        <v>21044</v>
      </c>
      <c r="G2295" t="s">
        <v>11322</v>
      </c>
      <c r="H2295" t="s">
        <v>7275</v>
      </c>
      <c r="I2295">
        <f>EOMONTH(GL_Transactions[[#This Row],[Column6]],-1)+1</f>
        <v>45597</v>
      </c>
    </row>
    <row r="2296" spans="1:9" x14ac:dyDescent="0.35">
      <c r="A2296" t="s">
        <v>11323</v>
      </c>
      <c r="B2296" t="s">
        <v>7233</v>
      </c>
      <c r="C2296" t="s">
        <v>7234</v>
      </c>
      <c r="D2296" s="13">
        <v>60056.800000000003</v>
      </c>
      <c r="E2296" t="s">
        <v>7240</v>
      </c>
      <c r="F2296" t="s">
        <v>21045</v>
      </c>
      <c r="G2296" t="s">
        <v>11324</v>
      </c>
      <c r="H2296" t="s">
        <v>7302</v>
      </c>
      <c r="I2296">
        <f>EOMONTH(GL_Transactions[[#This Row],[Column6]],-1)+1</f>
        <v>45597</v>
      </c>
    </row>
    <row r="2297" spans="1:9" x14ac:dyDescent="0.35">
      <c r="A2297" t="s">
        <v>11325</v>
      </c>
      <c r="B2297" t="s">
        <v>7233</v>
      </c>
      <c r="C2297" t="s">
        <v>7234</v>
      </c>
      <c r="D2297" s="13">
        <v>8756.15</v>
      </c>
      <c r="E2297" t="s">
        <v>7240</v>
      </c>
      <c r="F2297" t="s">
        <v>21003</v>
      </c>
      <c r="G2297" t="s">
        <v>11326</v>
      </c>
      <c r="H2297" t="s">
        <v>7292</v>
      </c>
      <c r="I2297">
        <f>EOMONTH(GL_Transactions[[#This Row],[Column6]],-1)+1</f>
        <v>45597</v>
      </c>
    </row>
    <row r="2298" spans="1:9" x14ac:dyDescent="0.35">
      <c r="A2298" t="s">
        <v>11327</v>
      </c>
      <c r="B2298" t="s">
        <v>7251</v>
      </c>
      <c r="C2298" t="s">
        <v>7252</v>
      </c>
      <c r="D2298" s="13">
        <v>47086.26</v>
      </c>
      <c r="E2298" t="s">
        <v>7261</v>
      </c>
      <c r="F2298" t="s">
        <v>21014</v>
      </c>
      <c r="G2298" t="s">
        <v>11328</v>
      </c>
      <c r="H2298" t="s">
        <v>7302</v>
      </c>
      <c r="I2298" t="e">
        <f>EOMONTH(GL_Transactions[[#This Row],[Column6]],-1)+1</f>
        <v>#VALUE!</v>
      </c>
    </row>
    <row r="2299" spans="1:9" x14ac:dyDescent="0.35">
      <c r="A2299" t="s">
        <v>11329</v>
      </c>
      <c r="B2299" t="s">
        <v>7238</v>
      </c>
      <c r="C2299" t="s">
        <v>7239</v>
      </c>
      <c r="D2299" s="13">
        <v>74180.759999999995</v>
      </c>
      <c r="E2299" t="s">
        <v>7240</v>
      </c>
      <c r="F2299" t="s">
        <v>21046</v>
      </c>
      <c r="G2299" t="s">
        <v>8044</v>
      </c>
      <c r="H2299" t="s">
        <v>66</v>
      </c>
      <c r="I2299">
        <f>EOMONTH(GL_Transactions[[#This Row],[Column6]],-1)+1</f>
        <v>45597</v>
      </c>
    </row>
    <row r="2300" spans="1:9" x14ac:dyDescent="0.35">
      <c r="A2300" t="s">
        <v>11330</v>
      </c>
      <c r="B2300" t="s">
        <v>7233</v>
      </c>
      <c r="C2300" t="s">
        <v>7234</v>
      </c>
      <c r="D2300" s="13">
        <v>24335.69</v>
      </c>
      <c r="E2300" t="s">
        <v>7240</v>
      </c>
      <c r="F2300" t="s">
        <v>21047</v>
      </c>
      <c r="G2300" t="s">
        <v>66</v>
      </c>
      <c r="H2300" t="s">
        <v>7226</v>
      </c>
      <c r="I2300">
        <f>EOMONTH(GL_Transactions[[#This Row],[Column6]],-1)+1</f>
        <v>45383</v>
      </c>
    </row>
    <row r="2301" spans="1:9" x14ac:dyDescent="0.35">
      <c r="A2301" t="s">
        <v>11331</v>
      </c>
      <c r="B2301" t="s">
        <v>7233</v>
      </c>
      <c r="C2301" t="s">
        <v>7234</v>
      </c>
      <c r="D2301" s="13">
        <v>5240.9399999999996</v>
      </c>
      <c r="E2301" t="s">
        <v>7240</v>
      </c>
      <c r="F2301" t="s">
        <v>21019</v>
      </c>
      <c r="G2301" t="s">
        <v>11332</v>
      </c>
      <c r="H2301" t="s">
        <v>7236</v>
      </c>
      <c r="I2301">
        <f>EOMONTH(GL_Transactions[[#This Row],[Column6]],-1)+1</f>
        <v>45597</v>
      </c>
    </row>
    <row r="2302" spans="1:9" x14ac:dyDescent="0.35">
      <c r="A2302" t="s">
        <v>11333</v>
      </c>
      <c r="B2302" t="s">
        <v>7222</v>
      </c>
      <c r="C2302" t="s">
        <v>7223</v>
      </c>
      <c r="D2302" s="13">
        <v>-48348.63</v>
      </c>
      <c r="E2302" t="s">
        <v>7240</v>
      </c>
      <c r="F2302" t="s">
        <v>20240</v>
      </c>
      <c r="G2302" t="s">
        <v>11334</v>
      </c>
      <c r="H2302" t="s">
        <v>7226</v>
      </c>
      <c r="I2302">
        <f>EOMONTH(GL_Transactions[[#This Row],[Column6]],-1)+1</f>
        <v>45383</v>
      </c>
    </row>
    <row r="2303" spans="1:9" x14ac:dyDescent="0.35">
      <c r="A2303" t="s">
        <v>11335</v>
      </c>
      <c r="B2303" t="s">
        <v>7233</v>
      </c>
      <c r="C2303" t="s">
        <v>7234</v>
      </c>
      <c r="D2303" s="13">
        <v>5900.37</v>
      </c>
      <c r="E2303" t="s">
        <v>7224</v>
      </c>
      <c r="F2303" t="s">
        <v>21048</v>
      </c>
      <c r="G2303" t="s">
        <v>11336</v>
      </c>
      <c r="H2303" t="s">
        <v>7226</v>
      </c>
      <c r="I2303">
        <f>EOMONTH(GL_Transactions[[#This Row],[Column6]],-1)+1</f>
        <v>45597</v>
      </c>
    </row>
    <row r="2304" spans="1:9" x14ac:dyDescent="0.35">
      <c r="A2304" t="s">
        <v>11337</v>
      </c>
      <c r="B2304" t="s">
        <v>7264</v>
      </c>
      <c r="C2304" t="s">
        <v>7280</v>
      </c>
      <c r="D2304" s="13" t="s">
        <v>21049</v>
      </c>
      <c r="E2304" t="s">
        <v>7224</v>
      </c>
      <c r="F2304" t="s">
        <v>21050</v>
      </c>
      <c r="G2304" t="s">
        <v>66</v>
      </c>
      <c r="H2304" t="s">
        <v>7286</v>
      </c>
      <c r="I2304" t="e">
        <f>EOMONTH(GL_Transactions[[#This Row],[Column6]],-1)+1</f>
        <v>#VALUE!</v>
      </c>
    </row>
    <row r="2305" spans="1:9" x14ac:dyDescent="0.35">
      <c r="A2305" t="s">
        <v>11338</v>
      </c>
      <c r="B2305" t="s">
        <v>7238</v>
      </c>
      <c r="C2305" t="s">
        <v>7239</v>
      </c>
      <c r="D2305" s="13">
        <v>6693.12</v>
      </c>
      <c r="E2305" t="s">
        <v>7224</v>
      </c>
      <c r="F2305" t="s">
        <v>21051</v>
      </c>
      <c r="G2305" t="s">
        <v>11339</v>
      </c>
      <c r="H2305" t="s">
        <v>7275</v>
      </c>
      <c r="I2305">
        <f>EOMONTH(GL_Transactions[[#This Row],[Column6]],-1)+1</f>
        <v>45597</v>
      </c>
    </row>
    <row r="2306" spans="1:9" x14ac:dyDescent="0.35">
      <c r="A2306" t="s">
        <v>11340</v>
      </c>
      <c r="B2306" t="s">
        <v>7255</v>
      </c>
      <c r="C2306" t="s">
        <v>7256</v>
      </c>
      <c r="D2306" s="13">
        <v>42715.9</v>
      </c>
      <c r="E2306" t="s">
        <v>7240</v>
      </c>
      <c r="F2306" t="s">
        <v>21052</v>
      </c>
      <c r="G2306" t="s">
        <v>11341</v>
      </c>
      <c r="H2306" t="s">
        <v>7286</v>
      </c>
      <c r="I2306">
        <f>EOMONTH(GL_Transactions[[#This Row],[Column6]],-1)+1</f>
        <v>45597</v>
      </c>
    </row>
    <row r="2307" spans="1:9" x14ac:dyDescent="0.35">
      <c r="A2307" t="s">
        <v>11342</v>
      </c>
      <c r="B2307" t="s">
        <v>7277</v>
      </c>
      <c r="C2307" t="s">
        <v>7278</v>
      </c>
      <c r="D2307" s="13">
        <v>7718.46</v>
      </c>
      <c r="E2307" t="s">
        <v>7240</v>
      </c>
      <c r="F2307" t="s">
        <v>21053</v>
      </c>
      <c r="G2307" t="s">
        <v>11343</v>
      </c>
      <c r="H2307" t="s">
        <v>7249</v>
      </c>
      <c r="I2307">
        <f>EOMONTH(GL_Transactions[[#This Row],[Column6]],-1)+1</f>
        <v>45627</v>
      </c>
    </row>
    <row r="2308" spans="1:9" x14ac:dyDescent="0.35">
      <c r="A2308" t="s">
        <v>11344</v>
      </c>
      <c r="B2308" t="s">
        <v>7268</v>
      </c>
      <c r="C2308" t="s">
        <v>7269</v>
      </c>
      <c r="D2308" s="13">
        <v>10629.33</v>
      </c>
      <c r="E2308" t="s">
        <v>7240</v>
      </c>
      <c r="F2308" t="s">
        <v>21054</v>
      </c>
      <c r="G2308" t="s">
        <v>9210</v>
      </c>
      <c r="H2308" t="s">
        <v>7231</v>
      </c>
      <c r="I2308" t="e">
        <f>EOMONTH(GL_Transactions[[#This Row],[Column6]],-1)+1</f>
        <v>#VALUE!</v>
      </c>
    </row>
    <row r="2309" spans="1:9" x14ac:dyDescent="0.35">
      <c r="A2309" t="s">
        <v>11345</v>
      </c>
      <c r="B2309" t="s">
        <v>7228</v>
      </c>
      <c r="C2309" t="s">
        <v>7229</v>
      </c>
      <c r="D2309" s="13" t="s">
        <v>21055</v>
      </c>
      <c r="E2309" t="s">
        <v>7240</v>
      </c>
      <c r="F2309" t="s">
        <v>21011</v>
      </c>
      <c r="G2309" t="s">
        <v>11346</v>
      </c>
      <c r="H2309" t="s">
        <v>7286</v>
      </c>
      <c r="I2309">
        <f>EOMONTH(GL_Transactions[[#This Row],[Column6]],-1)+1</f>
        <v>45597</v>
      </c>
    </row>
    <row r="2310" spans="1:9" x14ac:dyDescent="0.35">
      <c r="A2310" t="s">
        <v>11347</v>
      </c>
      <c r="B2310" t="s">
        <v>7248</v>
      </c>
      <c r="C2310" t="s">
        <v>3</v>
      </c>
      <c r="D2310" s="13">
        <v>40231.01</v>
      </c>
      <c r="E2310" t="s">
        <v>7224</v>
      </c>
      <c r="F2310" t="s">
        <v>21046</v>
      </c>
      <c r="G2310" t="s">
        <v>11348</v>
      </c>
      <c r="H2310" t="s">
        <v>7246</v>
      </c>
      <c r="I2310">
        <f>EOMONTH(GL_Transactions[[#This Row],[Column6]],-1)+1</f>
        <v>45597</v>
      </c>
    </row>
    <row r="2311" spans="1:9" x14ac:dyDescent="0.35">
      <c r="A2311" t="s">
        <v>11349</v>
      </c>
      <c r="B2311" t="s">
        <v>7277</v>
      </c>
      <c r="C2311" t="s">
        <v>7278</v>
      </c>
      <c r="D2311" s="13">
        <v>66518.84</v>
      </c>
      <c r="E2311" t="s">
        <v>7240</v>
      </c>
      <c r="F2311" t="s">
        <v>21056</v>
      </c>
      <c r="G2311" t="s">
        <v>11350</v>
      </c>
      <c r="H2311" t="s">
        <v>66</v>
      </c>
      <c r="I2311" t="e">
        <f>EOMONTH(GL_Transactions[[#This Row],[Column6]],-1)+1</f>
        <v>#VALUE!</v>
      </c>
    </row>
    <row r="2312" spans="1:9" x14ac:dyDescent="0.35">
      <c r="A2312" t="s">
        <v>11351</v>
      </c>
      <c r="B2312" t="s">
        <v>7238</v>
      </c>
      <c r="C2312" t="s">
        <v>7239</v>
      </c>
      <c r="D2312" s="13">
        <v>-42192.44</v>
      </c>
      <c r="E2312" t="s">
        <v>7240</v>
      </c>
      <c r="F2312" t="s">
        <v>21008</v>
      </c>
      <c r="G2312" t="s">
        <v>66</v>
      </c>
      <c r="H2312" t="s">
        <v>7305</v>
      </c>
      <c r="I2312" t="e">
        <f>EOMONTH(GL_Transactions[[#This Row],[Column6]],-1)+1</f>
        <v>#VALUE!</v>
      </c>
    </row>
    <row r="2313" spans="1:9" x14ac:dyDescent="0.35">
      <c r="A2313" t="s">
        <v>11352</v>
      </c>
      <c r="B2313" t="s">
        <v>7243</v>
      </c>
      <c r="C2313" t="s">
        <v>7244</v>
      </c>
      <c r="D2313" s="13">
        <v>71584.429999999993</v>
      </c>
      <c r="E2313" t="s">
        <v>7240</v>
      </c>
      <c r="F2313" t="s">
        <v>21046</v>
      </c>
      <c r="G2313" t="s">
        <v>9389</v>
      </c>
      <c r="H2313" t="s">
        <v>7292</v>
      </c>
      <c r="I2313">
        <f>EOMONTH(GL_Transactions[[#This Row],[Column6]],-1)+1</f>
        <v>45597</v>
      </c>
    </row>
    <row r="2314" spans="1:9" x14ac:dyDescent="0.35">
      <c r="A2314" t="s">
        <v>11353</v>
      </c>
      <c r="B2314" t="s">
        <v>7277</v>
      </c>
      <c r="C2314" t="s">
        <v>7278</v>
      </c>
      <c r="D2314" s="13">
        <v>18425.169999999998</v>
      </c>
      <c r="E2314" t="s">
        <v>7261</v>
      </c>
      <c r="F2314" t="s">
        <v>21057</v>
      </c>
      <c r="G2314" t="s">
        <v>11354</v>
      </c>
      <c r="H2314" t="s">
        <v>7246</v>
      </c>
      <c r="I2314">
        <f>EOMONTH(GL_Transactions[[#This Row],[Column6]],-1)+1</f>
        <v>45505</v>
      </c>
    </row>
    <row r="2315" spans="1:9" x14ac:dyDescent="0.35">
      <c r="A2315" t="s">
        <v>11355</v>
      </c>
      <c r="B2315" t="s">
        <v>7243</v>
      </c>
      <c r="C2315" t="s">
        <v>7244</v>
      </c>
      <c r="D2315" s="13">
        <v>66999</v>
      </c>
      <c r="E2315" t="s">
        <v>7240</v>
      </c>
      <c r="F2315" t="s">
        <v>21058</v>
      </c>
      <c r="G2315" t="s">
        <v>11356</v>
      </c>
      <c r="H2315" t="s">
        <v>7236</v>
      </c>
      <c r="I2315">
        <f>EOMONTH(GL_Transactions[[#This Row],[Column6]],-1)+1</f>
        <v>45597</v>
      </c>
    </row>
    <row r="2316" spans="1:9" x14ac:dyDescent="0.35">
      <c r="A2316" t="s">
        <v>11357</v>
      </c>
      <c r="B2316" t="s">
        <v>7228</v>
      </c>
      <c r="C2316" t="s">
        <v>7229</v>
      </c>
      <c r="D2316" s="13">
        <v>58767.199999999997</v>
      </c>
      <c r="E2316" t="s">
        <v>7240</v>
      </c>
      <c r="F2316" t="s">
        <v>21025</v>
      </c>
      <c r="G2316" t="s">
        <v>11358</v>
      </c>
      <c r="H2316" t="s">
        <v>66</v>
      </c>
      <c r="I2316">
        <f>EOMONTH(GL_Transactions[[#This Row],[Column6]],-1)+1</f>
        <v>45597</v>
      </c>
    </row>
    <row r="2317" spans="1:9" x14ac:dyDescent="0.35">
      <c r="A2317" t="s">
        <v>11359</v>
      </c>
      <c r="B2317" t="s">
        <v>7251</v>
      </c>
      <c r="C2317" t="s">
        <v>7252</v>
      </c>
      <c r="D2317" s="13">
        <v>10921.42</v>
      </c>
      <c r="E2317" t="s">
        <v>7240</v>
      </c>
      <c r="F2317" t="s">
        <v>21036</v>
      </c>
      <c r="G2317" t="s">
        <v>11360</v>
      </c>
      <c r="H2317" t="s">
        <v>7286</v>
      </c>
      <c r="I2317" t="e">
        <f>EOMONTH(GL_Transactions[[#This Row],[Column6]],-1)+1</f>
        <v>#VALUE!</v>
      </c>
    </row>
    <row r="2318" spans="1:9" x14ac:dyDescent="0.35">
      <c r="A2318" t="s">
        <v>11361</v>
      </c>
      <c r="B2318" t="s">
        <v>7222</v>
      </c>
      <c r="C2318" t="s">
        <v>7223</v>
      </c>
      <c r="D2318" s="13">
        <v>81927.72</v>
      </c>
      <c r="E2318" t="s">
        <v>7240</v>
      </c>
      <c r="F2318" t="s">
        <v>21032</v>
      </c>
      <c r="G2318" t="s">
        <v>11362</v>
      </c>
      <c r="H2318" t="s">
        <v>66</v>
      </c>
      <c r="I2318">
        <f>EOMONTH(GL_Transactions[[#This Row],[Column6]],-1)+1</f>
        <v>45597</v>
      </c>
    </row>
    <row r="2319" spans="1:9" x14ac:dyDescent="0.35">
      <c r="A2319" t="s">
        <v>11363</v>
      </c>
      <c r="B2319" t="s">
        <v>7222</v>
      </c>
      <c r="C2319" t="s">
        <v>7223</v>
      </c>
      <c r="D2319" s="13">
        <v>-46289.56</v>
      </c>
      <c r="E2319" t="s">
        <v>7240</v>
      </c>
      <c r="F2319" t="s">
        <v>20337</v>
      </c>
      <c r="G2319" t="s">
        <v>9022</v>
      </c>
      <c r="H2319" t="s">
        <v>7292</v>
      </c>
      <c r="I2319">
        <f>EOMONTH(GL_Transactions[[#This Row],[Column6]],-1)+1</f>
        <v>45413</v>
      </c>
    </row>
    <row r="2320" spans="1:9" x14ac:dyDescent="0.35">
      <c r="A2320" t="s">
        <v>11364</v>
      </c>
      <c r="B2320" t="s">
        <v>7233</v>
      </c>
      <c r="C2320" t="s">
        <v>7234</v>
      </c>
      <c r="D2320" s="13">
        <v>57725.91</v>
      </c>
      <c r="E2320" t="s">
        <v>7240</v>
      </c>
      <c r="F2320" t="s">
        <v>21051</v>
      </c>
      <c r="G2320" t="s">
        <v>11365</v>
      </c>
      <c r="H2320" t="s">
        <v>7286</v>
      </c>
      <c r="I2320">
        <f>EOMONTH(GL_Transactions[[#This Row],[Column6]],-1)+1</f>
        <v>45597</v>
      </c>
    </row>
    <row r="2321" spans="1:9" x14ac:dyDescent="0.35">
      <c r="A2321" t="s">
        <v>11366</v>
      </c>
      <c r="B2321" t="s">
        <v>7277</v>
      </c>
      <c r="C2321" t="s">
        <v>7278</v>
      </c>
      <c r="D2321" s="13">
        <v>82683.070000000007</v>
      </c>
      <c r="E2321" t="s">
        <v>7240</v>
      </c>
      <c r="F2321" t="s">
        <v>21042</v>
      </c>
      <c r="G2321" t="s">
        <v>11367</v>
      </c>
      <c r="H2321" t="s">
        <v>7246</v>
      </c>
      <c r="I2321">
        <f>EOMONTH(GL_Transactions[[#This Row],[Column6]],-1)+1</f>
        <v>45597</v>
      </c>
    </row>
    <row r="2322" spans="1:9" x14ac:dyDescent="0.35">
      <c r="A2322" t="s">
        <v>11368</v>
      </c>
      <c r="B2322" t="s">
        <v>7255</v>
      </c>
      <c r="C2322" t="s">
        <v>7256</v>
      </c>
      <c r="D2322" s="13">
        <v>36038.29</v>
      </c>
      <c r="E2322" t="s">
        <v>7240</v>
      </c>
      <c r="F2322" t="s">
        <v>20433</v>
      </c>
      <c r="G2322" t="s">
        <v>8774</v>
      </c>
      <c r="H2322" t="s">
        <v>7246</v>
      </c>
      <c r="I2322">
        <f>EOMONTH(GL_Transactions[[#This Row],[Column6]],-1)+1</f>
        <v>45444</v>
      </c>
    </row>
    <row r="2323" spans="1:9" x14ac:dyDescent="0.35">
      <c r="A2323" t="s">
        <v>11369</v>
      </c>
      <c r="B2323" t="s">
        <v>7238</v>
      </c>
      <c r="C2323" t="s">
        <v>7239</v>
      </c>
      <c r="D2323" s="13">
        <v>45070.22</v>
      </c>
      <c r="E2323" t="s">
        <v>7261</v>
      </c>
      <c r="F2323" t="s">
        <v>21051</v>
      </c>
      <c r="G2323" t="s">
        <v>11370</v>
      </c>
      <c r="H2323" t="s">
        <v>7275</v>
      </c>
      <c r="I2323">
        <f>EOMONTH(GL_Transactions[[#This Row],[Column6]],-1)+1</f>
        <v>45597</v>
      </c>
    </row>
    <row r="2324" spans="1:9" x14ac:dyDescent="0.35">
      <c r="A2324" t="s">
        <v>11371</v>
      </c>
      <c r="B2324" t="s">
        <v>7228</v>
      </c>
      <c r="C2324" t="s">
        <v>7229</v>
      </c>
      <c r="D2324" s="13">
        <v>39973.879999999997</v>
      </c>
      <c r="E2324" t="s">
        <v>7240</v>
      </c>
      <c r="F2324" t="s">
        <v>20997</v>
      </c>
      <c r="G2324" t="s">
        <v>11372</v>
      </c>
      <c r="H2324" t="s">
        <v>7292</v>
      </c>
      <c r="I2324" t="e">
        <f>EOMONTH(GL_Transactions[[#This Row],[Column6]],-1)+1</f>
        <v>#VALUE!</v>
      </c>
    </row>
    <row r="2325" spans="1:9" x14ac:dyDescent="0.35">
      <c r="A2325" t="s">
        <v>11373</v>
      </c>
      <c r="B2325" t="s">
        <v>7238</v>
      </c>
      <c r="C2325" t="s">
        <v>7239</v>
      </c>
      <c r="D2325" s="13">
        <v>69797.97</v>
      </c>
      <c r="E2325" t="s">
        <v>7240</v>
      </c>
      <c r="F2325" t="s">
        <v>21059</v>
      </c>
      <c r="G2325" t="s">
        <v>11374</v>
      </c>
      <c r="H2325" t="s">
        <v>66</v>
      </c>
      <c r="I2325">
        <f>EOMONTH(GL_Transactions[[#This Row],[Column6]],-1)+1</f>
        <v>45597</v>
      </c>
    </row>
    <row r="2326" spans="1:9" x14ac:dyDescent="0.35">
      <c r="A2326" t="s">
        <v>11375</v>
      </c>
      <c r="B2326" t="s">
        <v>7243</v>
      </c>
      <c r="C2326" t="s">
        <v>7244</v>
      </c>
      <c r="D2326" s="13">
        <v>12481.82</v>
      </c>
      <c r="E2326" t="s">
        <v>7261</v>
      </c>
      <c r="F2326" t="s">
        <v>21060</v>
      </c>
      <c r="G2326" t="s">
        <v>10688</v>
      </c>
      <c r="H2326" t="s">
        <v>7302</v>
      </c>
      <c r="I2326">
        <f>EOMONTH(GL_Transactions[[#This Row],[Column6]],-1)+1</f>
        <v>45597</v>
      </c>
    </row>
    <row r="2327" spans="1:9" x14ac:dyDescent="0.35">
      <c r="A2327" t="s">
        <v>11376</v>
      </c>
      <c r="B2327" t="s">
        <v>7277</v>
      </c>
      <c r="C2327" t="s">
        <v>7278</v>
      </c>
      <c r="D2327" s="13">
        <v>-19889.439999999999</v>
      </c>
      <c r="E2327" t="s">
        <v>7261</v>
      </c>
      <c r="F2327" t="s">
        <v>21061</v>
      </c>
      <c r="G2327" t="s">
        <v>9356</v>
      </c>
      <c r="H2327" t="s">
        <v>7249</v>
      </c>
      <c r="I2327">
        <f>EOMONTH(GL_Transactions[[#This Row],[Column6]],-1)+1</f>
        <v>45597</v>
      </c>
    </row>
    <row r="2328" spans="1:9" x14ac:dyDescent="0.35">
      <c r="A2328" t="s">
        <v>11377</v>
      </c>
      <c r="B2328" t="s">
        <v>7268</v>
      </c>
      <c r="C2328" t="s">
        <v>66</v>
      </c>
      <c r="D2328" s="13">
        <v>83449.399999999994</v>
      </c>
      <c r="E2328" t="s">
        <v>7261</v>
      </c>
      <c r="F2328" t="s">
        <v>20998</v>
      </c>
      <c r="G2328" t="s">
        <v>66</v>
      </c>
      <c r="H2328" t="s">
        <v>66</v>
      </c>
      <c r="I2328">
        <f>EOMONTH(GL_Transactions[[#This Row],[Column6]],-1)+1</f>
        <v>45597</v>
      </c>
    </row>
    <row r="2329" spans="1:9" x14ac:dyDescent="0.35">
      <c r="A2329" t="s">
        <v>11378</v>
      </c>
      <c r="B2329" t="s">
        <v>7243</v>
      </c>
      <c r="C2329" t="s">
        <v>7244</v>
      </c>
      <c r="D2329" s="13">
        <v>53451.26</v>
      </c>
      <c r="E2329" t="s">
        <v>7240</v>
      </c>
      <c r="F2329" t="s">
        <v>21041</v>
      </c>
      <c r="G2329" t="s">
        <v>11379</v>
      </c>
      <c r="H2329" t="s">
        <v>7231</v>
      </c>
      <c r="I2329" t="e">
        <f>EOMONTH(GL_Transactions[[#This Row],[Column6]],-1)+1</f>
        <v>#VALUE!</v>
      </c>
    </row>
    <row r="2330" spans="1:9" x14ac:dyDescent="0.35">
      <c r="A2330" t="s">
        <v>11380</v>
      </c>
      <c r="B2330" t="s">
        <v>7248</v>
      </c>
      <c r="C2330" t="s">
        <v>3</v>
      </c>
      <c r="D2330" s="13">
        <v>-28835.19</v>
      </c>
      <c r="E2330" t="s">
        <v>7240</v>
      </c>
      <c r="F2330" t="s">
        <v>21062</v>
      </c>
      <c r="G2330" t="s">
        <v>11381</v>
      </c>
      <c r="H2330" t="s">
        <v>7275</v>
      </c>
      <c r="I2330">
        <f>EOMONTH(GL_Transactions[[#This Row],[Column6]],-1)+1</f>
        <v>45474</v>
      </c>
    </row>
    <row r="2331" spans="1:9" x14ac:dyDescent="0.35">
      <c r="A2331" t="s">
        <v>11382</v>
      </c>
      <c r="B2331" t="s">
        <v>7238</v>
      </c>
      <c r="C2331" t="s">
        <v>7239</v>
      </c>
      <c r="D2331" s="13">
        <v>-24433.45</v>
      </c>
      <c r="E2331" t="s">
        <v>7224</v>
      </c>
      <c r="F2331" t="s">
        <v>21060</v>
      </c>
      <c r="G2331" t="s">
        <v>11383</v>
      </c>
      <c r="H2331" t="s">
        <v>7305</v>
      </c>
      <c r="I2331">
        <f>EOMONTH(GL_Transactions[[#This Row],[Column6]],-1)+1</f>
        <v>45597</v>
      </c>
    </row>
    <row r="2332" spans="1:9" x14ac:dyDescent="0.35">
      <c r="A2332" t="s">
        <v>11384</v>
      </c>
      <c r="B2332" t="s">
        <v>7268</v>
      </c>
      <c r="C2332" t="s">
        <v>66</v>
      </c>
      <c r="D2332" s="13">
        <v>64034.239999999998</v>
      </c>
      <c r="E2332" t="s">
        <v>7240</v>
      </c>
      <c r="F2332" t="s">
        <v>21063</v>
      </c>
      <c r="G2332" t="s">
        <v>11385</v>
      </c>
      <c r="H2332" t="s">
        <v>66</v>
      </c>
      <c r="I2332">
        <f>EOMONTH(GL_Transactions[[#This Row],[Column6]],-1)+1</f>
        <v>45597</v>
      </c>
    </row>
    <row r="2333" spans="1:9" x14ac:dyDescent="0.35">
      <c r="A2333" t="s">
        <v>11386</v>
      </c>
      <c r="B2333" t="s">
        <v>7255</v>
      </c>
      <c r="C2333" t="s">
        <v>7256</v>
      </c>
      <c r="D2333" s="13" t="s">
        <v>21064</v>
      </c>
      <c r="E2333" t="s">
        <v>7240</v>
      </c>
      <c r="F2333" t="s">
        <v>21042</v>
      </c>
      <c r="G2333" t="s">
        <v>11387</v>
      </c>
      <c r="H2333" t="s">
        <v>7292</v>
      </c>
      <c r="I2333">
        <f>EOMONTH(GL_Transactions[[#This Row],[Column6]],-1)+1</f>
        <v>45597</v>
      </c>
    </row>
    <row r="2334" spans="1:9" x14ac:dyDescent="0.35">
      <c r="A2334" t="s">
        <v>11388</v>
      </c>
      <c r="B2334" t="s">
        <v>7228</v>
      </c>
      <c r="C2334" t="s">
        <v>7229</v>
      </c>
      <c r="D2334" s="13">
        <v>82470.55</v>
      </c>
      <c r="E2334" t="s">
        <v>7261</v>
      </c>
      <c r="F2334" t="s">
        <v>21065</v>
      </c>
      <c r="G2334" t="s">
        <v>11276</v>
      </c>
      <c r="H2334" t="s">
        <v>7246</v>
      </c>
      <c r="I2334">
        <f>EOMONTH(GL_Transactions[[#This Row],[Column6]],-1)+1</f>
        <v>45597</v>
      </c>
    </row>
    <row r="2335" spans="1:9" x14ac:dyDescent="0.35">
      <c r="A2335" t="s">
        <v>11389</v>
      </c>
      <c r="B2335" t="s">
        <v>7222</v>
      </c>
      <c r="C2335" t="s">
        <v>7223</v>
      </c>
      <c r="D2335" s="13">
        <v>-47391.61</v>
      </c>
      <c r="E2335" t="s">
        <v>7261</v>
      </c>
      <c r="F2335" t="s">
        <v>21066</v>
      </c>
      <c r="G2335" t="s">
        <v>11390</v>
      </c>
      <c r="H2335" t="s">
        <v>7275</v>
      </c>
      <c r="I2335">
        <f>EOMONTH(GL_Transactions[[#This Row],[Column6]],-1)+1</f>
        <v>45597</v>
      </c>
    </row>
    <row r="2336" spans="1:9" x14ac:dyDescent="0.35">
      <c r="A2336" t="s">
        <v>11391</v>
      </c>
      <c r="B2336" t="s">
        <v>7251</v>
      </c>
      <c r="C2336" t="s">
        <v>66</v>
      </c>
      <c r="D2336" s="13">
        <v>-7195.73</v>
      </c>
      <c r="E2336" t="s">
        <v>7261</v>
      </c>
      <c r="F2336" t="s">
        <v>21067</v>
      </c>
      <c r="G2336" t="s">
        <v>11392</v>
      </c>
      <c r="H2336" t="s">
        <v>7302</v>
      </c>
      <c r="I2336" t="e">
        <f>EOMONTH(GL_Transactions[[#This Row],[Column6]],-1)+1</f>
        <v>#VALUE!</v>
      </c>
    </row>
    <row r="2337" spans="1:9" x14ac:dyDescent="0.35">
      <c r="A2337" t="s">
        <v>11393</v>
      </c>
      <c r="B2337" t="s">
        <v>7243</v>
      </c>
      <c r="C2337" t="s">
        <v>7244</v>
      </c>
      <c r="D2337" s="13">
        <v>42156.24</v>
      </c>
      <c r="E2337" t="s">
        <v>7261</v>
      </c>
      <c r="F2337" t="s">
        <v>21024</v>
      </c>
      <c r="G2337" t="s">
        <v>11394</v>
      </c>
      <c r="H2337" t="s">
        <v>7292</v>
      </c>
      <c r="I2337">
        <f>EOMONTH(GL_Transactions[[#This Row],[Column6]],-1)+1</f>
        <v>45597</v>
      </c>
    </row>
    <row r="2338" spans="1:9" x14ac:dyDescent="0.35">
      <c r="A2338" t="s">
        <v>11395</v>
      </c>
      <c r="B2338" t="s">
        <v>7255</v>
      </c>
      <c r="C2338" t="s">
        <v>7256</v>
      </c>
      <c r="D2338" s="13">
        <v>-57734.09</v>
      </c>
      <c r="E2338" t="s">
        <v>7224</v>
      </c>
      <c r="F2338" t="s">
        <v>20992</v>
      </c>
      <c r="G2338" t="s">
        <v>66</v>
      </c>
      <c r="H2338" t="s">
        <v>7275</v>
      </c>
      <c r="I2338">
        <f>EOMONTH(GL_Transactions[[#This Row],[Column6]],-1)+1</f>
        <v>45597</v>
      </c>
    </row>
    <row r="2339" spans="1:9" x14ac:dyDescent="0.35">
      <c r="A2339" t="s">
        <v>11396</v>
      </c>
      <c r="B2339" t="s">
        <v>7228</v>
      </c>
      <c r="C2339" t="s">
        <v>7229</v>
      </c>
      <c r="D2339" s="13">
        <v>-81754.320000000007</v>
      </c>
      <c r="E2339" t="s">
        <v>7240</v>
      </c>
      <c r="F2339" t="s">
        <v>21011</v>
      </c>
      <c r="G2339" t="s">
        <v>11397</v>
      </c>
      <c r="H2339" t="s">
        <v>7286</v>
      </c>
      <c r="I2339">
        <f>EOMONTH(GL_Transactions[[#This Row],[Column6]],-1)+1</f>
        <v>45597</v>
      </c>
    </row>
    <row r="2340" spans="1:9" x14ac:dyDescent="0.35">
      <c r="A2340" t="s">
        <v>11398</v>
      </c>
      <c r="B2340" t="s">
        <v>7277</v>
      </c>
      <c r="C2340" t="s">
        <v>7278</v>
      </c>
      <c r="D2340" s="13">
        <v>14900.41</v>
      </c>
      <c r="E2340" t="s">
        <v>7224</v>
      </c>
      <c r="F2340" t="s">
        <v>21068</v>
      </c>
      <c r="G2340" t="s">
        <v>7862</v>
      </c>
      <c r="H2340" t="s">
        <v>7292</v>
      </c>
      <c r="I2340">
        <f>EOMONTH(GL_Transactions[[#This Row],[Column6]],-1)+1</f>
        <v>45597</v>
      </c>
    </row>
    <row r="2341" spans="1:9" x14ac:dyDescent="0.35">
      <c r="A2341" t="s">
        <v>11399</v>
      </c>
      <c r="B2341" t="s">
        <v>7233</v>
      </c>
      <c r="C2341" t="s">
        <v>66</v>
      </c>
      <c r="D2341" s="13" t="s">
        <v>21069</v>
      </c>
      <c r="E2341" t="s">
        <v>7224</v>
      </c>
      <c r="F2341" t="s">
        <v>20702</v>
      </c>
      <c r="G2341" t="s">
        <v>11400</v>
      </c>
      <c r="H2341" t="s">
        <v>7226</v>
      </c>
      <c r="I2341">
        <f>EOMONTH(GL_Transactions[[#This Row],[Column6]],-1)+1</f>
        <v>45597</v>
      </c>
    </row>
    <row r="2342" spans="1:9" x14ac:dyDescent="0.35">
      <c r="A2342" t="s">
        <v>11401</v>
      </c>
      <c r="B2342" t="s">
        <v>7255</v>
      </c>
      <c r="C2342" t="s">
        <v>7256</v>
      </c>
      <c r="D2342" s="13">
        <v>64706.12</v>
      </c>
      <c r="E2342" t="s">
        <v>7240</v>
      </c>
      <c r="F2342" t="s">
        <v>21021</v>
      </c>
      <c r="G2342" t="s">
        <v>9157</v>
      </c>
      <c r="H2342" t="s">
        <v>66</v>
      </c>
      <c r="I2342">
        <f>EOMONTH(GL_Transactions[[#This Row],[Column6]],-1)+1</f>
        <v>45597</v>
      </c>
    </row>
    <row r="2343" spans="1:9" x14ac:dyDescent="0.35">
      <c r="A2343" t="s">
        <v>11402</v>
      </c>
      <c r="B2343" t="s">
        <v>7238</v>
      </c>
      <c r="C2343" t="s">
        <v>7239</v>
      </c>
      <c r="D2343" s="13">
        <v>-79057.899999999994</v>
      </c>
      <c r="E2343" t="s">
        <v>7240</v>
      </c>
      <c r="F2343" t="s">
        <v>20984</v>
      </c>
      <c r="G2343" t="s">
        <v>11403</v>
      </c>
      <c r="H2343" t="s">
        <v>66</v>
      </c>
      <c r="I2343">
        <f>EOMONTH(GL_Transactions[[#This Row],[Column6]],-1)+1</f>
        <v>45597</v>
      </c>
    </row>
    <row r="2344" spans="1:9" x14ac:dyDescent="0.35">
      <c r="A2344" t="s">
        <v>11404</v>
      </c>
      <c r="B2344" t="s">
        <v>7243</v>
      </c>
      <c r="C2344" t="s">
        <v>7244</v>
      </c>
      <c r="D2344" s="13">
        <v>35524.93</v>
      </c>
      <c r="E2344" t="s">
        <v>7240</v>
      </c>
      <c r="F2344" t="s">
        <v>21035</v>
      </c>
      <c r="G2344" t="s">
        <v>11405</v>
      </c>
      <c r="H2344" t="s">
        <v>7236</v>
      </c>
      <c r="I2344">
        <f>EOMONTH(GL_Transactions[[#This Row],[Column6]],-1)+1</f>
        <v>45597</v>
      </c>
    </row>
    <row r="2345" spans="1:9" x14ac:dyDescent="0.35">
      <c r="A2345" t="s">
        <v>11406</v>
      </c>
      <c r="B2345" t="s">
        <v>7222</v>
      </c>
      <c r="C2345" t="s">
        <v>7223</v>
      </c>
      <c r="D2345" s="13" t="s">
        <v>21070</v>
      </c>
      <c r="E2345" t="s">
        <v>7240</v>
      </c>
      <c r="F2345" t="s">
        <v>21068</v>
      </c>
      <c r="G2345" t="s">
        <v>11407</v>
      </c>
      <c r="H2345" t="s">
        <v>7275</v>
      </c>
      <c r="I2345">
        <f>EOMONTH(GL_Transactions[[#This Row],[Column6]],-1)+1</f>
        <v>45597</v>
      </c>
    </row>
    <row r="2346" spans="1:9" x14ac:dyDescent="0.35">
      <c r="A2346" t="s">
        <v>11408</v>
      </c>
      <c r="B2346" t="s">
        <v>7251</v>
      </c>
      <c r="C2346" t="s">
        <v>7252</v>
      </c>
      <c r="D2346" s="13">
        <v>31719.09</v>
      </c>
      <c r="E2346" t="s">
        <v>7240</v>
      </c>
      <c r="F2346" t="s">
        <v>21071</v>
      </c>
      <c r="G2346" t="s">
        <v>66</v>
      </c>
      <c r="H2346" t="s">
        <v>7305</v>
      </c>
      <c r="I2346">
        <f>EOMONTH(GL_Transactions[[#This Row],[Column6]],-1)+1</f>
        <v>45597</v>
      </c>
    </row>
    <row r="2347" spans="1:9" x14ac:dyDescent="0.35">
      <c r="A2347" t="s">
        <v>11409</v>
      </c>
      <c r="B2347" t="s">
        <v>7251</v>
      </c>
      <c r="C2347" t="s">
        <v>7252</v>
      </c>
      <c r="D2347" s="13">
        <v>12025.38</v>
      </c>
      <c r="E2347" t="s">
        <v>7240</v>
      </c>
      <c r="F2347" t="s">
        <v>21004</v>
      </c>
      <c r="G2347" t="s">
        <v>11410</v>
      </c>
      <c r="H2347" t="s">
        <v>7249</v>
      </c>
      <c r="I2347">
        <f>EOMONTH(GL_Transactions[[#This Row],[Column6]],-1)+1</f>
        <v>45597</v>
      </c>
    </row>
    <row r="2348" spans="1:9" x14ac:dyDescent="0.35">
      <c r="A2348" t="s">
        <v>11411</v>
      </c>
      <c r="B2348" t="s">
        <v>7251</v>
      </c>
      <c r="C2348" t="s">
        <v>7252</v>
      </c>
      <c r="D2348" s="13">
        <v>-13701.04</v>
      </c>
      <c r="E2348" t="s">
        <v>7240</v>
      </c>
      <c r="F2348" t="s">
        <v>20994</v>
      </c>
      <c r="G2348" t="s">
        <v>8052</v>
      </c>
      <c r="H2348" t="s">
        <v>7292</v>
      </c>
      <c r="I2348">
        <f>EOMONTH(GL_Transactions[[#This Row],[Column6]],-1)+1</f>
        <v>45597</v>
      </c>
    </row>
    <row r="2349" spans="1:9" x14ac:dyDescent="0.35">
      <c r="A2349" t="s">
        <v>11412</v>
      </c>
      <c r="B2349" t="s">
        <v>7264</v>
      </c>
      <c r="C2349" t="s">
        <v>7280</v>
      </c>
      <c r="D2349" s="13">
        <v>-12775.18</v>
      </c>
      <c r="E2349" t="s">
        <v>7240</v>
      </c>
      <c r="F2349" t="s">
        <v>21072</v>
      </c>
      <c r="G2349" t="s">
        <v>11413</v>
      </c>
      <c r="H2349" t="s">
        <v>7275</v>
      </c>
      <c r="I2349">
        <f>EOMONTH(GL_Transactions[[#This Row],[Column6]],-1)+1</f>
        <v>45597</v>
      </c>
    </row>
    <row r="2350" spans="1:9" x14ac:dyDescent="0.35">
      <c r="A2350" t="s">
        <v>11414</v>
      </c>
      <c r="B2350" t="s">
        <v>7248</v>
      </c>
      <c r="C2350" t="s">
        <v>3</v>
      </c>
      <c r="D2350" s="13">
        <v>15306.49</v>
      </c>
      <c r="E2350" t="s">
        <v>7240</v>
      </c>
      <c r="F2350" t="s">
        <v>21002</v>
      </c>
      <c r="G2350" t="s">
        <v>11415</v>
      </c>
      <c r="H2350" t="s">
        <v>7226</v>
      </c>
      <c r="I2350">
        <f>EOMONTH(GL_Transactions[[#This Row],[Column6]],-1)+1</f>
        <v>45597</v>
      </c>
    </row>
    <row r="2351" spans="1:9" x14ac:dyDescent="0.35">
      <c r="A2351" t="s">
        <v>11416</v>
      </c>
      <c r="B2351" t="s">
        <v>7251</v>
      </c>
      <c r="C2351" t="s">
        <v>7252</v>
      </c>
      <c r="D2351" s="13">
        <v>74402.850000000006</v>
      </c>
      <c r="E2351" t="s">
        <v>7240</v>
      </c>
      <c r="F2351" t="s">
        <v>21073</v>
      </c>
      <c r="G2351" t="s">
        <v>7677</v>
      </c>
      <c r="H2351" t="s">
        <v>7226</v>
      </c>
      <c r="I2351">
        <f>EOMONTH(GL_Transactions[[#This Row],[Column6]],-1)+1</f>
        <v>45597</v>
      </c>
    </row>
    <row r="2352" spans="1:9" x14ac:dyDescent="0.35">
      <c r="A2352" t="s">
        <v>11417</v>
      </c>
      <c r="B2352" t="s">
        <v>7248</v>
      </c>
      <c r="C2352" t="s">
        <v>3</v>
      </c>
      <c r="D2352" s="13">
        <v>-60545.05</v>
      </c>
      <c r="E2352" t="s">
        <v>7240</v>
      </c>
      <c r="F2352" t="s">
        <v>20990</v>
      </c>
      <c r="G2352" t="s">
        <v>11418</v>
      </c>
      <c r="H2352" t="s">
        <v>7231</v>
      </c>
      <c r="I2352" t="e">
        <f>EOMONTH(GL_Transactions[[#This Row],[Column6]],-1)+1</f>
        <v>#VALUE!</v>
      </c>
    </row>
    <row r="2353" spans="1:9" x14ac:dyDescent="0.35">
      <c r="A2353" t="s">
        <v>11419</v>
      </c>
      <c r="B2353" t="s">
        <v>7251</v>
      </c>
      <c r="C2353" t="s">
        <v>7252</v>
      </c>
      <c r="D2353" s="13">
        <v>62016.63</v>
      </c>
      <c r="E2353" t="s">
        <v>7240</v>
      </c>
      <c r="F2353" t="s">
        <v>20094</v>
      </c>
      <c r="G2353" t="s">
        <v>11420</v>
      </c>
      <c r="H2353" t="s">
        <v>7246</v>
      </c>
      <c r="I2353">
        <f>EOMONTH(GL_Transactions[[#This Row],[Column6]],-1)+1</f>
        <v>45597</v>
      </c>
    </row>
    <row r="2354" spans="1:9" x14ac:dyDescent="0.35">
      <c r="A2354" t="s">
        <v>11421</v>
      </c>
      <c r="B2354" t="s">
        <v>7277</v>
      </c>
      <c r="C2354" t="s">
        <v>7278</v>
      </c>
      <c r="D2354" s="13">
        <v>-67954.17</v>
      </c>
      <c r="E2354" t="s">
        <v>7261</v>
      </c>
      <c r="F2354" t="s">
        <v>20993</v>
      </c>
      <c r="G2354" t="s">
        <v>11422</v>
      </c>
      <c r="H2354" t="s">
        <v>7286</v>
      </c>
      <c r="I2354">
        <f>EOMONTH(GL_Transactions[[#This Row],[Column6]],-1)+1</f>
        <v>45597</v>
      </c>
    </row>
    <row r="2355" spans="1:9" x14ac:dyDescent="0.35">
      <c r="A2355" t="s">
        <v>11423</v>
      </c>
      <c r="B2355" t="s">
        <v>7228</v>
      </c>
      <c r="C2355" t="s">
        <v>7229</v>
      </c>
      <c r="D2355" s="13">
        <v>-28208.34</v>
      </c>
      <c r="E2355" t="s">
        <v>7240</v>
      </c>
      <c r="F2355" t="s">
        <v>21040</v>
      </c>
      <c r="G2355" t="s">
        <v>11424</v>
      </c>
      <c r="H2355" t="s">
        <v>7249</v>
      </c>
      <c r="I2355">
        <f>EOMONTH(GL_Transactions[[#This Row],[Column6]],-1)+1</f>
        <v>45627</v>
      </c>
    </row>
    <row r="2356" spans="1:9" x14ac:dyDescent="0.35">
      <c r="A2356" t="s">
        <v>11425</v>
      </c>
      <c r="B2356" t="s">
        <v>7233</v>
      </c>
      <c r="C2356" t="s">
        <v>7234</v>
      </c>
      <c r="D2356" s="13">
        <v>5819.36</v>
      </c>
      <c r="E2356" t="s">
        <v>7240</v>
      </c>
      <c r="F2356" t="s">
        <v>21046</v>
      </c>
      <c r="G2356" t="s">
        <v>9128</v>
      </c>
      <c r="H2356" t="s">
        <v>7236</v>
      </c>
      <c r="I2356">
        <f>EOMONTH(GL_Transactions[[#This Row],[Column6]],-1)+1</f>
        <v>45597</v>
      </c>
    </row>
    <row r="2357" spans="1:9" x14ac:dyDescent="0.35">
      <c r="A2357" t="s">
        <v>11426</v>
      </c>
      <c r="B2357" t="s">
        <v>7248</v>
      </c>
      <c r="C2357" t="s">
        <v>66</v>
      </c>
      <c r="D2357" s="13">
        <v>-50053.82</v>
      </c>
      <c r="E2357" t="s">
        <v>7261</v>
      </c>
      <c r="F2357" t="s">
        <v>21053</v>
      </c>
      <c r="G2357" t="s">
        <v>11427</v>
      </c>
      <c r="H2357" t="s">
        <v>7302</v>
      </c>
      <c r="I2357">
        <f>EOMONTH(GL_Transactions[[#This Row],[Column6]],-1)+1</f>
        <v>45627</v>
      </c>
    </row>
    <row r="2358" spans="1:9" x14ac:dyDescent="0.35">
      <c r="A2358" t="s">
        <v>11428</v>
      </c>
      <c r="B2358" t="s">
        <v>7248</v>
      </c>
      <c r="C2358" t="s">
        <v>66</v>
      </c>
      <c r="D2358" s="13">
        <v>20174.599999999999</v>
      </c>
      <c r="E2358" t="s">
        <v>7240</v>
      </c>
      <c r="F2358" t="s">
        <v>21022</v>
      </c>
      <c r="G2358" t="s">
        <v>8169</v>
      </c>
      <c r="H2358" t="s">
        <v>7226</v>
      </c>
      <c r="I2358" t="e">
        <f>EOMONTH(GL_Transactions[[#This Row],[Column6]],-1)+1</f>
        <v>#VALUE!</v>
      </c>
    </row>
    <row r="2359" spans="1:9" x14ac:dyDescent="0.35">
      <c r="A2359" t="s">
        <v>11429</v>
      </c>
      <c r="B2359" t="s">
        <v>7264</v>
      </c>
      <c r="C2359" t="s">
        <v>7280</v>
      </c>
      <c r="D2359" s="13">
        <v>78646.570000000007</v>
      </c>
      <c r="E2359" t="s">
        <v>7224</v>
      </c>
      <c r="F2359" t="s">
        <v>21074</v>
      </c>
      <c r="G2359" t="s">
        <v>8936</v>
      </c>
      <c r="H2359" t="s">
        <v>66</v>
      </c>
      <c r="I2359" t="e">
        <f>EOMONTH(GL_Transactions[[#This Row],[Column6]],-1)+1</f>
        <v>#VALUE!</v>
      </c>
    </row>
    <row r="2360" spans="1:9" x14ac:dyDescent="0.35">
      <c r="A2360" t="s">
        <v>11430</v>
      </c>
      <c r="B2360" t="s">
        <v>7255</v>
      </c>
      <c r="C2360" t="s">
        <v>7256</v>
      </c>
      <c r="D2360" s="13">
        <v>-5016.8900000000003</v>
      </c>
      <c r="E2360" t="s">
        <v>7261</v>
      </c>
      <c r="F2360" t="s">
        <v>19848</v>
      </c>
      <c r="G2360" t="s">
        <v>11387</v>
      </c>
      <c r="H2360" t="s">
        <v>7249</v>
      </c>
      <c r="I2360">
        <f>EOMONTH(GL_Transactions[[#This Row],[Column6]],-1)+1</f>
        <v>45292</v>
      </c>
    </row>
    <row r="2361" spans="1:9" x14ac:dyDescent="0.35">
      <c r="A2361" t="s">
        <v>11431</v>
      </c>
      <c r="B2361" t="s">
        <v>7255</v>
      </c>
      <c r="C2361" t="s">
        <v>66</v>
      </c>
      <c r="D2361" s="13">
        <v>-29123.77</v>
      </c>
      <c r="E2361" t="s">
        <v>7261</v>
      </c>
      <c r="F2361" t="s">
        <v>20994</v>
      </c>
      <c r="G2361" t="s">
        <v>11135</v>
      </c>
      <c r="H2361" t="s">
        <v>7292</v>
      </c>
      <c r="I2361">
        <f>EOMONTH(GL_Transactions[[#This Row],[Column6]],-1)+1</f>
        <v>45597</v>
      </c>
    </row>
    <row r="2362" spans="1:9" x14ac:dyDescent="0.35">
      <c r="A2362" t="s">
        <v>11432</v>
      </c>
      <c r="B2362" t="s">
        <v>7248</v>
      </c>
      <c r="C2362" t="s">
        <v>3</v>
      </c>
      <c r="D2362" s="13" t="s">
        <v>21075</v>
      </c>
      <c r="E2362" t="s">
        <v>7261</v>
      </c>
      <c r="F2362" t="s">
        <v>21076</v>
      </c>
      <c r="G2362" t="s">
        <v>10304</v>
      </c>
      <c r="H2362" t="s">
        <v>7249</v>
      </c>
      <c r="I2362">
        <f>EOMONTH(GL_Transactions[[#This Row],[Column6]],-1)+1</f>
        <v>45597</v>
      </c>
    </row>
    <row r="2363" spans="1:9" x14ac:dyDescent="0.35">
      <c r="A2363" t="s">
        <v>11433</v>
      </c>
      <c r="B2363" t="s">
        <v>7222</v>
      </c>
      <c r="C2363" t="s">
        <v>7223</v>
      </c>
      <c r="D2363" s="13">
        <v>21145.22</v>
      </c>
      <c r="E2363" t="s">
        <v>7261</v>
      </c>
      <c r="F2363" t="s">
        <v>21077</v>
      </c>
      <c r="G2363" t="s">
        <v>11434</v>
      </c>
      <c r="H2363" t="s">
        <v>7246</v>
      </c>
      <c r="I2363">
        <f>EOMONTH(GL_Transactions[[#This Row],[Column6]],-1)+1</f>
        <v>45597</v>
      </c>
    </row>
    <row r="2364" spans="1:9" x14ac:dyDescent="0.35">
      <c r="A2364" t="s">
        <v>11435</v>
      </c>
      <c r="B2364" t="s">
        <v>7238</v>
      </c>
      <c r="C2364" t="s">
        <v>7239</v>
      </c>
      <c r="D2364" s="13">
        <v>43366.04</v>
      </c>
      <c r="E2364" t="s">
        <v>7224</v>
      </c>
      <c r="F2364" t="s">
        <v>21038</v>
      </c>
      <c r="G2364" t="s">
        <v>7472</v>
      </c>
      <c r="H2364" t="s">
        <v>7226</v>
      </c>
      <c r="I2364">
        <f>EOMONTH(GL_Transactions[[#This Row],[Column6]],-1)+1</f>
        <v>45597</v>
      </c>
    </row>
    <row r="2365" spans="1:9" x14ac:dyDescent="0.35">
      <c r="A2365" t="s">
        <v>11436</v>
      </c>
      <c r="B2365" t="s">
        <v>7222</v>
      </c>
      <c r="C2365" t="s">
        <v>7223</v>
      </c>
      <c r="D2365" s="13">
        <v>67327.38</v>
      </c>
      <c r="E2365" t="s">
        <v>7240</v>
      </c>
      <c r="F2365" t="s">
        <v>21040</v>
      </c>
      <c r="G2365" t="s">
        <v>10897</v>
      </c>
      <c r="H2365" t="s">
        <v>7305</v>
      </c>
      <c r="I2365">
        <f>EOMONTH(GL_Transactions[[#This Row],[Column6]],-1)+1</f>
        <v>45627</v>
      </c>
    </row>
    <row r="2366" spans="1:9" x14ac:dyDescent="0.35">
      <c r="A2366" t="s">
        <v>11437</v>
      </c>
      <c r="B2366" t="s">
        <v>7243</v>
      </c>
      <c r="C2366" t="s">
        <v>7244</v>
      </c>
      <c r="D2366" s="13">
        <v>48662.58</v>
      </c>
      <c r="E2366" t="s">
        <v>7240</v>
      </c>
      <c r="F2366" t="s">
        <v>21047</v>
      </c>
      <c r="G2366" t="s">
        <v>9732</v>
      </c>
      <c r="H2366" t="s">
        <v>7275</v>
      </c>
      <c r="I2366">
        <f>EOMONTH(GL_Transactions[[#This Row],[Column6]],-1)+1</f>
        <v>45383</v>
      </c>
    </row>
    <row r="2367" spans="1:9" x14ac:dyDescent="0.35">
      <c r="A2367" t="s">
        <v>11438</v>
      </c>
      <c r="B2367" t="s">
        <v>7268</v>
      </c>
      <c r="C2367" t="s">
        <v>7269</v>
      </c>
      <c r="D2367" s="13">
        <v>77970.62</v>
      </c>
      <c r="E2367" t="s">
        <v>7240</v>
      </c>
      <c r="F2367" t="s">
        <v>21078</v>
      </c>
      <c r="G2367" t="s">
        <v>11439</v>
      </c>
      <c r="H2367" t="s">
        <v>66</v>
      </c>
      <c r="I2367">
        <f>EOMONTH(GL_Transactions[[#This Row],[Column6]],-1)+1</f>
        <v>45323</v>
      </c>
    </row>
    <row r="2368" spans="1:9" x14ac:dyDescent="0.35">
      <c r="A2368" t="s">
        <v>11440</v>
      </c>
      <c r="B2368" t="s">
        <v>7264</v>
      </c>
      <c r="C2368" t="s">
        <v>7280</v>
      </c>
      <c r="D2368" s="13">
        <v>10489.79</v>
      </c>
      <c r="E2368" t="s">
        <v>7240</v>
      </c>
      <c r="F2368" t="s">
        <v>20990</v>
      </c>
      <c r="G2368" t="s">
        <v>11441</v>
      </c>
      <c r="H2368" t="s">
        <v>66</v>
      </c>
      <c r="I2368" t="e">
        <f>EOMONTH(GL_Transactions[[#This Row],[Column6]],-1)+1</f>
        <v>#VALUE!</v>
      </c>
    </row>
    <row r="2369" spans="1:9" x14ac:dyDescent="0.35">
      <c r="A2369" t="s">
        <v>11442</v>
      </c>
      <c r="B2369" t="s">
        <v>7238</v>
      </c>
      <c r="C2369" t="s">
        <v>7239</v>
      </c>
      <c r="D2369" s="13">
        <v>9135.67</v>
      </c>
      <c r="E2369" t="s">
        <v>7261</v>
      </c>
      <c r="F2369" t="s">
        <v>21076</v>
      </c>
      <c r="G2369" t="s">
        <v>66</v>
      </c>
      <c r="H2369" t="s">
        <v>7231</v>
      </c>
      <c r="I2369">
        <f>EOMONTH(GL_Transactions[[#This Row],[Column6]],-1)+1</f>
        <v>45597</v>
      </c>
    </row>
    <row r="2370" spans="1:9" x14ac:dyDescent="0.35">
      <c r="A2370" t="s">
        <v>11443</v>
      </c>
      <c r="B2370" t="s">
        <v>7233</v>
      </c>
      <c r="C2370" t="s">
        <v>66</v>
      </c>
      <c r="D2370" s="13">
        <v>-31837.88</v>
      </c>
      <c r="E2370" t="s">
        <v>7240</v>
      </c>
      <c r="F2370" t="s">
        <v>21079</v>
      </c>
      <c r="G2370" t="s">
        <v>11170</v>
      </c>
      <c r="H2370" t="s">
        <v>7236</v>
      </c>
      <c r="I2370">
        <f>EOMONTH(GL_Transactions[[#This Row],[Column6]],-1)+1</f>
        <v>45597</v>
      </c>
    </row>
    <row r="2371" spans="1:9" x14ac:dyDescent="0.35">
      <c r="A2371" t="s">
        <v>11444</v>
      </c>
      <c r="B2371" t="s">
        <v>7243</v>
      </c>
      <c r="C2371" t="s">
        <v>7244</v>
      </c>
      <c r="D2371" s="13">
        <v>16934.560000000001</v>
      </c>
      <c r="E2371" t="s">
        <v>7240</v>
      </c>
      <c r="F2371" t="s">
        <v>21000</v>
      </c>
      <c r="G2371" t="s">
        <v>11445</v>
      </c>
      <c r="H2371" t="s">
        <v>7249</v>
      </c>
      <c r="I2371">
        <f>EOMONTH(GL_Transactions[[#This Row],[Column6]],-1)+1</f>
        <v>45597</v>
      </c>
    </row>
    <row r="2372" spans="1:9" x14ac:dyDescent="0.35">
      <c r="A2372" t="s">
        <v>11446</v>
      </c>
      <c r="B2372" t="s">
        <v>7264</v>
      </c>
      <c r="C2372" t="s">
        <v>7280</v>
      </c>
      <c r="D2372" s="13">
        <v>80640.759999999995</v>
      </c>
      <c r="E2372" t="s">
        <v>7224</v>
      </c>
      <c r="F2372" t="s">
        <v>19957</v>
      </c>
      <c r="G2372" t="s">
        <v>11447</v>
      </c>
      <c r="H2372" t="s">
        <v>66</v>
      </c>
      <c r="I2372">
        <f>EOMONTH(GL_Transactions[[#This Row],[Column6]],-1)+1</f>
        <v>45323</v>
      </c>
    </row>
    <row r="2373" spans="1:9" x14ac:dyDescent="0.35">
      <c r="A2373" t="s">
        <v>11448</v>
      </c>
      <c r="B2373" t="s">
        <v>7248</v>
      </c>
      <c r="C2373" t="s">
        <v>3</v>
      </c>
      <c r="D2373" s="13">
        <v>-81072.11</v>
      </c>
      <c r="E2373" t="s">
        <v>7240</v>
      </c>
      <c r="F2373" t="s">
        <v>21080</v>
      </c>
      <c r="G2373" t="s">
        <v>11190</v>
      </c>
      <c r="H2373" t="s">
        <v>7292</v>
      </c>
      <c r="I2373">
        <f>EOMONTH(GL_Transactions[[#This Row],[Column6]],-1)+1</f>
        <v>45413</v>
      </c>
    </row>
    <row r="2374" spans="1:9" x14ac:dyDescent="0.35">
      <c r="A2374" t="s">
        <v>11449</v>
      </c>
      <c r="B2374" t="s">
        <v>7222</v>
      </c>
      <c r="C2374" t="s">
        <v>7223</v>
      </c>
      <c r="D2374" s="13">
        <v>5291.79</v>
      </c>
      <c r="E2374" t="s">
        <v>7240</v>
      </c>
      <c r="F2374" t="s">
        <v>21081</v>
      </c>
      <c r="G2374" t="s">
        <v>11450</v>
      </c>
      <c r="H2374" t="s">
        <v>7226</v>
      </c>
      <c r="I2374" t="e">
        <f>EOMONTH(GL_Transactions[[#This Row],[Column6]],-1)+1</f>
        <v>#VALUE!</v>
      </c>
    </row>
    <row r="2375" spans="1:9" x14ac:dyDescent="0.35">
      <c r="A2375" t="s">
        <v>11451</v>
      </c>
      <c r="B2375" t="s">
        <v>7264</v>
      </c>
      <c r="C2375" t="s">
        <v>7280</v>
      </c>
      <c r="D2375" s="13">
        <v>6753.11</v>
      </c>
      <c r="E2375" t="s">
        <v>7240</v>
      </c>
      <c r="F2375" t="s">
        <v>21082</v>
      </c>
      <c r="G2375" t="s">
        <v>11452</v>
      </c>
      <c r="H2375" t="s">
        <v>7246</v>
      </c>
      <c r="I2375">
        <f>EOMONTH(GL_Transactions[[#This Row],[Column6]],-1)+1</f>
        <v>45597</v>
      </c>
    </row>
    <row r="2376" spans="1:9" x14ac:dyDescent="0.35">
      <c r="A2376" t="s">
        <v>11453</v>
      </c>
      <c r="B2376" t="s">
        <v>7264</v>
      </c>
      <c r="C2376" t="s">
        <v>7280</v>
      </c>
      <c r="D2376" s="13">
        <v>43446.92</v>
      </c>
      <c r="E2376" t="s">
        <v>7224</v>
      </c>
      <c r="F2376" t="s">
        <v>21080</v>
      </c>
      <c r="G2376" t="s">
        <v>11454</v>
      </c>
      <c r="H2376" t="s">
        <v>7275</v>
      </c>
      <c r="I2376">
        <f>EOMONTH(GL_Transactions[[#This Row],[Column6]],-1)+1</f>
        <v>45413</v>
      </c>
    </row>
    <row r="2377" spans="1:9" x14ac:dyDescent="0.35">
      <c r="A2377" t="s">
        <v>11455</v>
      </c>
      <c r="B2377" t="s">
        <v>7248</v>
      </c>
      <c r="C2377" t="s">
        <v>3</v>
      </c>
      <c r="D2377" s="13">
        <v>-73006.899999999994</v>
      </c>
      <c r="E2377" t="s">
        <v>7240</v>
      </c>
      <c r="F2377" t="s">
        <v>20990</v>
      </c>
      <c r="G2377" t="s">
        <v>11456</v>
      </c>
      <c r="H2377" t="s">
        <v>66</v>
      </c>
      <c r="I2377" t="e">
        <f>EOMONTH(GL_Transactions[[#This Row],[Column6]],-1)+1</f>
        <v>#VALUE!</v>
      </c>
    </row>
    <row r="2378" spans="1:9" x14ac:dyDescent="0.35">
      <c r="A2378" t="s">
        <v>11457</v>
      </c>
      <c r="B2378" t="s">
        <v>7238</v>
      </c>
      <c r="C2378" t="s">
        <v>7239</v>
      </c>
      <c r="D2378" s="13">
        <v>6935.38</v>
      </c>
      <c r="E2378" t="s">
        <v>7240</v>
      </c>
      <c r="F2378" t="s">
        <v>20990</v>
      </c>
      <c r="G2378" t="s">
        <v>11458</v>
      </c>
      <c r="H2378" t="s">
        <v>66</v>
      </c>
      <c r="I2378" t="e">
        <f>EOMONTH(GL_Transactions[[#This Row],[Column6]],-1)+1</f>
        <v>#VALUE!</v>
      </c>
    </row>
    <row r="2379" spans="1:9" x14ac:dyDescent="0.35">
      <c r="A2379" t="s">
        <v>11459</v>
      </c>
      <c r="B2379" t="s">
        <v>7251</v>
      </c>
      <c r="C2379" t="s">
        <v>7252</v>
      </c>
      <c r="D2379" s="13">
        <v>21925.39</v>
      </c>
      <c r="E2379" t="s">
        <v>7240</v>
      </c>
      <c r="F2379" t="s">
        <v>21083</v>
      </c>
      <c r="G2379" t="s">
        <v>9365</v>
      </c>
      <c r="H2379" t="s">
        <v>7226</v>
      </c>
      <c r="I2379" t="e">
        <f>EOMONTH(GL_Transactions[[#This Row],[Column6]],-1)+1</f>
        <v>#VALUE!</v>
      </c>
    </row>
    <row r="2380" spans="1:9" x14ac:dyDescent="0.35">
      <c r="A2380" t="s">
        <v>11460</v>
      </c>
      <c r="B2380" t="s">
        <v>7264</v>
      </c>
      <c r="C2380" t="s">
        <v>7280</v>
      </c>
      <c r="D2380" s="13">
        <v>14463.99</v>
      </c>
      <c r="E2380" t="s">
        <v>7240</v>
      </c>
      <c r="F2380" t="s">
        <v>21084</v>
      </c>
      <c r="G2380" t="s">
        <v>11461</v>
      </c>
      <c r="H2380" t="s">
        <v>7275</v>
      </c>
      <c r="I2380">
        <f>EOMONTH(GL_Transactions[[#This Row],[Column6]],-1)+1</f>
        <v>45597</v>
      </c>
    </row>
    <row r="2381" spans="1:9" x14ac:dyDescent="0.35">
      <c r="A2381" t="s">
        <v>11462</v>
      </c>
      <c r="B2381" t="s">
        <v>7233</v>
      </c>
      <c r="C2381" t="s">
        <v>7234</v>
      </c>
      <c r="D2381" s="13">
        <v>49903.92</v>
      </c>
      <c r="E2381" t="s">
        <v>7240</v>
      </c>
      <c r="F2381" t="s">
        <v>20990</v>
      </c>
      <c r="G2381" t="s">
        <v>9193</v>
      </c>
      <c r="H2381" t="s">
        <v>7226</v>
      </c>
      <c r="I2381" t="e">
        <f>EOMONTH(GL_Transactions[[#This Row],[Column6]],-1)+1</f>
        <v>#VALUE!</v>
      </c>
    </row>
    <row r="2382" spans="1:9" x14ac:dyDescent="0.35">
      <c r="A2382" t="s">
        <v>11463</v>
      </c>
      <c r="B2382" t="s">
        <v>7264</v>
      </c>
      <c r="C2382" t="s">
        <v>7280</v>
      </c>
      <c r="D2382" s="13">
        <v>5834.31</v>
      </c>
      <c r="E2382" t="s">
        <v>7240</v>
      </c>
      <c r="F2382" t="s">
        <v>21085</v>
      </c>
      <c r="G2382" t="s">
        <v>11464</v>
      </c>
      <c r="H2382" t="s">
        <v>7305</v>
      </c>
      <c r="I2382">
        <f>EOMONTH(GL_Transactions[[#This Row],[Column6]],-1)+1</f>
        <v>45597</v>
      </c>
    </row>
    <row r="2383" spans="1:9" x14ac:dyDescent="0.35">
      <c r="A2383" t="s">
        <v>11465</v>
      </c>
      <c r="B2383" t="s">
        <v>7268</v>
      </c>
      <c r="C2383" t="s">
        <v>7269</v>
      </c>
      <c r="D2383" s="13">
        <v>43023.58</v>
      </c>
      <c r="E2383" t="s">
        <v>7240</v>
      </c>
      <c r="F2383" t="s">
        <v>21044</v>
      </c>
      <c r="G2383" t="s">
        <v>11466</v>
      </c>
      <c r="H2383" t="s">
        <v>7305</v>
      </c>
      <c r="I2383">
        <f>EOMONTH(GL_Transactions[[#This Row],[Column6]],-1)+1</f>
        <v>45597</v>
      </c>
    </row>
    <row r="2384" spans="1:9" x14ac:dyDescent="0.35">
      <c r="A2384" t="s">
        <v>11467</v>
      </c>
      <c r="B2384" t="s">
        <v>7222</v>
      </c>
      <c r="C2384" t="s">
        <v>7223</v>
      </c>
      <c r="D2384" s="13">
        <v>40361.86</v>
      </c>
      <c r="E2384" t="s">
        <v>7224</v>
      </c>
      <c r="F2384" t="s">
        <v>21086</v>
      </c>
      <c r="G2384" t="s">
        <v>11468</v>
      </c>
      <c r="H2384" t="s">
        <v>66</v>
      </c>
      <c r="I2384">
        <f>EOMONTH(GL_Transactions[[#This Row],[Column6]],-1)+1</f>
        <v>45597</v>
      </c>
    </row>
    <row r="2385" spans="1:9" x14ac:dyDescent="0.35">
      <c r="A2385" t="s">
        <v>11469</v>
      </c>
      <c r="B2385" t="s">
        <v>7277</v>
      </c>
      <c r="C2385" t="s">
        <v>7278</v>
      </c>
      <c r="D2385" s="13">
        <v>-19352.599999999999</v>
      </c>
      <c r="E2385" t="s">
        <v>7224</v>
      </c>
      <c r="F2385" t="s">
        <v>21029</v>
      </c>
      <c r="G2385" t="s">
        <v>66</v>
      </c>
      <c r="H2385" t="s">
        <v>66</v>
      </c>
      <c r="I2385">
        <f>EOMONTH(GL_Transactions[[#This Row],[Column6]],-1)+1</f>
        <v>45597</v>
      </c>
    </row>
    <row r="2386" spans="1:9" x14ac:dyDescent="0.35">
      <c r="A2386" t="s">
        <v>11470</v>
      </c>
      <c r="B2386" t="s">
        <v>7228</v>
      </c>
      <c r="C2386" t="s">
        <v>7229</v>
      </c>
      <c r="D2386" s="13">
        <v>75848</v>
      </c>
      <c r="E2386" t="s">
        <v>7240</v>
      </c>
      <c r="F2386" t="s">
        <v>21080</v>
      </c>
      <c r="G2386" t="s">
        <v>11471</v>
      </c>
      <c r="H2386" t="s">
        <v>7226</v>
      </c>
      <c r="I2386">
        <f>EOMONTH(GL_Transactions[[#This Row],[Column6]],-1)+1</f>
        <v>45413</v>
      </c>
    </row>
    <row r="2387" spans="1:9" x14ac:dyDescent="0.35">
      <c r="A2387" t="s">
        <v>11472</v>
      </c>
      <c r="B2387" t="s">
        <v>7228</v>
      </c>
      <c r="C2387" t="s">
        <v>7229</v>
      </c>
      <c r="D2387" s="13">
        <v>51293.62</v>
      </c>
      <c r="E2387" t="s">
        <v>7240</v>
      </c>
      <c r="F2387" t="s">
        <v>21087</v>
      </c>
      <c r="G2387" t="s">
        <v>66</v>
      </c>
      <c r="H2387" t="s">
        <v>7305</v>
      </c>
      <c r="I2387">
        <f>EOMONTH(GL_Transactions[[#This Row],[Column6]],-1)+1</f>
        <v>45597</v>
      </c>
    </row>
    <row r="2388" spans="1:9" x14ac:dyDescent="0.35">
      <c r="A2388" t="s">
        <v>11473</v>
      </c>
      <c r="B2388" t="s">
        <v>7222</v>
      </c>
      <c r="C2388" t="s">
        <v>7223</v>
      </c>
      <c r="D2388" s="13">
        <v>68235.03</v>
      </c>
      <c r="E2388" t="s">
        <v>7240</v>
      </c>
      <c r="F2388" t="s">
        <v>21007</v>
      </c>
      <c r="G2388" t="s">
        <v>66</v>
      </c>
      <c r="H2388" t="s">
        <v>7275</v>
      </c>
      <c r="I2388">
        <f>EOMONTH(GL_Transactions[[#This Row],[Column6]],-1)+1</f>
        <v>45352</v>
      </c>
    </row>
    <row r="2389" spans="1:9" x14ac:dyDescent="0.35">
      <c r="A2389" t="s">
        <v>11474</v>
      </c>
      <c r="B2389" t="s">
        <v>7251</v>
      </c>
      <c r="C2389" t="s">
        <v>7252</v>
      </c>
      <c r="D2389" s="13">
        <v>-44360.62</v>
      </c>
      <c r="E2389" t="s">
        <v>7240</v>
      </c>
      <c r="F2389" t="s">
        <v>21017</v>
      </c>
      <c r="G2389" t="s">
        <v>11475</v>
      </c>
      <c r="H2389" t="s">
        <v>7246</v>
      </c>
      <c r="I2389">
        <f>EOMONTH(GL_Transactions[[#This Row],[Column6]],-1)+1</f>
        <v>45597</v>
      </c>
    </row>
    <row r="2390" spans="1:9" x14ac:dyDescent="0.35">
      <c r="A2390" t="s">
        <v>11476</v>
      </c>
      <c r="B2390" t="s">
        <v>7243</v>
      </c>
      <c r="C2390" t="s">
        <v>7244</v>
      </c>
      <c r="D2390" s="13">
        <v>23822.52</v>
      </c>
      <c r="E2390" t="s">
        <v>7240</v>
      </c>
      <c r="F2390" t="s">
        <v>21088</v>
      </c>
      <c r="G2390" t="s">
        <v>66</v>
      </c>
      <c r="H2390" t="s">
        <v>7249</v>
      </c>
      <c r="I2390">
        <f>EOMONTH(GL_Transactions[[#This Row],[Column6]],-1)+1</f>
        <v>45597</v>
      </c>
    </row>
    <row r="2391" spans="1:9" x14ac:dyDescent="0.35">
      <c r="A2391" t="s">
        <v>11477</v>
      </c>
      <c r="B2391" t="s">
        <v>7255</v>
      </c>
      <c r="C2391" t="s">
        <v>7256</v>
      </c>
      <c r="D2391" s="13">
        <v>31105.69</v>
      </c>
      <c r="E2391" t="s">
        <v>7240</v>
      </c>
      <c r="F2391" t="s">
        <v>21087</v>
      </c>
      <c r="G2391" t="s">
        <v>11478</v>
      </c>
      <c r="H2391" t="s">
        <v>7286</v>
      </c>
      <c r="I2391">
        <f>EOMONTH(GL_Transactions[[#This Row],[Column6]],-1)+1</f>
        <v>45597</v>
      </c>
    </row>
    <row r="2392" spans="1:9" x14ac:dyDescent="0.35">
      <c r="A2392" t="s">
        <v>11479</v>
      </c>
      <c r="B2392" t="s">
        <v>7233</v>
      </c>
      <c r="C2392" t="s">
        <v>66</v>
      </c>
      <c r="D2392" s="13">
        <v>11369.65</v>
      </c>
      <c r="E2392" t="s">
        <v>7240</v>
      </c>
      <c r="F2392" t="s">
        <v>21062</v>
      </c>
      <c r="G2392" t="s">
        <v>11480</v>
      </c>
      <c r="H2392" t="s">
        <v>7226</v>
      </c>
      <c r="I2392">
        <f>EOMONTH(GL_Transactions[[#This Row],[Column6]],-1)+1</f>
        <v>45474</v>
      </c>
    </row>
    <row r="2393" spans="1:9" x14ac:dyDescent="0.35">
      <c r="A2393" t="s">
        <v>11481</v>
      </c>
      <c r="B2393" t="s">
        <v>7248</v>
      </c>
      <c r="C2393" t="s">
        <v>66</v>
      </c>
      <c r="D2393" s="13">
        <v>-41641.9</v>
      </c>
      <c r="E2393" t="s">
        <v>7240</v>
      </c>
      <c r="F2393" t="s">
        <v>20984</v>
      </c>
      <c r="G2393" t="s">
        <v>9116</v>
      </c>
      <c r="H2393" t="s">
        <v>66</v>
      </c>
      <c r="I2393">
        <f>EOMONTH(GL_Transactions[[#This Row],[Column6]],-1)+1</f>
        <v>45597</v>
      </c>
    </row>
    <row r="2394" spans="1:9" x14ac:dyDescent="0.35">
      <c r="A2394" t="s">
        <v>11482</v>
      </c>
      <c r="B2394" t="s">
        <v>7238</v>
      </c>
      <c r="C2394" t="s">
        <v>7239</v>
      </c>
      <c r="D2394" s="13">
        <v>57899.23</v>
      </c>
      <c r="E2394" t="s">
        <v>7224</v>
      </c>
      <c r="F2394" t="s">
        <v>21088</v>
      </c>
      <c r="G2394" t="s">
        <v>11483</v>
      </c>
      <c r="H2394" t="s">
        <v>7286</v>
      </c>
      <c r="I2394">
        <f>EOMONTH(GL_Transactions[[#This Row],[Column6]],-1)+1</f>
        <v>45597</v>
      </c>
    </row>
    <row r="2395" spans="1:9" x14ac:dyDescent="0.35">
      <c r="A2395" t="s">
        <v>11484</v>
      </c>
      <c r="B2395" t="s">
        <v>7248</v>
      </c>
      <c r="C2395" t="s">
        <v>3</v>
      </c>
      <c r="D2395" s="13">
        <v>84857.59</v>
      </c>
      <c r="E2395" t="s">
        <v>7261</v>
      </c>
      <c r="F2395" t="s">
        <v>20987</v>
      </c>
      <c r="G2395" t="s">
        <v>11485</v>
      </c>
      <c r="H2395" t="s">
        <v>7286</v>
      </c>
      <c r="I2395" t="e">
        <f>EOMONTH(GL_Transactions[[#This Row],[Column6]],-1)+1</f>
        <v>#VALUE!</v>
      </c>
    </row>
    <row r="2396" spans="1:9" x14ac:dyDescent="0.35">
      <c r="A2396" t="s">
        <v>11486</v>
      </c>
      <c r="B2396" t="s">
        <v>7268</v>
      </c>
      <c r="C2396" t="s">
        <v>7269</v>
      </c>
      <c r="D2396" s="13" t="s">
        <v>21089</v>
      </c>
      <c r="E2396" t="s">
        <v>7240</v>
      </c>
      <c r="F2396" t="s">
        <v>21090</v>
      </c>
      <c r="G2396" t="s">
        <v>11487</v>
      </c>
      <c r="H2396" t="s">
        <v>7246</v>
      </c>
      <c r="I2396" t="e">
        <f>EOMONTH(GL_Transactions[[#This Row],[Column6]],-1)+1</f>
        <v>#VALUE!</v>
      </c>
    </row>
    <row r="2397" spans="1:9" x14ac:dyDescent="0.35">
      <c r="A2397" t="s">
        <v>11488</v>
      </c>
      <c r="B2397" t="s">
        <v>7233</v>
      </c>
      <c r="C2397" t="s">
        <v>7234</v>
      </c>
      <c r="D2397" s="13">
        <v>21697.37</v>
      </c>
      <c r="E2397" t="s">
        <v>7240</v>
      </c>
      <c r="F2397" t="s">
        <v>21091</v>
      </c>
      <c r="G2397" t="s">
        <v>11489</v>
      </c>
      <c r="H2397" t="s">
        <v>7226</v>
      </c>
      <c r="I2397">
        <f>EOMONTH(GL_Transactions[[#This Row],[Column6]],-1)+1</f>
        <v>45597</v>
      </c>
    </row>
    <row r="2398" spans="1:9" x14ac:dyDescent="0.35">
      <c r="A2398" t="s">
        <v>11490</v>
      </c>
      <c r="B2398" t="s">
        <v>7233</v>
      </c>
      <c r="C2398" t="s">
        <v>7234</v>
      </c>
      <c r="D2398" s="13" t="s">
        <v>21092</v>
      </c>
      <c r="E2398" t="s">
        <v>7224</v>
      </c>
      <c r="F2398" t="s">
        <v>21078</v>
      </c>
      <c r="G2398" t="s">
        <v>11491</v>
      </c>
      <c r="H2398" t="s">
        <v>7302</v>
      </c>
      <c r="I2398">
        <f>EOMONTH(GL_Transactions[[#This Row],[Column6]],-1)+1</f>
        <v>45323</v>
      </c>
    </row>
    <row r="2399" spans="1:9" x14ac:dyDescent="0.35">
      <c r="A2399" t="s">
        <v>11492</v>
      </c>
      <c r="B2399" t="s">
        <v>7243</v>
      </c>
      <c r="C2399" t="s">
        <v>7244</v>
      </c>
      <c r="D2399" s="13">
        <v>-26900.560000000001</v>
      </c>
      <c r="E2399" t="s">
        <v>7224</v>
      </c>
      <c r="F2399" t="s">
        <v>21086</v>
      </c>
      <c r="G2399" t="s">
        <v>11493</v>
      </c>
      <c r="H2399" t="s">
        <v>7246</v>
      </c>
      <c r="I2399">
        <f>EOMONTH(GL_Transactions[[#This Row],[Column6]],-1)+1</f>
        <v>45597</v>
      </c>
    </row>
    <row r="2400" spans="1:9" x14ac:dyDescent="0.35">
      <c r="A2400" t="s">
        <v>11494</v>
      </c>
      <c r="B2400" t="s">
        <v>7255</v>
      </c>
      <c r="C2400" t="s">
        <v>7256</v>
      </c>
      <c r="D2400" s="13">
        <v>45812.69</v>
      </c>
      <c r="E2400" t="s">
        <v>7240</v>
      </c>
      <c r="F2400" t="s">
        <v>21093</v>
      </c>
      <c r="G2400" t="s">
        <v>11495</v>
      </c>
      <c r="H2400" t="s">
        <v>7231</v>
      </c>
      <c r="I2400">
        <f>EOMONTH(GL_Transactions[[#This Row],[Column6]],-1)+1</f>
        <v>45597</v>
      </c>
    </row>
    <row r="2401" spans="1:9" x14ac:dyDescent="0.35">
      <c r="A2401" t="s">
        <v>11496</v>
      </c>
      <c r="B2401" t="s">
        <v>7264</v>
      </c>
      <c r="C2401" t="s">
        <v>7280</v>
      </c>
      <c r="D2401" s="13">
        <v>51065.79</v>
      </c>
      <c r="E2401" t="s">
        <v>7224</v>
      </c>
      <c r="F2401" t="s">
        <v>21052</v>
      </c>
      <c r="G2401" t="s">
        <v>11497</v>
      </c>
      <c r="H2401" t="s">
        <v>7231</v>
      </c>
      <c r="I2401">
        <f>EOMONTH(GL_Transactions[[#This Row],[Column6]],-1)+1</f>
        <v>45597</v>
      </c>
    </row>
    <row r="2402" spans="1:9" x14ac:dyDescent="0.35">
      <c r="A2402" t="s">
        <v>11498</v>
      </c>
      <c r="B2402" t="s">
        <v>7277</v>
      </c>
      <c r="C2402" t="s">
        <v>7278</v>
      </c>
      <c r="D2402" s="13" t="s">
        <v>21094</v>
      </c>
      <c r="E2402" t="s">
        <v>7240</v>
      </c>
      <c r="F2402" t="s">
        <v>21021</v>
      </c>
      <c r="G2402" t="s">
        <v>66</v>
      </c>
      <c r="H2402" t="s">
        <v>7246</v>
      </c>
      <c r="I2402">
        <f>EOMONTH(GL_Transactions[[#This Row],[Column6]],-1)+1</f>
        <v>45597</v>
      </c>
    </row>
    <row r="2403" spans="1:9" x14ac:dyDescent="0.35">
      <c r="A2403" t="s">
        <v>11499</v>
      </c>
      <c r="B2403" t="s">
        <v>7264</v>
      </c>
      <c r="C2403" t="s">
        <v>66</v>
      </c>
      <c r="D2403" s="13">
        <v>78453.2</v>
      </c>
      <c r="E2403" t="s">
        <v>7261</v>
      </c>
      <c r="F2403" t="s">
        <v>21095</v>
      </c>
      <c r="G2403" t="s">
        <v>11500</v>
      </c>
      <c r="H2403" t="s">
        <v>66</v>
      </c>
      <c r="I2403" t="e">
        <f>EOMONTH(GL_Transactions[[#This Row],[Column6]],-1)+1</f>
        <v>#VALUE!</v>
      </c>
    </row>
    <row r="2404" spans="1:9" x14ac:dyDescent="0.35">
      <c r="A2404" t="s">
        <v>11501</v>
      </c>
      <c r="B2404" t="s">
        <v>7277</v>
      </c>
      <c r="C2404" t="s">
        <v>7278</v>
      </c>
      <c r="D2404" s="13">
        <v>71330.45</v>
      </c>
      <c r="E2404" t="s">
        <v>7224</v>
      </c>
      <c r="F2404" t="s">
        <v>21022</v>
      </c>
      <c r="G2404" t="s">
        <v>8286</v>
      </c>
      <c r="H2404" t="s">
        <v>7302</v>
      </c>
      <c r="I2404" t="e">
        <f>EOMONTH(GL_Transactions[[#This Row],[Column6]],-1)+1</f>
        <v>#VALUE!</v>
      </c>
    </row>
    <row r="2405" spans="1:9" x14ac:dyDescent="0.35">
      <c r="A2405" t="s">
        <v>11502</v>
      </c>
      <c r="B2405" t="s">
        <v>7243</v>
      </c>
      <c r="C2405" t="s">
        <v>66</v>
      </c>
      <c r="D2405" s="13">
        <v>39828.51</v>
      </c>
      <c r="E2405" t="s">
        <v>7261</v>
      </c>
      <c r="F2405" t="s">
        <v>21079</v>
      </c>
      <c r="G2405" t="s">
        <v>11503</v>
      </c>
      <c r="H2405" t="s">
        <v>7226</v>
      </c>
      <c r="I2405">
        <f>EOMONTH(GL_Transactions[[#This Row],[Column6]],-1)+1</f>
        <v>45597</v>
      </c>
    </row>
    <row r="2406" spans="1:9" x14ac:dyDescent="0.35">
      <c r="A2406" t="s">
        <v>11504</v>
      </c>
      <c r="B2406" t="s">
        <v>7228</v>
      </c>
      <c r="C2406" t="s">
        <v>66</v>
      </c>
      <c r="D2406" s="13">
        <v>55326.85</v>
      </c>
      <c r="E2406" t="s">
        <v>7240</v>
      </c>
      <c r="F2406" t="s">
        <v>21096</v>
      </c>
      <c r="G2406" t="s">
        <v>11505</v>
      </c>
      <c r="H2406" t="s">
        <v>7286</v>
      </c>
      <c r="I2406">
        <f>EOMONTH(GL_Transactions[[#This Row],[Column6]],-1)+1</f>
        <v>45597</v>
      </c>
    </row>
    <row r="2407" spans="1:9" x14ac:dyDescent="0.35">
      <c r="A2407" t="s">
        <v>11506</v>
      </c>
      <c r="B2407" t="s">
        <v>7277</v>
      </c>
      <c r="C2407" t="s">
        <v>7278</v>
      </c>
      <c r="D2407" s="13">
        <v>-45655.59</v>
      </c>
      <c r="E2407" t="s">
        <v>7261</v>
      </c>
      <c r="F2407" t="s">
        <v>21041</v>
      </c>
      <c r="G2407" t="s">
        <v>11507</v>
      </c>
      <c r="H2407" t="s">
        <v>7249</v>
      </c>
      <c r="I2407" t="e">
        <f>EOMONTH(GL_Transactions[[#This Row],[Column6]],-1)+1</f>
        <v>#VALUE!</v>
      </c>
    </row>
    <row r="2408" spans="1:9" x14ac:dyDescent="0.35">
      <c r="A2408" t="s">
        <v>11508</v>
      </c>
      <c r="B2408" t="s">
        <v>7243</v>
      </c>
      <c r="C2408" t="s">
        <v>7244</v>
      </c>
      <c r="D2408" s="13">
        <v>38359.769999999997</v>
      </c>
      <c r="E2408" t="s">
        <v>7240</v>
      </c>
      <c r="F2408" t="s">
        <v>21097</v>
      </c>
      <c r="G2408" t="s">
        <v>7681</v>
      </c>
      <c r="H2408" t="s">
        <v>7275</v>
      </c>
      <c r="I2408" t="e">
        <f>EOMONTH(GL_Transactions[[#This Row],[Column6]],-1)+1</f>
        <v>#VALUE!</v>
      </c>
    </row>
    <row r="2409" spans="1:9" x14ac:dyDescent="0.35">
      <c r="A2409" t="s">
        <v>11509</v>
      </c>
      <c r="B2409" t="s">
        <v>7277</v>
      </c>
      <c r="C2409" t="s">
        <v>7278</v>
      </c>
      <c r="D2409" s="13">
        <v>5638.73</v>
      </c>
      <c r="E2409" t="s">
        <v>7240</v>
      </c>
      <c r="F2409" t="s">
        <v>20992</v>
      </c>
      <c r="G2409" t="s">
        <v>11510</v>
      </c>
      <c r="H2409" t="s">
        <v>7302</v>
      </c>
      <c r="I2409">
        <f>EOMONTH(GL_Transactions[[#This Row],[Column6]],-1)+1</f>
        <v>45597</v>
      </c>
    </row>
    <row r="2410" spans="1:9" x14ac:dyDescent="0.35">
      <c r="A2410" t="s">
        <v>11511</v>
      </c>
      <c r="B2410" t="s">
        <v>7251</v>
      </c>
      <c r="C2410" t="s">
        <v>66</v>
      </c>
      <c r="D2410" s="13">
        <v>81167.679999999993</v>
      </c>
      <c r="E2410" t="s">
        <v>7224</v>
      </c>
      <c r="F2410" t="s">
        <v>20989</v>
      </c>
      <c r="G2410" t="s">
        <v>11512</v>
      </c>
      <c r="H2410" t="s">
        <v>7292</v>
      </c>
      <c r="I2410">
        <f>EOMONTH(GL_Transactions[[#This Row],[Column6]],-1)+1</f>
        <v>45597</v>
      </c>
    </row>
    <row r="2411" spans="1:9" x14ac:dyDescent="0.35">
      <c r="A2411" t="s">
        <v>11513</v>
      </c>
      <c r="B2411" t="s">
        <v>7251</v>
      </c>
      <c r="C2411" t="s">
        <v>7252</v>
      </c>
      <c r="D2411" s="13">
        <v>35664.519999999997</v>
      </c>
      <c r="E2411" t="s">
        <v>7240</v>
      </c>
      <c r="F2411" t="s">
        <v>21006</v>
      </c>
      <c r="G2411" t="s">
        <v>11514</v>
      </c>
      <c r="H2411" t="s">
        <v>7226</v>
      </c>
      <c r="I2411">
        <f>EOMONTH(GL_Transactions[[#This Row],[Column6]],-1)+1</f>
        <v>45505</v>
      </c>
    </row>
    <row r="2412" spans="1:9" x14ac:dyDescent="0.35">
      <c r="A2412" t="s">
        <v>11515</v>
      </c>
      <c r="B2412" t="s">
        <v>7248</v>
      </c>
      <c r="C2412" t="s">
        <v>3</v>
      </c>
      <c r="D2412" s="13">
        <v>20326.54</v>
      </c>
      <c r="E2412" t="s">
        <v>7240</v>
      </c>
      <c r="F2412" t="s">
        <v>21076</v>
      </c>
      <c r="G2412" t="s">
        <v>66</v>
      </c>
      <c r="H2412" t="s">
        <v>7246</v>
      </c>
      <c r="I2412">
        <f>EOMONTH(GL_Transactions[[#This Row],[Column6]],-1)+1</f>
        <v>45597</v>
      </c>
    </row>
    <row r="2413" spans="1:9" x14ac:dyDescent="0.35">
      <c r="A2413" t="s">
        <v>11516</v>
      </c>
      <c r="B2413" t="s">
        <v>7277</v>
      </c>
      <c r="C2413" t="s">
        <v>7278</v>
      </c>
      <c r="D2413" s="13">
        <v>17028.310000000001</v>
      </c>
      <c r="E2413" t="s">
        <v>7240</v>
      </c>
      <c r="F2413" t="s">
        <v>20906</v>
      </c>
      <c r="G2413" t="s">
        <v>11517</v>
      </c>
      <c r="H2413" t="s">
        <v>7226</v>
      </c>
      <c r="I2413">
        <f>EOMONTH(GL_Transactions[[#This Row],[Column6]],-1)+1</f>
        <v>45597</v>
      </c>
    </row>
    <row r="2414" spans="1:9" x14ac:dyDescent="0.35">
      <c r="A2414" t="s">
        <v>11518</v>
      </c>
      <c r="B2414" t="s">
        <v>7251</v>
      </c>
      <c r="C2414" t="s">
        <v>7252</v>
      </c>
      <c r="D2414" s="13">
        <v>-77283.399999999994</v>
      </c>
      <c r="E2414" t="s">
        <v>7224</v>
      </c>
      <c r="F2414" t="s">
        <v>21022</v>
      </c>
      <c r="G2414" t="s">
        <v>11519</v>
      </c>
      <c r="H2414" t="s">
        <v>7305</v>
      </c>
      <c r="I2414" t="e">
        <f>EOMONTH(GL_Transactions[[#This Row],[Column6]],-1)+1</f>
        <v>#VALUE!</v>
      </c>
    </row>
    <row r="2415" spans="1:9" x14ac:dyDescent="0.35">
      <c r="A2415" t="s">
        <v>11520</v>
      </c>
      <c r="B2415" t="s">
        <v>7268</v>
      </c>
      <c r="C2415" t="s">
        <v>66</v>
      </c>
      <c r="D2415" s="13">
        <v>5064.72</v>
      </c>
      <c r="E2415" t="s">
        <v>7261</v>
      </c>
      <c r="F2415" t="s">
        <v>21036</v>
      </c>
      <c r="G2415" t="s">
        <v>11521</v>
      </c>
      <c r="H2415" t="s">
        <v>66</v>
      </c>
      <c r="I2415" t="e">
        <f>EOMONTH(GL_Transactions[[#This Row],[Column6]],-1)+1</f>
        <v>#VALUE!</v>
      </c>
    </row>
    <row r="2416" spans="1:9" x14ac:dyDescent="0.35">
      <c r="A2416" t="s">
        <v>11522</v>
      </c>
      <c r="B2416" t="s">
        <v>7228</v>
      </c>
      <c r="C2416" t="s">
        <v>7229</v>
      </c>
      <c r="D2416" s="13">
        <v>77741.62</v>
      </c>
      <c r="E2416" t="s">
        <v>7224</v>
      </c>
      <c r="F2416" t="s">
        <v>21056</v>
      </c>
      <c r="G2416" t="s">
        <v>11523</v>
      </c>
      <c r="H2416" t="s">
        <v>7292</v>
      </c>
      <c r="I2416" t="e">
        <f>EOMONTH(GL_Transactions[[#This Row],[Column6]],-1)+1</f>
        <v>#VALUE!</v>
      </c>
    </row>
    <row r="2417" spans="1:9" x14ac:dyDescent="0.35">
      <c r="A2417" t="s">
        <v>11524</v>
      </c>
      <c r="B2417" t="s">
        <v>7248</v>
      </c>
      <c r="C2417" t="s">
        <v>3</v>
      </c>
      <c r="D2417" s="13">
        <v>-70296.14</v>
      </c>
      <c r="E2417" t="s">
        <v>7224</v>
      </c>
      <c r="F2417" t="s">
        <v>20987</v>
      </c>
      <c r="G2417" t="s">
        <v>11525</v>
      </c>
      <c r="H2417" t="s">
        <v>7292</v>
      </c>
      <c r="I2417" t="e">
        <f>EOMONTH(GL_Transactions[[#This Row],[Column6]],-1)+1</f>
        <v>#VALUE!</v>
      </c>
    </row>
    <row r="2418" spans="1:9" x14ac:dyDescent="0.35">
      <c r="A2418" t="s">
        <v>11526</v>
      </c>
      <c r="B2418" t="s">
        <v>7222</v>
      </c>
      <c r="C2418" t="s">
        <v>7223</v>
      </c>
      <c r="D2418" s="13">
        <v>76978.84</v>
      </c>
      <c r="E2418" t="s">
        <v>7240</v>
      </c>
      <c r="F2418" t="s">
        <v>21071</v>
      </c>
      <c r="G2418" t="s">
        <v>66</v>
      </c>
      <c r="H2418" t="s">
        <v>7286</v>
      </c>
      <c r="I2418">
        <f>EOMONTH(GL_Transactions[[#This Row],[Column6]],-1)+1</f>
        <v>45597</v>
      </c>
    </row>
    <row r="2419" spans="1:9" x14ac:dyDescent="0.35">
      <c r="A2419" t="s">
        <v>11527</v>
      </c>
      <c r="B2419" t="s">
        <v>7277</v>
      </c>
      <c r="C2419" t="s">
        <v>7278</v>
      </c>
      <c r="D2419" s="13">
        <v>39939.99</v>
      </c>
      <c r="E2419" t="s">
        <v>7240</v>
      </c>
      <c r="F2419" t="s">
        <v>21054</v>
      </c>
      <c r="G2419" t="s">
        <v>11528</v>
      </c>
      <c r="H2419" t="s">
        <v>7249</v>
      </c>
      <c r="I2419" t="e">
        <f>EOMONTH(GL_Transactions[[#This Row],[Column6]],-1)+1</f>
        <v>#VALUE!</v>
      </c>
    </row>
    <row r="2420" spans="1:9" x14ac:dyDescent="0.35">
      <c r="A2420" t="s">
        <v>11529</v>
      </c>
      <c r="B2420" t="s">
        <v>7222</v>
      </c>
      <c r="C2420" t="s">
        <v>7223</v>
      </c>
      <c r="D2420" s="13">
        <v>12121.65</v>
      </c>
      <c r="E2420" t="s">
        <v>7240</v>
      </c>
      <c r="F2420" t="s">
        <v>21097</v>
      </c>
      <c r="G2420" t="s">
        <v>66</v>
      </c>
      <c r="H2420" t="s">
        <v>7275</v>
      </c>
      <c r="I2420" t="e">
        <f>EOMONTH(GL_Transactions[[#This Row],[Column6]],-1)+1</f>
        <v>#VALUE!</v>
      </c>
    </row>
    <row r="2421" spans="1:9" x14ac:dyDescent="0.35">
      <c r="A2421" t="s">
        <v>11530</v>
      </c>
      <c r="B2421" t="s">
        <v>7277</v>
      </c>
      <c r="C2421" t="s">
        <v>7278</v>
      </c>
      <c r="D2421" s="13">
        <v>62084.47</v>
      </c>
      <c r="E2421" t="s">
        <v>7261</v>
      </c>
      <c r="F2421" t="s">
        <v>21033</v>
      </c>
      <c r="G2421" t="s">
        <v>11531</v>
      </c>
      <c r="H2421" t="s">
        <v>7292</v>
      </c>
      <c r="I2421">
        <f>EOMONTH(GL_Transactions[[#This Row],[Column6]],-1)+1</f>
        <v>45597</v>
      </c>
    </row>
    <row r="2422" spans="1:9" x14ac:dyDescent="0.35">
      <c r="A2422" t="s">
        <v>11532</v>
      </c>
      <c r="B2422" t="s">
        <v>7277</v>
      </c>
      <c r="C2422" t="s">
        <v>66</v>
      </c>
      <c r="D2422" s="13">
        <v>35031.83</v>
      </c>
      <c r="E2422" t="s">
        <v>7240</v>
      </c>
      <c r="F2422" t="s">
        <v>19957</v>
      </c>
      <c r="G2422" t="s">
        <v>11533</v>
      </c>
      <c r="H2422" t="s">
        <v>7249</v>
      </c>
      <c r="I2422">
        <f>EOMONTH(GL_Transactions[[#This Row],[Column6]],-1)+1</f>
        <v>45323</v>
      </c>
    </row>
    <row r="2423" spans="1:9" x14ac:dyDescent="0.35">
      <c r="A2423" t="s">
        <v>11534</v>
      </c>
      <c r="B2423" t="s">
        <v>7248</v>
      </c>
      <c r="C2423" t="s">
        <v>3</v>
      </c>
      <c r="D2423" s="13">
        <v>-63672.14</v>
      </c>
      <c r="E2423" t="s">
        <v>7240</v>
      </c>
      <c r="F2423" t="s">
        <v>21098</v>
      </c>
      <c r="G2423" t="s">
        <v>8672</v>
      </c>
      <c r="H2423" t="s">
        <v>7226</v>
      </c>
      <c r="I2423">
        <f>EOMONTH(GL_Transactions[[#This Row],[Column6]],-1)+1</f>
        <v>45627</v>
      </c>
    </row>
    <row r="2424" spans="1:9" x14ac:dyDescent="0.35">
      <c r="A2424" t="s">
        <v>11535</v>
      </c>
      <c r="B2424" t="s">
        <v>7222</v>
      </c>
      <c r="C2424" t="s">
        <v>7223</v>
      </c>
      <c r="D2424" s="13">
        <v>30864.39</v>
      </c>
      <c r="E2424" t="s">
        <v>7224</v>
      </c>
      <c r="F2424" t="s">
        <v>20279</v>
      </c>
      <c r="G2424" t="s">
        <v>11536</v>
      </c>
      <c r="H2424" t="s">
        <v>7231</v>
      </c>
      <c r="I2424">
        <f>EOMONTH(GL_Transactions[[#This Row],[Column6]],-1)+1</f>
        <v>45383</v>
      </c>
    </row>
    <row r="2425" spans="1:9" x14ac:dyDescent="0.35">
      <c r="A2425" t="s">
        <v>11537</v>
      </c>
      <c r="B2425" t="s">
        <v>7228</v>
      </c>
      <c r="C2425" t="s">
        <v>7229</v>
      </c>
      <c r="D2425" s="13">
        <v>40295.75</v>
      </c>
      <c r="E2425" t="s">
        <v>7240</v>
      </c>
      <c r="F2425" t="s">
        <v>21099</v>
      </c>
      <c r="G2425" t="s">
        <v>11538</v>
      </c>
      <c r="H2425" t="s">
        <v>7286</v>
      </c>
      <c r="I2425" t="e">
        <f>EOMONTH(GL_Transactions[[#This Row],[Column6]],-1)+1</f>
        <v>#VALUE!</v>
      </c>
    </row>
    <row r="2426" spans="1:9" x14ac:dyDescent="0.35">
      <c r="A2426" t="s">
        <v>11539</v>
      </c>
      <c r="B2426" t="s">
        <v>7233</v>
      </c>
      <c r="C2426" t="s">
        <v>7234</v>
      </c>
      <c r="D2426" s="13">
        <v>47081.52</v>
      </c>
      <c r="E2426" t="s">
        <v>7240</v>
      </c>
      <c r="F2426" t="s">
        <v>20543</v>
      </c>
      <c r="G2426" t="s">
        <v>11540</v>
      </c>
      <c r="H2426" t="s">
        <v>7302</v>
      </c>
      <c r="I2426">
        <f>EOMONTH(GL_Transactions[[#This Row],[Column6]],-1)+1</f>
        <v>45474</v>
      </c>
    </row>
    <row r="2427" spans="1:9" x14ac:dyDescent="0.35">
      <c r="A2427" t="s">
        <v>11541</v>
      </c>
      <c r="B2427" t="s">
        <v>7277</v>
      </c>
      <c r="C2427" t="s">
        <v>7278</v>
      </c>
      <c r="D2427" s="13">
        <v>-57820.65</v>
      </c>
      <c r="E2427" t="s">
        <v>7240</v>
      </c>
      <c r="F2427" t="s">
        <v>21100</v>
      </c>
      <c r="G2427" t="s">
        <v>11542</v>
      </c>
      <c r="H2427" t="s">
        <v>7236</v>
      </c>
      <c r="I2427">
        <f>EOMONTH(GL_Transactions[[#This Row],[Column6]],-1)+1</f>
        <v>45627</v>
      </c>
    </row>
    <row r="2428" spans="1:9" x14ac:dyDescent="0.35">
      <c r="A2428" t="s">
        <v>11543</v>
      </c>
      <c r="B2428" t="s">
        <v>7268</v>
      </c>
      <c r="C2428" t="s">
        <v>7269</v>
      </c>
      <c r="D2428" s="13">
        <v>-1609.58</v>
      </c>
      <c r="E2428" t="s">
        <v>7240</v>
      </c>
      <c r="F2428" t="s">
        <v>21101</v>
      </c>
      <c r="G2428" t="s">
        <v>7514</v>
      </c>
      <c r="H2428" t="s">
        <v>7226</v>
      </c>
      <c r="I2428">
        <f>EOMONTH(GL_Transactions[[#This Row],[Column6]],-1)+1</f>
        <v>45627</v>
      </c>
    </row>
    <row r="2429" spans="1:9" x14ac:dyDescent="0.35">
      <c r="A2429" t="s">
        <v>11544</v>
      </c>
      <c r="B2429" t="s">
        <v>7277</v>
      </c>
      <c r="C2429" t="s">
        <v>7278</v>
      </c>
      <c r="D2429" s="13">
        <v>-56318.91</v>
      </c>
      <c r="E2429" t="s">
        <v>7240</v>
      </c>
      <c r="F2429" t="s">
        <v>20253</v>
      </c>
      <c r="G2429" t="s">
        <v>11545</v>
      </c>
      <c r="H2429" t="s">
        <v>7226</v>
      </c>
      <c r="I2429">
        <f>EOMONTH(GL_Transactions[[#This Row],[Column6]],-1)+1</f>
        <v>45627</v>
      </c>
    </row>
    <row r="2430" spans="1:9" x14ac:dyDescent="0.35">
      <c r="A2430" t="s">
        <v>11546</v>
      </c>
      <c r="B2430" t="s">
        <v>7243</v>
      </c>
      <c r="C2430" t="s">
        <v>7244</v>
      </c>
      <c r="D2430" s="13">
        <v>40352.17</v>
      </c>
      <c r="E2430" t="s">
        <v>7224</v>
      </c>
      <c r="F2430" t="s">
        <v>21102</v>
      </c>
      <c r="G2430" t="s">
        <v>66</v>
      </c>
      <c r="H2430" t="s">
        <v>7231</v>
      </c>
      <c r="I2430">
        <f>EOMONTH(GL_Transactions[[#This Row],[Column6]],-1)+1</f>
        <v>45627</v>
      </c>
    </row>
    <row r="2431" spans="1:9" x14ac:dyDescent="0.35">
      <c r="A2431" t="s">
        <v>11547</v>
      </c>
      <c r="B2431" t="s">
        <v>7268</v>
      </c>
      <c r="C2431" t="s">
        <v>7269</v>
      </c>
      <c r="D2431" s="13">
        <v>59269.73</v>
      </c>
      <c r="E2431" t="s">
        <v>7240</v>
      </c>
      <c r="F2431" t="s">
        <v>21103</v>
      </c>
      <c r="G2431" t="s">
        <v>11548</v>
      </c>
      <c r="H2431" t="s">
        <v>66</v>
      </c>
      <c r="I2431">
        <f>EOMONTH(GL_Transactions[[#This Row],[Column6]],-1)+1</f>
        <v>45627</v>
      </c>
    </row>
    <row r="2432" spans="1:9" x14ac:dyDescent="0.35">
      <c r="A2432" t="s">
        <v>11549</v>
      </c>
      <c r="B2432" t="s">
        <v>7264</v>
      </c>
      <c r="C2432" t="s">
        <v>7280</v>
      </c>
      <c r="D2432" s="13">
        <v>9559.31</v>
      </c>
      <c r="E2432" t="s">
        <v>7240</v>
      </c>
      <c r="F2432" t="s">
        <v>21104</v>
      </c>
      <c r="G2432" t="s">
        <v>7412</v>
      </c>
      <c r="H2432" t="s">
        <v>7275</v>
      </c>
      <c r="I2432" t="e">
        <f>EOMONTH(GL_Transactions[[#This Row],[Column6]],-1)+1</f>
        <v>#VALUE!</v>
      </c>
    </row>
    <row r="2433" spans="1:9" x14ac:dyDescent="0.35">
      <c r="A2433" t="s">
        <v>11550</v>
      </c>
      <c r="B2433" t="s">
        <v>7268</v>
      </c>
      <c r="C2433" t="s">
        <v>7269</v>
      </c>
      <c r="D2433" s="13">
        <v>-9527.1299999999992</v>
      </c>
      <c r="E2433" t="s">
        <v>7224</v>
      </c>
      <c r="F2433" t="s">
        <v>21105</v>
      </c>
      <c r="G2433" t="s">
        <v>11551</v>
      </c>
      <c r="H2433" t="s">
        <v>7249</v>
      </c>
      <c r="I2433">
        <f>EOMONTH(GL_Transactions[[#This Row],[Column6]],-1)+1</f>
        <v>45597</v>
      </c>
    </row>
    <row r="2434" spans="1:9" x14ac:dyDescent="0.35">
      <c r="A2434" t="s">
        <v>11552</v>
      </c>
      <c r="B2434" t="s">
        <v>7233</v>
      </c>
      <c r="C2434" t="s">
        <v>7234</v>
      </c>
      <c r="D2434" s="13">
        <v>13151.27</v>
      </c>
      <c r="E2434" t="s">
        <v>7240</v>
      </c>
      <c r="F2434" t="s">
        <v>21106</v>
      </c>
      <c r="G2434" t="s">
        <v>66</v>
      </c>
      <c r="H2434" t="s">
        <v>7231</v>
      </c>
      <c r="I2434">
        <f>EOMONTH(GL_Transactions[[#This Row],[Column6]],-1)+1</f>
        <v>45627</v>
      </c>
    </row>
    <row r="2435" spans="1:9" x14ac:dyDescent="0.35">
      <c r="A2435" t="s">
        <v>11553</v>
      </c>
      <c r="B2435" t="s">
        <v>7248</v>
      </c>
      <c r="C2435" t="s">
        <v>3</v>
      </c>
      <c r="D2435" s="13">
        <v>6199.42</v>
      </c>
      <c r="E2435" t="s">
        <v>7240</v>
      </c>
      <c r="F2435" t="s">
        <v>20701</v>
      </c>
      <c r="G2435" t="s">
        <v>11554</v>
      </c>
      <c r="H2435" t="s">
        <v>7302</v>
      </c>
      <c r="I2435">
        <f>EOMONTH(GL_Transactions[[#This Row],[Column6]],-1)+1</f>
        <v>45627</v>
      </c>
    </row>
    <row r="2436" spans="1:9" x14ac:dyDescent="0.35">
      <c r="A2436" t="s">
        <v>11555</v>
      </c>
      <c r="B2436" t="s">
        <v>7233</v>
      </c>
      <c r="C2436" t="s">
        <v>7234</v>
      </c>
      <c r="D2436" s="13">
        <v>52525.95</v>
      </c>
      <c r="E2436" t="s">
        <v>7261</v>
      </c>
      <c r="F2436" t="s">
        <v>21107</v>
      </c>
      <c r="G2436" t="s">
        <v>9337</v>
      </c>
      <c r="H2436" t="s">
        <v>7226</v>
      </c>
      <c r="I2436">
        <f>EOMONTH(GL_Transactions[[#This Row],[Column6]],-1)+1</f>
        <v>45627</v>
      </c>
    </row>
    <row r="2437" spans="1:9" x14ac:dyDescent="0.35">
      <c r="A2437" t="s">
        <v>11556</v>
      </c>
      <c r="B2437" t="s">
        <v>7277</v>
      </c>
      <c r="C2437" t="s">
        <v>7278</v>
      </c>
      <c r="D2437" s="13">
        <v>80360.95</v>
      </c>
      <c r="E2437" t="s">
        <v>7224</v>
      </c>
      <c r="F2437" t="s">
        <v>21108</v>
      </c>
      <c r="G2437" t="s">
        <v>66</v>
      </c>
      <c r="H2437" t="s">
        <v>7305</v>
      </c>
      <c r="I2437">
        <f>EOMONTH(GL_Transactions[[#This Row],[Column6]],-1)+1</f>
        <v>45627</v>
      </c>
    </row>
    <row r="2438" spans="1:9" x14ac:dyDescent="0.35">
      <c r="A2438" t="s">
        <v>11557</v>
      </c>
      <c r="B2438" t="s">
        <v>7228</v>
      </c>
      <c r="C2438" t="s">
        <v>7229</v>
      </c>
      <c r="D2438" s="13">
        <v>46888.12</v>
      </c>
      <c r="E2438" t="s">
        <v>7240</v>
      </c>
      <c r="F2438" t="s">
        <v>21109</v>
      </c>
      <c r="G2438" t="s">
        <v>11558</v>
      </c>
      <c r="H2438" t="s">
        <v>7302</v>
      </c>
      <c r="I2438">
        <f>EOMONTH(GL_Transactions[[#This Row],[Column6]],-1)+1</f>
        <v>45627</v>
      </c>
    </row>
    <row r="2439" spans="1:9" x14ac:dyDescent="0.35">
      <c r="A2439" t="s">
        <v>11559</v>
      </c>
      <c r="B2439" t="s">
        <v>7233</v>
      </c>
      <c r="C2439" t="s">
        <v>7234</v>
      </c>
      <c r="D2439" s="13">
        <v>-40532.089999999997</v>
      </c>
      <c r="E2439" t="s">
        <v>7240</v>
      </c>
      <c r="F2439" t="s">
        <v>21044</v>
      </c>
      <c r="G2439" t="s">
        <v>11560</v>
      </c>
      <c r="H2439" t="s">
        <v>7302</v>
      </c>
      <c r="I2439">
        <f>EOMONTH(GL_Transactions[[#This Row],[Column6]],-1)+1</f>
        <v>45597</v>
      </c>
    </row>
    <row r="2440" spans="1:9" x14ac:dyDescent="0.35">
      <c r="A2440" t="s">
        <v>11561</v>
      </c>
      <c r="B2440" t="s">
        <v>7264</v>
      </c>
      <c r="C2440" t="s">
        <v>7280</v>
      </c>
      <c r="D2440" s="13">
        <v>74631.350000000006</v>
      </c>
      <c r="E2440" t="s">
        <v>7240</v>
      </c>
      <c r="F2440" t="s">
        <v>21110</v>
      </c>
      <c r="G2440" t="s">
        <v>11562</v>
      </c>
      <c r="H2440" t="s">
        <v>66</v>
      </c>
      <c r="I2440">
        <f>EOMONTH(GL_Transactions[[#This Row],[Column6]],-1)+1</f>
        <v>45627</v>
      </c>
    </row>
    <row r="2441" spans="1:9" x14ac:dyDescent="0.35">
      <c r="A2441" t="s">
        <v>11563</v>
      </c>
      <c r="B2441" t="s">
        <v>7233</v>
      </c>
      <c r="C2441" t="s">
        <v>7234</v>
      </c>
      <c r="D2441" s="13">
        <v>37015.68</v>
      </c>
      <c r="E2441" t="s">
        <v>7240</v>
      </c>
      <c r="F2441" t="s">
        <v>21044</v>
      </c>
      <c r="G2441" t="s">
        <v>11564</v>
      </c>
      <c r="H2441" t="s">
        <v>7292</v>
      </c>
      <c r="I2441">
        <f>EOMONTH(GL_Transactions[[#This Row],[Column6]],-1)+1</f>
        <v>45597</v>
      </c>
    </row>
    <row r="2442" spans="1:9" x14ac:dyDescent="0.35">
      <c r="A2442" t="s">
        <v>11565</v>
      </c>
      <c r="B2442" t="s">
        <v>7233</v>
      </c>
      <c r="C2442" t="s">
        <v>7234</v>
      </c>
      <c r="D2442" s="13">
        <v>23218.67</v>
      </c>
      <c r="E2442" t="s">
        <v>7240</v>
      </c>
      <c r="F2442" t="s">
        <v>21111</v>
      </c>
      <c r="G2442" t="s">
        <v>7245</v>
      </c>
      <c r="H2442" t="s">
        <v>7286</v>
      </c>
      <c r="I2442">
        <f>EOMONTH(GL_Transactions[[#This Row],[Column6]],-1)+1</f>
        <v>45627</v>
      </c>
    </row>
    <row r="2443" spans="1:9" x14ac:dyDescent="0.35">
      <c r="A2443" t="s">
        <v>11566</v>
      </c>
      <c r="B2443" t="s">
        <v>7264</v>
      </c>
      <c r="C2443" t="s">
        <v>66</v>
      </c>
      <c r="D2443" s="13">
        <v>16838.97</v>
      </c>
      <c r="E2443" t="s">
        <v>7240</v>
      </c>
      <c r="F2443" t="s">
        <v>21112</v>
      </c>
      <c r="G2443" t="s">
        <v>8759</v>
      </c>
      <c r="H2443" t="s">
        <v>7249</v>
      </c>
      <c r="I2443" t="e">
        <f>EOMONTH(GL_Transactions[[#This Row],[Column6]],-1)+1</f>
        <v>#VALUE!</v>
      </c>
    </row>
    <row r="2444" spans="1:9" x14ac:dyDescent="0.35">
      <c r="A2444" t="s">
        <v>11567</v>
      </c>
      <c r="B2444" t="s">
        <v>7248</v>
      </c>
      <c r="C2444" t="s">
        <v>3</v>
      </c>
      <c r="D2444" s="13">
        <v>70247.009999999995</v>
      </c>
      <c r="E2444" t="s">
        <v>7240</v>
      </c>
      <c r="F2444" t="s">
        <v>21113</v>
      </c>
      <c r="G2444" t="s">
        <v>11568</v>
      </c>
      <c r="H2444" t="s">
        <v>66</v>
      </c>
      <c r="I2444" t="e">
        <f>EOMONTH(GL_Transactions[[#This Row],[Column6]],-1)+1</f>
        <v>#VALUE!</v>
      </c>
    </row>
    <row r="2445" spans="1:9" x14ac:dyDescent="0.35">
      <c r="A2445" t="s">
        <v>11569</v>
      </c>
      <c r="B2445" t="s">
        <v>7228</v>
      </c>
      <c r="C2445" t="s">
        <v>7229</v>
      </c>
      <c r="D2445" s="13">
        <v>29844.91</v>
      </c>
      <c r="E2445" t="s">
        <v>7261</v>
      </c>
      <c r="F2445" t="s">
        <v>21114</v>
      </c>
      <c r="G2445" t="s">
        <v>66</v>
      </c>
      <c r="H2445" t="s">
        <v>66</v>
      </c>
      <c r="I2445">
        <f>EOMONTH(GL_Transactions[[#This Row],[Column6]],-1)+1</f>
        <v>45627</v>
      </c>
    </row>
    <row r="2446" spans="1:9" x14ac:dyDescent="0.35">
      <c r="A2446" t="s">
        <v>11570</v>
      </c>
      <c r="B2446" t="s">
        <v>7251</v>
      </c>
      <c r="C2446" t="s">
        <v>7252</v>
      </c>
      <c r="D2446" s="13">
        <v>35937.49</v>
      </c>
      <c r="E2446" t="s">
        <v>7240</v>
      </c>
      <c r="F2446" t="s">
        <v>21115</v>
      </c>
      <c r="G2446" t="s">
        <v>11571</v>
      </c>
      <c r="H2446" t="s">
        <v>7249</v>
      </c>
      <c r="I2446">
        <f>EOMONTH(GL_Transactions[[#This Row],[Column6]],-1)+1</f>
        <v>45627</v>
      </c>
    </row>
    <row r="2447" spans="1:9" x14ac:dyDescent="0.35">
      <c r="A2447" t="s">
        <v>11572</v>
      </c>
      <c r="B2447" t="s">
        <v>7233</v>
      </c>
      <c r="C2447" t="s">
        <v>7234</v>
      </c>
      <c r="D2447" s="13">
        <v>17734.72</v>
      </c>
      <c r="E2447" t="s">
        <v>7261</v>
      </c>
      <c r="F2447" t="s">
        <v>21116</v>
      </c>
      <c r="G2447" t="s">
        <v>11573</v>
      </c>
      <c r="H2447" t="s">
        <v>7246</v>
      </c>
      <c r="I2447">
        <f>EOMONTH(GL_Transactions[[#This Row],[Column6]],-1)+1</f>
        <v>45627</v>
      </c>
    </row>
    <row r="2448" spans="1:9" x14ac:dyDescent="0.35">
      <c r="A2448" t="s">
        <v>11574</v>
      </c>
      <c r="B2448" t="s">
        <v>7238</v>
      </c>
      <c r="C2448" t="s">
        <v>7239</v>
      </c>
      <c r="D2448" s="13">
        <v>24668.240000000002</v>
      </c>
      <c r="E2448" t="s">
        <v>7240</v>
      </c>
      <c r="F2448" t="s">
        <v>21117</v>
      </c>
      <c r="G2448" t="s">
        <v>11575</v>
      </c>
      <c r="H2448" t="s">
        <v>7292</v>
      </c>
      <c r="I2448" t="e">
        <f>EOMONTH(GL_Transactions[[#This Row],[Column6]],-1)+1</f>
        <v>#VALUE!</v>
      </c>
    </row>
    <row r="2449" spans="1:9" x14ac:dyDescent="0.35">
      <c r="A2449" t="s">
        <v>11576</v>
      </c>
      <c r="B2449" t="s">
        <v>7277</v>
      </c>
      <c r="C2449" t="s">
        <v>7278</v>
      </c>
      <c r="D2449" s="13">
        <v>3599.99</v>
      </c>
      <c r="E2449" t="s">
        <v>7224</v>
      </c>
      <c r="F2449" t="s">
        <v>21118</v>
      </c>
      <c r="G2449" t="s">
        <v>11577</v>
      </c>
      <c r="H2449" t="s">
        <v>7246</v>
      </c>
      <c r="I2449">
        <f>EOMONTH(GL_Transactions[[#This Row],[Column6]],-1)+1</f>
        <v>45627</v>
      </c>
    </row>
    <row r="2450" spans="1:9" x14ac:dyDescent="0.35">
      <c r="A2450" t="s">
        <v>11578</v>
      </c>
      <c r="B2450" t="s">
        <v>7255</v>
      </c>
      <c r="C2450" t="s">
        <v>7256</v>
      </c>
      <c r="D2450" s="13">
        <v>18325.330000000002</v>
      </c>
      <c r="E2450" t="s">
        <v>7240</v>
      </c>
      <c r="F2450" t="s">
        <v>21119</v>
      </c>
      <c r="G2450" t="s">
        <v>11579</v>
      </c>
      <c r="H2450" t="s">
        <v>7236</v>
      </c>
      <c r="I2450" t="e">
        <f>EOMONTH(GL_Transactions[[#This Row],[Column6]],-1)+1</f>
        <v>#VALUE!</v>
      </c>
    </row>
    <row r="2451" spans="1:9" x14ac:dyDescent="0.35">
      <c r="A2451" t="s">
        <v>11580</v>
      </c>
      <c r="B2451" t="s">
        <v>7268</v>
      </c>
      <c r="C2451" t="s">
        <v>7269</v>
      </c>
      <c r="D2451" s="13">
        <v>64543.63</v>
      </c>
      <c r="E2451" t="s">
        <v>7240</v>
      </c>
      <c r="F2451" t="s">
        <v>21107</v>
      </c>
      <c r="G2451" t="s">
        <v>11581</v>
      </c>
      <c r="H2451" t="s">
        <v>7292</v>
      </c>
      <c r="I2451">
        <f>EOMONTH(GL_Transactions[[#This Row],[Column6]],-1)+1</f>
        <v>45627</v>
      </c>
    </row>
    <row r="2452" spans="1:9" x14ac:dyDescent="0.35">
      <c r="A2452" t="s">
        <v>11582</v>
      </c>
      <c r="B2452" t="s">
        <v>7277</v>
      </c>
      <c r="C2452" t="s">
        <v>7278</v>
      </c>
      <c r="D2452" s="13">
        <v>46721.23</v>
      </c>
      <c r="E2452" t="s">
        <v>7240</v>
      </c>
      <c r="F2452" t="s">
        <v>21120</v>
      </c>
      <c r="G2452" t="s">
        <v>11583</v>
      </c>
      <c r="H2452" t="s">
        <v>7226</v>
      </c>
      <c r="I2452">
        <f>EOMONTH(GL_Transactions[[#This Row],[Column6]],-1)+1</f>
        <v>45627</v>
      </c>
    </row>
    <row r="2453" spans="1:9" x14ac:dyDescent="0.35">
      <c r="A2453" t="s">
        <v>11584</v>
      </c>
      <c r="B2453" t="s">
        <v>7268</v>
      </c>
      <c r="C2453" t="s">
        <v>7269</v>
      </c>
      <c r="D2453" s="13">
        <v>-26246.98</v>
      </c>
      <c r="E2453" t="s">
        <v>7240</v>
      </c>
      <c r="F2453" t="s">
        <v>21121</v>
      </c>
      <c r="G2453" t="s">
        <v>11585</v>
      </c>
      <c r="H2453" t="s">
        <v>7231</v>
      </c>
      <c r="I2453" t="e">
        <f>EOMONTH(GL_Transactions[[#This Row],[Column6]],-1)+1</f>
        <v>#VALUE!</v>
      </c>
    </row>
    <row r="2454" spans="1:9" x14ac:dyDescent="0.35">
      <c r="A2454" t="s">
        <v>11586</v>
      </c>
      <c r="B2454" t="s">
        <v>7228</v>
      </c>
      <c r="C2454" t="s">
        <v>7229</v>
      </c>
      <c r="D2454" s="13">
        <v>44545.63</v>
      </c>
      <c r="E2454" t="s">
        <v>7240</v>
      </c>
      <c r="F2454" t="s">
        <v>21122</v>
      </c>
      <c r="G2454" t="s">
        <v>11587</v>
      </c>
      <c r="H2454" t="s">
        <v>7246</v>
      </c>
      <c r="I2454">
        <f>EOMONTH(GL_Transactions[[#This Row],[Column6]],-1)+1</f>
        <v>45627</v>
      </c>
    </row>
    <row r="2455" spans="1:9" x14ac:dyDescent="0.35">
      <c r="A2455" t="s">
        <v>11588</v>
      </c>
      <c r="B2455" t="s">
        <v>7233</v>
      </c>
      <c r="C2455" t="s">
        <v>7234</v>
      </c>
      <c r="D2455" s="13">
        <v>-58869.11</v>
      </c>
      <c r="E2455" t="s">
        <v>7224</v>
      </c>
      <c r="F2455" t="s">
        <v>21123</v>
      </c>
      <c r="G2455" t="s">
        <v>11589</v>
      </c>
      <c r="H2455" t="s">
        <v>7286</v>
      </c>
      <c r="I2455">
        <f>EOMONTH(GL_Transactions[[#This Row],[Column6]],-1)+1</f>
        <v>45627</v>
      </c>
    </row>
    <row r="2456" spans="1:9" x14ac:dyDescent="0.35">
      <c r="A2456" t="s">
        <v>11590</v>
      </c>
      <c r="B2456" t="s">
        <v>7222</v>
      </c>
      <c r="C2456" t="s">
        <v>66</v>
      </c>
      <c r="D2456" s="13">
        <v>11767.95</v>
      </c>
      <c r="E2456" t="s">
        <v>7240</v>
      </c>
      <c r="F2456" t="s">
        <v>21124</v>
      </c>
      <c r="G2456" t="s">
        <v>11591</v>
      </c>
      <c r="H2456" t="s">
        <v>7236</v>
      </c>
      <c r="I2456" t="e">
        <f>EOMONTH(GL_Transactions[[#This Row],[Column6]],-1)+1</f>
        <v>#VALUE!</v>
      </c>
    </row>
    <row r="2457" spans="1:9" x14ac:dyDescent="0.35">
      <c r="A2457" t="s">
        <v>11592</v>
      </c>
      <c r="B2457" t="s">
        <v>7222</v>
      </c>
      <c r="C2457" t="s">
        <v>7223</v>
      </c>
      <c r="D2457" s="13">
        <v>-71032.94</v>
      </c>
      <c r="E2457" t="s">
        <v>7224</v>
      </c>
      <c r="F2457" t="s">
        <v>21125</v>
      </c>
      <c r="G2457" t="s">
        <v>11593</v>
      </c>
      <c r="H2457" t="s">
        <v>7249</v>
      </c>
      <c r="I2457">
        <f>EOMONTH(GL_Transactions[[#This Row],[Column6]],-1)+1</f>
        <v>45627</v>
      </c>
    </row>
    <row r="2458" spans="1:9" x14ac:dyDescent="0.35">
      <c r="A2458" t="s">
        <v>11594</v>
      </c>
      <c r="B2458" t="s">
        <v>7268</v>
      </c>
      <c r="C2458" t="s">
        <v>7269</v>
      </c>
      <c r="D2458" s="13">
        <v>-17028.75</v>
      </c>
      <c r="E2458" t="s">
        <v>7224</v>
      </c>
      <c r="F2458" t="s">
        <v>21126</v>
      </c>
      <c r="G2458" t="s">
        <v>11595</v>
      </c>
      <c r="H2458" t="s">
        <v>7292</v>
      </c>
      <c r="I2458">
        <f>EOMONTH(GL_Transactions[[#This Row],[Column6]],-1)+1</f>
        <v>45627</v>
      </c>
    </row>
    <row r="2459" spans="1:9" x14ac:dyDescent="0.35">
      <c r="A2459" t="s">
        <v>11596</v>
      </c>
      <c r="B2459" t="s">
        <v>7248</v>
      </c>
      <c r="C2459" t="s">
        <v>3</v>
      </c>
      <c r="D2459" s="13">
        <v>17333.689999999999</v>
      </c>
      <c r="E2459" t="s">
        <v>7240</v>
      </c>
      <c r="F2459" t="s">
        <v>21127</v>
      </c>
      <c r="G2459" t="s">
        <v>11597</v>
      </c>
      <c r="H2459" t="s">
        <v>66</v>
      </c>
      <c r="I2459">
        <f>EOMONTH(GL_Transactions[[#This Row],[Column6]],-1)+1</f>
        <v>45627</v>
      </c>
    </row>
    <row r="2460" spans="1:9" x14ac:dyDescent="0.35">
      <c r="A2460" t="s">
        <v>11598</v>
      </c>
      <c r="B2460" t="s">
        <v>7251</v>
      </c>
      <c r="C2460" t="s">
        <v>66</v>
      </c>
      <c r="D2460" s="13">
        <v>38964.99</v>
      </c>
      <c r="E2460" t="s">
        <v>7240</v>
      </c>
      <c r="F2460" t="s">
        <v>20546</v>
      </c>
      <c r="G2460" t="s">
        <v>11599</v>
      </c>
      <c r="H2460" t="s">
        <v>7226</v>
      </c>
      <c r="I2460">
        <f>EOMONTH(GL_Transactions[[#This Row],[Column6]],-1)+1</f>
        <v>45627</v>
      </c>
    </row>
    <row r="2461" spans="1:9" x14ac:dyDescent="0.35">
      <c r="A2461" t="s">
        <v>11600</v>
      </c>
      <c r="B2461" t="s">
        <v>7238</v>
      </c>
      <c r="C2461" t="s">
        <v>7239</v>
      </c>
      <c r="D2461" s="13">
        <v>-77103.5</v>
      </c>
      <c r="E2461" t="s">
        <v>7224</v>
      </c>
      <c r="F2461" t="s">
        <v>21113</v>
      </c>
      <c r="G2461" t="s">
        <v>11601</v>
      </c>
      <c r="H2461" t="s">
        <v>7292</v>
      </c>
      <c r="I2461" t="e">
        <f>EOMONTH(GL_Transactions[[#This Row],[Column6]],-1)+1</f>
        <v>#VALUE!</v>
      </c>
    </row>
    <row r="2462" spans="1:9" x14ac:dyDescent="0.35">
      <c r="A2462" t="s">
        <v>11602</v>
      </c>
      <c r="B2462" t="s">
        <v>7255</v>
      </c>
      <c r="C2462" t="s">
        <v>7256</v>
      </c>
      <c r="D2462" s="13" t="s">
        <v>21128</v>
      </c>
      <c r="E2462" t="s">
        <v>7261</v>
      </c>
      <c r="F2462" t="s">
        <v>21129</v>
      </c>
      <c r="G2462" t="s">
        <v>11603</v>
      </c>
      <c r="H2462" t="s">
        <v>66</v>
      </c>
      <c r="I2462" t="e">
        <f>EOMONTH(GL_Transactions[[#This Row],[Column6]],-1)+1</f>
        <v>#VALUE!</v>
      </c>
    </row>
    <row r="2463" spans="1:9" x14ac:dyDescent="0.35">
      <c r="A2463" t="s">
        <v>11604</v>
      </c>
      <c r="B2463" t="s">
        <v>7233</v>
      </c>
      <c r="C2463" t="s">
        <v>66</v>
      </c>
      <c r="D2463" s="13">
        <v>27695.83</v>
      </c>
      <c r="E2463" t="s">
        <v>7240</v>
      </c>
      <c r="F2463" t="s">
        <v>21116</v>
      </c>
      <c r="G2463" t="s">
        <v>11605</v>
      </c>
      <c r="H2463" t="s">
        <v>7231</v>
      </c>
      <c r="I2463">
        <f>EOMONTH(GL_Transactions[[#This Row],[Column6]],-1)+1</f>
        <v>45627</v>
      </c>
    </row>
    <row r="2464" spans="1:9" x14ac:dyDescent="0.35">
      <c r="A2464" t="s">
        <v>11606</v>
      </c>
      <c r="B2464" t="s">
        <v>7233</v>
      </c>
      <c r="C2464" t="s">
        <v>7234</v>
      </c>
      <c r="D2464" s="13">
        <v>-82077.17</v>
      </c>
      <c r="E2464" t="s">
        <v>7240</v>
      </c>
      <c r="F2464" t="s">
        <v>21108</v>
      </c>
      <c r="G2464" t="s">
        <v>10591</v>
      </c>
      <c r="H2464" t="s">
        <v>7249</v>
      </c>
      <c r="I2464">
        <f>EOMONTH(GL_Transactions[[#This Row],[Column6]],-1)+1</f>
        <v>45627</v>
      </c>
    </row>
    <row r="2465" spans="1:9" x14ac:dyDescent="0.35">
      <c r="A2465" t="s">
        <v>11607</v>
      </c>
      <c r="B2465" t="s">
        <v>7222</v>
      </c>
      <c r="C2465" t="s">
        <v>66</v>
      </c>
      <c r="D2465" s="13">
        <v>48670.01</v>
      </c>
      <c r="E2465" t="s">
        <v>7224</v>
      </c>
      <c r="F2465" t="s">
        <v>21110</v>
      </c>
      <c r="G2465" t="s">
        <v>11608</v>
      </c>
      <c r="H2465" t="s">
        <v>7275</v>
      </c>
      <c r="I2465">
        <f>EOMONTH(GL_Transactions[[#This Row],[Column6]],-1)+1</f>
        <v>45627</v>
      </c>
    </row>
    <row r="2466" spans="1:9" x14ac:dyDescent="0.35">
      <c r="A2466" t="s">
        <v>11609</v>
      </c>
      <c r="B2466" t="s">
        <v>7268</v>
      </c>
      <c r="C2466" t="s">
        <v>7269</v>
      </c>
      <c r="D2466" s="13">
        <v>-50335.06</v>
      </c>
      <c r="E2466" t="s">
        <v>7261</v>
      </c>
      <c r="F2466" t="s">
        <v>21130</v>
      </c>
      <c r="G2466" t="s">
        <v>10915</v>
      </c>
      <c r="H2466" t="s">
        <v>7231</v>
      </c>
      <c r="I2466">
        <f>EOMONTH(GL_Transactions[[#This Row],[Column6]],-1)+1</f>
        <v>45627</v>
      </c>
    </row>
    <row r="2467" spans="1:9" x14ac:dyDescent="0.35">
      <c r="A2467" t="s">
        <v>11610</v>
      </c>
      <c r="B2467" t="s">
        <v>7238</v>
      </c>
      <c r="C2467" t="s">
        <v>7239</v>
      </c>
      <c r="D2467" s="13">
        <v>-27281.75</v>
      </c>
      <c r="E2467" t="s">
        <v>7224</v>
      </c>
      <c r="F2467" t="s">
        <v>21124</v>
      </c>
      <c r="G2467" t="s">
        <v>11611</v>
      </c>
      <c r="H2467" t="s">
        <v>7226</v>
      </c>
      <c r="I2467" t="e">
        <f>EOMONTH(GL_Transactions[[#This Row],[Column6]],-1)+1</f>
        <v>#VALUE!</v>
      </c>
    </row>
    <row r="2468" spans="1:9" x14ac:dyDescent="0.35">
      <c r="A2468" t="s">
        <v>11612</v>
      </c>
      <c r="B2468" t="s">
        <v>7264</v>
      </c>
      <c r="C2468" t="s">
        <v>7280</v>
      </c>
      <c r="D2468" s="13">
        <v>72781.83</v>
      </c>
      <c r="E2468" t="s">
        <v>7240</v>
      </c>
      <c r="F2468" t="s">
        <v>21111</v>
      </c>
      <c r="G2468" t="s">
        <v>66</v>
      </c>
      <c r="H2468" t="s">
        <v>66</v>
      </c>
      <c r="I2468">
        <f>EOMONTH(GL_Transactions[[#This Row],[Column6]],-1)+1</f>
        <v>45627</v>
      </c>
    </row>
    <row r="2469" spans="1:9" x14ac:dyDescent="0.35">
      <c r="A2469" t="s">
        <v>11613</v>
      </c>
      <c r="B2469" t="s">
        <v>7255</v>
      </c>
      <c r="C2469" t="s">
        <v>7256</v>
      </c>
      <c r="D2469" s="13">
        <v>5846.41</v>
      </c>
      <c r="E2469" t="s">
        <v>7224</v>
      </c>
      <c r="F2469" t="s">
        <v>21131</v>
      </c>
      <c r="G2469" t="s">
        <v>11614</v>
      </c>
      <c r="H2469" t="s">
        <v>66</v>
      </c>
      <c r="I2469">
        <f>EOMONTH(GL_Transactions[[#This Row],[Column6]],-1)+1</f>
        <v>45627</v>
      </c>
    </row>
    <row r="2470" spans="1:9" x14ac:dyDescent="0.35">
      <c r="A2470" t="s">
        <v>11615</v>
      </c>
      <c r="B2470" t="s">
        <v>7251</v>
      </c>
      <c r="C2470" t="s">
        <v>7252</v>
      </c>
      <c r="D2470" s="13">
        <v>38833.040000000001</v>
      </c>
      <c r="E2470" t="s">
        <v>7240</v>
      </c>
      <c r="F2470" t="s">
        <v>21132</v>
      </c>
      <c r="G2470" t="s">
        <v>9712</v>
      </c>
      <c r="H2470" t="s">
        <v>66</v>
      </c>
      <c r="I2470">
        <f>EOMONTH(GL_Transactions[[#This Row],[Column6]],-1)+1</f>
        <v>45627</v>
      </c>
    </row>
    <row r="2471" spans="1:9" x14ac:dyDescent="0.35">
      <c r="A2471" t="s">
        <v>11616</v>
      </c>
      <c r="B2471" t="s">
        <v>7222</v>
      </c>
      <c r="C2471" t="s">
        <v>7223</v>
      </c>
      <c r="D2471" s="13">
        <v>-25576.01</v>
      </c>
      <c r="E2471" t="s">
        <v>7261</v>
      </c>
      <c r="F2471" t="s">
        <v>21105</v>
      </c>
      <c r="G2471" t="s">
        <v>10957</v>
      </c>
      <c r="H2471" t="s">
        <v>7226</v>
      </c>
      <c r="I2471">
        <f>EOMONTH(GL_Transactions[[#This Row],[Column6]],-1)+1</f>
        <v>45597</v>
      </c>
    </row>
    <row r="2472" spans="1:9" x14ac:dyDescent="0.35">
      <c r="A2472" t="s">
        <v>11617</v>
      </c>
      <c r="B2472" t="s">
        <v>7233</v>
      </c>
      <c r="C2472" t="s">
        <v>7234</v>
      </c>
      <c r="D2472" s="13">
        <v>-7624.02</v>
      </c>
      <c r="E2472" t="s">
        <v>7261</v>
      </c>
      <c r="F2472" t="s">
        <v>21133</v>
      </c>
      <c r="G2472" t="s">
        <v>11618</v>
      </c>
      <c r="H2472" t="s">
        <v>66</v>
      </c>
      <c r="I2472" t="e">
        <f>EOMONTH(GL_Transactions[[#This Row],[Column6]],-1)+1</f>
        <v>#VALUE!</v>
      </c>
    </row>
    <row r="2473" spans="1:9" x14ac:dyDescent="0.35">
      <c r="A2473" t="s">
        <v>11619</v>
      </c>
      <c r="B2473" t="s">
        <v>7228</v>
      </c>
      <c r="C2473" t="s">
        <v>7229</v>
      </c>
      <c r="D2473" s="13">
        <v>-80438.490000000005</v>
      </c>
      <c r="E2473" t="s">
        <v>7261</v>
      </c>
      <c r="F2473" t="s">
        <v>21134</v>
      </c>
      <c r="G2473" t="s">
        <v>11620</v>
      </c>
      <c r="H2473" t="s">
        <v>66</v>
      </c>
      <c r="I2473">
        <f>EOMONTH(GL_Transactions[[#This Row],[Column6]],-1)+1</f>
        <v>45292</v>
      </c>
    </row>
    <row r="2474" spans="1:9" x14ac:dyDescent="0.35">
      <c r="A2474" t="s">
        <v>11621</v>
      </c>
      <c r="B2474" t="s">
        <v>7248</v>
      </c>
      <c r="C2474" t="s">
        <v>3</v>
      </c>
      <c r="D2474" s="13">
        <v>54730.66</v>
      </c>
      <c r="E2474" t="s">
        <v>7240</v>
      </c>
      <c r="F2474" t="s">
        <v>21135</v>
      </c>
      <c r="G2474" t="s">
        <v>11622</v>
      </c>
      <c r="H2474" t="s">
        <v>66</v>
      </c>
      <c r="I2474">
        <f>EOMONTH(GL_Transactions[[#This Row],[Column6]],-1)+1</f>
        <v>45627</v>
      </c>
    </row>
    <row r="2475" spans="1:9" x14ac:dyDescent="0.35">
      <c r="A2475" t="s">
        <v>11623</v>
      </c>
      <c r="B2475" t="s">
        <v>7277</v>
      </c>
      <c r="C2475" t="s">
        <v>7278</v>
      </c>
      <c r="D2475" s="13">
        <v>17498.759999999998</v>
      </c>
      <c r="E2475" t="s">
        <v>7240</v>
      </c>
      <c r="F2475" t="s">
        <v>20379</v>
      </c>
      <c r="G2475" t="s">
        <v>11624</v>
      </c>
      <c r="H2475" t="s">
        <v>7236</v>
      </c>
      <c r="I2475">
        <f>EOMONTH(GL_Transactions[[#This Row],[Column6]],-1)+1</f>
        <v>45627</v>
      </c>
    </row>
    <row r="2476" spans="1:9" x14ac:dyDescent="0.35">
      <c r="A2476" t="s">
        <v>11625</v>
      </c>
      <c r="B2476" t="s">
        <v>7264</v>
      </c>
      <c r="C2476" t="s">
        <v>7280</v>
      </c>
      <c r="D2476" s="13">
        <v>-27797.06</v>
      </c>
      <c r="E2476" t="s">
        <v>7240</v>
      </c>
      <c r="F2476" t="s">
        <v>21136</v>
      </c>
      <c r="G2476" t="s">
        <v>11626</v>
      </c>
      <c r="H2476" t="s">
        <v>66</v>
      </c>
      <c r="I2476" t="e">
        <f>EOMONTH(GL_Transactions[[#This Row],[Column6]],-1)+1</f>
        <v>#VALUE!</v>
      </c>
    </row>
    <row r="2477" spans="1:9" x14ac:dyDescent="0.35">
      <c r="A2477" t="s">
        <v>11627</v>
      </c>
      <c r="B2477" t="s">
        <v>7277</v>
      </c>
      <c r="C2477" t="s">
        <v>7278</v>
      </c>
      <c r="D2477" s="13">
        <v>62924.33</v>
      </c>
      <c r="E2477" t="s">
        <v>7224</v>
      </c>
      <c r="F2477" t="s">
        <v>21134</v>
      </c>
      <c r="G2477" t="s">
        <v>9458</v>
      </c>
      <c r="H2477" t="s">
        <v>7286</v>
      </c>
      <c r="I2477">
        <f>EOMONTH(GL_Transactions[[#This Row],[Column6]],-1)+1</f>
        <v>45292</v>
      </c>
    </row>
    <row r="2478" spans="1:9" x14ac:dyDescent="0.35">
      <c r="A2478" t="s">
        <v>11628</v>
      </c>
      <c r="B2478" t="s">
        <v>7243</v>
      </c>
      <c r="C2478" t="s">
        <v>7244</v>
      </c>
      <c r="D2478" s="13">
        <v>11992.62</v>
      </c>
      <c r="E2478" t="s">
        <v>7224</v>
      </c>
      <c r="F2478" t="s">
        <v>21137</v>
      </c>
      <c r="G2478" t="s">
        <v>11629</v>
      </c>
      <c r="H2478" t="s">
        <v>66</v>
      </c>
      <c r="I2478" t="e">
        <f>EOMONTH(GL_Transactions[[#This Row],[Column6]],-1)+1</f>
        <v>#VALUE!</v>
      </c>
    </row>
    <row r="2479" spans="1:9" x14ac:dyDescent="0.35">
      <c r="A2479" t="s">
        <v>11630</v>
      </c>
      <c r="B2479" t="s">
        <v>7222</v>
      </c>
      <c r="C2479" t="s">
        <v>7223</v>
      </c>
      <c r="D2479" s="13">
        <v>-12385.37</v>
      </c>
      <c r="E2479" t="s">
        <v>7261</v>
      </c>
      <c r="F2479" t="s">
        <v>21138</v>
      </c>
      <c r="G2479" t="s">
        <v>11326</v>
      </c>
      <c r="H2479" t="s">
        <v>7305</v>
      </c>
      <c r="I2479">
        <f>EOMONTH(GL_Transactions[[#This Row],[Column6]],-1)+1</f>
        <v>45627</v>
      </c>
    </row>
    <row r="2480" spans="1:9" x14ac:dyDescent="0.35">
      <c r="A2480" t="s">
        <v>11631</v>
      </c>
      <c r="B2480" t="s">
        <v>7277</v>
      </c>
      <c r="C2480" t="s">
        <v>7278</v>
      </c>
      <c r="D2480" s="13">
        <v>-84662.95</v>
      </c>
      <c r="E2480" t="s">
        <v>7261</v>
      </c>
      <c r="F2480" t="s">
        <v>21139</v>
      </c>
      <c r="G2480" t="s">
        <v>11317</v>
      </c>
      <c r="H2480" t="s">
        <v>7292</v>
      </c>
      <c r="I2480">
        <f>EOMONTH(GL_Transactions[[#This Row],[Column6]],-1)+1</f>
        <v>45627</v>
      </c>
    </row>
    <row r="2481" spans="1:9" x14ac:dyDescent="0.35">
      <c r="A2481" t="s">
        <v>11632</v>
      </c>
      <c r="B2481" t="s">
        <v>7248</v>
      </c>
      <c r="C2481" t="s">
        <v>3</v>
      </c>
      <c r="D2481" s="13">
        <v>-18270.34</v>
      </c>
      <c r="E2481" t="s">
        <v>7224</v>
      </c>
      <c r="F2481" t="s">
        <v>21140</v>
      </c>
      <c r="G2481" t="s">
        <v>11633</v>
      </c>
      <c r="H2481" t="s">
        <v>7302</v>
      </c>
      <c r="I2481">
        <f>EOMONTH(GL_Transactions[[#This Row],[Column6]],-1)+1</f>
        <v>45627</v>
      </c>
    </row>
    <row r="2482" spans="1:9" x14ac:dyDescent="0.35">
      <c r="A2482" t="s">
        <v>11634</v>
      </c>
      <c r="B2482" t="s">
        <v>7251</v>
      </c>
      <c r="C2482" t="s">
        <v>7252</v>
      </c>
      <c r="D2482" s="13">
        <v>25579.17</v>
      </c>
      <c r="E2482" t="s">
        <v>7224</v>
      </c>
      <c r="F2482" t="s">
        <v>21141</v>
      </c>
      <c r="G2482" t="s">
        <v>9759</v>
      </c>
      <c r="H2482" t="s">
        <v>7246</v>
      </c>
      <c r="I2482">
        <f>EOMONTH(GL_Transactions[[#This Row],[Column6]],-1)+1</f>
        <v>45323</v>
      </c>
    </row>
    <row r="2483" spans="1:9" x14ac:dyDescent="0.35">
      <c r="A2483" t="s">
        <v>11635</v>
      </c>
      <c r="B2483" t="s">
        <v>7222</v>
      </c>
      <c r="C2483" t="s">
        <v>7223</v>
      </c>
      <c r="D2483" s="13">
        <v>-73417.600000000006</v>
      </c>
      <c r="E2483" t="s">
        <v>7240</v>
      </c>
      <c r="F2483" t="s">
        <v>21142</v>
      </c>
      <c r="G2483" t="s">
        <v>11636</v>
      </c>
      <c r="H2483" t="s">
        <v>7236</v>
      </c>
      <c r="I2483">
        <f>EOMONTH(GL_Transactions[[#This Row],[Column6]],-1)+1</f>
        <v>45627</v>
      </c>
    </row>
    <row r="2484" spans="1:9" x14ac:dyDescent="0.35">
      <c r="A2484" t="s">
        <v>11637</v>
      </c>
      <c r="B2484" t="s">
        <v>7255</v>
      </c>
      <c r="C2484" t="s">
        <v>7256</v>
      </c>
      <c r="D2484" s="13">
        <v>26262.07</v>
      </c>
      <c r="E2484" t="s">
        <v>7240</v>
      </c>
      <c r="F2484" t="s">
        <v>21143</v>
      </c>
      <c r="G2484" t="s">
        <v>11638</v>
      </c>
      <c r="H2484" t="s">
        <v>7286</v>
      </c>
      <c r="I2484">
        <f>EOMONTH(GL_Transactions[[#This Row],[Column6]],-1)+1</f>
        <v>45627</v>
      </c>
    </row>
    <row r="2485" spans="1:9" x14ac:dyDescent="0.35">
      <c r="A2485" t="s">
        <v>11639</v>
      </c>
      <c r="B2485" t="s">
        <v>7255</v>
      </c>
      <c r="C2485" t="s">
        <v>7256</v>
      </c>
      <c r="D2485" s="13">
        <v>12552.39</v>
      </c>
      <c r="E2485" t="s">
        <v>7240</v>
      </c>
      <c r="F2485" t="s">
        <v>21144</v>
      </c>
      <c r="G2485" t="s">
        <v>11640</v>
      </c>
      <c r="H2485" t="s">
        <v>7246</v>
      </c>
      <c r="I2485">
        <f>EOMONTH(GL_Transactions[[#This Row],[Column6]],-1)+1</f>
        <v>45627</v>
      </c>
    </row>
    <row r="2486" spans="1:9" x14ac:dyDescent="0.35">
      <c r="A2486" t="s">
        <v>11641</v>
      </c>
      <c r="B2486" t="s">
        <v>7251</v>
      </c>
      <c r="C2486" t="s">
        <v>7252</v>
      </c>
      <c r="D2486" s="13">
        <v>68741.37</v>
      </c>
      <c r="E2486" t="s">
        <v>7240</v>
      </c>
      <c r="F2486" t="s">
        <v>21044</v>
      </c>
      <c r="G2486" t="s">
        <v>11642</v>
      </c>
      <c r="H2486" t="s">
        <v>66</v>
      </c>
      <c r="I2486">
        <f>EOMONTH(GL_Transactions[[#This Row],[Column6]],-1)+1</f>
        <v>45597</v>
      </c>
    </row>
    <row r="2487" spans="1:9" x14ac:dyDescent="0.35">
      <c r="A2487" t="s">
        <v>11643</v>
      </c>
      <c r="B2487" t="s">
        <v>7233</v>
      </c>
      <c r="C2487" t="s">
        <v>7234</v>
      </c>
      <c r="D2487" s="13">
        <v>69341.45</v>
      </c>
      <c r="E2487" t="s">
        <v>7240</v>
      </c>
      <c r="F2487" t="s">
        <v>21145</v>
      </c>
      <c r="G2487" t="s">
        <v>11644</v>
      </c>
      <c r="H2487" t="s">
        <v>7305</v>
      </c>
      <c r="I2487">
        <f>EOMONTH(GL_Transactions[[#This Row],[Column6]],-1)+1</f>
        <v>45627</v>
      </c>
    </row>
    <row r="2488" spans="1:9" x14ac:dyDescent="0.35">
      <c r="A2488" t="s">
        <v>11645</v>
      </c>
      <c r="B2488" t="s">
        <v>7238</v>
      </c>
      <c r="C2488" t="s">
        <v>7239</v>
      </c>
      <c r="D2488" s="13">
        <v>-79576.070000000007</v>
      </c>
      <c r="E2488" t="s">
        <v>7240</v>
      </c>
      <c r="F2488" t="s">
        <v>21107</v>
      </c>
      <c r="G2488" t="s">
        <v>11646</v>
      </c>
      <c r="H2488" t="s">
        <v>7226</v>
      </c>
      <c r="I2488">
        <f>EOMONTH(GL_Transactions[[#This Row],[Column6]],-1)+1</f>
        <v>45627</v>
      </c>
    </row>
    <row r="2489" spans="1:9" x14ac:dyDescent="0.35">
      <c r="A2489" t="s">
        <v>11647</v>
      </c>
      <c r="B2489" t="s">
        <v>7255</v>
      </c>
      <c r="C2489" t="s">
        <v>7256</v>
      </c>
      <c r="D2489" s="13">
        <v>51846.71</v>
      </c>
      <c r="E2489" t="s">
        <v>7240</v>
      </c>
      <c r="F2489" t="s">
        <v>21146</v>
      </c>
      <c r="G2489" t="s">
        <v>11648</v>
      </c>
      <c r="H2489" t="s">
        <v>66</v>
      </c>
      <c r="I2489">
        <f>EOMONTH(GL_Transactions[[#This Row],[Column6]],-1)+1</f>
        <v>45627</v>
      </c>
    </row>
    <row r="2490" spans="1:9" x14ac:dyDescent="0.35">
      <c r="A2490" t="s">
        <v>11649</v>
      </c>
      <c r="B2490" t="s">
        <v>7277</v>
      </c>
      <c r="C2490" t="s">
        <v>7278</v>
      </c>
      <c r="D2490" s="13">
        <v>3076.98</v>
      </c>
      <c r="E2490" t="s">
        <v>7240</v>
      </c>
      <c r="F2490" t="s">
        <v>20279</v>
      </c>
      <c r="G2490" t="s">
        <v>11650</v>
      </c>
      <c r="H2490" t="s">
        <v>7286</v>
      </c>
      <c r="I2490">
        <f>EOMONTH(GL_Transactions[[#This Row],[Column6]],-1)+1</f>
        <v>45383</v>
      </c>
    </row>
    <row r="2491" spans="1:9" x14ac:dyDescent="0.35">
      <c r="A2491" t="s">
        <v>11651</v>
      </c>
      <c r="B2491" t="s">
        <v>7238</v>
      </c>
      <c r="C2491" t="s">
        <v>7239</v>
      </c>
      <c r="D2491" s="13">
        <v>20968.16</v>
      </c>
      <c r="E2491" t="s">
        <v>7261</v>
      </c>
      <c r="F2491" t="s">
        <v>21147</v>
      </c>
      <c r="G2491" t="s">
        <v>9636</v>
      </c>
      <c r="H2491" t="s">
        <v>7302</v>
      </c>
      <c r="I2491">
        <f>EOMONTH(GL_Transactions[[#This Row],[Column6]],-1)+1</f>
        <v>45474</v>
      </c>
    </row>
    <row r="2492" spans="1:9" x14ac:dyDescent="0.35">
      <c r="A2492" t="s">
        <v>11652</v>
      </c>
      <c r="B2492" t="s">
        <v>7228</v>
      </c>
      <c r="C2492" t="s">
        <v>7229</v>
      </c>
      <c r="D2492" s="13">
        <v>40325.550000000003</v>
      </c>
      <c r="E2492" t="s">
        <v>7240</v>
      </c>
      <c r="F2492" t="s">
        <v>21148</v>
      </c>
      <c r="G2492" t="s">
        <v>11653</v>
      </c>
      <c r="H2492" t="s">
        <v>7249</v>
      </c>
      <c r="I2492" t="e">
        <f>EOMONTH(GL_Transactions[[#This Row],[Column6]],-1)+1</f>
        <v>#VALUE!</v>
      </c>
    </row>
    <row r="2493" spans="1:9" x14ac:dyDescent="0.35">
      <c r="A2493" t="s">
        <v>11654</v>
      </c>
      <c r="B2493" t="s">
        <v>7238</v>
      </c>
      <c r="C2493" t="s">
        <v>7239</v>
      </c>
      <c r="D2493" s="13">
        <v>-62860.41</v>
      </c>
      <c r="E2493" t="s">
        <v>7224</v>
      </c>
      <c r="F2493" t="s">
        <v>21107</v>
      </c>
      <c r="G2493" t="s">
        <v>66</v>
      </c>
      <c r="H2493" t="s">
        <v>66</v>
      </c>
      <c r="I2493">
        <f>EOMONTH(GL_Transactions[[#This Row],[Column6]],-1)+1</f>
        <v>45627</v>
      </c>
    </row>
    <row r="2494" spans="1:9" x14ac:dyDescent="0.35">
      <c r="A2494" t="s">
        <v>11655</v>
      </c>
      <c r="B2494" t="s">
        <v>7264</v>
      </c>
      <c r="C2494" t="s">
        <v>7280</v>
      </c>
      <c r="D2494" s="13">
        <v>25800.11</v>
      </c>
      <c r="E2494" t="s">
        <v>7240</v>
      </c>
      <c r="F2494" t="s">
        <v>21149</v>
      </c>
      <c r="G2494" t="s">
        <v>11656</v>
      </c>
      <c r="H2494" t="s">
        <v>7249</v>
      </c>
      <c r="I2494" t="e">
        <f>EOMONTH(GL_Transactions[[#This Row],[Column6]],-1)+1</f>
        <v>#VALUE!</v>
      </c>
    </row>
    <row r="2495" spans="1:9" x14ac:dyDescent="0.35">
      <c r="A2495" t="s">
        <v>11657</v>
      </c>
      <c r="B2495" t="s">
        <v>7248</v>
      </c>
      <c r="C2495" t="s">
        <v>3</v>
      </c>
      <c r="D2495" s="13">
        <v>15142.56</v>
      </c>
      <c r="E2495" t="s">
        <v>7261</v>
      </c>
      <c r="F2495" t="s">
        <v>20701</v>
      </c>
      <c r="G2495" t="s">
        <v>11658</v>
      </c>
      <c r="H2495" t="s">
        <v>66</v>
      </c>
      <c r="I2495">
        <f>EOMONTH(GL_Transactions[[#This Row],[Column6]],-1)+1</f>
        <v>45627</v>
      </c>
    </row>
    <row r="2496" spans="1:9" x14ac:dyDescent="0.35">
      <c r="A2496" t="s">
        <v>11659</v>
      </c>
      <c r="B2496" t="s">
        <v>7264</v>
      </c>
      <c r="C2496" t="s">
        <v>7280</v>
      </c>
      <c r="D2496" s="13">
        <v>55589.54</v>
      </c>
      <c r="E2496" t="s">
        <v>7224</v>
      </c>
      <c r="F2496" t="s">
        <v>21129</v>
      </c>
      <c r="G2496" t="s">
        <v>9354</v>
      </c>
      <c r="H2496" t="s">
        <v>7231</v>
      </c>
      <c r="I2496" t="e">
        <f>EOMONTH(GL_Transactions[[#This Row],[Column6]],-1)+1</f>
        <v>#VALUE!</v>
      </c>
    </row>
    <row r="2497" spans="1:9" x14ac:dyDescent="0.35">
      <c r="A2497" t="s">
        <v>11660</v>
      </c>
      <c r="B2497" t="s">
        <v>7251</v>
      </c>
      <c r="C2497" t="s">
        <v>7252</v>
      </c>
      <c r="D2497" s="13">
        <v>38564.43</v>
      </c>
      <c r="E2497" t="s">
        <v>7224</v>
      </c>
      <c r="F2497" t="s">
        <v>21150</v>
      </c>
      <c r="G2497" t="s">
        <v>66</v>
      </c>
      <c r="H2497" t="s">
        <v>7292</v>
      </c>
      <c r="I2497">
        <f>EOMONTH(GL_Transactions[[#This Row],[Column6]],-1)+1</f>
        <v>45627</v>
      </c>
    </row>
    <row r="2498" spans="1:9" x14ac:dyDescent="0.35">
      <c r="A2498" t="s">
        <v>11661</v>
      </c>
      <c r="B2498" t="s">
        <v>7251</v>
      </c>
      <c r="C2498" t="s">
        <v>7252</v>
      </c>
      <c r="D2498" s="13">
        <v>23445.85</v>
      </c>
      <c r="E2498" t="s">
        <v>7261</v>
      </c>
      <c r="F2498" t="s">
        <v>21107</v>
      </c>
      <c r="G2498" t="s">
        <v>11662</v>
      </c>
      <c r="H2498" t="s">
        <v>7292</v>
      </c>
      <c r="I2498">
        <f>EOMONTH(GL_Transactions[[#This Row],[Column6]],-1)+1</f>
        <v>45627</v>
      </c>
    </row>
    <row r="2499" spans="1:9" x14ac:dyDescent="0.35">
      <c r="A2499" t="s">
        <v>11663</v>
      </c>
      <c r="B2499" t="s">
        <v>7264</v>
      </c>
      <c r="C2499" t="s">
        <v>7280</v>
      </c>
      <c r="D2499" s="13">
        <v>8739.16</v>
      </c>
      <c r="E2499" t="s">
        <v>7240</v>
      </c>
      <c r="F2499" t="s">
        <v>21151</v>
      </c>
      <c r="G2499" t="s">
        <v>11664</v>
      </c>
      <c r="H2499" t="s">
        <v>7236</v>
      </c>
      <c r="I2499" t="e">
        <f>EOMONTH(GL_Transactions[[#This Row],[Column6]],-1)+1</f>
        <v>#VALUE!</v>
      </c>
    </row>
    <row r="2500" spans="1:9" x14ac:dyDescent="0.35">
      <c r="A2500" t="s">
        <v>11665</v>
      </c>
      <c r="B2500" t="s">
        <v>7268</v>
      </c>
      <c r="C2500" t="s">
        <v>7269</v>
      </c>
      <c r="D2500" s="13">
        <v>75743.19</v>
      </c>
      <c r="E2500" t="s">
        <v>7240</v>
      </c>
      <c r="F2500" t="s">
        <v>21152</v>
      </c>
      <c r="G2500" t="s">
        <v>11666</v>
      </c>
      <c r="H2500" t="s">
        <v>7305</v>
      </c>
      <c r="I2500" t="e">
        <f>EOMONTH(GL_Transactions[[#This Row],[Column6]],-1)+1</f>
        <v>#VALUE!</v>
      </c>
    </row>
    <row r="2501" spans="1:9" x14ac:dyDescent="0.35">
      <c r="A2501" t="s">
        <v>11667</v>
      </c>
      <c r="B2501" t="s">
        <v>7264</v>
      </c>
      <c r="C2501" t="s">
        <v>7280</v>
      </c>
      <c r="D2501" s="13">
        <v>14578.34</v>
      </c>
      <c r="E2501" t="s">
        <v>7224</v>
      </c>
      <c r="F2501" t="s">
        <v>21153</v>
      </c>
      <c r="G2501" t="s">
        <v>10275</v>
      </c>
      <c r="H2501" t="s">
        <v>7292</v>
      </c>
      <c r="I2501">
        <f>EOMONTH(GL_Transactions[[#This Row],[Column6]],-1)+1</f>
        <v>45627</v>
      </c>
    </row>
    <row r="2502" spans="1:9" x14ac:dyDescent="0.35">
      <c r="A2502" t="s">
        <v>11668</v>
      </c>
      <c r="B2502" t="s">
        <v>7243</v>
      </c>
      <c r="C2502" t="s">
        <v>7244</v>
      </c>
      <c r="D2502" s="13">
        <v>12501.09</v>
      </c>
      <c r="E2502" t="s">
        <v>7240</v>
      </c>
      <c r="F2502" t="s">
        <v>21154</v>
      </c>
      <c r="G2502" t="s">
        <v>11669</v>
      </c>
      <c r="H2502" t="s">
        <v>7226</v>
      </c>
      <c r="I2502">
        <f>EOMONTH(GL_Transactions[[#This Row],[Column6]],-1)+1</f>
        <v>45627</v>
      </c>
    </row>
    <row r="2503" spans="1:9" x14ac:dyDescent="0.35">
      <c r="A2503" t="s">
        <v>11670</v>
      </c>
      <c r="B2503" t="s">
        <v>7222</v>
      </c>
      <c r="C2503" t="s">
        <v>7223</v>
      </c>
      <c r="D2503" s="13">
        <v>49975.4</v>
      </c>
      <c r="E2503" t="s">
        <v>7240</v>
      </c>
      <c r="F2503" t="s">
        <v>21099</v>
      </c>
      <c r="G2503" t="s">
        <v>9352</v>
      </c>
      <c r="H2503" t="s">
        <v>7249</v>
      </c>
      <c r="I2503" t="e">
        <f>EOMONTH(GL_Transactions[[#This Row],[Column6]],-1)+1</f>
        <v>#VALUE!</v>
      </c>
    </row>
    <row r="2504" spans="1:9" x14ac:dyDescent="0.35">
      <c r="A2504" t="s">
        <v>11671</v>
      </c>
      <c r="B2504" t="s">
        <v>7255</v>
      </c>
      <c r="C2504" t="s">
        <v>7256</v>
      </c>
      <c r="D2504" s="13">
        <v>18270.04</v>
      </c>
      <c r="E2504" t="s">
        <v>7240</v>
      </c>
      <c r="F2504" t="s">
        <v>21155</v>
      </c>
      <c r="G2504" t="s">
        <v>66</v>
      </c>
      <c r="H2504" t="s">
        <v>7246</v>
      </c>
      <c r="I2504">
        <f>EOMONTH(GL_Transactions[[#This Row],[Column6]],-1)+1</f>
        <v>45627</v>
      </c>
    </row>
    <row r="2505" spans="1:9" x14ac:dyDescent="0.35">
      <c r="A2505" t="s">
        <v>11672</v>
      </c>
      <c r="B2505" t="s">
        <v>7264</v>
      </c>
      <c r="C2505" t="s">
        <v>7280</v>
      </c>
      <c r="D2505" s="13">
        <v>41933.49</v>
      </c>
      <c r="E2505" t="s">
        <v>7261</v>
      </c>
      <c r="F2505" t="s">
        <v>21129</v>
      </c>
      <c r="G2505" t="s">
        <v>11673</v>
      </c>
      <c r="H2505" t="s">
        <v>7286</v>
      </c>
      <c r="I2505" t="e">
        <f>EOMONTH(GL_Transactions[[#This Row],[Column6]],-1)+1</f>
        <v>#VALUE!</v>
      </c>
    </row>
    <row r="2506" spans="1:9" x14ac:dyDescent="0.35">
      <c r="A2506" t="s">
        <v>11674</v>
      </c>
      <c r="B2506" t="s">
        <v>7251</v>
      </c>
      <c r="C2506" t="s">
        <v>66</v>
      </c>
      <c r="D2506" s="13">
        <v>59372.91</v>
      </c>
      <c r="E2506" t="s">
        <v>7240</v>
      </c>
      <c r="F2506" t="s">
        <v>21156</v>
      </c>
      <c r="G2506" t="s">
        <v>11675</v>
      </c>
      <c r="H2506" t="s">
        <v>7305</v>
      </c>
      <c r="I2506" t="e">
        <f>EOMONTH(GL_Transactions[[#This Row],[Column6]],-1)+1</f>
        <v>#VALUE!</v>
      </c>
    </row>
    <row r="2507" spans="1:9" x14ac:dyDescent="0.35">
      <c r="A2507" t="s">
        <v>11676</v>
      </c>
      <c r="B2507" t="s">
        <v>7222</v>
      </c>
      <c r="C2507" t="s">
        <v>7223</v>
      </c>
      <c r="D2507" s="13">
        <v>40749.129999999997</v>
      </c>
      <c r="E2507" t="s">
        <v>7240</v>
      </c>
      <c r="F2507" t="s">
        <v>21147</v>
      </c>
      <c r="G2507" t="s">
        <v>11677</v>
      </c>
      <c r="H2507" t="s">
        <v>7286</v>
      </c>
      <c r="I2507">
        <f>EOMONTH(GL_Transactions[[#This Row],[Column6]],-1)+1</f>
        <v>45474</v>
      </c>
    </row>
    <row r="2508" spans="1:9" x14ac:dyDescent="0.35">
      <c r="A2508" t="s">
        <v>11678</v>
      </c>
      <c r="B2508" t="s">
        <v>7264</v>
      </c>
      <c r="C2508" t="s">
        <v>7280</v>
      </c>
      <c r="D2508" s="13">
        <v>48970.03</v>
      </c>
      <c r="E2508" t="s">
        <v>7261</v>
      </c>
      <c r="F2508" t="s">
        <v>21157</v>
      </c>
      <c r="G2508" t="s">
        <v>11679</v>
      </c>
      <c r="H2508" t="s">
        <v>7286</v>
      </c>
      <c r="I2508" t="e">
        <f>EOMONTH(GL_Transactions[[#This Row],[Column6]],-1)+1</f>
        <v>#VALUE!</v>
      </c>
    </row>
    <row r="2509" spans="1:9" x14ac:dyDescent="0.35">
      <c r="A2509" t="s">
        <v>11680</v>
      </c>
      <c r="B2509" t="s">
        <v>7264</v>
      </c>
      <c r="C2509" t="s">
        <v>7280</v>
      </c>
      <c r="D2509" s="13">
        <v>71027.929999999993</v>
      </c>
      <c r="E2509" t="s">
        <v>7240</v>
      </c>
      <c r="F2509" t="s">
        <v>21158</v>
      </c>
      <c r="G2509" t="s">
        <v>11681</v>
      </c>
      <c r="H2509" t="s">
        <v>66</v>
      </c>
      <c r="I2509" t="e">
        <f>EOMONTH(GL_Transactions[[#This Row],[Column6]],-1)+1</f>
        <v>#VALUE!</v>
      </c>
    </row>
    <row r="2510" spans="1:9" x14ac:dyDescent="0.35">
      <c r="A2510" t="s">
        <v>11682</v>
      </c>
      <c r="B2510" t="s">
        <v>7248</v>
      </c>
      <c r="C2510" t="s">
        <v>3</v>
      </c>
      <c r="D2510" s="13">
        <v>71428.36</v>
      </c>
      <c r="E2510" t="s">
        <v>7261</v>
      </c>
      <c r="F2510" t="s">
        <v>21159</v>
      </c>
      <c r="G2510" t="s">
        <v>11683</v>
      </c>
      <c r="H2510" t="s">
        <v>7302</v>
      </c>
      <c r="I2510">
        <f>EOMONTH(GL_Transactions[[#This Row],[Column6]],-1)+1</f>
        <v>45627</v>
      </c>
    </row>
    <row r="2511" spans="1:9" x14ac:dyDescent="0.35">
      <c r="A2511" t="s">
        <v>11684</v>
      </c>
      <c r="B2511" t="s">
        <v>7248</v>
      </c>
      <c r="C2511" t="s">
        <v>3</v>
      </c>
      <c r="D2511" s="13">
        <v>33952.54</v>
      </c>
      <c r="E2511" t="s">
        <v>7240</v>
      </c>
      <c r="F2511" t="s">
        <v>21160</v>
      </c>
      <c r="G2511" t="s">
        <v>11685</v>
      </c>
      <c r="H2511" t="s">
        <v>7302</v>
      </c>
      <c r="I2511">
        <f>EOMONTH(GL_Transactions[[#This Row],[Column6]],-1)+1</f>
        <v>45627</v>
      </c>
    </row>
    <row r="2512" spans="1:9" x14ac:dyDescent="0.35">
      <c r="A2512" t="s">
        <v>11686</v>
      </c>
      <c r="B2512" t="s">
        <v>7238</v>
      </c>
      <c r="C2512" t="s">
        <v>7239</v>
      </c>
      <c r="D2512" s="13">
        <v>52584.959999999999</v>
      </c>
      <c r="E2512" t="s">
        <v>7224</v>
      </c>
      <c r="F2512" t="s">
        <v>21161</v>
      </c>
      <c r="G2512" t="s">
        <v>10741</v>
      </c>
      <c r="H2512" t="s">
        <v>7249</v>
      </c>
      <c r="I2512">
        <f>EOMONTH(GL_Transactions[[#This Row],[Column6]],-1)+1</f>
        <v>45627</v>
      </c>
    </row>
    <row r="2513" spans="1:9" x14ac:dyDescent="0.35">
      <c r="A2513" t="s">
        <v>11687</v>
      </c>
      <c r="B2513" t="s">
        <v>7264</v>
      </c>
      <c r="C2513" t="s">
        <v>7280</v>
      </c>
      <c r="D2513" s="13">
        <v>78179.23</v>
      </c>
      <c r="E2513" t="s">
        <v>7224</v>
      </c>
      <c r="F2513" t="s">
        <v>21147</v>
      </c>
      <c r="G2513" t="s">
        <v>11688</v>
      </c>
      <c r="H2513" t="s">
        <v>7226</v>
      </c>
      <c r="I2513">
        <f>EOMONTH(GL_Transactions[[#This Row],[Column6]],-1)+1</f>
        <v>45474</v>
      </c>
    </row>
    <row r="2514" spans="1:9" x14ac:dyDescent="0.35">
      <c r="A2514" t="s">
        <v>11689</v>
      </c>
      <c r="B2514" t="s">
        <v>7243</v>
      </c>
      <c r="C2514" t="s">
        <v>7244</v>
      </c>
      <c r="D2514" s="13">
        <v>-17547.97</v>
      </c>
      <c r="E2514" t="s">
        <v>7240</v>
      </c>
      <c r="F2514" t="s">
        <v>21125</v>
      </c>
      <c r="G2514" t="s">
        <v>11690</v>
      </c>
      <c r="H2514" t="s">
        <v>66</v>
      </c>
      <c r="I2514">
        <f>EOMONTH(GL_Transactions[[#This Row],[Column6]],-1)+1</f>
        <v>45627</v>
      </c>
    </row>
    <row r="2515" spans="1:9" x14ac:dyDescent="0.35">
      <c r="A2515" t="s">
        <v>11691</v>
      </c>
      <c r="B2515" t="s">
        <v>7277</v>
      </c>
      <c r="C2515" t="s">
        <v>66</v>
      </c>
      <c r="D2515" s="13">
        <v>-15425.26</v>
      </c>
      <c r="E2515" t="s">
        <v>7224</v>
      </c>
      <c r="F2515" t="s">
        <v>20111</v>
      </c>
      <c r="G2515" t="s">
        <v>11692</v>
      </c>
      <c r="H2515" t="s">
        <v>7231</v>
      </c>
      <c r="I2515">
        <f>EOMONTH(GL_Transactions[[#This Row],[Column6]],-1)+1</f>
        <v>45352</v>
      </c>
    </row>
    <row r="2516" spans="1:9" x14ac:dyDescent="0.35">
      <c r="A2516" t="s">
        <v>11693</v>
      </c>
      <c r="B2516" t="s">
        <v>7228</v>
      </c>
      <c r="C2516" t="s">
        <v>7229</v>
      </c>
      <c r="D2516" s="13">
        <v>80856.5</v>
      </c>
      <c r="E2516" t="s">
        <v>7240</v>
      </c>
      <c r="F2516" t="s">
        <v>21162</v>
      </c>
      <c r="G2516" t="s">
        <v>11694</v>
      </c>
      <c r="H2516" t="s">
        <v>7236</v>
      </c>
      <c r="I2516">
        <f>EOMONTH(GL_Transactions[[#This Row],[Column6]],-1)+1</f>
        <v>45627</v>
      </c>
    </row>
    <row r="2517" spans="1:9" x14ac:dyDescent="0.35">
      <c r="A2517" t="s">
        <v>11695</v>
      </c>
      <c r="B2517" t="s">
        <v>7248</v>
      </c>
      <c r="C2517" t="s">
        <v>3</v>
      </c>
      <c r="D2517" s="13">
        <v>-771.16</v>
      </c>
      <c r="E2517" t="s">
        <v>7240</v>
      </c>
      <c r="F2517" t="s">
        <v>20134</v>
      </c>
      <c r="G2517" t="s">
        <v>11696</v>
      </c>
      <c r="H2517" t="s">
        <v>7275</v>
      </c>
      <c r="I2517">
        <f>EOMONTH(GL_Transactions[[#This Row],[Column6]],-1)+1</f>
        <v>45627</v>
      </c>
    </row>
    <row r="2518" spans="1:9" x14ac:dyDescent="0.35">
      <c r="A2518" t="s">
        <v>11697</v>
      </c>
      <c r="B2518" t="s">
        <v>7243</v>
      </c>
      <c r="C2518" t="s">
        <v>7244</v>
      </c>
      <c r="D2518" s="13">
        <v>-59775.42</v>
      </c>
      <c r="E2518" t="s">
        <v>7224</v>
      </c>
      <c r="F2518" t="s">
        <v>21163</v>
      </c>
      <c r="G2518" t="s">
        <v>11698</v>
      </c>
      <c r="H2518" t="s">
        <v>7286</v>
      </c>
      <c r="I2518" t="e">
        <f>EOMONTH(GL_Transactions[[#This Row],[Column6]],-1)+1</f>
        <v>#VALUE!</v>
      </c>
    </row>
    <row r="2519" spans="1:9" x14ac:dyDescent="0.35">
      <c r="A2519" t="s">
        <v>11699</v>
      </c>
      <c r="B2519" t="s">
        <v>7277</v>
      </c>
      <c r="C2519" t="s">
        <v>7278</v>
      </c>
      <c r="D2519" s="13" t="s">
        <v>21164</v>
      </c>
      <c r="E2519" t="s">
        <v>7240</v>
      </c>
      <c r="F2519" t="s">
        <v>21165</v>
      </c>
      <c r="G2519" t="s">
        <v>66</v>
      </c>
      <c r="H2519" t="s">
        <v>7286</v>
      </c>
      <c r="I2519" t="e">
        <f>EOMONTH(GL_Transactions[[#This Row],[Column6]],-1)+1</f>
        <v>#VALUE!</v>
      </c>
    </row>
    <row r="2520" spans="1:9" x14ac:dyDescent="0.35">
      <c r="A2520" t="s">
        <v>11700</v>
      </c>
      <c r="B2520" t="s">
        <v>7228</v>
      </c>
      <c r="C2520" t="s">
        <v>7229</v>
      </c>
      <c r="D2520" s="13">
        <v>31551.59</v>
      </c>
      <c r="E2520" t="s">
        <v>7261</v>
      </c>
      <c r="F2520" t="s">
        <v>21166</v>
      </c>
      <c r="G2520" t="s">
        <v>11701</v>
      </c>
      <c r="H2520" t="s">
        <v>7302</v>
      </c>
      <c r="I2520" t="e">
        <f>EOMONTH(GL_Transactions[[#This Row],[Column6]],-1)+1</f>
        <v>#VALUE!</v>
      </c>
    </row>
    <row r="2521" spans="1:9" x14ac:dyDescent="0.35">
      <c r="A2521" t="s">
        <v>11702</v>
      </c>
      <c r="B2521" t="s">
        <v>7233</v>
      </c>
      <c r="C2521" t="s">
        <v>7234</v>
      </c>
      <c r="D2521" s="13">
        <v>-45783.29</v>
      </c>
      <c r="E2521" t="s">
        <v>7261</v>
      </c>
      <c r="F2521" t="s">
        <v>21167</v>
      </c>
      <c r="G2521" t="s">
        <v>11703</v>
      </c>
      <c r="H2521" t="s">
        <v>66</v>
      </c>
      <c r="I2521">
        <f>EOMONTH(GL_Transactions[[#This Row],[Column6]],-1)+1</f>
        <v>45444</v>
      </c>
    </row>
    <row r="2522" spans="1:9" x14ac:dyDescent="0.35">
      <c r="A2522" t="s">
        <v>11704</v>
      </c>
      <c r="B2522" t="s">
        <v>7248</v>
      </c>
      <c r="C2522" t="s">
        <v>3</v>
      </c>
      <c r="D2522" s="13">
        <v>81141.17</v>
      </c>
      <c r="E2522" t="s">
        <v>7240</v>
      </c>
      <c r="F2522" t="s">
        <v>21168</v>
      </c>
      <c r="G2522" t="s">
        <v>11705</v>
      </c>
      <c r="H2522" t="s">
        <v>7302</v>
      </c>
      <c r="I2522">
        <f>EOMONTH(GL_Transactions[[#This Row],[Column6]],-1)+1</f>
        <v>45627</v>
      </c>
    </row>
    <row r="2523" spans="1:9" x14ac:dyDescent="0.35">
      <c r="A2523" t="s">
        <v>11706</v>
      </c>
      <c r="B2523" t="s">
        <v>7264</v>
      </c>
      <c r="C2523" t="s">
        <v>66</v>
      </c>
      <c r="D2523" s="13">
        <v>-4161.29</v>
      </c>
      <c r="E2523" t="s">
        <v>7224</v>
      </c>
      <c r="F2523" t="s">
        <v>21144</v>
      </c>
      <c r="G2523" t="s">
        <v>11707</v>
      </c>
      <c r="H2523" t="s">
        <v>7292</v>
      </c>
      <c r="I2523">
        <f>EOMONTH(GL_Transactions[[#This Row],[Column6]],-1)+1</f>
        <v>45627</v>
      </c>
    </row>
    <row r="2524" spans="1:9" x14ac:dyDescent="0.35">
      <c r="A2524" t="s">
        <v>11708</v>
      </c>
      <c r="B2524" t="s">
        <v>7255</v>
      </c>
      <c r="C2524" t="s">
        <v>7256</v>
      </c>
      <c r="D2524" s="13">
        <v>-35889.71</v>
      </c>
      <c r="E2524" t="s">
        <v>7240</v>
      </c>
      <c r="F2524" t="s">
        <v>21169</v>
      </c>
      <c r="G2524" t="s">
        <v>11358</v>
      </c>
      <c r="H2524" t="s">
        <v>7286</v>
      </c>
      <c r="I2524">
        <f>EOMONTH(GL_Transactions[[#This Row],[Column6]],-1)+1</f>
        <v>45627</v>
      </c>
    </row>
    <row r="2525" spans="1:9" x14ac:dyDescent="0.35">
      <c r="A2525" t="s">
        <v>11709</v>
      </c>
      <c r="B2525" t="s">
        <v>7248</v>
      </c>
      <c r="C2525" t="s">
        <v>3</v>
      </c>
      <c r="D2525" s="13">
        <v>4326.8999999999996</v>
      </c>
      <c r="E2525" t="s">
        <v>7240</v>
      </c>
      <c r="F2525" t="s">
        <v>21170</v>
      </c>
      <c r="G2525" t="s">
        <v>11710</v>
      </c>
      <c r="H2525" t="s">
        <v>66</v>
      </c>
      <c r="I2525">
        <f>EOMONTH(GL_Transactions[[#This Row],[Column6]],-1)+1</f>
        <v>45627</v>
      </c>
    </row>
    <row r="2526" spans="1:9" x14ac:dyDescent="0.35">
      <c r="A2526" t="s">
        <v>11711</v>
      </c>
      <c r="B2526" t="s">
        <v>7255</v>
      </c>
      <c r="C2526" t="s">
        <v>7256</v>
      </c>
      <c r="D2526" s="13">
        <v>-26848.14</v>
      </c>
      <c r="E2526" t="s">
        <v>7224</v>
      </c>
      <c r="F2526" t="s">
        <v>21146</v>
      </c>
      <c r="G2526" t="s">
        <v>11712</v>
      </c>
      <c r="H2526" t="s">
        <v>7226</v>
      </c>
      <c r="I2526">
        <f>EOMONTH(GL_Transactions[[#This Row],[Column6]],-1)+1</f>
        <v>45627</v>
      </c>
    </row>
    <row r="2527" spans="1:9" x14ac:dyDescent="0.35">
      <c r="A2527" t="s">
        <v>11713</v>
      </c>
      <c r="B2527" t="s">
        <v>7228</v>
      </c>
      <c r="C2527" t="s">
        <v>7229</v>
      </c>
      <c r="D2527" s="13">
        <v>62337.36</v>
      </c>
      <c r="E2527" t="s">
        <v>7240</v>
      </c>
      <c r="F2527" t="s">
        <v>21171</v>
      </c>
      <c r="G2527" t="s">
        <v>10514</v>
      </c>
      <c r="H2527" t="s">
        <v>7231</v>
      </c>
      <c r="I2527">
        <f>EOMONTH(GL_Transactions[[#This Row],[Column6]],-1)+1</f>
        <v>45627</v>
      </c>
    </row>
    <row r="2528" spans="1:9" x14ac:dyDescent="0.35">
      <c r="A2528" t="s">
        <v>11714</v>
      </c>
      <c r="B2528" t="s">
        <v>7243</v>
      </c>
      <c r="C2528" t="s">
        <v>7244</v>
      </c>
      <c r="D2528" s="13">
        <v>11150.15</v>
      </c>
      <c r="E2528" t="s">
        <v>7224</v>
      </c>
      <c r="F2528" t="s">
        <v>20279</v>
      </c>
      <c r="G2528" t="s">
        <v>66</v>
      </c>
      <c r="H2528" t="s">
        <v>7246</v>
      </c>
      <c r="I2528">
        <f>EOMONTH(GL_Transactions[[#This Row],[Column6]],-1)+1</f>
        <v>45383</v>
      </c>
    </row>
    <row r="2529" spans="1:9" x14ac:dyDescent="0.35">
      <c r="A2529" t="s">
        <v>11715</v>
      </c>
      <c r="B2529" t="s">
        <v>7264</v>
      </c>
      <c r="C2529" t="s">
        <v>7280</v>
      </c>
      <c r="D2529" s="13">
        <v>44299.32</v>
      </c>
      <c r="E2529" t="s">
        <v>7224</v>
      </c>
      <c r="F2529" t="s">
        <v>21172</v>
      </c>
      <c r="G2529" t="s">
        <v>11716</v>
      </c>
      <c r="H2529" t="s">
        <v>7246</v>
      </c>
      <c r="I2529" t="e">
        <f>EOMONTH(GL_Transactions[[#This Row],[Column6]],-1)+1</f>
        <v>#VALUE!</v>
      </c>
    </row>
    <row r="2530" spans="1:9" x14ac:dyDescent="0.35">
      <c r="A2530" t="s">
        <v>11717</v>
      </c>
      <c r="B2530" t="s">
        <v>7233</v>
      </c>
      <c r="C2530" t="s">
        <v>7234</v>
      </c>
      <c r="D2530" s="13">
        <v>-31129.27</v>
      </c>
      <c r="E2530" t="s">
        <v>7224</v>
      </c>
      <c r="F2530" t="s">
        <v>21158</v>
      </c>
      <c r="G2530" t="s">
        <v>11718</v>
      </c>
      <c r="H2530" t="s">
        <v>7292</v>
      </c>
      <c r="I2530" t="e">
        <f>EOMONTH(GL_Transactions[[#This Row],[Column6]],-1)+1</f>
        <v>#VALUE!</v>
      </c>
    </row>
    <row r="2531" spans="1:9" x14ac:dyDescent="0.35">
      <c r="A2531" t="s">
        <v>11719</v>
      </c>
      <c r="B2531" t="s">
        <v>7268</v>
      </c>
      <c r="C2531" t="s">
        <v>7269</v>
      </c>
      <c r="D2531" s="13">
        <v>83829.16</v>
      </c>
      <c r="E2531" t="s">
        <v>7261</v>
      </c>
      <c r="F2531" t="s">
        <v>21173</v>
      </c>
      <c r="G2531" t="s">
        <v>11720</v>
      </c>
      <c r="H2531" t="s">
        <v>7302</v>
      </c>
      <c r="I2531">
        <f>EOMONTH(GL_Transactions[[#This Row],[Column6]],-1)+1</f>
        <v>45627</v>
      </c>
    </row>
    <row r="2532" spans="1:9" x14ac:dyDescent="0.35">
      <c r="A2532" t="s">
        <v>11721</v>
      </c>
      <c r="B2532" t="s">
        <v>7228</v>
      </c>
      <c r="C2532" t="s">
        <v>7229</v>
      </c>
      <c r="D2532" s="13">
        <v>8342.24</v>
      </c>
      <c r="E2532" t="s">
        <v>7240</v>
      </c>
      <c r="F2532" t="s">
        <v>21146</v>
      </c>
      <c r="G2532" t="s">
        <v>11722</v>
      </c>
      <c r="H2532" t="s">
        <v>7305</v>
      </c>
      <c r="I2532">
        <f>EOMONTH(GL_Transactions[[#This Row],[Column6]],-1)+1</f>
        <v>45627</v>
      </c>
    </row>
    <row r="2533" spans="1:9" x14ac:dyDescent="0.35">
      <c r="A2533" t="s">
        <v>11723</v>
      </c>
      <c r="B2533" t="s">
        <v>7268</v>
      </c>
      <c r="C2533" t="s">
        <v>7269</v>
      </c>
      <c r="D2533" s="13">
        <v>27715.54</v>
      </c>
      <c r="E2533" t="s">
        <v>7261</v>
      </c>
      <c r="F2533" t="s">
        <v>21174</v>
      </c>
      <c r="G2533" t="s">
        <v>11724</v>
      </c>
      <c r="H2533" t="s">
        <v>7226</v>
      </c>
      <c r="I2533" t="e">
        <f>EOMONTH(GL_Transactions[[#This Row],[Column6]],-1)+1</f>
        <v>#VALUE!</v>
      </c>
    </row>
    <row r="2534" spans="1:9" x14ac:dyDescent="0.35">
      <c r="A2534" t="s">
        <v>11725</v>
      </c>
      <c r="B2534" t="s">
        <v>7264</v>
      </c>
      <c r="C2534" t="s">
        <v>7280</v>
      </c>
      <c r="D2534" s="13" t="s">
        <v>21175</v>
      </c>
      <c r="E2534" t="s">
        <v>7261</v>
      </c>
      <c r="F2534" t="s">
        <v>21124</v>
      </c>
      <c r="G2534" t="s">
        <v>11726</v>
      </c>
      <c r="H2534" t="s">
        <v>7302</v>
      </c>
      <c r="I2534" t="e">
        <f>EOMONTH(GL_Transactions[[#This Row],[Column6]],-1)+1</f>
        <v>#VALUE!</v>
      </c>
    </row>
    <row r="2535" spans="1:9" x14ac:dyDescent="0.35">
      <c r="A2535" t="s">
        <v>11727</v>
      </c>
      <c r="B2535" t="s">
        <v>7233</v>
      </c>
      <c r="C2535" t="s">
        <v>7234</v>
      </c>
      <c r="D2535" s="13">
        <v>7303.59</v>
      </c>
      <c r="E2535" t="s">
        <v>7224</v>
      </c>
      <c r="F2535" t="s">
        <v>21111</v>
      </c>
      <c r="G2535" t="s">
        <v>11728</v>
      </c>
      <c r="H2535" t="s">
        <v>7305</v>
      </c>
      <c r="I2535">
        <f>EOMONTH(GL_Transactions[[#This Row],[Column6]],-1)+1</f>
        <v>45627</v>
      </c>
    </row>
    <row r="2536" spans="1:9" x14ac:dyDescent="0.35">
      <c r="A2536" t="s">
        <v>11729</v>
      </c>
      <c r="B2536" t="s">
        <v>7251</v>
      </c>
      <c r="C2536" t="s">
        <v>7252</v>
      </c>
      <c r="D2536" s="13">
        <v>-77525.31</v>
      </c>
      <c r="E2536" t="s">
        <v>7261</v>
      </c>
      <c r="F2536" t="s">
        <v>21099</v>
      </c>
      <c r="G2536" t="s">
        <v>11730</v>
      </c>
      <c r="H2536" t="s">
        <v>7275</v>
      </c>
      <c r="I2536" t="e">
        <f>EOMONTH(GL_Transactions[[#This Row],[Column6]],-1)+1</f>
        <v>#VALUE!</v>
      </c>
    </row>
    <row r="2537" spans="1:9" x14ac:dyDescent="0.35">
      <c r="A2537" t="s">
        <v>11731</v>
      </c>
      <c r="B2537" t="s">
        <v>7268</v>
      </c>
      <c r="C2537" t="s">
        <v>7269</v>
      </c>
      <c r="D2537" s="13">
        <v>34281.21</v>
      </c>
      <c r="E2537" t="s">
        <v>7240</v>
      </c>
      <c r="F2537" t="s">
        <v>21122</v>
      </c>
      <c r="G2537" t="s">
        <v>11732</v>
      </c>
      <c r="H2537" t="s">
        <v>66</v>
      </c>
      <c r="I2537">
        <f>EOMONTH(GL_Transactions[[#This Row],[Column6]],-1)+1</f>
        <v>45627</v>
      </c>
    </row>
    <row r="2538" spans="1:9" x14ac:dyDescent="0.35">
      <c r="A2538" t="s">
        <v>11733</v>
      </c>
      <c r="B2538" t="s">
        <v>7238</v>
      </c>
      <c r="C2538" t="s">
        <v>7239</v>
      </c>
      <c r="D2538" s="13">
        <v>2408.37</v>
      </c>
      <c r="E2538" t="s">
        <v>7261</v>
      </c>
      <c r="F2538" t="s">
        <v>21140</v>
      </c>
      <c r="G2538" t="s">
        <v>11734</v>
      </c>
      <c r="H2538" t="s">
        <v>7292</v>
      </c>
      <c r="I2538">
        <f>EOMONTH(GL_Transactions[[#This Row],[Column6]],-1)+1</f>
        <v>45627</v>
      </c>
    </row>
    <row r="2539" spans="1:9" x14ac:dyDescent="0.35">
      <c r="A2539" t="s">
        <v>11735</v>
      </c>
      <c r="B2539" t="s">
        <v>7268</v>
      </c>
      <c r="C2539" t="s">
        <v>7269</v>
      </c>
      <c r="D2539" s="13">
        <v>84843.37</v>
      </c>
      <c r="E2539" t="s">
        <v>7261</v>
      </c>
      <c r="F2539" t="s">
        <v>21176</v>
      </c>
      <c r="G2539" t="s">
        <v>11736</v>
      </c>
      <c r="H2539" t="s">
        <v>7231</v>
      </c>
      <c r="I2539">
        <f>EOMONTH(GL_Transactions[[#This Row],[Column6]],-1)+1</f>
        <v>45627</v>
      </c>
    </row>
    <row r="2540" spans="1:9" x14ac:dyDescent="0.35">
      <c r="A2540" t="s">
        <v>11737</v>
      </c>
      <c r="B2540" t="s">
        <v>7243</v>
      </c>
      <c r="C2540" t="s">
        <v>7244</v>
      </c>
      <c r="D2540" s="13">
        <v>49970.65</v>
      </c>
      <c r="E2540" t="s">
        <v>7240</v>
      </c>
      <c r="F2540" t="s">
        <v>21177</v>
      </c>
      <c r="G2540" t="s">
        <v>11738</v>
      </c>
      <c r="H2540" t="s">
        <v>7246</v>
      </c>
      <c r="I2540">
        <f>EOMONTH(GL_Transactions[[#This Row],[Column6]],-1)+1</f>
        <v>45627</v>
      </c>
    </row>
    <row r="2541" spans="1:9" x14ac:dyDescent="0.35">
      <c r="A2541" t="s">
        <v>11739</v>
      </c>
      <c r="B2541" t="s">
        <v>7243</v>
      </c>
      <c r="C2541" t="s">
        <v>7244</v>
      </c>
      <c r="D2541" s="13">
        <v>83120.899999999994</v>
      </c>
      <c r="E2541" t="s">
        <v>7240</v>
      </c>
      <c r="F2541" t="s">
        <v>21165</v>
      </c>
      <c r="G2541" t="s">
        <v>9631</v>
      </c>
      <c r="H2541" t="s">
        <v>7231</v>
      </c>
      <c r="I2541" t="e">
        <f>EOMONTH(GL_Transactions[[#This Row],[Column6]],-1)+1</f>
        <v>#VALUE!</v>
      </c>
    </row>
    <row r="2542" spans="1:9" x14ac:dyDescent="0.35">
      <c r="A2542" t="s">
        <v>11740</v>
      </c>
      <c r="B2542" t="s">
        <v>7228</v>
      </c>
      <c r="C2542" t="s">
        <v>7229</v>
      </c>
      <c r="D2542" s="13" t="s">
        <v>21178</v>
      </c>
      <c r="E2542" t="s">
        <v>7224</v>
      </c>
      <c r="F2542" t="s">
        <v>21179</v>
      </c>
      <c r="G2542" t="s">
        <v>11741</v>
      </c>
      <c r="H2542" t="s">
        <v>7305</v>
      </c>
      <c r="I2542">
        <f>EOMONTH(GL_Transactions[[#This Row],[Column6]],-1)+1</f>
        <v>45413</v>
      </c>
    </row>
    <row r="2543" spans="1:9" x14ac:dyDescent="0.35">
      <c r="A2543" t="s">
        <v>11742</v>
      </c>
      <c r="B2543" t="s">
        <v>7228</v>
      </c>
      <c r="C2543" t="s">
        <v>7229</v>
      </c>
      <c r="D2543" s="13">
        <v>62152.53</v>
      </c>
      <c r="E2543" t="s">
        <v>7224</v>
      </c>
      <c r="F2543" t="s">
        <v>21134</v>
      </c>
      <c r="G2543" t="s">
        <v>11743</v>
      </c>
      <c r="H2543" t="s">
        <v>7286</v>
      </c>
      <c r="I2543">
        <f>EOMONTH(GL_Transactions[[#This Row],[Column6]],-1)+1</f>
        <v>45292</v>
      </c>
    </row>
    <row r="2544" spans="1:9" x14ac:dyDescent="0.35">
      <c r="A2544" t="s">
        <v>11744</v>
      </c>
      <c r="B2544" t="s">
        <v>7268</v>
      </c>
      <c r="C2544" t="s">
        <v>7269</v>
      </c>
      <c r="D2544" s="13">
        <v>33417.96</v>
      </c>
      <c r="E2544" t="s">
        <v>7224</v>
      </c>
      <c r="F2544" t="s">
        <v>21120</v>
      </c>
      <c r="G2544" t="s">
        <v>11745</v>
      </c>
      <c r="H2544" t="s">
        <v>7249</v>
      </c>
      <c r="I2544">
        <f>EOMONTH(GL_Transactions[[#This Row],[Column6]],-1)+1</f>
        <v>45627</v>
      </c>
    </row>
    <row r="2545" spans="1:9" x14ac:dyDescent="0.35">
      <c r="A2545" t="s">
        <v>11746</v>
      </c>
      <c r="B2545" t="s">
        <v>7233</v>
      </c>
      <c r="C2545" t="s">
        <v>7234</v>
      </c>
      <c r="D2545" s="13">
        <v>79075.94</v>
      </c>
      <c r="E2545" t="s">
        <v>7240</v>
      </c>
      <c r="F2545" t="s">
        <v>21165</v>
      </c>
      <c r="G2545" t="s">
        <v>11747</v>
      </c>
      <c r="H2545" t="s">
        <v>7236</v>
      </c>
      <c r="I2545" t="e">
        <f>EOMONTH(GL_Transactions[[#This Row],[Column6]],-1)+1</f>
        <v>#VALUE!</v>
      </c>
    </row>
    <row r="2546" spans="1:9" x14ac:dyDescent="0.35">
      <c r="A2546" t="s">
        <v>11748</v>
      </c>
      <c r="B2546" t="s">
        <v>7238</v>
      </c>
      <c r="C2546" t="s">
        <v>7239</v>
      </c>
      <c r="D2546" s="13">
        <v>29911.05</v>
      </c>
      <c r="E2546" t="s">
        <v>7240</v>
      </c>
      <c r="F2546" t="s">
        <v>21137</v>
      </c>
      <c r="G2546" t="s">
        <v>11749</v>
      </c>
      <c r="H2546" t="s">
        <v>7305</v>
      </c>
      <c r="I2546" t="e">
        <f>EOMONTH(GL_Transactions[[#This Row],[Column6]],-1)+1</f>
        <v>#VALUE!</v>
      </c>
    </row>
    <row r="2547" spans="1:9" x14ac:dyDescent="0.35">
      <c r="A2547" t="s">
        <v>11750</v>
      </c>
      <c r="B2547" t="s">
        <v>7268</v>
      </c>
      <c r="C2547" t="s">
        <v>7269</v>
      </c>
      <c r="D2547" s="13">
        <v>-9339.1</v>
      </c>
      <c r="E2547" t="s">
        <v>7240</v>
      </c>
      <c r="F2547" t="s">
        <v>21101</v>
      </c>
      <c r="G2547" t="s">
        <v>11751</v>
      </c>
      <c r="H2547" t="s">
        <v>7231</v>
      </c>
      <c r="I2547">
        <f>EOMONTH(GL_Transactions[[#This Row],[Column6]],-1)+1</f>
        <v>45627</v>
      </c>
    </row>
    <row r="2548" spans="1:9" x14ac:dyDescent="0.35">
      <c r="A2548" t="s">
        <v>11752</v>
      </c>
      <c r="B2548" t="s">
        <v>7251</v>
      </c>
      <c r="C2548" t="s">
        <v>7252</v>
      </c>
      <c r="D2548" s="13">
        <v>47862.63</v>
      </c>
      <c r="E2548" t="s">
        <v>7240</v>
      </c>
      <c r="F2548" t="s">
        <v>21109</v>
      </c>
      <c r="G2548" t="s">
        <v>66</v>
      </c>
      <c r="H2548" t="s">
        <v>66</v>
      </c>
      <c r="I2548">
        <f>EOMONTH(GL_Transactions[[#This Row],[Column6]],-1)+1</f>
        <v>45627</v>
      </c>
    </row>
    <row r="2549" spans="1:9" x14ac:dyDescent="0.35">
      <c r="A2549" t="s">
        <v>11753</v>
      </c>
      <c r="B2549" t="s">
        <v>7222</v>
      </c>
      <c r="C2549" t="s">
        <v>7223</v>
      </c>
      <c r="D2549" s="13">
        <v>55604.85</v>
      </c>
      <c r="E2549" t="s">
        <v>7261</v>
      </c>
      <c r="F2549" t="s">
        <v>21174</v>
      </c>
      <c r="G2549" t="s">
        <v>9122</v>
      </c>
      <c r="H2549" t="s">
        <v>7275</v>
      </c>
      <c r="I2549" t="e">
        <f>EOMONTH(GL_Transactions[[#This Row],[Column6]],-1)+1</f>
        <v>#VALUE!</v>
      </c>
    </row>
    <row r="2550" spans="1:9" x14ac:dyDescent="0.35">
      <c r="A2550" t="s">
        <v>11754</v>
      </c>
      <c r="B2550" t="s">
        <v>7233</v>
      </c>
      <c r="C2550" t="s">
        <v>7234</v>
      </c>
      <c r="D2550" s="13" t="s">
        <v>21180</v>
      </c>
      <c r="E2550" t="s">
        <v>7261</v>
      </c>
      <c r="F2550" t="s">
        <v>21123</v>
      </c>
      <c r="G2550" t="s">
        <v>11755</v>
      </c>
      <c r="H2550" t="s">
        <v>66</v>
      </c>
      <c r="I2550">
        <f>EOMONTH(GL_Transactions[[#This Row],[Column6]],-1)+1</f>
        <v>45627</v>
      </c>
    </row>
    <row r="2551" spans="1:9" x14ac:dyDescent="0.35">
      <c r="A2551" t="s">
        <v>11756</v>
      </c>
      <c r="B2551" t="s">
        <v>7228</v>
      </c>
      <c r="C2551" t="s">
        <v>7229</v>
      </c>
      <c r="D2551" s="13">
        <v>77443.429999999993</v>
      </c>
      <c r="E2551" t="s">
        <v>7240</v>
      </c>
      <c r="F2551" t="s">
        <v>21181</v>
      </c>
      <c r="G2551" t="s">
        <v>11757</v>
      </c>
      <c r="H2551" t="s">
        <v>7286</v>
      </c>
      <c r="I2551">
        <f>EOMONTH(GL_Transactions[[#This Row],[Column6]],-1)+1</f>
        <v>45627</v>
      </c>
    </row>
    <row r="2552" spans="1:9" x14ac:dyDescent="0.35">
      <c r="A2552" t="s">
        <v>11758</v>
      </c>
      <c r="B2552" t="s">
        <v>7264</v>
      </c>
      <c r="C2552" t="s">
        <v>7280</v>
      </c>
      <c r="D2552" s="13">
        <v>65975.47</v>
      </c>
      <c r="E2552" t="s">
        <v>7240</v>
      </c>
      <c r="F2552" t="s">
        <v>21182</v>
      </c>
      <c r="G2552" t="s">
        <v>11759</v>
      </c>
      <c r="H2552" t="s">
        <v>7231</v>
      </c>
      <c r="I2552" t="e">
        <f>EOMONTH(GL_Transactions[[#This Row],[Column6]],-1)+1</f>
        <v>#VALUE!</v>
      </c>
    </row>
    <row r="2553" spans="1:9" x14ac:dyDescent="0.35">
      <c r="A2553" t="s">
        <v>11760</v>
      </c>
      <c r="B2553" t="s">
        <v>7222</v>
      </c>
      <c r="C2553" t="s">
        <v>7223</v>
      </c>
      <c r="D2553" s="13" t="s">
        <v>21183</v>
      </c>
      <c r="E2553" t="s">
        <v>7224</v>
      </c>
      <c r="F2553" t="s">
        <v>21155</v>
      </c>
      <c r="G2553" t="s">
        <v>66</v>
      </c>
      <c r="H2553" t="s">
        <v>7246</v>
      </c>
      <c r="I2553">
        <f>EOMONTH(GL_Transactions[[#This Row],[Column6]],-1)+1</f>
        <v>45627</v>
      </c>
    </row>
    <row r="2554" spans="1:9" x14ac:dyDescent="0.35">
      <c r="A2554" t="s">
        <v>11761</v>
      </c>
      <c r="B2554" t="s">
        <v>7268</v>
      </c>
      <c r="C2554" t="s">
        <v>7269</v>
      </c>
      <c r="D2554" s="13">
        <v>61393.81</v>
      </c>
      <c r="E2554" t="s">
        <v>7240</v>
      </c>
      <c r="F2554" t="s">
        <v>20670</v>
      </c>
      <c r="G2554" t="s">
        <v>11762</v>
      </c>
      <c r="H2554" t="s">
        <v>7286</v>
      </c>
      <c r="I2554">
        <f>EOMONTH(GL_Transactions[[#This Row],[Column6]],-1)+1</f>
        <v>45505</v>
      </c>
    </row>
    <row r="2555" spans="1:9" x14ac:dyDescent="0.35">
      <c r="A2555" t="s">
        <v>11763</v>
      </c>
      <c r="B2555" t="s">
        <v>7251</v>
      </c>
      <c r="C2555" t="s">
        <v>7252</v>
      </c>
      <c r="D2555" s="13">
        <v>69102.350000000006</v>
      </c>
      <c r="E2555" t="s">
        <v>7261</v>
      </c>
      <c r="F2555" t="s">
        <v>21184</v>
      </c>
      <c r="G2555" t="s">
        <v>11764</v>
      </c>
      <c r="H2555" t="s">
        <v>7302</v>
      </c>
      <c r="I2555">
        <f>EOMONTH(GL_Transactions[[#This Row],[Column6]],-1)+1</f>
        <v>45627</v>
      </c>
    </row>
    <row r="2556" spans="1:9" x14ac:dyDescent="0.35">
      <c r="A2556" t="s">
        <v>11765</v>
      </c>
      <c r="B2556" t="s">
        <v>7248</v>
      </c>
      <c r="C2556" t="s">
        <v>3</v>
      </c>
      <c r="D2556" s="13">
        <v>68008.210000000006</v>
      </c>
      <c r="E2556" t="s">
        <v>7240</v>
      </c>
      <c r="F2556" t="s">
        <v>20253</v>
      </c>
      <c r="G2556" t="s">
        <v>66</v>
      </c>
      <c r="H2556" t="s">
        <v>66</v>
      </c>
      <c r="I2556">
        <f>EOMONTH(GL_Transactions[[#This Row],[Column6]],-1)+1</f>
        <v>45627</v>
      </c>
    </row>
    <row r="2557" spans="1:9" x14ac:dyDescent="0.35">
      <c r="A2557" t="s">
        <v>11766</v>
      </c>
      <c r="B2557" t="s">
        <v>7233</v>
      </c>
      <c r="C2557" t="s">
        <v>7234</v>
      </c>
      <c r="D2557" s="13">
        <v>61215.44</v>
      </c>
      <c r="E2557" t="s">
        <v>7240</v>
      </c>
      <c r="F2557" t="s">
        <v>21134</v>
      </c>
      <c r="G2557" t="s">
        <v>11767</v>
      </c>
      <c r="H2557" t="s">
        <v>66</v>
      </c>
      <c r="I2557">
        <f>EOMONTH(GL_Transactions[[#This Row],[Column6]],-1)+1</f>
        <v>45292</v>
      </c>
    </row>
    <row r="2558" spans="1:9" x14ac:dyDescent="0.35">
      <c r="A2558" t="s">
        <v>11768</v>
      </c>
      <c r="B2558" t="s">
        <v>7277</v>
      </c>
      <c r="C2558" t="s">
        <v>7278</v>
      </c>
      <c r="D2558" s="13">
        <v>35792.57</v>
      </c>
      <c r="E2558" t="s">
        <v>7240</v>
      </c>
      <c r="F2558" t="s">
        <v>21100</v>
      </c>
      <c r="G2558" t="s">
        <v>66</v>
      </c>
      <c r="H2558" t="s">
        <v>7286</v>
      </c>
      <c r="I2558">
        <f>EOMONTH(GL_Transactions[[#This Row],[Column6]],-1)+1</f>
        <v>45627</v>
      </c>
    </row>
    <row r="2559" spans="1:9" x14ac:dyDescent="0.35">
      <c r="A2559" t="s">
        <v>11769</v>
      </c>
      <c r="B2559" t="s">
        <v>7268</v>
      </c>
      <c r="C2559" t="s">
        <v>7269</v>
      </c>
      <c r="D2559" s="13">
        <v>49436.160000000003</v>
      </c>
      <c r="E2559" t="s">
        <v>7240</v>
      </c>
      <c r="F2559" t="s">
        <v>21143</v>
      </c>
      <c r="G2559" t="s">
        <v>11770</v>
      </c>
      <c r="H2559" t="s">
        <v>7246</v>
      </c>
      <c r="I2559">
        <f>EOMONTH(GL_Transactions[[#This Row],[Column6]],-1)+1</f>
        <v>45627</v>
      </c>
    </row>
    <row r="2560" spans="1:9" x14ac:dyDescent="0.35">
      <c r="A2560" t="s">
        <v>11771</v>
      </c>
      <c r="B2560" t="s">
        <v>7251</v>
      </c>
      <c r="C2560" t="s">
        <v>7252</v>
      </c>
      <c r="D2560" s="13">
        <v>52428.92</v>
      </c>
      <c r="E2560" t="s">
        <v>7240</v>
      </c>
      <c r="F2560" t="s">
        <v>21185</v>
      </c>
      <c r="G2560" t="s">
        <v>11772</v>
      </c>
      <c r="H2560" t="s">
        <v>7302</v>
      </c>
      <c r="I2560">
        <f>EOMONTH(GL_Transactions[[#This Row],[Column6]],-1)+1</f>
        <v>45627</v>
      </c>
    </row>
    <row r="2561" spans="1:9" x14ac:dyDescent="0.35">
      <c r="A2561" t="s">
        <v>11773</v>
      </c>
      <c r="B2561" t="s">
        <v>7277</v>
      </c>
      <c r="C2561" t="s">
        <v>7278</v>
      </c>
      <c r="D2561" s="13">
        <v>-66963.98</v>
      </c>
      <c r="E2561" t="s">
        <v>7240</v>
      </c>
      <c r="F2561" t="s">
        <v>21186</v>
      </c>
      <c r="G2561" t="s">
        <v>11774</v>
      </c>
      <c r="H2561" t="s">
        <v>7246</v>
      </c>
      <c r="I2561">
        <f>EOMONTH(GL_Transactions[[#This Row],[Column6]],-1)+1</f>
        <v>45627</v>
      </c>
    </row>
    <row r="2562" spans="1:9" x14ac:dyDescent="0.35">
      <c r="A2562" t="s">
        <v>11775</v>
      </c>
      <c r="B2562" t="s">
        <v>7233</v>
      </c>
      <c r="C2562" t="s">
        <v>7234</v>
      </c>
      <c r="D2562" s="13">
        <v>26099.42</v>
      </c>
      <c r="E2562" t="s">
        <v>7261</v>
      </c>
      <c r="F2562" t="s">
        <v>21135</v>
      </c>
      <c r="G2562" t="s">
        <v>11776</v>
      </c>
      <c r="H2562" t="s">
        <v>66</v>
      </c>
      <c r="I2562">
        <f>EOMONTH(GL_Transactions[[#This Row],[Column6]],-1)+1</f>
        <v>45627</v>
      </c>
    </row>
    <row r="2563" spans="1:9" x14ac:dyDescent="0.35">
      <c r="A2563" t="s">
        <v>11777</v>
      </c>
      <c r="B2563" t="s">
        <v>7228</v>
      </c>
      <c r="C2563" t="s">
        <v>7229</v>
      </c>
      <c r="D2563" s="13">
        <v>45226.32</v>
      </c>
      <c r="E2563" t="s">
        <v>7240</v>
      </c>
      <c r="F2563" t="s">
        <v>21187</v>
      </c>
      <c r="G2563" t="s">
        <v>11778</v>
      </c>
      <c r="H2563" t="s">
        <v>7305</v>
      </c>
      <c r="I2563">
        <f>EOMONTH(GL_Transactions[[#This Row],[Column6]],-1)+1</f>
        <v>45383</v>
      </c>
    </row>
    <row r="2564" spans="1:9" x14ac:dyDescent="0.35">
      <c r="A2564" t="s">
        <v>11779</v>
      </c>
      <c r="B2564" t="s">
        <v>7233</v>
      </c>
      <c r="C2564" t="s">
        <v>7234</v>
      </c>
      <c r="D2564" s="13">
        <v>-64218.71</v>
      </c>
      <c r="E2564" t="s">
        <v>7240</v>
      </c>
      <c r="F2564" t="s">
        <v>21098</v>
      </c>
      <c r="G2564" t="s">
        <v>11780</v>
      </c>
      <c r="H2564" t="s">
        <v>7302</v>
      </c>
      <c r="I2564">
        <f>EOMONTH(GL_Transactions[[#This Row],[Column6]],-1)+1</f>
        <v>45627</v>
      </c>
    </row>
    <row r="2565" spans="1:9" x14ac:dyDescent="0.35">
      <c r="A2565" t="s">
        <v>11781</v>
      </c>
      <c r="B2565" t="s">
        <v>7243</v>
      </c>
      <c r="C2565" t="s">
        <v>7244</v>
      </c>
      <c r="D2565" s="13">
        <v>-42339</v>
      </c>
      <c r="E2565" t="s">
        <v>7224</v>
      </c>
      <c r="F2565" t="s">
        <v>21171</v>
      </c>
      <c r="G2565" t="s">
        <v>11782</v>
      </c>
      <c r="H2565" t="s">
        <v>7292</v>
      </c>
      <c r="I2565">
        <f>EOMONTH(GL_Transactions[[#This Row],[Column6]],-1)+1</f>
        <v>45627</v>
      </c>
    </row>
    <row r="2566" spans="1:9" x14ac:dyDescent="0.35">
      <c r="A2566" t="s">
        <v>11783</v>
      </c>
      <c r="B2566" t="s">
        <v>7268</v>
      </c>
      <c r="C2566" t="s">
        <v>7269</v>
      </c>
      <c r="D2566" s="13">
        <v>10453.59</v>
      </c>
      <c r="E2566" t="s">
        <v>7261</v>
      </c>
      <c r="F2566" t="s">
        <v>21155</v>
      </c>
      <c r="G2566" t="s">
        <v>11784</v>
      </c>
      <c r="H2566" t="s">
        <v>7292</v>
      </c>
      <c r="I2566">
        <f>EOMONTH(GL_Transactions[[#This Row],[Column6]],-1)+1</f>
        <v>45627</v>
      </c>
    </row>
    <row r="2567" spans="1:9" x14ac:dyDescent="0.35">
      <c r="A2567" t="s">
        <v>11785</v>
      </c>
      <c r="B2567" t="s">
        <v>7238</v>
      </c>
      <c r="C2567" t="s">
        <v>7239</v>
      </c>
      <c r="D2567" s="13">
        <v>33651.42</v>
      </c>
      <c r="E2567" t="s">
        <v>7224</v>
      </c>
      <c r="F2567" t="s">
        <v>21163</v>
      </c>
      <c r="G2567" t="s">
        <v>11786</v>
      </c>
      <c r="H2567" t="s">
        <v>7236</v>
      </c>
      <c r="I2567" t="e">
        <f>EOMONTH(GL_Transactions[[#This Row],[Column6]],-1)+1</f>
        <v>#VALUE!</v>
      </c>
    </row>
    <row r="2568" spans="1:9" x14ac:dyDescent="0.35">
      <c r="A2568" t="s">
        <v>11787</v>
      </c>
      <c r="B2568" t="s">
        <v>7222</v>
      </c>
      <c r="C2568" t="s">
        <v>66</v>
      </c>
      <c r="D2568" s="13">
        <v>26232.71</v>
      </c>
      <c r="E2568" t="s">
        <v>7240</v>
      </c>
      <c r="F2568" t="s">
        <v>21188</v>
      </c>
      <c r="G2568" t="s">
        <v>11788</v>
      </c>
      <c r="H2568" t="s">
        <v>7302</v>
      </c>
      <c r="I2568">
        <f>EOMONTH(GL_Transactions[[#This Row],[Column6]],-1)+1</f>
        <v>45627</v>
      </c>
    </row>
    <row r="2569" spans="1:9" x14ac:dyDescent="0.35">
      <c r="A2569" t="s">
        <v>11789</v>
      </c>
      <c r="B2569" t="s">
        <v>7264</v>
      </c>
      <c r="C2569" t="s">
        <v>7280</v>
      </c>
      <c r="D2569" s="13">
        <v>-69504.63</v>
      </c>
      <c r="E2569" t="s">
        <v>7240</v>
      </c>
      <c r="F2569" t="s">
        <v>21189</v>
      </c>
      <c r="G2569" t="s">
        <v>11790</v>
      </c>
      <c r="H2569" t="s">
        <v>7231</v>
      </c>
      <c r="I2569">
        <f>EOMONTH(GL_Transactions[[#This Row],[Column6]],-1)+1</f>
        <v>45627</v>
      </c>
    </row>
    <row r="2570" spans="1:9" x14ac:dyDescent="0.35">
      <c r="A2570" t="s">
        <v>11791</v>
      </c>
      <c r="B2570" t="s">
        <v>7277</v>
      </c>
      <c r="C2570" t="s">
        <v>7278</v>
      </c>
      <c r="D2570" s="13">
        <v>-22273.41</v>
      </c>
      <c r="E2570" t="s">
        <v>7224</v>
      </c>
      <c r="F2570" t="s">
        <v>21121</v>
      </c>
      <c r="G2570" t="s">
        <v>66</v>
      </c>
      <c r="H2570" t="s">
        <v>66</v>
      </c>
      <c r="I2570" t="e">
        <f>EOMONTH(GL_Transactions[[#This Row],[Column6]],-1)+1</f>
        <v>#VALUE!</v>
      </c>
    </row>
    <row r="2571" spans="1:9" x14ac:dyDescent="0.35">
      <c r="A2571" t="s">
        <v>11792</v>
      </c>
      <c r="B2571" t="s">
        <v>7243</v>
      </c>
      <c r="C2571" t="s">
        <v>7244</v>
      </c>
      <c r="D2571" s="13">
        <v>-68339.22</v>
      </c>
      <c r="E2571" t="s">
        <v>7224</v>
      </c>
      <c r="F2571" t="s">
        <v>21123</v>
      </c>
      <c r="G2571" t="s">
        <v>11793</v>
      </c>
      <c r="H2571" t="s">
        <v>7226</v>
      </c>
      <c r="I2571">
        <f>EOMONTH(GL_Transactions[[#This Row],[Column6]],-1)+1</f>
        <v>45627</v>
      </c>
    </row>
    <row r="2572" spans="1:9" x14ac:dyDescent="0.35">
      <c r="A2572" t="s">
        <v>11794</v>
      </c>
      <c r="B2572" t="s">
        <v>7264</v>
      </c>
      <c r="C2572" t="s">
        <v>7280</v>
      </c>
      <c r="D2572" s="13">
        <v>79924.62</v>
      </c>
      <c r="E2572" t="s">
        <v>7261</v>
      </c>
      <c r="F2572" t="s">
        <v>20134</v>
      </c>
      <c r="G2572" t="s">
        <v>11795</v>
      </c>
      <c r="H2572" t="s">
        <v>7305</v>
      </c>
      <c r="I2572">
        <f>EOMONTH(GL_Transactions[[#This Row],[Column6]],-1)+1</f>
        <v>45627</v>
      </c>
    </row>
    <row r="2573" spans="1:9" x14ac:dyDescent="0.35">
      <c r="A2573" t="s">
        <v>11796</v>
      </c>
      <c r="B2573" t="s">
        <v>7222</v>
      </c>
      <c r="C2573" t="s">
        <v>7223</v>
      </c>
      <c r="D2573" s="13">
        <v>81300.429999999993</v>
      </c>
      <c r="E2573" t="s">
        <v>7240</v>
      </c>
      <c r="F2573" t="s">
        <v>21187</v>
      </c>
      <c r="G2573" t="s">
        <v>11797</v>
      </c>
      <c r="H2573" t="s">
        <v>7236</v>
      </c>
      <c r="I2573">
        <f>EOMONTH(GL_Transactions[[#This Row],[Column6]],-1)+1</f>
        <v>45383</v>
      </c>
    </row>
    <row r="2574" spans="1:9" x14ac:dyDescent="0.35">
      <c r="A2574" t="s">
        <v>11798</v>
      </c>
      <c r="B2574" t="s">
        <v>7277</v>
      </c>
      <c r="C2574" t="s">
        <v>7278</v>
      </c>
      <c r="D2574" s="13">
        <v>9807.3799999999992</v>
      </c>
      <c r="E2574" t="s">
        <v>7240</v>
      </c>
      <c r="F2574" t="s">
        <v>21170</v>
      </c>
      <c r="G2574" t="s">
        <v>11562</v>
      </c>
      <c r="H2574" t="s">
        <v>7226</v>
      </c>
      <c r="I2574">
        <f>EOMONTH(GL_Transactions[[#This Row],[Column6]],-1)+1</f>
        <v>45627</v>
      </c>
    </row>
    <row r="2575" spans="1:9" x14ac:dyDescent="0.35">
      <c r="A2575" t="s">
        <v>11799</v>
      </c>
      <c r="B2575" t="s">
        <v>7233</v>
      </c>
      <c r="C2575" t="s">
        <v>7234</v>
      </c>
      <c r="D2575" s="13">
        <v>27678.99</v>
      </c>
      <c r="E2575" t="s">
        <v>7224</v>
      </c>
      <c r="F2575" t="s">
        <v>21190</v>
      </c>
      <c r="G2575" t="s">
        <v>8530</v>
      </c>
      <c r="H2575" t="s">
        <v>7302</v>
      </c>
      <c r="I2575" t="e">
        <f>EOMONTH(GL_Transactions[[#This Row],[Column6]],-1)+1</f>
        <v>#VALUE!</v>
      </c>
    </row>
    <row r="2576" spans="1:9" x14ac:dyDescent="0.35">
      <c r="A2576" t="s">
        <v>11800</v>
      </c>
      <c r="B2576" t="s">
        <v>7268</v>
      </c>
      <c r="C2576" t="s">
        <v>7269</v>
      </c>
      <c r="D2576" s="13">
        <v>19393.349999999999</v>
      </c>
      <c r="E2576" t="s">
        <v>7224</v>
      </c>
      <c r="F2576" t="s">
        <v>21146</v>
      </c>
      <c r="G2576" t="s">
        <v>8925</v>
      </c>
      <c r="H2576" t="s">
        <v>7275</v>
      </c>
      <c r="I2576">
        <f>EOMONTH(GL_Transactions[[#This Row],[Column6]],-1)+1</f>
        <v>45627</v>
      </c>
    </row>
    <row r="2577" spans="1:9" x14ac:dyDescent="0.35">
      <c r="A2577" t="s">
        <v>11801</v>
      </c>
      <c r="B2577" t="s">
        <v>7243</v>
      </c>
      <c r="C2577" t="s">
        <v>7244</v>
      </c>
      <c r="D2577" s="13">
        <v>63484.38</v>
      </c>
      <c r="E2577" t="s">
        <v>7224</v>
      </c>
      <c r="F2577" t="s">
        <v>21162</v>
      </c>
      <c r="G2577" t="s">
        <v>11802</v>
      </c>
      <c r="H2577" t="s">
        <v>7286</v>
      </c>
      <c r="I2577">
        <f>EOMONTH(GL_Transactions[[#This Row],[Column6]],-1)+1</f>
        <v>45627</v>
      </c>
    </row>
    <row r="2578" spans="1:9" x14ac:dyDescent="0.35">
      <c r="A2578" t="s">
        <v>11803</v>
      </c>
      <c r="B2578" t="s">
        <v>7248</v>
      </c>
      <c r="C2578" t="s">
        <v>3</v>
      </c>
      <c r="D2578" s="13">
        <v>40419.57</v>
      </c>
      <c r="E2578" t="s">
        <v>7224</v>
      </c>
      <c r="F2578" t="s">
        <v>21181</v>
      </c>
      <c r="G2578" t="s">
        <v>11804</v>
      </c>
      <c r="H2578" t="s">
        <v>7275</v>
      </c>
      <c r="I2578">
        <f>EOMONTH(GL_Transactions[[#This Row],[Column6]],-1)+1</f>
        <v>45627</v>
      </c>
    </row>
    <row r="2579" spans="1:9" x14ac:dyDescent="0.35">
      <c r="A2579" t="s">
        <v>11805</v>
      </c>
      <c r="B2579" t="s">
        <v>7264</v>
      </c>
      <c r="C2579" t="s">
        <v>7280</v>
      </c>
      <c r="D2579" s="13">
        <v>55877.89</v>
      </c>
      <c r="E2579" t="s">
        <v>7240</v>
      </c>
      <c r="F2579" t="s">
        <v>21155</v>
      </c>
      <c r="G2579" t="s">
        <v>11806</v>
      </c>
      <c r="H2579" t="s">
        <v>7246</v>
      </c>
      <c r="I2579">
        <f>EOMONTH(GL_Transactions[[#This Row],[Column6]],-1)+1</f>
        <v>45627</v>
      </c>
    </row>
    <row r="2580" spans="1:9" x14ac:dyDescent="0.35">
      <c r="A2580" t="s">
        <v>11807</v>
      </c>
      <c r="B2580" t="s">
        <v>7222</v>
      </c>
      <c r="C2580" t="s">
        <v>7223</v>
      </c>
      <c r="D2580" s="13">
        <v>39800.5</v>
      </c>
      <c r="E2580" t="s">
        <v>7261</v>
      </c>
      <c r="F2580" t="s">
        <v>21191</v>
      </c>
      <c r="G2580" t="s">
        <v>11080</v>
      </c>
      <c r="H2580" t="s">
        <v>7286</v>
      </c>
      <c r="I2580" t="e">
        <f>EOMONTH(GL_Transactions[[#This Row],[Column6]],-1)+1</f>
        <v>#VALUE!</v>
      </c>
    </row>
    <row r="2581" spans="1:9" x14ac:dyDescent="0.35">
      <c r="A2581" t="s">
        <v>11808</v>
      </c>
      <c r="B2581" t="s">
        <v>7277</v>
      </c>
      <c r="C2581" t="s">
        <v>7278</v>
      </c>
      <c r="D2581" s="13">
        <v>53257.09</v>
      </c>
      <c r="E2581" t="s">
        <v>7240</v>
      </c>
      <c r="F2581" t="s">
        <v>21121</v>
      </c>
      <c r="G2581" t="s">
        <v>11809</v>
      </c>
      <c r="H2581" t="s">
        <v>7292</v>
      </c>
      <c r="I2581" t="e">
        <f>EOMONTH(GL_Transactions[[#This Row],[Column6]],-1)+1</f>
        <v>#VALUE!</v>
      </c>
    </row>
    <row r="2582" spans="1:9" x14ac:dyDescent="0.35">
      <c r="A2582" t="s">
        <v>11810</v>
      </c>
      <c r="B2582" t="s">
        <v>7222</v>
      </c>
      <c r="C2582" t="s">
        <v>7223</v>
      </c>
      <c r="D2582" s="13">
        <v>42127.14</v>
      </c>
      <c r="E2582" t="s">
        <v>7224</v>
      </c>
      <c r="F2582" t="s">
        <v>21176</v>
      </c>
      <c r="G2582" t="s">
        <v>11811</v>
      </c>
      <c r="H2582" t="s">
        <v>7249</v>
      </c>
      <c r="I2582">
        <f>EOMONTH(GL_Transactions[[#This Row],[Column6]],-1)+1</f>
        <v>45627</v>
      </c>
    </row>
    <row r="2583" spans="1:9" x14ac:dyDescent="0.35">
      <c r="A2583" t="s">
        <v>11812</v>
      </c>
      <c r="B2583" t="s">
        <v>7251</v>
      </c>
      <c r="C2583" t="s">
        <v>66</v>
      </c>
      <c r="D2583" s="13">
        <v>84714.5</v>
      </c>
      <c r="E2583" t="s">
        <v>7240</v>
      </c>
      <c r="F2583" t="s">
        <v>20111</v>
      </c>
      <c r="G2583" t="s">
        <v>66</v>
      </c>
      <c r="H2583" t="s">
        <v>7236</v>
      </c>
      <c r="I2583">
        <f>EOMONTH(GL_Transactions[[#This Row],[Column6]],-1)+1</f>
        <v>45352</v>
      </c>
    </row>
    <row r="2584" spans="1:9" x14ac:dyDescent="0.35">
      <c r="A2584" t="s">
        <v>11813</v>
      </c>
      <c r="B2584" t="s">
        <v>7238</v>
      </c>
      <c r="C2584" t="s">
        <v>7239</v>
      </c>
      <c r="D2584" s="13">
        <v>78141.53</v>
      </c>
      <c r="E2584" t="s">
        <v>7240</v>
      </c>
      <c r="F2584" t="s">
        <v>21165</v>
      </c>
      <c r="G2584" t="s">
        <v>11814</v>
      </c>
      <c r="H2584" t="s">
        <v>7226</v>
      </c>
      <c r="I2584" t="e">
        <f>EOMONTH(GL_Transactions[[#This Row],[Column6]],-1)+1</f>
        <v>#VALUE!</v>
      </c>
    </row>
    <row r="2585" spans="1:9" x14ac:dyDescent="0.35">
      <c r="A2585" t="s">
        <v>11815</v>
      </c>
      <c r="B2585" t="s">
        <v>7243</v>
      </c>
      <c r="C2585" t="s">
        <v>7244</v>
      </c>
      <c r="D2585" s="13">
        <v>50100.93</v>
      </c>
      <c r="E2585" t="s">
        <v>7240</v>
      </c>
      <c r="F2585" t="s">
        <v>20543</v>
      </c>
      <c r="G2585" t="s">
        <v>11816</v>
      </c>
      <c r="H2585" t="s">
        <v>66</v>
      </c>
      <c r="I2585">
        <f>EOMONTH(GL_Transactions[[#This Row],[Column6]],-1)+1</f>
        <v>45474</v>
      </c>
    </row>
    <row r="2586" spans="1:9" x14ac:dyDescent="0.35">
      <c r="A2586" t="s">
        <v>11817</v>
      </c>
      <c r="B2586" t="s">
        <v>7243</v>
      </c>
      <c r="C2586" t="s">
        <v>7244</v>
      </c>
      <c r="D2586" s="13">
        <v>8296.09</v>
      </c>
      <c r="E2586" t="s">
        <v>7240</v>
      </c>
      <c r="F2586" t="s">
        <v>21163</v>
      </c>
      <c r="G2586" t="s">
        <v>11818</v>
      </c>
      <c r="H2586" t="s">
        <v>7226</v>
      </c>
      <c r="I2586" t="e">
        <f>EOMONTH(GL_Transactions[[#This Row],[Column6]],-1)+1</f>
        <v>#VALUE!</v>
      </c>
    </row>
    <row r="2587" spans="1:9" x14ac:dyDescent="0.35">
      <c r="A2587" t="s">
        <v>11819</v>
      </c>
      <c r="B2587" t="s">
        <v>7233</v>
      </c>
      <c r="C2587" t="s">
        <v>7234</v>
      </c>
      <c r="D2587" s="13">
        <v>-67695.87</v>
      </c>
      <c r="E2587" t="s">
        <v>7240</v>
      </c>
      <c r="F2587" t="s">
        <v>21160</v>
      </c>
      <c r="G2587" t="s">
        <v>11820</v>
      </c>
      <c r="H2587" t="s">
        <v>7231</v>
      </c>
      <c r="I2587">
        <f>EOMONTH(GL_Transactions[[#This Row],[Column6]],-1)+1</f>
        <v>45627</v>
      </c>
    </row>
    <row r="2588" spans="1:9" x14ac:dyDescent="0.35">
      <c r="A2588" t="s">
        <v>11821</v>
      </c>
      <c r="B2588" t="s">
        <v>7248</v>
      </c>
      <c r="C2588" t="s">
        <v>66</v>
      </c>
      <c r="D2588" s="13">
        <v>53331.18</v>
      </c>
      <c r="E2588" t="s">
        <v>7240</v>
      </c>
      <c r="F2588" t="s">
        <v>21174</v>
      </c>
      <c r="G2588" t="s">
        <v>11822</v>
      </c>
      <c r="H2588" t="s">
        <v>66</v>
      </c>
      <c r="I2588" t="e">
        <f>EOMONTH(GL_Transactions[[#This Row],[Column6]],-1)+1</f>
        <v>#VALUE!</v>
      </c>
    </row>
    <row r="2589" spans="1:9" x14ac:dyDescent="0.35">
      <c r="A2589" t="s">
        <v>11823</v>
      </c>
      <c r="B2589" t="s">
        <v>7233</v>
      </c>
      <c r="C2589" t="s">
        <v>7234</v>
      </c>
      <c r="D2589" s="13">
        <v>38732.620000000003</v>
      </c>
      <c r="E2589" t="s">
        <v>7224</v>
      </c>
      <c r="F2589" t="s">
        <v>21157</v>
      </c>
      <c r="G2589" t="s">
        <v>8420</v>
      </c>
      <c r="H2589" t="s">
        <v>7275</v>
      </c>
      <c r="I2589" t="e">
        <f>EOMONTH(GL_Transactions[[#This Row],[Column6]],-1)+1</f>
        <v>#VALUE!</v>
      </c>
    </row>
    <row r="2590" spans="1:9" x14ac:dyDescent="0.35">
      <c r="A2590" t="s">
        <v>11824</v>
      </c>
      <c r="B2590" t="s">
        <v>7248</v>
      </c>
      <c r="C2590" t="s">
        <v>3</v>
      </c>
      <c r="D2590" s="13">
        <v>62355.93</v>
      </c>
      <c r="E2590" t="s">
        <v>7224</v>
      </c>
      <c r="F2590" t="s">
        <v>21185</v>
      </c>
      <c r="G2590" t="s">
        <v>11825</v>
      </c>
      <c r="H2590" t="s">
        <v>7249</v>
      </c>
      <c r="I2590">
        <f>EOMONTH(GL_Transactions[[#This Row],[Column6]],-1)+1</f>
        <v>45627</v>
      </c>
    </row>
    <row r="2591" spans="1:9" x14ac:dyDescent="0.35">
      <c r="A2591" t="s">
        <v>11826</v>
      </c>
      <c r="B2591" t="s">
        <v>7255</v>
      </c>
      <c r="C2591" t="s">
        <v>7256</v>
      </c>
      <c r="D2591" s="13" t="s">
        <v>21192</v>
      </c>
      <c r="E2591" t="s">
        <v>7224</v>
      </c>
      <c r="F2591" t="s">
        <v>21104</v>
      </c>
      <c r="G2591" t="s">
        <v>11827</v>
      </c>
      <c r="H2591" t="s">
        <v>66</v>
      </c>
      <c r="I2591" t="e">
        <f>EOMONTH(GL_Transactions[[#This Row],[Column6]],-1)+1</f>
        <v>#VALUE!</v>
      </c>
    </row>
    <row r="2592" spans="1:9" x14ac:dyDescent="0.35">
      <c r="A2592" t="s">
        <v>11828</v>
      </c>
      <c r="B2592" t="s">
        <v>7264</v>
      </c>
      <c r="C2592" t="s">
        <v>7280</v>
      </c>
      <c r="D2592" s="13">
        <v>-41511.33</v>
      </c>
      <c r="E2592" t="s">
        <v>7261</v>
      </c>
      <c r="F2592" t="s">
        <v>21157</v>
      </c>
      <c r="G2592" t="s">
        <v>11829</v>
      </c>
      <c r="H2592" t="s">
        <v>7249</v>
      </c>
      <c r="I2592" t="e">
        <f>EOMONTH(GL_Transactions[[#This Row],[Column6]],-1)+1</f>
        <v>#VALUE!</v>
      </c>
    </row>
    <row r="2593" spans="1:9" x14ac:dyDescent="0.35">
      <c r="A2593" t="s">
        <v>11830</v>
      </c>
      <c r="B2593" t="s">
        <v>7255</v>
      </c>
      <c r="C2593" t="s">
        <v>7256</v>
      </c>
      <c r="D2593" s="13">
        <v>58031.12</v>
      </c>
      <c r="E2593" t="s">
        <v>7240</v>
      </c>
      <c r="F2593" t="s">
        <v>21143</v>
      </c>
      <c r="G2593" t="s">
        <v>11831</v>
      </c>
      <c r="H2593" t="s">
        <v>7302</v>
      </c>
      <c r="I2593">
        <f>EOMONTH(GL_Transactions[[#This Row],[Column6]],-1)+1</f>
        <v>45627</v>
      </c>
    </row>
    <row r="2594" spans="1:9" x14ac:dyDescent="0.35">
      <c r="A2594" t="s">
        <v>11832</v>
      </c>
      <c r="B2594" t="s">
        <v>7251</v>
      </c>
      <c r="C2594" t="s">
        <v>7252</v>
      </c>
      <c r="D2594" s="13">
        <v>46638.76</v>
      </c>
      <c r="E2594" t="s">
        <v>7240</v>
      </c>
      <c r="F2594" t="s">
        <v>21193</v>
      </c>
      <c r="G2594" t="s">
        <v>11833</v>
      </c>
      <c r="H2594" t="s">
        <v>7236</v>
      </c>
      <c r="I2594">
        <f>EOMONTH(GL_Transactions[[#This Row],[Column6]],-1)+1</f>
        <v>45627</v>
      </c>
    </row>
    <row r="2595" spans="1:9" x14ac:dyDescent="0.35">
      <c r="A2595" t="s">
        <v>11834</v>
      </c>
      <c r="B2595" t="s">
        <v>7264</v>
      </c>
      <c r="C2595" t="s">
        <v>7280</v>
      </c>
      <c r="D2595" s="13">
        <v>29093.01</v>
      </c>
      <c r="E2595" t="s">
        <v>7261</v>
      </c>
      <c r="F2595" t="s">
        <v>21110</v>
      </c>
      <c r="G2595" t="s">
        <v>10593</v>
      </c>
      <c r="H2595" t="s">
        <v>7236</v>
      </c>
      <c r="I2595">
        <f>EOMONTH(GL_Transactions[[#This Row],[Column6]],-1)+1</f>
        <v>45627</v>
      </c>
    </row>
    <row r="2596" spans="1:9" x14ac:dyDescent="0.35">
      <c r="A2596" t="s">
        <v>11835</v>
      </c>
      <c r="B2596" t="s">
        <v>7233</v>
      </c>
      <c r="C2596" t="s">
        <v>66</v>
      </c>
      <c r="D2596" s="13">
        <v>20372.87</v>
      </c>
      <c r="E2596" t="s">
        <v>7224</v>
      </c>
      <c r="F2596" t="s">
        <v>21168</v>
      </c>
      <c r="G2596" t="s">
        <v>11836</v>
      </c>
      <c r="H2596" t="s">
        <v>66</v>
      </c>
      <c r="I2596">
        <f>EOMONTH(GL_Transactions[[#This Row],[Column6]],-1)+1</f>
        <v>45627</v>
      </c>
    </row>
    <row r="2597" spans="1:9" x14ac:dyDescent="0.35">
      <c r="A2597" t="s">
        <v>11837</v>
      </c>
      <c r="B2597" t="s">
        <v>7222</v>
      </c>
      <c r="C2597" t="s">
        <v>7223</v>
      </c>
      <c r="D2597" s="13">
        <v>5241.67</v>
      </c>
      <c r="E2597" t="s">
        <v>7224</v>
      </c>
      <c r="F2597" t="s">
        <v>21125</v>
      </c>
      <c r="G2597" t="s">
        <v>11838</v>
      </c>
      <c r="H2597" t="s">
        <v>7286</v>
      </c>
      <c r="I2597">
        <f>EOMONTH(GL_Transactions[[#This Row],[Column6]],-1)+1</f>
        <v>45627</v>
      </c>
    </row>
    <row r="2598" spans="1:9" x14ac:dyDescent="0.35">
      <c r="A2598" t="s">
        <v>11839</v>
      </c>
      <c r="B2598" t="s">
        <v>7268</v>
      </c>
      <c r="C2598" t="s">
        <v>7269</v>
      </c>
      <c r="D2598" s="13">
        <v>30678.66</v>
      </c>
      <c r="E2598" t="s">
        <v>7240</v>
      </c>
      <c r="F2598" t="s">
        <v>21114</v>
      </c>
      <c r="G2598" t="s">
        <v>11840</v>
      </c>
      <c r="H2598" t="s">
        <v>7226</v>
      </c>
      <c r="I2598">
        <f>EOMONTH(GL_Transactions[[#This Row],[Column6]],-1)+1</f>
        <v>45627</v>
      </c>
    </row>
    <row r="2599" spans="1:9" x14ac:dyDescent="0.35">
      <c r="A2599" t="s">
        <v>11841</v>
      </c>
      <c r="B2599" t="s">
        <v>7277</v>
      </c>
      <c r="C2599" t="s">
        <v>7278</v>
      </c>
      <c r="D2599" s="13">
        <v>-73782.710000000006</v>
      </c>
      <c r="E2599" t="s">
        <v>7261</v>
      </c>
      <c r="F2599" t="s">
        <v>21159</v>
      </c>
      <c r="G2599" t="s">
        <v>9432</v>
      </c>
      <c r="H2599" t="s">
        <v>7236</v>
      </c>
      <c r="I2599">
        <f>EOMONTH(GL_Transactions[[#This Row],[Column6]],-1)+1</f>
        <v>45627</v>
      </c>
    </row>
    <row r="2600" spans="1:9" x14ac:dyDescent="0.35">
      <c r="A2600" t="s">
        <v>11842</v>
      </c>
      <c r="B2600" t="s">
        <v>7268</v>
      </c>
      <c r="C2600" t="s">
        <v>7269</v>
      </c>
      <c r="D2600" s="13">
        <v>75548.42</v>
      </c>
      <c r="E2600" t="s">
        <v>7261</v>
      </c>
      <c r="F2600" t="s">
        <v>21112</v>
      </c>
      <c r="G2600" t="s">
        <v>11843</v>
      </c>
      <c r="H2600" t="s">
        <v>66</v>
      </c>
      <c r="I2600" t="e">
        <f>EOMONTH(GL_Transactions[[#This Row],[Column6]],-1)+1</f>
        <v>#VALUE!</v>
      </c>
    </row>
    <row r="2601" spans="1:9" x14ac:dyDescent="0.35">
      <c r="A2601" t="s">
        <v>11844</v>
      </c>
      <c r="B2601" t="s">
        <v>7243</v>
      </c>
      <c r="C2601" t="s">
        <v>7244</v>
      </c>
      <c r="D2601" s="13" t="s">
        <v>21194</v>
      </c>
      <c r="E2601" t="s">
        <v>7261</v>
      </c>
      <c r="F2601" t="s">
        <v>21126</v>
      </c>
      <c r="G2601" t="s">
        <v>11845</v>
      </c>
      <c r="H2601" t="s">
        <v>7236</v>
      </c>
      <c r="I2601">
        <f>EOMONTH(GL_Transactions[[#This Row],[Column6]],-1)+1</f>
        <v>45627</v>
      </c>
    </row>
    <row r="2602" spans="1:9" x14ac:dyDescent="0.35">
      <c r="A2602" t="s">
        <v>11846</v>
      </c>
      <c r="B2602" t="s">
        <v>7248</v>
      </c>
      <c r="C2602" t="s">
        <v>3</v>
      </c>
      <c r="D2602" s="13">
        <v>38565.129999999997</v>
      </c>
      <c r="E2602" t="s">
        <v>7240</v>
      </c>
      <c r="F2602" t="s">
        <v>21195</v>
      </c>
      <c r="G2602" t="s">
        <v>11847</v>
      </c>
      <c r="H2602" t="s">
        <v>7275</v>
      </c>
      <c r="I2602">
        <f>EOMONTH(GL_Transactions[[#This Row],[Column6]],-1)+1</f>
        <v>45627</v>
      </c>
    </row>
    <row r="2603" spans="1:9" x14ac:dyDescent="0.35">
      <c r="A2603" t="s">
        <v>11848</v>
      </c>
      <c r="B2603" t="s">
        <v>7238</v>
      </c>
      <c r="C2603" t="s">
        <v>7239</v>
      </c>
      <c r="D2603" s="13">
        <v>-63352.7</v>
      </c>
      <c r="E2603" t="s">
        <v>7240</v>
      </c>
      <c r="F2603" t="s">
        <v>21139</v>
      </c>
      <c r="G2603" t="s">
        <v>7927</v>
      </c>
      <c r="H2603" t="s">
        <v>7226</v>
      </c>
      <c r="I2603">
        <f>EOMONTH(GL_Transactions[[#This Row],[Column6]],-1)+1</f>
        <v>45627</v>
      </c>
    </row>
    <row r="2604" spans="1:9" x14ac:dyDescent="0.35">
      <c r="A2604" t="s">
        <v>11849</v>
      </c>
      <c r="B2604" t="s">
        <v>7228</v>
      </c>
      <c r="C2604" t="s">
        <v>7229</v>
      </c>
      <c r="D2604" s="13">
        <v>54163.91</v>
      </c>
      <c r="E2604" t="s">
        <v>7240</v>
      </c>
      <c r="F2604" t="s">
        <v>21193</v>
      </c>
      <c r="G2604" t="s">
        <v>11850</v>
      </c>
      <c r="H2604" t="s">
        <v>7226</v>
      </c>
      <c r="I2604">
        <f>EOMONTH(GL_Transactions[[#This Row],[Column6]],-1)+1</f>
        <v>45627</v>
      </c>
    </row>
    <row r="2605" spans="1:9" x14ac:dyDescent="0.35">
      <c r="A2605" t="s">
        <v>11851</v>
      </c>
      <c r="B2605" t="s">
        <v>7228</v>
      </c>
      <c r="C2605" t="s">
        <v>7229</v>
      </c>
      <c r="D2605" s="13">
        <v>-27454.74</v>
      </c>
      <c r="E2605" t="s">
        <v>7224</v>
      </c>
      <c r="F2605" t="s">
        <v>21187</v>
      </c>
      <c r="G2605" t="s">
        <v>11852</v>
      </c>
      <c r="H2605" t="s">
        <v>66</v>
      </c>
      <c r="I2605">
        <f>EOMONTH(GL_Transactions[[#This Row],[Column6]],-1)+1</f>
        <v>45383</v>
      </c>
    </row>
    <row r="2606" spans="1:9" x14ac:dyDescent="0.35">
      <c r="A2606" t="s">
        <v>11853</v>
      </c>
      <c r="B2606" t="s">
        <v>7228</v>
      </c>
      <c r="C2606" t="s">
        <v>66</v>
      </c>
      <c r="D2606" s="13">
        <v>66436.45</v>
      </c>
      <c r="E2606" t="s">
        <v>7224</v>
      </c>
      <c r="F2606" t="s">
        <v>21138</v>
      </c>
      <c r="G2606" t="s">
        <v>66</v>
      </c>
      <c r="H2606" t="s">
        <v>7292</v>
      </c>
      <c r="I2606">
        <f>EOMONTH(GL_Transactions[[#This Row],[Column6]],-1)+1</f>
        <v>45627</v>
      </c>
    </row>
    <row r="2607" spans="1:9" x14ac:dyDescent="0.35">
      <c r="A2607" t="s">
        <v>11854</v>
      </c>
      <c r="B2607" t="s">
        <v>7222</v>
      </c>
      <c r="C2607" t="s">
        <v>7223</v>
      </c>
      <c r="D2607" s="13">
        <v>63308.31</v>
      </c>
      <c r="E2607" t="s">
        <v>7224</v>
      </c>
      <c r="F2607" t="s">
        <v>21111</v>
      </c>
      <c r="G2607" t="s">
        <v>11855</v>
      </c>
      <c r="H2607" t="s">
        <v>66</v>
      </c>
      <c r="I2607">
        <f>EOMONTH(GL_Transactions[[#This Row],[Column6]],-1)+1</f>
        <v>45627</v>
      </c>
    </row>
    <row r="2608" spans="1:9" x14ac:dyDescent="0.35">
      <c r="A2608" t="s">
        <v>11856</v>
      </c>
      <c r="B2608" t="s">
        <v>7268</v>
      </c>
      <c r="C2608" t="s">
        <v>7269</v>
      </c>
      <c r="D2608" s="13">
        <v>-44414.06</v>
      </c>
      <c r="E2608" t="s">
        <v>7240</v>
      </c>
      <c r="F2608" t="s">
        <v>21104</v>
      </c>
      <c r="G2608" t="s">
        <v>11857</v>
      </c>
      <c r="H2608" t="s">
        <v>7249</v>
      </c>
      <c r="I2608" t="e">
        <f>EOMONTH(GL_Transactions[[#This Row],[Column6]],-1)+1</f>
        <v>#VALUE!</v>
      </c>
    </row>
    <row r="2609" spans="1:9" x14ac:dyDescent="0.35">
      <c r="A2609" t="s">
        <v>11858</v>
      </c>
      <c r="B2609" t="s">
        <v>7251</v>
      </c>
      <c r="C2609" t="s">
        <v>7252</v>
      </c>
      <c r="D2609" s="13">
        <v>-19618.79</v>
      </c>
      <c r="E2609" t="s">
        <v>7240</v>
      </c>
      <c r="F2609" t="s">
        <v>21101</v>
      </c>
      <c r="G2609" t="s">
        <v>11859</v>
      </c>
      <c r="H2609" t="s">
        <v>7302</v>
      </c>
      <c r="I2609">
        <f>EOMONTH(GL_Transactions[[#This Row],[Column6]],-1)+1</f>
        <v>45627</v>
      </c>
    </row>
    <row r="2610" spans="1:9" x14ac:dyDescent="0.35">
      <c r="A2610" t="s">
        <v>11860</v>
      </c>
      <c r="B2610" t="s">
        <v>7277</v>
      </c>
      <c r="C2610" t="s">
        <v>7278</v>
      </c>
      <c r="D2610" s="13">
        <v>38545.26</v>
      </c>
      <c r="E2610" t="s">
        <v>7224</v>
      </c>
      <c r="F2610" t="s">
        <v>21167</v>
      </c>
      <c r="G2610" t="s">
        <v>8717</v>
      </c>
      <c r="H2610" t="s">
        <v>7275</v>
      </c>
      <c r="I2610">
        <f>EOMONTH(GL_Transactions[[#This Row],[Column6]],-1)+1</f>
        <v>45444</v>
      </c>
    </row>
    <row r="2611" spans="1:9" x14ac:dyDescent="0.35">
      <c r="A2611" t="s">
        <v>11861</v>
      </c>
      <c r="B2611" t="s">
        <v>7255</v>
      </c>
      <c r="C2611" t="s">
        <v>7256</v>
      </c>
      <c r="D2611" s="13">
        <v>25921.51</v>
      </c>
      <c r="E2611" t="s">
        <v>7261</v>
      </c>
      <c r="F2611" t="s">
        <v>20111</v>
      </c>
      <c r="G2611" t="s">
        <v>11862</v>
      </c>
      <c r="H2611" t="s">
        <v>7275</v>
      </c>
      <c r="I2611">
        <f>EOMONTH(GL_Transactions[[#This Row],[Column6]],-1)+1</f>
        <v>45352</v>
      </c>
    </row>
    <row r="2612" spans="1:9" x14ac:dyDescent="0.35">
      <c r="A2612" t="s">
        <v>11863</v>
      </c>
      <c r="B2612" t="s">
        <v>7228</v>
      </c>
      <c r="C2612" t="s">
        <v>7229</v>
      </c>
      <c r="D2612" s="13">
        <v>-21802.79</v>
      </c>
      <c r="E2612" t="s">
        <v>7240</v>
      </c>
      <c r="F2612" t="s">
        <v>19885</v>
      </c>
      <c r="G2612" t="s">
        <v>11864</v>
      </c>
      <c r="H2612" t="s">
        <v>7246</v>
      </c>
      <c r="I2612">
        <f>EOMONTH(GL_Transactions[[#This Row],[Column6]],-1)+1</f>
        <v>45292</v>
      </c>
    </row>
    <row r="2613" spans="1:9" x14ac:dyDescent="0.35">
      <c r="A2613" t="s">
        <v>11865</v>
      </c>
      <c r="B2613" t="s">
        <v>7251</v>
      </c>
      <c r="C2613" t="s">
        <v>7252</v>
      </c>
      <c r="D2613" s="13">
        <v>16645.02</v>
      </c>
      <c r="E2613" t="s">
        <v>7261</v>
      </c>
      <c r="F2613" t="s">
        <v>19900</v>
      </c>
      <c r="G2613" t="s">
        <v>7567</v>
      </c>
      <c r="H2613" t="s">
        <v>7275</v>
      </c>
      <c r="I2613">
        <f>EOMONTH(GL_Transactions[[#This Row],[Column6]],-1)+1</f>
        <v>45627</v>
      </c>
    </row>
    <row r="2614" spans="1:9" x14ac:dyDescent="0.35">
      <c r="A2614" t="s">
        <v>11866</v>
      </c>
      <c r="B2614" t="s">
        <v>7238</v>
      </c>
      <c r="C2614" t="s">
        <v>7239</v>
      </c>
      <c r="D2614" s="13">
        <v>74731.570000000007</v>
      </c>
      <c r="E2614" t="s">
        <v>7240</v>
      </c>
      <c r="F2614" t="s">
        <v>21184</v>
      </c>
      <c r="G2614" t="s">
        <v>7516</v>
      </c>
      <c r="H2614" t="s">
        <v>7236</v>
      </c>
      <c r="I2614">
        <f>EOMONTH(GL_Transactions[[#This Row],[Column6]],-1)+1</f>
        <v>45627</v>
      </c>
    </row>
    <row r="2615" spans="1:9" x14ac:dyDescent="0.35">
      <c r="A2615" t="s">
        <v>11867</v>
      </c>
      <c r="B2615" t="s">
        <v>7277</v>
      </c>
      <c r="C2615" t="s">
        <v>7278</v>
      </c>
      <c r="D2615" s="13">
        <v>68616.490000000005</v>
      </c>
      <c r="E2615" t="s">
        <v>7240</v>
      </c>
      <c r="F2615" t="s">
        <v>21108</v>
      </c>
      <c r="G2615" t="s">
        <v>8427</v>
      </c>
      <c r="H2615" t="s">
        <v>7305</v>
      </c>
      <c r="I2615">
        <f>EOMONTH(GL_Transactions[[#This Row],[Column6]],-1)+1</f>
        <v>45627</v>
      </c>
    </row>
    <row r="2616" spans="1:9" x14ac:dyDescent="0.35">
      <c r="A2616" t="s">
        <v>11868</v>
      </c>
      <c r="B2616" t="s">
        <v>7248</v>
      </c>
      <c r="C2616" t="s">
        <v>3</v>
      </c>
      <c r="D2616" s="13">
        <v>-74461.679999999993</v>
      </c>
      <c r="E2616" t="s">
        <v>7261</v>
      </c>
      <c r="F2616" t="s">
        <v>21158</v>
      </c>
      <c r="G2616" t="s">
        <v>11869</v>
      </c>
      <c r="H2616" t="s">
        <v>7226</v>
      </c>
      <c r="I2616" t="e">
        <f>EOMONTH(GL_Transactions[[#This Row],[Column6]],-1)+1</f>
        <v>#VALUE!</v>
      </c>
    </row>
    <row r="2617" spans="1:9" x14ac:dyDescent="0.35">
      <c r="A2617" t="s">
        <v>11870</v>
      </c>
      <c r="B2617" t="s">
        <v>7277</v>
      </c>
      <c r="C2617" t="s">
        <v>7278</v>
      </c>
      <c r="D2617" s="13">
        <v>-39006.339999999997</v>
      </c>
      <c r="E2617" t="s">
        <v>7261</v>
      </c>
      <c r="F2617" t="s">
        <v>21127</v>
      </c>
      <c r="G2617" t="s">
        <v>11871</v>
      </c>
      <c r="H2617" t="s">
        <v>66</v>
      </c>
      <c r="I2617">
        <f>EOMONTH(GL_Transactions[[#This Row],[Column6]],-1)+1</f>
        <v>45627</v>
      </c>
    </row>
    <row r="2618" spans="1:9" x14ac:dyDescent="0.35">
      <c r="A2618" t="s">
        <v>11872</v>
      </c>
      <c r="B2618" t="s">
        <v>7228</v>
      </c>
      <c r="C2618" t="s">
        <v>7229</v>
      </c>
      <c r="D2618" s="13">
        <v>6170.87</v>
      </c>
      <c r="E2618" t="s">
        <v>7261</v>
      </c>
      <c r="F2618" t="s">
        <v>21149</v>
      </c>
      <c r="G2618" t="s">
        <v>11873</v>
      </c>
      <c r="H2618" t="s">
        <v>66</v>
      </c>
      <c r="I2618" t="e">
        <f>EOMONTH(GL_Transactions[[#This Row],[Column6]],-1)+1</f>
        <v>#VALUE!</v>
      </c>
    </row>
    <row r="2619" spans="1:9" x14ac:dyDescent="0.35">
      <c r="A2619" t="s">
        <v>11874</v>
      </c>
      <c r="B2619" t="s">
        <v>7233</v>
      </c>
      <c r="C2619" t="s">
        <v>7234</v>
      </c>
      <c r="D2619" s="13">
        <v>8498.7000000000007</v>
      </c>
      <c r="E2619" t="s">
        <v>7240</v>
      </c>
      <c r="F2619" t="s">
        <v>21131</v>
      </c>
      <c r="G2619" t="s">
        <v>11875</v>
      </c>
      <c r="H2619" t="s">
        <v>7226</v>
      </c>
      <c r="I2619">
        <f>EOMONTH(GL_Transactions[[#This Row],[Column6]],-1)+1</f>
        <v>45627</v>
      </c>
    </row>
    <row r="2620" spans="1:9" x14ac:dyDescent="0.35">
      <c r="A2620" t="s">
        <v>11876</v>
      </c>
      <c r="B2620" t="s">
        <v>7255</v>
      </c>
      <c r="C2620" t="s">
        <v>7256</v>
      </c>
      <c r="D2620" s="13">
        <v>9997.91</v>
      </c>
      <c r="E2620" t="s">
        <v>7240</v>
      </c>
      <c r="F2620" t="s">
        <v>21121</v>
      </c>
      <c r="G2620" t="s">
        <v>66</v>
      </c>
      <c r="H2620" t="s">
        <v>7275</v>
      </c>
      <c r="I2620" t="e">
        <f>EOMONTH(GL_Transactions[[#This Row],[Column6]],-1)+1</f>
        <v>#VALUE!</v>
      </c>
    </row>
    <row r="2621" spans="1:9" x14ac:dyDescent="0.35">
      <c r="A2621" t="s">
        <v>11877</v>
      </c>
      <c r="B2621" t="s">
        <v>7264</v>
      </c>
      <c r="C2621" t="s">
        <v>7280</v>
      </c>
      <c r="D2621" s="13">
        <v>5396.97</v>
      </c>
      <c r="E2621" t="s">
        <v>7240</v>
      </c>
      <c r="F2621" t="s">
        <v>21172</v>
      </c>
      <c r="G2621" t="s">
        <v>66</v>
      </c>
      <c r="H2621" t="s">
        <v>7292</v>
      </c>
      <c r="I2621" t="e">
        <f>EOMONTH(GL_Transactions[[#This Row],[Column6]],-1)+1</f>
        <v>#VALUE!</v>
      </c>
    </row>
    <row r="2622" spans="1:9" x14ac:dyDescent="0.35">
      <c r="A2622" t="s">
        <v>11878</v>
      </c>
      <c r="B2622" t="s">
        <v>7243</v>
      </c>
      <c r="C2622" t="s">
        <v>7244</v>
      </c>
      <c r="D2622" s="13">
        <v>-4889.6899999999996</v>
      </c>
      <c r="E2622" t="s">
        <v>7224</v>
      </c>
      <c r="F2622" t="s">
        <v>21179</v>
      </c>
      <c r="G2622" t="s">
        <v>11879</v>
      </c>
      <c r="H2622" t="s">
        <v>7226</v>
      </c>
      <c r="I2622">
        <f>EOMONTH(GL_Transactions[[#This Row],[Column6]],-1)+1</f>
        <v>45413</v>
      </c>
    </row>
    <row r="2623" spans="1:9" x14ac:dyDescent="0.35">
      <c r="A2623" t="s">
        <v>11880</v>
      </c>
      <c r="B2623" t="s">
        <v>7233</v>
      </c>
      <c r="C2623" t="s">
        <v>7234</v>
      </c>
      <c r="D2623" s="13">
        <v>-68617.259999999995</v>
      </c>
      <c r="E2623" t="s">
        <v>7240</v>
      </c>
      <c r="F2623" t="s">
        <v>21146</v>
      </c>
      <c r="G2623" t="s">
        <v>11881</v>
      </c>
      <c r="H2623" t="s">
        <v>7231</v>
      </c>
      <c r="I2623">
        <f>EOMONTH(GL_Transactions[[#This Row],[Column6]],-1)+1</f>
        <v>45627</v>
      </c>
    </row>
    <row r="2624" spans="1:9" x14ac:dyDescent="0.35">
      <c r="A2624" t="s">
        <v>11882</v>
      </c>
      <c r="B2624" t="s">
        <v>7243</v>
      </c>
      <c r="C2624" t="s">
        <v>7244</v>
      </c>
      <c r="D2624" s="13">
        <v>33229.14</v>
      </c>
      <c r="E2624" t="s">
        <v>7224</v>
      </c>
      <c r="F2624" t="s">
        <v>20111</v>
      </c>
      <c r="G2624" t="s">
        <v>11883</v>
      </c>
      <c r="H2624" t="s">
        <v>7246</v>
      </c>
      <c r="I2624">
        <f>EOMONTH(GL_Transactions[[#This Row],[Column6]],-1)+1</f>
        <v>45352</v>
      </c>
    </row>
    <row r="2625" spans="1:9" x14ac:dyDescent="0.35">
      <c r="A2625" t="s">
        <v>11884</v>
      </c>
      <c r="B2625" t="s">
        <v>7238</v>
      </c>
      <c r="C2625" t="s">
        <v>7239</v>
      </c>
      <c r="D2625" s="13">
        <v>-41142.17</v>
      </c>
      <c r="E2625" t="s">
        <v>7240</v>
      </c>
      <c r="F2625" t="s">
        <v>21196</v>
      </c>
      <c r="G2625" t="s">
        <v>11885</v>
      </c>
      <c r="H2625" t="s">
        <v>66</v>
      </c>
      <c r="I2625">
        <f>EOMONTH(GL_Transactions[[#This Row],[Column6]],-1)+1</f>
        <v>45627</v>
      </c>
    </row>
    <row r="2626" spans="1:9" x14ac:dyDescent="0.35">
      <c r="A2626" t="s">
        <v>11886</v>
      </c>
      <c r="B2626" t="s">
        <v>7228</v>
      </c>
      <c r="C2626" t="s">
        <v>7229</v>
      </c>
      <c r="D2626" s="13">
        <v>16724.95</v>
      </c>
      <c r="E2626" t="s">
        <v>7240</v>
      </c>
      <c r="F2626" t="s">
        <v>21119</v>
      </c>
      <c r="G2626" t="s">
        <v>11887</v>
      </c>
      <c r="H2626" t="s">
        <v>7292</v>
      </c>
      <c r="I2626" t="e">
        <f>EOMONTH(GL_Transactions[[#This Row],[Column6]],-1)+1</f>
        <v>#VALUE!</v>
      </c>
    </row>
    <row r="2627" spans="1:9" x14ac:dyDescent="0.35">
      <c r="A2627" t="s">
        <v>11888</v>
      </c>
      <c r="B2627" t="s">
        <v>7255</v>
      </c>
      <c r="C2627" t="s">
        <v>7256</v>
      </c>
      <c r="D2627" s="13">
        <v>57678.06</v>
      </c>
      <c r="E2627" t="s">
        <v>7240</v>
      </c>
      <c r="F2627" t="s">
        <v>21118</v>
      </c>
      <c r="G2627" t="s">
        <v>11889</v>
      </c>
      <c r="H2627" t="s">
        <v>7305</v>
      </c>
      <c r="I2627">
        <f>EOMONTH(GL_Transactions[[#This Row],[Column6]],-1)+1</f>
        <v>45627</v>
      </c>
    </row>
    <row r="2628" spans="1:9" x14ac:dyDescent="0.35">
      <c r="A2628" t="s">
        <v>11890</v>
      </c>
      <c r="B2628" t="s">
        <v>7268</v>
      </c>
      <c r="C2628" t="s">
        <v>7269</v>
      </c>
      <c r="D2628" s="13">
        <v>38452.949999999997</v>
      </c>
      <c r="E2628" t="s">
        <v>7261</v>
      </c>
      <c r="F2628" t="s">
        <v>21132</v>
      </c>
      <c r="G2628" t="s">
        <v>66</v>
      </c>
      <c r="H2628" t="s">
        <v>7292</v>
      </c>
      <c r="I2628">
        <f>EOMONTH(GL_Transactions[[#This Row],[Column6]],-1)+1</f>
        <v>45627</v>
      </c>
    </row>
    <row r="2629" spans="1:9" x14ac:dyDescent="0.35">
      <c r="A2629" t="s">
        <v>11891</v>
      </c>
      <c r="B2629" t="s">
        <v>7238</v>
      </c>
      <c r="C2629" t="s">
        <v>7239</v>
      </c>
      <c r="D2629" s="13">
        <v>42478.87</v>
      </c>
      <c r="E2629" t="s">
        <v>7224</v>
      </c>
      <c r="F2629" t="s">
        <v>21197</v>
      </c>
      <c r="G2629" t="s">
        <v>11892</v>
      </c>
      <c r="H2629" t="s">
        <v>7226</v>
      </c>
      <c r="I2629">
        <f>EOMONTH(GL_Transactions[[#This Row],[Column6]],-1)+1</f>
        <v>45627</v>
      </c>
    </row>
    <row r="2630" spans="1:9" x14ac:dyDescent="0.35">
      <c r="A2630" t="s">
        <v>11893</v>
      </c>
      <c r="B2630" t="s">
        <v>7248</v>
      </c>
      <c r="C2630" t="s">
        <v>3</v>
      </c>
      <c r="D2630" s="13">
        <v>7521.1</v>
      </c>
      <c r="E2630" t="s">
        <v>7261</v>
      </c>
      <c r="F2630" t="s">
        <v>21125</v>
      </c>
      <c r="G2630" t="s">
        <v>10354</v>
      </c>
      <c r="H2630" t="s">
        <v>66</v>
      </c>
      <c r="I2630">
        <f>EOMONTH(GL_Transactions[[#This Row],[Column6]],-1)+1</f>
        <v>45627</v>
      </c>
    </row>
    <row r="2631" spans="1:9" x14ac:dyDescent="0.35">
      <c r="A2631" t="s">
        <v>11894</v>
      </c>
      <c r="B2631" t="s">
        <v>7277</v>
      </c>
      <c r="C2631" t="s">
        <v>66</v>
      </c>
      <c r="D2631" s="13">
        <v>51254.96</v>
      </c>
      <c r="E2631" t="s">
        <v>7261</v>
      </c>
      <c r="F2631" t="s">
        <v>20279</v>
      </c>
      <c r="G2631" t="s">
        <v>66</v>
      </c>
      <c r="H2631" t="s">
        <v>7292</v>
      </c>
      <c r="I2631">
        <f>EOMONTH(GL_Transactions[[#This Row],[Column6]],-1)+1</f>
        <v>45383</v>
      </c>
    </row>
    <row r="2632" spans="1:9" x14ac:dyDescent="0.35">
      <c r="A2632" t="s">
        <v>11895</v>
      </c>
      <c r="B2632" t="s">
        <v>7268</v>
      </c>
      <c r="C2632" t="s">
        <v>7269</v>
      </c>
      <c r="D2632" s="13">
        <v>68290.720000000001</v>
      </c>
      <c r="E2632" t="s">
        <v>7240</v>
      </c>
      <c r="F2632" t="s">
        <v>21101</v>
      </c>
      <c r="G2632" t="s">
        <v>11896</v>
      </c>
      <c r="H2632" t="s">
        <v>7249</v>
      </c>
      <c r="I2632">
        <f>EOMONTH(GL_Transactions[[#This Row],[Column6]],-1)+1</f>
        <v>45627</v>
      </c>
    </row>
    <row r="2633" spans="1:9" x14ac:dyDescent="0.35">
      <c r="A2633" t="s">
        <v>11897</v>
      </c>
      <c r="B2633" t="s">
        <v>7255</v>
      </c>
      <c r="C2633" t="s">
        <v>7256</v>
      </c>
      <c r="D2633" s="13">
        <v>22376.87</v>
      </c>
      <c r="E2633" t="s">
        <v>7240</v>
      </c>
      <c r="F2633" t="s">
        <v>21196</v>
      </c>
      <c r="G2633" t="s">
        <v>7933</v>
      </c>
      <c r="H2633" t="s">
        <v>7286</v>
      </c>
      <c r="I2633">
        <f>EOMONTH(GL_Transactions[[#This Row],[Column6]],-1)+1</f>
        <v>45627</v>
      </c>
    </row>
    <row r="2634" spans="1:9" x14ac:dyDescent="0.35">
      <c r="A2634" t="s">
        <v>11898</v>
      </c>
      <c r="B2634" t="s">
        <v>7268</v>
      </c>
      <c r="C2634" t="s">
        <v>7269</v>
      </c>
      <c r="D2634" s="13">
        <v>67411.929999999993</v>
      </c>
      <c r="E2634" t="s">
        <v>7224</v>
      </c>
      <c r="F2634" t="s">
        <v>21108</v>
      </c>
      <c r="G2634" t="s">
        <v>11899</v>
      </c>
      <c r="H2634" t="s">
        <v>7246</v>
      </c>
      <c r="I2634">
        <f>EOMONTH(GL_Transactions[[#This Row],[Column6]],-1)+1</f>
        <v>45627</v>
      </c>
    </row>
    <row r="2635" spans="1:9" x14ac:dyDescent="0.35">
      <c r="A2635" t="s">
        <v>11900</v>
      </c>
      <c r="B2635" t="s">
        <v>7264</v>
      </c>
      <c r="C2635" t="s">
        <v>7280</v>
      </c>
      <c r="D2635" s="13">
        <v>52075.64</v>
      </c>
      <c r="E2635" t="s">
        <v>7224</v>
      </c>
      <c r="F2635" t="s">
        <v>21160</v>
      </c>
      <c r="G2635" t="s">
        <v>66</v>
      </c>
      <c r="H2635" t="s">
        <v>66</v>
      </c>
      <c r="I2635">
        <f>EOMONTH(GL_Transactions[[#This Row],[Column6]],-1)+1</f>
        <v>45627</v>
      </c>
    </row>
    <row r="2636" spans="1:9" x14ac:dyDescent="0.35">
      <c r="A2636" t="s">
        <v>11901</v>
      </c>
      <c r="B2636" t="s">
        <v>7277</v>
      </c>
      <c r="C2636" t="s">
        <v>7278</v>
      </c>
      <c r="D2636" s="13">
        <v>34470.93</v>
      </c>
      <c r="E2636" t="s">
        <v>7261</v>
      </c>
      <c r="F2636" t="s">
        <v>21150</v>
      </c>
      <c r="G2636" t="s">
        <v>11902</v>
      </c>
      <c r="H2636" t="s">
        <v>7302</v>
      </c>
      <c r="I2636">
        <f>EOMONTH(GL_Transactions[[#This Row],[Column6]],-1)+1</f>
        <v>45627</v>
      </c>
    </row>
    <row r="2637" spans="1:9" x14ac:dyDescent="0.35">
      <c r="A2637" t="s">
        <v>11903</v>
      </c>
      <c r="B2637" t="s">
        <v>7255</v>
      </c>
      <c r="C2637" t="s">
        <v>7256</v>
      </c>
      <c r="D2637" s="13">
        <v>-57748.99</v>
      </c>
      <c r="E2637" t="s">
        <v>7261</v>
      </c>
      <c r="F2637" t="s">
        <v>21172</v>
      </c>
      <c r="G2637" t="s">
        <v>11904</v>
      </c>
      <c r="H2637" t="s">
        <v>7226</v>
      </c>
      <c r="I2637" t="e">
        <f>EOMONTH(GL_Transactions[[#This Row],[Column6]],-1)+1</f>
        <v>#VALUE!</v>
      </c>
    </row>
    <row r="2638" spans="1:9" x14ac:dyDescent="0.35">
      <c r="A2638" t="s">
        <v>11905</v>
      </c>
      <c r="B2638" t="s">
        <v>7268</v>
      </c>
      <c r="C2638" t="s">
        <v>7269</v>
      </c>
      <c r="D2638" s="13">
        <v>-81927.11</v>
      </c>
      <c r="E2638" t="s">
        <v>7224</v>
      </c>
      <c r="F2638" t="s">
        <v>21110</v>
      </c>
      <c r="G2638" t="s">
        <v>11906</v>
      </c>
      <c r="H2638" t="s">
        <v>7275</v>
      </c>
      <c r="I2638">
        <f>EOMONTH(GL_Transactions[[#This Row],[Column6]],-1)+1</f>
        <v>45627</v>
      </c>
    </row>
    <row r="2639" spans="1:9" x14ac:dyDescent="0.35">
      <c r="A2639" t="s">
        <v>11907</v>
      </c>
      <c r="B2639" t="s">
        <v>7233</v>
      </c>
      <c r="C2639" t="s">
        <v>7234</v>
      </c>
      <c r="D2639" s="13">
        <v>51420.92</v>
      </c>
      <c r="E2639" t="s">
        <v>7224</v>
      </c>
      <c r="F2639" t="s">
        <v>21118</v>
      </c>
      <c r="G2639" t="s">
        <v>66</v>
      </c>
      <c r="H2639" t="s">
        <v>7246</v>
      </c>
      <c r="I2639">
        <f>EOMONTH(GL_Transactions[[#This Row],[Column6]],-1)+1</f>
        <v>45627</v>
      </c>
    </row>
    <row r="2640" spans="1:9" x14ac:dyDescent="0.35">
      <c r="A2640" t="s">
        <v>11908</v>
      </c>
      <c r="B2640" t="s">
        <v>7264</v>
      </c>
      <c r="C2640" t="s">
        <v>7280</v>
      </c>
      <c r="D2640" s="13">
        <v>56481.9</v>
      </c>
      <c r="E2640" t="s">
        <v>7240</v>
      </c>
      <c r="F2640" t="s">
        <v>21198</v>
      </c>
      <c r="G2640" t="s">
        <v>11909</v>
      </c>
      <c r="H2640" t="s">
        <v>7292</v>
      </c>
      <c r="I2640">
        <f>EOMONTH(GL_Transactions[[#This Row],[Column6]],-1)+1</f>
        <v>45627</v>
      </c>
    </row>
    <row r="2641" spans="1:8" x14ac:dyDescent="0.35">
      <c r="A2641" t="s">
        <v>11910</v>
      </c>
      <c r="B2641" t="s">
        <v>7248</v>
      </c>
      <c r="C2641" t="s">
        <v>3</v>
      </c>
      <c r="D2641" s="13">
        <v>3136.71</v>
      </c>
      <c r="E2641" t="s">
        <v>7240</v>
      </c>
      <c r="F2641" t="s">
        <v>21198</v>
      </c>
      <c r="G2641" t="s">
        <v>11571</v>
      </c>
      <c r="H2641" t="s">
        <v>7302</v>
      </c>
    </row>
    <row r="2642" spans="1:8" x14ac:dyDescent="0.35">
      <c r="A2642" t="s">
        <v>11911</v>
      </c>
      <c r="B2642" t="s">
        <v>7277</v>
      </c>
      <c r="C2642" t="s">
        <v>66</v>
      </c>
      <c r="D2642" s="13">
        <v>-41466.31</v>
      </c>
      <c r="E2642" t="s">
        <v>7240</v>
      </c>
      <c r="F2642" t="s">
        <v>21143</v>
      </c>
      <c r="G2642" t="s">
        <v>11912</v>
      </c>
      <c r="H2642" t="s">
        <v>7292</v>
      </c>
    </row>
    <row r="2643" spans="1:8" x14ac:dyDescent="0.35">
      <c r="A2643" t="s">
        <v>10547</v>
      </c>
      <c r="B2643" t="s">
        <v>7243</v>
      </c>
      <c r="C2643" t="s">
        <v>66</v>
      </c>
      <c r="D2643" s="13">
        <v>52080.31</v>
      </c>
      <c r="E2643" t="s">
        <v>7240</v>
      </c>
      <c r="F2643" t="s">
        <v>20823</v>
      </c>
      <c r="G2643" t="s">
        <v>66</v>
      </c>
      <c r="H2643" t="s">
        <v>66</v>
      </c>
    </row>
    <row r="2644" spans="1:8" x14ac:dyDescent="0.35">
      <c r="A2644" t="s">
        <v>11102</v>
      </c>
      <c r="B2644" t="s">
        <v>7233</v>
      </c>
      <c r="C2644" t="s">
        <v>66</v>
      </c>
      <c r="D2644" s="13" t="s">
        <v>20971</v>
      </c>
      <c r="E2644" t="s">
        <v>7240</v>
      </c>
      <c r="F2644" t="s">
        <v>20972</v>
      </c>
      <c r="G2644" t="s">
        <v>11103</v>
      </c>
      <c r="H2644" t="s">
        <v>7302</v>
      </c>
    </row>
    <row r="2645" spans="1:8" x14ac:dyDescent="0.35">
      <c r="A2645" t="s">
        <v>11449</v>
      </c>
      <c r="B2645" t="s">
        <v>7222</v>
      </c>
      <c r="C2645" t="s">
        <v>7223</v>
      </c>
      <c r="D2645" s="13">
        <v>5291.79</v>
      </c>
      <c r="E2645" t="s">
        <v>7240</v>
      </c>
      <c r="F2645" t="s">
        <v>21081</v>
      </c>
      <c r="G2645" t="s">
        <v>11450</v>
      </c>
      <c r="H2645" t="s">
        <v>7226</v>
      </c>
    </row>
    <row r="2646" spans="1:8" x14ac:dyDescent="0.35">
      <c r="A2646" t="s">
        <v>7343</v>
      </c>
      <c r="B2646" t="s">
        <v>7238</v>
      </c>
      <c r="C2646" t="s">
        <v>7239</v>
      </c>
      <c r="D2646" s="13" t="s">
        <v>19872</v>
      </c>
      <c r="E2646" t="s">
        <v>7240</v>
      </c>
      <c r="F2646" t="s">
        <v>19853</v>
      </c>
      <c r="G2646" t="s">
        <v>7344</v>
      </c>
      <c r="H2646" t="s">
        <v>7226</v>
      </c>
    </row>
    <row r="2647" spans="1:8" x14ac:dyDescent="0.35">
      <c r="A2647" t="s">
        <v>7686</v>
      </c>
      <c r="B2647" t="s">
        <v>7251</v>
      </c>
      <c r="C2647" t="s">
        <v>7252</v>
      </c>
      <c r="D2647" s="13">
        <v>71187.759999999995</v>
      </c>
      <c r="E2647" t="s">
        <v>7224</v>
      </c>
      <c r="F2647" t="s">
        <v>19925</v>
      </c>
      <c r="G2647" t="s">
        <v>7687</v>
      </c>
      <c r="H2647" t="s">
        <v>7231</v>
      </c>
    </row>
    <row r="2648" spans="1:8" x14ac:dyDescent="0.35">
      <c r="A2648" t="s">
        <v>9662</v>
      </c>
      <c r="B2648" t="s">
        <v>7277</v>
      </c>
      <c r="C2648" t="s">
        <v>7278</v>
      </c>
      <c r="D2648" s="13" t="s">
        <v>20552</v>
      </c>
      <c r="E2648" t="s">
        <v>7224</v>
      </c>
      <c r="F2648" t="s">
        <v>20553</v>
      </c>
      <c r="G2648" t="s">
        <v>66</v>
      </c>
      <c r="H2648" t="s">
        <v>7236</v>
      </c>
    </row>
    <row r="2649" spans="1:8" x14ac:dyDescent="0.35">
      <c r="A2649" t="s">
        <v>8654</v>
      </c>
      <c r="B2649" t="s">
        <v>7228</v>
      </c>
      <c r="C2649" t="s">
        <v>7229</v>
      </c>
      <c r="D2649" s="13">
        <v>72977.539999999994</v>
      </c>
      <c r="E2649" t="s">
        <v>7240</v>
      </c>
      <c r="F2649" t="s">
        <v>20270</v>
      </c>
      <c r="G2649" t="s">
        <v>8655</v>
      </c>
      <c r="H2649" t="s">
        <v>7246</v>
      </c>
    </row>
    <row r="2650" spans="1:8" x14ac:dyDescent="0.35">
      <c r="A2650" t="s">
        <v>11524</v>
      </c>
      <c r="B2650" t="s">
        <v>7248</v>
      </c>
      <c r="C2650" t="s">
        <v>3</v>
      </c>
      <c r="D2650" s="13">
        <v>-70296.14</v>
      </c>
      <c r="E2650" t="s">
        <v>7224</v>
      </c>
      <c r="F2650" t="s">
        <v>20987</v>
      </c>
      <c r="G2650" t="s">
        <v>11525</v>
      </c>
      <c r="H2650" t="s">
        <v>7292</v>
      </c>
    </row>
    <row r="2651" spans="1:8" x14ac:dyDescent="0.35">
      <c r="A2651" t="s">
        <v>11637</v>
      </c>
      <c r="B2651" t="s">
        <v>7255</v>
      </c>
      <c r="C2651" t="s">
        <v>7256</v>
      </c>
      <c r="D2651" s="13">
        <v>26262.07</v>
      </c>
      <c r="E2651" t="s">
        <v>7240</v>
      </c>
      <c r="F2651" t="s">
        <v>21143</v>
      </c>
      <c r="G2651" t="s">
        <v>11638</v>
      </c>
      <c r="H2651" t="s">
        <v>7286</v>
      </c>
    </row>
    <row r="2652" spans="1:8" x14ac:dyDescent="0.35">
      <c r="A2652" t="s">
        <v>9219</v>
      </c>
      <c r="B2652" t="s">
        <v>7277</v>
      </c>
      <c r="C2652" t="s">
        <v>7278</v>
      </c>
      <c r="D2652" s="13">
        <v>71035.42</v>
      </c>
      <c r="E2652" t="s">
        <v>7224</v>
      </c>
      <c r="F2652" t="s">
        <v>20421</v>
      </c>
      <c r="G2652" t="s">
        <v>9220</v>
      </c>
      <c r="H2652" t="s">
        <v>7302</v>
      </c>
    </row>
    <row r="2653" spans="1:8" x14ac:dyDescent="0.35">
      <c r="A2653" t="s">
        <v>8347</v>
      </c>
      <c r="B2653" t="s">
        <v>7251</v>
      </c>
      <c r="C2653" t="s">
        <v>7252</v>
      </c>
      <c r="D2653" s="13">
        <v>64697.1</v>
      </c>
      <c r="E2653" t="s">
        <v>7261</v>
      </c>
      <c r="F2653" t="s">
        <v>20176</v>
      </c>
      <c r="G2653" t="s">
        <v>8348</v>
      </c>
      <c r="H2653" t="s">
        <v>7249</v>
      </c>
    </row>
    <row r="2654" spans="1:8" x14ac:dyDescent="0.35">
      <c r="A2654" t="s">
        <v>8937</v>
      </c>
      <c r="B2654" t="s">
        <v>7233</v>
      </c>
      <c r="C2654" t="s">
        <v>7234</v>
      </c>
      <c r="D2654" s="13">
        <v>-46736.62</v>
      </c>
      <c r="E2654" t="s">
        <v>7240</v>
      </c>
      <c r="F2654" t="s">
        <v>20347</v>
      </c>
      <c r="G2654" t="s">
        <v>8938</v>
      </c>
      <c r="H2654" t="s">
        <v>7286</v>
      </c>
    </row>
    <row r="2655" spans="1:8" x14ac:dyDescent="0.35">
      <c r="A2655" t="s">
        <v>8246</v>
      </c>
      <c r="B2655" t="s">
        <v>7248</v>
      </c>
      <c r="C2655" t="s">
        <v>3</v>
      </c>
      <c r="D2655" s="13">
        <v>33720.879999999997</v>
      </c>
      <c r="E2655" t="s">
        <v>7240</v>
      </c>
      <c r="F2655" t="s">
        <v>20087</v>
      </c>
      <c r="G2655" t="s">
        <v>8247</v>
      </c>
      <c r="H2655" t="s">
        <v>7226</v>
      </c>
    </row>
    <row r="2656" spans="1:8" x14ac:dyDescent="0.35">
      <c r="A2656" t="s">
        <v>9876</v>
      </c>
      <c r="B2656" t="s">
        <v>7255</v>
      </c>
      <c r="C2656" t="s">
        <v>7256</v>
      </c>
      <c r="D2656" s="13">
        <v>68197.94</v>
      </c>
      <c r="E2656" t="s">
        <v>7240</v>
      </c>
      <c r="F2656" t="s">
        <v>20635</v>
      </c>
      <c r="G2656" t="s">
        <v>9877</v>
      </c>
      <c r="H2656" t="s">
        <v>7246</v>
      </c>
    </row>
    <row r="2657" spans="1:8" x14ac:dyDescent="0.35">
      <c r="A2657" t="s">
        <v>9807</v>
      </c>
      <c r="B2657" t="s">
        <v>7222</v>
      </c>
      <c r="C2657" t="s">
        <v>7223</v>
      </c>
      <c r="D2657" s="13">
        <v>34924.629999999997</v>
      </c>
      <c r="E2657" t="s">
        <v>7240</v>
      </c>
      <c r="F2657" t="s">
        <v>20599</v>
      </c>
      <c r="G2657" t="s">
        <v>9808</v>
      </c>
      <c r="H2657" t="s">
        <v>7305</v>
      </c>
    </row>
    <row r="2658" spans="1:8" x14ac:dyDescent="0.35">
      <c r="A2658" t="s">
        <v>9229</v>
      </c>
      <c r="B2658" t="s">
        <v>7233</v>
      </c>
      <c r="C2658" t="s">
        <v>7234</v>
      </c>
      <c r="D2658" s="13">
        <v>-61699.88</v>
      </c>
      <c r="E2658" t="s">
        <v>7224</v>
      </c>
      <c r="F2658" t="s">
        <v>20405</v>
      </c>
      <c r="G2658" t="s">
        <v>9230</v>
      </c>
      <c r="H2658" t="s">
        <v>7292</v>
      </c>
    </row>
    <row r="2659" spans="1:8" x14ac:dyDescent="0.35">
      <c r="A2659" t="s">
        <v>8767</v>
      </c>
      <c r="B2659" t="s">
        <v>7233</v>
      </c>
      <c r="C2659" t="s">
        <v>7234</v>
      </c>
      <c r="D2659" s="13">
        <v>13842.69</v>
      </c>
      <c r="E2659" t="s">
        <v>7240</v>
      </c>
      <c r="F2659" t="s">
        <v>20297</v>
      </c>
      <c r="G2659" t="s">
        <v>8768</v>
      </c>
      <c r="H2659" t="s">
        <v>7249</v>
      </c>
    </row>
    <row r="2660" spans="1:8" x14ac:dyDescent="0.35">
      <c r="A2660" t="s">
        <v>8729</v>
      </c>
      <c r="B2660" t="s">
        <v>7255</v>
      </c>
      <c r="C2660" t="s">
        <v>7256</v>
      </c>
      <c r="D2660" s="13">
        <v>20864.150000000001</v>
      </c>
      <c r="E2660" t="s">
        <v>7261</v>
      </c>
      <c r="F2660" t="s">
        <v>20229</v>
      </c>
      <c r="G2660" t="s">
        <v>8730</v>
      </c>
      <c r="H2660" t="s">
        <v>7302</v>
      </c>
    </row>
    <row r="2661" spans="1:8" x14ac:dyDescent="0.35">
      <c r="A2661" t="s">
        <v>9176</v>
      </c>
      <c r="B2661" t="s">
        <v>7222</v>
      </c>
      <c r="C2661" t="s">
        <v>66</v>
      </c>
      <c r="D2661" s="13" t="s">
        <v>20417</v>
      </c>
      <c r="E2661" t="s">
        <v>7240</v>
      </c>
      <c r="F2661" t="s">
        <v>20418</v>
      </c>
      <c r="G2661" t="s">
        <v>9177</v>
      </c>
      <c r="H2661" t="s">
        <v>7292</v>
      </c>
    </row>
    <row r="2662" spans="1:8" x14ac:dyDescent="0.35">
      <c r="A2662" t="s">
        <v>11661</v>
      </c>
      <c r="B2662" t="s">
        <v>7251</v>
      </c>
      <c r="C2662" t="s">
        <v>7252</v>
      </c>
      <c r="D2662" s="13">
        <v>23445.85</v>
      </c>
      <c r="E2662" t="s">
        <v>7261</v>
      </c>
      <c r="F2662" t="s">
        <v>21107</v>
      </c>
      <c r="G2662" t="s">
        <v>11662</v>
      </c>
      <c r="H2662" t="s">
        <v>7292</v>
      </c>
    </row>
    <row r="2663" spans="1:8" x14ac:dyDescent="0.35">
      <c r="A2663" t="s">
        <v>8543</v>
      </c>
      <c r="B2663" t="s">
        <v>7243</v>
      </c>
      <c r="C2663" t="s">
        <v>7244</v>
      </c>
      <c r="D2663" s="13">
        <v>69229.649999999994</v>
      </c>
      <c r="E2663" t="s">
        <v>7261</v>
      </c>
      <c r="F2663" t="s">
        <v>20237</v>
      </c>
      <c r="G2663" t="s">
        <v>66</v>
      </c>
      <c r="H2663" t="s">
        <v>66</v>
      </c>
    </row>
    <row r="2664" spans="1:8" x14ac:dyDescent="0.35">
      <c r="A2664" t="s">
        <v>8831</v>
      </c>
      <c r="B2664" t="s">
        <v>7248</v>
      </c>
      <c r="C2664" t="s">
        <v>3</v>
      </c>
      <c r="D2664" s="13">
        <v>61050.86</v>
      </c>
      <c r="E2664" t="s">
        <v>7240</v>
      </c>
      <c r="F2664" t="s">
        <v>20308</v>
      </c>
      <c r="G2664" t="s">
        <v>66</v>
      </c>
      <c r="H2664" t="s">
        <v>7249</v>
      </c>
    </row>
    <row r="2665" spans="1:8" x14ac:dyDescent="0.35">
      <c r="A2665" t="s">
        <v>8563</v>
      </c>
      <c r="B2665" t="s">
        <v>7228</v>
      </c>
      <c r="C2665" t="s">
        <v>7229</v>
      </c>
      <c r="D2665" s="13" t="s">
        <v>20246</v>
      </c>
      <c r="E2665" t="s">
        <v>7240</v>
      </c>
      <c r="F2665" t="s">
        <v>20140</v>
      </c>
      <c r="G2665" t="s">
        <v>8564</v>
      </c>
      <c r="H2665" t="s">
        <v>7246</v>
      </c>
    </row>
    <row r="2666" spans="1:8" x14ac:dyDescent="0.35">
      <c r="A2666" t="s">
        <v>7893</v>
      </c>
      <c r="B2666" t="s">
        <v>7264</v>
      </c>
      <c r="C2666" t="s">
        <v>7280</v>
      </c>
      <c r="D2666" s="13">
        <v>40789.54</v>
      </c>
      <c r="E2666" t="s">
        <v>7261</v>
      </c>
      <c r="F2666" t="s">
        <v>20023</v>
      </c>
      <c r="G2666" t="s">
        <v>7894</v>
      </c>
      <c r="H2666" t="s">
        <v>7292</v>
      </c>
    </row>
    <row r="2667" spans="1:8" x14ac:dyDescent="0.35">
      <c r="A2667" t="s">
        <v>8556</v>
      </c>
      <c r="B2667" t="s">
        <v>7238</v>
      </c>
      <c r="C2667" t="s">
        <v>7239</v>
      </c>
      <c r="D2667" s="13">
        <v>52654.95</v>
      </c>
      <c r="E2667" t="s">
        <v>7261</v>
      </c>
      <c r="F2667" t="s">
        <v>20244</v>
      </c>
      <c r="G2667" t="s">
        <v>66</v>
      </c>
      <c r="H2667" t="s">
        <v>7302</v>
      </c>
    </row>
    <row r="2668" spans="1:8" x14ac:dyDescent="0.35">
      <c r="A2668" t="s">
        <v>9502</v>
      </c>
      <c r="B2668" t="s">
        <v>7238</v>
      </c>
      <c r="C2668" t="s">
        <v>7239</v>
      </c>
      <c r="D2668" s="13">
        <v>37735.120000000003</v>
      </c>
      <c r="E2668" t="s">
        <v>7261</v>
      </c>
      <c r="F2668" t="s">
        <v>20458</v>
      </c>
      <c r="G2668" t="s">
        <v>9503</v>
      </c>
      <c r="H2668" t="s">
        <v>66</v>
      </c>
    </row>
    <row r="2669" spans="1:8" x14ac:dyDescent="0.35">
      <c r="A2669" t="s">
        <v>8745</v>
      </c>
      <c r="B2669" t="s">
        <v>7251</v>
      </c>
      <c r="C2669" t="s">
        <v>66</v>
      </c>
      <c r="D2669" s="13">
        <v>66187.990000000005</v>
      </c>
      <c r="E2669" t="s">
        <v>7240</v>
      </c>
      <c r="F2669" t="s">
        <v>20229</v>
      </c>
      <c r="G2669" t="s">
        <v>8746</v>
      </c>
      <c r="H2669" t="s">
        <v>7231</v>
      </c>
    </row>
    <row r="2670" spans="1:8" x14ac:dyDescent="0.35">
      <c r="A2670" t="s">
        <v>7306</v>
      </c>
      <c r="B2670" t="s">
        <v>7264</v>
      </c>
      <c r="C2670" t="s">
        <v>7280</v>
      </c>
      <c r="D2670" s="13">
        <v>27209.77</v>
      </c>
      <c r="E2670" t="s">
        <v>7240</v>
      </c>
      <c r="F2670" t="s">
        <v>19856</v>
      </c>
      <c r="G2670" t="s">
        <v>7307</v>
      </c>
      <c r="H2670" t="s">
        <v>66</v>
      </c>
    </row>
    <row r="2671" spans="1:8" x14ac:dyDescent="0.35">
      <c r="A2671" t="s">
        <v>8321</v>
      </c>
      <c r="B2671" t="s">
        <v>7238</v>
      </c>
      <c r="C2671" t="s">
        <v>7239</v>
      </c>
      <c r="D2671" s="13">
        <v>41495.550000000003</v>
      </c>
      <c r="E2671" t="s">
        <v>7240</v>
      </c>
      <c r="F2671" t="s">
        <v>20140</v>
      </c>
      <c r="G2671" t="s">
        <v>8322</v>
      </c>
      <c r="H2671" t="s">
        <v>7231</v>
      </c>
    </row>
    <row r="2672" spans="1:8" x14ac:dyDescent="0.35">
      <c r="A2672" t="s">
        <v>9705</v>
      </c>
      <c r="B2672" t="s">
        <v>7222</v>
      </c>
      <c r="C2672" t="s">
        <v>7223</v>
      </c>
      <c r="D2672" s="13">
        <v>33026.35</v>
      </c>
      <c r="E2672" t="s">
        <v>7224</v>
      </c>
      <c r="F2672" t="s">
        <v>20574</v>
      </c>
      <c r="G2672" t="s">
        <v>9335</v>
      </c>
      <c r="H2672" t="s">
        <v>66</v>
      </c>
    </row>
    <row r="2673" spans="1:8" x14ac:dyDescent="0.35">
      <c r="A2673" t="s">
        <v>11008</v>
      </c>
      <c r="B2673" t="s">
        <v>7277</v>
      </c>
      <c r="C2673" t="s">
        <v>66</v>
      </c>
      <c r="D2673" s="13">
        <v>21749.46</v>
      </c>
      <c r="E2673" t="s">
        <v>7240</v>
      </c>
      <c r="F2673" t="s">
        <v>20956</v>
      </c>
      <c r="G2673" t="s">
        <v>66</v>
      </c>
      <c r="H2673" t="s">
        <v>66</v>
      </c>
    </row>
    <row r="2674" spans="1:8" x14ac:dyDescent="0.35">
      <c r="A2674" t="s">
        <v>11856</v>
      </c>
      <c r="B2674" t="s">
        <v>7268</v>
      </c>
      <c r="C2674" t="s">
        <v>7269</v>
      </c>
      <c r="D2674" s="13">
        <v>-44414.06</v>
      </c>
      <c r="E2674" t="s">
        <v>7240</v>
      </c>
      <c r="F2674" t="s">
        <v>21104</v>
      </c>
      <c r="G2674" t="s">
        <v>11857</v>
      </c>
      <c r="H2674" t="s">
        <v>7249</v>
      </c>
    </row>
    <row r="2675" spans="1:8" x14ac:dyDescent="0.35">
      <c r="A2675" t="s">
        <v>8773</v>
      </c>
      <c r="B2675" t="s">
        <v>7228</v>
      </c>
      <c r="C2675" t="s">
        <v>7229</v>
      </c>
      <c r="D2675" s="13">
        <v>84147.97</v>
      </c>
      <c r="E2675" t="s">
        <v>7224</v>
      </c>
      <c r="F2675" t="s">
        <v>20207</v>
      </c>
      <c r="G2675" t="s">
        <v>8774</v>
      </c>
      <c r="H2675" t="s">
        <v>7302</v>
      </c>
    </row>
    <row r="2676" spans="1:8" x14ac:dyDescent="0.35">
      <c r="A2676" t="s">
        <v>9092</v>
      </c>
      <c r="B2676" t="s">
        <v>7248</v>
      </c>
      <c r="C2676" t="s">
        <v>3</v>
      </c>
      <c r="D2676" s="13">
        <v>60426.18</v>
      </c>
      <c r="E2676" t="s">
        <v>7240</v>
      </c>
      <c r="F2676" t="s">
        <v>20397</v>
      </c>
      <c r="G2676" t="s">
        <v>66</v>
      </c>
      <c r="H2676" t="s">
        <v>7236</v>
      </c>
    </row>
    <row r="2677" spans="1:8" x14ac:dyDescent="0.35">
      <c r="A2677" t="s">
        <v>7378</v>
      </c>
      <c r="B2677" t="s">
        <v>7248</v>
      </c>
      <c r="C2677" t="s">
        <v>3</v>
      </c>
      <c r="D2677" s="13">
        <v>62153.84</v>
      </c>
      <c r="E2677" t="s">
        <v>7240</v>
      </c>
      <c r="F2677" t="s">
        <v>19837</v>
      </c>
      <c r="G2677" t="s">
        <v>7379</v>
      </c>
      <c r="H2677" t="s">
        <v>7275</v>
      </c>
    </row>
    <row r="2678" spans="1:8" x14ac:dyDescent="0.35">
      <c r="A2678" t="s">
        <v>8887</v>
      </c>
      <c r="B2678" t="s">
        <v>7228</v>
      </c>
      <c r="C2678" t="s">
        <v>7229</v>
      </c>
      <c r="D2678" s="13">
        <v>60823.71</v>
      </c>
      <c r="E2678" t="s">
        <v>7240</v>
      </c>
      <c r="F2678" t="s">
        <v>20327</v>
      </c>
      <c r="G2678" t="s">
        <v>8888</v>
      </c>
      <c r="H2678" t="s">
        <v>7246</v>
      </c>
    </row>
    <row r="2679" spans="1:8" x14ac:dyDescent="0.35">
      <c r="A2679" t="s">
        <v>10187</v>
      </c>
      <c r="B2679" t="s">
        <v>7251</v>
      </c>
      <c r="C2679" t="s">
        <v>7252</v>
      </c>
      <c r="D2679" s="13">
        <v>6909.6</v>
      </c>
      <c r="E2679" t="s">
        <v>7240</v>
      </c>
      <c r="F2679" t="s">
        <v>20617</v>
      </c>
      <c r="G2679" t="s">
        <v>10188</v>
      </c>
      <c r="H2679" t="s">
        <v>7286</v>
      </c>
    </row>
    <row r="2680" spans="1:8" x14ac:dyDescent="0.35">
      <c r="A2680" t="s">
        <v>11805</v>
      </c>
      <c r="B2680" t="s">
        <v>7264</v>
      </c>
      <c r="C2680" t="s">
        <v>7280</v>
      </c>
      <c r="D2680" s="13">
        <v>55877.89</v>
      </c>
      <c r="E2680" t="s">
        <v>7240</v>
      </c>
      <c r="F2680" t="s">
        <v>21155</v>
      </c>
      <c r="G2680" t="s">
        <v>11806</v>
      </c>
      <c r="H2680" t="s">
        <v>7246</v>
      </c>
    </row>
    <row r="2681" spans="1:8" x14ac:dyDescent="0.35">
      <c r="A2681" t="s">
        <v>7809</v>
      </c>
      <c r="B2681" t="s">
        <v>7248</v>
      </c>
      <c r="C2681" t="s">
        <v>3</v>
      </c>
      <c r="D2681" s="13">
        <v>-68249.67</v>
      </c>
      <c r="E2681" t="s">
        <v>7261</v>
      </c>
      <c r="F2681" t="s">
        <v>20019</v>
      </c>
      <c r="G2681" t="s">
        <v>7810</v>
      </c>
      <c r="H2681" t="s">
        <v>7236</v>
      </c>
    </row>
    <row r="2682" spans="1:8" x14ac:dyDescent="0.35">
      <c r="A2682" t="s">
        <v>9039</v>
      </c>
      <c r="B2682" t="s">
        <v>7264</v>
      </c>
      <c r="C2682" t="s">
        <v>7280</v>
      </c>
      <c r="D2682" s="13">
        <v>84805.07</v>
      </c>
      <c r="E2682" t="s">
        <v>7240</v>
      </c>
      <c r="F2682" t="s">
        <v>20383</v>
      </c>
      <c r="G2682" t="s">
        <v>9040</v>
      </c>
      <c r="H2682" t="s">
        <v>7286</v>
      </c>
    </row>
    <row r="2683" spans="1:8" x14ac:dyDescent="0.35">
      <c r="A2683" t="s">
        <v>8279</v>
      </c>
      <c r="B2683" t="s">
        <v>7264</v>
      </c>
      <c r="C2683" t="s">
        <v>7280</v>
      </c>
      <c r="D2683" s="13">
        <v>36282.300000000003</v>
      </c>
      <c r="E2683" t="s">
        <v>7224</v>
      </c>
      <c r="F2683" t="s">
        <v>20148</v>
      </c>
      <c r="G2683" t="s">
        <v>8280</v>
      </c>
      <c r="H2683" t="s">
        <v>7286</v>
      </c>
    </row>
    <row r="2684" spans="1:8" x14ac:dyDescent="0.35">
      <c r="A2684" t="s">
        <v>8313</v>
      </c>
      <c r="B2684" t="s">
        <v>7251</v>
      </c>
      <c r="C2684" t="s">
        <v>7252</v>
      </c>
      <c r="D2684" s="13">
        <v>25676.48</v>
      </c>
      <c r="E2684" t="s">
        <v>7224</v>
      </c>
      <c r="F2684" t="s">
        <v>20152</v>
      </c>
      <c r="G2684" t="s">
        <v>8314</v>
      </c>
      <c r="H2684" t="s">
        <v>66</v>
      </c>
    </row>
    <row r="2685" spans="1:8" x14ac:dyDescent="0.35">
      <c r="A2685" t="s">
        <v>10836</v>
      </c>
      <c r="B2685" t="s">
        <v>7228</v>
      </c>
      <c r="C2685" t="s">
        <v>7229</v>
      </c>
      <c r="D2685" s="13">
        <v>48083.07</v>
      </c>
      <c r="E2685" t="s">
        <v>7261</v>
      </c>
      <c r="F2685" t="s">
        <v>20901</v>
      </c>
      <c r="G2685" t="s">
        <v>10837</v>
      </c>
      <c r="H2685" t="s">
        <v>7302</v>
      </c>
    </row>
    <row r="2686" spans="1:8" x14ac:dyDescent="0.35">
      <c r="A2686" t="s">
        <v>10345</v>
      </c>
      <c r="B2686" t="s">
        <v>7243</v>
      </c>
      <c r="C2686" t="s">
        <v>7244</v>
      </c>
      <c r="D2686" s="13">
        <v>62690.32</v>
      </c>
      <c r="E2686" t="s">
        <v>7224</v>
      </c>
      <c r="F2686" t="s">
        <v>20713</v>
      </c>
      <c r="G2686" t="s">
        <v>10346</v>
      </c>
      <c r="H2686" t="s">
        <v>7286</v>
      </c>
    </row>
    <row r="2687" spans="1:8" x14ac:dyDescent="0.35">
      <c r="A2687" t="s">
        <v>11455</v>
      </c>
      <c r="B2687" t="s">
        <v>7248</v>
      </c>
      <c r="C2687" t="s">
        <v>3</v>
      </c>
      <c r="D2687" s="13">
        <v>-73006.899999999994</v>
      </c>
      <c r="E2687" t="s">
        <v>7240</v>
      </c>
      <c r="F2687" t="s">
        <v>20990</v>
      </c>
      <c r="G2687" t="s">
        <v>11456</v>
      </c>
      <c r="H2687" t="s">
        <v>66</v>
      </c>
    </row>
    <row r="2688" spans="1:8" x14ac:dyDescent="0.35">
      <c r="A2688" t="s">
        <v>7364</v>
      </c>
      <c r="B2688" t="s">
        <v>7251</v>
      </c>
      <c r="C2688" t="s">
        <v>66</v>
      </c>
      <c r="D2688" s="13">
        <v>66763.78</v>
      </c>
      <c r="E2688" t="s">
        <v>7224</v>
      </c>
      <c r="F2688" t="s">
        <v>19881</v>
      </c>
      <c r="G2688" t="s">
        <v>7365</v>
      </c>
      <c r="H2688" t="s">
        <v>7286</v>
      </c>
    </row>
    <row r="2689" spans="1:8" x14ac:dyDescent="0.35">
      <c r="A2689" t="s">
        <v>9158</v>
      </c>
      <c r="B2689" t="s">
        <v>7228</v>
      </c>
      <c r="C2689" t="s">
        <v>7229</v>
      </c>
      <c r="D2689" s="13">
        <v>32107.18</v>
      </c>
      <c r="E2689" t="s">
        <v>7240</v>
      </c>
      <c r="F2689" t="s">
        <v>20408</v>
      </c>
      <c r="G2689" t="s">
        <v>9159</v>
      </c>
      <c r="H2689" t="s">
        <v>7292</v>
      </c>
    </row>
    <row r="2690" spans="1:8" x14ac:dyDescent="0.35">
      <c r="A2690" t="s">
        <v>10777</v>
      </c>
      <c r="B2690" t="s">
        <v>7277</v>
      </c>
      <c r="C2690" t="s">
        <v>7278</v>
      </c>
      <c r="D2690" s="13">
        <v>4385.72</v>
      </c>
      <c r="E2690" t="s">
        <v>7261</v>
      </c>
      <c r="F2690" t="s">
        <v>20874</v>
      </c>
      <c r="G2690" t="s">
        <v>10778</v>
      </c>
      <c r="H2690" t="s">
        <v>66</v>
      </c>
    </row>
    <row r="2691" spans="1:8" x14ac:dyDescent="0.35">
      <c r="A2691" t="s">
        <v>9472</v>
      </c>
      <c r="B2691" t="s">
        <v>7277</v>
      </c>
      <c r="C2691" t="s">
        <v>7278</v>
      </c>
      <c r="D2691" s="13">
        <v>1956.93</v>
      </c>
      <c r="E2691" t="s">
        <v>7224</v>
      </c>
      <c r="F2691" t="s">
        <v>20427</v>
      </c>
      <c r="G2691" t="s">
        <v>9473</v>
      </c>
      <c r="H2691" t="s">
        <v>7231</v>
      </c>
    </row>
    <row r="2692" spans="1:8" x14ac:dyDescent="0.35">
      <c r="A2692" t="s">
        <v>10874</v>
      </c>
      <c r="B2692" t="s">
        <v>7264</v>
      </c>
      <c r="C2692" t="s">
        <v>7280</v>
      </c>
      <c r="D2692" s="13">
        <v>-22643.18</v>
      </c>
      <c r="E2692" t="s">
        <v>7261</v>
      </c>
      <c r="F2692" t="s">
        <v>20914</v>
      </c>
      <c r="G2692" t="s">
        <v>10875</v>
      </c>
      <c r="H2692" t="s">
        <v>7302</v>
      </c>
    </row>
    <row r="2693" spans="1:8" x14ac:dyDescent="0.35">
      <c r="A2693" t="s">
        <v>8974</v>
      </c>
      <c r="B2693" t="s">
        <v>7268</v>
      </c>
      <c r="C2693" t="s">
        <v>66</v>
      </c>
      <c r="D2693" s="13">
        <v>72800.95</v>
      </c>
      <c r="E2693" t="s">
        <v>7240</v>
      </c>
      <c r="F2693" t="s">
        <v>20362</v>
      </c>
      <c r="G2693" t="s">
        <v>8975</v>
      </c>
      <c r="H2693" t="s">
        <v>7286</v>
      </c>
    </row>
    <row r="2694" spans="1:8" x14ac:dyDescent="0.35">
      <c r="A2694" t="s">
        <v>11632</v>
      </c>
      <c r="B2694" t="s">
        <v>7248</v>
      </c>
      <c r="C2694" t="s">
        <v>3</v>
      </c>
      <c r="D2694" s="13">
        <v>-18270.34</v>
      </c>
      <c r="E2694" t="s">
        <v>7224</v>
      </c>
      <c r="F2694" t="s">
        <v>21140</v>
      </c>
      <c r="G2694" t="s">
        <v>11633</v>
      </c>
      <c r="H2694" t="s">
        <v>7302</v>
      </c>
    </row>
    <row r="2695" spans="1:8" x14ac:dyDescent="0.35">
      <c r="A2695" t="s">
        <v>11834</v>
      </c>
      <c r="B2695" t="s">
        <v>7264</v>
      </c>
      <c r="C2695" t="s">
        <v>7280</v>
      </c>
      <c r="D2695" s="13">
        <v>29093.01</v>
      </c>
      <c r="E2695" t="s">
        <v>7261</v>
      </c>
      <c r="F2695" t="s">
        <v>21110</v>
      </c>
      <c r="G2695" t="s">
        <v>10593</v>
      </c>
      <c r="H2695" t="s">
        <v>7236</v>
      </c>
    </row>
    <row r="2696" spans="1:8" x14ac:dyDescent="0.35">
      <c r="A2696" t="s">
        <v>10996</v>
      </c>
      <c r="B2696" t="s">
        <v>7264</v>
      </c>
      <c r="C2696" t="s">
        <v>7280</v>
      </c>
      <c r="D2696" s="13">
        <v>-71643.45</v>
      </c>
      <c r="E2696" t="s">
        <v>7224</v>
      </c>
      <c r="F2696" t="s">
        <v>20953</v>
      </c>
      <c r="G2696" t="s">
        <v>10997</v>
      </c>
      <c r="H2696" t="s">
        <v>7292</v>
      </c>
    </row>
    <row r="2697" spans="1:8" x14ac:dyDescent="0.35">
      <c r="A2697" t="s">
        <v>8025</v>
      </c>
      <c r="B2697" t="s">
        <v>7268</v>
      </c>
      <c r="C2697" t="s">
        <v>7269</v>
      </c>
      <c r="D2697" s="13">
        <v>52148.15</v>
      </c>
      <c r="E2697" t="s">
        <v>7240</v>
      </c>
      <c r="F2697" t="s">
        <v>20067</v>
      </c>
      <c r="G2697" t="s">
        <v>8026</v>
      </c>
      <c r="H2697" t="s">
        <v>7286</v>
      </c>
    </row>
    <row r="2698" spans="1:8" x14ac:dyDescent="0.35">
      <c r="A2698" t="s">
        <v>8172</v>
      </c>
      <c r="B2698" t="s">
        <v>7248</v>
      </c>
      <c r="C2698" t="s">
        <v>3</v>
      </c>
      <c r="D2698" s="13">
        <v>-38694.01</v>
      </c>
      <c r="E2698" t="s">
        <v>7224</v>
      </c>
      <c r="F2698" t="s">
        <v>20127</v>
      </c>
      <c r="G2698" t="s">
        <v>8173</v>
      </c>
      <c r="H2698" t="s">
        <v>7231</v>
      </c>
    </row>
    <row r="2699" spans="1:8" x14ac:dyDescent="0.35">
      <c r="A2699" t="s">
        <v>7485</v>
      </c>
      <c r="B2699" t="s">
        <v>7228</v>
      </c>
      <c r="C2699" t="s">
        <v>7229</v>
      </c>
      <c r="D2699" s="13">
        <v>-57478.15</v>
      </c>
      <c r="E2699" t="s">
        <v>7240</v>
      </c>
      <c r="F2699" t="s">
        <v>19884</v>
      </c>
      <c r="G2699" t="s">
        <v>7486</v>
      </c>
      <c r="H2699" t="s">
        <v>7305</v>
      </c>
    </row>
    <row r="2700" spans="1:8" x14ac:dyDescent="0.35">
      <c r="A2700" t="s">
        <v>10502</v>
      </c>
      <c r="B2700" t="s">
        <v>7228</v>
      </c>
      <c r="C2700" t="s">
        <v>7229</v>
      </c>
      <c r="D2700" s="13">
        <v>52515.69</v>
      </c>
      <c r="E2700" t="s">
        <v>7224</v>
      </c>
      <c r="F2700" t="s">
        <v>20817</v>
      </c>
      <c r="G2700" t="s">
        <v>10503</v>
      </c>
      <c r="H2700" t="s">
        <v>7236</v>
      </c>
    </row>
    <row r="2701" spans="1:8" x14ac:dyDescent="0.35">
      <c r="A2701" t="s">
        <v>11884</v>
      </c>
      <c r="B2701" t="s">
        <v>7238</v>
      </c>
      <c r="C2701" t="s">
        <v>7239</v>
      </c>
      <c r="D2701" s="13">
        <v>-41142.17</v>
      </c>
      <c r="E2701" t="s">
        <v>7240</v>
      </c>
      <c r="F2701" t="s">
        <v>21196</v>
      </c>
      <c r="G2701" t="s">
        <v>11885</v>
      </c>
      <c r="H2701" t="s">
        <v>66</v>
      </c>
    </row>
    <row r="2702" spans="1:8" x14ac:dyDescent="0.35">
      <c r="A2702" t="s">
        <v>11297</v>
      </c>
      <c r="B2702" t="s">
        <v>7248</v>
      </c>
      <c r="C2702" t="s">
        <v>66</v>
      </c>
      <c r="D2702" s="13">
        <v>4739.8900000000003</v>
      </c>
      <c r="E2702" t="s">
        <v>7261</v>
      </c>
      <c r="F2702" t="s">
        <v>20997</v>
      </c>
      <c r="G2702" t="s">
        <v>10712</v>
      </c>
      <c r="H2702" t="s">
        <v>7246</v>
      </c>
    </row>
    <row r="2703" spans="1:8" x14ac:dyDescent="0.35">
      <c r="A2703" t="s">
        <v>7353</v>
      </c>
      <c r="B2703" t="s">
        <v>7255</v>
      </c>
      <c r="C2703" t="s">
        <v>7256</v>
      </c>
      <c r="D2703" s="13">
        <v>-38516.75</v>
      </c>
      <c r="E2703" t="s">
        <v>7240</v>
      </c>
      <c r="F2703" t="s">
        <v>19877</v>
      </c>
      <c r="G2703" t="s">
        <v>7354</v>
      </c>
      <c r="H2703" t="s">
        <v>7236</v>
      </c>
    </row>
    <row r="2704" spans="1:8" x14ac:dyDescent="0.35">
      <c r="A2704" t="s">
        <v>11312</v>
      </c>
      <c r="B2704" t="s">
        <v>7243</v>
      </c>
      <c r="C2704" t="s">
        <v>7244</v>
      </c>
      <c r="D2704" s="13">
        <v>-8440.16</v>
      </c>
      <c r="E2704" t="s">
        <v>7240</v>
      </c>
      <c r="F2704" t="s">
        <v>20240</v>
      </c>
      <c r="G2704" t="s">
        <v>11313</v>
      </c>
      <c r="H2704" t="s">
        <v>66</v>
      </c>
    </row>
    <row r="2705" spans="1:8" x14ac:dyDescent="0.35">
      <c r="A2705" t="s">
        <v>10811</v>
      </c>
      <c r="B2705" t="s">
        <v>7222</v>
      </c>
      <c r="C2705" t="s">
        <v>7223</v>
      </c>
      <c r="D2705" s="13">
        <v>70368.98</v>
      </c>
      <c r="E2705" t="s">
        <v>7261</v>
      </c>
      <c r="F2705" t="s">
        <v>20889</v>
      </c>
      <c r="G2705" t="s">
        <v>10812</v>
      </c>
      <c r="H2705" t="s">
        <v>7302</v>
      </c>
    </row>
    <row r="2706" spans="1:8" x14ac:dyDescent="0.35">
      <c r="A2706" t="s">
        <v>10324</v>
      </c>
      <c r="B2706" t="s">
        <v>7228</v>
      </c>
      <c r="C2706" t="s">
        <v>7229</v>
      </c>
      <c r="D2706" s="13">
        <v>9099.5</v>
      </c>
      <c r="E2706" t="s">
        <v>7261</v>
      </c>
      <c r="F2706" t="s">
        <v>20717</v>
      </c>
      <c r="G2706" t="s">
        <v>10325</v>
      </c>
      <c r="H2706" t="s">
        <v>7292</v>
      </c>
    </row>
    <row r="2707" spans="1:8" x14ac:dyDescent="0.35">
      <c r="A2707" t="s">
        <v>10056</v>
      </c>
      <c r="B2707" t="s">
        <v>7277</v>
      </c>
      <c r="C2707" t="s">
        <v>7278</v>
      </c>
      <c r="D2707" s="13" t="s">
        <v>20676</v>
      </c>
      <c r="E2707" t="s">
        <v>7240</v>
      </c>
      <c r="F2707" t="s">
        <v>20677</v>
      </c>
      <c r="G2707" t="s">
        <v>9419</v>
      </c>
      <c r="H2707" t="s">
        <v>7305</v>
      </c>
    </row>
    <row r="2708" spans="1:8" x14ac:dyDescent="0.35">
      <c r="A2708" t="s">
        <v>10757</v>
      </c>
      <c r="B2708" t="s">
        <v>7233</v>
      </c>
      <c r="C2708" t="s">
        <v>7234</v>
      </c>
      <c r="D2708" s="13">
        <v>64246.3</v>
      </c>
      <c r="E2708" t="s">
        <v>7261</v>
      </c>
      <c r="F2708" t="s">
        <v>20871</v>
      </c>
      <c r="G2708" t="s">
        <v>10758</v>
      </c>
      <c r="H2708" t="s">
        <v>7231</v>
      </c>
    </row>
    <row r="2709" spans="1:8" x14ac:dyDescent="0.35">
      <c r="A2709" t="s">
        <v>11093</v>
      </c>
      <c r="B2709" t="s">
        <v>7268</v>
      </c>
      <c r="C2709" t="s">
        <v>7269</v>
      </c>
      <c r="D2709" s="13">
        <v>68934.39</v>
      </c>
      <c r="E2709" t="s">
        <v>7240</v>
      </c>
      <c r="F2709" t="s">
        <v>20938</v>
      </c>
      <c r="G2709" t="s">
        <v>11094</v>
      </c>
      <c r="H2709" t="s">
        <v>7305</v>
      </c>
    </row>
    <row r="2710" spans="1:8" x14ac:dyDescent="0.35">
      <c r="A2710" t="s">
        <v>9524</v>
      </c>
      <c r="B2710" t="s">
        <v>7243</v>
      </c>
      <c r="C2710" t="s">
        <v>7244</v>
      </c>
      <c r="D2710" s="13">
        <v>31862.78</v>
      </c>
      <c r="E2710" t="s">
        <v>7240</v>
      </c>
      <c r="F2710" t="s">
        <v>20471</v>
      </c>
      <c r="G2710" t="s">
        <v>9525</v>
      </c>
      <c r="H2710" t="s">
        <v>66</v>
      </c>
    </row>
    <row r="2711" spans="1:8" x14ac:dyDescent="0.35">
      <c r="A2711" t="s">
        <v>9763</v>
      </c>
      <c r="B2711" t="s">
        <v>7233</v>
      </c>
      <c r="C2711" t="s">
        <v>7234</v>
      </c>
      <c r="D2711" s="13">
        <v>12959.04</v>
      </c>
      <c r="E2711" t="s">
        <v>7240</v>
      </c>
      <c r="F2711" t="s">
        <v>20428</v>
      </c>
      <c r="G2711" t="s">
        <v>8186</v>
      </c>
      <c r="H2711" t="s">
        <v>7302</v>
      </c>
    </row>
    <row r="2712" spans="1:8" x14ac:dyDescent="0.35">
      <c r="A2712" t="s">
        <v>8799</v>
      </c>
      <c r="B2712" t="s">
        <v>7255</v>
      </c>
      <c r="C2712" t="s">
        <v>7256</v>
      </c>
      <c r="D2712" s="13">
        <v>-42582.04</v>
      </c>
      <c r="E2712" t="s">
        <v>7224</v>
      </c>
      <c r="F2712" t="s">
        <v>20272</v>
      </c>
      <c r="G2712" t="s">
        <v>8800</v>
      </c>
      <c r="H2712" t="s">
        <v>7231</v>
      </c>
    </row>
    <row r="2713" spans="1:8" x14ac:dyDescent="0.35">
      <c r="A2713" t="s">
        <v>8738</v>
      </c>
      <c r="B2713" t="s">
        <v>7268</v>
      </c>
      <c r="C2713" t="s">
        <v>7269</v>
      </c>
      <c r="D2713" s="13">
        <v>78212.740000000005</v>
      </c>
      <c r="E2713" t="s">
        <v>7261</v>
      </c>
      <c r="F2713" t="s">
        <v>20293</v>
      </c>
      <c r="G2713" t="s">
        <v>8739</v>
      </c>
      <c r="H2713" t="s">
        <v>7226</v>
      </c>
    </row>
    <row r="2714" spans="1:8" x14ac:dyDescent="0.35">
      <c r="A2714" t="s">
        <v>9412</v>
      </c>
      <c r="B2714" t="s">
        <v>7251</v>
      </c>
      <c r="C2714" t="s">
        <v>7252</v>
      </c>
      <c r="D2714" s="13">
        <v>28794.68</v>
      </c>
      <c r="E2714" t="s">
        <v>7261</v>
      </c>
      <c r="F2714" t="s">
        <v>20468</v>
      </c>
      <c r="G2714" t="s">
        <v>66</v>
      </c>
      <c r="H2714" t="s">
        <v>7236</v>
      </c>
    </row>
    <row r="2715" spans="1:8" x14ac:dyDescent="0.35">
      <c r="A2715" t="s">
        <v>11867</v>
      </c>
      <c r="B2715" t="s">
        <v>7277</v>
      </c>
      <c r="C2715" t="s">
        <v>7278</v>
      </c>
      <c r="D2715" s="13">
        <v>68616.490000000005</v>
      </c>
      <c r="E2715" t="s">
        <v>7240</v>
      </c>
      <c r="F2715" t="s">
        <v>21108</v>
      </c>
      <c r="G2715" t="s">
        <v>8427</v>
      </c>
      <c r="H2715" t="s">
        <v>7305</v>
      </c>
    </row>
    <row r="2716" spans="1:8" x14ac:dyDescent="0.35">
      <c r="A2716" t="s">
        <v>8687</v>
      </c>
      <c r="B2716" t="s">
        <v>7277</v>
      </c>
      <c r="C2716" t="s">
        <v>7278</v>
      </c>
      <c r="D2716" s="13">
        <v>38782.82</v>
      </c>
      <c r="E2716" t="s">
        <v>7240</v>
      </c>
      <c r="F2716" t="s">
        <v>20205</v>
      </c>
      <c r="G2716" t="s">
        <v>8688</v>
      </c>
      <c r="H2716" t="s">
        <v>66</v>
      </c>
    </row>
    <row r="2717" spans="1:8" x14ac:dyDescent="0.35">
      <c r="A2717" t="s">
        <v>9062</v>
      </c>
      <c r="B2717" t="s">
        <v>7222</v>
      </c>
      <c r="C2717" t="s">
        <v>7223</v>
      </c>
      <c r="D2717" s="13">
        <v>-80690.37</v>
      </c>
      <c r="E2717" t="s">
        <v>7240</v>
      </c>
      <c r="F2717" t="s">
        <v>20352</v>
      </c>
      <c r="G2717" t="s">
        <v>9063</v>
      </c>
      <c r="H2717" t="s">
        <v>7249</v>
      </c>
    </row>
    <row r="2718" spans="1:8" x14ac:dyDescent="0.35">
      <c r="A2718" t="s">
        <v>9840</v>
      </c>
      <c r="B2718" t="s">
        <v>7277</v>
      </c>
      <c r="C2718" t="s">
        <v>7278</v>
      </c>
      <c r="D2718" s="13">
        <v>56446.55</v>
      </c>
      <c r="E2718" t="s">
        <v>7240</v>
      </c>
      <c r="F2718" t="s">
        <v>20629</v>
      </c>
      <c r="G2718" t="s">
        <v>9841</v>
      </c>
      <c r="H2718" t="s">
        <v>7305</v>
      </c>
    </row>
    <row r="2719" spans="1:8" x14ac:dyDescent="0.35">
      <c r="A2719" t="s">
        <v>10611</v>
      </c>
      <c r="B2719" t="s">
        <v>7277</v>
      </c>
      <c r="C2719" t="s">
        <v>7278</v>
      </c>
      <c r="D2719" s="13">
        <v>51163.39</v>
      </c>
      <c r="E2719" t="s">
        <v>7224</v>
      </c>
      <c r="F2719" t="s">
        <v>20802</v>
      </c>
      <c r="G2719" t="s">
        <v>9415</v>
      </c>
      <c r="H2719" t="s">
        <v>7305</v>
      </c>
    </row>
    <row r="2720" spans="1:8" x14ac:dyDescent="0.35">
      <c r="A2720" t="s">
        <v>10987</v>
      </c>
      <c r="B2720" t="s">
        <v>7248</v>
      </c>
      <c r="C2720" t="s">
        <v>3</v>
      </c>
      <c r="D2720" s="13">
        <v>-10657.3</v>
      </c>
      <c r="E2720" t="s">
        <v>7240</v>
      </c>
      <c r="F2720" t="s">
        <v>20950</v>
      </c>
      <c r="G2720" t="s">
        <v>10988</v>
      </c>
      <c r="H2720" t="s">
        <v>7226</v>
      </c>
    </row>
    <row r="2721" spans="1:8" x14ac:dyDescent="0.35">
      <c r="A2721" t="s">
        <v>9464</v>
      </c>
      <c r="B2721" t="s">
        <v>7238</v>
      </c>
      <c r="C2721" t="s">
        <v>66</v>
      </c>
      <c r="D2721" s="13">
        <v>39779.360000000001</v>
      </c>
      <c r="E2721" t="s">
        <v>7261</v>
      </c>
      <c r="F2721" t="s">
        <v>20436</v>
      </c>
      <c r="G2721" t="s">
        <v>9465</v>
      </c>
      <c r="H2721" t="s">
        <v>66</v>
      </c>
    </row>
    <row r="2722" spans="1:8" x14ac:dyDescent="0.35">
      <c r="A2722" t="s">
        <v>8894</v>
      </c>
      <c r="B2722" t="s">
        <v>7255</v>
      </c>
      <c r="C2722" t="s">
        <v>7256</v>
      </c>
      <c r="D2722" s="13">
        <v>75912.789999999994</v>
      </c>
      <c r="E2722" t="s">
        <v>7240</v>
      </c>
      <c r="F2722" t="s">
        <v>19956</v>
      </c>
      <c r="G2722" t="s">
        <v>8895</v>
      </c>
      <c r="H2722" t="s">
        <v>66</v>
      </c>
    </row>
    <row r="2723" spans="1:8" x14ac:dyDescent="0.35">
      <c r="A2723" t="s">
        <v>10580</v>
      </c>
      <c r="B2723" t="s">
        <v>7243</v>
      </c>
      <c r="C2723" t="s">
        <v>7244</v>
      </c>
      <c r="D2723" s="13">
        <v>29067.06</v>
      </c>
      <c r="E2723" t="s">
        <v>7240</v>
      </c>
      <c r="F2723" t="s">
        <v>20834</v>
      </c>
      <c r="G2723" t="s">
        <v>10581</v>
      </c>
      <c r="H2723" t="s">
        <v>7305</v>
      </c>
    </row>
    <row r="2724" spans="1:8" x14ac:dyDescent="0.35">
      <c r="A2724" t="s">
        <v>7551</v>
      </c>
      <c r="B2724" t="s">
        <v>7222</v>
      </c>
      <c r="C2724" t="s">
        <v>7223</v>
      </c>
      <c r="D2724" s="13">
        <v>-73516.05</v>
      </c>
      <c r="E2724" t="s">
        <v>7240</v>
      </c>
      <c r="F2724" t="s">
        <v>19854</v>
      </c>
      <c r="G2724" t="s">
        <v>7552</v>
      </c>
      <c r="H2724" t="s">
        <v>7249</v>
      </c>
    </row>
    <row r="2725" spans="1:8" x14ac:dyDescent="0.35">
      <c r="A2725" t="s">
        <v>7782</v>
      </c>
      <c r="B2725" t="s">
        <v>7243</v>
      </c>
      <c r="C2725" t="s">
        <v>7244</v>
      </c>
      <c r="D2725" s="13">
        <v>54246.63</v>
      </c>
      <c r="E2725" t="s">
        <v>7240</v>
      </c>
      <c r="F2725" t="s">
        <v>19968</v>
      </c>
      <c r="G2725" t="s">
        <v>7783</v>
      </c>
      <c r="H2725" t="s">
        <v>7305</v>
      </c>
    </row>
    <row r="2726" spans="1:8" x14ac:dyDescent="0.35">
      <c r="A2726" t="s">
        <v>7813</v>
      </c>
      <c r="B2726" t="s">
        <v>7251</v>
      </c>
      <c r="C2726" t="s">
        <v>7252</v>
      </c>
      <c r="D2726" s="13">
        <v>76578.66</v>
      </c>
      <c r="E2726" t="s">
        <v>7261</v>
      </c>
      <c r="F2726" t="s">
        <v>20020</v>
      </c>
      <c r="G2726" t="s">
        <v>7814</v>
      </c>
      <c r="H2726" t="s">
        <v>7286</v>
      </c>
    </row>
    <row r="2727" spans="1:8" x14ac:dyDescent="0.35">
      <c r="A2727" t="s">
        <v>10953</v>
      </c>
      <c r="B2727" t="s">
        <v>7264</v>
      </c>
      <c r="C2727" t="s">
        <v>7280</v>
      </c>
      <c r="D2727" s="13">
        <v>-55587.58</v>
      </c>
      <c r="E2727" t="s">
        <v>7240</v>
      </c>
      <c r="F2727" t="s">
        <v>20918</v>
      </c>
      <c r="G2727" t="s">
        <v>8535</v>
      </c>
      <c r="H2727" t="s">
        <v>7249</v>
      </c>
    </row>
    <row r="2728" spans="1:8" x14ac:dyDescent="0.35">
      <c r="A2728" t="s">
        <v>7600</v>
      </c>
      <c r="B2728" t="s">
        <v>7243</v>
      </c>
      <c r="C2728" t="s">
        <v>7244</v>
      </c>
      <c r="D2728" s="13">
        <v>-84471.9</v>
      </c>
      <c r="E2728" t="s">
        <v>7240</v>
      </c>
      <c r="F2728" t="s">
        <v>19943</v>
      </c>
      <c r="G2728" t="s">
        <v>7601</v>
      </c>
      <c r="H2728" t="s">
        <v>7286</v>
      </c>
    </row>
    <row r="2729" spans="1:8" x14ac:dyDescent="0.35">
      <c r="A2729" t="s">
        <v>8736</v>
      </c>
      <c r="B2729" t="s">
        <v>7243</v>
      </c>
      <c r="C2729" t="s">
        <v>7244</v>
      </c>
      <c r="D2729" s="13">
        <v>52527.81</v>
      </c>
      <c r="E2729" t="s">
        <v>7224</v>
      </c>
      <c r="F2729" t="s">
        <v>20277</v>
      </c>
      <c r="G2729" t="s">
        <v>8737</v>
      </c>
      <c r="H2729" t="s">
        <v>7286</v>
      </c>
    </row>
    <row r="2730" spans="1:8" x14ac:dyDescent="0.35">
      <c r="A2730" t="s">
        <v>10180</v>
      </c>
      <c r="B2730" t="s">
        <v>7222</v>
      </c>
      <c r="C2730" t="s">
        <v>7223</v>
      </c>
      <c r="D2730" s="13">
        <v>20470.060000000001</v>
      </c>
      <c r="E2730" t="s">
        <v>7224</v>
      </c>
      <c r="F2730" t="s">
        <v>20731</v>
      </c>
      <c r="G2730" t="s">
        <v>66</v>
      </c>
      <c r="H2730" t="s">
        <v>7246</v>
      </c>
    </row>
    <row r="2731" spans="1:8" x14ac:dyDescent="0.35">
      <c r="A2731" t="s">
        <v>7891</v>
      </c>
      <c r="B2731" t="s">
        <v>7277</v>
      </c>
      <c r="C2731" t="s">
        <v>7278</v>
      </c>
      <c r="D2731" s="13">
        <v>7628.18</v>
      </c>
      <c r="E2731" t="s">
        <v>7240</v>
      </c>
      <c r="F2731" t="s">
        <v>20040</v>
      </c>
      <c r="G2731" t="s">
        <v>7892</v>
      </c>
      <c r="H2731" t="s">
        <v>7249</v>
      </c>
    </row>
    <row r="2732" spans="1:8" x14ac:dyDescent="0.35">
      <c r="A2732" t="s">
        <v>8788</v>
      </c>
      <c r="B2732" t="s">
        <v>7233</v>
      </c>
      <c r="C2732" t="s">
        <v>66</v>
      </c>
      <c r="D2732" s="13">
        <v>-84603.48</v>
      </c>
      <c r="E2732" t="s">
        <v>7261</v>
      </c>
      <c r="F2732" t="s">
        <v>20201</v>
      </c>
      <c r="G2732" t="s">
        <v>8789</v>
      </c>
      <c r="H2732" t="s">
        <v>7292</v>
      </c>
    </row>
    <row r="2733" spans="1:8" x14ac:dyDescent="0.35">
      <c r="A2733" t="s">
        <v>10134</v>
      </c>
      <c r="B2733" t="s">
        <v>7243</v>
      </c>
      <c r="C2733" t="s">
        <v>7244</v>
      </c>
      <c r="D2733" s="13">
        <v>18832.68</v>
      </c>
      <c r="E2733" t="s">
        <v>7240</v>
      </c>
      <c r="F2733" t="s">
        <v>20713</v>
      </c>
      <c r="G2733" t="s">
        <v>10135</v>
      </c>
      <c r="H2733" t="s">
        <v>7249</v>
      </c>
    </row>
    <row r="2734" spans="1:8" x14ac:dyDescent="0.35">
      <c r="A2734" t="s">
        <v>8846</v>
      </c>
      <c r="B2734" t="s">
        <v>7264</v>
      </c>
      <c r="C2734" t="s">
        <v>7280</v>
      </c>
      <c r="D2734" s="13">
        <v>-19510.11</v>
      </c>
      <c r="E2734" t="s">
        <v>7240</v>
      </c>
      <c r="F2734" t="s">
        <v>20251</v>
      </c>
      <c r="G2734" t="s">
        <v>8847</v>
      </c>
      <c r="H2734" t="s">
        <v>7226</v>
      </c>
    </row>
    <row r="2735" spans="1:8" x14ac:dyDescent="0.35">
      <c r="A2735" t="s">
        <v>10759</v>
      </c>
      <c r="B2735" t="s">
        <v>7255</v>
      </c>
      <c r="C2735" t="s">
        <v>7256</v>
      </c>
      <c r="D2735" s="13">
        <v>72350.820000000007</v>
      </c>
      <c r="E2735" t="s">
        <v>7240</v>
      </c>
      <c r="F2735" t="s">
        <v>20775</v>
      </c>
      <c r="G2735" t="s">
        <v>10760</v>
      </c>
      <c r="H2735" t="s">
        <v>7231</v>
      </c>
    </row>
    <row r="2736" spans="1:8" x14ac:dyDescent="0.35">
      <c r="A2736" t="s">
        <v>9671</v>
      </c>
      <c r="B2736" t="s">
        <v>7243</v>
      </c>
      <c r="C2736" t="s">
        <v>7244</v>
      </c>
      <c r="D2736" s="13">
        <v>26789.11</v>
      </c>
      <c r="E2736" t="s">
        <v>7240</v>
      </c>
      <c r="F2736" t="s">
        <v>20559</v>
      </c>
      <c r="G2736" t="s">
        <v>9672</v>
      </c>
      <c r="H2736" t="s">
        <v>7226</v>
      </c>
    </row>
    <row r="2737" spans="1:8" x14ac:dyDescent="0.35">
      <c r="A2737" t="s">
        <v>7433</v>
      </c>
      <c r="B2737" t="s">
        <v>7228</v>
      </c>
      <c r="C2737" t="s">
        <v>7229</v>
      </c>
      <c r="D2737" s="13">
        <v>38430.699999999997</v>
      </c>
      <c r="E2737" t="s">
        <v>7240</v>
      </c>
      <c r="F2737" t="s">
        <v>19903</v>
      </c>
      <c r="G2737" t="s">
        <v>7434</v>
      </c>
      <c r="H2737" t="s">
        <v>7231</v>
      </c>
    </row>
    <row r="2738" spans="1:8" x14ac:dyDescent="0.35">
      <c r="A2738" t="s">
        <v>10340</v>
      </c>
      <c r="B2738" t="s">
        <v>7238</v>
      </c>
      <c r="C2738" t="s">
        <v>7239</v>
      </c>
      <c r="D2738" s="13">
        <v>43647.89</v>
      </c>
      <c r="E2738" t="s">
        <v>7240</v>
      </c>
      <c r="F2738" t="s">
        <v>20762</v>
      </c>
      <c r="G2738" t="s">
        <v>66</v>
      </c>
      <c r="H2738" t="s">
        <v>7246</v>
      </c>
    </row>
    <row r="2739" spans="1:8" x14ac:dyDescent="0.35">
      <c r="A2739" t="s">
        <v>7419</v>
      </c>
      <c r="B2739" t="s">
        <v>7277</v>
      </c>
      <c r="C2739" t="s">
        <v>7278</v>
      </c>
      <c r="D2739" s="13">
        <v>74125.19</v>
      </c>
      <c r="E2739" t="s">
        <v>7224</v>
      </c>
      <c r="F2739" t="s">
        <v>19842</v>
      </c>
      <c r="G2739" t="s">
        <v>66</v>
      </c>
      <c r="H2739" t="s">
        <v>7302</v>
      </c>
    </row>
    <row r="2740" spans="1:8" x14ac:dyDescent="0.35">
      <c r="A2740" t="s">
        <v>9576</v>
      </c>
      <c r="B2740" t="s">
        <v>7222</v>
      </c>
      <c r="C2740" t="s">
        <v>7223</v>
      </c>
      <c r="D2740" s="13">
        <v>-59362.28</v>
      </c>
      <c r="E2740" t="s">
        <v>7240</v>
      </c>
      <c r="F2740" t="s">
        <v>20526</v>
      </c>
      <c r="G2740" t="s">
        <v>9577</v>
      </c>
      <c r="H2740" t="s">
        <v>7305</v>
      </c>
    </row>
    <row r="2741" spans="1:8" x14ac:dyDescent="0.35">
      <c r="A2741" t="s">
        <v>7709</v>
      </c>
      <c r="B2741" t="s">
        <v>7277</v>
      </c>
      <c r="C2741" t="s">
        <v>7278</v>
      </c>
      <c r="D2741" s="13">
        <v>77914.41</v>
      </c>
      <c r="E2741" t="s">
        <v>7240</v>
      </c>
      <c r="F2741" t="s">
        <v>19973</v>
      </c>
      <c r="G2741" t="s">
        <v>7710</v>
      </c>
      <c r="H2741" t="s">
        <v>7231</v>
      </c>
    </row>
    <row r="2742" spans="1:8" x14ac:dyDescent="0.35">
      <c r="A2742" t="s">
        <v>8902</v>
      </c>
      <c r="B2742" t="s">
        <v>7277</v>
      </c>
      <c r="C2742" t="s">
        <v>7278</v>
      </c>
      <c r="D2742" s="13">
        <v>-71891.38</v>
      </c>
      <c r="E2742" t="s">
        <v>7240</v>
      </c>
      <c r="F2742" t="s">
        <v>20234</v>
      </c>
      <c r="G2742" t="s">
        <v>8903</v>
      </c>
      <c r="H2742" t="s">
        <v>66</v>
      </c>
    </row>
    <row r="2743" spans="1:8" x14ac:dyDescent="0.35">
      <c r="A2743" t="s">
        <v>9070</v>
      </c>
      <c r="B2743" t="s">
        <v>7238</v>
      </c>
      <c r="C2743" t="s">
        <v>66</v>
      </c>
      <c r="D2743" s="13">
        <v>22525.85</v>
      </c>
      <c r="E2743" t="s">
        <v>7240</v>
      </c>
      <c r="F2743" t="s">
        <v>20392</v>
      </c>
      <c r="G2743" t="s">
        <v>9071</v>
      </c>
      <c r="H2743" t="s">
        <v>7286</v>
      </c>
    </row>
    <row r="2744" spans="1:8" x14ac:dyDescent="0.35">
      <c r="A2744" t="s">
        <v>10014</v>
      </c>
      <c r="B2744" t="s">
        <v>7251</v>
      </c>
      <c r="C2744" t="s">
        <v>7252</v>
      </c>
      <c r="D2744" s="13">
        <v>-4943.58</v>
      </c>
      <c r="E2744" t="s">
        <v>7224</v>
      </c>
      <c r="F2744" t="s">
        <v>20622</v>
      </c>
      <c r="G2744" t="s">
        <v>10015</v>
      </c>
      <c r="H2744" t="s">
        <v>7286</v>
      </c>
    </row>
    <row r="2745" spans="1:8" x14ac:dyDescent="0.35">
      <c r="A2745" t="s">
        <v>7993</v>
      </c>
      <c r="B2745" t="s">
        <v>7222</v>
      </c>
      <c r="C2745" t="s">
        <v>7223</v>
      </c>
      <c r="D2745" s="13">
        <v>10728.05</v>
      </c>
      <c r="E2745" t="s">
        <v>7261</v>
      </c>
      <c r="F2745" t="s">
        <v>20057</v>
      </c>
      <c r="G2745" t="s">
        <v>7994</v>
      </c>
      <c r="H2745" t="s">
        <v>7275</v>
      </c>
    </row>
    <row r="2746" spans="1:8" x14ac:dyDescent="0.35">
      <c r="A2746" t="s">
        <v>8110</v>
      </c>
      <c r="B2746" t="s">
        <v>7228</v>
      </c>
      <c r="C2746" t="s">
        <v>7229</v>
      </c>
      <c r="D2746" s="13">
        <v>22651.59</v>
      </c>
      <c r="E2746" t="s">
        <v>7261</v>
      </c>
      <c r="F2746" t="s">
        <v>20094</v>
      </c>
      <c r="G2746" t="s">
        <v>7444</v>
      </c>
      <c r="H2746" t="s">
        <v>66</v>
      </c>
    </row>
    <row r="2747" spans="1:8" x14ac:dyDescent="0.35">
      <c r="A2747" t="s">
        <v>10156</v>
      </c>
      <c r="B2747" t="s">
        <v>7248</v>
      </c>
      <c r="C2747" t="s">
        <v>3</v>
      </c>
      <c r="D2747" s="13">
        <v>22202.44</v>
      </c>
      <c r="E2747" t="s">
        <v>7240</v>
      </c>
      <c r="F2747" t="s">
        <v>20227</v>
      </c>
      <c r="G2747" t="s">
        <v>66</v>
      </c>
      <c r="H2747" t="s">
        <v>7302</v>
      </c>
    </row>
    <row r="2748" spans="1:8" x14ac:dyDescent="0.35">
      <c r="A2748" t="s">
        <v>9021</v>
      </c>
      <c r="B2748" t="s">
        <v>7222</v>
      </c>
      <c r="C2748" t="s">
        <v>7223</v>
      </c>
      <c r="D2748" s="13">
        <v>25271.63</v>
      </c>
      <c r="E2748" t="s">
        <v>7240</v>
      </c>
      <c r="F2748" t="s">
        <v>20362</v>
      </c>
      <c r="G2748" t="s">
        <v>9022</v>
      </c>
      <c r="H2748" t="s">
        <v>66</v>
      </c>
    </row>
    <row r="2749" spans="1:8" x14ac:dyDescent="0.35">
      <c r="A2749" t="s">
        <v>10743</v>
      </c>
      <c r="B2749" t="s">
        <v>7238</v>
      </c>
      <c r="C2749" t="s">
        <v>7239</v>
      </c>
      <c r="D2749" s="13">
        <v>-63238.29</v>
      </c>
      <c r="E2749" t="s">
        <v>7240</v>
      </c>
      <c r="F2749" t="s">
        <v>20593</v>
      </c>
      <c r="G2749" t="s">
        <v>66</v>
      </c>
      <c r="H2749" t="s">
        <v>7236</v>
      </c>
    </row>
    <row r="2750" spans="1:8" x14ac:dyDescent="0.35">
      <c r="A2750" t="s">
        <v>9394</v>
      </c>
      <c r="B2750" t="s">
        <v>7255</v>
      </c>
      <c r="C2750" t="s">
        <v>7256</v>
      </c>
      <c r="D2750" s="13">
        <v>62029.72</v>
      </c>
      <c r="E2750" t="s">
        <v>7240</v>
      </c>
      <c r="F2750" t="s">
        <v>20426</v>
      </c>
      <c r="G2750" t="s">
        <v>9395</v>
      </c>
      <c r="H2750" t="s">
        <v>7286</v>
      </c>
    </row>
    <row r="2751" spans="1:8" x14ac:dyDescent="0.35">
      <c r="A2751" t="s">
        <v>9865</v>
      </c>
      <c r="B2751" t="s">
        <v>7248</v>
      </c>
      <c r="C2751" t="s">
        <v>3</v>
      </c>
      <c r="D2751" s="13">
        <v>44517.4</v>
      </c>
      <c r="E2751" t="s">
        <v>7240</v>
      </c>
      <c r="F2751" t="s">
        <v>20583</v>
      </c>
      <c r="G2751" t="s">
        <v>9866</v>
      </c>
      <c r="H2751" t="s">
        <v>7249</v>
      </c>
    </row>
    <row r="2752" spans="1:8" x14ac:dyDescent="0.35">
      <c r="A2752" t="s">
        <v>11777</v>
      </c>
      <c r="B2752" t="s">
        <v>7228</v>
      </c>
      <c r="C2752" t="s">
        <v>7229</v>
      </c>
      <c r="D2752" s="13">
        <v>45226.32</v>
      </c>
      <c r="E2752" t="s">
        <v>7240</v>
      </c>
      <c r="F2752" t="s">
        <v>21187</v>
      </c>
      <c r="G2752" t="s">
        <v>11778</v>
      </c>
      <c r="H2752" t="s">
        <v>7305</v>
      </c>
    </row>
    <row r="2753" spans="1:8" x14ac:dyDescent="0.35">
      <c r="A2753" t="s">
        <v>9013</v>
      </c>
      <c r="B2753" t="s">
        <v>7264</v>
      </c>
      <c r="C2753" t="s">
        <v>7280</v>
      </c>
      <c r="D2753" s="13">
        <v>8581.51</v>
      </c>
      <c r="E2753" t="s">
        <v>7224</v>
      </c>
      <c r="F2753" t="s">
        <v>20376</v>
      </c>
      <c r="G2753" t="s">
        <v>9014</v>
      </c>
      <c r="H2753" t="s">
        <v>66</v>
      </c>
    </row>
    <row r="2754" spans="1:8" x14ac:dyDescent="0.35">
      <c r="A2754" t="s">
        <v>10276</v>
      </c>
      <c r="B2754" t="s">
        <v>7251</v>
      </c>
      <c r="C2754" t="s">
        <v>7252</v>
      </c>
      <c r="D2754" s="13">
        <v>-67164.56</v>
      </c>
      <c r="E2754" t="s">
        <v>7261</v>
      </c>
      <c r="F2754" t="s">
        <v>20721</v>
      </c>
      <c r="G2754" t="s">
        <v>66</v>
      </c>
      <c r="H2754" t="s">
        <v>7302</v>
      </c>
    </row>
    <row r="2755" spans="1:8" x14ac:dyDescent="0.35">
      <c r="A2755" t="s">
        <v>8521</v>
      </c>
      <c r="B2755" t="s">
        <v>7222</v>
      </c>
      <c r="C2755" t="s">
        <v>7223</v>
      </c>
      <c r="D2755" s="13">
        <v>3169.32</v>
      </c>
      <c r="E2755" t="s">
        <v>7261</v>
      </c>
      <c r="F2755" t="s">
        <v>20226</v>
      </c>
      <c r="G2755" t="s">
        <v>8522</v>
      </c>
      <c r="H2755" t="s">
        <v>7246</v>
      </c>
    </row>
    <row r="2756" spans="1:8" x14ac:dyDescent="0.35">
      <c r="A2756" t="s">
        <v>9843</v>
      </c>
      <c r="B2756" t="s">
        <v>7264</v>
      </c>
      <c r="C2756" t="s">
        <v>7280</v>
      </c>
      <c r="D2756" s="13">
        <v>-44453.65</v>
      </c>
      <c r="E2756" t="s">
        <v>7240</v>
      </c>
      <c r="F2756" t="s">
        <v>20587</v>
      </c>
      <c r="G2756" t="s">
        <v>9844</v>
      </c>
      <c r="H2756" t="s">
        <v>7286</v>
      </c>
    </row>
    <row r="2757" spans="1:8" x14ac:dyDescent="0.35">
      <c r="A2757" t="s">
        <v>9054</v>
      </c>
      <c r="B2757" t="s">
        <v>7264</v>
      </c>
      <c r="C2757" t="s">
        <v>7280</v>
      </c>
      <c r="D2757" s="13">
        <v>58285.87</v>
      </c>
      <c r="E2757" t="s">
        <v>7240</v>
      </c>
      <c r="F2757" t="s">
        <v>20320</v>
      </c>
      <c r="G2757" t="s">
        <v>9055</v>
      </c>
      <c r="H2757" t="s">
        <v>7246</v>
      </c>
    </row>
    <row r="2758" spans="1:8" x14ac:dyDescent="0.35">
      <c r="A2758" t="s">
        <v>7351</v>
      </c>
      <c r="B2758" t="s">
        <v>7248</v>
      </c>
      <c r="C2758" t="s">
        <v>3</v>
      </c>
      <c r="D2758" s="13">
        <v>31305.85</v>
      </c>
      <c r="E2758" t="s">
        <v>7224</v>
      </c>
      <c r="F2758" t="s">
        <v>19875</v>
      </c>
      <c r="G2758" t="s">
        <v>66</v>
      </c>
      <c r="H2758" t="s">
        <v>7286</v>
      </c>
    </row>
    <row r="2759" spans="1:8" x14ac:dyDescent="0.35">
      <c r="A2759" t="s">
        <v>9083</v>
      </c>
      <c r="B2759" t="s">
        <v>7248</v>
      </c>
      <c r="C2759" t="s">
        <v>3</v>
      </c>
      <c r="D2759" s="13">
        <v>42002.62</v>
      </c>
      <c r="E2759" t="s">
        <v>7224</v>
      </c>
      <c r="F2759" t="s">
        <v>20353</v>
      </c>
      <c r="G2759" t="s">
        <v>9084</v>
      </c>
      <c r="H2759" t="s">
        <v>66</v>
      </c>
    </row>
    <row r="2760" spans="1:8" x14ac:dyDescent="0.35">
      <c r="A2760" t="s">
        <v>9247</v>
      </c>
      <c r="B2760" t="s">
        <v>7243</v>
      </c>
      <c r="C2760" t="s">
        <v>7244</v>
      </c>
      <c r="D2760" s="13">
        <v>26121.07</v>
      </c>
      <c r="E2760" t="s">
        <v>7240</v>
      </c>
      <c r="F2760" t="s">
        <v>20423</v>
      </c>
      <c r="G2760" t="s">
        <v>9248</v>
      </c>
      <c r="H2760" t="s">
        <v>7246</v>
      </c>
    </row>
    <row r="2761" spans="1:8" x14ac:dyDescent="0.35">
      <c r="A2761" t="s">
        <v>8205</v>
      </c>
      <c r="B2761" t="s">
        <v>7248</v>
      </c>
      <c r="C2761" t="s">
        <v>3</v>
      </c>
      <c r="D2761" s="13">
        <v>55773.39</v>
      </c>
      <c r="E2761" t="s">
        <v>7261</v>
      </c>
      <c r="F2761" t="s">
        <v>20141</v>
      </c>
      <c r="G2761" t="s">
        <v>8206</v>
      </c>
      <c r="H2761" t="s">
        <v>7236</v>
      </c>
    </row>
    <row r="2762" spans="1:8" x14ac:dyDescent="0.35">
      <c r="A2762" t="s">
        <v>10421</v>
      </c>
      <c r="B2762" t="s">
        <v>7277</v>
      </c>
      <c r="C2762" t="s">
        <v>7278</v>
      </c>
      <c r="D2762" s="13">
        <v>31662.959999999999</v>
      </c>
      <c r="E2762" t="s">
        <v>7224</v>
      </c>
      <c r="F2762" t="s">
        <v>20780</v>
      </c>
      <c r="G2762" t="s">
        <v>66</v>
      </c>
      <c r="H2762" t="s">
        <v>7236</v>
      </c>
    </row>
    <row r="2763" spans="1:8" x14ac:dyDescent="0.35">
      <c r="A2763" t="s">
        <v>7276</v>
      </c>
      <c r="B2763" t="s">
        <v>7277</v>
      </c>
      <c r="C2763" t="s">
        <v>7278</v>
      </c>
      <c r="D2763" s="13">
        <v>15998.48</v>
      </c>
      <c r="E2763" t="s">
        <v>7240</v>
      </c>
      <c r="F2763" t="s">
        <v>19831</v>
      </c>
      <c r="G2763" t="s">
        <v>66</v>
      </c>
      <c r="H2763" t="s">
        <v>7246</v>
      </c>
    </row>
    <row r="2764" spans="1:8" x14ac:dyDescent="0.35">
      <c r="A2764" t="s">
        <v>8527</v>
      </c>
      <c r="B2764" t="s">
        <v>7268</v>
      </c>
      <c r="C2764" t="s">
        <v>66</v>
      </c>
      <c r="D2764" s="13">
        <v>51716.05</v>
      </c>
      <c r="E2764" t="s">
        <v>7240</v>
      </c>
      <c r="F2764" t="s">
        <v>20228</v>
      </c>
      <c r="G2764" t="s">
        <v>8528</v>
      </c>
      <c r="H2764" t="s">
        <v>7236</v>
      </c>
    </row>
    <row r="2765" spans="1:8" x14ac:dyDescent="0.35">
      <c r="A2765" t="s">
        <v>10471</v>
      </c>
      <c r="B2765" t="s">
        <v>7277</v>
      </c>
      <c r="C2765" t="s">
        <v>7278</v>
      </c>
      <c r="D2765" s="13">
        <v>68404.03</v>
      </c>
      <c r="E2765" t="s">
        <v>7261</v>
      </c>
      <c r="F2765" t="s">
        <v>20785</v>
      </c>
      <c r="G2765" t="s">
        <v>9866</v>
      </c>
      <c r="H2765" t="s">
        <v>7302</v>
      </c>
    </row>
    <row r="2766" spans="1:8" x14ac:dyDescent="0.35">
      <c r="A2766" t="s">
        <v>8651</v>
      </c>
      <c r="B2766" t="s">
        <v>7228</v>
      </c>
      <c r="C2766" t="s">
        <v>7229</v>
      </c>
      <c r="D2766" s="13">
        <v>49084.29</v>
      </c>
      <c r="E2766" t="s">
        <v>7240</v>
      </c>
      <c r="F2766" t="s">
        <v>20230</v>
      </c>
      <c r="G2766" t="s">
        <v>66</v>
      </c>
      <c r="H2766" t="s">
        <v>7226</v>
      </c>
    </row>
    <row r="2767" spans="1:8" x14ac:dyDescent="0.35">
      <c r="A2767" t="s">
        <v>8226</v>
      </c>
      <c r="B2767" t="s">
        <v>7268</v>
      </c>
      <c r="C2767" t="s">
        <v>7269</v>
      </c>
      <c r="D2767" s="13">
        <v>26386.69</v>
      </c>
      <c r="E2767" t="s">
        <v>7261</v>
      </c>
      <c r="F2767" t="s">
        <v>20149</v>
      </c>
      <c r="G2767" t="s">
        <v>8227</v>
      </c>
      <c r="H2767" t="s">
        <v>7249</v>
      </c>
    </row>
    <row r="2768" spans="1:8" x14ac:dyDescent="0.35">
      <c r="A2768" t="s">
        <v>10199</v>
      </c>
      <c r="B2768" t="s">
        <v>7268</v>
      </c>
      <c r="C2768" t="s">
        <v>7269</v>
      </c>
      <c r="D2768" s="13">
        <v>-60307.46</v>
      </c>
      <c r="E2768" t="s">
        <v>7240</v>
      </c>
      <c r="F2768" t="s">
        <v>20716</v>
      </c>
      <c r="G2768" t="s">
        <v>7791</v>
      </c>
      <c r="H2768" t="s">
        <v>66</v>
      </c>
    </row>
    <row r="2769" spans="1:8" x14ac:dyDescent="0.35">
      <c r="A2769" t="s">
        <v>11717</v>
      </c>
      <c r="B2769" t="s">
        <v>7233</v>
      </c>
      <c r="C2769" t="s">
        <v>7234</v>
      </c>
      <c r="D2769" s="13">
        <v>-31129.27</v>
      </c>
      <c r="E2769" t="s">
        <v>7224</v>
      </c>
      <c r="F2769" t="s">
        <v>21158</v>
      </c>
      <c r="G2769" t="s">
        <v>11718</v>
      </c>
      <c r="H2769" t="s">
        <v>7292</v>
      </c>
    </row>
    <row r="2770" spans="1:8" x14ac:dyDescent="0.35">
      <c r="A2770" t="s">
        <v>11659</v>
      </c>
      <c r="B2770" t="s">
        <v>7264</v>
      </c>
      <c r="C2770" t="s">
        <v>7280</v>
      </c>
      <c r="D2770" s="13">
        <v>55589.54</v>
      </c>
      <c r="E2770" t="s">
        <v>7224</v>
      </c>
      <c r="F2770" t="s">
        <v>21129</v>
      </c>
      <c r="G2770" t="s">
        <v>9354</v>
      </c>
      <c r="H2770" t="s">
        <v>7231</v>
      </c>
    </row>
    <row r="2771" spans="1:8" x14ac:dyDescent="0.35">
      <c r="A2771" t="s">
        <v>8242</v>
      </c>
      <c r="B2771" t="s">
        <v>7243</v>
      </c>
      <c r="C2771" t="s">
        <v>7244</v>
      </c>
      <c r="D2771" s="13" t="s">
        <v>20154</v>
      </c>
      <c r="E2771" t="s">
        <v>7224</v>
      </c>
      <c r="F2771" t="s">
        <v>20155</v>
      </c>
      <c r="G2771" t="s">
        <v>8243</v>
      </c>
      <c r="H2771" t="s">
        <v>7231</v>
      </c>
    </row>
    <row r="2772" spans="1:8" x14ac:dyDescent="0.35">
      <c r="A2772" t="s">
        <v>10542</v>
      </c>
      <c r="B2772" t="s">
        <v>7251</v>
      </c>
      <c r="C2772" t="s">
        <v>66</v>
      </c>
      <c r="D2772" s="13">
        <v>1202.98</v>
      </c>
      <c r="E2772" t="s">
        <v>7261</v>
      </c>
      <c r="F2772" t="s">
        <v>20772</v>
      </c>
      <c r="G2772" t="s">
        <v>10543</v>
      </c>
      <c r="H2772" t="s">
        <v>7302</v>
      </c>
    </row>
    <row r="2773" spans="1:8" x14ac:dyDescent="0.35">
      <c r="A2773" t="s">
        <v>8277</v>
      </c>
      <c r="B2773" t="s">
        <v>7243</v>
      </c>
      <c r="C2773" t="s">
        <v>7244</v>
      </c>
      <c r="D2773" s="13">
        <v>2176.29</v>
      </c>
      <c r="E2773" t="s">
        <v>7261</v>
      </c>
      <c r="F2773" t="s">
        <v>20149</v>
      </c>
      <c r="G2773" t="s">
        <v>8278</v>
      </c>
      <c r="H2773" t="s">
        <v>7246</v>
      </c>
    </row>
    <row r="2774" spans="1:8" x14ac:dyDescent="0.35">
      <c r="A2774" t="s">
        <v>11860</v>
      </c>
      <c r="B2774" t="s">
        <v>7277</v>
      </c>
      <c r="C2774" t="s">
        <v>7278</v>
      </c>
      <c r="D2774" s="13">
        <v>38545.26</v>
      </c>
      <c r="E2774" t="s">
        <v>7224</v>
      </c>
      <c r="F2774" t="s">
        <v>21167</v>
      </c>
      <c r="G2774" t="s">
        <v>8717</v>
      </c>
      <c r="H2774" t="s">
        <v>7275</v>
      </c>
    </row>
    <row r="2775" spans="1:8" x14ac:dyDescent="0.35">
      <c r="A2775" t="s">
        <v>11023</v>
      </c>
      <c r="B2775" t="s">
        <v>7233</v>
      </c>
      <c r="C2775" t="s">
        <v>7234</v>
      </c>
      <c r="D2775" s="13">
        <v>-27072.75</v>
      </c>
      <c r="E2775" t="s">
        <v>7240</v>
      </c>
      <c r="F2775" t="s">
        <v>20896</v>
      </c>
      <c r="G2775" t="s">
        <v>11024</v>
      </c>
      <c r="H2775" t="s">
        <v>7302</v>
      </c>
    </row>
    <row r="2776" spans="1:8" x14ac:dyDescent="0.35">
      <c r="A2776" t="s">
        <v>10639</v>
      </c>
      <c r="B2776" t="s">
        <v>7251</v>
      </c>
      <c r="C2776" t="s">
        <v>7252</v>
      </c>
      <c r="D2776" s="13">
        <v>58866.28</v>
      </c>
      <c r="E2776" t="s">
        <v>7224</v>
      </c>
      <c r="F2776" t="s">
        <v>20772</v>
      </c>
      <c r="G2776" t="s">
        <v>10640</v>
      </c>
      <c r="H2776" t="s">
        <v>7305</v>
      </c>
    </row>
    <row r="2777" spans="1:8" x14ac:dyDescent="0.35">
      <c r="A2777" t="s">
        <v>7449</v>
      </c>
      <c r="B2777" t="s">
        <v>7243</v>
      </c>
      <c r="C2777" t="s">
        <v>7244</v>
      </c>
      <c r="D2777" s="13">
        <v>34182.36</v>
      </c>
      <c r="E2777" t="s">
        <v>7240</v>
      </c>
      <c r="F2777" t="s">
        <v>19896</v>
      </c>
      <c r="G2777" t="s">
        <v>66</v>
      </c>
      <c r="H2777" t="s">
        <v>7292</v>
      </c>
    </row>
    <row r="2778" spans="1:8" x14ac:dyDescent="0.35">
      <c r="A2778" t="s">
        <v>8238</v>
      </c>
      <c r="B2778" t="s">
        <v>7251</v>
      </c>
      <c r="C2778" t="s">
        <v>7252</v>
      </c>
      <c r="D2778" s="13">
        <v>-62609.120000000003</v>
      </c>
      <c r="E2778" t="s">
        <v>7240</v>
      </c>
      <c r="F2778" t="s">
        <v>20153</v>
      </c>
      <c r="G2778" t="s">
        <v>8239</v>
      </c>
      <c r="H2778" t="s">
        <v>66</v>
      </c>
    </row>
    <row r="2779" spans="1:8" x14ac:dyDescent="0.35">
      <c r="A2779" t="s">
        <v>8635</v>
      </c>
      <c r="B2779" t="s">
        <v>7255</v>
      </c>
      <c r="C2779" t="s">
        <v>7256</v>
      </c>
      <c r="D2779" s="13">
        <v>3512.74</v>
      </c>
      <c r="E2779" t="s">
        <v>7240</v>
      </c>
      <c r="F2779" t="s">
        <v>20204</v>
      </c>
      <c r="G2779" t="s">
        <v>8636</v>
      </c>
      <c r="H2779" t="s">
        <v>7226</v>
      </c>
    </row>
    <row r="2780" spans="1:8" x14ac:dyDescent="0.35">
      <c r="A2780" t="s">
        <v>11628</v>
      </c>
      <c r="B2780" t="s">
        <v>7243</v>
      </c>
      <c r="C2780" t="s">
        <v>7244</v>
      </c>
      <c r="D2780" s="13">
        <v>11992.62</v>
      </c>
      <c r="E2780" t="s">
        <v>7224</v>
      </c>
      <c r="F2780" t="s">
        <v>21137</v>
      </c>
      <c r="G2780" t="s">
        <v>11629</v>
      </c>
      <c r="H2780" t="s">
        <v>66</v>
      </c>
    </row>
    <row r="2781" spans="1:8" x14ac:dyDescent="0.35">
      <c r="A2781" t="s">
        <v>7359</v>
      </c>
      <c r="B2781" t="s">
        <v>7243</v>
      </c>
      <c r="C2781" t="s">
        <v>7244</v>
      </c>
      <c r="D2781" s="13">
        <v>36460.39</v>
      </c>
      <c r="E2781" t="s">
        <v>7261</v>
      </c>
      <c r="F2781" t="s">
        <v>19879</v>
      </c>
      <c r="G2781" t="s">
        <v>7360</v>
      </c>
      <c r="H2781" t="s">
        <v>7231</v>
      </c>
    </row>
    <row r="2782" spans="1:8" x14ac:dyDescent="0.35">
      <c r="A2782" t="s">
        <v>7376</v>
      </c>
      <c r="B2782" t="s">
        <v>7222</v>
      </c>
      <c r="C2782" t="s">
        <v>7223</v>
      </c>
      <c r="D2782" s="13">
        <v>74114.539999999994</v>
      </c>
      <c r="E2782" t="s">
        <v>7240</v>
      </c>
      <c r="F2782" t="s">
        <v>19886</v>
      </c>
      <c r="G2782" t="s">
        <v>7377</v>
      </c>
      <c r="H2782" t="s">
        <v>66</v>
      </c>
    </row>
    <row r="2783" spans="1:8" x14ac:dyDescent="0.35">
      <c r="A2783" t="s">
        <v>11509</v>
      </c>
      <c r="B2783" t="s">
        <v>7277</v>
      </c>
      <c r="C2783" t="s">
        <v>7278</v>
      </c>
      <c r="D2783" s="13">
        <v>5638.73</v>
      </c>
      <c r="E2783" t="s">
        <v>7240</v>
      </c>
      <c r="F2783" t="s">
        <v>20992</v>
      </c>
      <c r="G2783" t="s">
        <v>11510</v>
      </c>
      <c r="H2783" t="s">
        <v>7302</v>
      </c>
    </row>
    <row r="2784" spans="1:8" x14ac:dyDescent="0.35">
      <c r="A2784" t="s">
        <v>10820</v>
      </c>
      <c r="B2784" t="s">
        <v>7248</v>
      </c>
      <c r="C2784" t="s">
        <v>3</v>
      </c>
      <c r="D2784" s="13">
        <v>-53570.95</v>
      </c>
      <c r="E2784" t="s">
        <v>7224</v>
      </c>
      <c r="F2784" t="s">
        <v>20894</v>
      </c>
      <c r="G2784" t="s">
        <v>10821</v>
      </c>
      <c r="H2784" t="s">
        <v>7275</v>
      </c>
    </row>
    <row r="2785" spans="1:8" x14ac:dyDescent="0.35">
      <c r="A2785" t="s">
        <v>9700</v>
      </c>
      <c r="B2785" t="s">
        <v>7268</v>
      </c>
      <c r="C2785" t="s">
        <v>7269</v>
      </c>
      <c r="D2785" s="13">
        <v>53093.4</v>
      </c>
      <c r="E2785" t="s">
        <v>7240</v>
      </c>
      <c r="F2785" t="s">
        <v>20555</v>
      </c>
      <c r="G2785" t="s">
        <v>66</v>
      </c>
      <c r="H2785" t="s">
        <v>7292</v>
      </c>
    </row>
    <row r="2786" spans="1:8" x14ac:dyDescent="0.35">
      <c r="A2786" t="s">
        <v>7872</v>
      </c>
      <c r="B2786" t="s">
        <v>7238</v>
      </c>
      <c r="C2786" t="s">
        <v>7239</v>
      </c>
      <c r="D2786" s="13">
        <v>73244.289999999994</v>
      </c>
      <c r="E2786" t="s">
        <v>7240</v>
      </c>
      <c r="F2786" t="s">
        <v>20026</v>
      </c>
      <c r="G2786" t="s">
        <v>7873</v>
      </c>
      <c r="H2786" t="s">
        <v>7286</v>
      </c>
    </row>
    <row r="2787" spans="1:8" x14ac:dyDescent="0.35">
      <c r="A2787" t="s">
        <v>8649</v>
      </c>
      <c r="B2787" t="s">
        <v>7222</v>
      </c>
      <c r="C2787" t="s">
        <v>7223</v>
      </c>
      <c r="D2787" s="13">
        <v>70909.09</v>
      </c>
      <c r="E2787" t="s">
        <v>7240</v>
      </c>
      <c r="F2787" t="s">
        <v>20272</v>
      </c>
      <c r="G2787" t="s">
        <v>8650</v>
      </c>
      <c r="H2787" t="s">
        <v>7302</v>
      </c>
    </row>
    <row r="2788" spans="1:8" x14ac:dyDescent="0.35">
      <c r="A2788" t="s">
        <v>11382</v>
      </c>
      <c r="B2788" t="s">
        <v>7238</v>
      </c>
      <c r="C2788" t="s">
        <v>7239</v>
      </c>
      <c r="D2788" s="13">
        <v>-24433.45</v>
      </c>
      <c r="E2788" t="s">
        <v>7224</v>
      </c>
      <c r="F2788" t="s">
        <v>21060</v>
      </c>
      <c r="G2788" t="s">
        <v>11383</v>
      </c>
      <c r="H2788" t="s">
        <v>7305</v>
      </c>
    </row>
    <row r="2789" spans="1:8" x14ac:dyDescent="0.35">
      <c r="A2789" t="s">
        <v>9029</v>
      </c>
      <c r="B2789" t="s">
        <v>7268</v>
      </c>
      <c r="C2789" t="s">
        <v>7269</v>
      </c>
      <c r="D2789" s="13">
        <v>57222.09</v>
      </c>
      <c r="E2789" t="s">
        <v>7224</v>
      </c>
      <c r="F2789" t="s">
        <v>20368</v>
      </c>
      <c r="G2789" t="s">
        <v>9030</v>
      </c>
      <c r="H2789" t="s">
        <v>7292</v>
      </c>
    </row>
    <row r="2790" spans="1:8" x14ac:dyDescent="0.35">
      <c r="A2790" t="s">
        <v>11634</v>
      </c>
      <c r="B2790" t="s">
        <v>7251</v>
      </c>
      <c r="C2790" t="s">
        <v>7252</v>
      </c>
      <c r="D2790" s="13">
        <v>25579.17</v>
      </c>
      <c r="E2790" t="s">
        <v>7224</v>
      </c>
      <c r="F2790" t="s">
        <v>21141</v>
      </c>
      <c r="G2790" t="s">
        <v>9759</v>
      </c>
      <c r="H2790" t="s">
        <v>7246</v>
      </c>
    </row>
    <row r="2791" spans="1:8" x14ac:dyDescent="0.35">
      <c r="A2791" t="s">
        <v>11815</v>
      </c>
      <c r="B2791" t="s">
        <v>7243</v>
      </c>
      <c r="C2791" t="s">
        <v>7244</v>
      </c>
      <c r="D2791" s="13">
        <v>50100.93</v>
      </c>
      <c r="E2791" t="s">
        <v>7240</v>
      </c>
      <c r="F2791" t="s">
        <v>20543</v>
      </c>
      <c r="G2791" t="s">
        <v>11816</v>
      </c>
      <c r="H2791" t="s">
        <v>66</v>
      </c>
    </row>
    <row r="2792" spans="1:8" x14ac:dyDescent="0.35">
      <c r="A2792" t="s">
        <v>9227</v>
      </c>
      <c r="B2792" t="s">
        <v>7248</v>
      </c>
      <c r="C2792" t="s">
        <v>3</v>
      </c>
      <c r="D2792" s="13">
        <v>74815.899999999994</v>
      </c>
      <c r="E2792" t="s">
        <v>7261</v>
      </c>
      <c r="F2792" t="s">
        <v>20337</v>
      </c>
      <c r="G2792" t="s">
        <v>9228</v>
      </c>
      <c r="H2792" t="s">
        <v>7246</v>
      </c>
    </row>
    <row r="2793" spans="1:8" x14ac:dyDescent="0.35">
      <c r="A2793" t="s">
        <v>7339</v>
      </c>
      <c r="B2793" t="s">
        <v>7233</v>
      </c>
      <c r="C2793" t="s">
        <v>7234</v>
      </c>
      <c r="D2793" s="13">
        <v>79251.240000000005</v>
      </c>
      <c r="E2793" t="s">
        <v>7224</v>
      </c>
      <c r="F2793" t="s">
        <v>19870</v>
      </c>
      <c r="G2793" t="s">
        <v>7340</v>
      </c>
      <c r="H2793" t="s">
        <v>7246</v>
      </c>
    </row>
    <row r="2794" spans="1:8" x14ac:dyDescent="0.35">
      <c r="A2794" t="s">
        <v>11426</v>
      </c>
      <c r="B2794" t="s">
        <v>7248</v>
      </c>
      <c r="C2794" t="s">
        <v>66</v>
      </c>
      <c r="D2794" s="13">
        <v>-50053.82</v>
      </c>
      <c r="E2794" t="s">
        <v>7261</v>
      </c>
      <c r="F2794" t="s">
        <v>21053</v>
      </c>
      <c r="G2794" t="s">
        <v>11427</v>
      </c>
      <c r="H2794" t="s">
        <v>7302</v>
      </c>
    </row>
    <row r="2795" spans="1:8" x14ac:dyDescent="0.35">
      <c r="A2795" t="s">
        <v>11429</v>
      </c>
      <c r="B2795" t="s">
        <v>7264</v>
      </c>
      <c r="C2795" t="s">
        <v>7280</v>
      </c>
      <c r="D2795" s="13">
        <v>78646.570000000007</v>
      </c>
      <c r="E2795" t="s">
        <v>7224</v>
      </c>
      <c r="F2795" t="s">
        <v>21074</v>
      </c>
      <c r="G2795" t="s">
        <v>8936</v>
      </c>
      <c r="H2795" t="s">
        <v>66</v>
      </c>
    </row>
    <row r="2796" spans="1:8" x14ac:dyDescent="0.35">
      <c r="A2796" t="s">
        <v>10278</v>
      </c>
      <c r="B2796" t="s">
        <v>7255</v>
      </c>
      <c r="C2796" t="s">
        <v>7256</v>
      </c>
      <c r="D2796" s="13">
        <v>63788.91</v>
      </c>
      <c r="E2796" t="s">
        <v>7240</v>
      </c>
      <c r="F2796" t="s">
        <v>20754</v>
      </c>
      <c r="G2796" t="s">
        <v>8288</v>
      </c>
      <c r="H2796" t="s">
        <v>7292</v>
      </c>
    </row>
    <row r="2797" spans="1:8" x14ac:dyDescent="0.35">
      <c r="A2797" t="s">
        <v>9849</v>
      </c>
      <c r="B2797" t="s">
        <v>7251</v>
      </c>
      <c r="C2797" t="s">
        <v>66</v>
      </c>
      <c r="D2797" s="13">
        <v>63660.18</v>
      </c>
      <c r="E2797" t="s">
        <v>7240</v>
      </c>
      <c r="F2797" t="s">
        <v>20603</v>
      </c>
      <c r="G2797" t="s">
        <v>9850</v>
      </c>
      <c r="H2797" t="s">
        <v>7302</v>
      </c>
    </row>
    <row r="2798" spans="1:8" x14ac:dyDescent="0.35">
      <c r="A2798" t="s">
        <v>10316</v>
      </c>
      <c r="B2798" t="s">
        <v>7255</v>
      </c>
      <c r="C2798" t="s">
        <v>7256</v>
      </c>
      <c r="D2798" s="13">
        <v>73393.95</v>
      </c>
      <c r="E2798" t="s">
        <v>7240</v>
      </c>
      <c r="F2798" t="s">
        <v>20666</v>
      </c>
      <c r="G2798" t="s">
        <v>10155</v>
      </c>
      <c r="H2798" t="s">
        <v>7302</v>
      </c>
    </row>
    <row r="2799" spans="1:8" x14ac:dyDescent="0.35">
      <c r="A2799" t="s">
        <v>10666</v>
      </c>
      <c r="B2799" t="s">
        <v>7277</v>
      </c>
      <c r="C2799" t="s">
        <v>7278</v>
      </c>
      <c r="D2799" s="13">
        <v>52848.53</v>
      </c>
      <c r="E2799" t="s">
        <v>7224</v>
      </c>
      <c r="F2799" t="s">
        <v>20770</v>
      </c>
      <c r="G2799" t="s">
        <v>10667</v>
      </c>
      <c r="H2799" t="s">
        <v>7246</v>
      </c>
    </row>
    <row r="2800" spans="1:8" x14ac:dyDescent="0.35">
      <c r="A2800" t="s">
        <v>11305</v>
      </c>
      <c r="B2800" t="s">
        <v>7255</v>
      </c>
      <c r="C2800" t="s">
        <v>7256</v>
      </c>
      <c r="D2800" s="13">
        <v>77746.47</v>
      </c>
      <c r="E2800" t="s">
        <v>7240</v>
      </c>
      <c r="F2800" t="s">
        <v>21038</v>
      </c>
      <c r="G2800" t="s">
        <v>7296</v>
      </c>
      <c r="H2800" t="s">
        <v>7302</v>
      </c>
    </row>
    <row r="2801" spans="1:8" x14ac:dyDescent="0.35">
      <c r="A2801" t="s">
        <v>11380</v>
      </c>
      <c r="B2801" t="s">
        <v>7248</v>
      </c>
      <c r="C2801" t="s">
        <v>3</v>
      </c>
      <c r="D2801" s="13">
        <v>-28835.19</v>
      </c>
      <c r="E2801" t="s">
        <v>7240</v>
      </c>
      <c r="F2801" t="s">
        <v>21062</v>
      </c>
      <c r="G2801" t="s">
        <v>11381</v>
      </c>
      <c r="H2801" t="s">
        <v>7275</v>
      </c>
    </row>
    <row r="2802" spans="1:8" x14ac:dyDescent="0.35">
      <c r="A2802" t="s">
        <v>9897</v>
      </c>
      <c r="B2802" t="s">
        <v>7251</v>
      </c>
      <c r="C2802" t="s">
        <v>7252</v>
      </c>
      <c r="D2802" s="13">
        <v>11416.4</v>
      </c>
      <c r="E2802" t="s">
        <v>7224</v>
      </c>
      <c r="F2802" t="s">
        <v>20621</v>
      </c>
      <c r="G2802" t="s">
        <v>9898</v>
      </c>
      <c r="H2802" t="s">
        <v>7246</v>
      </c>
    </row>
    <row r="2803" spans="1:8" x14ac:dyDescent="0.35">
      <c r="A2803" t="s">
        <v>11824</v>
      </c>
      <c r="B2803" t="s">
        <v>7248</v>
      </c>
      <c r="C2803" t="s">
        <v>3</v>
      </c>
      <c r="D2803" s="13">
        <v>62355.93</v>
      </c>
      <c r="E2803" t="s">
        <v>7224</v>
      </c>
      <c r="F2803" t="s">
        <v>21185</v>
      </c>
      <c r="G2803" t="s">
        <v>11825</v>
      </c>
      <c r="H2803" t="s">
        <v>7249</v>
      </c>
    </row>
    <row r="2804" spans="1:8" x14ac:dyDescent="0.35">
      <c r="A2804" t="s">
        <v>10049</v>
      </c>
      <c r="B2804" t="s">
        <v>7268</v>
      </c>
      <c r="C2804" t="s">
        <v>7269</v>
      </c>
      <c r="D2804" s="13">
        <v>12999.15</v>
      </c>
      <c r="E2804" t="s">
        <v>7261</v>
      </c>
      <c r="F2804" t="s">
        <v>20673</v>
      </c>
      <c r="G2804" t="s">
        <v>10050</v>
      </c>
      <c r="H2804" t="s">
        <v>7249</v>
      </c>
    </row>
    <row r="2805" spans="1:8" x14ac:dyDescent="0.35">
      <c r="A2805" t="s">
        <v>9301</v>
      </c>
      <c r="B2805" t="s">
        <v>7228</v>
      </c>
      <c r="C2805" t="s">
        <v>7229</v>
      </c>
      <c r="D2805" s="13">
        <v>47089.9</v>
      </c>
      <c r="E2805" t="s">
        <v>7240</v>
      </c>
      <c r="F2805" t="s">
        <v>20448</v>
      </c>
      <c r="G2805" t="s">
        <v>66</v>
      </c>
      <c r="H2805" t="s">
        <v>7249</v>
      </c>
    </row>
    <row r="2806" spans="1:8" x14ac:dyDescent="0.35">
      <c r="A2806" t="s">
        <v>9872</v>
      </c>
      <c r="B2806" t="s">
        <v>7243</v>
      </c>
      <c r="C2806" t="s">
        <v>7244</v>
      </c>
      <c r="D2806" s="13">
        <v>3801.47</v>
      </c>
      <c r="E2806" t="s">
        <v>7240</v>
      </c>
      <c r="F2806" t="s">
        <v>20633</v>
      </c>
      <c r="G2806" t="s">
        <v>9873</v>
      </c>
      <c r="H2806" t="s">
        <v>7236</v>
      </c>
    </row>
    <row r="2807" spans="1:8" x14ac:dyDescent="0.35">
      <c r="A2807" t="s">
        <v>11641</v>
      </c>
      <c r="B2807" t="s">
        <v>7251</v>
      </c>
      <c r="C2807" t="s">
        <v>7252</v>
      </c>
      <c r="D2807" s="13">
        <v>68741.37</v>
      </c>
      <c r="E2807" t="s">
        <v>7240</v>
      </c>
      <c r="F2807" t="s">
        <v>21044</v>
      </c>
      <c r="G2807" t="s">
        <v>11642</v>
      </c>
      <c r="H2807" t="s">
        <v>66</v>
      </c>
    </row>
    <row r="2808" spans="1:8" x14ac:dyDescent="0.35">
      <c r="A2808" t="s">
        <v>11068</v>
      </c>
      <c r="B2808" t="s">
        <v>7264</v>
      </c>
      <c r="C2808" t="s">
        <v>7280</v>
      </c>
      <c r="D2808" s="13">
        <v>47030.31</v>
      </c>
      <c r="E2808" t="s">
        <v>7261</v>
      </c>
      <c r="F2808" t="s">
        <v>20965</v>
      </c>
      <c r="G2808" t="s">
        <v>11069</v>
      </c>
      <c r="H2808" t="s">
        <v>7302</v>
      </c>
    </row>
    <row r="2809" spans="1:8" x14ac:dyDescent="0.35">
      <c r="A2809" t="s">
        <v>7947</v>
      </c>
      <c r="B2809" t="s">
        <v>7228</v>
      </c>
      <c r="C2809" t="s">
        <v>7229</v>
      </c>
      <c r="D2809" s="13">
        <v>54358.05</v>
      </c>
      <c r="E2809" t="s">
        <v>7224</v>
      </c>
      <c r="F2809" t="s">
        <v>19997</v>
      </c>
      <c r="G2809" t="s">
        <v>7948</v>
      </c>
      <c r="H2809" t="s">
        <v>66</v>
      </c>
    </row>
    <row r="2810" spans="1:8" x14ac:dyDescent="0.35">
      <c r="A2810" t="s">
        <v>10479</v>
      </c>
      <c r="B2810" t="s">
        <v>7268</v>
      </c>
      <c r="C2810" t="s">
        <v>7269</v>
      </c>
      <c r="D2810" s="13">
        <v>-17037.400000000001</v>
      </c>
      <c r="E2810" t="s">
        <v>7224</v>
      </c>
      <c r="F2810" t="s">
        <v>20807</v>
      </c>
      <c r="G2810" t="s">
        <v>10480</v>
      </c>
      <c r="H2810" t="s">
        <v>7246</v>
      </c>
    </row>
    <row r="2811" spans="1:8" x14ac:dyDescent="0.35">
      <c r="A2811" t="s">
        <v>7737</v>
      </c>
      <c r="B2811" t="s">
        <v>7277</v>
      </c>
      <c r="C2811" t="s">
        <v>7278</v>
      </c>
      <c r="D2811" s="13">
        <v>24473.1</v>
      </c>
      <c r="E2811" t="s">
        <v>7261</v>
      </c>
      <c r="F2811" t="s">
        <v>19989</v>
      </c>
      <c r="G2811" t="s">
        <v>7738</v>
      </c>
      <c r="H2811" t="s">
        <v>7249</v>
      </c>
    </row>
    <row r="2812" spans="1:8" x14ac:dyDescent="0.35">
      <c r="A2812" t="s">
        <v>8832</v>
      </c>
      <c r="B2812" t="s">
        <v>7233</v>
      </c>
      <c r="C2812" t="s">
        <v>66</v>
      </c>
      <c r="D2812" s="13">
        <v>41314.9</v>
      </c>
      <c r="E2812" t="s">
        <v>7261</v>
      </c>
      <c r="F2812" t="s">
        <v>20273</v>
      </c>
      <c r="G2812" t="s">
        <v>8833</v>
      </c>
      <c r="H2812" t="s">
        <v>7246</v>
      </c>
    </row>
    <row r="2813" spans="1:8" x14ac:dyDescent="0.35">
      <c r="A2813" t="s">
        <v>7538</v>
      </c>
      <c r="B2813" t="s">
        <v>7248</v>
      </c>
      <c r="C2813" t="s">
        <v>3</v>
      </c>
      <c r="D2813" s="13">
        <v>76225.2</v>
      </c>
      <c r="E2813" t="s">
        <v>7224</v>
      </c>
      <c r="F2813" t="s">
        <v>19900</v>
      </c>
      <c r="G2813" t="s">
        <v>7539</v>
      </c>
      <c r="H2813" t="s">
        <v>7286</v>
      </c>
    </row>
    <row r="2814" spans="1:8" x14ac:dyDescent="0.35">
      <c r="A2814" t="s">
        <v>8916</v>
      </c>
      <c r="B2814" t="s">
        <v>7268</v>
      </c>
      <c r="C2814" t="s">
        <v>66</v>
      </c>
      <c r="D2814" s="13">
        <v>13482.02</v>
      </c>
      <c r="E2814" t="s">
        <v>7261</v>
      </c>
      <c r="F2814" t="s">
        <v>20338</v>
      </c>
      <c r="G2814" t="s">
        <v>8917</v>
      </c>
      <c r="H2814" t="s">
        <v>7236</v>
      </c>
    </row>
    <row r="2815" spans="1:8" x14ac:dyDescent="0.35">
      <c r="A2815" t="s">
        <v>8467</v>
      </c>
      <c r="B2815" t="s">
        <v>7243</v>
      </c>
      <c r="C2815" t="s">
        <v>7244</v>
      </c>
      <c r="D2815" s="13">
        <v>-59870.33</v>
      </c>
      <c r="E2815" t="s">
        <v>7261</v>
      </c>
      <c r="F2815" t="s">
        <v>20128</v>
      </c>
      <c r="G2815" t="s">
        <v>8468</v>
      </c>
      <c r="H2815" t="s">
        <v>7286</v>
      </c>
    </row>
    <row r="2816" spans="1:8" x14ac:dyDescent="0.35">
      <c r="A2816" t="s">
        <v>11549</v>
      </c>
      <c r="B2816" t="s">
        <v>7264</v>
      </c>
      <c r="C2816" t="s">
        <v>7280</v>
      </c>
      <c r="D2816" s="13">
        <v>9559.31</v>
      </c>
      <c r="E2816" t="s">
        <v>7240</v>
      </c>
      <c r="F2816" t="s">
        <v>21104</v>
      </c>
      <c r="G2816" t="s">
        <v>7412</v>
      </c>
      <c r="H2816" t="s">
        <v>7275</v>
      </c>
    </row>
    <row r="2817" spans="1:9" x14ac:dyDescent="0.35">
      <c r="A2817" t="s">
        <v>8352</v>
      </c>
      <c r="B2817" t="s">
        <v>7243</v>
      </c>
      <c r="C2817" t="s">
        <v>7244</v>
      </c>
      <c r="D2817" s="13">
        <v>23791.18</v>
      </c>
      <c r="E2817" t="s">
        <v>7261</v>
      </c>
      <c r="F2817" t="s">
        <v>20179</v>
      </c>
      <c r="G2817" t="s">
        <v>8353</v>
      </c>
      <c r="H2817" t="s">
        <v>7236</v>
      </c>
    </row>
    <row r="2818" spans="1:9" x14ac:dyDescent="0.35">
      <c r="A2818" t="s">
        <v>11330</v>
      </c>
      <c r="B2818" t="s">
        <v>7233</v>
      </c>
      <c r="C2818" t="s">
        <v>7234</v>
      </c>
      <c r="D2818" s="13">
        <v>24335.69</v>
      </c>
      <c r="E2818" t="s">
        <v>7240</v>
      </c>
      <c r="F2818" t="s">
        <v>21047</v>
      </c>
      <c r="G2818" t="s">
        <v>66</v>
      </c>
      <c r="H2818" t="s">
        <v>7226</v>
      </c>
    </row>
    <row r="2819" spans="1:9" x14ac:dyDescent="0.35">
      <c r="A2819" t="s">
        <v>9424</v>
      </c>
      <c r="B2819" t="s">
        <v>7264</v>
      </c>
      <c r="C2819" t="s">
        <v>7280</v>
      </c>
      <c r="D2819" s="13">
        <v>-44816.7</v>
      </c>
      <c r="E2819" t="s">
        <v>7261</v>
      </c>
      <c r="F2819" t="s">
        <v>20470</v>
      </c>
      <c r="G2819" t="s">
        <v>9425</v>
      </c>
      <c r="H2819" t="s">
        <v>7246</v>
      </c>
    </row>
    <row r="2820" spans="1:9" x14ac:dyDescent="0.35">
      <c r="A2820" t="s">
        <v>8560</v>
      </c>
      <c r="B2820" t="s">
        <v>7228</v>
      </c>
      <c r="C2820" t="s">
        <v>7229</v>
      </c>
      <c r="D2820" s="13">
        <v>-40901.910000000003</v>
      </c>
      <c r="E2820" t="s">
        <v>7240</v>
      </c>
      <c r="F2820" t="s">
        <v>20211</v>
      </c>
      <c r="G2820" t="s">
        <v>8561</v>
      </c>
      <c r="H2820" t="s">
        <v>7305</v>
      </c>
    </row>
    <row r="2821" spans="1:9" x14ac:dyDescent="0.35">
      <c r="A2821" t="s">
        <v>8511</v>
      </c>
      <c r="B2821" t="s">
        <v>7248</v>
      </c>
      <c r="C2821" t="s">
        <v>3</v>
      </c>
      <c r="D2821" s="13">
        <v>-51391.61</v>
      </c>
      <c r="E2821" t="s">
        <v>7261</v>
      </c>
      <c r="F2821" t="s">
        <v>20221</v>
      </c>
      <c r="G2821" t="s">
        <v>66</v>
      </c>
      <c r="H2821" t="s">
        <v>7302</v>
      </c>
    </row>
    <row r="2822" spans="1:9" x14ac:dyDescent="0.35">
      <c r="A2822" t="s">
        <v>8067</v>
      </c>
      <c r="B2822" t="s">
        <v>7222</v>
      </c>
      <c r="C2822" t="s">
        <v>7223</v>
      </c>
      <c r="D2822" s="13">
        <v>-28763.8</v>
      </c>
      <c r="E2822" t="s">
        <v>7224</v>
      </c>
      <c r="F2822" t="s">
        <v>20044</v>
      </c>
      <c r="G2822" t="s">
        <v>8068</v>
      </c>
      <c r="H2822" t="s">
        <v>66</v>
      </c>
      <c r="I2822">
        <f>EOMONTH(GL_Transactions[[#This Row],[Column6]],-1)+1</f>
        <v>45323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E20A-B2CF-48AC-B62A-34EB309CAB7F}">
  <dimension ref="A1:G379"/>
  <sheetViews>
    <sheetView workbookViewId="0">
      <selection activeCell="E15" sqref="E15"/>
    </sheetView>
  </sheetViews>
  <sheetFormatPr defaultRowHeight="19.05" x14ac:dyDescent="0.35"/>
  <cols>
    <col min="1" max="1" width="11.81640625" bestFit="1" customWidth="1"/>
    <col min="2" max="2" width="10.81640625" bestFit="1" customWidth="1"/>
    <col min="3" max="3" width="13.1796875" bestFit="1" customWidth="1"/>
    <col min="4" max="4" width="15.7265625" bestFit="1" customWidth="1"/>
    <col min="5" max="5" width="16.7265625" bestFit="1" customWidth="1"/>
    <col min="6" max="6" width="16.6328125" bestFit="1" customWidth="1"/>
    <col min="7" max="7" width="16.7265625" bestFit="1" customWidth="1"/>
  </cols>
  <sheetData>
    <row r="1" spans="1:7" x14ac:dyDescent="0.35">
      <c r="A1" t="s">
        <v>11913</v>
      </c>
      <c r="B1" t="s">
        <v>11914</v>
      </c>
      <c r="C1" t="s">
        <v>11915</v>
      </c>
      <c r="D1" t="s">
        <v>11916</v>
      </c>
      <c r="E1" t="s">
        <v>11917</v>
      </c>
      <c r="F1" t="s">
        <v>11918</v>
      </c>
      <c r="G1" t="s">
        <v>11919</v>
      </c>
    </row>
    <row r="2" spans="1:7" x14ac:dyDescent="0.35">
      <c r="A2" t="s">
        <v>11920</v>
      </c>
      <c r="B2" t="s">
        <v>11921</v>
      </c>
      <c r="C2" t="s">
        <v>11922</v>
      </c>
      <c r="D2">
        <v>1112</v>
      </c>
      <c r="E2">
        <v>12</v>
      </c>
      <c r="F2">
        <v>1100</v>
      </c>
      <c r="G2" t="s">
        <v>19933</v>
      </c>
    </row>
    <row r="3" spans="1:7" x14ac:dyDescent="0.35">
      <c r="A3" t="s">
        <v>11923</v>
      </c>
      <c r="B3" t="s">
        <v>11921</v>
      </c>
      <c r="C3" t="s">
        <v>11922</v>
      </c>
      <c r="D3">
        <v>1343</v>
      </c>
      <c r="E3">
        <v>377</v>
      </c>
      <c r="F3">
        <v>966</v>
      </c>
      <c r="G3" t="s">
        <v>20069</v>
      </c>
    </row>
    <row r="4" spans="1:7" x14ac:dyDescent="0.35">
      <c r="A4" t="s">
        <v>11924</v>
      </c>
      <c r="B4" t="s">
        <v>11921</v>
      </c>
      <c r="C4" t="s">
        <v>11922</v>
      </c>
      <c r="D4">
        <v>3656</v>
      </c>
      <c r="E4">
        <v>65</v>
      </c>
      <c r="G4" t="s">
        <v>21455</v>
      </c>
    </row>
    <row r="5" spans="1:7" x14ac:dyDescent="0.35">
      <c r="A5" t="s">
        <v>11925</v>
      </c>
      <c r="B5" t="s">
        <v>11921</v>
      </c>
      <c r="C5" t="s">
        <v>11922</v>
      </c>
      <c r="D5">
        <v>4339</v>
      </c>
      <c r="E5">
        <v>1232</v>
      </c>
      <c r="G5" t="s">
        <v>21280</v>
      </c>
    </row>
    <row r="6" spans="1:7" x14ac:dyDescent="0.35">
      <c r="A6" t="s">
        <v>11926</v>
      </c>
      <c r="B6" t="s">
        <v>11921</v>
      </c>
      <c r="C6" t="s">
        <v>11922</v>
      </c>
      <c r="D6">
        <v>3636</v>
      </c>
      <c r="E6">
        <v>451</v>
      </c>
      <c r="F6">
        <v>3185</v>
      </c>
      <c r="G6" t="s">
        <v>21582</v>
      </c>
    </row>
    <row r="7" spans="1:7" x14ac:dyDescent="0.35">
      <c r="A7" t="s">
        <v>11927</v>
      </c>
      <c r="B7" t="s">
        <v>11921</v>
      </c>
      <c r="C7" t="s">
        <v>11922</v>
      </c>
      <c r="D7">
        <v>1507</v>
      </c>
      <c r="E7">
        <v>357</v>
      </c>
      <c r="F7">
        <v>1150</v>
      </c>
      <c r="G7" t="s">
        <v>20516</v>
      </c>
    </row>
    <row r="8" spans="1:7" x14ac:dyDescent="0.35">
      <c r="A8" t="s">
        <v>11928</v>
      </c>
      <c r="B8" t="s">
        <v>11921</v>
      </c>
      <c r="C8" t="s">
        <v>11922</v>
      </c>
      <c r="D8">
        <v>1963</v>
      </c>
      <c r="E8">
        <v>344</v>
      </c>
      <c r="F8">
        <v>1619</v>
      </c>
      <c r="G8" t="s">
        <v>20612</v>
      </c>
    </row>
    <row r="9" spans="1:7" x14ac:dyDescent="0.35">
      <c r="A9" t="s">
        <v>11929</v>
      </c>
      <c r="B9" t="s">
        <v>11921</v>
      </c>
      <c r="C9" t="s">
        <v>11922</v>
      </c>
      <c r="D9">
        <v>3140</v>
      </c>
      <c r="E9">
        <v>867</v>
      </c>
      <c r="F9">
        <v>2273</v>
      </c>
      <c r="G9" t="s">
        <v>20698</v>
      </c>
    </row>
    <row r="10" spans="1:7" x14ac:dyDescent="0.35">
      <c r="A10" t="s">
        <v>11930</v>
      </c>
      <c r="B10" t="s">
        <v>11921</v>
      </c>
      <c r="C10" t="s">
        <v>11922</v>
      </c>
      <c r="D10">
        <v>3963</v>
      </c>
      <c r="E10">
        <v>1098</v>
      </c>
      <c r="F10">
        <v>2865</v>
      </c>
      <c r="G10" t="s">
        <v>20808</v>
      </c>
    </row>
    <row r="11" spans="1:7" x14ac:dyDescent="0.35">
      <c r="A11" t="s">
        <v>11931</v>
      </c>
      <c r="B11" t="s">
        <v>11921</v>
      </c>
      <c r="C11" t="s">
        <v>11922</v>
      </c>
      <c r="D11">
        <v>4722</v>
      </c>
      <c r="E11">
        <v>600</v>
      </c>
      <c r="F11">
        <v>4122</v>
      </c>
      <c r="G11" t="s">
        <v>20937</v>
      </c>
    </row>
    <row r="12" spans="1:7" x14ac:dyDescent="0.35">
      <c r="A12" t="s">
        <v>11932</v>
      </c>
      <c r="B12" t="s">
        <v>11921</v>
      </c>
      <c r="C12" t="s">
        <v>11922</v>
      </c>
      <c r="D12">
        <v>1775</v>
      </c>
      <c r="E12">
        <v>71</v>
      </c>
      <c r="G12" t="s">
        <v>21013</v>
      </c>
    </row>
    <row r="13" spans="1:7" x14ac:dyDescent="0.35">
      <c r="A13" t="s">
        <v>11933</v>
      </c>
      <c r="B13" t="s">
        <v>11921</v>
      </c>
      <c r="C13" t="s">
        <v>11922</v>
      </c>
      <c r="D13">
        <v>853</v>
      </c>
      <c r="E13">
        <v>119</v>
      </c>
      <c r="F13">
        <v>734</v>
      </c>
      <c r="G13" t="s">
        <v>21260</v>
      </c>
    </row>
    <row r="14" spans="1:7" x14ac:dyDescent="0.35">
      <c r="A14" t="s">
        <v>11934</v>
      </c>
      <c r="B14" t="s">
        <v>11921</v>
      </c>
      <c r="C14" t="s">
        <v>11935</v>
      </c>
      <c r="D14">
        <v>3914</v>
      </c>
      <c r="E14">
        <v>747</v>
      </c>
      <c r="F14">
        <v>3167</v>
      </c>
      <c r="G14" t="s">
        <v>19877</v>
      </c>
    </row>
    <row r="15" spans="1:7" x14ac:dyDescent="0.35">
      <c r="A15" t="s">
        <v>11936</v>
      </c>
      <c r="B15" t="s">
        <v>11921</v>
      </c>
      <c r="C15" t="s">
        <v>11935</v>
      </c>
      <c r="D15">
        <v>2387</v>
      </c>
      <c r="E15">
        <v>699</v>
      </c>
      <c r="F15">
        <v>1688</v>
      </c>
      <c r="G15" t="s">
        <v>20042</v>
      </c>
    </row>
    <row r="16" spans="1:7" x14ac:dyDescent="0.35">
      <c r="A16" t="s">
        <v>11937</v>
      </c>
      <c r="B16" t="s">
        <v>11921</v>
      </c>
      <c r="C16" t="s">
        <v>11935</v>
      </c>
      <c r="D16">
        <v>2205</v>
      </c>
      <c r="E16">
        <v>167</v>
      </c>
      <c r="F16">
        <v>2038</v>
      </c>
      <c r="G16" t="s">
        <v>20105</v>
      </c>
    </row>
    <row r="17" spans="1:7" x14ac:dyDescent="0.35">
      <c r="A17" t="s">
        <v>11938</v>
      </c>
      <c r="B17" t="s">
        <v>11921</v>
      </c>
      <c r="C17" t="s">
        <v>11935</v>
      </c>
      <c r="D17">
        <v>1999</v>
      </c>
      <c r="E17">
        <v>332</v>
      </c>
      <c r="F17">
        <v>1667</v>
      </c>
      <c r="G17" t="s">
        <v>21616</v>
      </c>
    </row>
    <row r="18" spans="1:7" x14ac:dyDescent="0.35">
      <c r="A18" t="s">
        <v>11939</v>
      </c>
      <c r="B18" t="s">
        <v>11921</v>
      </c>
      <c r="C18" t="s">
        <v>11935</v>
      </c>
      <c r="D18">
        <v>462</v>
      </c>
      <c r="E18">
        <v>80</v>
      </c>
      <c r="F18">
        <v>382</v>
      </c>
      <c r="G18" t="s">
        <v>20388</v>
      </c>
    </row>
    <row r="19" spans="1:7" x14ac:dyDescent="0.35">
      <c r="A19" t="s">
        <v>11940</v>
      </c>
      <c r="B19" t="s">
        <v>11921</v>
      </c>
      <c r="C19" t="s">
        <v>11935</v>
      </c>
      <c r="D19">
        <v>4846</v>
      </c>
      <c r="E19">
        <v>644</v>
      </c>
      <c r="F19">
        <v>4202</v>
      </c>
      <c r="G19" t="s">
        <v>20459</v>
      </c>
    </row>
    <row r="20" spans="1:7" x14ac:dyDescent="0.35">
      <c r="A20" t="s">
        <v>11941</v>
      </c>
      <c r="B20" t="s">
        <v>11921</v>
      </c>
      <c r="C20" t="s">
        <v>11935</v>
      </c>
      <c r="D20">
        <v>3958</v>
      </c>
      <c r="E20">
        <v>292</v>
      </c>
      <c r="F20">
        <v>3666</v>
      </c>
      <c r="G20" t="s">
        <v>20616</v>
      </c>
    </row>
    <row r="21" spans="1:7" x14ac:dyDescent="0.35">
      <c r="A21" t="s">
        <v>11942</v>
      </c>
      <c r="B21" t="s">
        <v>11921</v>
      </c>
      <c r="C21" t="s">
        <v>11935</v>
      </c>
      <c r="D21">
        <v>4615</v>
      </c>
      <c r="E21">
        <v>538</v>
      </c>
      <c r="F21">
        <v>4077</v>
      </c>
      <c r="G21" t="s">
        <v>20677</v>
      </c>
    </row>
    <row r="22" spans="1:7" x14ac:dyDescent="0.35">
      <c r="A22" t="s">
        <v>11943</v>
      </c>
      <c r="B22" t="s">
        <v>11921</v>
      </c>
      <c r="C22" t="s">
        <v>11935</v>
      </c>
      <c r="D22">
        <v>3471</v>
      </c>
      <c r="E22">
        <v>741</v>
      </c>
      <c r="F22">
        <v>2730</v>
      </c>
      <c r="G22" t="s">
        <v>20797</v>
      </c>
    </row>
    <row r="23" spans="1:7" x14ac:dyDescent="0.35">
      <c r="A23" t="s">
        <v>11944</v>
      </c>
      <c r="B23" t="s">
        <v>11921</v>
      </c>
      <c r="C23" t="s">
        <v>11935</v>
      </c>
      <c r="D23">
        <v>4242</v>
      </c>
      <c r="E23">
        <v>186</v>
      </c>
      <c r="F23">
        <v>4056</v>
      </c>
      <c r="G23" t="s">
        <v>20947</v>
      </c>
    </row>
    <row r="24" spans="1:7" x14ac:dyDescent="0.35">
      <c r="A24" t="s">
        <v>11945</v>
      </c>
      <c r="B24" t="s">
        <v>11921</v>
      </c>
      <c r="C24" t="s">
        <v>11935</v>
      </c>
      <c r="D24">
        <v>1510</v>
      </c>
      <c r="E24">
        <v>405</v>
      </c>
      <c r="F24">
        <v>1105</v>
      </c>
      <c r="G24" t="s">
        <v>21097</v>
      </c>
    </row>
    <row r="25" spans="1:7" x14ac:dyDescent="0.35">
      <c r="A25" t="s">
        <v>11946</v>
      </c>
      <c r="B25" t="s">
        <v>11921</v>
      </c>
      <c r="C25" t="s">
        <v>11935</v>
      </c>
      <c r="D25">
        <v>3326</v>
      </c>
      <c r="E25">
        <v>610</v>
      </c>
      <c r="F25">
        <v>2716</v>
      </c>
      <c r="G25" t="s">
        <v>21153</v>
      </c>
    </row>
    <row r="26" spans="1:7" x14ac:dyDescent="0.35">
      <c r="A26" t="s">
        <v>11947</v>
      </c>
      <c r="B26" t="s">
        <v>11921</v>
      </c>
      <c r="C26" t="s">
        <v>11948</v>
      </c>
      <c r="D26">
        <v>294</v>
      </c>
      <c r="E26">
        <v>87</v>
      </c>
      <c r="F26">
        <v>207</v>
      </c>
      <c r="G26" t="s">
        <v>19914</v>
      </c>
    </row>
    <row r="27" spans="1:7" x14ac:dyDescent="0.35">
      <c r="A27" t="s">
        <v>11949</v>
      </c>
      <c r="B27" t="s">
        <v>11921</v>
      </c>
      <c r="C27" t="s">
        <v>11948</v>
      </c>
      <c r="D27">
        <v>1113</v>
      </c>
      <c r="E27">
        <v>150</v>
      </c>
      <c r="F27">
        <v>963</v>
      </c>
      <c r="G27" t="s">
        <v>19963</v>
      </c>
    </row>
    <row r="28" spans="1:7" x14ac:dyDescent="0.35">
      <c r="A28" t="s">
        <v>11950</v>
      </c>
      <c r="B28" t="s">
        <v>11921</v>
      </c>
      <c r="C28" t="s">
        <v>11948</v>
      </c>
      <c r="D28">
        <v>2357</v>
      </c>
      <c r="E28">
        <v>512</v>
      </c>
      <c r="F28">
        <v>1845</v>
      </c>
      <c r="G28" t="s">
        <v>20189</v>
      </c>
    </row>
    <row r="29" spans="1:7" x14ac:dyDescent="0.35">
      <c r="A29" t="s">
        <v>11951</v>
      </c>
      <c r="B29" t="s">
        <v>11921</v>
      </c>
      <c r="C29" t="s">
        <v>11948</v>
      </c>
      <c r="D29">
        <v>4358</v>
      </c>
      <c r="E29">
        <v>1247</v>
      </c>
      <c r="F29">
        <v>3111</v>
      </c>
      <c r="G29" t="s">
        <v>20273</v>
      </c>
    </row>
    <row r="30" spans="1:7" x14ac:dyDescent="0.35">
      <c r="A30" t="s">
        <v>11952</v>
      </c>
      <c r="B30" t="s">
        <v>11921</v>
      </c>
      <c r="C30" t="s">
        <v>11948</v>
      </c>
      <c r="D30">
        <v>4618</v>
      </c>
      <c r="E30">
        <v>1086</v>
      </c>
      <c r="F30">
        <v>3532</v>
      </c>
      <c r="G30" t="s">
        <v>20359</v>
      </c>
    </row>
    <row r="31" spans="1:7" x14ac:dyDescent="0.35">
      <c r="A31" t="s">
        <v>11953</v>
      </c>
      <c r="B31" t="s">
        <v>11921</v>
      </c>
      <c r="C31" t="s">
        <v>11948</v>
      </c>
      <c r="D31">
        <v>359</v>
      </c>
      <c r="E31">
        <v>14</v>
      </c>
      <c r="F31">
        <v>345</v>
      </c>
      <c r="G31" t="s">
        <v>20516</v>
      </c>
    </row>
    <row r="32" spans="1:7" x14ac:dyDescent="0.35">
      <c r="A32" t="s">
        <v>11954</v>
      </c>
      <c r="B32" t="s">
        <v>11921</v>
      </c>
      <c r="C32" t="s">
        <v>11948</v>
      </c>
      <c r="D32">
        <v>674</v>
      </c>
      <c r="E32">
        <v>61</v>
      </c>
      <c r="F32">
        <v>613</v>
      </c>
      <c r="G32" t="s">
        <v>21859</v>
      </c>
    </row>
    <row r="33" spans="1:7" x14ac:dyDescent="0.35">
      <c r="A33" t="s">
        <v>11955</v>
      </c>
      <c r="B33" t="s">
        <v>11921</v>
      </c>
      <c r="C33" t="s">
        <v>11948</v>
      </c>
      <c r="D33">
        <v>4181</v>
      </c>
      <c r="E33">
        <v>141</v>
      </c>
      <c r="F33">
        <v>4040</v>
      </c>
      <c r="G33" t="s">
        <v>20692</v>
      </c>
    </row>
    <row r="34" spans="1:7" x14ac:dyDescent="0.35">
      <c r="A34" t="s">
        <v>11956</v>
      </c>
      <c r="B34" t="s">
        <v>11921</v>
      </c>
      <c r="C34" t="s">
        <v>11948</v>
      </c>
      <c r="D34">
        <v>4093</v>
      </c>
      <c r="E34">
        <v>1125</v>
      </c>
      <c r="F34">
        <v>2968</v>
      </c>
      <c r="G34" t="s">
        <v>20831</v>
      </c>
    </row>
    <row r="35" spans="1:7" x14ac:dyDescent="0.35">
      <c r="A35" t="s">
        <v>11957</v>
      </c>
      <c r="B35" t="s">
        <v>11921</v>
      </c>
      <c r="C35" t="s">
        <v>11948</v>
      </c>
      <c r="D35">
        <v>4617</v>
      </c>
      <c r="E35">
        <v>411</v>
      </c>
      <c r="F35">
        <v>4206</v>
      </c>
      <c r="G35" t="s">
        <v>20968</v>
      </c>
    </row>
    <row r="36" spans="1:7" x14ac:dyDescent="0.35">
      <c r="A36" t="s">
        <v>11958</v>
      </c>
      <c r="B36" t="s">
        <v>11921</v>
      </c>
      <c r="C36" t="s">
        <v>11948</v>
      </c>
      <c r="D36">
        <v>3788</v>
      </c>
      <c r="E36">
        <v>1059</v>
      </c>
      <c r="F36">
        <v>2729</v>
      </c>
      <c r="G36" t="s">
        <v>20986</v>
      </c>
    </row>
    <row r="37" spans="1:7" x14ac:dyDescent="0.35">
      <c r="A37" t="s">
        <v>11959</v>
      </c>
      <c r="B37" t="s">
        <v>11921</v>
      </c>
      <c r="C37" t="s">
        <v>11948</v>
      </c>
      <c r="D37">
        <v>724</v>
      </c>
      <c r="E37">
        <v>86</v>
      </c>
      <c r="G37" t="s">
        <v>21186</v>
      </c>
    </row>
    <row r="38" spans="1:7" x14ac:dyDescent="0.35">
      <c r="A38" t="s">
        <v>11960</v>
      </c>
      <c r="B38" t="s">
        <v>11961</v>
      </c>
      <c r="C38" t="s">
        <v>11922</v>
      </c>
      <c r="D38">
        <v>2004</v>
      </c>
      <c r="E38">
        <v>7</v>
      </c>
      <c r="G38" t="s">
        <v>19867</v>
      </c>
    </row>
    <row r="39" spans="1:7" x14ac:dyDescent="0.35">
      <c r="A39" t="s">
        <v>11962</v>
      </c>
      <c r="B39" t="s">
        <v>11961</v>
      </c>
      <c r="C39" t="s">
        <v>11922</v>
      </c>
      <c r="D39">
        <v>752</v>
      </c>
      <c r="E39">
        <v>8</v>
      </c>
      <c r="F39">
        <v>744</v>
      </c>
      <c r="G39" t="s">
        <v>20069</v>
      </c>
    </row>
    <row r="40" spans="1:7" x14ac:dyDescent="0.35">
      <c r="A40" t="s">
        <v>11963</v>
      </c>
      <c r="B40" t="s">
        <v>11961</v>
      </c>
      <c r="C40" t="s">
        <v>11922</v>
      </c>
      <c r="D40">
        <v>2149</v>
      </c>
      <c r="E40">
        <v>285</v>
      </c>
      <c r="F40">
        <v>1864</v>
      </c>
      <c r="G40" t="s">
        <v>20171</v>
      </c>
    </row>
    <row r="41" spans="1:7" x14ac:dyDescent="0.35">
      <c r="A41" t="s">
        <v>11964</v>
      </c>
      <c r="B41" t="s">
        <v>11961</v>
      </c>
      <c r="C41" t="s">
        <v>11922</v>
      </c>
      <c r="D41">
        <v>1283</v>
      </c>
      <c r="E41">
        <v>370</v>
      </c>
      <c r="F41">
        <v>913</v>
      </c>
      <c r="G41" t="s">
        <v>20211</v>
      </c>
    </row>
    <row r="42" spans="1:7" x14ac:dyDescent="0.35">
      <c r="A42" t="s">
        <v>11965</v>
      </c>
      <c r="B42" t="s">
        <v>11961</v>
      </c>
      <c r="C42" t="s">
        <v>11922</v>
      </c>
      <c r="D42">
        <v>4074</v>
      </c>
      <c r="E42">
        <v>833</v>
      </c>
      <c r="F42">
        <v>3241</v>
      </c>
      <c r="G42" t="s">
        <v>20398</v>
      </c>
    </row>
    <row r="43" spans="1:7" x14ac:dyDescent="0.35">
      <c r="A43" t="s">
        <v>11966</v>
      </c>
      <c r="B43" t="s">
        <v>11961</v>
      </c>
      <c r="C43" t="s">
        <v>11922</v>
      </c>
      <c r="D43">
        <v>3102</v>
      </c>
      <c r="E43">
        <v>433</v>
      </c>
      <c r="F43">
        <v>2669</v>
      </c>
      <c r="G43" t="s">
        <v>21532</v>
      </c>
    </row>
    <row r="44" spans="1:7" x14ac:dyDescent="0.35">
      <c r="A44" t="s">
        <v>11967</v>
      </c>
      <c r="B44" t="s">
        <v>11961</v>
      </c>
      <c r="C44" t="s">
        <v>11922</v>
      </c>
      <c r="D44">
        <v>696</v>
      </c>
      <c r="E44">
        <v>103</v>
      </c>
      <c r="F44">
        <v>593</v>
      </c>
      <c r="G44" t="s">
        <v>20566</v>
      </c>
    </row>
    <row r="45" spans="1:7" x14ac:dyDescent="0.35">
      <c r="A45" t="s">
        <v>11968</v>
      </c>
      <c r="B45" t="s">
        <v>11961</v>
      </c>
      <c r="C45" t="s">
        <v>11922</v>
      </c>
      <c r="D45">
        <v>1769</v>
      </c>
      <c r="E45">
        <v>194</v>
      </c>
      <c r="F45">
        <v>1575</v>
      </c>
      <c r="G45" t="s">
        <v>20736</v>
      </c>
    </row>
    <row r="46" spans="1:7" x14ac:dyDescent="0.35">
      <c r="A46" t="s">
        <v>11969</v>
      </c>
      <c r="B46" t="s">
        <v>11961</v>
      </c>
      <c r="C46" t="s">
        <v>11922</v>
      </c>
      <c r="D46">
        <v>1703</v>
      </c>
      <c r="E46">
        <v>142</v>
      </c>
      <c r="F46">
        <v>1561</v>
      </c>
      <c r="G46" t="s">
        <v>20777</v>
      </c>
    </row>
    <row r="47" spans="1:7" x14ac:dyDescent="0.35">
      <c r="A47" t="s">
        <v>11970</v>
      </c>
      <c r="B47" t="s">
        <v>11961</v>
      </c>
      <c r="C47" t="s">
        <v>11922</v>
      </c>
      <c r="D47">
        <v>4708</v>
      </c>
      <c r="E47">
        <v>200</v>
      </c>
      <c r="G47" t="s">
        <v>20941</v>
      </c>
    </row>
    <row r="48" spans="1:7" x14ac:dyDescent="0.35">
      <c r="A48" t="s">
        <v>11971</v>
      </c>
      <c r="B48" t="s">
        <v>11961</v>
      </c>
      <c r="C48" t="s">
        <v>11922</v>
      </c>
      <c r="D48">
        <v>2136</v>
      </c>
      <c r="E48">
        <v>170</v>
      </c>
      <c r="F48">
        <v>1966</v>
      </c>
      <c r="G48" t="s">
        <v>21022</v>
      </c>
    </row>
    <row r="49" spans="1:7" x14ac:dyDescent="0.35">
      <c r="A49" t="s">
        <v>11972</v>
      </c>
      <c r="B49" t="s">
        <v>11961</v>
      </c>
      <c r="C49" t="s">
        <v>11922</v>
      </c>
      <c r="D49">
        <v>3485</v>
      </c>
      <c r="E49">
        <v>120</v>
      </c>
      <c r="F49">
        <v>3365</v>
      </c>
      <c r="G49" t="s">
        <v>21119</v>
      </c>
    </row>
    <row r="50" spans="1:7" x14ac:dyDescent="0.35">
      <c r="A50" t="s">
        <v>11973</v>
      </c>
      <c r="B50" t="s">
        <v>11961</v>
      </c>
      <c r="C50" t="s">
        <v>11935</v>
      </c>
      <c r="D50">
        <v>2372</v>
      </c>
      <c r="E50">
        <v>465</v>
      </c>
      <c r="F50">
        <v>1907</v>
      </c>
      <c r="G50" t="s">
        <v>19876</v>
      </c>
    </row>
    <row r="51" spans="1:7" x14ac:dyDescent="0.35">
      <c r="A51" t="s">
        <v>11974</v>
      </c>
      <c r="B51" t="s">
        <v>11961</v>
      </c>
      <c r="C51" t="s">
        <v>11935</v>
      </c>
      <c r="D51">
        <v>1755</v>
      </c>
      <c r="E51">
        <v>303</v>
      </c>
      <c r="F51">
        <v>1452</v>
      </c>
      <c r="G51" t="s">
        <v>20069</v>
      </c>
    </row>
    <row r="52" spans="1:7" x14ac:dyDescent="0.35">
      <c r="A52" t="s">
        <v>11975</v>
      </c>
      <c r="B52" t="s">
        <v>11961</v>
      </c>
      <c r="C52" t="s">
        <v>11935</v>
      </c>
      <c r="D52">
        <v>4641</v>
      </c>
      <c r="E52">
        <v>124</v>
      </c>
      <c r="F52">
        <v>4517</v>
      </c>
      <c r="G52" t="s">
        <v>20196</v>
      </c>
    </row>
    <row r="53" spans="1:7" x14ac:dyDescent="0.35">
      <c r="A53" t="s">
        <v>11976</v>
      </c>
      <c r="B53" t="s">
        <v>11961</v>
      </c>
      <c r="C53" t="s">
        <v>11935</v>
      </c>
      <c r="D53">
        <v>4985</v>
      </c>
      <c r="E53">
        <v>976</v>
      </c>
      <c r="F53">
        <v>4009</v>
      </c>
      <c r="G53" t="s">
        <v>20222</v>
      </c>
    </row>
    <row r="54" spans="1:7" x14ac:dyDescent="0.35">
      <c r="A54" t="s">
        <v>11977</v>
      </c>
      <c r="B54" t="s">
        <v>11961</v>
      </c>
      <c r="C54" t="s">
        <v>11935</v>
      </c>
      <c r="D54">
        <v>4360</v>
      </c>
      <c r="E54">
        <v>164</v>
      </c>
      <c r="F54">
        <v>4196</v>
      </c>
      <c r="G54" t="s">
        <v>20333</v>
      </c>
    </row>
    <row r="55" spans="1:7" x14ac:dyDescent="0.35">
      <c r="A55" t="s">
        <v>11978</v>
      </c>
      <c r="B55" t="s">
        <v>11961</v>
      </c>
      <c r="C55" t="s">
        <v>11935</v>
      </c>
      <c r="D55">
        <v>756</v>
      </c>
      <c r="E55">
        <v>172</v>
      </c>
      <c r="F55">
        <v>584</v>
      </c>
      <c r="G55" t="s">
        <v>20464</v>
      </c>
    </row>
    <row r="56" spans="1:7" x14ac:dyDescent="0.35">
      <c r="A56" t="s">
        <v>11979</v>
      </c>
      <c r="B56" t="s">
        <v>11961</v>
      </c>
      <c r="C56" t="s">
        <v>11935</v>
      </c>
      <c r="D56">
        <v>4866</v>
      </c>
      <c r="E56">
        <v>504</v>
      </c>
      <c r="F56">
        <v>4362</v>
      </c>
      <c r="G56" t="s">
        <v>20611</v>
      </c>
    </row>
    <row r="57" spans="1:7" x14ac:dyDescent="0.35">
      <c r="A57" t="s">
        <v>11980</v>
      </c>
      <c r="B57" t="s">
        <v>11961</v>
      </c>
      <c r="C57" t="s">
        <v>11935</v>
      </c>
      <c r="D57">
        <v>871</v>
      </c>
      <c r="E57">
        <v>214</v>
      </c>
      <c r="F57">
        <v>657</v>
      </c>
      <c r="G57" t="s">
        <v>20687</v>
      </c>
    </row>
    <row r="58" spans="1:7" x14ac:dyDescent="0.35">
      <c r="A58" t="s">
        <v>11981</v>
      </c>
      <c r="B58" t="s">
        <v>11961</v>
      </c>
      <c r="C58" t="s">
        <v>11935</v>
      </c>
      <c r="D58">
        <v>1873</v>
      </c>
      <c r="E58">
        <v>321</v>
      </c>
      <c r="F58">
        <v>1552</v>
      </c>
      <c r="G58" t="s">
        <v>20831</v>
      </c>
    </row>
    <row r="59" spans="1:7" x14ac:dyDescent="0.35">
      <c r="A59" t="s">
        <v>11982</v>
      </c>
      <c r="B59" t="s">
        <v>11961</v>
      </c>
      <c r="C59" t="s">
        <v>11935</v>
      </c>
      <c r="D59">
        <v>2657</v>
      </c>
      <c r="E59">
        <v>468</v>
      </c>
      <c r="F59">
        <v>2189</v>
      </c>
      <c r="G59" t="s">
        <v>20941</v>
      </c>
    </row>
    <row r="60" spans="1:7" x14ac:dyDescent="0.35">
      <c r="A60" t="s">
        <v>11983</v>
      </c>
      <c r="B60" t="s">
        <v>11961</v>
      </c>
      <c r="C60" t="s">
        <v>11935</v>
      </c>
      <c r="D60">
        <v>3954</v>
      </c>
      <c r="E60">
        <v>1153</v>
      </c>
      <c r="F60">
        <v>2801</v>
      </c>
      <c r="G60" t="s">
        <v>21084</v>
      </c>
    </row>
    <row r="61" spans="1:7" x14ac:dyDescent="0.35">
      <c r="A61" t="s">
        <v>11984</v>
      </c>
      <c r="B61" t="s">
        <v>11961</v>
      </c>
      <c r="C61" t="s">
        <v>11935</v>
      </c>
      <c r="D61">
        <v>1946</v>
      </c>
      <c r="E61">
        <v>518</v>
      </c>
      <c r="F61">
        <v>1428</v>
      </c>
      <c r="G61" t="s">
        <v>21168</v>
      </c>
    </row>
    <row r="62" spans="1:7" x14ac:dyDescent="0.35">
      <c r="A62" t="s">
        <v>11985</v>
      </c>
      <c r="B62" t="s">
        <v>11961</v>
      </c>
      <c r="C62" t="s">
        <v>11948</v>
      </c>
      <c r="D62">
        <v>2201</v>
      </c>
      <c r="E62">
        <v>378</v>
      </c>
      <c r="F62">
        <v>1823</v>
      </c>
      <c r="G62" t="s">
        <v>19840</v>
      </c>
    </row>
    <row r="63" spans="1:7" x14ac:dyDescent="0.35">
      <c r="A63" t="s">
        <v>11986</v>
      </c>
      <c r="B63" t="s">
        <v>11961</v>
      </c>
      <c r="C63" t="s">
        <v>11948</v>
      </c>
      <c r="D63">
        <v>2678</v>
      </c>
      <c r="E63">
        <v>626</v>
      </c>
      <c r="F63">
        <v>2052</v>
      </c>
      <c r="G63" t="s">
        <v>20069</v>
      </c>
    </row>
    <row r="64" spans="1:7" x14ac:dyDescent="0.35">
      <c r="A64" t="s">
        <v>11987</v>
      </c>
      <c r="B64" t="s">
        <v>11961</v>
      </c>
      <c r="C64" t="s">
        <v>11948</v>
      </c>
      <c r="D64">
        <v>2652</v>
      </c>
      <c r="E64">
        <v>679</v>
      </c>
      <c r="F64">
        <v>1973</v>
      </c>
      <c r="G64" t="s">
        <v>20163</v>
      </c>
    </row>
    <row r="65" spans="1:7" x14ac:dyDescent="0.35">
      <c r="A65" t="s">
        <v>11988</v>
      </c>
      <c r="B65" t="s">
        <v>11961</v>
      </c>
      <c r="C65" t="s">
        <v>11948</v>
      </c>
      <c r="D65">
        <v>1145</v>
      </c>
      <c r="E65">
        <v>54</v>
      </c>
      <c r="F65">
        <v>1091</v>
      </c>
      <c r="G65" t="s">
        <v>21213</v>
      </c>
    </row>
    <row r="66" spans="1:7" x14ac:dyDescent="0.35">
      <c r="A66" t="s">
        <v>11989</v>
      </c>
      <c r="B66" t="s">
        <v>11961</v>
      </c>
      <c r="C66" t="s">
        <v>11948</v>
      </c>
      <c r="D66">
        <v>2508</v>
      </c>
      <c r="E66">
        <v>619</v>
      </c>
      <c r="F66">
        <v>1889</v>
      </c>
      <c r="G66" t="s">
        <v>20346</v>
      </c>
    </row>
    <row r="67" spans="1:7" x14ac:dyDescent="0.35">
      <c r="A67" t="s">
        <v>11990</v>
      </c>
      <c r="B67" t="s">
        <v>11961</v>
      </c>
      <c r="C67" t="s">
        <v>11948</v>
      </c>
      <c r="D67">
        <v>2362</v>
      </c>
      <c r="E67">
        <v>517</v>
      </c>
      <c r="F67">
        <v>1845</v>
      </c>
      <c r="G67" t="s">
        <v>21532</v>
      </c>
    </row>
    <row r="68" spans="1:7" x14ac:dyDescent="0.35">
      <c r="A68" t="s">
        <v>11991</v>
      </c>
      <c r="B68" t="s">
        <v>11961</v>
      </c>
      <c r="C68" t="s">
        <v>11948</v>
      </c>
      <c r="D68">
        <v>3669</v>
      </c>
      <c r="E68">
        <v>566</v>
      </c>
      <c r="G68" t="s">
        <v>20571</v>
      </c>
    </row>
    <row r="69" spans="1:7" x14ac:dyDescent="0.35">
      <c r="A69" t="s">
        <v>11992</v>
      </c>
      <c r="B69" t="s">
        <v>11961</v>
      </c>
      <c r="C69" t="s">
        <v>11948</v>
      </c>
      <c r="D69">
        <v>2345</v>
      </c>
      <c r="E69">
        <v>165</v>
      </c>
      <c r="F69">
        <v>2180</v>
      </c>
      <c r="G69" t="s">
        <v>20677</v>
      </c>
    </row>
    <row r="70" spans="1:7" x14ac:dyDescent="0.35">
      <c r="A70" t="s">
        <v>11993</v>
      </c>
      <c r="B70" t="s">
        <v>11961</v>
      </c>
      <c r="C70" t="s">
        <v>11948</v>
      </c>
      <c r="D70">
        <v>279</v>
      </c>
      <c r="E70">
        <v>14</v>
      </c>
      <c r="G70" t="s">
        <v>20797</v>
      </c>
    </row>
    <row r="71" spans="1:7" x14ac:dyDescent="0.35">
      <c r="A71" t="s">
        <v>11994</v>
      </c>
      <c r="B71" t="s">
        <v>11961</v>
      </c>
      <c r="C71" t="s">
        <v>11948</v>
      </c>
      <c r="D71">
        <v>495</v>
      </c>
      <c r="E71">
        <v>94</v>
      </c>
      <c r="F71">
        <v>401</v>
      </c>
      <c r="G71" t="s">
        <v>20951</v>
      </c>
    </row>
    <row r="72" spans="1:7" x14ac:dyDescent="0.35">
      <c r="A72" t="s">
        <v>11995</v>
      </c>
      <c r="B72" t="s">
        <v>11961</v>
      </c>
      <c r="C72" t="s">
        <v>11948</v>
      </c>
      <c r="D72">
        <v>1244</v>
      </c>
      <c r="E72">
        <v>21</v>
      </c>
      <c r="F72">
        <v>1223</v>
      </c>
      <c r="G72" t="s">
        <v>21258</v>
      </c>
    </row>
    <row r="73" spans="1:7" x14ac:dyDescent="0.35">
      <c r="A73" t="s">
        <v>11996</v>
      </c>
      <c r="B73" t="s">
        <v>11961</v>
      </c>
      <c r="C73" t="s">
        <v>11948</v>
      </c>
      <c r="D73">
        <v>1920</v>
      </c>
      <c r="E73">
        <v>255</v>
      </c>
      <c r="F73">
        <v>1665</v>
      </c>
      <c r="G73" t="s">
        <v>21153</v>
      </c>
    </row>
    <row r="74" spans="1:7" x14ac:dyDescent="0.35">
      <c r="A74" t="s">
        <v>11997</v>
      </c>
      <c r="B74" t="s">
        <v>11998</v>
      </c>
      <c r="C74" t="s">
        <v>11922</v>
      </c>
      <c r="D74">
        <v>3529</v>
      </c>
      <c r="E74">
        <v>316</v>
      </c>
      <c r="F74">
        <v>3213</v>
      </c>
      <c r="G74" t="s">
        <v>19933</v>
      </c>
    </row>
    <row r="75" spans="1:7" x14ac:dyDescent="0.35">
      <c r="A75" t="s">
        <v>11999</v>
      </c>
      <c r="B75" t="s">
        <v>11998</v>
      </c>
      <c r="C75" t="s">
        <v>11922</v>
      </c>
      <c r="D75">
        <v>1650</v>
      </c>
      <c r="E75">
        <v>451</v>
      </c>
      <c r="F75">
        <v>1199</v>
      </c>
      <c r="G75" t="s">
        <v>20025</v>
      </c>
    </row>
    <row r="76" spans="1:7" x14ac:dyDescent="0.35">
      <c r="A76" t="s">
        <v>12000</v>
      </c>
      <c r="B76" t="s">
        <v>11998</v>
      </c>
      <c r="C76" t="s">
        <v>11922</v>
      </c>
      <c r="D76">
        <v>3572</v>
      </c>
      <c r="E76">
        <v>508</v>
      </c>
      <c r="F76">
        <v>3064</v>
      </c>
      <c r="G76" t="s">
        <v>21860</v>
      </c>
    </row>
    <row r="77" spans="1:7" x14ac:dyDescent="0.35">
      <c r="A77" t="s">
        <v>12001</v>
      </c>
      <c r="B77" t="s">
        <v>11998</v>
      </c>
      <c r="C77" t="s">
        <v>11922</v>
      </c>
      <c r="D77">
        <v>517</v>
      </c>
      <c r="E77">
        <v>120</v>
      </c>
      <c r="F77">
        <v>397</v>
      </c>
      <c r="G77" t="s">
        <v>20280</v>
      </c>
    </row>
    <row r="78" spans="1:7" x14ac:dyDescent="0.35">
      <c r="A78" t="s">
        <v>12002</v>
      </c>
      <c r="B78" t="s">
        <v>11998</v>
      </c>
      <c r="C78" t="s">
        <v>11922</v>
      </c>
      <c r="D78">
        <v>2700</v>
      </c>
      <c r="E78">
        <v>233</v>
      </c>
      <c r="F78">
        <v>2467</v>
      </c>
      <c r="G78" t="s">
        <v>20402</v>
      </c>
    </row>
    <row r="79" spans="1:7" x14ac:dyDescent="0.35">
      <c r="A79" t="s">
        <v>12003</v>
      </c>
      <c r="B79" t="s">
        <v>11998</v>
      </c>
      <c r="C79" t="s">
        <v>11922</v>
      </c>
      <c r="D79">
        <v>2889</v>
      </c>
      <c r="E79">
        <v>285</v>
      </c>
      <c r="F79">
        <v>2604</v>
      </c>
      <c r="G79" t="s">
        <v>20470</v>
      </c>
    </row>
    <row r="80" spans="1:7" x14ac:dyDescent="0.35">
      <c r="A80" t="s">
        <v>12004</v>
      </c>
      <c r="B80" t="s">
        <v>11998</v>
      </c>
      <c r="C80" t="s">
        <v>11922</v>
      </c>
      <c r="D80">
        <v>4373</v>
      </c>
      <c r="E80">
        <v>818</v>
      </c>
      <c r="F80">
        <v>3555</v>
      </c>
      <c r="G80" t="s">
        <v>20649</v>
      </c>
    </row>
    <row r="81" spans="1:7" x14ac:dyDescent="0.35">
      <c r="A81" t="s">
        <v>12005</v>
      </c>
      <c r="B81" t="s">
        <v>11998</v>
      </c>
      <c r="C81" t="s">
        <v>11922</v>
      </c>
      <c r="D81">
        <v>1144</v>
      </c>
      <c r="E81">
        <v>133</v>
      </c>
      <c r="F81">
        <v>1011</v>
      </c>
      <c r="G81" t="s">
        <v>20698</v>
      </c>
    </row>
    <row r="82" spans="1:7" x14ac:dyDescent="0.35">
      <c r="A82" t="s">
        <v>12006</v>
      </c>
      <c r="B82" t="s">
        <v>11998</v>
      </c>
      <c r="C82" t="s">
        <v>11922</v>
      </c>
      <c r="D82">
        <v>1088</v>
      </c>
      <c r="E82">
        <v>305</v>
      </c>
      <c r="F82">
        <v>783</v>
      </c>
      <c r="G82" t="s">
        <v>20819</v>
      </c>
    </row>
    <row r="83" spans="1:7" x14ac:dyDescent="0.35">
      <c r="A83" t="s">
        <v>12007</v>
      </c>
      <c r="B83" t="s">
        <v>11998</v>
      </c>
      <c r="C83" t="s">
        <v>11922</v>
      </c>
      <c r="D83">
        <v>4389</v>
      </c>
      <c r="E83">
        <v>236</v>
      </c>
      <c r="F83">
        <v>4153</v>
      </c>
      <c r="G83" t="s">
        <v>20904</v>
      </c>
    </row>
    <row r="84" spans="1:7" x14ac:dyDescent="0.35">
      <c r="A84" t="s">
        <v>12008</v>
      </c>
      <c r="B84" t="s">
        <v>11998</v>
      </c>
      <c r="C84" t="s">
        <v>11922</v>
      </c>
      <c r="D84">
        <v>563</v>
      </c>
      <c r="E84">
        <v>111</v>
      </c>
      <c r="G84" t="s">
        <v>21013</v>
      </c>
    </row>
    <row r="85" spans="1:7" x14ac:dyDescent="0.35">
      <c r="A85" t="s">
        <v>12009</v>
      </c>
      <c r="B85" t="s">
        <v>11998</v>
      </c>
      <c r="C85" t="s">
        <v>11922</v>
      </c>
      <c r="D85">
        <v>3733</v>
      </c>
      <c r="E85">
        <v>143</v>
      </c>
      <c r="F85">
        <v>3590</v>
      </c>
      <c r="G85" t="s">
        <v>21153</v>
      </c>
    </row>
    <row r="86" spans="1:7" x14ac:dyDescent="0.35">
      <c r="A86" t="s">
        <v>12010</v>
      </c>
      <c r="B86" t="s">
        <v>11998</v>
      </c>
      <c r="C86" t="s">
        <v>11935</v>
      </c>
      <c r="D86">
        <v>2771</v>
      </c>
      <c r="E86">
        <v>679</v>
      </c>
      <c r="F86">
        <v>2092</v>
      </c>
      <c r="G86" t="s">
        <v>19912</v>
      </c>
    </row>
    <row r="87" spans="1:7" x14ac:dyDescent="0.35">
      <c r="A87" t="s">
        <v>12011</v>
      </c>
      <c r="B87" t="s">
        <v>11998</v>
      </c>
      <c r="C87" t="s">
        <v>11935</v>
      </c>
      <c r="D87">
        <v>2733</v>
      </c>
      <c r="E87">
        <v>682</v>
      </c>
      <c r="F87">
        <v>2051</v>
      </c>
      <c r="G87" t="s">
        <v>21208</v>
      </c>
    </row>
    <row r="88" spans="1:7" x14ac:dyDescent="0.35">
      <c r="A88" t="s">
        <v>12012</v>
      </c>
      <c r="B88" t="s">
        <v>11998</v>
      </c>
      <c r="C88" t="s">
        <v>11935</v>
      </c>
      <c r="D88">
        <v>4741</v>
      </c>
      <c r="E88">
        <v>260</v>
      </c>
      <c r="F88">
        <v>4481</v>
      </c>
      <c r="G88" t="s">
        <v>20185</v>
      </c>
    </row>
    <row r="89" spans="1:7" x14ac:dyDescent="0.35">
      <c r="A89" t="s">
        <v>12013</v>
      </c>
      <c r="B89" t="s">
        <v>11998</v>
      </c>
      <c r="C89" t="s">
        <v>11935</v>
      </c>
      <c r="D89">
        <v>4862</v>
      </c>
      <c r="E89">
        <v>616</v>
      </c>
      <c r="F89">
        <v>4246</v>
      </c>
      <c r="G89" t="s">
        <v>21211</v>
      </c>
    </row>
    <row r="90" spans="1:7" x14ac:dyDescent="0.35">
      <c r="A90" t="s">
        <v>12014</v>
      </c>
      <c r="B90" t="s">
        <v>11998</v>
      </c>
      <c r="C90" t="s">
        <v>11935</v>
      </c>
      <c r="D90">
        <v>2550</v>
      </c>
      <c r="E90">
        <v>215</v>
      </c>
      <c r="F90">
        <v>2335</v>
      </c>
      <c r="G90" t="s">
        <v>20359</v>
      </c>
    </row>
    <row r="91" spans="1:7" x14ac:dyDescent="0.35">
      <c r="A91" t="s">
        <v>12015</v>
      </c>
      <c r="B91" t="s">
        <v>11998</v>
      </c>
      <c r="C91" t="s">
        <v>11935</v>
      </c>
      <c r="D91">
        <v>3819</v>
      </c>
      <c r="E91">
        <v>905</v>
      </c>
      <c r="F91">
        <v>2914</v>
      </c>
      <c r="G91" t="s">
        <v>20520</v>
      </c>
    </row>
    <row r="92" spans="1:7" x14ac:dyDescent="0.35">
      <c r="A92" t="s">
        <v>12016</v>
      </c>
      <c r="B92" t="s">
        <v>11998</v>
      </c>
      <c r="C92" t="s">
        <v>11935</v>
      </c>
      <c r="D92">
        <v>894</v>
      </c>
      <c r="E92">
        <v>145</v>
      </c>
      <c r="F92">
        <v>749</v>
      </c>
      <c r="G92" t="s">
        <v>20649</v>
      </c>
    </row>
    <row r="93" spans="1:7" x14ac:dyDescent="0.35">
      <c r="A93" t="s">
        <v>12017</v>
      </c>
      <c r="B93" t="s">
        <v>11998</v>
      </c>
      <c r="C93" t="s">
        <v>11935</v>
      </c>
      <c r="D93">
        <v>2124</v>
      </c>
      <c r="E93">
        <v>317</v>
      </c>
      <c r="F93">
        <v>1807</v>
      </c>
      <c r="G93" t="s">
        <v>20692</v>
      </c>
    </row>
    <row r="94" spans="1:7" x14ac:dyDescent="0.35">
      <c r="A94" t="s">
        <v>12018</v>
      </c>
      <c r="B94" t="s">
        <v>11998</v>
      </c>
      <c r="C94" t="s">
        <v>11935</v>
      </c>
      <c r="D94">
        <v>400</v>
      </c>
      <c r="E94">
        <v>5</v>
      </c>
      <c r="F94">
        <v>395</v>
      </c>
      <c r="G94" t="s">
        <v>20830</v>
      </c>
    </row>
    <row r="95" spans="1:7" x14ac:dyDescent="0.35">
      <c r="A95" t="s">
        <v>12019</v>
      </c>
      <c r="B95" t="s">
        <v>11998</v>
      </c>
      <c r="C95" t="s">
        <v>11935</v>
      </c>
      <c r="D95">
        <v>796</v>
      </c>
      <c r="E95">
        <v>116</v>
      </c>
      <c r="F95">
        <v>680</v>
      </c>
      <c r="G95" t="s">
        <v>20951</v>
      </c>
    </row>
    <row r="96" spans="1:7" x14ac:dyDescent="0.35">
      <c r="A96" t="s">
        <v>12020</v>
      </c>
      <c r="B96" t="s">
        <v>11998</v>
      </c>
      <c r="C96" t="s">
        <v>11935</v>
      </c>
      <c r="D96">
        <v>4249</v>
      </c>
      <c r="E96">
        <v>818</v>
      </c>
      <c r="F96">
        <v>3431</v>
      </c>
      <c r="G96" t="s">
        <v>21519</v>
      </c>
    </row>
    <row r="97" spans="1:7" x14ac:dyDescent="0.35">
      <c r="A97" t="s">
        <v>12021</v>
      </c>
      <c r="B97" t="s">
        <v>11998</v>
      </c>
      <c r="C97" t="s">
        <v>11935</v>
      </c>
      <c r="D97">
        <v>3682</v>
      </c>
      <c r="E97">
        <v>448</v>
      </c>
      <c r="F97">
        <v>3234</v>
      </c>
      <c r="G97" t="s">
        <v>21140</v>
      </c>
    </row>
    <row r="98" spans="1:7" x14ac:dyDescent="0.35">
      <c r="A98" t="s">
        <v>12022</v>
      </c>
      <c r="B98" t="s">
        <v>11998</v>
      </c>
      <c r="C98" t="s">
        <v>11948</v>
      </c>
      <c r="D98">
        <v>4766</v>
      </c>
      <c r="E98">
        <v>510</v>
      </c>
      <c r="F98">
        <v>4256</v>
      </c>
      <c r="G98" t="s">
        <v>21289</v>
      </c>
    </row>
    <row r="99" spans="1:7" x14ac:dyDescent="0.35">
      <c r="A99" t="s">
        <v>12023</v>
      </c>
      <c r="B99" t="s">
        <v>11998</v>
      </c>
      <c r="C99" t="s">
        <v>11948</v>
      </c>
      <c r="D99">
        <v>1292</v>
      </c>
      <c r="E99">
        <v>237</v>
      </c>
      <c r="F99">
        <v>1055</v>
      </c>
      <c r="G99" t="s">
        <v>20020</v>
      </c>
    </row>
    <row r="100" spans="1:7" x14ac:dyDescent="0.35">
      <c r="A100" t="s">
        <v>12024</v>
      </c>
      <c r="B100" t="s">
        <v>11998</v>
      </c>
      <c r="C100" t="s">
        <v>11948</v>
      </c>
      <c r="D100">
        <v>4335</v>
      </c>
      <c r="E100">
        <v>873</v>
      </c>
      <c r="F100">
        <v>3462</v>
      </c>
      <c r="G100" t="s">
        <v>20185</v>
      </c>
    </row>
    <row r="101" spans="1:7" x14ac:dyDescent="0.35">
      <c r="A101" t="s">
        <v>12025</v>
      </c>
      <c r="B101" t="s">
        <v>11998</v>
      </c>
      <c r="C101" t="s">
        <v>11948</v>
      </c>
      <c r="D101">
        <v>4088</v>
      </c>
      <c r="E101">
        <v>921</v>
      </c>
      <c r="F101">
        <v>3167</v>
      </c>
      <c r="G101" t="s">
        <v>21213</v>
      </c>
    </row>
    <row r="102" spans="1:7" x14ac:dyDescent="0.35">
      <c r="A102" t="s">
        <v>12026</v>
      </c>
      <c r="B102" t="s">
        <v>11998</v>
      </c>
      <c r="C102" t="s">
        <v>11948</v>
      </c>
      <c r="D102">
        <v>4470</v>
      </c>
      <c r="E102">
        <v>992</v>
      </c>
      <c r="F102">
        <v>3478</v>
      </c>
      <c r="G102" t="s">
        <v>20359</v>
      </c>
    </row>
    <row r="103" spans="1:7" x14ac:dyDescent="0.35">
      <c r="A103" t="s">
        <v>12027</v>
      </c>
      <c r="B103" t="s">
        <v>11998</v>
      </c>
      <c r="C103" t="s">
        <v>11948</v>
      </c>
      <c r="D103">
        <v>834</v>
      </c>
      <c r="E103">
        <v>182</v>
      </c>
      <c r="F103">
        <v>652</v>
      </c>
      <c r="G103" t="s">
        <v>20470</v>
      </c>
    </row>
    <row r="104" spans="1:7" x14ac:dyDescent="0.35">
      <c r="A104" t="s">
        <v>12028</v>
      </c>
      <c r="B104" t="s">
        <v>11998</v>
      </c>
      <c r="C104" t="s">
        <v>11948</v>
      </c>
      <c r="D104">
        <v>2819</v>
      </c>
      <c r="E104">
        <v>553</v>
      </c>
      <c r="F104">
        <v>2266</v>
      </c>
      <c r="G104" t="s">
        <v>21861</v>
      </c>
    </row>
    <row r="105" spans="1:7" x14ac:dyDescent="0.35">
      <c r="A105" t="s">
        <v>12029</v>
      </c>
      <c r="B105" t="s">
        <v>11998</v>
      </c>
      <c r="C105" t="s">
        <v>11948</v>
      </c>
      <c r="D105">
        <v>3337</v>
      </c>
      <c r="E105">
        <v>710</v>
      </c>
      <c r="F105">
        <v>2627</v>
      </c>
      <c r="G105" t="s">
        <v>20766</v>
      </c>
    </row>
    <row r="106" spans="1:7" x14ac:dyDescent="0.35">
      <c r="A106" t="s">
        <v>12030</v>
      </c>
      <c r="B106" t="s">
        <v>11998</v>
      </c>
      <c r="C106" t="s">
        <v>11948</v>
      </c>
      <c r="D106">
        <v>3598</v>
      </c>
      <c r="E106">
        <v>834</v>
      </c>
      <c r="F106">
        <v>2764</v>
      </c>
      <c r="G106" t="s">
        <v>20846</v>
      </c>
    </row>
    <row r="107" spans="1:7" x14ac:dyDescent="0.35">
      <c r="A107" t="s">
        <v>12031</v>
      </c>
      <c r="B107" t="s">
        <v>11998</v>
      </c>
      <c r="C107" t="s">
        <v>11948</v>
      </c>
      <c r="D107">
        <v>710</v>
      </c>
      <c r="E107">
        <v>52</v>
      </c>
      <c r="F107">
        <v>658</v>
      </c>
      <c r="G107" t="s">
        <v>21497</v>
      </c>
    </row>
    <row r="108" spans="1:7" x14ac:dyDescent="0.35">
      <c r="A108" t="s">
        <v>12032</v>
      </c>
      <c r="B108" t="s">
        <v>11998</v>
      </c>
      <c r="C108" t="s">
        <v>11948</v>
      </c>
      <c r="D108">
        <v>360</v>
      </c>
      <c r="E108">
        <v>97</v>
      </c>
      <c r="F108">
        <v>263</v>
      </c>
      <c r="G108" t="s">
        <v>20995</v>
      </c>
    </row>
    <row r="109" spans="1:7" x14ac:dyDescent="0.35">
      <c r="A109" t="s">
        <v>12033</v>
      </c>
      <c r="B109" t="s">
        <v>11998</v>
      </c>
      <c r="C109" t="s">
        <v>11948</v>
      </c>
      <c r="D109">
        <v>3081</v>
      </c>
      <c r="E109">
        <v>305</v>
      </c>
      <c r="F109">
        <v>2776</v>
      </c>
      <c r="G109" t="s">
        <v>21102</v>
      </c>
    </row>
    <row r="110" spans="1:7" x14ac:dyDescent="0.35">
      <c r="A110" t="s">
        <v>12034</v>
      </c>
      <c r="B110" t="s">
        <v>12035</v>
      </c>
      <c r="C110" t="s">
        <v>11922</v>
      </c>
      <c r="D110">
        <v>4673</v>
      </c>
      <c r="E110">
        <v>1235</v>
      </c>
      <c r="F110">
        <v>3438</v>
      </c>
      <c r="G110" t="s">
        <v>19876</v>
      </c>
    </row>
    <row r="111" spans="1:7" x14ac:dyDescent="0.35">
      <c r="A111" t="s">
        <v>12036</v>
      </c>
      <c r="B111" t="s">
        <v>12035</v>
      </c>
      <c r="C111" t="s">
        <v>11922</v>
      </c>
      <c r="D111">
        <v>2435</v>
      </c>
      <c r="E111">
        <v>446</v>
      </c>
      <c r="F111">
        <v>1989</v>
      </c>
      <c r="G111" t="s">
        <v>21208</v>
      </c>
    </row>
    <row r="112" spans="1:7" x14ac:dyDescent="0.35">
      <c r="A112" t="s">
        <v>12037</v>
      </c>
      <c r="B112" t="s">
        <v>12035</v>
      </c>
      <c r="C112" t="s">
        <v>11922</v>
      </c>
      <c r="D112">
        <v>3512</v>
      </c>
      <c r="E112">
        <v>338</v>
      </c>
      <c r="F112">
        <v>3174</v>
      </c>
      <c r="G112" t="s">
        <v>20171</v>
      </c>
    </row>
    <row r="113" spans="1:7" x14ac:dyDescent="0.35">
      <c r="A113" t="s">
        <v>12038</v>
      </c>
      <c r="B113" t="s">
        <v>12035</v>
      </c>
      <c r="C113" t="s">
        <v>11922</v>
      </c>
      <c r="D113">
        <v>4575</v>
      </c>
      <c r="E113">
        <v>55</v>
      </c>
      <c r="F113">
        <v>4520</v>
      </c>
      <c r="G113" t="s">
        <v>20226</v>
      </c>
    </row>
    <row r="114" spans="1:7" x14ac:dyDescent="0.35">
      <c r="A114" t="s">
        <v>12039</v>
      </c>
      <c r="B114" t="s">
        <v>12035</v>
      </c>
      <c r="C114" t="s">
        <v>11922</v>
      </c>
      <c r="D114">
        <v>3711</v>
      </c>
      <c r="E114">
        <v>277</v>
      </c>
      <c r="F114">
        <v>3434</v>
      </c>
      <c r="G114" t="s">
        <v>20350</v>
      </c>
    </row>
    <row r="115" spans="1:7" x14ac:dyDescent="0.35">
      <c r="A115" t="s">
        <v>12040</v>
      </c>
      <c r="B115" t="s">
        <v>12035</v>
      </c>
      <c r="C115" t="s">
        <v>11922</v>
      </c>
      <c r="D115">
        <v>2331</v>
      </c>
      <c r="E115">
        <v>388</v>
      </c>
      <c r="F115">
        <v>1943</v>
      </c>
      <c r="G115" t="s">
        <v>20507</v>
      </c>
    </row>
    <row r="116" spans="1:7" x14ac:dyDescent="0.35">
      <c r="A116" t="s">
        <v>12041</v>
      </c>
      <c r="B116" t="s">
        <v>12035</v>
      </c>
      <c r="C116" t="s">
        <v>11922</v>
      </c>
      <c r="D116">
        <v>2964</v>
      </c>
      <c r="E116">
        <v>779</v>
      </c>
      <c r="F116">
        <v>2185</v>
      </c>
      <c r="G116" t="s">
        <v>20626</v>
      </c>
    </row>
    <row r="117" spans="1:7" x14ac:dyDescent="0.35">
      <c r="A117" t="s">
        <v>12042</v>
      </c>
      <c r="B117" t="s">
        <v>12035</v>
      </c>
      <c r="C117" t="s">
        <v>11922</v>
      </c>
      <c r="D117">
        <v>2266</v>
      </c>
      <c r="E117">
        <v>83</v>
      </c>
      <c r="F117">
        <v>2183</v>
      </c>
      <c r="G117" t="s">
        <v>20705</v>
      </c>
    </row>
    <row r="118" spans="1:7" x14ac:dyDescent="0.35">
      <c r="A118" t="s">
        <v>12043</v>
      </c>
      <c r="B118" t="s">
        <v>12035</v>
      </c>
      <c r="C118" t="s">
        <v>11922</v>
      </c>
      <c r="D118">
        <v>2036</v>
      </c>
      <c r="E118">
        <v>70</v>
      </c>
      <c r="F118">
        <v>1966</v>
      </c>
      <c r="G118" t="s">
        <v>20782</v>
      </c>
    </row>
    <row r="119" spans="1:7" x14ac:dyDescent="0.35">
      <c r="A119" t="s">
        <v>12044</v>
      </c>
      <c r="B119" t="s">
        <v>12035</v>
      </c>
      <c r="C119" t="s">
        <v>11922</v>
      </c>
      <c r="D119">
        <v>2225</v>
      </c>
      <c r="E119">
        <v>204</v>
      </c>
      <c r="F119">
        <v>2021</v>
      </c>
      <c r="G119" t="s">
        <v>20888</v>
      </c>
    </row>
    <row r="120" spans="1:7" x14ac:dyDescent="0.35">
      <c r="A120" t="s">
        <v>12045</v>
      </c>
      <c r="B120" t="s">
        <v>12035</v>
      </c>
      <c r="C120" t="s">
        <v>11922</v>
      </c>
      <c r="D120">
        <v>1234</v>
      </c>
      <c r="E120">
        <v>242</v>
      </c>
      <c r="F120">
        <v>992</v>
      </c>
      <c r="G120" t="s">
        <v>21361</v>
      </c>
    </row>
    <row r="121" spans="1:7" x14ac:dyDescent="0.35">
      <c r="A121" t="s">
        <v>12046</v>
      </c>
      <c r="B121" t="s">
        <v>12035</v>
      </c>
      <c r="C121" t="s">
        <v>11922</v>
      </c>
      <c r="D121">
        <v>2299</v>
      </c>
      <c r="E121">
        <v>377</v>
      </c>
      <c r="F121">
        <v>1922</v>
      </c>
      <c r="G121" t="s">
        <v>21157</v>
      </c>
    </row>
    <row r="122" spans="1:7" x14ac:dyDescent="0.35">
      <c r="A122" t="s">
        <v>12047</v>
      </c>
      <c r="B122" t="s">
        <v>12035</v>
      </c>
      <c r="C122" t="s">
        <v>11935</v>
      </c>
      <c r="D122">
        <v>2748</v>
      </c>
      <c r="E122">
        <v>110</v>
      </c>
      <c r="F122">
        <v>2638</v>
      </c>
      <c r="G122" t="s">
        <v>19912</v>
      </c>
    </row>
    <row r="123" spans="1:7" x14ac:dyDescent="0.35">
      <c r="A123" t="s">
        <v>12048</v>
      </c>
      <c r="B123" t="s">
        <v>12035</v>
      </c>
      <c r="C123" t="s">
        <v>11935</v>
      </c>
      <c r="D123">
        <v>3274</v>
      </c>
      <c r="E123">
        <v>406</v>
      </c>
      <c r="F123">
        <v>2868</v>
      </c>
      <c r="G123" t="s">
        <v>19952</v>
      </c>
    </row>
    <row r="124" spans="1:7" x14ac:dyDescent="0.35">
      <c r="A124" t="s">
        <v>12049</v>
      </c>
      <c r="B124" t="s">
        <v>12035</v>
      </c>
      <c r="C124" t="s">
        <v>11935</v>
      </c>
      <c r="D124">
        <v>2189</v>
      </c>
      <c r="E124">
        <v>104</v>
      </c>
      <c r="F124">
        <v>2085</v>
      </c>
      <c r="G124" t="s">
        <v>20105</v>
      </c>
    </row>
    <row r="125" spans="1:7" x14ac:dyDescent="0.35">
      <c r="A125" t="s">
        <v>12050</v>
      </c>
      <c r="B125" t="s">
        <v>12035</v>
      </c>
      <c r="C125" t="s">
        <v>11935</v>
      </c>
      <c r="D125">
        <v>1191</v>
      </c>
      <c r="E125">
        <v>289</v>
      </c>
      <c r="F125">
        <v>902</v>
      </c>
      <c r="G125" t="s">
        <v>21381</v>
      </c>
    </row>
    <row r="126" spans="1:7" x14ac:dyDescent="0.35">
      <c r="A126" t="s">
        <v>12051</v>
      </c>
      <c r="B126" t="s">
        <v>12035</v>
      </c>
      <c r="C126" t="s">
        <v>11935</v>
      </c>
      <c r="D126">
        <v>3709</v>
      </c>
      <c r="E126">
        <v>758</v>
      </c>
      <c r="G126" t="s">
        <v>21582</v>
      </c>
    </row>
    <row r="127" spans="1:7" x14ac:dyDescent="0.35">
      <c r="A127" t="s">
        <v>12052</v>
      </c>
      <c r="B127" t="s">
        <v>12035</v>
      </c>
      <c r="C127" t="s">
        <v>11935</v>
      </c>
      <c r="D127">
        <v>3641</v>
      </c>
      <c r="E127">
        <v>1003</v>
      </c>
      <c r="F127">
        <v>2638</v>
      </c>
      <c r="G127" t="s">
        <v>20430</v>
      </c>
    </row>
    <row r="128" spans="1:7" x14ac:dyDescent="0.35">
      <c r="A128" t="s">
        <v>12053</v>
      </c>
      <c r="B128" t="s">
        <v>12035</v>
      </c>
      <c r="C128" t="s">
        <v>11935</v>
      </c>
      <c r="D128">
        <v>1453</v>
      </c>
      <c r="E128">
        <v>222</v>
      </c>
      <c r="F128">
        <v>1231</v>
      </c>
      <c r="G128" t="s">
        <v>20632</v>
      </c>
    </row>
    <row r="129" spans="1:7" x14ac:dyDescent="0.35">
      <c r="A129" t="s">
        <v>12054</v>
      </c>
      <c r="B129" t="s">
        <v>12035</v>
      </c>
      <c r="C129" t="s">
        <v>11935</v>
      </c>
      <c r="D129">
        <v>4608</v>
      </c>
      <c r="E129">
        <v>990</v>
      </c>
      <c r="F129">
        <v>3618</v>
      </c>
      <c r="G129" t="s">
        <v>20687</v>
      </c>
    </row>
    <row r="130" spans="1:7" x14ac:dyDescent="0.35">
      <c r="A130" t="s">
        <v>12055</v>
      </c>
      <c r="B130" t="s">
        <v>12035</v>
      </c>
      <c r="C130" t="s">
        <v>11935</v>
      </c>
      <c r="D130">
        <v>2211</v>
      </c>
      <c r="E130">
        <v>88</v>
      </c>
      <c r="F130">
        <v>2123</v>
      </c>
      <c r="G130" t="s">
        <v>20831</v>
      </c>
    </row>
    <row r="131" spans="1:7" x14ac:dyDescent="0.35">
      <c r="A131" t="s">
        <v>12056</v>
      </c>
      <c r="B131" t="s">
        <v>12035</v>
      </c>
      <c r="C131" t="s">
        <v>11935</v>
      </c>
      <c r="D131">
        <v>4006</v>
      </c>
      <c r="E131">
        <v>1167</v>
      </c>
      <c r="F131">
        <v>2839</v>
      </c>
      <c r="G131" t="s">
        <v>20968</v>
      </c>
    </row>
    <row r="132" spans="1:7" x14ac:dyDescent="0.35">
      <c r="A132" t="s">
        <v>12057</v>
      </c>
      <c r="B132" t="s">
        <v>12035</v>
      </c>
      <c r="C132" t="s">
        <v>11935</v>
      </c>
      <c r="D132">
        <v>435</v>
      </c>
      <c r="E132">
        <v>126</v>
      </c>
      <c r="F132">
        <v>309</v>
      </c>
      <c r="G132" t="s">
        <v>21361</v>
      </c>
    </row>
    <row r="133" spans="1:7" x14ac:dyDescent="0.35">
      <c r="A133" t="s">
        <v>12058</v>
      </c>
      <c r="B133" t="s">
        <v>12035</v>
      </c>
      <c r="C133" t="s">
        <v>11935</v>
      </c>
      <c r="D133">
        <v>1937</v>
      </c>
      <c r="E133">
        <v>363</v>
      </c>
      <c r="F133">
        <v>1574</v>
      </c>
      <c r="G133" t="s">
        <v>21130</v>
      </c>
    </row>
    <row r="134" spans="1:7" x14ac:dyDescent="0.35">
      <c r="A134" t="s">
        <v>12059</v>
      </c>
      <c r="B134" t="s">
        <v>12035</v>
      </c>
      <c r="C134" t="s">
        <v>11948</v>
      </c>
      <c r="D134">
        <v>2463</v>
      </c>
      <c r="E134">
        <v>569</v>
      </c>
      <c r="G134" t="s">
        <v>19904</v>
      </c>
    </row>
    <row r="135" spans="1:7" x14ac:dyDescent="0.35">
      <c r="A135" t="s">
        <v>12060</v>
      </c>
      <c r="B135" t="s">
        <v>12035</v>
      </c>
      <c r="C135" t="s">
        <v>11948</v>
      </c>
      <c r="D135">
        <v>2177</v>
      </c>
      <c r="E135">
        <v>416</v>
      </c>
      <c r="F135">
        <v>1761</v>
      </c>
      <c r="G135" t="s">
        <v>20002</v>
      </c>
    </row>
    <row r="136" spans="1:7" x14ac:dyDescent="0.35">
      <c r="A136" t="s">
        <v>12061</v>
      </c>
      <c r="B136" t="s">
        <v>12035</v>
      </c>
      <c r="C136" t="s">
        <v>11948</v>
      </c>
      <c r="D136">
        <v>4220</v>
      </c>
      <c r="E136">
        <v>917</v>
      </c>
      <c r="F136">
        <v>3303</v>
      </c>
      <c r="G136" t="s">
        <v>20189</v>
      </c>
    </row>
    <row r="137" spans="1:7" x14ac:dyDescent="0.35">
      <c r="A137" t="s">
        <v>12062</v>
      </c>
      <c r="B137" t="s">
        <v>12035</v>
      </c>
      <c r="C137" t="s">
        <v>11948</v>
      </c>
      <c r="D137">
        <v>2015</v>
      </c>
      <c r="E137">
        <v>414</v>
      </c>
      <c r="F137">
        <v>1601</v>
      </c>
      <c r="G137" t="s">
        <v>21381</v>
      </c>
    </row>
    <row r="138" spans="1:7" x14ac:dyDescent="0.35">
      <c r="A138" t="s">
        <v>12063</v>
      </c>
      <c r="B138" t="s">
        <v>12035</v>
      </c>
      <c r="C138" t="s">
        <v>11948</v>
      </c>
      <c r="D138">
        <v>3223</v>
      </c>
      <c r="E138">
        <v>484</v>
      </c>
      <c r="F138">
        <v>2739</v>
      </c>
      <c r="G138" t="s">
        <v>20359</v>
      </c>
    </row>
    <row r="139" spans="1:7" x14ac:dyDescent="0.35">
      <c r="A139" t="s">
        <v>12064</v>
      </c>
      <c r="B139" t="s">
        <v>12035</v>
      </c>
      <c r="C139" t="s">
        <v>11948</v>
      </c>
      <c r="D139">
        <v>4708</v>
      </c>
      <c r="E139">
        <v>677</v>
      </c>
      <c r="F139">
        <v>4031</v>
      </c>
      <c r="G139" t="s">
        <v>20507</v>
      </c>
    </row>
    <row r="140" spans="1:7" x14ac:dyDescent="0.35">
      <c r="A140" t="s">
        <v>12065</v>
      </c>
      <c r="B140" t="s">
        <v>12035</v>
      </c>
      <c r="C140" t="s">
        <v>11948</v>
      </c>
      <c r="D140">
        <v>2711</v>
      </c>
      <c r="E140">
        <v>257</v>
      </c>
      <c r="F140">
        <v>2454</v>
      </c>
      <c r="G140" t="s">
        <v>20653</v>
      </c>
    </row>
    <row r="141" spans="1:7" x14ac:dyDescent="0.35">
      <c r="A141" t="s">
        <v>12066</v>
      </c>
      <c r="B141" t="s">
        <v>12035</v>
      </c>
      <c r="C141" t="s">
        <v>11948</v>
      </c>
      <c r="D141">
        <v>1179</v>
      </c>
      <c r="E141">
        <v>274</v>
      </c>
      <c r="F141">
        <v>905</v>
      </c>
      <c r="G141" t="s">
        <v>20692</v>
      </c>
    </row>
    <row r="142" spans="1:7" x14ac:dyDescent="0.35">
      <c r="A142" t="s">
        <v>12067</v>
      </c>
      <c r="B142" t="s">
        <v>12035</v>
      </c>
      <c r="C142" t="s">
        <v>11948</v>
      </c>
      <c r="D142">
        <v>1972</v>
      </c>
      <c r="E142">
        <v>495</v>
      </c>
      <c r="F142">
        <v>1477</v>
      </c>
      <c r="G142" t="s">
        <v>20856</v>
      </c>
    </row>
    <row r="143" spans="1:7" x14ac:dyDescent="0.35">
      <c r="A143" t="s">
        <v>12068</v>
      </c>
      <c r="B143" t="s">
        <v>12035</v>
      </c>
      <c r="C143" t="s">
        <v>11948</v>
      </c>
      <c r="D143">
        <v>1790</v>
      </c>
      <c r="E143">
        <v>303</v>
      </c>
      <c r="F143">
        <v>1487</v>
      </c>
      <c r="G143" t="s">
        <v>20904</v>
      </c>
    </row>
    <row r="144" spans="1:7" x14ac:dyDescent="0.35">
      <c r="A144" t="s">
        <v>12069</v>
      </c>
      <c r="B144" t="s">
        <v>12035</v>
      </c>
      <c r="C144" t="s">
        <v>11948</v>
      </c>
      <c r="D144">
        <v>315</v>
      </c>
      <c r="E144">
        <v>90</v>
      </c>
      <c r="F144">
        <v>225</v>
      </c>
      <c r="G144" t="s">
        <v>21046</v>
      </c>
    </row>
    <row r="145" spans="1:7" x14ac:dyDescent="0.35">
      <c r="A145" t="s">
        <v>12070</v>
      </c>
      <c r="B145" t="s">
        <v>12035</v>
      </c>
      <c r="C145" t="s">
        <v>11948</v>
      </c>
      <c r="D145">
        <v>646</v>
      </c>
      <c r="E145">
        <v>141</v>
      </c>
      <c r="F145">
        <v>505</v>
      </c>
      <c r="G145" t="s">
        <v>21191</v>
      </c>
    </row>
    <row r="146" spans="1:7" x14ac:dyDescent="0.35">
      <c r="A146" t="s">
        <v>12071</v>
      </c>
      <c r="B146" t="s">
        <v>12072</v>
      </c>
      <c r="C146" t="s">
        <v>11922</v>
      </c>
      <c r="D146">
        <v>1040</v>
      </c>
      <c r="E146">
        <v>6</v>
      </c>
      <c r="F146">
        <v>1034</v>
      </c>
      <c r="G146" t="s">
        <v>19939</v>
      </c>
    </row>
    <row r="147" spans="1:7" x14ac:dyDescent="0.35">
      <c r="A147" t="s">
        <v>12073</v>
      </c>
      <c r="B147" t="s">
        <v>12072</v>
      </c>
      <c r="C147" t="s">
        <v>11922</v>
      </c>
      <c r="D147">
        <v>3808</v>
      </c>
      <c r="E147">
        <v>697</v>
      </c>
      <c r="F147">
        <v>3111</v>
      </c>
      <c r="G147" t="s">
        <v>21206</v>
      </c>
    </row>
    <row r="148" spans="1:7" x14ac:dyDescent="0.35">
      <c r="A148" t="s">
        <v>12074</v>
      </c>
      <c r="B148" t="s">
        <v>12072</v>
      </c>
      <c r="C148" t="s">
        <v>11922</v>
      </c>
      <c r="D148">
        <v>4113</v>
      </c>
      <c r="E148">
        <v>233</v>
      </c>
      <c r="F148">
        <v>3880</v>
      </c>
      <c r="G148" t="s">
        <v>20115</v>
      </c>
    </row>
    <row r="149" spans="1:7" x14ac:dyDescent="0.35">
      <c r="A149" t="s">
        <v>12075</v>
      </c>
      <c r="B149" t="s">
        <v>12072</v>
      </c>
      <c r="C149" t="s">
        <v>11922</v>
      </c>
      <c r="D149">
        <v>806</v>
      </c>
      <c r="E149">
        <v>147</v>
      </c>
      <c r="F149">
        <v>659</v>
      </c>
      <c r="G149" t="s">
        <v>21616</v>
      </c>
    </row>
    <row r="150" spans="1:7" x14ac:dyDescent="0.35">
      <c r="A150" t="s">
        <v>12076</v>
      </c>
      <c r="B150" t="s">
        <v>12072</v>
      </c>
      <c r="C150" t="s">
        <v>11922</v>
      </c>
      <c r="D150">
        <v>1422</v>
      </c>
      <c r="E150">
        <v>415</v>
      </c>
      <c r="F150">
        <v>1007</v>
      </c>
      <c r="G150" t="s">
        <v>21582</v>
      </c>
    </row>
    <row r="151" spans="1:7" x14ac:dyDescent="0.35">
      <c r="A151" t="s">
        <v>12077</v>
      </c>
      <c r="B151" t="s">
        <v>12072</v>
      </c>
      <c r="C151" t="s">
        <v>11922</v>
      </c>
      <c r="D151">
        <v>2233</v>
      </c>
      <c r="E151">
        <v>121</v>
      </c>
      <c r="F151">
        <v>2112</v>
      </c>
      <c r="G151" t="s">
        <v>20522</v>
      </c>
    </row>
    <row r="152" spans="1:7" x14ac:dyDescent="0.35">
      <c r="A152" t="s">
        <v>12078</v>
      </c>
      <c r="B152" t="s">
        <v>12072</v>
      </c>
      <c r="C152" t="s">
        <v>11922</v>
      </c>
      <c r="D152">
        <v>2048</v>
      </c>
      <c r="E152">
        <v>535</v>
      </c>
      <c r="F152">
        <v>1513</v>
      </c>
      <c r="G152" t="s">
        <v>21231</v>
      </c>
    </row>
    <row r="153" spans="1:7" x14ac:dyDescent="0.35">
      <c r="A153" t="s">
        <v>12079</v>
      </c>
      <c r="B153" t="s">
        <v>12072</v>
      </c>
      <c r="C153" t="s">
        <v>11922</v>
      </c>
      <c r="D153">
        <v>3712</v>
      </c>
      <c r="E153">
        <v>625</v>
      </c>
      <c r="F153">
        <v>3087</v>
      </c>
      <c r="G153" t="s">
        <v>20749</v>
      </c>
    </row>
    <row r="154" spans="1:7" x14ac:dyDescent="0.35">
      <c r="A154" t="s">
        <v>12080</v>
      </c>
      <c r="B154" t="s">
        <v>12072</v>
      </c>
      <c r="C154" t="s">
        <v>11922</v>
      </c>
      <c r="D154">
        <v>1012</v>
      </c>
      <c r="E154">
        <v>106</v>
      </c>
      <c r="F154">
        <v>906</v>
      </c>
      <c r="G154" t="s">
        <v>20856</v>
      </c>
    </row>
    <row r="155" spans="1:7" x14ac:dyDescent="0.35">
      <c r="A155" t="s">
        <v>12081</v>
      </c>
      <c r="B155" t="s">
        <v>12072</v>
      </c>
      <c r="C155" t="s">
        <v>11922</v>
      </c>
      <c r="D155">
        <v>1486</v>
      </c>
      <c r="E155">
        <v>122</v>
      </c>
      <c r="F155">
        <v>1364</v>
      </c>
      <c r="G155" t="s">
        <v>20947</v>
      </c>
    </row>
    <row r="156" spans="1:7" x14ac:dyDescent="0.35">
      <c r="A156" t="s">
        <v>12082</v>
      </c>
      <c r="B156" t="s">
        <v>12072</v>
      </c>
      <c r="C156" t="s">
        <v>11922</v>
      </c>
      <c r="D156">
        <v>221</v>
      </c>
      <c r="E156">
        <v>52</v>
      </c>
      <c r="F156">
        <v>169</v>
      </c>
      <c r="G156" t="s">
        <v>20998</v>
      </c>
    </row>
    <row r="157" spans="1:7" x14ac:dyDescent="0.35">
      <c r="A157" t="s">
        <v>12083</v>
      </c>
      <c r="B157" t="s">
        <v>12072</v>
      </c>
      <c r="C157" t="s">
        <v>11922</v>
      </c>
      <c r="D157">
        <v>467</v>
      </c>
      <c r="E157">
        <v>59</v>
      </c>
      <c r="F157">
        <v>408</v>
      </c>
      <c r="G157" t="s">
        <v>21156</v>
      </c>
    </row>
    <row r="158" spans="1:7" x14ac:dyDescent="0.35">
      <c r="A158" t="s">
        <v>12084</v>
      </c>
      <c r="B158" t="s">
        <v>12072</v>
      </c>
      <c r="C158" t="s">
        <v>11935</v>
      </c>
      <c r="D158">
        <v>783</v>
      </c>
      <c r="E158">
        <v>175</v>
      </c>
      <c r="F158">
        <v>608</v>
      </c>
      <c r="G158" t="s">
        <v>19912</v>
      </c>
    </row>
    <row r="159" spans="1:7" x14ac:dyDescent="0.35">
      <c r="A159" t="s">
        <v>12085</v>
      </c>
      <c r="B159" t="s">
        <v>12072</v>
      </c>
      <c r="C159" t="s">
        <v>11935</v>
      </c>
      <c r="D159">
        <v>1820</v>
      </c>
      <c r="E159">
        <v>435</v>
      </c>
      <c r="F159">
        <v>1385</v>
      </c>
      <c r="G159" t="s">
        <v>20043</v>
      </c>
    </row>
    <row r="160" spans="1:7" x14ac:dyDescent="0.35">
      <c r="A160" t="s">
        <v>12086</v>
      </c>
      <c r="B160" t="s">
        <v>12072</v>
      </c>
      <c r="C160" t="s">
        <v>11935</v>
      </c>
      <c r="D160">
        <v>2376</v>
      </c>
      <c r="E160">
        <v>145</v>
      </c>
      <c r="G160" t="s">
        <v>20163</v>
      </c>
    </row>
    <row r="161" spans="1:7" x14ac:dyDescent="0.35">
      <c r="A161" t="s">
        <v>12087</v>
      </c>
      <c r="B161" t="s">
        <v>12072</v>
      </c>
      <c r="C161" t="s">
        <v>11935</v>
      </c>
      <c r="D161">
        <v>4862</v>
      </c>
      <c r="E161">
        <v>591</v>
      </c>
      <c r="F161">
        <v>4271</v>
      </c>
      <c r="G161" t="s">
        <v>20280</v>
      </c>
    </row>
    <row r="162" spans="1:7" x14ac:dyDescent="0.35">
      <c r="A162" t="s">
        <v>12088</v>
      </c>
      <c r="B162" t="s">
        <v>12072</v>
      </c>
      <c r="C162" t="s">
        <v>11935</v>
      </c>
      <c r="D162">
        <v>3497</v>
      </c>
      <c r="E162">
        <v>557</v>
      </c>
      <c r="F162">
        <v>2940</v>
      </c>
      <c r="G162" t="s">
        <v>20386</v>
      </c>
    </row>
    <row r="163" spans="1:7" x14ac:dyDescent="0.35">
      <c r="A163" t="s">
        <v>12089</v>
      </c>
      <c r="B163" t="s">
        <v>12072</v>
      </c>
      <c r="C163" t="s">
        <v>11935</v>
      </c>
      <c r="D163">
        <v>858</v>
      </c>
      <c r="E163">
        <v>20</v>
      </c>
      <c r="F163">
        <v>838</v>
      </c>
      <c r="G163" t="s">
        <v>21472</v>
      </c>
    </row>
    <row r="164" spans="1:7" x14ac:dyDescent="0.35">
      <c r="A164" t="s">
        <v>12090</v>
      </c>
      <c r="B164" t="s">
        <v>12072</v>
      </c>
      <c r="C164" t="s">
        <v>11935</v>
      </c>
      <c r="D164">
        <v>2251</v>
      </c>
      <c r="E164">
        <v>26</v>
      </c>
      <c r="F164">
        <v>2225</v>
      </c>
      <c r="G164" t="s">
        <v>21234</v>
      </c>
    </row>
    <row r="165" spans="1:7" x14ac:dyDescent="0.35">
      <c r="A165" t="s">
        <v>12091</v>
      </c>
      <c r="B165" t="s">
        <v>12072</v>
      </c>
      <c r="C165" t="s">
        <v>11935</v>
      </c>
      <c r="D165">
        <v>4920</v>
      </c>
      <c r="E165">
        <v>82</v>
      </c>
      <c r="F165">
        <v>4838</v>
      </c>
      <c r="G165" t="s">
        <v>20736</v>
      </c>
    </row>
    <row r="166" spans="1:7" x14ac:dyDescent="0.35">
      <c r="A166" t="s">
        <v>12092</v>
      </c>
      <c r="B166" t="s">
        <v>12072</v>
      </c>
      <c r="C166" t="s">
        <v>11935</v>
      </c>
      <c r="D166">
        <v>4451</v>
      </c>
      <c r="E166">
        <v>1334</v>
      </c>
      <c r="F166">
        <v>3117</v>
      </c>
      <c r="G166" t="s">
        <v>20821</v>
      </c>
    </row>
    <row r="167" spans="1:7" x14ac:dyDescent="0.35">
      <c r="A167" t="s">
        <v>12093</v>
      </c>
      <c r="B167" t="s">
        <v>12072</v>
      </c>
      <c r="C167" t="s">
        <v>11935</v>
      </c>
      <c r="D167">
        <v>4995</v>
      </c>
      <c r="E167">
        <v>892</v>
      </c>
      <c r="F167">
        <v>4103</v>
      </c>
      <c r="G167" t="s">
        <v>20909</v>
      </c>
    </row>
    <row r="168" spans="1:7" x14ac:dyDescent="0.35">
      <c r="A168" t="s">
        <v>12094</v>
      </c>
      <c r="B168" t="s">
        <v>12072</v>
      </c>
      <c r="C168" t="s">
        <v>11935</v>
      </c>
      <c r="D168">
        <v>4050</v>
      </c>
      <c r="E168">
        <v>712</v>
      </c>
      <c r="F168">
        <v>3338</v>
      </c>
      <c r="G168" t="s">
        <v>21046</v>
      </c>
    </row>
    <row r="169" spans="1:7" x14ac:dyDescent="0.35">
      <c r="A169" t="s">
        <v>12095</v>
      </c>
      <c r="B169" t="s">
        <v>12072</v>
      </c>
      <c r="C169" t="s">
        <v>11935</v>
      </c>
      <c r="D169">
        <v>1517</v>
      </c>
      <c r="E169">
        <v>168</v>
      </c>
      <c r="F169">
        <v>1349</v>
      </c>
      <c r="G169" t="s">
        <v>21260</v>
      </c>
    </row>
    <row r="170" spans="1:7" x14ac:dyDescent="0.35">
      <c r="A170" t="s">
        <v>12096</v>
      </c>
      <c r="B170" t="s">
        <v>12072</v>
      </c>
      <c r="C170" t="s">
        <v>11948</v>
      </c>
      <c r="D170">
        <v>3480</v>
      </c>
      <c r="E170">
        <v>75</v>
      </c>
      <c r="F170">
        <v>3405</v>
      </c>
      <c r="G170" t="s">
        <v>19914</v>
      </c>
    </row>
    <row r="171" spans="1:7" x14ac:dyDescent="0.35">
      <c r="A171" t="s">
        <v>12097</v>
      </c>
      <c r="B171" t="s">
        <v>12072</v>
      </c>
      <c r="C171" t="s">
        <v>11948</v>
      </c>
      <c r="D171">
        <v>2848</v>
      </c>
      <c r="E171">
        <v>118</v>
      </c>
      <c r="F171">
        <v>2730</v>
      </c>
      <c r="G171" t="s">
        <v>20047</v>
      </c>
    </row>
    <row r="172" spans="1:7" x14ac:dyDescent="0.35">
      <c r="A172" t="s">
        <v>12098</v>
      </c>
      <c r="B172" t="s">
        <v>12072</v>
      </c>
      <c r="C172" t="s">
        <v>11948</v>
      </c>
      <c r="D172">
        <v>209</v>
      </c>
      <c r="E172">
        <v>42</v>
      </c>
      <c r="F172">
        <v>167</v>
      </c>
      <c r="G172" t="s">
        <v>20115</v>
      </c>
    </row>
    <row r="173" spans="1:7" x14ac:dyDescent="0.35">
      <c r="A173" t="s">
        <v>12099</v>
      </c>
      <c r="B173" t="s">
        <v>12072</v>
      </c>
      <c r="C173" t="s">
        <v>11948</v>
      </c>
      <c r="D173">
        <v>644</v>
      </c>
      <c r="E173">
        <v>48</v>
      </c>
      <c r="F173">
        <v>596</v>
      </c>
      <c r="G173" t="s">
        <v>21428</v>
      </c>
    </row>
    <row r="174" spans="1:7" x14ac:dyDescent="0.35">
      <c r="A174" t="s">
        <v>12100</v>
      </c>
      <c r="B174" t="s">
        <v>12072</v>
      </c>
      <c r="C174" t="s">
        <v>11948</v>
      </c>
      <c r="D174">
        <v>622</v>
      </c>
      <c r="E174">
        <v>52</v>
      </c>
      <c r="F174">
        <v>570</v>
      </c>
      <c r="G174" t="s">
        <v>20342</v>
      </c>
    </row>
    <row r="175" spans="1:7" x14ac:dyDescent="0.35">
      <c r="A175" t="s">
        <v>12101</v>
      </c>
      <c r="B175" t="s">
        <v>12072</v>
      </c>
      <c r="C175" t="s">
        <v>11948</v>
      </c>
      <c r="D175">
        <v>3789</v>
      </c>
      <c r="E175">
        <v>992</v>
      </c>
      <c r="F175">
        <v>2797</v>
      </c>
      <c r="G175" t="s">
        <v>21399</v>
      </c>
    </row>
    <row r="176" spans="1:7" x14ac:dyDescent="0.35">
      <c r="A176" t="s">
        <v>12102</v>
      </c>
      <c r="B176" t="s">
        <v>12072</v>
      </c>
      <c r="C176" t="s">
        <v>11948</v>
      </c>
      <c r="D176">
        <v>2745</v>
      </c>
      <c r="E176">
        <v>564</v>
      </c>
      <c r="G176" t="s">
        <v>20612</v>
      </c>
    </row>
    <row r="177" spans="1:7" x14ac:dyDescent="0.35">
      <c r="A177" t="s">
        <v>12103</v>
      </c>
      <c r="B177" t="s">
        <v>12072</v>
      </c>
      <c r="C177" t="s">
        <v>11948</v>
      </c>
      <c r="D177">
        <v>2040</v>
      </c>
      <c r="E177">
        <v>116</v>
      </c>
      <c r="F177">
        <v>1924</v>
      </c>
      <c r="G177" t="s">
        <v>20689</v>
      </c>
    </row>
    <row r="178" spans="1:7" x14ac:dyDescent="0.35">
      <c r="A178" t="s">
        <v>12104</v>
      </c>
      <c r="B178" t="s">
        <v>12072</v>
      </c>
      <c r="C178" t="s">
        <v>11948</v>
      </c>
      <c r="D178">
        <v>4282</v>
      </c>
      <c r="E178">
        <v>597</v>
      </c>
      <c r="F178">
        <v>3685</v>
      </c>
      <c r="G178" t="s">
        <v>20819</v>
      </c>
    </row>
    <row r="179" spans="1:7" x14ac:dyDescent="0.35">
      <c r="A179" t="s">
        <v>12105</v>
      </c>
      <c r="B179" t="s">
        <v>12072</v>
      </c>
      <c r="C179" t="s">
        <v>11948</v>
      </c>
      <c r="D179">
        <v>4152</v>
      </c>
      <c r="E179">
        <v>967</v>
      </c>
      <c r="F179">
        <v>3185</v>
      </c>
      <c r="G179" t="s">
        <v>20951</v>
      </c>
    </row>
    <row r="180" spans="1:7" x14ac:dyDescent="0.35">
      <c r="A180" t="s">
        <v>12106</v>
      </c>
      <c r="B180" t="s">
        <v>12072</v>
      </c>
      <c r="C180" t="s">
        <v>11948</v>
      </c>
      <c r="D180">
        <v>1761</v>
      </c>
      <c r="E180">
        <v>520</v>
      </c>
      <c r="F180">
        <v>1241</v>
      </c>
      <c r="G180" t="s">
        <v>21029</v>
      </c>
    </row>
    <row r="181" spans="1:7" x14ac:dyDescent="0.35">
      <c r="A181" t="s">
        <v>12107</v>
      </c>
      <c r="B181" t="s">
        <v>12072</v>
      </c>
      <c r="C181" t="s">
        <v>11948</v>
      </c>
      <c r="D181">
        <v>2463</v>
      </c>
      <c r="E181">
        <v>424</v>
      </c>
      <c r="F181">
        <v>2039</v>
      </c>
      <c r="G181" t="s">
        <v>21168</v>
      </c>
    </row>
    <row r="182" spans="1:7" x14ac:dyDescent="0.35">
      <c r="A182" t="s">
        <v>12108</v>
      </c>
      <c r="B182" t="s">
        <v>12109</v>
      </c>
      <c r="C182" t="s">
        <v>11922</v>
      </c>
      <c r="D182">
        <v>2517</v>
      </c>
      <c r="E182">
        <v>743</v>
      </c>
      <c r="F182">
        <v>1774</v>
      </c>
      <c r="G182" t="s">
        <v>19876</v>
      </c>
    </row>
    <row r="183" spans="1:7" x14ac:dyDescent="0.35">
      <c r="A183" t="s">
        <v>12110</v>
      </c>
      <c r="B183" t="s">
        <v>12109</v>
      </c>
      <c r="C183" t="s">
        <v>11922</v>
      </c>
      <c r="D183">
        <v>3858</v>
      </c>
      <c r="E183">
        <v>1103</v>
      </c>
      <c r="F183">
        <v>2755</v>
      </c>
      <c r="G183" t="s">
        <v>19972</v>
      </c>
    </row>
    <row r="184" spans="1:7" x14ac:dyDescent="0.35">
      <c r="A184" t="s">
        <v>12111</v>
      </c>
      <c r="B184" t="s">
        <v>12109</v>
      </c>
      <c r="C184" t="s">
        <v>11922</v>
      </c>
      <c r="D184">
        <v>4651</v>
      </c>
      <c r="E184">
        <v>772</v>
      </c>
      <c r="F184">
        <v>3879</v>
      </c>
      <c r="G184" t="s">
        <v>20107</v>
      </c>
    </row>
    <row r="185" spans="1:7" x14ac:dyDescent="0.35">
      <c r="A185" t="s">
        <v>12112</v>
      </c>
      <c r="B185" t="s">
        <v>12109</v>
      </c>
      <c r="C185" t="s">
        <v>11922</v>
      </c>
      <c r="D185">
        <v>2156</v>
      </c>
      <c r="E185">
        <v>585</v>
      </c>
      <c r="F185">
        <v>1571</v>
      </c>
      <c r="G185" t="s">
        <v>20201</v>
      </c>
    </row>
    <row r="186" spans="1:7" x14ac:dyDescent="0.35">
      <c r="A186" t="s">
        <v>12113</v>
      </c>
      <c r="B186" t="s">
        <v>12109</v>
      </c>
      <c r="C186" t="s">
        <v>11922</v>
      </c>
      <c r="D186">
        <v>2806</v>
      </c>
      <c r="E186">
        <v>762</v>
      </c>
      <c r="F186">
        <v>2044</v>
      </c>
      <c r="G186" t="s">
        <v>20386</v>
      </c>
    </row>
    <row r="187" spans="1:7" x14ac:dyDescent="0.35">
      <c r="A187" t="s">
        <v>12114</v>
      </c>
      <c r="B187" t="s">
        <v>12109</v>
      </c>
      <c r="C187" t="s">
        <v>11922</v>
      </c>
      <c r="D187">
        <v>1446</v>
      </c>
      <c r="E187">
        <v>253</v>
      </c>
      <c r="F187">
        <v>1193</v>
      </c>
      <c r="G187" t="s">
        <v>20455</v>
      </c>
    </row>
    <row r="188" spans="1:7" x14ac:dyDescent="0.35">
      <c r="A188" t="s">
        <v>12115</v>
      </c>
      <c r="B188" t="s">
        <v>12109</v>
      </c>
      <c r="C188" t="s">
        <v>11922</v>
      </c>
      <c r="D188">
        <v>2919</v>
      </c>
      <c r="E188">
        <v>102</v>
      </c>
      <c r="F188">
        <v>2817</v>
      </c>
      <c r="G188" t="s">
        <v>20612</v>
      </c>
    </row>
    <row r="189" spans="1:7" x14ac:dyDescent="0.35">
      <c r="A189" t="s">
        <v>12116</v>
      </c>
      <c r="B189" t="s">
        <v>12109</v>
      </c>
      <c r="C189" t="s">
        <v>11922</v>
      </c>
      <c r="D189">
        <v>4508</v>
      </c>
      <c r="E189">
        <v>935</v>
      </c>
      <c r="G189" t="s">
        <v>20736</v>
      </c>
    </row>
    <row r="190" spans="1:7" x14ac:dyDescent="0.35">
      <c r="A190" t="s">
        <v>12117</v>
      </c>
      <c r="B190" t="s">
        <v>12109</v>
      </c>
      <c r="C190" t="s">
        <v>11922</v>
      </c>
      <c r="D190">
        <v>1464</v>
      </c>
      <c r="E190">
        <v>38</v>
      </c>
      <c r="F190">
        <v>1426</v>
      </c>
      <c r="G190" t="s">
        <v>20832</v>
      </c>
    </row>
    <row r="191" spans="1:7" x14ac:dyDescent="0.35">
      <c r="A191" t="s">
        <v>12118</v>
      </c>
      <c r="B191" t="s">
        <v>12109</v>
      </c>
      <c r="C191" t="s">
        <v>11922</v>
      </c>
      <c r="D191">
        <v>3456</v>
      </c>
      <c r="E191">
        <v>164</v>
      </c>
      <c r="F191">
        <v>3292</v>
      </c>
      <c r="G191" t="s">
        <v>20968</v>
      </c>
    </row>
    <row r="192" spans="1:7" x14ac:dyDescent="0.35">
      <c r="A192" t="s">
        <v>12119</v>
      </c>
      <c r="B192" t="s">
        <v>12109</v>
      </c>
      <c r="C192" t="s">
        <v>11922</v>
      </c>
      <c r="D192">
        <v>4197</v>
      </c>
      <c r="E192">
        <v>1108</v>
      </c>
      <c r="G192" t="s">
        <v>21001</v>
      </c>
    </row>
    <row r="193" spans="1:7" x14ac:dyDescent="0.35">
      <c r="A193" t="s">
        <v>12120</v>
      </c>
      <c r="B193" t="s">
        <v>12109</v>
      </c>
      <c r="C193" t="s">
        <v>11922</v>
      </c>
      <c r="D193">
        <v>2554</v>
      </c>
      <c r="E193">
        <v>232</v>
      </c>
      <c r="F193">
        <v>2322</v>
      </c>
      <c r="G193" t="s">
        <v>21140</v>
      </c>
    </row>
    <row r="194" spans="1:7" x14ac:dyDescent="0.35">
      <c r="A194" t="s">
        <v>12121</v>
      </c>
      <c r="B194" t="s">
        <v>12109</v>
      </c>
      <c r="C194" t="s">
        <v>11935</v>
      </c>
      <c r="D194">
        <v>1023</v>
      </c>
      <c r="E194">
        <v>227</v>
      </c>
      <c r="F194">
        <v>796</v>
      </c>
      <c r="G194" t="s">
        <v>19856</v>
      </c>
    </row>
    <row r="195" spans="1:7" x14ac:dyDescent="0.35">
      <c r="A195" t="s">
        <v>12122</v>
      </c>
      <c r="B195" t="s">
        <v>12109</v>
      </c>
      <c r="C195" t="s">
        <v>11935</v>
      </c>
      <c r="D195">
        <v>576</v>
      </c>
      <c r="E195">
        <v>83</v>
      </c>
      <c r="F195">
        <v>493</v>
      </c>
      <c r="G195" t="s">
        <v>19987</v>
      </c>
    </row>
    <row r="196" spans="1:7" x14ac:dyDescent="0.35">
      <c r="A196" t="s">
        <v>12123</v>
      </c>
      <c r="B196" t="s">
        <v>12109</v>
      </c>
      <c r="C196" t="s">
        <v>11935</v>
      </c>
      <c r="D196">
        <v>3270</v>
      </c>
      <c r="E196">
        <v>441</v>
      </c>
      <c r="F196">
        <v>2829</v>
      </c>
      <c r="G196" t="s">
        <v>20088</v>
      </c>
    </row>
    <row r="197" spans="1:7" x14ac:dyDescent="0.35">
      <c r="A197" t="s">
        <v>12124</v>
      </c>
      <c r="B197" t="s">
        <v>12109</v>
      </c>
      <c r="C197" t="s">
        <v>11935</v>
      </c>
      <c r="D197">
        <v>1675</v>
      </c>
      <c r="E197">
        <v>87</v>
      </c>
      <c r="F197">
        <v>1588</v>
      </c>
      <c r="G197" t="s">
        <v>20282</v>
      </c>
    </row>
    <row r="198" spans="1:7" x14ac:dyDescent="0.35">
      <c r="A198" t="s">
        <v>12125</v>
      </c>
      <c r="B198" t="s">
        <v>12109</v>
      </c>
      <c r="C198" t="s">
        <v>11935</v>
      </c>
      <c r="D198">
        <v>2172</v>
      </c>
      <c r="E198">
        <v>509</v>
      </c>
      <c r="F198">
        <v>1663</v>
      </c>
      <c r="G198" t="s">
        <v>20393</v>
      </c>
    </row>
    <row r="199" spans="1:7" x14ac:dyDescent="0.35">
      <c r="A199" t="s">
        <v>12126</v>
      </c>
      <c r="B199" t="s">
        <v>12109</v>
      </c>
      <c r="C199" t="s">
        <v>11935</v>
      </c>
      <c r="D199">
        <v>3977</v>
      </c>
      <c r="E199">
        <v>520</v>
      </c>
      <c r="F199">
        <v>3457</v>
      </c>
      <c r="G199" t="s">
        <v>20517</v>
      </c>
    </row>
    <row r="200" spans="1:7" x14ac:dyDescent="0.35">
      <c r="A200" t="s">
        <v>12127</v>
      </c>
      <c r="B200" t="s">
        <v>12109</v>
      </c>
      <c r="C200" t="s">
        <v>11935</v>
      </c>
      <c r="D200">
        <v>2556</v>
      </c>
      <c r="E200">
        <v>693</v>
      </c>
      <c r="F200">
        <v>1863</v>
      </c>
      <c r="G200" t="s">
        <v>20656</v>
      </c>
    </row>
    <row r="201" spans="1:7" x14ac:dyDescent="0.35">
      <c r="A201" t="s">
        <v>12128</v>
      </c>
      <c r="B201" t="s">
        <v>12109</v>
      </c>
      <c r="C201" t="s">
        <v>11935</v>
      </c>
      <c r="D201">
        <v>3030</v>
      </c>
      <c r="E201">
        <v>601</v>
      </c>
      <c r="F201">
        <v>2429</v>
      </c>
      <c r="G201" t="s">
        <v>20686</v>
      </c>
    </row>
    <row r="202" spans="1:7" x14ac:dyDescent="0.35">
      <c r="A202" t="s">
        <v>12129</v>
      </c>
      <c r="B202" t="s">
        <v>12109</v>
      </c>
      <c r="C202" t="s">
        <v>11935</v>
      </c>
      <c r="D202">
        <v>3942</v>
      </c>
      <c r="E202">
        <v>618</v>
      </c>
      <c r="F202">
        <v>3324</v>
      </c>
      <c r="G202" t="s">
        <v>20846</v>
      </c>
    </row>
    <row r="203" spans="1:7" x14ac:dyDescent="0.35">
      <c r="A203" t="s">
        <v>12130</v>
      </c>
      <c r="B203" t="s">
        <v>12109</v>
      </c>
      <c r="C203" t="s">
        <v>11935</v>
      </c>
      <c r="D203">
        <v>1073</v>
      </c>
      <c r="E203">
        <v>121</v>
      </c>
      <c r="F203">
        <v>952</v>
      </c>
      <c r="G203" t="s">
        <v>20937</v>
      </c>
    </row>
    <row r="204" spans="1:7" x14ac:dyDescent="0.35">
      <c r="A204" t="s">
        <v>12131</v>
      </c>
      <c r="B204" t="s">
        <v>12109</v>
      </c>
      <c r="C204" t="s">
        <v>11935</v>
      </c>
      <c r="D204">
        <v>2623</v>
      </c>
      <c r="E204">
        <v>716</v>
      </c>
      <c r="F204">
        <v>1907</v>
      </c>
      <c r="G204" t="s">
        <v>20998</v>
      </c>
    </row>
    <row r="205" spans="1:7" x14ac:dyDescent="0.35">
      <c r="A205" t="s">
        <v>12132</v>
      </c>
      <c r="B205" t="s">
        <v>12109</v>
      </c>
      <c r="C205" t="s">
        <v>11935</v>
      </c>
      <c r="D205">
        <v>266</v>
      </c>
      <c r="E205">
        <v>72</v>
      </c>
      <c r="F205">
        <v>194</v>
      </c>
      <c r="G205" t="s">
        <v>21862</v>
      </c>
    </row>
    <row r="206" spans="1:7" x14ac:dyDescent="0.35">
      <c r="A206" t="s">
        <v>12133</v>
      </c>
      <c r="B206" t="s">
        <v>12109</v>
      </c>
      <c r="C206" t="s">
        <v>11948</v>
      </c>
      <c r="D206">
        <v>4269</v>
      </c>
      <c r="E206">
        <v>586</v>
      </c>
      <c r="F206">
        <v>3683</v>
      </c>
      <c r="G206" t="s">
        <v>19830</v>
      </c>
    </row>
    <row r="207" spans="1:7" x14ac:dyDescent="0.35">
      <c r="A207" t="s">
        <v>12134</v>
      </c>
      <c r="B207" t="s">
        <v>12109</v>
      </c>
      <c r="C207" t="s">
        <v>11948</v>
      </c>
      <c r="D207">
        <v>3086</v>
      </c>
      <c r="E207">
        <v>224</v>
      </c>
      <c r="F207">
        <v>2862</v>
      </c>
      <c r="G207" t="s">
        <v>19981</v>
      </c>
    </row>
    <row r="208" spans="1:7" x14ac:dyDescent="0.35">
      <c r="A208" t="s">
        <v>12135</v>
      </c>
      <c r="B208" t="s">
        <v>12109</v>
      </c>
      <c r="C208" t="s">
        <v>11948</v>
      </c>
      <c r="D208">
        <v>995</v>
      </c>
      <c r="E208">
        <v>20</v>
      </c>
      <c r="F208">
        <v>975</v>
      </c>
      <c r="G208" t="s">
        <v>20079</v>
      </c>
    </row>
    <row r="209" spans="1:7" x14ac:dyDescent="0.35">
      <c r="A209" t="s">
        <v>12136</v>
      </c>
      <c r="B209" t="s">
        <v>12109</v>
      </c>
      <c r="C209" t="s">
        <v>11948</v>
      </c>
      <c r="D209">
        <v>4947</v>
      </c>
      <c r="E209">
        <v>747</v>
      </c>
      <c r="F209">
        <v>4200</v>
      </c>
      <c r="G209" t="s">
        <v>21211</v>
      </c>
    </row>
    <row r="210" spans="1:7" x14ac:dyDescent="0.35">
      <c r="A210" t="s">
        <v>12137</v>
      </c>
      <c r="B210" t="s">
        <v>12109</v>
      </c>
      <c r="C210" t="s">
        <v>11948</v>
      </c>
      <c r="D210">
        <v>2876</v>
      </c>
      <c r="E210">
        <v>765</v>
      </c>
      <c r="F210">
        <v>2111</v>
      </c>
      <c r="G210" t="s">
        <v>20393</v>
      </c>
    </row>
    <row r="211" spans="1:7" x14ac:dyDescent="0.35">
      <c r="A211" t="s">
        <v>12138</v>
      </c>
      <c r="B211" t="s">
        <v>12109</v>
      </c>
      <c r="C211" t="s">
        <v>11948</v>
      </c>
      <c r="D211">
        <v>4618</v>
      </c>
      <c r="E211">
        <v>749</v>
      </c>
      <c r="F211">
        <v>3869</v>
      </c>
      <c r="G211" t="s">
        <v>20516</v>
      </c>
    </row>
    <row r="212" spans="1:7" x14ac:dyDescent="0.35">
      <c r="A212" t="s">
        <v>12139</v>
      </c>
      <c r="B212" t="s">
        <v>12109</v>
      </c>
      <c r="C212" t="s">
        <v>11948</v>
      </c>
      <c r="D212">
        <v>2305</v>
      </c>
      <c r="E212">
        <v>493</v>
      </c>
      <c r="F212">
        <v>1812</v>
      </c>
      <c r="G212" t="s">
        <v>20648</v>
      </c>
    </row>
    <row r="213" spans="1:7" x14ac:dyDescent="0.35">
      <c r="A213" t="s">
        <v>12140</v>
      </c>
      <c r="B213" t="s">
        <v>12109</v>
      </c>
      <c r="C213" t="s">
        <v>11948</v>
      </c>
      <c r="D213">
        <v>1143</v>
      </c>
      <c r="E213">
        <v>239</v>
      </c>
      <c r="F213">
        <v>904</v>
      </c>
      <c r="G213" t="s">
        <v>20692</v>
      </c>
    </row>
    <row r="214" spans="1:7" x14ac:dyDescent="0.35">
      <c r="A214" t="s">
        <v>12141</v>
      </c>
      <c r="B214" t="s">
        <v>12109</v>
      </c>
      <c r="C214" t="s">
        <v>11948</v>
      </c>
      <c r="D214">
        <v>3455</v>
      </c>
      <c r="E214">
        <v>749</v>
      </c>
      <c r="F214">
        <v>2706</v>
      </c>
      <c r="G214" t="s">
        <v>20808</v>
      </c>
    </row>
    <row r="215" spans="1:7" x14ac:dyDescent="0.35">
      <c r="A215" t="s">
        <v>12142</v>
      </c>
      <c r="B215" t="s">
        <v>12109</v>
      </c>
      <c r="C215" t="s">
        <v>11948</v>
      </c>
      <c r="D215">
        <v>2366</v>
      </c>
      <c r="E215">
        <v>549</v>
      </c>
      <c r="F215">
        <v>1817</v>
      </c>
      <c r="G215" t="s">
        <v>20922</v>
      </c>
    </row>
    <row r="216" spans="1:7" x14ac:dyDescent="0.35">
      <c r="A216" t="s">
        <v>12143</v>
      </c>
      <c r="B216" t="s">
        <v>12109</v>
      </c>
      <c r="C216" t="s">
        <v>11948</v>
      </c>
      <c r="D216">
        <v>4988</v>
      </c>
      <c r="E216">
        <v>780</v>
      </c>
      <c r="F216">
        <v>4208</v>
      </c>
      <c r="G216" t="s">
        <v>21046</v>
      </c>
    </row>
    <row r="217" spans="1:7" x14ac:dyDescent="0.35">
      <c r="A217" t="s">
        <v>12144</v>
      </c>
      <c r="B217" t="s">
        <v>12109</v>
      </c>
      <c r="C217" t="s">
        <v>11948</v>
      </c>
      <c r="D217">
        <v>2115</v>
      </c>
      <c r="E217">
        <v>482</v>
      </c>
      <c r="G217" t="s">
        <v>21153</v>
      </c>
    </row>
    <row r="218" spans="1:7" x14ac:dyDescent="0.35">
      <c r="A218" t="s">
        <v>12145</v>
      </c>
      <c r="B218" t="s">
        <v>12146</v>
      </c>
      <c r="C218" t="s">
        <v>11922</v>
      </c>
      <c r="D218">
        <v>2013</v>
      </c>
      <c r="E218">
        <v>64</v>
      </c>
      <c r="F218">
        <v>1949</v>
      </c>
      <c r="G218" t="s">
        <v>19846</v>
      </c>
    </row>
    <row r="219" spans="1:7" x14ac:dyDescent="0.35">
      <c r="A219" t="s">
        <v>12147</v>
      </c>
      <c r="B219" t="s">
        <v>12146</v>
      </c>
      <c r="C219" t="s">
        <v>11922</v>
      </c>
      <c r="D219">
        <v>3544</v>
      </c>
      <c r="E219">
        <v>238</v>
      </c>
      <c r="F219">
        <v>3306</v>
      </c>
      <c r="G219" t="s">
        <v>21206</v>
      </c>
    </row>
    <row r="220" spans="1:7" x14ac:dyDescent="0.35">
      <c r="A220" t="s">
        <v>12148</v>
      </c>
      <c r="B220" t="s">
        <v>12146</v>
      </c>
      <c r="C220" t="s">
        <v>11922</v>
      </c>
      <c r="D220">
        <v>4235</v>
      </c>
      <c r="E220">
        <v>237</v>
      </c>
      <c r="F220">
        <v>3998</v>
      </c>
      <c r="G220" t="s">
        <v>20172</v>
      </c>
    </row>
    <row r="221" spans="1:7" x14ac:dyDescent="0.35">
      <c r="A221" t="s">
        <v>12149</v>
      </c>
      <c r="B221" t="s">
        <v>12146</v>
      </c>
      <c r="C221" t="s">
        <v>11922</v>
      </c>
      <c r="D221">
        <v>3916</v>
      </c>
      <c r="E221">
        <v>759</v>
      </c>
      <c r="F221">
        <v>3157</v>
      </c>
      <c r="G221" t="s">
        <v>20282</v>
      </c>
    </row>
    <row r="222" spans="1:7" x14ac:dyDescent="0.35">
      <c r="A222" t="s">
        <v>12150</v>
      </c>
      <c r="B222" t="s">
        <v>12146</v>
      </c>
      <c r="C222" t="s">
        <v>11922</v>
      </c>
      <c r="D222">
        <v>1465</v>
      </c>
      <c r="E222">
        <v>212</v>
      </c>
      <c r="F222">
        <v>1253</v>
      </c>
      <c r="G222" t="s">
        <v>20383</v>
      </c>
    </row>
    <row r="223" spans="1:7" x14ac:dyDescent="0.35">
      <c r="A223" t="s">
        <v>12151</v>
      </c>
      <c r="B223" t="s">
        <v>12146</v>
      </c>
      <c r="C223" t="s">
        <v>11922</v>
      </c>
      <c r="D223">
        <v>3543</v>
      </c>
      <c r="E223">
        <v>572</v>
      </c>
      <c r="G223" t="s">
        <v>20516</v>
      </c>
    </row>
    <row r="224" spans="1:7" x14ac:dyDescent="0.35">
      <c r="A224" t="s">
        <v>12152</v>
      </c>
      <c r="B224" t="s">
        <v>12146</v>
      </c>
      <c r="C224" t="s">
        <v>11922</v>
      </c>
      <c r="D224">
        <v>3832</v>
      </c>
      <c r="E224">
        <v>910</v>
      </c>
      <c r="F224">
        <v>2922</v>
      </c>
      <c r="G224" t="s">
        <v>20649</v>
      </c>
    </row>
    <row r="225" spans="1:7" x14ac:dyDescent="0.35">
      <c r="A225" t="s">
        <v>12153</v>
      </c>
      <c r="B225" t="s">
        <v>12146</v>
      </c>
      <c r="C225" t="s">
        <v>11922</v>
      </c>
      <c r="D225">
        <v>3209</v>
      </c>
      <c r="E225">
        <v>557</v>
      </c>
      <c r="F225">
        <v>2652</v>
      </c>
      <c r="G225" t="s">
        <v>20698</v>
      </c>
    </row>
    <row r="226" spans="1:7" x14ac:dyDescent="0.35">
      <c r="A226" t="s">
        <v>12154</v>
      </c>
      <c r="B226" t="s">
        <v>12146</v>
      </c>
      <c r="C226" t="s">
        <v>11922</v>
      </c>
      <c r="D226">
        <v>3461</v>
      </c>
      <c r="E226">
        <v>565</v>
      </c>
      <c r="F226">
        <v>2896</v>
      </c>
      <c r="G226" t="s">
        <v>20777</v>
      </c>
    </row>
    <row r="227" spans="1:7" x14ac:dyDescent="0.35">
      <c r="A227" t="s">
        <v>12155</v>
      </c>
      <c r="B227" t="s">
        <v>12146</v>
      </c>
      <c r="C227" t="s">
        <v>11922</v>
      </c>
      <c r="D227">
        <v>950</v>
      </c>
      <c r="E227">
        <v>108</v>
      </c>
      <c r="F227">
        <v>842</v>
      </c>
      <c r="G227" t="s">
        <v>20941</v>
      </c>
    </row>
    <row r="228" spans="1:7" x14ac:dyDescent="0.35">
      <c r="A228" t="s">
        <v>12156</v>
      </c>
      <c r="B228" t="s">
        <v>12146</v>
      </c>
      <c r="C228" t="s">
        <v>11922</v>
      </c>
      <c r="D228">
        <v>2932</v>
      </c>
      <c r="E228">
        <v>249</v>
      </c>
      <c r="F228">
        <v>2683</v>
      </c>
      <c r="G228" t="s">
        <v>21029</v>
      </c>
    </row>
    <row r="229" spans="1:7" x14ac:dyDescent="0.35">
      <c r="A229" t="s">
        <v>12157</v>
      </c>
      <c r="B229" t="s">
        <v>12146</v>
      </c>
      <c r="C229" t="s">
        <v>11922</v>
      </c>
      <c r="D229">
        <v>4740</v>
      </c>
      <c r="E229">
        <v>424</v>
      </c>
      <c r="F229">
        <v>4316</v>
      </c>
      <c r="G229" t="s">
        <v>21177</v>
      </c>
    </row>
    <row r="230" spans="1:7" x14ac:dyDescent="0.35">
      <c r="A230" t="s">
        <v>12158</v>
      </c>
      <c r="B230" t="s">
        <v>12146</v>
      </c>
      <c r="C230" t="s">
        <v>11935</v>
      </c>
      <c r="D230">
        <v>1408</v>
      </c>
      <c r="E230">
        <v>403</v>
      </c>
      <c r="F230">
        <v>1005</v>
      </c>
      <c r="G230" t="s">
        <v>19895</v>
      </c>
    </row>
    <row r="231" spans="1:7" x14ac:dyDescent="0.35">
      <c r="A231" t="s">
        <v>12159</v>
      </c>
      <c r="B231" t="s">
        <v>12146</v>
      </c>
      <c r="C231" t="s">
        <v>11935</v>
      </c>
      <c r="D231">
        <v>1385</v>
      </c>
      <c r="E231">
        <v>66</v>
      </c>
      <c r="F231">
        <v>1319</v>
      </c>
      <c r="G231" t="s">
        <v>19952</v>
      </c>
    </row>
    <row r="232" spans="1:7" x14ac:dyDescent="0.35">
      <c r="A232" t="s">
        <v>12160</v>
      </c>
      <c r="B232" t="s">
        <v>12146</v>
      </c>
      <c r="C232" t="s">
        <v>11935</v>
      </c>
      <c r="D232">
        <v>411</v>
      </c>
      <c r="E232">
        <v>16</v>
      </c>
      <c r="G232" t="s">
        <v>20171</v>
      </c>
    </row>
    <row r="233" spans="1:7" x14ac:dyDescent="0.35">
      <c r="A233" t="s">
        <v>12161</v>
      </c>
      <c r="B233" t="s">
        <v>12146</v>
      </c>
      <c r="C233" t="s">
        <v>11935</v>
      </c>
      <c r="D233">
        <v>2852</v>
      </c>
      <c r="E233">
        <v>16</v>
      </c>
      <c r="F233">
        <v>2836</v>
      </c>
      <c r="G233" t="s">
        <v>21616</v>
      </c>
    </row>
    <row r="234" spans="1:7" x14ac:dyDescent="0.35">
      <c r="A234" t="s">
        <v>12162</v>
      </c>
      <c r="B234" t="s">
        <v>12146</v>
      </c>
      <c r="C234" t="s">
        <v>11935</v>
      </c>
      <c r="D234">
        <v>3648</v>
      </c>
      <c r="E234">
        <v>1077</v>
      </c>
      <c r="F234">
        <v>2571</v>
      </c>
      <c r="G234" t="s">
        <v>20398</v>
      </c>
    </row>
    <row r="235" spans="1:7" x14ac:dyDescent="0.35">
      <c r="A235" t="s">
        <v>12163</v>
      </c>
      <c r="B235" t="s">
        <v>12146</v>
      </c>
      <c r="C235" t="s">
        <v>11935</v>
      </c>
      <c r="D235">
        <v>3872</v>
      </c>
      <c r="E235">
        <v>741</v>
      </c>
      <c r="F235">
        <v>3131</v>
      </c>
      <c r="G235" t="s">
        <v>20517</v>
      </c>
    </row>
    <row r="236" spans="1:7" x14ac:dyDescent="0.35">
      <c r="A236" t="s">
        <v>12164</v>
      </c>
      <c r="B236" t="s">
        <v>12146</v>
      </c>
      <c r="C236" t="s">
        <v>11935</v>
      </c>
      <c r="D236">
        <v>4327</v>
      </c>
      <c r="E236">
        <v>453</v>
      </c>
      <c r="F236">
        <v>3874</v>
      </c>
      <c r="G236" t="s">
        <v>20611</v>
      </c>
    </row>
    <row r="237" spans="1:7" x14ac:dyDescent="0.35">
      <c r="A237" t="s">
        <v>12165</v>
      </c>
      <c r="B237" t="s">
        <v>12146</v>
      </c>
      <c r="C237" t="s">
        <v>11935</v>
      </c>
      <c r="D237">
        <v>2670</v>
      </c>
      <c r="E237">
        <v>469</v>
      </c>
      <c r="F237">
        <v>2201</v>
      </c>
      <c r="G237" t="s">
        <v>21299</v>
      </c>
    </row>
    <row r="238" spans="1:7" x14ac:dyDescent="0.35">
      <c r="A238" t="s">
        <v>12166</v>
      </c>
      <c r="B238" t="s">
        <v>12146</v>
      </c>
      <c r="C238" t="s">
        <v>11935</v>
      </c>
      <c r="D238">
        <v>4123</v>
      </c>
      <c r="E238">
        <v>822</v>
      </c>
      <c r="F238">
        <v>3301</v>
      </c>
      <c r="G238" t="s">
        <v>20777</v>
      </c>
    </row>
    <row r="239" spans="1:7" x14ac:dyDescent="0.35">
      <c r="A239" t="s">
        <v>12167</v>
      </c>
      <c r="B239" t="s">
        <v>12146</v>
      </c>
      <c r="C239" t="s">
        <v>11935</v>
      </c>
      <c r="D239">
        <v>3833</v>
      </c>
      <c r="E239">
        <v>150</v>
      </c>
      <c r="F239">
        <v>3683</v>
      </c>
      <c r="G239" t="s">
        <v>20937</v>
      </c>
    </row>
    <row r="240" spans="1:7" x14ac:dyDescent="0.35">
      <c r="A240" t="s">
        <v>12168</v>
      </c>
      <c r="B240" t="s">
        <v>12146</v>
      </c>
      <c r="C240" t="s">
        <v>11935</v>
      </c>
      <c r="D240">
        <v>1415</v>
      </c>
      <c r="E240">
        <v>33</v>
      </c>
      <c r="F240">
        <v>1382</v>
      </c>
      <c r="G240" t="s">
        <v>20988</v>
      </c>
    </row>
    <row r="241" spans="1:7" x14ac:dyDescent="0.35">
      <c r="A241" t="s">
        <v>12169</v>
      </c>
      <c r="B241" t="s">
        <v>12146</v>
      </c>
      <c r="C241" t="s">
        <v>11935</v>
      </c>
      <c r="D241">
        <v>4546</v>
      </c>
      <c r="E241">
        <v>603</v>
      </c>
      <c r="F241">
        <v>3943</v>
      </c>
      <c r="G241" t="s">
        <v>21140</v>
      </c>
    </row>
    <row r="242" spans="1:7" x14ac:dyDescent="0.35">
      <c r="A242" t="s">
        <v>12170</v>
      </c>
      <c r="B242" t="s">
        <v>12146</v>
      </c>
      <c r="C242" t="s">
        <v>11948</v>
      </c>
      <c r="D242">
        <v>1137</v>
      </c>
      <c r="E242">
        <v>335</v>
      </c>
      <c r="F242">
        <v>802</v>
      </c>
      <c r="G242" t="s">
        <v>19942</v>
      </c>
    </row>
    <row r="243" spans="1:7" x14ac:dyDescent="0.35">
      <c r="A243" t="s">
        <v>12171</v>
      </c>
      <c r="B243" t="s">
        <v>12146</v>
      </c>
      <c r="C243" t="s">
        <v>11948</v>
      </c>
      <c r="D243">
        <v>3899</v>
      </c>
      <c r="E243">
        <v>467</v>
      </c>
      <c r="F243">
        <v>3432</v>
      </c>
      <c r="G243" t="s">
        <v>21562</v>
      </c>
    </row>
    <row r="244" spans="1:7" x14ac:dyDescent="0.35">
      <c r="A244" t="s">
        <v>12172</v>
      </c>
      <c r="B244" t="s">
        <v>12146</v>
      </c>
      <c r="C244" t="s">
        <v>11948</v>
      </c>
      <c r="D244">
        <v>3607</v>
      </c>
      <c r="E244">
        <v>194</v>
      </c>
      <c r="F244">
        <v>3413</v>
      </c>
      <c r="G244" t="s">
        <v>20197</v>
      </c>
    </row>
    <row r="245" spans="1:7" x14ac:dyDescent="0.35">
      <c r="A245" t="s">
        <v>12173</v>
      </c>
      <c r="B245" t="s">
        <v>12146</v>
      </c>
      <c r="C245" t="s">
        <v>11948</v>
      </c>
      <c r="D245">
        <v>3266</v>
      </c>
      <c r="E245">
        <v>976</v>
      </c>
      <c r="F245">
        <v>2290</v>
      </c>
      <c r="G245" t="s">
        <v>20201</v>
      </c>
    </row>
    <row r="246" spans="1:7" x14ac:dyDescent="0.35">
      <c r="A246" t="s">
        <v>12174</v>
      </c>
      <c r="B246" t="s">
        <v>12146</v>
      </c>
      <c r="C246" t="s">
        <v>11948</v>
      </c>
      <c r="D246">
        <v>947</v>
      </c>
      <c r="E246">
        <v>43</v>
      </c>
      <c r="F246">
        <v>904</v>
      </c>
      <c r="G246" t="s">
        <v>20343</v>
      </c>
    </row>
    <row r="247" spans="1:7" x14ac:dyDescent="0.35">
      <c r="A247" t="s">
        <v>12175</v>
      </c>
      <c r="B247" t="s">
        <v>12146</v>
      </c>
      <c r="C247" t="s">
        <v>11948</v>
      </c>
      <c r="D247">
        <v>1265</v>
      </c>
      <c r="E247">
        <v>284</v>
      </c>
      <c r="G247" t="s">
        <v>20501</v>
      </c>
    </row>
    <row r="248" spans="1:7" x14ac:dyDescent="0.35">
      <c r="A248" t="s">
        <v>12176</v>
      </c>
      <c r="B248" t="s">
        <v>12146</v>
      </c>
      <c r="C248" t="s">
        <v>11948</v>
      </c>
      <c r="D248">
        <v>3565</v>
      </c>
      <c r="E248">
        <v>724</v>
      </c>
      <c r="F248">
        <v>2841</v>
      </c>
      <c r="G248" t="s">
        <v>20612</v>
      </c>
    </row>
    <row r="249" spans="1:7" x14ac:dyDescent="0.35">
      <c r="A249" t="s">
        <v>12177</v>
      </c>
      <c r="B249" t="s">
        <v>12146</v>
      </c>
      <c r="C249" t="s">
        <v>11948</v>
      </c>
      <c r="D249">
        <v>2556</v>
      </c>
      <c r="E249">
        <v>614</v>
      </c>
      <c r="F249">
        <v>1942</v>
      </c>
      <c r="G249" t="s">
        <v>20749</v>
      </c>
    </row>
    <row r="250" spans="1:7" x14ac:dyDescent="0.35">
      <c r="A250" t="s">
        <v>12178</v>
      </c>
      <c r="B250" t="s">
        <v>12146</v>
      </c>
      <c r="C250" t="s">
        <v>11948</v>
      </c>
      <c r="D250">
        <v>4356</v>
      </c>
      <c r="E250">
        <v>435</v>
      </c>
      <c r="F250">
        <v>3921</v>
      </c>
      <c r="G250" t="s">
        <v>20831</v>
      </c>
    </row>
    <row r="251" spans="1:7" x14ac:dyDescent="0.35">
      <c r="A251" t="s">
        <v>12179</v>
      </c>
      <c r="B251" t="s">
        <v>12146</v>
      </c>
      <c r="C251" t="s">
        <v>11948</v>
      </c>
      <c r="D251">
        <v>1086</v>
      </c>
      <c r="E251">
        <v>179</v>
      </c>
      <c r="F251">
        <v>907</v>
      </c>
      <c r="G251" t="s">
        <v>20969</v>
      </c>
    </row>
    <row r="252" spans="1:7" x14ac:dyDescent="0.35">
      <c r="A252" t="s">
        <v>12180</v>
      </c>
      <c r="B252" t="s">
        <v>12146</v>
      </c>
      <c r="C252" t="s">
        <v>11948</v>
      </c>
      <c r="D252">
        <v>2482</v>
      </c>
      <c r="E252">
        <v>587</v>
      </c>
      <c r="F252">
        <v>1895</v>
      </c>
      <c r="G252" t="s">
        <v>21045</v>
      </c>
    </row>
    <row r="253" spans="1:7" x14ac:dyDescent="0.35">
      <c r="A253" t="s">
        <v>12181</v>
      </c>
      <c r="B253" t="s">
        <v>12146</v>
      </c>
      <c r="C253" t="s">
        <v>11948</v>
      </c>
      <c r="D253">
        <v>4760</v>
      </c>
      <c r="E253">
        <v>53</v>
      </c>
      <c r="F253">
        <v>4707</v>
      </c>
      <c r="G253" t="s">
        <v>21168</v>
      </c>
    </row>
    <row r="254" spans="1:7" x14ac:dyDescent="0.35">
      <c r="A254" t="s">
        <v>12182</v>
      </c>
      <c r="B254" t="s">
        <v>12183</v>
      </c>
      <c r="C254" t="s">
        <v>11922</v>
      </c>
      <c r="D254">
        <v>1677</v>
      </c>
      <c r="E254">
        <v>139</v>
      </c>
      <c r="F254">
        <v>1538</v>
      </c>
      <c r="G254" t="s">
        <v>19914</v>
      </c>
    </row>
    <row r="255" spans="1:7" x14ac:dyDescent="0.35">
      <c r="A255" t="s">
        <v>12184</v>
      </c>
      <c r="B255" t="s">
        <v>12183</v>
      </c>
      <c r="C255" t="s">
        <v>11922</v>
      </c>
      <c r="D255">
        <v>3075</v>
      </c>
      <c r="E255">
        <v>6</v>
      </c>
      <c r="F255">
        <v>3069</v>
      </c>
      <c r="G255" t="s">
        <v>20042</v>
      </c>
    </row>
    <row r="256" spans="1:7" x14ac:dyDescent="0.35">
      <c r="A256" t="s">
        <v>12185</v>
      </c>
      <c r="B256" t="s">
        <v>12183</v>
      </c>
      <c r="C256" t="s">
        <v>11922</v>
      </c>
      <c r="D256">
        <v>3483</v>
      </c>
      <c r="E256">
        <v>142</v>
      </c>
      <c r="F256">
        <v>3341</v>
      </c>
      <c r="G256" t="s">
        <v>20196</v>
      </c>
    </row>
    <row r="257" spans="1:7" x14ac:dyDescent="0.35">
      <c r="A257" t="s">
        <v>12186</v>
      </c>
      <c r="B257" t="s">
        <v>12183</v>
      </c>
      <c r="C257" t="s">
        <v>11922</v>
      </c>
      <c r="D257">
        <v>4545</v>
      </c>
      <c r="E257">
        <v>440</v>
      </c>
      <c r="F257">
        <v>4105</v>
      </c>
      <c r="G257" t="s">
        <v>20280</v>
      </c>
    </row>
    <row r="258" spans="1:7" x14ac:dyDescent="0.35">
      <c r="A258" t="s">
        <v>12187</v>
      </c>
      <c r="B258" t="s">
        <v>12183</v>
      </c>
      <c r="C258" t="s">
        <v>11922</v>
      </c>
      <c r="D258">
        <v>1489</v>
      </c>
      <c r="E258">
        <v>189</v>
      </c>
      <c r="F258">
        <v>1300</v>
      </c>
      <c r="G258" t="s">
        <v>21456</v>
      </c>
    </row>
    <row r="259" spans="1:7" x14ac:dyDescent="0.35">
      <c r="A259" t="s">
        <v>12188</v>
      </c>
      <c r="B259" t="s">
        <v>12183</v>
      </c>
      <c r="C259" t="s">
        <v>11922</v>
      </c>
      <c r="D259">
        <v>895</v>
      </c>
      <c r="E259">
        <v>26</v>
      </c>
      <c r="F259">
        <v>869</v>
      </c>
      <c r="G259" t="s">
        <v>21532</v>
      </c>
    </row>
    <row r="260" spans="1:7" x14ac:dyDescent="0.35">
      <c r="A260" t="s">
        <v>12189</v>
      </c>
      <c r="B260" t="s">
        <v>12183</v>
      </c>
      <c r="C260" t="s">
        <v>11922</v>
      </c>
      <c r="D260">
        <v>2429</v>
      </c>
      <c r="E260">
        <v>453</v>
      </c>
      <c r="F260">
        <v>1976</v>
      </c>
      <c r="G260" t="s">
        <v>20620</v>
      </c>
    </row>
    <row r="261" spans="1:7" x14ac:dyDescent="0.35">
      <c r="A261" t="s">
        <v>12190</v>
      </c>
      <c r="B261" t="s">
        <v>12183</v>
      </c>
      <c r="C261" t="s">
        <v>11922</v>
      </c>
      <c r="D261">
        <v>3821</v>
      </c>
      <c r="E261">
        <v>848</v>
      </c>
      <c r="F261">
        <v>2973</v>
      </c>
      <c r="G261" t="s">
        <v>20705</v>
      </c>
    </row>
    <row r="262" spans="1:7" x14ac:dyDescent="0.35">
      <c r="A262" t="s">
        <v>12191</v>
      </c>
      <c r="B262" t="s">
        <v>12183</v>
      </c>
      <c r="C262" t="s">
        <v>11922</v>
      </c>
      <c r="D262">
        <v>3721</v>
      </c>
      <c r="E262">
        <v>227</v>
      </c>
      <c r="F262">
        <v>3494</v>
      </c>
      <c r="G262" t="s">
        <v>20830</v>
      </c>
    </row>
    <row r="263" spans="1:7" x14ac:dyDescent="0.35">
      <c r="A263" t="s">
        <v>12192</v>
      </c>
      <c r="B263" t="s">
        <v>12183</v>
      </c>
      <c r="C263" t="s">
        <v>11922</v>
      </c>
      <c r="D263">
        <v>2726</v>
      </c>
      <c r="E263">
        <v>46</v>
      </c>
      <c r="F263">
        <v>2680</v>
      </c>
      <c r="G263" t="s">
        <v>20941</v>
      </c>
    </row>
    <row r="264" spans="1:7" x14ac:dyDescent="0.35">
      <c r="A264" t="s">
        <v>12193</v>
      </c>
      <c r="B264" t="s">
        <v>12183</v>
      </c>
      <c r="C264" t="s">
        <v>11922</v>
      </c>
      <c r="D264">
        <v>1874</v>
      </c>
      <c r="E264">
        <v>308</v>
      </c>
      <c r="F264">
        <v>1566</v>
      </c>
      <c r="G264" t="s">
        <v>21013</v>
      </c>
    </row>
    <row r="265" spans="1:7" x14ac:dyDescent="0.35">
      <c r="A265" t="s">
        <v>12194</v>
      </c>
      <c r="B265" t="s">
        <v>12183</v>
      </c>
      <c r="C265" t="s">
        <v>11922</v>
      </c>
      <c r="D265">
        <v>2571</v>
      </c>
      <c r="E265">
        <v>335</v>
      </c>
      <c r="F265">
        <v>2236</v>
      </c>
      <c r="G265" t="s">
        <v>21863</v>
      </c>
    </row>
    <row r="266" spans="1:7" x14ac:dyDescent="0.35">
      <c r="A266" t="s">
        <v>12195</v>
      </c>
      <c r="B266" t="s">
        <v>12183</v>
      </c>
      <c r="C266" t="s">
        <v>11935</v>
      </c>
      <c r="D266">
        <v>1639</v>
      </c>
      <c r="E266">
        <v>66</v>
      </c>
      <c r="F266">
        <v>1573</v>
      </c>
      <c r="G266" t="s">
        <v>19830</v>
      </c>
    </row>
    <row r="267" spans="1:7" x14ac:dyDescent="0.35">
      <c r="A267" t="s">
        <v>12196</v>
      </c>
      <c r="B267" t="s">
        <v>12183</v>
      </c>
      <c r="C267" t="s">
        <v>11935</v>
      </c>
      <c r="D267">
        <v>4777</v>
      </c>
      <c r="E267">
        <v>1368</v>
      </c>
      <c r="F267">
        <v>3409</v>
      </c>
      <c r="G267" t="s">
        <v>20023</v>
      </c>
    </row>
    <row r="268" spans="1:7" x14ac:dyDescent="0.35">
      <c r="A268" t="s">
        <v>12197</v>
      </c>
      <c r="B268" t="s">
        <v>12183</v>
      </c>
      <c r="C268" t="s">
        <v>11935</v>
      </c>
      <c r="D268">
        <v>546</v>
      </c>
      <c r="E268">
        <v>111</v>
      </c>
      <c r="G268" t="s">
        <v>20189</v>
      </c>
    </row>
    <row r="269" spans="1:7" x14ac:dyDescent="0.35">
      <c r="A269" t="s">
        <v>12198</v>
      </c>
      <c r="B269" t="s">
        <v>12183</v>
      </c>
      <c r="C269" t="s">
        <v>11935</v>
      </c>
      <c r="D269">
        <v>4916</v>
      </c>
      <c r="E269">
        <v>879</v>
      </c>
      <c r="F269">
        <v>4037</v>
      </c>
      <c r="G269" t="s">
        <v>20280</v>
      </c>
    </row>
    <row r="270" spans="1:7" x14ac:dyDescent="0.35">
      <c r="A270" t="s">
        <v>12199</v>
      </c>
      <c r="B270" t="s">
        <v>12183</v>
      </c>
      <c r="C270" t="s">
        <v>11935</v>
      </c>
      <c r="D270">
        <v>1143</v>
      </c>
      <c r="E270">
        <v>207</v>
      </c>
      <c r="G270" t="s">
        <v>20346</v>
      </c>
    </row>
    <row r="271" spans="1:7" x14ac:dyDescent="0.35">
      <c r="A271" t="s">
        <v>12200</v>
      </c>
      <c r="B271" t="s">
        <v>12183</v>
      </c>
      <c r="C271" t="s">
        <v>11935</v>
      </c>
      <c r="D271">
        <v>3969</v>
      </c>
      <c r="E271">
        <v>741</v>
      </c>
      <c r="F271">
        <v>3228</v>
      </c>
      <c r="G271" t="s">
        <v>20472</v>
      </c>
    </row>
    <row r="272" spans="1:7" x14ac:dyDescent="0.35">
      <c r="A272" t="s">
        <v>12201</v>
      </c>
      <c r="B272" t="s">
        <v>12183</v>
      </c>
      <c r="C272" t="s">
        <v>11935</v>
      </c>
      <c r="D272">
        <v>3769</v>
      </c>
      <c r="E272">
        <v>820</v>
      </c>
      <c r="F272">
        <v>2949</v>
      </c>
      <c r="G272" t="s">
        <v>21231</v>
      </c>
    </row>
    <row r="273" spans="1:7" x14ac:dyDescent="0.35">
      <c r="A273" t="s">
        <v>12202</v>
      </c>
      <c r="B273" t="s">
        <v>12183</v>
      </c>
      <c r="C273" t="s">
        <v>11935</v>
      </c>
      <c r="D273">
        <v>2981</v>
      </c>
      <c r="E273">
        <v>226</v>
      </c>
      <c r="F273">
        <v>2755</v>
      </c>
      <c r="G273" t="s">
        <v>20766</v>
      </c>
    </row>
    <row r="274" spans="1:7" x14ac:dyDescent="0.35">
      <c r="A274" t="s">
        <v>12203</v>
      </c>
      <c r="B274" t="s">
        <v>12183</v>
      </c>
      <c r="C274" t="s">
        <v>11935</v>
      </c>
      <c r="D274">
        <v>4381</v>
      </c>
      <c r="E274">
        <v>1296</v>
      </c>
      <c r="F274">
        <v>3085</v>
      </c>
      <c r="G274" t="s">
        <v>20815</v>
      </c>
    </row>
    <row r="275" spans="1:7" x14ac:dyDescent="0.35">
      <c r="A275" t="s">
        <v>12204</v>
      </c>
      <c r="B275" t="s">
        <v>12183</v>
      </c>
      <c r="C275" t="s">
        <v>11935</v>
      </c>
      <c r="D275">
        <v>3076</v>
      </c>
      <c r="E275">
        <v>744</v>
      </c>
      <c r="F275">
        <v>2332</v>
      </c>
      <c r="G275" t="s">
        <v>20888</v>
      </c>
    </row>
    <row r="276" spans="1:7" x14ac:dyDescent="0.35">
      <c r="A276" t="s">
        <v>12205</v>
      </c>
      <c r="B276" t="s">
        <v>12183</v>
      </c>
      <c r="C276" t="s">
        <v>11935</v>
      </c>
      <c r="D276">
        <v>1042</v>
      </c>
      <c r="E276">
        <v>74</v>
      </c>
      <c r="F276">
        <v>968</v>
      </c>
      <c r="G276" t="s">
        <v>21380</v>
      </c>
    </row>
    <row r="277" spans="1:7" x14ac:dyDescent="0.35">
      <c r="A277" t="s">
        <v>12206</v>
      </c>
      <c r="B277" t="s">
        <v>12183</v>
      </c>
      <c r="C277" t="s">
        <v>11935</v>
      </c>
      <c r="D277">
        <v>1452</v>
      </c>
      <c r="E277">
        <v>389</v>
      </c>
      <c r="F277">
        <v>1063</v>
      </c>
      <c r="G277" t="s">
        <v>21157</v>
      </c>
    </row>
    <row r="278" spans="1:7" x14ac:dyDescent="0.35">
      <c r="A278" t="s">
        <v>12207</v>
      </c>
      <c r="B278" t="s">
        <v>12183</v>
      </c>
      <c r="C278" t="s">
        <v>11948</v>
      </c>
      <c r="D278">
        <v>4247</v>
      </c>
      <c r="E278">
        <v>950</v>
      </c>
      <c r="F278">
        <v>3297</v>
      </c>
      <c r="G278" t="s">
        <v>19840</v>
      </c>
    </row>
    <row r="279" spans="1:7" x14ac:dyDescent="0.35">
      <c r="A279" t="s">
        <v>12208</v>
      </c>
      <c r="B279" t="s">
        <v>12183</v>
      </c>
      <c r="C279" t="s">
        <v>11948</v>
      </c>
      <c r="D279">
        <v>2847</v>
      </c>
      <c r="E279">
        <v>642</v>
      </c>
      <c r="F279">
        <v>2205</v>
      </c>
      <c r="G279" t="s">
        <v>19963</v>
      </c>
    </row>
    <row r="280" spans="1:7" x14ac:dyDescent="0.35">
      <c r="A280" t="s">
        <v>12209</v>
      </c>
      <c r="B280" t="s">
        <v>12183</v>
      </c>
      <c r="C280" t="s">
        <v>11948</v>
      </c>
      <c r="D280">
        <v>4041</v>
      </c>
      <c r="E280">
        <v>905</v>
      </c>
      <c r="F280">
        <v>3136</v>
      </c>
      <c r="G280" t="s">
        <v>20105</v>
      </c>
    </row>
    <row r="281" spans="1:7" x14ac:dyDescent="0.35">
      <c r="A281" t="s">
        <v>12210</v>
      </c>
      <c r="B281" t="s">
        <v>12183</v>
      </c>
      <c r="C281" t="s">
        <v>11948</v>
      </c>
      <c r="D281">
        <v>660</v>
      </c>
      <c r="E281">
        <v>90</v>
      </c>
      <c r="F281">
        <v>570</v>
      </c>
      <c r="G281" t="s">
        <v>20210</v>
      </c>
    </row>
    <row r="282" spans="1:7" x14ac:dyDescent="0.35">
      <c r="A282" t="s">
        <v>12211</v>
      </c>
      <c r="B282" t="s">
        <v>12183</v>
      </c>
      <c r="C282" t="s">
        <v>11948</v>
      </c>
      <c r="D282">
        <v>3902</v>
      </c>
      <c r="E282">
        <v>77</v>
      </c>
      <c r="G282" t="s">
        <v>21582</v>
      </c>
    </row>
    <row r="283" spans="1:7" x14ac:dyDescent="0.35">
      <c r="A283" t="s">
        <v>12212</v>
      </c>
      <c r="B283" t="s">
        <v>12183</v>
      </c>
      <c r="C283" t="s">
        <v>11948</v>
      </c>
      <c r="D283">
        <v>939</v>
      </c>
      <c r="E283">
        <v>259</v>
      </c>
      <c r="F283">
        <v>680</v>
      </c>
      <c r="G283" t="s">
        <v>20517</v>
      </c>
    </row>
    <row r="284" spans="1:7" x14ac:dyDescent="0.35">
      <c r="A284" t="s">
        <v>12213</v>
      </c>
      <c r="B284" t="s">
        <v>12183</v>
      </c>
      <c r="C284" t="s">
        <v>11948</v>
      </c>
      <c r="D284">
        <v>4883</v>
      </c>
      <c r="E284">
        <v>1334</v>
      </c>
      <c r="F284">
        <v>3549</v>
      </c>
      <c r="G284" t="s">
        <v>20620</v>
      </c>
    </row>
    <row r="285" spans="1:7" x14ac:dyDescent="0.35">
      <c r="A285" t="s">
        <v>12214</v>
      </c>
      <c r="B285" t="s">
        <v>12183</v>
      </c>
      <c r="C285" t="s">
        <v>11948</v>
      </c>
      <c r="D285">
        <v>1435</v>
      </c>
      <c r="E285">
        <v>31</v>
      </c>
      <c r="F285">
        <v>1404</v>
      </c>
      <c r="G285" t="s">
        <v>20698</v>
      </c>
    </row>
    <row r="286" spans="1:7" x14ac:dyDescent="0.35">
      <c r="A286" t="s">
        <v>12215</v>
      </c>
      <c r="B286" t="s">
        <v>12183</v>
      </c>
      <c r="C286" t="s">
        <v>11948</v>
      </c>
      <c r="D286">
        <v>4333</v>
      </c>
      <c r="E286">
        <v>353</v>
      </c>
      <c r="G286" t="s">
        <v>20846</v>
      </c>
    </row>
    <row r="287" spans="1:7" x14ac:dyDescent="0.35">
      <c r="A287" t="s">
        <v>12216</v>
      </c>
      <c r="B287" t="s">
        <v>12183</v>
      </c>
      <c r="C287" t="s">
        <v>11948</v>
      </c>
      <c r="D287">
        <v>4493</v>
      </c>
      <c r="E287">
        <v>1070</v>
      </c>
      <c r="F287">
        <v>3423</v>
      </c>
      <c r="G287" t="s">
        <v>20922</v>
      </c>
    </row>
    <row r="288" spans="1:7" x14ac:dyDescent="0.35">
      <c r="A288" t="s">
        <v>12217</v>
      </c>
      <c r="B288" t="s">
        <v>12183</v>
      </c>
      <c r="C288" t="s">
        <v>11948</v>
      </c>
      <c r="D288">
        <v>2517</v>
      </c>
      <c r="E288">
        <v>396</v>
      </c>
      <c r="F288">
        <v>2121</v>
      </c>
      <c r="G288" t="s">
        <v>21076</v>
      </c>
    </row>
    <row r="289" spans="1:7" x14ac:dyDescent="0.35">
      <c r="A289" t="s">
        <v>12218</v>
      </c>
      <c r="B289" t="s">
        <v>12183</v>
      </c>
      <c r="C289" t="s">
        <v>11948</v>
      </c>
      <c r="D289">
        <v>628</v>
      </c>
      <c r="E289">
        <v>161</v>
      </c>
      <c r="F289">
        <v>467</v>
      </c>
      <c r="G289" t="s">
        <v>21185</v>
      </c>
    </row>
    <row r="290" spans="1:7" x14ac:dyDescent="0.35">
      <c r="A290" t="s">
        <v>12219</v>
      </c>
      <c r="B290" t="s">
        <v>12220</v>
      </c>
      <c r="C290" t="s">
        <v>11922</v>
      </c>
      <c r="D290">
        <v>974</v>
      </c>
      <c r="E290">
        <v>285</v>
      </c>
      <c r="F290">
        <v>689</v>
      </c>
      <c r="G290" t="s">
        <v>19914</v>
      </c>
    </row>
    <row r="291" spans="1:7" x14ac:dyDescent="0.35">
      <c r="A291" t="s">
        <v>12221</v>
      </c>
      <c r="B291" t="s">
        <v>12220</v>
      </c>
      <c r="C291" t="s">
        <v>11922</v>
      </c>
      <c r="D291">
        <v>1431</v>
      </c>
      <c r="E291">
        <v>170</v>
      </c>
      <c r="F291">
        <v>1261</v>
      </c>
      <c r="G291" t="s">
        <v>20025</v>
      </c>
    </row>
    <row r="292" spans="1:7" x14ac:dyDescent="0.35">
      <c r="A292" t="s">
        <v>12222</v>
      </c>
      <c r="B292" t="s">
        <v>12220</v>
      </c>
      <c r="C292" t="s">
        <v>11922</v>
      </c>
      <c r="D292">
        <v>2741</v>
      </c>
      <c r="E292">
        <v>671</v>
      </c>
      <c r="F292">
        <v>2070</v>
      </c>
      <c r="G292" t="s">
        <v>20185</v>
      </c>
    </row>
    <row r="293" spans="1:7" x14ac:dyDescent="0.35">
      <c r="A293" t="s">
        <v>12223</v>
      </c>
      <c r="B293" t="s">
        <v>12220</v>
      </c>
      <c r="C293" t="s">
        <v>11922</v>
      </c>
      <c r="D293">
        <v>894</v>
      </c>
      <c r="E293">
        <v>158</v>
      </c>
      <c r="F293">
        <v>736</v>
      </c>
      <c r="G293" t="s">
        <v>20273</v>
      </c>
    </row>
    <row r="294" spans="1:7" x14ac:dyDescent="0.35">
      <c r="A294" t="s">
        <v>12224</v>
      </c>
      <c r="B294" t="s">
        <v>12220</v>
      </c>
      <c r="C294" t="s">
        <v>11922</v>
      </c>
      <c r="D294">
        <v>4512</v>
      </c>
      <c r="E294">
        <v>191</v>
      </c>
      <c r="F294">
        <v>4321</v>
      </c>
      <c r="G294" t="s">
        <v>20383</v>
      </c>
    </row>
    <row r="295" spans="1:7" x14ac:dyDescent="0.35">
      <c r="A295" t="s">
        <v>12225</v>
      </c>
      <c r="B295" t="s">
        <v>12220</v>
      </c>
      <c r="C295" t="s">
        <v>11922</v>
      </c>
      <c r="D295">
        <v>3164</v>
      </c>
      <c r="E295">
        <v>18</v>
      </c>
      <c r="F295">
        <v>3146</v>
      </c>
      <c r="G295" t="s">
        <v>21399</v>
      </c>
    </row>
    <row r="296" spans="1:7" x14ac:dyDescent="0.35">
      <c r="A296" t="s">
        <v>12226</v>
      </c>
      <c r="B296" t="s">
        <v>12220</v>
      </c>
      <c r="C296" t="s">
        <v>11922</v>
      </c>
      <c r="D296">
        <v>2999</v>
      </c>
      <c r="E296">
        <v>784</v>
      </c>
      <c r="F296">
        <v>2215</v>
      </c>
      <c r="G296" t="s">
        <v>21861</v>
      </c>
    </row>
    <row r="297" spans="1:7" x14ac:dyDescent="0.35">
      <c r="A297" t="s">
        <v>12227</v>
      </c>
      <c r="B297" t="s">
        <v>12220</v>
      </c>
      <c r="C297" t="s">
        <v>11922</v>
      </c>
      <c r="D297">
        <v>1469</v>
      </c>
      <c r="E297">
        <v>39</v>
      </c>
      <c r="F297">
        <v>1430</v>
      </c>
      <c r="G297" t="s">
        <v>20749</v>
      </c>
    </row>
    <row r="298" spans="1:7" x14ac:dyDescent="0.35">
      <c r="A298" t="s">
        <v>12228</v>
      </c>
      <c r="B298" t="s">
        <v>12220</v>
      </c>
      <c r="C298" t="s">
        <v>11922</v>
      </c>
      <c r="D298">
        <v>4621</v>
      </c>
      <c r="E298">
        <v>1078</v>
      </c>
      <c r="G298" t="s">
        <v>20826</v>
      </c>
    </row>
    <row r="299" spans="1:7" x14ac:dyDescent="0.35">
      <c r="A299" t="s">
        <v>12229</v>
      </c>
      <c r="B299" t="s">
        <v>12220</v>
      </c>
      <c r="C299" t="s">
        <v>11922</v>
      </c>
      <c r="D299">
        <v>1273</v>
      </c>
      <c r="E299">
        <v>305</v>
      </c>
      <c r="F299">
        <v>968</v>
      </c>
      <c r="G299" t="s">
        <v>20888</v>
      </c>
    </row>
    <row r="300" spans="1:7" x14ac:dyDescent="0.35">
      <c r="A300" t="s">
        <v>12230</v>
      </c>
      <c r="B300" t="s">
        <v>12220</v>
      </c>
      <c r="C300" t="s">
        <v>11922</v>
      </c>
      <c r="D300">
        <v>1556</v>
      </c>
      <c r="E300">
        <v>369</v>
      </c>
      <c r="F300">
        <v>1187</v>
      </c>
      <c r="G300" t="s">
        <v>20998</v>
      </c>
    </row>
    <row r="301" spans="1:7" x14ac:dyDescent="0.35">
      <c r="A301" t="s">
        <v>12231</v>
      </c>
      <c r="B301" t="s">
        <v>12220</v>
      </c>
      <c r="C301" t="s">
        <v>11922</v>
      </c>
      <c r="D301">
        <v>2145</v>
      </c>
      <c r="E301">
        <v>454</v>
      </c>
      <c r="F301">
        <v>1691</v>
      </c>
      <c r="G301" t="s">
        <v>21439</v>
      </c>
    </row>
    <row r="302" spans="1:7" x14ac:dyDescent="0.35">
      <c r="A302" t="s">
        <v>12232</v>
      </c>
      <c r="B302" t="s">
        <v>12220</v>
      </c>
      <c r="C302" t="s">
        <v>11935</v>
      </c>
      <c r="D302">
        <v>4574</v>
      </c>
      <c r="E302">
        <v>489</v>
      </c>
      <c r="F302">
        <v>4085</v>
      </c>
      <c r="G302" t="s">
        <v>19876</v>
      </c>
    </row>
    <row r="303" spans="1:7" x14ac:dyDescent="0.35">
      <c r="A303" t="s">
        <v>12233</v>
      </c>
      <c r="B303" t="s">
        <v>12220</v>
      </c>
      <c r="C303" t="s">
        <v>11935</v>
      </c>
      <c r="D303">
        <v>3213</v>
      </c>
      <c r="E303">
        <v>694</v>
      </c>
      <c r="F303">
        <v>2519</v>
      </c>
      <c r="G303" t="s">
        <v>21562</v>
      </c>
    </row>
    <row r="304" spans="1:7" x14ac:dyDescent="0.35">
      <c r="A304" t="s">
        <v>12234</v>
      </c>
      <c r="B304" t="s">
        <v>12220</v>
      </c>
      <c r="C304" t="s">
        <v>11935</v>
      </c>
      <c r="D304">
        <v>2508</v>
      </c>
      <c r="E304">
        <v>391</v>
      </c>
      <c r="F304">
        <v>2117</v>
      </c>
      <c r="G304" t="s">
        <v>20185</v>
      </c>
    </row>
    <row r="305" spans="1:7" x14ac:dyDescent="0.35">
      <c r="A305" t="s">
        <v>12235</v>
      </c>
      <c r="B305" t="s">
        <v>12220</v>
      </c>
      <c r="C305" t="s">
        <v>11935</v>
      </c>
      <c r="D305">
        <v>1835</v>
      </c>
      <c r="E305">
        <v>141</v>
      </c>
      <c r="F305">
        <v>1694</v>
      </c>
      <c r="G305" t="s">
        <v>20218</v>
      </c>
    </row>
    <row r="306" spans="1:7" x14ac:dyDescent="0.35">
      <c r="A306" t="s">
        <v>12236</v>
      </c>
      <c r="B306" t="s">
        <v>12220</v>
      </c>
      <c r="C306" t="s">
        <v>11935</v>
      </c>
      <c r="D306">
        <v>3240</v>
      </c>
      <c r="E306">
        <v>567</v>
      </c>
      <c r="F306">
        <v>2673</v>
      </c>
      <c r="G306" t="s">
        <v>20343</v>
      </c>
    </row>
    <row r="307" spans="1:7" x14ac:dyDescent="0.35">
      <c r="A307" t="s">
        <v>12237</v>
      </c>
      <c r="B307" t="s">
        <v>12220</v>
      </c>
      <c r="C307" t="s">
        <v>11935</v>
      </c>
      <c r="D307">
        <v>887</v>
      </c>
      <c r="E307">
        <v>82</v>
      </c>
      <c r="F307">
        <v>805</v>
      </c>
      <c r="G307" t="s">
        <v>20441</v>
      </c>
    </row>
    <row r="308" spans="1:7" x14ac:dyDescent="0.35">
      <c r="A308" t="s">
        <v>12238</v>
      </c>
      <c r="B308" t="s">
        <v>12220</v>
      </c>
      <c r="C308" t="s">
        <v>11935</v>
      </c>
      <c r="D308">
        <v>951</v>
      </c>
      <c r="E308">
        <v>113</v>
      </c>
      <c r="F308">
        <v>838</v>
      </c>
      <c r="G308" t="s">
        <v>20649</v>
      </c>
    </row>
    <row r="309" spans="1:7" x14ac:dyDescent="0.35">
      <c r="A309" t="s">
        <v>12239</v>
      </c>
      <c r="B309" t="s">
        <v>12220</v>
      </c>
      <c r="C309" t="s">
        <v>11935</v>
      </c>
      <c r="D309">
        <v>3598</v>
      </c>
      <c r="E309">
        <v>109</v>
      </c>
      <c r="F309">
        <v>3489</v>
      </c>
      <c r="G309" t="s">
        <v>20712</v>
      </c>
    </row>
    <row r="310" spans="1:7" x14ac:dyDescent="0.35">
      <c r="A310" t="s">
        <v>12240</v>
      </c>
      <c r="B310" t="s">
        <v>12220</v>
      </c>
      <c r="C310" t="s">
        <v>11935</v>
      </c>
      <c r="D310">
        <v>3363</v>
      </c>
      <c r="E310">
        <v>83</v>
      </c>
      <c r="F310">
        <v>3280</v>
      </c>
      <c r="G310" t="s">
        <v>20842</v>
      </c>
    </row>
    <row r="311" spans="1:7" x14ac:dyDescent="0.35">
      <c r="A311" t="s">
        <v>12241</v>
      </c>
      <c r="B311" t="s">
        <v>12220</v>
      </c>
      <c r="C311" t="s">
        <v>11935</v>
      </c>
      <c r="D311">
        <v>1011</v>
      </c>
      <c r="E311">
        <v>171</v>
      </c>
      <c r="F311">
        <v>840</v>
      </c>
      <c r="G311" t="s">
        <v>20898</v>
      </c>
    </row>
    <row r="312" spans="1:7" x14ac:dyDescent="0.35">
      <c r="A312" t="s">
        <v>12242</v>
      </c>
      <c r="B312" t="s">
        <v>12220</v>
      </c>
      <c r="C312" t="s">
        <v>11935</v>
      </c>
      <c r="D312">
        <v>2550</v>
      </c>
      <c r="E312">
        <v>483</v>
      </c>
      <c r="F312">
        <v>2067</v>
      </c>
      <c r="G312" t="s">
        <v>21361</v>
      </c>
    </row>
    <row r="313" spans="1:7" x14ac:dyDescent="0.35">
      <c r="A313" t="s">
        <v>12243</v>
      </c>
      <c r="B313" t="s">
        <v>12220</v>
      </c>
      <c r="C313" t="s">
        <v>11935</v>
      </c>
      <c r="D313">
        <v>3874</v>
      </c>
      <c r="E313">
        <v>10</v>
      </c>
      <c r="F313">
        <v>3864</v>
      </c>
      <c r="G313" t="s">
        <v>21185</v>
      </c>
    </row>
    <row r="314" spans="1:7" x14ac:dyDescent="0.35">
      <c r="A314" t="s">
        <v>12244</v>
      </c>
      <c r="B314" t="s">
        <v>12220</v>
      </c>
      <c r="C314" t="s">
        <v>11948</v>
      </c>
      <c r="D314">
        <v>1966</v>
      </c>
      <c r="E314">
        <v>153</v>
      </c>
      <c r="F314">
        <v>1813</v>
      </c>
      <c r="G314" t="s">
        <v>19932</v>
      </c>
    </row>
    <row r="315" spans="1:7" x14ac:dyDescent="0.35">
      <c r="A315" t="s">
        <v>12245</v>
      </c>
      <c r="B315" t="s">
        <v>12220</v>
      </c>
      <c r="C315" t="s">
        <v>11948</v>
      </c>
      <c r="D315">
        <v>2560</v>
      </c>
      <c r="E315">
        <v>243</v>
      </c>
      <c r="F315">
        <v>2317</v>
      </c>
      <c r="G315" t="s">
        <v>19995</v>
      </c>
    </row>
    <row r="316" spans="1:7" x14ac:dyDescent="0.35">
      <c r="A316" t="s">
        <v>12246</v>
      </c>
      <c r="B316" t="s">
        <v>12220</v>
      </c>
      <c r="C316" t="s">
        <v>11948</v>
      </c>
      <c r="D316">
        <v>3639</v>
      </c>
      <c r="E316">
        <v>936</v>
      </c>
      <c r="G316" t="s">
        <v>20088</v>
      </c>
    </row>
    <row r="317" spans="1:7" x14ac:dyDescent="0.35">
      <c r="A317" t="s">
        <v>12247</v>
      </c>
      <c r="B317" t="s">
        <v>12220</v>
      </c>
      <c r="C317" t="s">
        <v>11948</v>
      </c>
      <c r="D317">
        <v>4591</v>
      </c>
      <c r="E317">
        <v>33</v>
      </c>
      <c r="F317">
        <v>4558</v>
      </c>
      <c r="G317" t="s">
        <v>21521</v>
      </c>
    </row>
    <row r="318" spans="1:7" x14ac:dyDescent="0.35">
      <c r="A318" t="s">
        <v>12248</v>
      </c>
      <c r="B318" t="s">
        <v>12220</v>
      </c>
      <c r="C318" t="s">
        <v>11948</v>
      </c>
      <c r="D318">
        <v>2586</v>
      </c>
      <c r="E318">
        <v>439</v>
      </c>
      <c r="G318" t="s">
        <v>20346</v>
      </c>
    </row>
    <row r="319" spans="1:7" x14ac:dyDescent="0.35">
      <c r="A319" t="s">
        <v>12249</v>
      </c>
      <c r="B319" t="s">
        <v>12220</v>
      </c>
      <c r="C319" t="s">
        <v>11948</v>
      </c>
      <c r="D319">
        <v>4874</v>
      </c>
      <c r="E319">
        <v>853</v>
      </c>
      <c r="F319">
        <v>4021</v>
      </c>
      <c r="G319" t="s">
        <v>20535</v>
      </c>
    </row>
    <row r="320" spans="1:7" x14ac:dyDescent="0.35">
      <c r="A320" t="s">
        <v>12250</v>
      </c>
      <c r="B320" t="s">
        <v>12220</v>
      </c>
      <c r="C320" t="s">
        <v>11948</v>
      </c>
      <c r="D320">
        <v>3154</v>
      </c>
      <c r="E320">
        <v>69</v>
      </c>
      <c r="F320">
        <v>3085</v>
      </c>
      <c r="G320" t="s">
        <v>20656</v>
      </c>
    </row>
    <row r="321" spans="1:7" x14ac:dyDescent="0.35">
      <c r="A321" t="s">
        <v>12251</v>
      </c>
      <c r="B321" t="s">
        <v>12220</v>
      </c>
      <c r="C321" t="s">
        <v>11948</v>
      </c>
      <c r="D321">
        <v>4051</v>
      </c>
      <c r="E321">
        <v>89</v>
      </c>
      <c r="F321">
        <v>3962</v>
      </c>
      <c r="G321" t="s">
        <v>20687</v>
      </c>
    </row>
    <row r="322" spans="1:7" x14ac:dyDescent="0.35">
      <c r="A322" t="s">
        <v>12252</v>
      </c>
      <c r="B322" t="s">
        <v>12220</v>
      </c>
      <c r="C322" t="s">
        <v>11948</v>
      </c>
      <c r="D322">
        <v>333</v>
      </c>
      <c r="E322">
        <v>45</v>
      </c>
      <c r="F322">
        <v>288</v>
      </c>
      <c r="G322" t="s">
        <v>20821</v>
      </c>
    </row>
    <row r="323" spans="1:7" x14ac:dyDescent="0.35">
      <c r="A323" t="s">
        <v>12253</v>
      </c>
      <c r="B323" t="s">
        <v>12220</v>
      </c>
      <c r="C323" t="s">
        <v>11948</v>
      </c>
      <c r="D323">
        <v>1049</v>
      </c>
      <c r="E323">
        <v>297</v>
      </c>
      <c r="F323">
        <v>752</v>
      </c>
      <c r="G323" t="s">
        <v>20884</v>
      </c>
    </row>
    <row r="324" spans="1:7" x14ac:dyDescent="0.35">
      <c r="A324" t="s">
        <v>12254</v>
      </c>
      <c r="B324" t="s">
        <v>12220</v>
      </c>
      <c r="C324" t="s">
        <v>11948</v>
      </c>
      <c r="D324">
        <v>563</v>
      </c>
      <c r="E324">
        <v>90</v>
      </c>
      <c r="F324">
        <v>473</v>
      </c>
      <c r="G324" t="s">
        <v>21361</v>
      </c>
    </row>
    <row r="325" spans="1:7" x14ac:dyDescent="0.35">
      <c r="A325" t="s">
        <v>12255</v>
      </c>
      <c r="B325" t="s">
        <v>12220</v>
      </c>
      <c r="C325" t="s">
        <v>11948</v>
      </c>
      <c r="D325">
        <v>4120</v>
      </c>
      <c r="E325">
        <v>373</v>
      </c>
      <c r="F325">
        <v>3747</v>
      </c>
      <c r="G325" t="s">
        <v>21119</v>
      </c>
    </row>
    <row r="326" spans="1:7" x14ac:dyDescent="0.35">
      <c r="A326" t="s">
        <v>12256</v>
      </c>
      <c r="B326" t="s">
        <v>12257</v>
      </c>
      <c r="C326" t="s">
        <v>11922</v>
      </c>
      <c r="D326">
        <v>502</v>
      </c>
      <c r="E326">
        <v>75</v>
      </c>
      <c r="F326">
        <v>427</v>
      </c>
      <c r="G326" t="s">
        <v>19904</v>
      </c>
    </row>
    <row r="327" spans="1:7" x14ac:dyDescent="0.35">
      <c r="A327" t="s">
        <v>12258</v>
      </c>
      <c r="B327" t="s">
        <v>12257</v>
      </c>
      <c r="C327" t="s">
        <v>11922</v>
      </c>
      <c r="D327">
        <v>2785</v>
      </c>
      <c r="E327">
        <v>317</v>
      </c>
      <c r="F327">
        <v>2468</v>
      </c>
      <c r="G327" t="s">
        <v>21208</v>
      </c>
    </row>
    <row r="328" spans="1:7" x14ac:dyDescent="0.35">
      <c r="A328" t="s">
        <v>12259</v>
      </c>
      <c r="B328" t="s">
        <v>12257</v>
      </c>
      <c r="C328" t="s">
        <v>11922</v>
      </c>
      <c r="D328">
        <v>499</v>
      </c>
      <c r="E328">
        <v>48</v>
      </c>
      <c r="F328">
        <v>451</v>
      </c>
      <c r="G328" t="s">
        <v>20189</v>
      </c>
    </row>
    <row r="329" spans="1:7" x14ac:dyDescent="0.35">
      <c r="A329" t="s">
        <v>12260</v>
      </c>
      <c r="B329" t="s">
        <v>12257</v>
      </c>
      <c r="C329" t="s">
        <v>11922</v>
      </c>
      <c r="D329">
        <v>2438</v>
      </c>
      <c r="E329">
        <v>127</v>
      </c>
      <c r="F329">
        <v>2311</v>
      </c>
      <c r="G329" t="s">
        <v>21428</v>
      </c>
    </row>
    <row r="330" spans="1:7" x14ac:dyDescent="0.35">
      <c r="A330" t="s">
        <v>12261</v>
      </c>
      <c r="B330" t="s">
        <v>12257</v>
      </c>
      <c r="C330" t="s">
        <v>11922</v>
      </c>
      <c r="D330">
        <v>3802</v>
      </c>
      <c r="E330">
        <v>791</v>
      </c>
      <c r="F330">
        <v>3011</v>
      </c>
      <c r="G330" t="s">
        <v>20402</v>
      </c>
    </row>
    <row r="331" spans="1:7" x14ac:dyDescent="0.35">
      <c r="A331" t="s">
        <v>12262</v>
      </c>
      <c r="B331" t="s">
        <v>12257</v>
      </c>
      <c r="C331" t="s">
        <v>11922</v>
      </c>
      <c r="D331">
        <v>4275</v>
      </c>
      <c r="E331">
        <v>752</v>
      </c>
      <c r="F331">
        <v>3523</v>
      </c>
      <c r="G331" t="s">
        <v>20501</v>
      </c>
    </row>
    <row r="332" spans="1:7" x14ac:dyDescent="0.35">
      <c r="A332" t="s">
        <v>12263</v>
      </c>
      <c r="B332" t="s">
        <v>12257</v>
      </c>
      <c r="C332" t="s">
        <v>11922</v>
      </c>
      <c r="D332">
        <v>3677</v>
      </c>
      <c r="E332">
        <v>161</v>
      </c>
      <c r="F332">
        <v>3516</v>
      </c>
      <c r="G332" t="s">
        <v>20616</v>
      </c>
    </row>
    <row r="333" spans="1:7" x14ac:dyDescent="0.35">
      <c r="A333" t="s">
        <v>12264</v>
      </c>
      <c r="B333" t="s">
        <v>12257</v>
      </c>
      <c r="C333" t="s">
        <v>11922</v>
      </c>
      <c r="D333">
        <v>2606</v>
      </c>
      <c r="E333">
        <v>328</v>
      </c>
      <c r="F333">
        <v>2278</v>
      </c>
      <c r="G333" t="s">
        <v>20687</v>
      </c>
    </row>
    <row r="334" spans="1:7" x14ac:dyDescent="0.35">
      <c r="A334" t="s">
        <v>12265</v>
      </c>
      <c r="B334" t="s">
        <v>12257</v>
      </c>
      <c r="C334" t="s">
        <v>11922</v>
      </c>
      <c r="D334">
        <v>2710</v>
      </c>
      <c r="E334">
        <v>456</v>
      </c>
      <c r="F334">
        <v>2254</v>
      </c>
      <c r="G334" t="s">
        <v>20831</v>
      </c>
    </row>
    <row r="335" spans="1:7" x14ac:dyDescent="0.35">
      <c r="A335" t="s">
        <v>12266</v>
      </c>
      <c r="B335" t="s">
        <v>12257</v>
      </c>
      <c r="C335" t="s">
        <v>11922</v>
      </c>
      <c r="D335">
        <v>3836</v>
      </c>
      <c r="E335">
        <v>719</v>
      </c>
      <c r="F335">
        <v>3117</v>
      </c>
      <c r="G335" t="s">
        <v>20937</v>
      </c>
    </row>
    <row r="336" spans="1:7" x14ac:dyDescent="0.35">
      <c r="A336" t="s">
        <v>12267</v>
      </c>
      <c r="B336" t="s">
        <v>12257</v>
      </c>
      <c r="C336" t="s">
        <v>11922</v>
      </c>
      <c r="D336">
        <v>3763</v>
      </c>
      <c r="E336">
        <v>562</v>
      </c>
      <c r="F336">
        <v>3201</v>
      </c>
      <c r="G336" t="s">
        <v>21519</v>
      </c>
    </row>
    <row r="337" spans="1:7" x14ac:dyDescent="0.35">
      <c r="A337" t="s">
        <v>12268</v>
      </c>
      <c r="B337" t="s">
        <v>12257</v>
      </c>
      <c r="C337" t="s">
        <v>11922</v>
      </c>
      <c r="D337">
        <v>3527</v>
      </c>
      <c r="E337">
        <v>744</v>
      </c>
      <c r="F337">
        <v>2783</v>
      </c>
      <c r="G337" t="s">
        <v>21146</v>
      </c>
    </row>
    <row r="338" spans="1:7" x14ac:dyDescent="0.35">
      <c r="A338" t="s">
        <v>12269</v>
      </c>
      <c r="B338" t="s">
        <v>12257</v>
      </c>
      <c r="C338" t="s">
        <v>11935</v>
      </c>
      <c r="D338">
        <v>1369</v>
      </c>
      <c r="E338">
        <v>311</v>
      </c>
      <c r="F338">
        <v>1058</v>
      </c>
      <c r="G338" t="s">
        <v>19932</v>
      </c>
    </row>
    <row r="339" spans="1:7" x14ac:dyDescent="0.35">
      <c r="A339" t="s">
        <v>12270</v>
      </c>
      <c r="B339" t="s">
        <v>12257</v>
      </c>
      <c r="C339" t="s">
        <v>11935</v>
      </c>
      <c r="D339">
        <v>1234</v>
      </c>
      <c r="E339">
        <v>34</v>
      </c>
      <c r="F339">
        <v>1200</v>
      </c>
      <c r="G339" t="s">
        <v>19987</v>
      </c>
    </row>
    <row r="340" spans="1:7" x14ac:dyDescent="0.35">
      <c r="A340" t="s">
        <v>12271</v>
      </c>
      <c r="B340" t="s">
        <v>12257</v>
      </c>
      <c r="C340" t="s">
        <v>11935</v>
      </c>
      <c r="D340">
        <v>3336</v>
      </c>
      <c r="E340">
        <v>972</v>
      </c>
      <c r="F340">
        <v>2364</v>
      </c>
      <c r="G340" t="s">
        <v>20172</v>
      </c>
    </row>
    <row r="341" spans="1:7" x14ac:dyDescent="0.35">
      <c r="A341" t="s">
        <v>12272</v>
      </c>
      <c r="B341" t="s">
        <v>12257</v>
      </c>
      <c r="C341" t="s">
        <v>11935</v>
      </c>
      <c r="D341">
        <v>3238</v>
      </c>
      <c r="E341">
        <v>380</v>
      </c>
      <c r="F341">
        <v>2858</v>
      </c>
      <c r="G341" t="s">
        <v>20256</v>
      </c>
    </row>
    <row r="342" spans="1:7" x14ac:dyDescent="0.35">
      <c r="A342" t="s">
        <v>12273</v>
      </c>
      <c r="B342" t="s">
        <v>12257</v>
      </c>
      <c r="C342" t="s">
        <v>11935</v>
      </c>
      <c r="D342">
        <v>1327</v>
      </c>
      <c r="E342">
        <v>271</v>
      </c>
      <c r="F342">
        <v>1056</v>
      </c>
      <c r="G342" t="s">
        <v>21217</v>
      </c>
    </row>
    <row r="343" spans="1:7" x14ac:dyDescent="0.35">
      <c r="A343" t="s">
        <v>12274</v>
      </c>
      <c r="B343" t="s">
        <v>12257</v>
      </c>
      <c r="C343" t="s">
        <v>11935</v>
      </c>
      <c r="D343">
        <v>2244</v>
      </c>
      <c r="E343">
        <v>116</v>
      </c>
      <c r="G343" t="s">
        <v>20441</v>
      </c>
    </row>
    <row r="344" spans="1:7" x14ac:dyDescent="0.35">
      <c r="A344" t="s">
        <v>12275</v>
      </c>
      <c r="B344" t="s">
        <v>12257</v>
      </c>
      <c r="C344" t="s">
        <v>11935</v>
      </c>
      <c r="D344">
        <v>4441</v>
      </c>
      <c r="E344">
        <v>792</v>
      </c>
      <c r="F344">
        <v>3649</v>
      </c>
      <c r="G344" t="s">
        <v>21234</v>
      </c>
    </row>
    <row r="345" spans="1:7" x14ac:dyDescent="0.35">
      <c r="A345" t="s">
        <v>12276</v>
      </c>
      <c r="B345" t="s">
        <v>12257</v>
      </c>
      <c r="C345" t="s">
        <v>11935</v>
      </c>
      <c r="D345">
        <v>2332</v>
      </c>
      <c r="E345">
        <v>456</v>
      </c>
      <c r="F345">
        <v>1876</v>
      </c>
      <c r="G345" t="s">
        <v>20665</v>
      </c>
    </row>
    <row r="346" spans="1:7" x14ac:dyDescent="0.35">
      <c r="A346" t="s">
        <v>12277</v>
      </c>
      <c r="B346" t="s">
        <v>12257</v>
      </c>
      <c r="C346" t="s">
        <v>11935</v>
      </c>
      <c r="D346">
        <v>1839</v>
      </c>
      <c r="E346">
        <v>125</v>
      </c>
      <c r="F346">
        <v>1714</v>
      </c>
      <c r="G346" t="s">
        <v>20777</v>
      </c>
    </row>
    <row r="347" spans="1:7" x14ac:dyDescent="0.35">
      <c r="A347" t="s">
        <v>12278</v>
      </c>
      <c r="B347" t="s">
        <v>12257</v>
      </c>
      <c r="C347" t="s">
        <v>11935</v>
      </c>
      <c r="D347">
        <v>1614</v>
      </c>
      <c r="E347">
        <v>460</v>
      </c>
      <c r="F347">
        <v>1154</v>
      </c>
      <c r="G347" t="s">
        <v>20939</v>
      </c>
    </row>
    <row r="348" spans="1:7" x14ac:dyDescent="0.35">
      <c r="A348" t="s">
        <v>12279</v>
      </c>
      <c r="B348" t="s">
        <v>12257</v>
      </c>
      <c r="C348" t="s">
        <v>11935</v>
      </c>
      <c r="D348">
        <v>3046</v>
      </c>
      <c r="E348">
        <v>726</v>
      </c>
      <c r="G348" t="s">
        <v>21023</v>
      </c>
    </row>
    <row r="349" spans="1:7" x14ac:dyDescent="0.35">
      <c r="A349" t="s">
        <v>12280</v>
      </c>
      <c r="B349" t="s">
        <v>12257</v>
      </c>
      <c r="C349" t="s">
        <v>11935</v>
      </c>
      <c r="D349">
        <v>1490</v>
      </c>
      <c r="E349">
        <v>364</v>
      </c>
      <c r="F349">
        <v>1126</v>
      </c>
      <c r="G349" t="s">
        <v>21177</v>
      </c>
    </row>
    <row r="350" spans="1:7" x14ac:dyDescent="0.35">
      <c r="A350" t="s">
        <v>12281</v>
      </c>
      <c r="B350" t="s">
        <v>12257</v>
      </c>
      <c r="C350" t="s">
        <v>11948</v>
      </c>
      <c r="D350">
        <v>4367</v>
      </c>
      <c r="E350">
        <v>459</v>
      </c>
      <c r="F350">
        <v>3908</v>
      </c>
      <c r="G350" t="s">
        <v>19933</v>
      </c>
    </row>
    <row r="351" spans="1:7" x14ac:dyDescent="0.35">
      <c r="A351" t="s">
        <v>12282</v>
      </c>
      <c r="B351" t="s">
        <v>12257</v>
      </c>
      <c r="C351" t="s">
        <v>11948</v>
      </c>
      <c r="D351">
        <v>2139</v>
      </c>
      <c r="E351">
        <v>505</v>
      </c>
      <c r="G351" t="s">
        <v>20020</v>
      </c>
    </row>
    <row r="352" spans="1:7" x14ac:dyDescent="0.35">
      <c r="A352" t="s">
        <v>12283</v>
      </c>
      <c r="B352" t="s">
        <v>12257</v>
      </c>
      <c r="C352" t="s">
        <v>11948</v>
      </c>
      <c r="D352">
        <v>4719</v>
      </c>
      <c r="E352">
        <v>265</v>
      </c>
      <c r="F352">
        <v>4454</v>
      </c>
      <c r="G352" t="s">
        <v>20196</v>
      </c>
    </row>
    <row r="353" spans="1:7" x14ac:dyDescent="0.35">
      <c r="A353" t="s">
        <v>12284</v>
      </c>
      <c r="B353" t="s">
        <v>12257</v>
      </c>
      <c r="C353" t="s">
        <v>11948</v>
      </c>
      <c r="D353">
        <v>2733</v>
      </c>
      <c r="E353">
        <v>407</v>
      </c>
      <c r="F353">
        <v>2326</v>
      </c>
      <c r="G353" t="s">
        <v>20282</v>
      </c>
    </row>
    <row r="354" spans="1:7" x14ac:dyDescent="0.35">
      <c r="A354" t="s">
        <v>12285</v>
      </c>
      <c r="B354" t="s">
        <v>12257</v>
      </c>
      <c r="C354" t="s">
        <v>11948</v>
      </c>
      <c r="D354">
        <v>3565</v>
      </c>
      <c r="E354">
        <v>838</v>
      </c>
      <c r="F354">
        <v>2727</v>
      </c>
      <c r="G354" t="s">
        <v>20388</v>
      </c>
    </row>
    <row r="355" spans="1:7" x14ac:dyDescent="0.35">
      <c r="A355" t="s">
        <v>12286</v>
      </c>
      <c r="B355" t="s">
        <v>12257</v>
      </c>
      <c r="C355" t="s">
        <v>11948</v>
      </c>
      <c r="D355">
        <v>2797</v>
      </c>
      <c r="E355">
        <v>657</v>
      </c>
      <c r="G355" t="s">
        <v>20522</v>
      </c>
    </row>
    <row r="356" spans="1:7" x14ac:dyDescent="0.35">
      <c r="A356" t="s">
        <v>12287</v>
      </c>
      <c r="B356" t="s">
        <v>12257</v>
      </c>
      <c r="C356" t="s">
        <v>11948</v>
      </c>
      <c r="D356">
        <v>3022</v>
      </c>
      <c r="E356">
        <v>131</v>
      </c>
      <c r="F356">
        <v>2891</v>
      </c>
      <c r="G356" t="s">
        <v>21861</v>
      </c>
    </row>
    <row r="357" spans="1:7" x14ac:dyDescent="0.35">
      <c r="A357" t="s">
        <v>12288</v>
      </c>
      <c r="B357" t="s">
        <v>12257</v>
      </c>
      <c r="C357" t="s">
        <v>11948</v>
      </c>
      <c r="D357">
        <v>3744</v>
      </c>
      <c r="E357">
        <v>1029</v>
      </c>
      <c r="F357">
        <v>2715</v>
      </c>
      <c r="G357" t="s">
        <v>21299</v>
      </c>
    </row>
    <row r="358" spans="1:7" x14ac:dyDescent="0.35">
      <c r="A358" t="s">
        <v>12289</v>
      </c>
      <c r="B358" t="s">
        <v>12257</v>
      </c>
      <c r="C358" t="s">
        <v>11948</v>
      </c>
      <c r="D358">
        <v>4444</v>
      </c>
      <c r="E358">
        <v>313</v>
      </c>
      <c r="F358">
        <v>4131</v>
      </c>
      <c r="G358" t="s">
        <v>20815</v>
      </c>
    </row>
    <row r="359" spans="1:7" x14ac:dyDescent="0.35">
      <c r="A359" t="s">
        <v>12290</v>
      </c>
      <c r="B359" t="s">
        <v>12257</v>
      </c>
      <c r="C359" t="s">
        <v>11948</v>
      </c>
      <c r="D359">
        <v>2047</v>
      </c>
      <c r="E359">
        <v>354</v>
      </c>
      <c r="F359">
        <v>1693</v>
      </c>
      <c r="G359" t="s">
        <v>20969</v>
      </c>
    </row>
    <row r="360" spans="1:7" x14ac:dyDescent="0.35">
      <c r="A360" t="s">
        <v>12291</v>
      </c>
      <c r="B360" t="s">
        <v>12257</v>
      </c>
      <c r="C360" t="s">
        <v>11948</v>
      </c>
      <c r="D360">
        <v>2252</v>
      </c>
      <c r="E360">
        <v>201</v>
      </c>
      <c r="F360">
        <v>2051</v>
      </c>
      <c r="G360" t="s">
        <v>21014</v>
      </c>
    </row>
    <row r="361" spans="1:7" x14ac:dyDescent="0.35">
      <c r="A361" t="s">
        <v>12292</v>
      </c>
      <c r="B361" t="s">
        <v>12257</v>
      </c>
      <c r="C361" t="s">
        <v>11948</v>
      </c>
      <c r="D361">
        <v>2680</v>
      </c>
      <c r="E361">
        <v>629</v>
      </c>
      <c r="F361">
        <v>2051</v>
      </c>
      <c r="G361" t="s">
        <v>21186</v>
      </c>
    </row>
    <row r="362" spans="1:7" x14ac:dyDescent="0.35">
      <c r="A362" t="s">
        <v>12229</v>
      </c>
      <c r="B362" t="s">
        <v>12220</v>
      </c>
      <c r="C362" t="s">
        <v>11922</v>
      </c>
      <c r="D362">
        <v>1273</v>
      </c>
      <c r="E362">
        <v>305</v>
      </c>
      <c r="F362">
        <v>968</v>
      </c>
      <c r="G362" t="s">
        <v>20888</v>
      </c>
    </row>
    <row r="363" spans="1:7" x14ac:dyDescent="0.35">
      <c r="A363" t="s">
        <v>12004</v>
      </c>
      <c r="B363" t="s">
        <v>11998</v>
      </c>
      <c r="C363" t="s">
        <v>11922</v>
      </c>
      <c r="D363">
        <v>4373</v>
      </c>
      <c r="E363">
        <v>818</v>
      </c>
      <c r="F363">
        <v>3555</v>
      </c>
      <c r="G363" t="s">
        <v>20649</v>
      </c>
    </row>
    <row r="364" spans="1:7" x14ac:dyDescent="0.35">
      <c r="A364" t="s">
        <v>12013</v>
      </c>
      <c r="B364" t="s">
        <v>11998</v>
      </c>
      <c r="C364" t="s">
        <v>11935</v>
      </c>
      <c r="D364">
        <v>4862</v>
      </c>
      <c r="E364">
        <v>616</v>
      </c>
      <c r="F364">
        <v>4246</v>
      </c>
      <c r="G364" t="s">
        <v>21211</v>
      </c>
    </row>
    <row r="365" spans="1:7" x14ac:dyDescent="0.35">
      <c r="A365" t="s">
        <v>12270</v>
      </c>
      <c r="B365" t="s">
        <v>12257</v>
      </c>
      <c r="C365" t="s">
        <v>11935</v>
      </c>
      <c r="D365">
        <v>1234</v>
      </c>
      <c r="E365">
        <v>34</v>
      </c>
      <c r="F365">
        <v>1200</v>
      </c>
      <c r="G365" t="s">
        <v>19987</v>
      </c>
    </row>
    <row r="366" spans="1:7" x14ac:dyDescent="0.35">
      <c r="A366" t="s">
        <v>12251</v>
      </c>
      <c r="B366" t="s">
        <v>12220</v>
      </c>
      <c r="C366" t="s">
        <v>11948</v>
      </c>
      <c r="D366">
        <v>4051</v>
      </c>
      <c r="E366">
        <v>89</v>
      </c>
      <c r="F366">
        <v>3962</v>
      </c>
      <c r="G366" t="s">
        <v>20687</v>
      </c>
    </row>
    <row r="367" spans="1:7" x14ac:dyDescent="0.35">
      <c r="A367" t="s">
        <v>12241</v>
      </c>
      <c r="B367" t="s">
        <v>12220</v>
      </c>
      <c r="C367" t="s">
        <v>11935</v>
      </c>
      <c r="D367">
        <v>1011</v>
      </c>
      <c r="E367">
        <v>171</v>
      </c>
      <c r="F367">
        <v>840</v>
      </c>
      <c r="G367" t="s">
        <v>20898</v>
      </c>
    </row>
    <row r="368" spans="1:7" x14ac:dyDescent="0.35">
      <c r="A368" t="s">
        <v>12100</v>
      </c>
      <c r="B368" t="s">
        <v>12072</v>
      </c>
      <c r="C368" t="s">
        <v>11948</v>
      </c>
      <c r="D368">
        <v>622</v>
      </c>
      <c r="E368">
        <v>52</v>
      </c>
      <c r="F368">
        <v>570</v>
      </c>
      <c r="G368" t="s">
        <v>20342</v>
      </c>
    </row>
    <row r="369" spans="1:7" x14ac:dyDescent="0.35">
      <c r="A369" t="s">
        <v>12219</v>
      </c>
      <c r="B369" t="s">
        <v>12220</v>
      </c>
      <c r="C369" t="s">
        <v>11922</v>
      </c>
      <c r="D369">
        <v>974</v>
      </c>
      <c r="E369">
        <v>285</v>
      </c>
      <c r="F369">
        <v>689</v>
      </c>
      <c r="G369" t="s">
        <v>19914</v>
      </c>
    </row>
    <row r="370" spans="1:7" x14ac:dyDescent="0.35">
      <c r="A370" t="s">
        <v>11944</v>
      </c>
      <c r="B370" t="s">
        <v>11921</v>
      </c>
      <c r="C370" t="s">
        <v>11935</v>
      </c>
      <c r="D370">
        <v>4242</v>
      </c>
      <c r="E370">
        <v>186</v>
      </c>
      <c r="F370">
        <v>4056</v>
      </c>
      <c r="G370" t="s">
        <v>20947</v>
      </c>
    </row>
    <row r="371" spans="1:7" x14ac:dyDescent="0.35">
      <c r="A371" t="s">
        <v>11937</v>
      </c>
      <c r="B371" t="s">
        <v>11921</v>
      </c>
      <c r="C371" t="s">
        <v>11935</v>
      </c>
      <c r="D371">
        <v>2205</v>
      </c>
      <c r="E371">
        <v>167</v>
      </c>
      <c r="F371">
        <v>2038</v>
      </c>
      <c r="G371" t="s">
        <v>20105</v>
      </c>
    </row>
    <row r="372" spans="1:7" x14ac:dyDescent="0.35">
      <c r="A372" t="s">
        <v>11966</v>
      </c>
      <c r="B372" t="s">
        <v>11961</v>
      </c>
      <c r="C372" t="s">
        <v>11922</v>
      </c>
      <c r="D372">
        <v>3102</v>
      </c>
      <c r="E372">
        <v>433</v>
      </c>
      <c r="F372">
        <v>2669</v>
      </c>
      <c r="G372" t="s">
        <v>21532</v>
      </c>
    </row>
    <row r="373" spans="1:7" x14ac:dyDescent="0.35">
      <c r="A373" t="s">
        <v>11946</v>
      </c>
      <c r="B373" t="s">
        <v>11921</v>
      </c>
      <c r="C373" t="s">
        <v>11935</v>
      </c>
      <c r="D373">
        <v>3326</v>
      </c>
      <c r="E373">
        <v>610</v>
      </c>
      <c r="F373">
        <v>2716</v>
      </c>
      <c r="G373" t="s">
        <v>21153</v>
      </c>
    </row>
    <row r="374" spans="1:7" x14ac:dyDescent="0.35">
      <c r="A374" t="s">
        <v>12261</v>
      </c>
      <c r="B374" t="s">
        <v>12257</v>
      </c>
      <c r="C374" t="s">
        <v>11922</v>
      </c>
      <c r="D374">
        <v>3802</v>
      </c>
      <c r="E374">
        <v>791</v>
      </c>
      <c r="F374">
        <v>3011</v>
      </c>
      <c r="G374" t="s">
        <v>20402</v>
      </c>
    </row>
    <row r="375" spans="1:7" x14ac:dyDescent="0.35">
      <c r="A375" t="s">
        <v>12227</v>
      </c>
      <c r="B375" t="s">
        <v>12220</v>
      </c>
      <c r="C375" t="s">
        <v>11922</v>
      </c>
      <c r="D375">
        <v>1469</v>
      </c>
      <c r="E375">
        <v>39</v>
      </c>
      <c r="F375">
        <v>1430</v>
      </c>
      <c r="G375" t="s">
        <v>20749</v>
      </c>
    </row>
    <row r="376" spans="1:7" x14ac:dyDescent="0.35">
      <c r="A376" t="s">
        <v>12062</v>
      </c>
      <c r="B376" t="s">
        <v>12035</v>
      </c>
      <c r="C376" t="s">
        <v>11948</v>
      </c>
      <c r="D376">
        <v>2015</v>
      </c>
      <c r="E376">
        <v>414</v>
      </c>
      <c r="F376">
        <v>1601</v>
      </c>
      <c r="G376" t="s">
        <v>21381</v>
      </c>
    </row>
    <row r="377" spans="1:7" x14ac:dyDescent="0.35">
      <c r="A377" t="s">
        <v>12266</v>
      </c>
      <c r="B377" t="s">
        <v>12257</v>
      </c>
      <c r="C377" t="s">
        <v>11922</v>
      </c>
      <c r="D377">
        <v>3836</v>
      </c>
      <c r="E377">
        <v>719</v>
      </c>
      <c r="F377">
        <v>3117</v>
      </c>
      <c r="G377" t="s">
        <v>20937</v>
      </c>
    </row>
    <row r="378" spans="1:7" x14ac:dyDescent="0.35">
      <c r="A378" t="s">
        <v>12033</v>
      </c>
      <c r="B378" t="s">
        <v>11998</v>
      </c>
      <c r="C378" t="s">
        <v>11948</v>
      </c>
      <c r="D378">
        <v>3081</v>
      </c>
      <c r="E378">
        <v>305</v>
      </c>
      <c r="F378">
        <v>2776</v>
      </c>
      <c r="G378" t="s">
        <v>21102</v>
      </c>
    </row>
    <row r="379" spans="1:7" x14ac:dyDescent="0.35">
      <c r="A379" t="s">
        <v>12224</v>
      </c>
      <c r="B379" t="s">
        <v>12220</v>
      </c>
      <c r="C379" t="s">
        <v>11922</v>
      </c>
      <c r="D379">
        <v>4512</v>
      </c>
      <c r="E379">
        <v>191</v>
      </c>
      <c r="F379">
        <v>4321</v>
      </c>
      <c r="G379" t="s">
        <v>20383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E919-20D9-41DD-AAD6-8C8151BD74C6}">
  <dimension ref="A1:H3202"/>
  <sheetViews>
    <sheetView workbookViewId="0">
      <selection activeCell="E15" sqref="E15"/>
    </sheetView>
  </sheetViews>
  <sheetFormatPr defaultRowHeight="19.05" x14ac:dyDescent="0.35"/>
  <cols>
    <col min="1" max="1" width="11.453125" bestFit="1" customWidth="1"/>
    <col min="2" max="2" width="9.453125" bestFit="1" customWidth="1"/>
    <col min="3" max="3" width="13.6328125" bestFit="1" customWidth="1"/>
    <col min="4" max="4" width="9.453125" bestFit="1" customWidth="1"/>
    <col min="5" max="5" width="12.7265625" bestFit="1" customWidth="1"/>
    <col min="6" max="6" width="16.453125" bestFit="1" customWidth="1"/>
    <col min="7" max="7" width="16.6328125" bestFit="1" customWidth="1"/>
    <col min="8" max="8" width="16.7265625" bestFit="1" customWidth="1"/>
  </cols>
  <sheetData>
    <row r="1" spans="1:8" x14ac:dyDescent="0.35">
      <c r="A1" t="s">
        <v>19810</v>
      </c>
      <c r="B1" t="s">
        <v>19823</v>
      </c>
      <c r="C1" t="s">
        <v>19824</v>
      </c>
      <c r="D1" t="s">
        <v>19825</v>
      </c>
      <c r="E1" t="s">
        <v>19826</v>
      </c>
      <c r="F1" t="s">
        <v>19827</v>
      </c>
      <c r="G1" t="s">
        <v>19828</v>
      </c>
      <c r="H1" t="s">
        <v>19829</v>
      </c>
    </row>
    <row r="2" spans="1:8" x14ac:dyDescent="0.35">
      <c r="A2" t="s">
        <v>7213</v>
      </c>
      <c r="B2" t="s">
        <v>11914</v>
      </c>
      <c r="C2" t="s">
        <v>12416</v>
      </c>
      <c r="D2" t="s">
        <v>4</v>
      </c>
      <c r="E2" t="s">
        <v>12417</v>
      </c>
      <c r="F2" t="s">
        <v>12418</v>
      </c>
      <c r="G2" t="s">
        <v>7219</v>
      </c>
      <c r="H2" t="s">
        <v>12419</v>
      </c>
    </row>
    <row r="3" spans="1:8" x14ac:dyDescent="0.35">
      <c r="A3" t="s">
        <v>12420</v>
      </c>
      <c r="B3" t="s">
        <v>12257</v>
      </c>
      <c r="C3" t="s">
        <v>12421</v>
      </c>
      <c r="D3" t="s">
        <v>21864</v>
      </c>
      <c r="E3" t="s">
        <v>12422</v>
      </c>
      <c r="F3" t="s">
        <v>12423</v>
      </c>
      <c r="G3" t="s">
        <v>7963</v>
      </c>
      <c r="H3" t="s">
        <v>19870</v>
      </c>
    </row>
    <row r="4" spans="1:8" x14ac:dyDescent="0.35">
      <c r="A4" t="s">
        <v>12424</v>
      </c>
      <c r="B4" t="s">
        <v>11921</v>
      </c>
      <c r="C4" t="s">
        <v>12425</v>
      </c>
      <c r="D4" t="s">
        <v>21865</v>
      </c>
      <c r="E4" t="s">
        <v>12422</v>
      </c>
      <c r="F4" t="s">
        <v>12426</v>
      </c>
      <c r="G4" t="s">
        <v>12427</v>
      </c>
      <c r="H4" t="s">
        <v>21264</v>
      </c>
    </row>
    <row r="5" spans="1:8" x14ac:dyDescent="0.35">
      <c r="A5" t="s">
        <v>12428</v>
      </c>
      <c r="B5" t="s">
        <v>11998</v>
      </c>
      <c r="C5" t="s">
        <v>12429</v>
      </c>
      <c r="D5" t="s">
        <v>21866</v>
      </c>
      <c r="E5" t="s">
        <v>12430</v>
      </c>
      <c r="F5" t="s">
        <v>11922</v>
      </c>
      <c r="G5" t="s">
        <v>66</v>
      </c>
      <c r="H5" t="s">
        <v>20628</v>
      </c>
    </row>
    <row r="6" spans="1:8" x14ac:dyDescent="0.35">
      <c r="A6" t="s">
        <v>12431</v>
      </c>
      <c r="B6" t="s">
        <v>12146</v>
      </c>
      <c r="C6" t="s">
        <v>12425</v>
      </c>
      <c r="D6" t="s">
        <v>21867</v>
      </c>
      <c r="E6" t="s">
        <v>11935</v>
      </c>
      <c r="F6" t="s">
        <v>11948</v>
      </c>
      <c r="G6" t="s">
        <v>12432</v>
      </c>
      <c r="H6" t="s">
        <v>20994</v>
      </c>
    </row>
    <row r="7" spans="1:8" x14ac:dyDescent="0.35">
      <c r="A7" t="s">
        <v>12433</v>
      </c>
      <c r="B7" t="s">
        <v>11921</v>
      </c>
      <c r="C7" t="s">
        <v>12434</v>
      </c>
      <c r="D7" t="s">
        <v>21868</v>
      </c>
      <c r="E7" t="s">
        <v>12422</v>
      </c>
      <c r="F7" t="s">
        <v>66</v>
      </c>
      <c r="G7" t="s">
        <v>10135</v>
      </c>
      <c r="H7" t="s">
        <v>20817</v>
      </c>
    </row>
    <row r="8" spans="1:8" x14ac:dyDescent="0.35">
      <c r="A8" t="s">
        <v>12435</v>
      </c>
      <c r="B8" t="s">
        <v>12220</v>
      </c>
      <c r="C8" t="s">
        <v>12434</v>
      </c>
      <c r="D8" t="s">
        <v>21869</v>
      </c>
      <c r="E8" t="s">
        <v>11922</v>
      </c>
      <c r="F8" t="s">
        <v>12426</v>
      </c>
      <c r="G8" t="s">
        <v>12436</v>
      </c>
      <c r="H8" t="s">
        <v>20340</v>
      </c>
    </row>
    <row r="9" spans="1:8" x14ac:dyDescent="0.35">
      <c r="A9" t="s">
        <v>12437</v>
      </c>
      <c r="B9" t="s">
        <v>12035</v>
      </c>
      <c r="C9" t="s">
        <v>12429</v>
      </c>
      <c r="D9" t="s">
        <v>21870</v>
      </c>
      <c r="E9" t="s">
        <v>11948</v>
      </c>
      <c r="F9" t="s">
        <v>11922</v>
      </c>
      <c r="G9" t="s">
        <v>66</v>
      </c>
      <c r="H9" t="s">
        <v>20921</v>
      </c>
    </row>
    <row r="10" spans="1:8" x14ac:dyDescent="0.35">
      <c r="A10" t="s">
        <v>12438</v>
      </c>
      <c r="B10" t="s">
        <v>12109</v>
      </c>
      <c r="C10" t="s">
        <v>12429</v>
      </c>
      <c r="D10" t="s">
        <v>21871</v>
      </c>
      <c r="E10" t="s">
        <v>11948</v>
      </c>
      <c r="F10" t="s">
        <v>66</v>
      </c>
      <c r="G10" t="s">
        <v>12439</v>
      </c>
      <c r="H10" t="s">
        <v>20581</v>
      </c>
    </row>
    <row r="11" spans="1:8" x14ac:dyDescent="0.35">
      <c r="A11" t="s">
        <v>12440</v>
      </c>
      <c r="B11" t="s">
        <v>12183</v>
      </c>
      <c r="C11" t="s">
        <v>12425</v>
      </c>
      <c r="D11" t="s">
        <v>21872</v>
      </c>
      <c r="E11" t="s">
        <v>12430</v>
      </c>
      <c r="F11" t="s">
        <v>11935</v>
      </c>
      <c r="G11" t="s">
        <v>12441</v>
      </c>
      <c r="H11" t="s">
        <v>21538</v>
      </c>
    </row>
    <row r="12" spans="1:8" x14ac:dyDescent="0.35">
      <c r="A12" t="s">
        <v>12442</v>
      </c>
      <c r="B12" t="s">
        <v>12220</v>
      </c>
      <c r="C12" t="s">
        <v>12443</v>
      </c>
      <c r="D12" t="s">
        <v>21873</v>
      </c>
      <c r="E12" t="s">
        <v>12430</v>
      </c>
      <c r="F12" t="s">
        <v>11948</v>
      </c>
      <c r="G12" t="s">
        <v>12444</v>
      </c>
      <c r="H12" t="s">
        <v>20798</v>
      </c>
    </row>
    <row r="13" spans="1:8" x14ac:dyDescent="0.35">
      <c r="A13" t="s">
        <v>12445</v>
      </c>
      <c r="B13" t="s">
        <v>12183</v>
      </c>
      <c r="C13" t="s">
        <v>12429</v>
      </c>
      <c r="D13" t="s">
        <v>21874</v>
      </c>
      <c r="E13" t="s">
        <v>12430</v>
      </c>
      <c r="F13" t="s">
        <v>12423</v>
      </c>
      <c r="G13" t="s">
        <v>66</v>
      </c>
      <c r="H13" t="s">
        <v>21475</v>
      </c>
    </row>
    <row r="14" spans="1:8" x14ac:dyDescent="0.35">
      <c r="A14" t="s">
        <v>12446</v>
      </c>
      <c r="B14" t="s">
        <v>12257</v>
      </c>
      <c r="C14" t="s">
        <v>12421</v>
      </c>
      <c r="D14" t="s">
        <v>21875</v>
      </c>
      <c r="E14" t="s">
        <v>11935</v>
      </c>
      <c r="F14" t="s">
        <v>11922</v>
      </c>
      <c r="G14" t="s">
        <v>12447</v>
      </c>
      <c r="H14" t="s">
        <v>19843</v>
      </c>
    </row>
    <row r="15" spans="1:8" x14ac:dyDescent="0.35">
      <c r="A15" t="s">
        <v>12448</v>
      </c>
      <c r="B15" t="s">
        <v>11998</v>
      </c>
      <c r="C15" t="s">
        <v>12449</v>
      </c>
      <c r="D15" t="s">
        <v>21876</v>
      </c>
      <c r="E15" t="s">
        <v>12430</v>
      </c>
      <c r="F15" t="s">
        <v>11948</v>
      </c>
      <c r="G15" t="s">
        <v>12450</v>
      </c>
      <c r="H15" t="s">
        <v>20041</v>
      </c>
    </row>
    <row r="16" spans="1:8" x14ac:dyDescent="0.35">
      <c r="A16" t="s">
        <v>12451</v>
      </c>
      <c r="B16" t="s">
        <v>12109</v>
      </c>
      <c r="C16" t="s">
        <v>12421</v>
      </c>
      <c r="D16" t="s">
        <v>21877</v>
      </c>
      <c r="E16" t="s">
        <v>11948</v>
      </c>
      <c r="F16" t="s">
        <v>12423</v>
      </c>
      <c r="G16" t="s">
        <v>12452</v>
      </c>
      <c r="H16" t="s">
        <v>20893</v>
      </c>
    </row>
    <row r="17" spans="1:8" x14ac:dyDescent="0.35">
      <c r="A17" t="s">
        <v>12453</v>
      </c>
      <c r="B17" t="s">
        <v>12183</v>
      </c>
      <c r="C17" t="s">
        <v>12429</v>
      </c>
      <c r="D17" t="s">
        <v>21878</v>
      </c>
      <c r="E17" t="s">
        <v>11948</v>
      </c>
      <c r="F17" t="s">
        <v>12423</v>
      </c>
      <c r="G17" t="s">
        <v>10325</v>
      </c>
      <c r="H17" t="s">
        <v>21136</v>
      </c>
    </row>
    <row r="18" spans="1:8" x14ac:dyDescent="0.35">
      <c r="A18" t="s">
        <v>12454</v>
      </c>
      <c r="B18" t="s">
        <v>11998</v>
      </c>
      <c r="C18" t="s">
        <v>12429</v>
      </c>
      <c r="D18" t="s">
        <v>21879</v>
      </c>
      <c r="E18" t="s">
        <v>11948</v>
      </c>
      <c r="F18" t="s">
        <v>11922</v>
      </c>
      <c r="G18" t="s">
        <v>12455</v>
      </c>
      <c r="H18" t="s">
        <v>21226</v>
      </c>
    </row>
    <row r="19" spans="1:8" x14ac:dyDescent="0.35">
      <c r="A19" t="s">
        <v>12456</v>
      </c>
      <c r="B19" t="s">
        <v>12072</v>
      </c>
      <c r="C19" t="s">
        <v>12425</v>
      </c>
      <c r="D19" t="s">
        <v>21880</v>
      </c>
      <c r="E19" t="s">
        <v>12430</v>
      </c>
      <c r="F19" t="s">
        <v>12423</v>
      </c>
      <c r="G19" t="s">
        <v>66</v>
      </c>
      <c r="H19" t="s">
        <v>20960</v>
      </c>
    </row>
    <row r="20" spans="1:8" x14ac:dyDescent="0.35">
      <c r="A20" t="s">
        <v>12457</v>
      </c>
      <c r="B20" t="s">
        <v>12183</v>
      </c>
      <c r="C20" t="s">
        <v>12434</v>
      </c>
      <c r="D20" t="s">
        <v>21881</v>
      </c>
      <c r="E20" t="s">
        <v>11935</v>
      </c>
      <c r="F20" t="s">
        <v>11922</v>
      </c>
      <c r="G20" t="s">
        <v>12458</v>
      </c>
      <c r="H20" t="s">
        <v>20536</v>
      </c>
    </row>
    <row r="21" spans="1:8" x14ac:dyDescent="0.35">
      <c r="A21" t="s">
        <v>12459</v>
      </c>
      <c r="B21" t="s">
        <v>12109</v>
      </c>
      <c r="C21" t="s">
        <v>12429</v>
      </c>
      <c r="D21" t="s">
        <v>21882</v>
      </c>
      <c r="E21" t="s">
        <v>11922</v>
      </c>
      <c r="F21" t="s">
        <v>11922</v>
      </c>
      <c r="G21" t="s">
        <v>12460</v>
      </c>
      <c r="H21" t="s">
        <v>20346</v>
      </c>
    </row>
    <row r="22" spans="1:8" x14ac:dyDescent="0.35">
      <c r="A22" t="s">
        <v>12461</v>
      </c>
      <c r="B22" t="s">
        <v>11998</v>
      </c>
      <c r="C22" t="s">
        <v>12434</v>
      </c>
      <c r="D22" t="s">
        <v>21883</v>
      </c>
      <c r="E22" t="s">
        <v>12422</v>
      </c>
      <c r="F22" t="s">
        <v>12426</v>
      </c>
      <c r="G22" t="s">
        <v>66</v>
      </c>
      <c r="H22" t="s">
        <v>20675</v>
      </c>
    </row>
    <row r="23" spans="1:8" x14ac:dyDescent="0.35">
      <c r="A23" t="s">
        <v>12462</v>
      </c>
      <c r="B23" t="s">
        <v>11961</v>
      </c>
      <c r="C23" t="s">
        <v>12429</v>
      </c>
      <c r="D23" t="s">
        <v>21884</v>
      </c>
      <c r="E23" t="s">
        <v>12422</v>
      </c>
      <c r="F23" t="s">
        <v>12423</v>
      </c>
      <c r="G23" t="s">
        <v>12463</v>
      </c>
      <c r="H23" t="s">
        <v>20283</v>
      </c>
    </row>
    <row r="24" spans="1:8" x14ac:dyDescent="0.35">
      <c r="A24" t="s">
        <v>12464</v>
      </c>
      <c r="B24" t="s">
        <v>11998</v>
      </c>
      <c r="C24" t="s">
        <v>12421</v>
      </c>
      <c r="D24" t="s">
        <v>21885</v>
      </c>
      <c r="E24" t="s">
        <v>11948</v>
      </c>
      <c r="F24" t="s">
        <v>11935</v>
      </c>
      <c r="G24" t="s">
        <v>12465</v>
      </c>
      <c r="H24" t="s">
        <v>20512</v>
      </c>
    </row>
    <row r="25" spans="1:8" x14ac:dyDescent="0.35">
      <c r="A25" t="s">
        <v>12466</v>
      </c>
      <c r="B25" t="s">
        <v>12220</v>
      </c>
      <c r="C25" t="s">
        <v>12429</v>
      </c>
      <c r="D25" t="s">
        <v>21886</v>
      </c>
      <c r="E25" t="s">
        <v>12422</v>
      </c>
      <c r="F25" t="s">
        <v>11922</v>
      </c>
      <c r="G25" t="s">
        <v>12467</v>
      </c>
      <c r="H25" t="s">
        <v>20498</v>
      </c>
    </row>
    <row r="26" spans="1:8" x14ac:dyDescent="0.35">
      <c r="A26" t="s">
        <v>12468</v>
      </c>
      <c r="B26" t="s">
        <v>12109</v>
      </c>
      <c r="C26" t="s">
        <v>12429</v>
      </c>
      <c r="D26" t="s">
        <v>21887</v>
      </c>
      <c r="E26" t="s">
        <v>12430</v>
      </c>
      <c r="F26" t="s">
        <v>11922</v>
      </c>
      <c r="G26" t="s">
        <v>12469</v>
      </c>
      <c r="H26" t="s">
        <v>20374</v>
      </c>
    </row>
    <row r="27" spans="1:8" x14ac:dyDescent="0.35">
      <c r="A27" t="s">
        <v>12470</v>
      </c>
      <c r="B27" t="s">
        <v>12220</v>
      </c>
      <c r="C27" t="s">
        <v>12421</v>
      </c>
      <c r="D27" t="s">
        <v>21888</v>
      </c>
      <c r="E27" t="s">
        <v>11948</v>
      </c>
      <c r="F27" t="s">
        <v>11922</v>
      </c>
      <c r="G27" t="s">
        <v>12471</v>
      </c>
      <c r="H27" t="s">
        <v>21148</v>
      </c>
    </row>
    <row r="28" spans="1:8" x14ac:dyDescent="0.35">
      <c r="A28" t="s">
        <v>12472</v>
      </c>
      <c r="B28" t="s">
        <v>12109</v>
      </c>
      <c r="C28" t="s">
        <v>12443</v>
      </c>
      <c r="D28" t="s">
        <v>21889</v>
      </c>
      <c r="E28" t="s">
        <v>12430</v>
      </c>
      <c r="F28" t="s">
        <v>12426</v>
      </c>
      <c r="G28" t="s">
        <v>12473</v>
      </c>
      <c r="H28" t="s">
        <v>21442</v>
      </c>
    </row>
    <row r="29" spans="1:8" x14ac:dyDescent="0.35">
      <c r="A29" t="s">
        <v>12474</v>
      </c>
      <c r="B29" t="s">
        <v>12109</v>
      </c>
      <c r="C29" t="s">
        <v>12434</v>
      </c>
      <c r="D29" t="s">
        <v>21890</v>
      </c>
      <c r="E29" t="s">
        <v>12430</v>
      </c>
      <c r="F29" t="s">
        <v>11922</v>
      </c>
      <c r="G29" t="s">
        <v>7656</v>
      </c>
      <c r="H29" t="s">
        <v>21186</v>
      </c>
    </row>
    <row r="30" spans="1:8" x14ac:dyDescent="0.35">
      <c r="A30" t="s">
        <v>12475</v>
      </c>
      <c r="B30" t="s">
        <v>11961</v>
      </c>
      <c r="C30" t="s">
        <v>12421</v>
      </c>
      <c r="D30" t="s">
        <v>21891</v>
      </c>
      <c r="E30" t="s">
        <v>12430</v>
      </c>
      <c r="F30" t="s">
        <v>12426</v>
      </c>
      <c r="G30" t="s">
        <v>12476</v>
      </c>
      <c r="H30" t="s">
        <v>20755</v>
      </c>
    </row>
    <row r="31" spans="1:8" x14ac:dyDescent="0.35">
      <c r="A31" t="s">
        <v>12477</v>
      </c>
      <c r="B31" t="s">
        <v>12220</v>
      </c>
      <c r="C31" t="s">
        <v>12443</v>
      </c>
      <c r="D31" t="s">
        <v>21892</v>
      </c>
      <c r="E31" t="s">
        <v>11948</v>
      </c>
      <c r="F31" t="s">
        <v>11922</v>
      </c>
      <c r="G31" t="s">
        <v>12478</v>
      </c>
      <c r="H31" t="s">
        <v>21523</v>
      </c>
    </row>
    <row r="32" spans="1:8" x14ac:dyDescent="0.35">
      <c r="A32" t="s">
        <v>12479</v>
      </c>
      <c r="B32" t="s">
        <v>11921</v>
      </c>
      <c r="C32" t="s">
        <v>12434</v>
      </c>
      <c r="D32" t="s">
        <v>21893</v>
      </c>
      <c r="E32" t="s">
        <v>12422</v>
      </c>
      <c r="F32" t="s">
        <v>11922</v>
      </c>
      <c r="G32" t="s">
        <v>12480</v>
      </c>
      <c r="H32" t="s">
        <v>20295</v>
      </c>
    </row>
    <row r="33" spans="1:8" x14ac:dyDescent="0.35">
      <c r="A33" t="s">
        <v>12481</v>
      </c>
      <c r="B33" t="s">
        <v>12146</v>
      </c>
      <c r="C33" t="s">
        <v>12443</v>
      </c>
      <c r="D33" t="s">
        <v>21894</v>
      </c>
      <c r="E33" t="s">
        <v>12430</v>
      </c>
      <c r="F33" t="s">
        <v>11935</v>
      </c>
      <c r="G33" t="s">
        <v>66</v>
      </c>
      <c r="H33" t="s">
        <v>20768</v>
      </c>
    </row>
    <row r="34" spans="1:8" x14ac:dyDescent="0.35">
      <c r="A34" t="s">
        <v>12482</v>
      </c>
      <c r="B34" t="s">
        <v>11921</v>
      </c>
      <c r="C34" t="s">
        <v>12429</v>
      </c>
      <c r="D34" t="s">
        <v>21895</v>
      </c>
      <c r="E34" t="s">
        <v>12430</v>
      </c>
      <c r="F34" t="s">
        <v>12426</v>
      </c>
      <c r="G34" t="s">
        <v>12483</v>
      </c>
      <c r="H34" t="s">
        <v>19916</v>
      </c>
    </row>
    <row r="35" spans="1:8" x14ac:dyDescent="0.35">
      <c r="A35" t="s">
        <v>12484</v>
      </c>
      <c r="B35" t="s">
        <v>12146</v>
      </c>
      <c r="C35" t="s">
        <v>12449</v>
      </c>
      <c r="D35" t="s">
        <v>21896</v>
      </c>
      <c r="E35" t="s">
        <v>66</v>
      </c>
      <c r="F35" t="s">
        <v>11935</v>
      </c>
      <c r="G35" t="s">
        <v>12485</v>
      </c>
      <c r="H35" t="s">
        <v>19898</v>
      </c>
    </row>
    <row r="36" spans="1:8" x14ac:dyDescent="0.35">
      <c r="A36" t="s">
        <v>12486</v>
      </c>
      <c r="B36" t="s">
        <v>12183</v>
      </c>
      <c r="C36" t="s">
        <v>12425</v>
      </c>
      <c r="D36" t="s">
        <v>21897</v>
      </c>
      <c r="E36" t="s">
        <v>11935</v>
      </c>
      <c r="F36" t="s">
        <v>11922</v>
      </c>
      <c r="G36" t="s">
        <v>12487</v>
      </c>
      <c r="H36" t="s">
        <v>20635</v>
      </c>
    </row>
    <row r="37" spans="1:8" x14ac:dyDescent="0.35">
      <c r="A37" t="s">
        <v>12488</v>
      </c>
      <c r="B37" t="s">
        <v>12072</v>
      </c>
      <c r="C37" t="s">
        <v>12425</v>
      </c>
      <c r="D37" t="s">
        <v>21898</v>
      </c>
      <c r="E37" t="s">
        <v>12430</v>
      </c>
      <c r="F37" t="s">
        <v>11935</v>
      </c>
      <c r="G37" t="s">
        <v>12489</v>
      </c>
      <c r="H37" t="s">
        <v>19883</v>
      </c>
    </row>
    <row r="38" spans="1:8" x14ac:dyDescent="0.35">
      <c r="A38" t="s">
        <v>12490</v>
      </c>
      <c r="B38" t="s">
        <v>12183</v>
      </c>
      <c r="C38" t="s">
        <v>12434</v>
      </c>
      <c r="D38" t="s">
        <v>21899</v>
      </c>
      <c r="E38" t="s">
        <v>11948</v>
      </c>
      <c r="F38" t="s">
        <v>12426</v>
      </c>
      <c r="G38" t="s">
        <v>12491</v>
      </c>
      <c r="H38" t="s">
        <v>20944</v>
      </c>
    </row>
    <row r="39" spans="1:8" x14ac:dyDescent="0.35">
      <c r="A39" t="s">
        <v>12492</v>
      </c>
      <c r="B39" t="s">
        <v>12035</v>
      </c>
      <c r="C39" t="s">
        <v>12425</v>
      </c>
      <c r="D39" t="s">
        <v>21900</v>
      </c>
      <c r="E39" t="s">
        <v>11935</v>
      </c>
      <c r="F39" t="s">
        <v>12426</v>
      </c>
      <c r="G39" t="s">
        <v>12493</v>
      </c>
      <c r="H39" t="s">
        <v>21283</v>
      </c>
    </row>
    <row r="40" spans="1:8" x14ac:dyDescent="0.35">
      <c r="A40" t="s">
        <v>12494</v>
      </c>
      <c r="B40" t="s">
        <v>12109</v>
      </c>
      <c r="C40" t="s">
        <v>12421</v>
      </c>
      <c r="D40" t="s">
        <v>21901</v>
      </c>
      <c r="E40" t="s">
        <v>12422</v>
      </c>
      <c r="F40" t="s">
        <v>11948</v>
      </c>
      <c r="G40" t="s">
        <v>12495</v>
      </c>
      <c r="H40" t="s">
        <v>20258</v>
      </c>
    </row>
    <row r="41" spans="1:8" x14ac:dyDescent="0.35">
      <c r="A41" t="s">
        <v>12496</v>
      </c>
      <c r="B41" t="s">
        <v>12220</v>
      </c>
      <c r="C41" t="s">
        <v>12425</v>
      </c>
      <c r="D41" t="s">
        <v>21878</v>
      </c>
      <c r="E41" t="s">
        <v>11935</v>
      </c>
      <c r="F41" t="s">
        <v>11948</v>
      </c>
      <c r="G41" t="s">
        <v>7708</v>
      </c>
      <c r="H41" t="s">
        <v>20879</v>
      </c>
    </row>
    <row r="42" spans="1:8" x14ac:dyDescent="0.35">
      <c r="A42" t="s">
        <v>12497</v>
      </c>
      <c r="B42" t="s">
        <v>12257</v>
      </c>
      <c r="C42" t="s">
        <v>12421</v>
      </c>
      <c r="D42" t="s">
        <v>21902</v>
      </c>
      <c r="E42" t="s">
        <v>12422</v>
      </c>
      <c r="F42" t="s">
        <v>11935</v>
      </c>
      <c r="G42" t="s">
        <v>12498</v>
      </c>
      <c r="H42" t="s">
        <v>20355</v>
      </c>
    </row>
    <row r="43" spans="1:8" x14ac:dyDescent="0.35">
      <c r="A43" t="s">
        <v>12499</v>
      </c>
      <c r="B43" t="s">
        <v>12183</v>
      </c>
      <c r="C43" t="s">
        <v>12443</v>
      </c>
      <c r="D43" t="s">
        <v>21903</v>
      </c>
      <c r="E43" t="s">
        <v>12422</v>
      </c>
      <c r="F43" t="s">
        <v>11948</v>
      </c>
      <c r="G43" t="s">
        <v>12500</v>
      </c>
      <c r="H43" t="s">
        <v>20794</v>
      </c>
    </row>
    <row r="44" spans="1:8" x14ac:dyDescent="0.35">
      <c r="A44" t="s">
        <v>12501</v>
      </c>
      <c r="B44" t="s">
        <v>12220</v>
      </c>
      <c r="C44" t="s">
        <v>12449</v>
      </c>
      <c r="D44" t="s">
        <v>21904</v>
      </c>
      <c r="E44" t="s">
        <v>12422</v>
      </c>
      <c r="F44" t="s">
        <v>11948</v>
      </c>
      <c r="G44" t="s">
        <v>12502</v>
      </c>
      <c r="H44" t="s">
        <v>20329</v>
      </c>
    </row>
    <row r="45" spans="1:8" x14ac:dyDescent="0.35">
      <c r="A45" t="s">
        <v>12503</v>
      </c>
      <c r="B45" t="s">
        <v>12183</v>
      </c>
      <c r="C45" t="s">
        <v>12421</v>
      </c>
      <c r="D45" t="s">
        <v>21905</v>
      </c>
      <c r="E45" t="s">
        <v>12422</v>
      </c>
      <c r="F45" t="s">
        <v>12426</v>
      </c>
      <c r="G45" t="s">
        <v>12504</v>
      </c>
      <c r="H45" t="s">
        <v>20324</v>
      </c>
    </row>
    <row r="46" spans="1:8" x14ac:dyDescent="0.35">
      <c r="A46" t="s">
        <v>12505</v>
      </c>
      <c r="B46" t="s">
        <v>11921</v>
      </c>
      <c r="C46" t="s">
        <v>12449</v>
      </c>
      <c r="D46" t="s">
        <v>21906</v>
      </c>
      <c r="E46" t="s">
        <v>11922</v>
      </c>
      <c r="F46" t="s">
        <v>11922</v>
      </c>
      <c r="G46" t="s">
        <v>66</v>
      </c>
      <c r="H46" t="s">
        <v>21096</v>
      </c>
    </row>
    <row r="47" spans="1:8" x14ac:dyDescent="0.35">
      <c r="A47" t="s">
        <v>12506</v>
      </c>
      <c r="B47" t="s">
        <v>12109</v>
      </c>
      <c r="C47" t="s">
        <v>12434</v>
      </c>
      <c r="D47" t="s">
        <v>21907</v>
      </c>
      <c r="E47" t="s">
        <v>12430</v>
      </c>
      <c r="F47" t="s">
        <v>12426</v>
      </c>
      <c r="G47" t="s">
        <v>12507</v>
      </c>
      <c r="H47" t="s">
        <v>20693</v>
      </c>
    </row>
    <row r="48" spans="1:8" x14ac:dyDescent="0.35">
      <c r="A48" t="s">
        <v>12508</v>
      </c>
      <c r="B48" t="s">
        <v>12072</v>
      </c>
      <c r="C48" t="s">
        <v>12434</v>
      </c>
      <c r="D48" t="s">
        <v>21908</v>
      </c>
      <c r="E48" t="s">
        <v>12422</v>
      </c>
      <c r="F48" t="s">
        <v>11935</v>
      </c>
      <c r="G48" t="s">
        <v>11320</v>
      </c>
      <c r="H48" t="s">
        <v>20894</v>
      </c>
    </row>
    <row r="49" spans="1:8" x14ac:dyDescent="0.35">
      <c r="A49" t="s">
        <v>12509</v>
      </c>
      <c r="B49" t="s">
        <v>12146</v>
      </c>
      <c r="C49" t="s">
        <v>12434</v>
      </c>
      <c r="D49" t="s">
        <v>21909</v>
      </c>
      <c r="E49" t="s">
        <v>12422</v>
      </c>
      <c r="F49" t="s">
        <v>12426</v>
      </c>
      <c r="G49" t="s">
        <v>10447</v>
      </c>
      <c r="H49" t="s">
        <v>20421</v>
      </c>
    </row>
    <row r="50" spans="1:8" x14ac:dyDescent="0.35">
      <c r="A50" t="s">
        <v>12510</v>
      </c>
      <c r="B50" t="s">
        <v>12146</v>
      </c>
      <c r="C50" t="s">
        <v>12443</v>
      </c>
      <c r="D50" t="s">
        <v>21910</v>
      </c>
      <c r="E50" t="s">
        <v>12430</v>
      </c>
      <c r="F50" t="s">
        <v>12426</v>
      </c>
      <c r="G50" t="s">
        <v>12511</v>
      </c>
      <c r="H50" t="s">
        <v>19993</v>
      </c>
    </row>
    <row r="51" spans="1:8" x14ac:dyDescent="0.35">
      <c r="A51" t="s">
        <v>12512</v>
      </c>
      <c r="B51" t="s">
        <v>11961</v>
      </c>
      <c r="C51" t="s">
        <v>12449</v>
      </c>
      <c r="D51" t="s">
        <v>21911</v>
      </c>
      <c r="E51" t="s">
        <v>11922</v>
      </c>
      <c r="F51" t="s">
        <v>11935</v>
      </c>
      <c r="G51" t="s">
        <v>11825</v>
      </c>
      <c r="H51" t="s">
        <v>20952</v>
      </c>
    </row>
    <row r="52" spans="1:8" x14ac:dyDescent="0.35">
      <c r="A52" t="s">
        <v>12513</v>
      </c>
      <c r="B52" t="s">
        <v>12257</v>
      </c>
      <c r="C52" t="s">
        <v>12421</v>
      </c>
      <c r="D52" t="s">
        <v>21912</v>
      </c>
      <c r="E52" t="s">
        <v>11935</v>
      </c>
      <c r="F52" t="s">
        <v>11948</v>
      </c>
      <c r="G52" t="s">
        <v>12514</v>
      </c>
      <c r="H52" t="s">
        <v>21252</v>
      </c>
    </row>
    <row r="53" spans="1:8" x14ac:dyDescent="0.35">
      <c r="A53" t="s">
        <v>12515</v>
      </c>
      <c r="B53" t="s">
        <v>12257</v>
      </c>
      <c r="C53" t="s">
        <v>12425</v>
      </c>
      <c r="D53" t="s">
        <v>21913</v>
      </c>
      <c r="E53" t="s">
        <v>12422</v>
      </c>
      <c r="F53" t="s">
        <v>12423</v>
      </c>
      <c r="G53" t="s">
        <v>12516</v>
      </c>
      <c r="H53" t="s">
        <v>20119</v>
      </c>
    </row>
    <row r="54" spans="1:8" x14ac:dyDescent="0.35">
      <c r="A54" t="s">
        <v>12517</v>
      </c>
      <c r="B54" t="s">
        <v>11961</v>
      </c>
      <c r="C54" t="s">
        <v>12443</v>
      </c>
      <c r="D54" t="s">
        <v>21914</v>
      </c>
      <c r="E54" t="s">
        <v>11922</v>
      </c>
      <c r="F54" t="s">
        <v>11948</v>
      </c>
      <c r="G54" t="s">
        <v>66</v>
      </c>
      <c r="H54" t="s">
        <v>19846</v>
      </c>
    </row>
    <row r="55" spans="1:8" x14ac:dyDescent="0.35">
      <c r="A55" t="s">
        <v>12518</v>
      </c>
      <c r="B55" t="s">
        <v>12183</v>
      </c>
      <c r="C55" t="s">
        <v>12425</v>
      </c>
      <c r="D55" t="s">
        <v>21915</v>
      </c>
      <c r="E55" t="s">
        <v>12430</v>
      </c>
      <c r="F55" t="s">
        <v>12426</v>
      </c>
      <c r="G55" t="s">
        <v>12519</v>
      </c>
      <c r="H55" t="s">
        <v>20732</v>
      </c>
    </row>
    <row r="56" spans="1:8" x14ac:dyDescent="0.35">
      <c r="A56" t="s">
        <v>12520</v>
      </c>
      <c r="B56" t="s">
        <v>12072</v>
      </c>
      <c r="C56" t="s">
        <v>12425</v>
      </c>
      <c r="D56" t="s">
        <v>21916</v>
      </c>
      <c r="E56" t="s">
        <v>66</v>
      </c>
      <c r="F56" t="s">
        <v>12426</v>
      </c>
      <c r="G56" t="s">
        <v>9415</v>
      </c>
      <c r="H56" t="s">
        <v>19983</v>
      </c>
    </row>
    <row r="57" spans="1:8" x14ac:dyDescent="0.35">
      <c r="A57" t="s">
        <v>12521</v>
      </c>
      <c r="B57" t="s">
        <v>11961</v>
      </c>
      <c r="C57" t="s">
        <v>12425</v>
      </c>
      <c r="D57" t="s">
        <v>21917</v>
      </c>
      <c r="E57" t="s">
        <v>66</v>
      </c>
      <c r="F57" t="s">
        <v>12423</v>
      </c>
      <c r="G57" t="s">
        <v>9689</v>
      </c>
      <c r="H57" t="s">
        <v>20137</v>
      </c>
    </row>
    <row r="58" spans="1:8" x14ac:dyDescent="0.35">
      <c r="A58" t="s">
        <v>12522</v>
      </c>
      <c r="B58" t="s">
        <v>11921</v>
      </c>
      <c r="C58" t="s">
        <v>12429</v>
      </c>
      <c r="D58" t="s">
        <v>21918</v>
      </c>
      <c r="E58" t="s">
        <v>12422</v>
      </c>
      <c r="F58" t="s">
        <v>11922</v>
      </c>
      <c r="G58" t="s">
        <v>12523</v>
      </c>
      <c r="H58" t="s">
        <v>20578</v>
      </c>
    </row>
    <row r="59" spans="1:8" x14ac:dyDescent="0.35">
      <c r="A59" t="s">
        <v>12524</v>
      </c>
      <c r="B59" t="s">
        <v>11998</v>
      </c>
      <c r="C59" t="s">
        <v>12429</v>
      </c>
      <c r="D59" t="s">
        <v>21919</v>
      </c>
      <c r="E59" t="s">
        <v>11948</v>
      </c>
      <c r="F59" t="s">
        <v>12426</v>
      </c>
      <c r="G59" t="s">
        <v>12525</v>
      </c>
      <c r="H59" t="s">
        <v>20107</v>
      </c>
    </row>
    <row r="60" spans="1:8" x14ac:dyDescent="0.35">
      <c r="A60" t="s">
        <v>12526</v>
      </c>
      <c r="B60" t="s">
        <v>12183</v>
      </c>
      <c r="C60" t="s">
        <v>12449</v>
      </c>
      <c r="D60" t="s">
        <v>21920</v>
      </c>
      <c r="E60" t="s">
        <v>11935</v>
      </c>
      <c r="F60" t="s">
        <v>12426</v>
      </c>
      <c r="G60" t="s">
        <v>9910</v>
      </c>
      <c r="H60" t="s">
        <v>21255</v>
      </c>
    </row>
    <row r="61" spans="1:8" x14ac:dyDescent="0.35">
      <c r="A61" t="s">
        <v>12527</v>
      </c>
      <c r="B61" t="s">
        <v>12109</v>
      </c>
      <c r="C61" t="s">
        <v>12443</v>
      </c>
      <c r="D61" t="s">
        <v>21921</v>
      </c>
      <c r="E61" t="s">
        <v>12430</v>
      </c>
      <c r="F61" t="s">
        <v>11935</v>
      </c>
      <c r="G61" t="s">
        <v>12528</v>
      </c>
      <c r="H61" t="s">
        <v>20761</v>
      </c>
    </row>
    <row r="62" spans="1:8" x14ac:dyDescent="0.35">
      <c r="A62" t="s">
        <v>12529</v>
      </c>
      <c r="B62" t="s">
        <v>12183</v>
      </c>
      <c r="C62" t="s">
        <v>12449</v>
      </c>
      <c r="D62" t="s">
        <v>21922</v>
      </c>
      <c r="E62" t="s">
        <v>11935</v>
      </c>
      <c r="F62" t="s">
        <v>11948</v>
      </c>
      <c r="G62" t="s">
        <v>9826</v>
      </c>
      <c r="H62" t="s">
        <v>21592</v>
      </c>
    </row>
    <row r="63" spans="1:8" x14ac:dyDescent="0.35">
      <c r="A63" t="s">
        <v>12530</v>
      </c>
      <c r="B63" t="s">
        <v>12220</v>
      </c>
      <c r="C63" t="s">
        <v>12434</v>
      </c>
      <c r="D63" t="s">
        <v>21923</v>
      </c>
      <c r="E63" t="s">
        <v>12422</v>
      </c>
      <c r="F63" t="s">
        <v>11935</v>
      </c>
      <c r="G63" t="s">
        <v>12531</v>
      </c>
      <c r="H63" t="s">
        <v>20311</v>
      </c>
    </row>
    <row r="64" spans="1:8" x14ac:dyDescent="0.35">
      <c r="A64" t="s">
        <v>12532</v>
      </c>
      <c r="B64" t="s">
        <v>12072</v>
      </c>
      <c r="C64" t="s">
        <v>12425</v>
      </c>
      <c r="D64" t="s">
        <v>21924</v>
      </c>
      <c r="E64" t="s">
        <v>11935</v>
      </c>
      <c r="F64" t="s">
        <v>12426</v>
      </c>
      <c r="G64" t="s">
        <v>12533</v>
      </c>
      <c r="H64" t="s">
        <v>21339</v>
      </c>
    </row>
    <row r="65" spans="1:8" x14ac:dyDescent="0.35">
      <c r="A65" t="s">
        <v>12534</v>
      </c>
      <c r="B65" t="s">
        <v>11921</v>
      </c>
      <c r="C65" t="s">
        <v>12429</v>
      </c>
      <c r="D65" t="s">
        <v>21889</v>
      </c>
      <c r="E65" t="s">
        <v>12430</v>
      </c>
      <c r="F65" t="s">
        <v>12423</v>
      </c>
      <c r="G65" t="s">
        <v>12535</v>
      </c>
      <c r="H65" t="s">
        <v>20972</v>
      </c>
    </row>
    <row r="66" spans="1:8" x14ac:dyDescent="0.35">
      <c r="A66" t="s">
        <v>12536</v>
      </c>
      <c r="B66" t="s">
        <v>12257</v>
      </c>
      <c r="C66" t="s">
        <v>12421</v>
      </c>
      <c r="D66" t="s">
        <v>21925</v>
      </c>
      <c r="E66" t="s">
        <v>66</v>
      </c>
      <c r="F66" t="s">
        <v>11948</v>
      </c>
      <c r="G66" t="s">
        <v>12537</v>
      </c>
      <c r="H66" t="s">
        <v>21391</v>
      </c>
    </row>
    <row r="67" spans="1:8" x14ac:dyDescent="0.35">
      <c r="A67" t="s">
        <v>12538</v>
      </c>
      <c r="B67" t="s">
        <v>12257</v>
      </c>
      <c r="C67" t="s">
        <v>12425</v>
      </c>
      <c r="D67" t="s">
        <v>21926</v>
      </c>
      <c r="E67" t="s">
        <v>11948</v>
      </c>
      <c r="F67" t="s">
        <v>12426</v>
      </c>
      <c r="G67" t="s">
        <v>8737</v>
      </c>
      <c r="H67" t="s">
        <v>20965</v>
      </c>
    </row>
    <row r="68" spans="1:8" x14ac:dyDescent="0.35">
      <c r="A68" t="s">
        <v>12539</v>
      </c>
      <c r="B68" t="s">
        <v>11961</v>
      </c>
      <c r="C68" t="s">
        <v>12434</v>
      </c>
      <c r="D68" t="s">
        <v>21927</v>
      </c>
      <c r="E68" t="s">
        <v>11935</v>
      </c>
      <c r="F68" t="s">
        <v>11948</v>
      </c>
      <c r="G68" t="s">
        <v>66</v>
      </c>
      <c r="H68" t="s">
        <v>21333</v>
      </c>
    </row>
    <row r="69" spans="1:8" x14ac:dyDescent="0.35">
      <c r="A69" t="s">
        <v>12540</v>
      </c>
      <c r="B69" t="s">
        <v>11961</v>
      </c>
      <c r="C69" t="s">
        <v>12429</v>
      </c>
      <c r="D69" t="s">
        <v>21928</v>
      </c>
      <c r="E69" t="s">
        <v>11922</v>
      </c>
      <c r="F69" t="s">
        <v>11922</v>
      </c>
      <c r="G69" t="s">
        <v>7575</v>
      </c>
      <c r="H69" t="s">
        <v>20475</v>
      </c>
    </row>
    <row r="70" spans="1:8" x14ac:dyDescent="0.35">
      <c r="A70" t="s">
        <v>12541</v>
      </c>
      <c r="B70" t="s">
        <v>12109</v>
      </c>
      <c r="C70" t="s">
        <v>12449</v>
      </c>
      <c r="D70" t="s">
        <v>21929</v>
      </c>
      <c r="E70" t="s">
        <v>12422</v>
      </c>
      <c r="F70" t="s">
        <v>11935</v>
      </c>
      <c r="G70" t="s">
        <v>66</v>
      </c>
      <c r="H70" t="s">
        <v>20104</v>
      </c>
    </row>
    <row r="71" spans="1:8" x14ac:dyDescent="0.35">
      <c r="A71" t="s">
        <v>12542</v>
      </c>
      <c r="B71" t="s">
        <v>12183</v>
      </c>
      <c r="C71" t="s">
        <v>12449</v>
      </c>
      <c r="D71" t="s">
        <v>21930</v>
      </c>
      <c r="E71" t="s">
        <v>12422</v>
      </c>
      <c r="F71" t="s">
        <v>11922</v>
      </c>
      <c r="G71" t="s">
        <v>12543</v>
      </c>
      <c r="H71" t="s">
        <v>20207</v>
      </c>
    </row>
    <row r="72" spans="1:8" x14ac:dyDescent="0.35">
      <c r="A72" t="s">
        <v>12544</v>
      </c>
      <c r="B72" t="s">
        <v>12109</v>
      </c>
      <c r="C72" t="s">
        <v>12429</v>
      </c>
      <c r="D72" t="s">
        <v>21931</v>
      </c>
      <c r="E72" t="s">
        <v>12422</v>
      </c>
      <c r="F72" t="s">
        <v>11922</v>
      </c>
      <c r="G72" t="s">
        <v>12545</v>
      </c>
      <c r="H72" t="s">
        <v>20217</v>
      </c>
    </row>
    <row r="73" spans="1:8" x14ac:dyDescent="0.35">
      <c r="A73" t="s">
        <v>12546</v>
      </c>
      <c r="B73" t="s">
        <v>12109</v>
      </c>
      <c r="C73" t="s">
        <v>12429</v>
      </c>
      <c r="D73" t="s">
        <v>21932</v>
      </c>
      <c r="E73" t="s">
        <v>12422</v>
      </c>
      <c r="F73" t="s">
        <v>12423</v>
      </c>
      <c r="G73" t="s">
        <v>12547</v>
      </c>
      <c r="H73" t="s">
        <v>21208</v>
      </c>
    </row>
    <row r="74" spans="1:8" x14ac:dyDescent="0.35">
      <c r="A74" t="s">
        <v>12548</v>
      </c>
      <c r="B74" t="s">
        <v>12035</v>
      </c>
      <c r="C74" t="s">
        <v>12429</v>
      </c>
      <c r="D74" t="s">
        <v>21933</v>
      </c>
      <c r="E74" t="s">
        <v>11935</v>
      </c>
      <c r="F74" t="s">
        <v>11948</v>
      </c>
      <c r="G74" t="s">
        <v>12549</v>
      </c>
      <c r="H74" t="s">
        <v>20160</v>
      </c>
    </row>
    <row r="75" spans="1:8" x14ac:dyDescent="0.35">
      <c r="A75" t="s">
        <v>12550</v>
      </c>
      <c r="B75" t="s">
        <v>12220</v>
      </c>
      <c r="C75" t="s">
        <v>12421</v>
      </c>
      <c r="D75" t="s">
        <v>21911</v>
      </c>
      <c r="E75" t="s">
        <v>11935</v>
      </c>
      <c r="F75" t="s">
        <v>12423</v>
      </c>
      <c r="G75" t="s">
        <v>12551</v>
      </c>
      <c r="H75" t="s">
        <v>21063</v>
      </c>
    </row>
    <row r="76" spans="1:8" x14ac:dyDescent="0.35">
      <c r="A76" t="s">
        <v>12552</v>
      </c>
      <c r="B76" t="s">
        <v>11998</v>
      </c>
      <c r="C76" t="s">
        <v>12425</v>
      </c>
      <c r="D76" t="s">
        <v>21921</v>
      </c>
      <c r="E76" t="s">
        <v>12422</v>
      </c>
      <c r="F76" t="s">
        <v>12423</v>
      </c>
      <c r="G76" t="s">
        <v>10114</v>
      </c>
      <c r="H76" t="s">
        <v>20318</v>
      </c>
    </row>
    <row r="77" spans="1:8" x14ac:dyDescent="0.35">
      <c r="A77" t="s">
        <v>12553</v>
      </c>
      <c r="B77" t="s">
        <v>11921</v>
      </c>
      <c r="C77" t="s">
        <v>12425</v>
      </c>
      <c r="D77" t="s">
        <v>21934</v>
      </c>
      <c r="E77" t="s">
        <v>11922</v>
      </c>
      <c r="F77" t="s">
        <v>11948</v>
      </c>
      <c r="G77" t="s">
        <v>7929</v>
      </c>
      <c r="H77" t="s">
        <v>20874</v>
      </c>
    </row>
    <row r="78" spans="1:8" x14ac:dyDescent="0.35">
      <c r="A78" t="s">
        <v>12554</v>
      </c>
      <c r="B78" t="s">
        <v>11961</v>
      </c>
      <c r="C78" t="s">
        <v>12429</v>
      </c>
      <c r="D78" t="s">
        <v>21935</v>
      </c>
      <c r="E78" t="s">
        <v>12430</v>
      </c>
      <c r="F78" t="s">
        <v>11948</v>
      </c>
      <c r="G78" t="s">
        <v>12555</v>
      </c>
      <c r="H78" t="s">
        <v>20897</v>
      </c>
    </row>
    <row r="79" spans="1:8" x14ac:dyDescent="0.35">
      <c r="A79" t="s">
        <v>12556</v>
      </c>
      <c r="B79" t="s">
        <v>12035</v>
      </c>
      <c r="C79" t="s">
        <v>12429</v>
      </c>
      <c r="D79" t="s">
        <v>21936</v>
      </c>
      <c r="E79" t="s">
        <v>11922</v>
      </c>
      <c r="F79" t="s">
        <v>12426</v>
      </c>
      <c r="G79" t="s">
        <v>12557</v>
      </c>
      <c r="H79" t="s">
        <v>21303</v>
      </c>
    </row>
    <row r="80" spans="1:8" x14ac:dyDescent="0.35">
      <c r="A80" t="s">
        <v>12558</v>
      </c>
      <c r="B80" t="s">
        <v>12257</v>
      </c>
      <c r="C80" t="s">
        <v>12421</v>
      </c>
      <c r="D80" t="s">
        <v>21937</v>
      </c>
      <c r="E80" t="s">
        <v>12430</v>
      </c>
      <c r="F80" t="s">
        <v>12426</v>
      </c>
      <c r="G80" t="s">
        <v>12559</v>
      </c>
      <c r="H80" t="s">
        <v>21487</v>
      </c>
    </row>
    <row r="81" spans="1:8" x14ac:dyDescent="0.35">
      <c r="A81" t="s">
        <v>12560</v>
      </c>
      <c r="B81" t="s">
        <v>12257</v>
      </c>
      <c r="C81" t="s">
        <v>12449</v>
      </c>
      <c r="D81" t="s">
        <v>21938</v>
      </c>
      <c r="E81" t="s">
        <v>11948</v>
      </c>
      <c r="F81" t="s">
        <v>11948</v>
      </c>
      <c r="G81" t="s">
        <v>66</v>
      </c>
      <c r="H81" t="s">
        <v>20319</v>
      </c>
    </row>
    <row r="82" spans="1:8" x14ac:dyDescent="0.35">
      <c r="A82" t="s">
        <v>12561</v>
      </c>
      <c r="B82" t="s">
        <v>12072</v>
      </c>
      <c r="C82" t="s">
        <v>12421</v>
      </c>
      <c r="D82" t="s">
        <v>21939</v>
      </c>
      <c r="E82" t="s">
        <v>11935</v>
      </c>
      <c r="F82" t="s">
        <v>11935</v>
      </c>
      <c r="G82" t="s">
        <v>12562</v>
      </c>
      <c r="H82" t="s">
        <v>21374</v>
      </c>
    </row>
    <row r="83" spans="1:8" x14ac:dyDescent="0.35">
      <c r="A83" t="s">
        <v>12563</v>
      </c>
      <c r="B83" t="s">
        <v>12072</v>
      </c>
      <c r="C83" t="s">
        <v>12421</v>
      </c>
      <c r="D83" t="s">
        <v>21940</v>
      </c>
      <c r="E83" t="s">
        <v>12422</v>
      </c>
      <c r="F83" t="s">
        <v>12426</v>
      </c>
      <c r="G83" t="s">
        <v>12564</v>
      </c>
      <c r="H83" t="s">
        <v>21088</v>
      </c>
    </row>
    <row r="84" spans="1:8" x14ac:dyDescent="0.35">
      <c r="A84" t="s">
        <v>12565</v>
      </c>
      <c r="B84" t="s">
        <v>12183</v>
      </c>
      <c r="C84" t="s">
        <v>12429</v>
      </c>
      <c r="D84" t="s">
        <v>21941</v>
      </c>
      <c r="E84" t="s">
        <v>11922</v>
      </c>
      <c r="F84" t="s">
        <v>11922</v>
      </c>
      <c r="G84" t="s">
        <v>12566</v>
      </c>
      <c r="H84" t="s">
        <v>20734</v>
      </c>
    </row>
    <row r="85" spans="1:8" x14ac:dyDescent="0.35">
      <c r="A85" t="s">
        <v>12567</v>
      </c>
      <c r="B85" t="s">
        <v>12146</v>
      </c>
      <c r="C85" t="s">
        <v>12425</v>
      </c>
      <c r="D85" t="s">
        <v>21942</v>
      </c>
      <c r="E85" t="s">
        <v>11948</v>
      </c>
      <c r="F85" t="s">
        <v>11948</v>
      </c>
      <c r="G85" t="s">
        <v>8328</v>
      </c>
      <c r="H85" t="s">
        <v>21498</v>
      </c>
    </row>
    <row r="86" spans="1:8" x14ac:dyDescent="0.35">
      <c r="A86" t="s">
        <v>12568</v>
      </c>
      <c r="B86" t="s">
        <v>11961</v>
      </c>
      <c r="C86" t="s">
        <v>12421</v>
      </c>
      <c r="D86" t="s">
        <v>21943</v>
      </c>
      <c r="E86" t="s">
        <v>12422</v>
      </c>
      <c r="F86" t="s">
        <v>66</v>
      </c>
      <c r="G86" t="s">
        <v>12569</v>
      </c>
      <c r="H86" t="s">
        <v>19928</v>
      </c>
    </row>
    <row r="87" spans="1:8" x14ac:dyDescent="0.35">
      <c r="A87" t="s">
        <v>12570</v>
      </c>
      <c r="B87" t="s">
        <v>12072</v>
      </c>
      <c r="C87" t="s">
        <v>12425</v>
      </c>
      <c r="D87" t="s">
        <v>21936</v>
      </c>
      <c r="E87" t="s">
        <v>11948</v>
      </c>
      <c r="F87" t="s">
        <v>11922</v>
      </c>
      <c r="G87" t="s">
        <v>66</v>
      </c>
      <c r="H87" t="s">
        <v>20998</v>
      </c>
    </row>
    <row r="88" spans="1:8" x14ac:dyDescent="0.35">
      <c r="A88" t="s">
        <v>12571</v>
      </c>
      <c r="B88" t="s">
        <v>12035</v>
      </c>
      <c r="C88" t="s">
        <v>12443</v>
      </c>
      <c r="D88" t="s">
        <v>21944</v>
      </c>
      <c r="E88" t="s">
        <v>11922</v>
      </c>
      <c r="F88" t="s">
        <v>11922</v>
      </c>
      <c r="G88" t="s">
        <v>12572</v>
      </c>
      <c r="H88" t="s">
        <v>21158</v>
      </c>
    </row>
    <row r="89" spans="1:8" x14ac:dyDescent="0.35">
      <c r="A89" t="s">
        <v>12573</v>
      </c>
      <c r="B89" t="s">
        <v>11921</v>
      </c>
      <c r="C89" t="s">
        <v>12421</v>
      </c>
      <c r="D89" t="s">
        <v>21945</v>
      </c>
      <c r="E89" t="s">
        <v>11922</v>
      </c>
      <c r="F89" t="s">
        <v>12426</v>
      </c>
      <c r="G89" t="s">
        <v>66</v>
      </c>
      <c r="H89" t="s">
        <v>19892</v>
      </c>
    </row>
    <row r="90" spans="1:8" x14ac:dyDescent="0.35">
      <c r="A90" t="s">
        <v>12574</v>
      </c>
      <c r="B90" t="s">
        <v>11998</v>
      </c>
      <c r="C90" t="s">
        <v>12443</v>
      </c>
      <c r="D90" t="s">
        <v>21935</v>
      </c>
      <c r="E90" t="s">
        <v>11935</v>
      </c>
      <c r="F90" t="s">
        <v>11935</v>
      </c>
      <c r="G90" t="s">
        <v>12575</v>
      </c>
      <c r="H90" t="s">
        <v>21274</v>
      </c>
    </row>
    <row r="91" spans="1:8" x14ac:dyDescent="0.35">
      <c r="A91" t="s">
        <v>12576</v>
      </c>
      <c r="B91" t="s">
        <v>12257</v>
      </c>
      <c r="C91" t="s">
        <v>12421</v>
      </c>
      <c r="D91" t="s">
        <v>21946</v>
      </c>
      <c r="E91" t="s">
        <v>11935</v>
      </c>
      <c r="F91" t="s">
        <v>11922</v>
      </c>
      <c r="G91" t="s">
        <v>12577</v>
      </c>
      <c r="H91" t="s">
        <v>21378</v>
      </c>
    </row>
    <row r="92" spans="1:8" x14ac:dyDescent="0.35">
      <c r="A92" t="s">
        <v>12578</v>
      </c>
      <c r="B92" t="s">
        <v>12035</v>
      </c>
      <c r="C92" t="s">
        <v>12429</v>
      </c>
      <c r="D92" t="s">
        <v>21882</v>
      </c>
      <c r="E92" t="s">
        <v>11922</v>
      </c>
      <c r="F92" t="s">
        <v>11935</v>
      </c>
      <c r="G92" t="s">
        <v>12579</v>
      </c>
      <c r="H92" t="s">
        <v>20091</v>
      </c>
    </row>
    <row r="93" spans="1:8" x14ac:dyDescent="0.35">
      <c r="A93" t="s">
        <v>12580</v>
      </c>
      <c r="B93" t="s">
        <v>12220</v>
      </c>
      <c r="C93" t="s">
        <v>12449</v>
      </c>
      <c r="D93" t="s">
        <v>21947</v>
      </c>
      <c r="E93" t="s">
        <v>11935</v>
      </c>
      <c r="F93" t="s">
        <v>12426</v>
      </c>
      <c r="G93" t="s">
        <v>12581</v>
      </c>
      <c r="H93" t="s">
        <v>20312</v>
      </c>
    </row>
    <row r="94" spans="1:8" x14ac:dyDescent="0.35">
      <c r="A94" t="s">
        <v>12582</v>
      </c>
      <c r="B94" t="s">
        <v>12257</v>
      </c>
      <c r="C94" t="s">
        <v>12434</v>
      </c>
      <c r="D94" t="s">
        <v>21948</v>
      </c>
      <c r="E94" t="s">
        <v>11922</v>
      </c>
      <c r="F94" t="s">
        <v>11948</v>
      </c>
      <c r="G94" t="s">
        <v>12583</v>
      </c>
      <c r="H94" t="s">
        <v>20840</v>
      </c>
    </row>
    <row r="95" spans="1:8" x14ac:dyDescent="0.35">
      <c r="A95" t="s">
        <v>12584</v>
      </c>
      <c r="B95" t="s">
        <v>11961</v>
      </c>
      <c r="C95" t="s">
        <v>12434</v>
      </c>
      <c r="D95" t="s">
        <v>21949</v>
      </c>
      <c r="E95" t="s">
        <v>66</v>
      </c>
      <c r="F95" t="s">
        <v>11922</v>
      </c>
      <c r="G95" t="s">
        <v>10524</v>
      </c>
      <c r="H95" t="s">
        <v>21416</v>
      </c>
    </row>
    <row r="96" spans="1:8" x14ac:dyDescent="0.35">
      <c r="A96" t="s">
        <v>12585</v>
      </c>
      <c r="B96" t="s">
        <v>12146</v>
      </c>
      <c r="C96" t="s">
        <v>12421</v>
      </c>
      <c r="D96" t="s">
        <v>21950</v>
      </c>
      <c r="E96" t="s">
        <v>11922</v>
      </c>
      <c r="F96" t="s">
        <v>66</v>
      </c>
      <c r="G96" t="s">
        <v>12586</v>
      </c>
      <c r="H96" t="s">
        <v>21540</v>
      </c>
    </row>
    <row r="97" spans="1:8" x14ac:dyDescent="0.35">
      <c r="A97" t="s">
        <v>12587</v>
      </c>
      <c r="B97" t="s">
        <v>12109</v>
      </c>
      <c r="C97" t="s">
        <v>12443</v>
      </c>
      <c r="D97" t="s">
        <v>21949</v>
      </c>
      <c r="E97" t="s">
        <v>11922</v>
      </c>
      <c r="F97" t="s">
        <v>66</v>
      </c>
      <c r="G97" t="s">
        <v>12588</v>
      </c>
      <c r="H97" t="s">
        <v>19854</v>
      </c>
    </row>
    <row r="98" spans="1:8" x14ac:dyDescent="0.35">
      <c r="A98" t="s">
        <v>12589</v>
      </c>
      <c r="B98" t="s">
        <v>12257</v>
      </c>
      <c r="C98" t="s">
        <v>12449</v>
      </c>
      <c r="D98" t="s">
        <v>21951</v>
      </c>
      <c r="E98" t="s">
        <v>11948</v>
      </c>
      <c r="F98" t="s">
        <v>11935</v>
      </c>
      <c r="G98" t="s">
        <v>12590</v>
      </c>
      <c r="H98" t="s">
        <v>20697</v>
      </c>
    </row>
    <row r="99" spans="1:8" x14ac:dyDescent="0.35">
      <c r="A99" t="s">
        <v>12591</v>
      </c>
      <c r="B99" t="s">
        <v>12109</v>
      </c>
      <c r="C99" t="s">
        <v>12425</v>
      </c>
      <c r="D99" t="s">
        <v>21952</v>
      </c>
      <c r="E99" t="s">
        <v>11948</v>
      </c>
      <c r="F99" t="s">
        <v>11922</v>
      </c>
      <c r="G99" t="s">
        <v>12592</v>
      </c>
      <c r="H99" t="s">
        <v>20171</v>
      </c>
    </row>
    <row r="100" spans="1:8" x14ac:dyDescent="0.35">
      <c r="A100" t="s">
        <v>12593</v>
      </c>
      <c r="B100" t="s">
        <v>11961</v>
      </c>
      <c r="C100" t="s">
        <v>12443</v>
      </c>
      <c r="D100" t="s">
        <v>21953</v>
      </c>
      <c r="E100" t="s">
        <v>12430</v>
      </c>
      <c r="F100" t="s">
        <v>11948</v>
      </c>
      <c r="G100" t="s">
        <v>12594</v>
      </c>
      <c r="H100" t="s">
        <v>21310</v>
      </c>
    </row>
    <row r="101" spans="1:8" x14ac:dyDescent="0.35">
      <c r="A101" t="s">
        <v>12595</v>
      </c>
      <c r="B101" t="s">
        <v>12220</v>
      </c>
      <c r="C101" t="s">
        <v>12434</v>
      </c>
      <c r="D101" t="s">
        <v>21928</v>
      </c>
      <c r="E101" t="s">
        <v>11922</v>
      </c>
      <c r="F101" t="s">
        <v>11935</v>
      </c>
      <c r="G101" t="s">
        <v>12596</v>
      </c>
      <c r="H101" t="s">
        <v>20270</v>
      </c>
    </row>
    <row r="102" spans="1:8" x14ac:dyDescent="0.35">
      <c r="A102" t="s">
        <v>12597</v>
      </c>
      <c r="B102" t="s">
        <v>12109</v>
      </c>
      <c r="C102" t="s">
        <v>12425</v>
      </c>
      <c r="D102" t="s">
        <v>21954</v>
      </c>
      <c r="E102" t="s">
        <v>11948</v>
      </c>
      <c r="F102" t="s">
        <v>11948</v>
      </c>
      <c r="G102" t="s">
        <v>12598</v>
      </c>
      <c r="H102" t="s">
        <v>21578</v>
      </c>
    </row>
    <row r="103" spans="1:8" x14ac:dyDescent="0.35">
      <c r="A103" t="s">
        <v>12599</v>
      </c>
      <c r="B103" t="s">
        <v>12146</v>
      </c>
      <c r="C103" t="s">
        <v>12434</v>
      </c>
      <c r="D103" t="s">
        <v>21955</v>
      </c>
      <c r="E103" t="s">
        <v>12422</v>
      </c>
      <c r="F103" t="s">
        <v>11948</v>
      </c>
      <c r="G103" t="s">
        <v>12600</v>
      </c>
      <c r="H103" t="s">
        <v>21505</v>
      </c>
    </row>
    <row r="104" spans="1:8" x14ac:dyDescent="0.35">
      <c r="A104" t="s">
        <v>12601</v>
      </c>
      <c r="B104" t="s">
        <v>12257</v>
      </c>
      <c r="C104" t="s">
        <v>12425</v>
      </c>
      <c r="D104" t="s">
        <v>21895</v>
      </c>
      <c r="E104" t="s">
        <v>11948</v>
      </c>
      <c r="F104" t="s">
        <v>12423</v>
      </c>
      <c r="G104" t="s">
        <v>12602</v>
      </c>
      <c r="H104" t="s">
        <v>20436</v>
      </c>
    </row>
    <row r="105" spans="1:8" x14ac:dyDescent="0.35">
      <c r="A105" t="s">
        <v>12603</v>
      </c>
      <c r="B105" t="s">
        <v>11921</v>
      </c>
      <c r="C105" t="s">
        <v>12443</v>
      </c>
      <c r="D105" t="s">
        <v>21956</v>
      </c>
      <c r="E105" t="s">
        <v>11935</v>
      </c>
      <c r="F105" t="s">
        <v>12423</v>
      </c>
      <c r="G105" t="s">
        <v>10977</v>
      </c>
      <c r="H105" t="s">
        <v>20146</v>
      </c>
    </row>
    <row r="106" spans="1:8" x14ac:dyDescent="0.35">
      <c r="A106" t="s">
        <v>12604</v>
      </c>
      <c r="B106" t="s">
        <v>11961</v>
      </c>
      <c r="C106" t="s">
        <v>12425</v>
      </c>
      <c r="D106" t="s">
        <v>21957</v>
      </c>
      <c r="E106" t="s">
        <v>11935</v>
      </c>
      <c r="F106" t="s">
        <v>12426</v>
      </c>
      <c r="G106" t="s">
        <v>66</v>
      </c>
      <c r="H106" t="s">
        <v>21958</v>
      </c>
    </row>
    <row r="107" spans="1:8" x14ac:dyDescent="0.35">
      <c r="A107" t="s">
        <v>12605</v>
      </c>
      <c r="B107" t="s">
        <v>12146</v>
      </c>
      <c r="C107" t="s">
        <v>12421</v>
      </c>
      <c r="D107" t="s">
        <v>21959</v>
      </c>
      <c r="E107" t="s">
        <v>11948</v>
      </c>
      <c r="F107" t="s">
        <v>12426</v>
      </c>
      <c r="G107" t="s">
        <v>66</v>
      </c>
      <c r="H107" t="s">
        <v>21960</v>
      </c>
    </row>
    <row r="108" spans="1:8" x14ac:dyDescent="0.35">
      <c r="A108" t="s">
        <v>12606</v>
      </c>
      <c r="B108" t="s">
        <v>12146</v>
      </c>
      <c r="C108" t="s">
        <v>12421</v>
      </c>
      <c r="D108" t="s">
        <v>21961</v>
      </c>
      <c r="E108" t="s">
        <v>11935</v>
      </c>
      <c r="F108" t="s">
        <v>11935</v>
      </c>
      <c r="G108" t="s">
        <v>12607</v>
      </c>
      <c r="H108" t="s">
        <v>20041</v>
      </c>
    </row>
    <row r="109" spans="1:8" x14ac:dyDescent="0.35">
      <c r="A109" t="s">
        <v>12608</v>
      </c>
      <c r="B109" t="s">
        <v>11961</v>
      </c>
      <c r="C109" t="s">
        <v>12425</v>
      </c>
      <c r="D109" t="s">
        <v>21962</v>
      </c>
      <c r="E109" t="s">
        <v>12430</v>
      </c>
      <c r="F109" t="s">
        <v>11922</v>
      </c>
      <c r="G109" t="s">
        <v>12609</v>
      </c>
      <c r="H109" t="s">
        <v>21315</v>
      </c>
    </row>
    <row r="110" spans="1:8" x14ac:dyDescent="0.35">
      <c r="A110" t="s">
        <v>12610</v>
      </c>
      <c r="B110" t="s">
        <v>12072</v>
      </c>
      <c r="C110" t="s">
        <v>12443</v>
      </c>
      <c r="D110" t="s">
        <v>21963</v>
      </c>
      <c r="E110" t="s">
        <v>11922</v>
      </c>
      <c r="F110" t="s">
        <v>11922</v>
      </c>
      <c r="G110" t="s">
        <v>12611</v>
      </c>
      <c r="H110" t="s">
        <v>20728</v>
      </c>
    </row>
    <row r="111" spans="1:8" x14ac:dyDescent="0.35">
      <c r="A111" t="s">
        <v>12612</v>
      </c>
      <c r="B111" t="s">
        <v>11961</v>
      </c>
      <c r="C111" t="s">
        <v>12421</v>
      </c>
      <c r="D111" t="s">
        <v>21964</v>
      </c>
      <c r="E111" t="s">
        <v>11948</v>
      </c>
      <c r="F111" t="s">
        <v>12426</v>
      </c>
      <c r="G111" t="s">
        <v>12613</v>
      </c>
      <c r="H111" t="s">
        <v>20078</v>
      </c>
    </row>
    <row r="112" spans="1:8" x14ac:dyDescent="0.35">
      <c r="A112" t="s">
        <v>12614</v>
      </c>
      <c r="B112" t="s">
        <v>12220</v>
      </c>
      <c r="C112" t="s">
        <v>12425</v>
      </c>
      <c r="D112" t="s">
        <v>21965</v>
      </c>
      <c r="E112" t="s">
        <v>66</v>
      </c>
      <c r="F112" t="s">
        <v>11922</v>
      </c>
      <c r="G112" t="s">
        <v>66</v>
      </c>
      <c r="H112" t="s">
        <v>20906</v>
      </c>
    </row>
    <row r="113" spans="1:8" x14ac:dyDescent="0.35">
      <c r="A113" t="s">
        <v>12615</v>
      </c>
      <c r="B113" t="s">
        <v>11961</v>
      </c>
      <c r="C113" t="s">
        <v>12449</v>
      </c>
      <c r="D113" t="s">
        <v>21966</v>
      </c>
      <c r="E113" t="s">
        <v>66</v>
      </c>
      <c r="F113" t="s">
        <v>11922</v>
      </c>
      <c r="G113" t="s">
        <v>12616</v>
      </c>
      <c r="H113" t="s">
        <v>20596</v>
      </c>
    </row>
    <row r="114" spans="1:8" x14ac:dyDescent="0.35">
      <c r="A114" t="s">
        <v>12617</v>
      </c>
      <c r="B114" t="s">
        <v>11961</v>
      </c>
      <c r="C114" t="s">
        <v>12434</v>
      </c>
      <c r="D114" t="s">
        <v>21967</v>
      </c>
      <c r="E114" t="s">
        <v>12422</v>
      </c>
      <c r="F114" t="s">
        <v>11922</v>
      </c>
      <c r="G114" t="s">
        <v>12618</v>
      </c>
      <c r="H114" t="s">
        <v>20512</v>
      </c>
    </row>
    <row r="115" spans="1:8" x14ac:dyDescent="0.35">
      <c r="A115" t="s">
        <v>12619</v>
      </c>
      <c r="B115" t="s">
        <v>12109</v>
      </c>
      <c r="C115" t="s">
        <v>12425</v>
      </c>
      <c r="D115" t="s">
        <v>21968</v>
      </c>
      <c r="E115" t="s">
        <v>66</v>
      </c>
      <c r="F115" t="s">
        <v>11948</v>
      </c>
      <c r="G115" t="s">
        <v>10021</v>
      </c>
      <c r="H115" t="s">
        <v>21331</v>
      </c>
    </row>
    <row r="116" spans="1:8" x14ac:dyDescent="0.35">
      <c r="A116" t="s">
        <v>12620</v>
      </c>
      <c r="B116" t="s">
        <v>12220</v>
      </c>
      <c r="C116" t="s">
        <v>12443</v>
      </c>
      <c r="D116" t="s">
        <v>21969</v>
      </c>
      <c r="E116" t="s">
        <v>11922</v>
      </c>
      <c r="F116" t="s">
        <v>11948</v>
      </c>
      <c r="G116" t="s">
        <v>12621</v>
      </c>
      <c r="H116" t="s">
        <v>21970</v>
      </c>
    </row>
    <row r="117" spans="1:8" x14ac:dyDescent="0.35">
      <c r="A117" t="s">
        <v>12622</v>
      </c>
      <c r="B117" t="s">
        <v>12146</v>
      </c>
      <c r="C117" t="s">
        <v>12421</v>
      </c>
      <c r="D117" t="s">
        <v>21971</v>
      </c>
      <c r="E117" t="s">
        <v>12422</v>
      </c>
      <c r="F117" t="s">
        <v>12423</v>
      </c>
      <c r="G117" t="s">
        <v>12623</v>
      </c>
      <c r="H117" t="s">
        <v>19930</v>
      </c>
    </row>
    <row r="118" spans="1:8" x14ac:dyDescent="0.35">
      <c r="A118" t="s">
        <v>12624</v>
      </c>
      <c r="B118" t="s">
        <v>12035</v>
      </c>
      <c r="C118" t="s">
        <v>12434</v>
      </c>
      <c r="D118" t="s">
        <v>21959</v>
      </c>
      <c r="E118" t="s">
        <v>11948</v>
      </c>
      <c r="F118" t="s">
        <v>11922</v>
      </c>
      <c r="G118" t="s">
        <v>12625</v>
      </c>
      <c r="H118" t="s">
        <v>19838</v>
      </c>
    </row>
    <row r="119" spans="1:8" x14ac:dyDescent="0.35">
      <c r="A119" t="s">
        <v>12626</v>
      </c>
      <c r="B119" t="s">
        <v>12035</v>
      </c>
      <c r="C119" t="s">
        <v>12429</v>
      </c>
      <c r="D119" t="s">
        <v>21972</v>
      </c>
      <c r="E119" t="s">
        <v>11922</v>
      </c>
      <c r="F119" t="s">
        <v>11935</v>
      </c>
      <c r="G119" t="s">
        <v>12627</v>
      </c>
      <c r="H119" t="s">
        <v>20325</v>
      </c>
    </row>
    <row r="120" spans="1:8" x14ac:dyDescent="0.35">
      <c r="A120" t="s">
        <v>12628</v>
      </c>
      <c r="B120" t="s">
        <v>12109</v>
      </c>
      <c r="C120" t="s">
        <v>12449</v>
      </c>
      <c r="D120" t="s">
        <v>21973</v>
      </c>
      <c r="E120" t="s">
        <v>11948</v>
      </c>
      <c r="F120" t="s">
        <v>12423</v>
      </c>
      <c r="G120" t="s">
        <v>12629</v>
      </c>
      <c r="H120" t="s">
        <v>21569</v>
      </c>
    </row>
    <row r="121" spans="1:8" x14ac:dyDescent="0.35">
      <c r="A121" t="s">
        <v>12630</v>
      </c>
      <c r="B121" t="s">
        <v>11921</v>
      </c>
      <c r="C121" t="s">
        <v>12434</v>
      </c>
      <c r="D121" t="s">
        <v>21951</v>
      </c>
      <c r="E121" t="s">
        <v>66</v>
      </c>
      <c r="F121" t="s">
        <v>12423</v>
      </c>
      <c r="G121" t="s">
        <v>12631</v>
      </c>
      <c r="H121" t="s">
        <v>21248</v>
      </c>
    </row>
    <row r="122" spans="1:8" x14ac:dyDescent="0.35">
      <c r="A122" t="s">
        <v>12632</v>
      </c>
      <c r="B122" t="s">
        <v>12109</v>
      </c>
      <c r="C122" t="s">
        <v>12434</v>
      </c>
      <c r="D122" t="s">
        <v>21974</v>
      </c>
      <c r="E122" t="s">
        <v>11935</v>
      </c>
      <c r="F122" t="s">
        <v>12423</v>
      </c>
      <c r="G122" t="s">
        <v>12633</v>
      </c>
      <c r="H122" t="s">
        <v>21507</v>
      </c>
    </row>
    <row r="123" spans="1:8" x14ac:dyDescent="0.35">
      <c r="A123" t="s">
        <v>12634</v>
      </c>
      <c r="B123" t="s">
        <v>12146</v>
      </c>
      <c r="C123" t="s">
        <v>12449</v>
      </c>
      <c r="D123" t="s">
        <v>21975</v>
      </c>
      <c r="E123" t="s">
        <v>11948</v>
      </c>
      <c r="F123" t="s">
        <v>11948</v>
      </c>
      <c r="G123" t="s">
        <v>8188</v>
      </c>
      <c r="H123" t="s">
        <v>21099</v>
      </c>
    </row>
    <row r="124" spans="1:8" x14ac:dyDescent="0.35">
      <c r="A124" t="s">
        <v>12635</v>
      </c>
      <c r="B124" t="s">
        <v>12220</v>
      </c>
      <c r="C124" t="s">
        <v>12421</v>
      </c>
      <c r="D124" t="s">
        <v>21976</v>
      </c>
      <c r="E124" t="s">
        <v>12430</v>
      </c>
      <c r="F124" t="s">
        <v>11948</v>
      </c>
      <c r="G124" t="s">
        <v>66</v>
      </c>
      <c r="H124" t="s">
        <v>21140</v>
      </c>
    </row>
    <row r="125" spans="1:8" x14ac:dyDescent="0.35">
      <c r="A125" t="s">
        <v>12636</v>
      </c>
      <c r="B125" t="s">
        <v>12257</v>
      </c>
      <c r="C125" t="s">
        <v>12443</v>
      </c>
      <c r="D125" t="s">
        <v>21977</v>
      </c>
      <c r="E125" t="s">
        <v>12430</v>
      </c>
      <c r="F125" t="s">
        <v>11922</v>
      </c>
      <c r="G125" t="s">
        <v>12637</v>
      </c>
      <c r="H125" t="s">
        <v>21157</v>
      </c>
    </row>
    <row r="126" spans="1:8" x14ac:dyDescent="0.35">
      <c r="A126" t="s">
        <v>12638</v>
      </c>
      <c r="B126" t="s">
        <v>11961</v>
      </c>
      <c r="C126" t="s">
        <v>12425</v>
      </c>
      <c r="D126" t="s">
        <v>21978</v>
      </c>
      <c r="E126" t="s">
        <v>11948</v>
      </c>
      <c r="F126" t="s">
        <v>11935</v>
      </c>
      <c r="G126" t="s">
        <v>7410</v>
      </c>
      <c r="H126" t="s">
        <v>20509</v>
      </c>
    </row>
    <row r="127" spans="1:8" x14ac:dyDescent="0.35">
      <c r="A127" t="s">
        <v>12639</v>
      </c>
      <c r="B127" t="s">
        <v>12035</v>
      </c>
      <c r="C127" t="s">
        <v>12421</v>
      </c>
      <c r="D127" t="s">
        <v>21979</v>
      </c>
      <c r="E127" t="s">
        <v>66</v>
      </c>
      <c r="F127" t="s">
        <v>11948</v>
      </c>
      <c r="G127" t="s">
        <v>12640</v>
      </c>
      <c r="H127" t="s">
        <v>20236</v>
      </c>
    </row>
    <row r="128" spans="1:8" x14ac:dyDescent="0.35">
      <c r="A128" t="s">
        <v>12641</v>
      </c>
      <c r="B128" t="s">
        <v>12146</v>
      </c>
      <c r="C128" t="s">
        <v>12429</v>
      </c>
      <c r="D128" t="s">
        <v>21980</v>
      </c>
      <c r="E128" t="s">
        <v>12422</v>
      </c>
      <c r="F128" t="s">
        <v>11922</v>
      </c>
      <c r="G128" t="s">
        <v>12642</v>
      </c>
      <c r="H128" t="s">
        <v>20772</v>
      </c>
    </row>
    <row r="129" spans="1:8" x14ac:dyDescent="0.35">
      <c r="A129" t="s">
        <v>12643</v>
      </c>
      <c r="B129" t="s">
        <v>12072</v>
      </c>
      <c r="C129" t="s">
        <v>12434</v>
      </c>
      <c r="D129" t="s">
        <v>21981</v>
      </c>
      <c r="E129" t="s">
        <v>11948</v>
      </c>
      <c r="F129" t="s">
        <v>11922</v>
      </c>
      <c r="G129" t="s">
        <v>10516</v>
      </c>
      <c r="H129" t="s">
        <v>19899</v>
      </c>
    </row>
    <row r="130" spans="1:8" x14ac:dyDescent="0.35">
      <c r="A130" t="s">
        <v>12644</v>
      </c>
      <c r="B130" t="s">
        <v>12257</v>
      </c>
      <c r="C130" t="s">
        <v>12449</v>
      </c>
      <c r="D130" t="s">
        <v>21982</v>
      </c>
      <c r="E130" t="s">
        <v>12422</v>
      </c>
      <c r="F130" t="s">
        <v>11922</v>
      </c>
      <c r="G130" t="s">
        <v>66</v>
      </c>
      <c r="H130" t="s">
        <v>21502</v>
      </c>
    </row>
    <row r="131" spans="1:8" x14ac:dyDescent="0.35">
      <c r="A131" t="s">
        <v>12645</v>
      </c>
      <c r="B131" t="s">
        <v>12146</v>
      </c>
      <c r="C131" t="s">
        <v>12421</v>
      </c>
      <c r="D131" t="s">
        <v>21870</v>
      </c>
      <c r="E131" t="s">
        <v>12430</v>
      </c>
      <c r="F131" t="s">
        <v>11948</v>
      </c>
      <c r="G131" t="s">
        <v>9785</v>
      </c>
      <c r="H131" t="s">
        <v>20290</v>
      </c>
    </row>
    <row r="132" spans="1:8" x14ac:dyDescent="0.35">
      <c r="A132" t="s">
        <v>12646</v>
      </c>
      <c r="B132" t="s">
        <v>12146</v>
      </c>
      <c r="C132" t="s">
        <v>12434</v>
      </c>
      <c r="D132" t="s">
        <v>21983</v>
      </c>
      <c r="E132" t="s">
        <v>12430</v>
      </c>
      <c r="F132" t="s">
        <v>12426</v>
      </c>
      <c r="G132" t="s">
        <v>12647</v>
      </c>
      <c r="H132" t="s">
        <v>19916</v>
      </c>
    </row>
    <row r="133" spans="1:8" x14ac:dyDescent="0.35">
      <c r="A133" t="s">
        <v>12648</v>
      </c>
      <c r="B133" t="s">
        <v>12146</v>
      </c>
      <c r="C133" t="s">
        <v>12443</v>
      </c>
      <c r="D133" t="s">
        <v>21984</v>
      </c>
      <c r="E133" t="s">
        <v>11948</v>
      </c>
      <c r="F133" t="s">
        <v>11922</v>
      </c>
      <c r="G133" t="s">
        <v>12649</v>
      </c>
      <c r="H133" t="s">
        <v>20497</v>
      </c>
    </row>
    <row r="134" spans="1:8" x14ac:dyDescent="0.35">
      <c r="A134" t="s">
        <v>12650</v>
      </c>
      <c r="B134" t="s">
        <v>12183</v>
      </c>
      <c r="C134" t="s">
        <v>12429</v>
      </c>
      <c r="D134" t="s">
        <v>21985</v>
      </c>
      <c r="E134" t="s">
        <v>11948</v>
      </c>
      <c r="F134" t="s">
        <v>12423</v>
      </c>
      <c r="G134" t="s">
        <v>12651</v>
      </c>
      <c r="H134" t="s">
        <v>20757</v>
      </c>
    </row>
    <row r="135" spans="1:8" x14ac:dyDescent="0.35">
      <c r="A135" t="s">
        <v>12652</v>
      </c>
      <c r="B135" t="s">
        <v>12035</v>
      </c>
      <c r="C135" t="s">
        <v>12449</v>
      </c>
      <c r="D135" t="s">
        <v>21969</v>
      </c>
      <c r="E135" t="s">
        <v>12422</v>
      </c>
      <c r="F135" t="s">
        <v>12423</v>
      </c>
      <c r="G135" t="s">
        <v>12653</v>
      </c>
      <c r="H135" t="s">
        <v>20909</v>
      </c>
    </row>
    <row r="136" spans="1:8" x14ac:dyDescent="0.35">
      <c r="A136" t="s">
        <v>12654</v>
      </c>
      <c r="B136" t="s">
        <v>11921</v>
      </c>
      <c r="C136" t="s">
        <v>12449</v>
      </c>
      <c r="D136" t="s">
        <v>21986</v>
      </c>
      <c r="E136" t="s">
        <v>12430</v>
      </c>
      <c r="F136" t="s">
        <v>12423</v>
      </c>
      <c r="G136" t="s">
        <v>10531</v>
      </c>
      <c r="H136" t="s">
        <v>20553</v>
      </c>
    </row>
    <row r="137" spans="1:8" x14ac:dyDescent="0.35">
      <c r="A137" t="s">
        <v>12655</v>
      </c>
      <c r="B137" t="s">
        <v>12035</v>
      </c>
      <c r="C137" t="s">
        <v>12425</v>
      </c>
      <c r="D137" t="s">
        <v>21879</v>
      </c>
      <c r="E137" t="s">
        <v>12422</v>
      </c>
      <c r="F137" t="s">
        <v>11922</v>
      </c>
      <c r="G137" t="s">
        <v>12656</v>
      </c>
      <c r="H137" t="s">
        <v>20289</v>
      </c>
    </row>
    <row r="138" spans="1:8" x14ac:dyDescent="0.35">
      <c r="A138" t="s">
        <v>12657</v>
      </c>
      <c r="B138" t="s">
        <v>12146</v>
      </c>
      <c r="C138" t="s">
        <v>12449</v>
      </c>
      <c r="D138" t="s">
        <v>21987</v>
      </c>
      <c r="E138" t="s">
        <v>12430</v>
      </c>
      <c r="F138" t="s">
        <v>66</v>
      </c>
      <c r="G138" t="s">
        <v>12658</v>
      </c>
      <c r="H138" t="s">
        <v>20072</v>
      </c>
    </row>
    <row r="139" spans="1:8" x14ac:dyDescent="0.35">
      <c r="A139" t="s">
        <v>12659</v>
      </c>
      <c r="B139" t="s">
        <v>11998</v>
      </c>
      <c r="C139" t="s">
        <v>12425</v>
      </c>
      <c r="D139" t="s">
        <v>21913</v>
      </c>
      <c r="E139" t="s">
        <v>12430</v>
      </c>
      <c r="F139" t="s">
        <v>12423</v>
      </c>
      <c r="G139" t="s">
        <v>12660</v>
      </c>
      <c r="H139" t="s">
        <v>21522</v>
      </c>
    </row>
    <row r="140" spans="1:8" x14ac:dyDescent="0.35">
      <c r="A140" t="s">
        <v>12661</v>
      </c>
      <c r="B140" t="s">
        <v>12146</v>
      </c>
      <c r="C140" t="s">
        <v>12429</v>
      </c>
      <c r="D140" t="s">
        <v>21988</v>
      </c>
      <c r="E140" t="s">
        <v>12422</v>
      </c>
      <c r="F140" t="s">
        <v>12423</v>
      </c>
      <c r="G140" t="s">
        <v>66</v>
      </c>
      <c r="H140" t="s">
        <v>21226</v>
      </c>
    </row>
    <row r="141" spans="1:8" x14ac:dyDescent="0.35">
      <c r="A141" t="s">
        <v>12662</v>
      </c>
      <c r="B141" t="s">
        <v>12035</v>
      </c>
      <c r="C141" t="s">
        <v>12434</v>
      </c>
      <c r="D141" t="s">
        <v>21989</v>
      </c>
      <c r="E141" t="s">
        <v>12422</v>
      </c>
      <c r="F141" t="s">
        <v>11948</v>
      </c>
      <c r="G141" t="s">
        <v>7667</v>
      </c>
      <c r="H141" t="s">
        <v>21304</v>
      </c>
    </row>
    <row r="142" spans="1:8" x14ac:dyDescent="0.35">
      <c r="A142" t="s">
        <v>12663</v>
      </c>
      <c r="B142" t="s">
        <v>11998</v>
      </c>
      <c r="C142" t="s">
        <v>12429</v>
      </c>
      <c r="D142" t="s">
        <v>21990</v>
      </c>
      <c r="E142" t="s">
        <v>12422</v>
      </c>
      <c r="F142" t="s">
        <v>11948</v>
      </c>
      <c r="G142" t="s">
        <v>12664</v>
      </c>
      <c r="H142" t="s">
        <v>20270</v>
      </c>
    </row>
    <row r="143" spans="1:8" x14ac:dyDescent="0.35">
      <c r="A143" t="s">
        <v>12665</v>
      </c>
      <c r="B143" t="s">
        <v>12220</v>
      </c>
      <c r="C143" t="s">
        <v>12429</v>
      </c>
      <c r="D143" t="s">
        <v>21991</v>
      </c>
      <c r="E143" t="s">
        <v>11922</v>
      </c>
      <c r="F143" t="s">
        <v>12423</v>
      </c>
      <c r="G143" t="s">
        <v>12666</v>
      </c>
      <c r="H143" t="s">
        <v>20318</v>
      </c>
    </row>
    <row r="144" spans="1:8" x14ac:dyDescent="0.35">
      <c r="A144" t="s">
        <v>12667</v>
      </c>
      <c r="B144" t="s">
        <v>12035</v>
      </c>
      <c r="C144" t="s">
        <v>12425</v>
      </c>
      <c r="D144" t="s">
        <v>21992</v>
      </c>
      <c r="E144" t="s">
        <v>66</v>
      </c>
      <c r="F144" t="s">
        <v>11935</v>
      </c>
      <c r="G144" t="s">
        <v>11638</v>
      </c>
      <c r="H144" t="s">
        <v>21331</v>
      </c>
    </row>
    <row r="145" spans="1:8" x14ac:dyDescent="0.35">
      <c r="A145" t="s">
        <v>12668</v>
      </c>
      <c r="B145" t="s">
        <v>12146</v>
      </c>
      <c r="C145" t="s">
        <v>12421</v>
      </c>
      <c r="D145" t="s">
        <v>21993</v>
      </c>
      <c r="E145" t="s">
        <v>11922</v>
      </c>
      <c r="F145" t="s">
        <v>11922</v>
      </c>
      <c r="G145" t="s">
        <v>8861</v>
      </c>
      <c r="H145" t="s">
        <v>20806</v>
      </c>
    </row>
    <row r="146" spans="1:8" x14ac:dyDescent="0.35">
      <c r="A146" t="s">
        <v>12669</v>
      </c>
      <c r="B146" t="s">
        <v>11998</v>
      </c>
      <c r="C146" t="s">
        <v>12429</v>
      </c>
      <c r="D146" t="s">
        <v>21994</v>
      </c>
      <c r="E146" t="s">
        <v>66</v>
      </c>
      <c r="F146" t="s">
        <v>11948</v>
      </c>
      <c r="G146" t="s">
        <v>12670</v>
      </c>
      <c r="H146" t="s">
        <v>20472</v>
      </c>
    </row>
    <row r="147" spans="1:8" x14ac:dyDescent="0.35">
      <c r="A147" t="s">
        <v>12671</v>
      </c>
      <c r="B147" t="s">
        <v>12035</v>
      </c>
      <c r="C147" t="s">
        <v>12429</v>
      </c>
      <c r="D147" t="s">
        <v>21995</v>
      </c>
      <c r="E147" t="s">
        <v>12422</v>
      </c>
      <c r="F147" t="s">
        <v>12423</v>
      </c>
      <c r="G147" t="s">
        <v>12672</v>
      </c>
      <c r="H147" t="s">
        <v>21132</v>
      </c>
    </row>
    <row r="148" spans="1:8" x14ac:dyDescent="0.35">
      <c r="A148" t="s">
        <v>12673</v>
      </c>
      <c r="B148" t="s">
        <v>11998</v>
      </c>
      <c r="C148" t="s">
        <v>12449</v>
      </c>
      <c r="D148" t="s">
        <v>21996</v>
      </c>
      <c r="E148" t="s">
        <v>11922</v>
      </c>
      <c r="F148" t="s">
        <v>11935</v>
      </c>
      <c r="G148" t="s">
        <v>10375</v>
      </c>
      <c r="H148" t="s">
        <v>20988</v>
      </c>
    </row>
    <row r="149" spans="1:8" x14ac:dyDescent="0.35">
      <c r="A149" t="s">
        <v>12674</v>
      </c>
      <c r="B149" t="s">
        <v>12183</v>
      </c>
      <c r="C149" t="s">
        <v>12429</v>
      </c>
      <c r="D149" t="s">
        <v>21997</v>
      </c>
      <c r="E149" t="s">
        <v>12422</v>
      </c>
      <c r="F149" t="s">
        <v>11948</v>
      </c>
      <c r="G149" t="s">
        <v>8770</v>
      </c>
      <c r="H149" t="s">
        <v>20470</v>
      </c>
    </row>
    <row r="150" spans="1:8" x14ac:dyDescent="0.35">
      <c r="A150" t="s">
        <v>12675</v>
      </c>
      <c r="B150" t="s">
        <v>12257</v>
      </c>
      <c r="C150" t="s">
        <v>12449</v>
      </c>
      <c r="D150" t="s">
        <v>21998</v>
      </c>
      <c r="E150" t="s">
        <v>11948</v>
      </c>
      <c r="F150" t="s">
        <v>11922</v>
      </c>
      <c r="G150" t="s">
        <v>12676</v>
      </c>
      <c r="H150" t="s">
        <v>20943</v>
      </c>
    </row>
    <row r="151" spans="1:8" x14ac:dyDescent="0.35">
      <c r="A151" t="s">
        <v>12677</v>
      </c>
      <c r="B151" t="s">
        <v>11998</v>
      </c>
      <c r="C151" t="s">
        <v>12449</v>
      </c>
      <c r="D151" t="s">
        <v>21999</v>
      </c>
      <c r="E151" t="s">
        <v>11935</v>
      </c>
      <c r="F151" t="s">
        <v>11922</v>
      </c>
      <c r="G151" t="s">
        <v>10225</v>
      </c>
      <c r="H151" t="s">
        <v>21435</v>
      </c>
    </row>
    <row r="152" spans="1:8" x14ac:dyDescent="0.35">
      <c r="A152" t="s">
        <v>12678</v>
      </c>
      <c r="B152" t="s">
        <v>12072</v>
      </c>
      <c r="C152" t="s">
        <v>12443</v>
      </c>
      <c r="D152" t="s">
        <v>22000</v>
      </c>
      <c r="E152" t="s">
        <v>12422</v>
      </c>
      <c r="F152" t="s">
        <v>11922</v>
      </c>
      <c r="G152" t="s">
        <v>9928</v>
      </c>
      <c r="H152" t="s">
        <v>21601</v>
      </c>
    </row>
    <row r="153" spans="1:8" x14ac:dyDescent="0.35">
      <c r="A153" t="s">
        <v>12679</v>
      </c>
      <c r="B153" t="s">
        <v>12109</v>
      </c>
      <c r="C153" t="s">
        <v>12449</v>
      </c>
      <c r="D153" t="s">
        <v>21900</v>
      </c>
      <c r="E153" t="s">
        <v>11935</v>
      </c>
      <c r="F153" t="s">
        <v>12423</v>
      </c>
      <c r="G153" t="s">
        <v>11013</v>
      </c>
      <c r="H153" t="s">
        <v>21263</v>
      </c>
    </row>
    <row r="154" spans="1:8" x14ac:dyDescent="0.35">
      <c r="A154" t="s">
        <v>12680</v>
      </c>
      <c r="B154" t="s">
        <v>11961</v>
      </c>
      <c r="C154" t="s">
        <v>12425</v>
      </c>
      <c r="D154" t="s">
        <v>22001</v>
      </c>
      <c r="E154" t="s">
        <v>11935</v>
      </c>
      <c r="F154" t="s">
        <v>11948</v>
      </c>
      <c r="G154" t="s">
        <v>11688</v>
      </c>
      <c r="H154" t="s">
        <v>19885</v>
      </c>
    </row>
    <row r="155" spans="1:8" x14ac:dyDescent="0.35">
      <c r="A155" t="s">
        <v>12681</v>
      </c>
      <c r="B155" t="s">
        <v>12257</v>
      </c>
      <c r="C155" t="s">
        <v>12449</v>
      </c>
      <c r="D155" t="s">
        <v>21868</v>
      </c>
      <c r="E155" t="s">
        <v>12430</v>
      </c>
      <c r="F155" t="s">
        <v>11922</v>
      </c>
      <c r="G155" t="s">
        <v>12682</v>
      </c>
      <c r="H155" t="s">
        <v>19932</v>
      </c>
    </row>
    <row r="156" spans="1:8" x14ac:dyDescent="0.35">
      <c r="A156" t="s">
        <v>12683</v>
      </c>
      <c r="B156" t="s">
        <v>11998</v>
      </c>
      <c r="C156" t="s">
        <v>12425</v>
      </c>
      <c r="D156" t="s">
        <v>21945</v>
      </c>
      <c r="E156" t="s">
        <v>12422</v>
      </c>
      <c r="F156" t="s">
        <v>12423</v>
      </c>
      <c r="G156" t="s">
        <v>11845</v>
      </c>
      <c r="H156" t="s">
        <v>20146</v>
      </c>
    </row>
    <row r="157" spans="1:8" x14ac:dyDescent="0.35">
      <c r="A157" t="s">
        <v>12684</v>
      </c>
      <c r="B157" t="s">
        <v>11998</v>
      </c>
      <c r="C157" t="s">
        <v>12429</v>
      </c>
      <c r="D157" t="s">
        <v>22002</v>
      </c>
      <c r="E157" t="s">
        <v>11922</v>
      </c>
      <c r="F157" t="s">
        <v>11922</v>
      </c>
      <c r="G157" t="s">
        <v>12685</v>
      </c>
      <c r="H157" t="s">
        <v>20524</v>
      </c>
    </row>
    <row r="158" spans="1:8" x14ac:dyDescent="0.35">
      <c r="A158" t="s">
        <v>12686</v>
      </c>
      <c r="B158" t="s">
        <v>12257</v>
      </c>
      <c r="C158" t="s">
        <v>12443</v>
      </c>
      <c r="D158" t="s">
        <v>22002</v>
      </c>
      <c r="E158" t="s">
        <v>66</v>
      </c>
      <c r="F158" t="s">
        <v>12426</v>
      </c>
      <c r="G158" t="s">
        <v>12687</v>
      </c>
      <c r="H158" t="s">
        <v>20114</v>
      </c>
    </row>
    <row r="159" spans="1:8" x14ac:dyDescent="0.35">
      <c r="A159" t="s">
        <v>12688</v>
      </c>
      <c r="B159" t="s">
        <v>12035</v>
      </c>
      <c r="C159" t="s">
        <v>12434</v>
      </c>
      <c r="D159" t="s">
        <v>21925</v>
      </c>
      <c r="E159" t="s">
        <v>11922</v>
      </c>
      <c r="F159" t="s">
        <v>11935</v>
      </c>
      <c r="G159" t="s">
        <v>12689</v>
      </c>
      <c r="H159" t="s">
        <v>20831</v>
      </c>
    </row>
    <row r="160" spans="1:8" x14ac:dyDescent="0.35">
      <c r="A160" t="s">
        <v>12690</v>
      </c>
      <c r="B160" t="s">
        <v>11921</v>
      </c>
      <c r="C160" t="s">
        <v>12429</v>
      </c>
      <c r="D160" t="s">
        <v>22003</v>
      </c>
      <c r="E160" t="s">
        <v>11948</v>
      </c>
      <c r="F160" t="s">
        <v>12426</v>
      </c>
      <c r="G160" t="s">
        <v>12691</v>
      </c>
      <c r="H160" t="s">
        <v>20018</v>
      </c>
    </row>
    <row r="161" spans="1:8" x14ac:dyDescent="0.35">
      <c r="A161" t="s">
        <v>12692</v>
      </c>
      <c r="B161" t="s">
        <v>12035</v>
      </c>
      <c r="C161" t="s">
        <v>12425</v>
      </c>
      <c r="D161" t="s">
        <v>22003</v>
      </c>
      <c r="E161" t="s">
        <v>12422</v>
      </c>
      <c r="F161" t="s">
        <v>11922</v>
      </c>
      <c r="G161" t="s">
        <v>8127</v>
      </c>
      <c r="H161" t="s">
        <v>20615</v>
      </c>
    </row>
    <row r="162" spans="1:8" x14ac:dyDescent="0.35">
      <c r="A162" t="s">
        <v>12693</v>
      </c>
      <c r="B162" t="s">
        <v>11921</v>
      </c>
      <c r="C162" t="s">
        <v>12443</v>
      </c>
      <c r="D162" t="s">
        <v>22004</v>
      </c>
      <c r="E162" t="s">
        <v>66</v>
      </c>
      <c r="F162" t="s">
        <v>12423</v>
      </c>
      <c r="G162" t="s">
        <v>66</v>
      </c>
      <c r="H162" t="s">
        <v>21554</v>
      </c>
    </row>
    <row r="163" spans="1:8" x14ac:dyDescent="0.35">
      <c r="A163" t="s">
        <v>12694</v>
      </c>
      <c r="B163" t="s">
        <v>12183</v>
      </c>
      <c r="C163" t="s">
        <v>12443</v>
      </c>
      <c r="D163" t="s">
        <v>22005</v>
      </c>
      <c r="E163" t="s">
        <v>12430</v>
      </c>
      <c r="F163" t="s">
        <v>11948</v>
      </c>
      <c r="G163" t="s">
        <v>12695</v>
      </c>
      <c r="H163" t="s">
        <v>19870</v>
      </c>
    </row>
    <row r="164" spans="1:8" x14ac:dyDescent="0.35">
      <c r="A164" t="s">
        <v>12696</v>
      </c>
      <c r="B164" t="s">
        <v>12220</v>
      </c>
      <c r="C164" t="s">
        <v>12429</v>
      </c>
      <c r="D164" t="s">
        <v>22006</v>
      </c>
      <c r="E164" t="s">
        <v>12430</v>
      </c>
      <c r="F164" t="s">
        <v>11935</v>
      </c>
      <c r="G164" t="s">
        <v>66</v>
      </c>
      <c r="H164" t="s">
        <v>20379</v>
      </c>
    </row>
    <row r="165" spans="1:8" x14ac:dyDescent="0.35">
      <c r="A165" t="s">
        <v>12697</v>
      </c>
      <c r="B165" t="s">
        <v>12035</v>
      </c>
      <c r="C165" t="s">
        <v>12449</v>
      </c>
      <c r="D165" t="s">
        <v>22007</v>
      </c>
      <c r="E165" t="s">
        <v>11948</v>
      </c>
      <c r="F165" t="s">
        <v>12423</v>
      </c>
      <c r="G165" t="s">
        <v>12698</v>
      </c>
      <c r="H165" t="s">
        <v>20774</v>
      </c>
    </row>
    <row r="166" spans="1:8" x14ac:dyDescent="0.35">
      <c r="A166" t="s">
        <v>12699</v>
      </c>
      <c r="B166" t="s">
        <v>12183</v>
      </c>
      <c r="C166" t="s">
        <v>12429</v>
      </c>
      <c r="D166" t="s">
        <v>22008</v>
      </c>
      <c r="E166" t="s">
        <v>11922</v>
      </c>
      <c r="F166" t="s">
        <v>11922</v>
      </c>
      <c r="G166" t="s">
        <v>12700</v>
      </c>
      <c r="H166" t="s">
        <v>21103</v>
      </c>
    </row>
    <row r="167" spans="1:8" x14ac:dyDescent="0.35">
      <c r="A167" t="s">
        <v>12701</v>
      </c>
      <c r="B167" t="s">
        <v>11961</v>
      </c>
      <c r="C167" t="s">
        <v>12429</v>
      </c>
      <c r="D167" t="s">
        <v>22009</v>
      </c>
      <c r="E167" t="s">
        <v>11935</v>
      </c>
      <c r="F167" t="s">
        <v>12426</v>
      </c>
      <c r="G167" t="s">
        <v>12702</v>
      </c>
      <c r="H167" t="s">
        <v>21203</v>
      </c>
    </row>
    <row r="168" spans="1:8" x14ac:dyDescent="0.35">
      <c r="A168" t="s">
        <v>12703</v>
      </c>
      <c r="B168" t="s">
        <v>12109</v>
      </c>
      <c r="C168" t="s">
        <v>12443</v>
      </c>
      <c r="D168" t="s">
        <v>22010</v>
      </c>
      <c r="E168" t="s">
        <v>66</v>
      </c>
      <c r="F168" t="s">
        <v>11922</v>
      </c>
      <c r="G168" t="s">
        <v>12704</v>
      </c>
      <c r="H168" t="s">
        <v>20563</v>
      </c>
    </row>
    <row r="169" spans="1:8" x14ac:dyDescent="0.35">
      <c r="A169" t="s">
        <v>12705</v>
      </c>
      <c r="B169" t="s">
        <v>12072</v>
      </c>
      <c r="C169" t="s">
        <v>12421</v>
      </c>
      <c r="D169" t="s">
        <v>22011</v>
      </c>
      <c r="E169" t="s">
        <v>11948</v>
      </c>
      <c r="F169" t="s">
        <v>11948</v>
      </c>
      <c r="G169" t="s">
        <v>12706</v>
      </c>
      <c r="H169" t="s">
        <v>20997</v>
      </c>
    </row>
    <row r="170" spans="1:8" x14ac:dyDescent="0.35">
      <c r="A170" t="s">
        <v>12707</v>
      </c>
      <c r="B170" t="s">
        <v>11998</v>
      </c>
      <c r="C170" t="s">
        <v>12434</v>
      </c>
      <c r="D170" t="s">
        <v>22012</v>
      </c>
      <c r="E170" t="s">
        <v>11922</v>
      </c>
      <c r="F170" t="s">
        <v>11935</v>
      </c>
      <c r="G170" t="s">
        <v>12708</v>
      </c>
      <c r="H170" t="s">
        <v>20713</v>
      </c>
    </row>
    <row r="171" spans="1:8" x14ac:dyDescent="0.35">
      <c r="A171" t="s">
        <v>12709</v>
      </c>
      <c r="B171" t="s">
        <v>12257</v>
      </c>
      <c r="C171" t="s">
        <v>12434</v>
      </c>
      <c r="D171" t="s">
        <v>22013</v>
      </c>
      <c r="E171" t="s">
        <v>11935</v>
      </c>
      <c r="F171" t="s">
        <v>66</v>
      </c>
      <c r="G171" t="s">
        <v>12710</v>
      </c>
      <c r="H171" t="s">
        <v>19970</v>
      </c>
    </row>
    <row r="172" spans="1:8" x14ac:dyDescent="0.35">
      <c r="A172" t="s">
        <v>12711</v>
      </c>
      <c r="B172" t="s">
        <v>12220</v>
      </c>
      <c r="C172" t="s">
        <v>12421</v>
      </c>
      <c r="D172" t="s">
        <v>22014</v>
      </c>
      <c r="E172" t="s">
        <v>12430</v>
      </c>
      <c r="F172" t="s">
        <v>11935</v>
      </c>
      <c r="G172" t="s">
        <v>12712</v>
      </c>
      <c r="H172" t="s">
        <v>21099</v>
      </c>
    </row>
    <row r="173" spans="1:8" x14ac:dyDescent="0.35">
      <c r="A173" t="s">
        <v>12713</v>
      </c>
      <c r="B173" t="s">
        <v>12109</v>
      </c>
      <c r="C173" t="s">
        <v>12421</v>
      </c>
      <c r="D173" t="s">
        <v>21925</v>
      </c>
      <c r="E173" t="s">
        <v>12422</v>
      </c>
      <c r="F173" t="s">
        <v>66</v>
      </c>
      <c r="G173" t="s">
        <v>12714</v>
      </c>
      <c r="H173" t="s">
        <v>20150</v>
      </c>
    </row>
    <row r="174" spans="1:8" x14ac:dyDescent="0.35">
      <c r="A174" t="s">
        <v>12715</v>
      </c>
      <c r="B174" t="s">
        <v>11998</v>
      </c>
      <c r="C174" t="s">
        <v>12434</v>
      </c>
      <c r="D174" t="s">
        <v>22015</v>
      </c>
      <c r="E174" t="s">
        <v>66</v>
      </c>
      <c r="F174" t="s">
        <v>11948</v>
      </c>
      <c r="G174" t="s">
        <v>12716</v>
      </c>
      <c r="H174" t="s">
        <v>20814</v>
      </c>
    </row>
    <row r="175" spans="1:8" x14ac:dyDescent="0.35">
      <c r="A175" t="s">
        <v>12717</v>
      </c>
      <c r="B175" t="s">
        <v>12183</v>
      </c>
      <c r="C175" t="s">
        <v>12443</v>
      </c>
      <c r="D175" t="s">
        <v>21996</v>
      </c>
      <c r="E175" t="s">
        <v>12430</v>
      </c>
      <c r="F175" t="s">
        <v>12426</v>
      </c>
      <c r="G175" t="s">
        <v>66</v>
      </c>
      <c r="H175" t="s">
        <v>21300</v>
      </c>
    </row>
    <row r="176" spans="1:8" x14ac:dyDescent="0.35">
      <c r="A176" t="s">
        <v>12718</v>
      </c>
      <c r="B176" t="s">
        <v>12220</v>
      </c>
      <c r="C176" t="s">
        <v>12449</v>
      </c>
      <c r="D176" t="s">
        <v>22016</v>
      </c>
      <c r="E176" t="s">
        <v>11922</v>
      </c>
      <c r="F176" t="s">
        <v>12423</v>
      </c>
      <c r="G176" t="s">
        <v>12719</v>
      </c>
      <c r="H176" t="s">
        <v>19943</v>
      </c>
    </row>
    <row r="177" spans="1:8" x14ac:dyDescent="0.35">
      <c r="A177" t="s">
        <v>12720</v>
      </c>
      <c r="B177" t="s">
        <v>12035</v>
      </c>
      <c r="C177" t="s">
        <v>12443</v>
      </c>
      <c r="D177" t="s">
        <v>22017</v>
      </c>
      <c r="E177" t="s">
        <v>12430</v>
      </c>
      <c r="F177" t="s">
        <v>12423</v>
      </c>
      <c r="G177" t="s">
        <v>7241</v>
      </c>
      <c r="H177" t="s">
        <v>19876</v>
      </c>
    </row>
    <row r="178" spans="1:8" x14ac:dyDescent="0.35">
      <c r="A178" t="s">
        <v>12721</v>
      </c>
      <c r="B178" t="s">
        <v>12109</v>
      </c>
      <c r="C178" t="s">
        <v>12429</v>
      </c>
      <c r="D178" t="s">
        <v>22018</v>
      </c>
      <c r="E178" t="s">
        <v>66</v>
      </c>
      <c r="F178" t="s">
        <v>12423</v>
      </c>
      <c r="G178" t="s">
        <v>12722</v>
      </c>
      <c r="H178" t="s">
        <v>19925</v>
      </c>
    </row>
    <row r="179" spans="1:8" x14ac:dyDescent="0.35">
      <c r="A179" t="s">
        <v>12723</v>
      </c>
      <c r="B179" t="s">
        <v>12072</v>
      </c>
      <c r="C179" t="s">
        <v>12449</v>
      </c>
      <c r="D179" t="s">
        <v>21931</v>
      </c>
      <c r="E179" t="s">
        <v>11935</v>
      </c>
      <c r="F179" t="s">
        <v>11922</v>
      </c>
      <c r="G179" t="s">
        <v>66</v>
      </c>
      <c r="H179" t="s">
        <v>21290</v>
      </c>
    </row>
    <row r="180" spans="1:8" x14ac:dyDescent="0.35">
      <c r="A180" t="s">
        <v>12724</v>
      </c>
      <c r="B180" t="s">
        <v>12257</v>
      </c>
      <c r="C180" t="s">
        <v>12434</v>
      </c>
      <c r="D180" t="s">
        <v>21877</v>
      </c>
      <c r="E180" t="s">
        <v>12422</v>
      </c>
      <c r="F180" t="s">
        <v>12426</v>
      </c>
      <c r="G180" t="s">
        <v>12725</v>
      </c>
      <c r="H180" t="s">
        <v>21505</v>
      </c>
    </row>
    <row r="181" spans="1:8" x14ac:dyDescent="0.35">
      <c r="A181" t="s">
        <v>12726</v>
      </c>
      <c r="B181" t="s">
        <v>12257</v>
      </c>
      <c r="C181" t="s">
        <v>12443</v>
      </c>
      <c r="D181" t="s">
        <v>22019</v>
      </c>
      <c r="E181" t="s">
        <v>12430</v>
      </c>
      <c r="F181" t="s">
        <v>11935</v>
      </c>
      <c r="G181" t="s">
        <v>12727</v>
      </c>
      <c r="H181" t="s">
        <v>20733</v>
      </c>
    </row>
    <row r="182" spans="1:8" x14ac:dyDescent="0.35">
      <c r="A182" t="s">
        <v>12728</v>
      </c>
      <c r="B182" t="s">
        <v>12257</v>
      </c>
      <c r="C182" t="s">
        <v>12421</v>
      </c>
      <c r="D182" t="s">
        <v>22020</v>
      </c>
      <c r="E182" t="s">
        <v>11935</v>
      </c>
      <c r="F182" t="s">
        <v>11948</v>
      </c>
      <c r="G182" t="s">
        <v>12729</v>
      </c>
      <c r="H182" t="s">
        <v>20737</v>
      </c>
    </row>
    <row r="183" spans="1:8" x14ac:dyDescent="0.35">
      <c r="A183" t="s">
        <v>12730</v>
      </c>
      <c r="B183" t="s">
        <v>12220</v>
      </c>
      <c r="C183" t="s">
        <v>12429</v>
      </c>
      <c r="D183" t="s">
        <v>22021</v>
      </c>
      <c r="E183" t="s">
        <v>12430</v>
      </c>
      <c r="F183" t="s">
        <v>11935</v>
      </c>
      <c r="G183" t="s">
        <v>12731</v>
      </c>
      <c r="H183" t="s">
        <v>21274</v>
      </c>
    </row>
    <row r="184" spans="1:8" x14ac:dyDescent="0.35">
      <c r="A184" t="s">
        <v>12732</v>
      </c>
      <c r="B184" t="s">
        <v>12220</v>
      </c>
      <c r="C184" t="s">
        <v>12421</v>
      </c>
      <c r="D184" t="s">
        <v>22022</v>
      </c>
      <c r="E184" t="s">
        <v>11948</v>
      </c>
      <c r="F184" t="s">
        <v>11922</v>
      </c>
      <c r="G184" t="s">
        <v>12733</v>
      </c>
      <c r="H184" t="s">
        <v>21516</v>
      </c>
    </row>
    <row r="185" spans="1:8" x14ac:dyDescent="0.35">
      <c r="A185" t="s">
        <v>12734</v>
      </c>
      <c r="B185" t="s">
        <v>12146</v>
      </c>
      <c r="C185" t="s">
        <v>12434</v>
      </c>
      <c r="D185" t="s">
        <v>22023</v>
      </c>
      <c r="E185" t="s">
        <v>66</v>
      </c>
      <c r="F185" t="s">
        <v>11922</v>
      </c>
      <c r="G185" t="s">
        <v>7754</v>
      </c>
      <c r="H185" t="s">
        <v>20342</v>
      </c>
    </row>
    <row r="186" spans="1:8" x14ac:dyDescent="0.35">
      <c r="A186" t="s">
        <v>12735</v>
      </c>
      <c r="B186" t="s">
        <v>11921</v>
      </c>
      <c r="C186" t="s">
        <v>12421</v>
      </c>
      <c r="D186" t="s">
        <v>21943</v>
      </c>
      <c r="E186" t="s">
        <v>11948</v>
      </c>
      <c r="F186" t="s">
        <v>11935</v>
      </c>
      <c r="G186" t="s">
        <v>12736</v>
      </c>
      <c r="H186" t="s">
        <v>20157</v>
      </c>
    </row>
    <row r="187" spans="1:8" x14ac:dyDescent="0.35">
      <c r="A187" t="s">
        <v>12737</v>
      </c>
      <c r="B187" t="s">
        <v>12035</v>
      </c>
      <c r="C187" t="s">
        <v>12449</v>
      </c>
      <c r="D187" t="s">
        <v>21943</v>
      </c>
      <c r="E187" t="s">
        <v>11948</v>
      </c>
      <c r="F187" t="s">
        <v>11922</v>
      </c>
      <c r="G187" t="s">
        <v>12738</v>
      </c>
      <c r="H187" t="s">
        <v>20555</v>
      </c>
    </row>
    <row r="188" spans="1:8" x14ac:dyDescent="0.35">
      <c r="A188" t="s">
        <v>12739</v>
      </c>
      <c r="B188" t="s">
        <v>12072</v>
      </c>
      <c r="C188" t="s">
        <v>12425</v>
      </c>
      <c r="D188" t="s">
        <v>22024</v>
      </c>
      <c r="E188" t="s">
        <v>12422</v>
      </c>
      <c r="F188" t="s">
        <v>11935</v>
      </c>
      <c r="G188" t="s">
        <v>12740</v>
      </c>
      <c r="H188" t="s">
        <v>19858</v>
      </c>
    </row>
    <row r="189" spans="1:8" x14ac:dyDescent="0.35">
      <c r="A189" t="s">
        <v>12741</v>
      </c>
      <c r="B189" t="s">
        <v>12072</v>
      </c>
      <c r="C189" t="s">
        <v>12443</v>
      </c>
      <c r="D189" t="s">
        <v>22025</v>
      </c>
      <c r="E189" t="s">
        <v>11922</v>
      </c>
      <c r="F189" t="s">
        <v>66</v>
      </c>
      <c r="G189" t="s">
        <v>8402</v>
      </c>
      <c r="H189" t="s">
        <v>21408</v>
      </c>
    </row>
    <row r="190" spans="1:8" x14ac:dyDescent="0.35">
      <c r="A190" t="s">
        <v>12742</v>
      </c>
      <c r="B190" t="s">
        <v>12257</v>
      </c>
      <c r="C190" t="s">
        <v>12429</v>
      </c>
      <c r="D190" t="s">
        <v>22026</v>
      </c>
      <c r="E190" t="s">
        <v>11948</v>
      </c>
      <c r="F190" t="s">
        <v>12426</v>
      </c>
      <c r="G190" t="s">
        <v>12743</v>
      </c>
      <c r="H190" t="s">
        <v>20149</v>
      </c>
    </row>
    <row r="191" spans="1:8" x14ac:dyDescent="0.35">
      <c r="A191" t="s">
        <v>12744</v>
      </c>
      <c r="B191" t="s">
        <v>12072</v>
      </c>
      <c r="C191" t="s">
        <v>12443</v>
      </c>
      <c r="D191" t="s">
        <v>22027</v>
      </c>
      <c r="E191" t="s">
        <v>12430</v>
      </c>
      <c r="F191" t="s">
        <v>12423</v>
      </c>
      <c r="G191" t="s">
        <v>12745</v>
      </c>
      <c r="H191" t="s">
        <v>21155</v>
      </c>
    </row>
    <row r="192" spans="1:8" x14ac:dyDescent="0.35">
      <c r="A192" t="s">
        <v>12746</v>
      </c>
      <c r="B192" t="s">
        <v>12146</v>
      </c>
      <c r="C192" t="s">
        <v>12449</v>
      </c>
      <c r="D192" t="s">
        <v>22028</v>
      </c>
      <c r="E192" t="s">
        <v>12422</v>
      </c>
      <c r="F192" t="s">
        <v>11922</v>
      </c>
      <c r="G192" t="s">
        <v>11505</v>
      </c>
      <c r="H192" t="s">
        <v>20104</v>
      </c>
    </row>
    <row r="193" spans="1:8" x14ac:dyDescent="0.35">
      <c r="A193" t="s">
        <v>12747</v>
      </c>
      <c r="B193" t="s">
        <v>12183</v>
      </c>
      <c r="C193" t="s">
        <v>12449</v>
      </c>
      <c r="D193" t="s">
        <v>22029</v>
      </c>
      <c r="E193" t="s">
        <v>11922</v>
      </c>
      <c r="F193" t="s">
        <v>11922</v>
      </c>
      <c r="G193" t="s">
        <v>12748</v>
      </c>
      <c r="H193" t="s">
        <v>20803</v>
      </c>
    </row>
    <row r="194" spans="1:8" x14ac:dyDescent="0.35">
      <c r="A194" t="s">
        <v>12749</v>
      </c>
      <c r="B194" t="s">
        <v>11961</v>
      </c>
      <c r="C194" t="s">
        <v>12443</v>
      </c>
      <c r="D194" t="s">
        <v>22030</v>
      </c>
      <c r="E194" t="s">
        <v>12430</v>
      </c>
      <c r="F194" t="s">
        <v>11948</v>
      </c>
      <c r="G194" t="s">
        <v>12750</v>
      </c>
      <c r="H194" t="s">
        <v>21503</v>
      </c>
    </row>
    <row r="195" spans="1:8" x14ac:dyDescent="0.35">
      <c r="A195" t="s">
        <v>12751</v>
      </c>
      <c r="B195" t="s">
        <v>11921</v>
      </c>
      <c r="C195" t="s">
        <v>12429</v>
      </c>
      <c r="D195" t="s">
        <v>22031</v>
      </c>
      <c r="E195" t="s">
        <v>11935</v>
      </c>
      <c r="F195" t="s">
        <v>11948</v>
      </c>
      <c r="G195" t="s">
        <v>12752</v>
      </c>
      <c r="H195" t="s">
        <v>20449</v>
      </c>
    </row>
    <row r="196" spans="1:8" x14ac:dyDescent="0.35">
      <c r="A196" t="s">
        <v>12753</v>
      </c>
      <c r="B196" t="s">
        <v>12035</v>
      </c>
      <c r="C196" t="s">
        <v>12421</v>
      </c>
      <c r="D196" t="s">
        <v>22032</v>
      </c>
      <c r="E196" t="s">
        <v>11922</v>
      </c>
      <c r="F196" t="s">
        <v>11935</v>
      </c>
      <c r="G196" t="s">
        <v>10682</v>
      </c>
      <c r="H196" t="s">
        <v>20265</v>
      </c>
    </row>
    <row r="197" spans="1:8" x14ac:dyDescent="0.35">
      <c r="A197" t="s">
        <v>12754</v>
      </c>
      <c r="B197" t="s">
        <v>12183</v>
      </c>
      <c r="C197" t="s">
        <v>12421</v>
      </c>
      <c r="D197" t="s">
        <v>22017</v>
      </c>
      <c r="E197" t="s">
        <v>11922</v>
      </c>
      <c r="F197" t="s">
        <v>66</v>
      </c>
      <c r="G197" t="s">
        <v>11786</v>
      </c>
      <c r="H197" t="s">
        <v>19931</v>
      </c>
    </row>
    <row r="198" spans="1:8" x14ac:dyDescent="0.35">
      <c r="A198" t="s">
        <v>12755</v>
      </c>
      <c r="B198" t="s">
        <v>12183</v>
      </c>
      <c r="C198" t="s">
        <v>12421</v>
      </c>
      <c r="D198" t="s">
        <v>22033</v>
      </c>
      <c r="E198" t="s">
        <v>12422</v>
      </c>
      <c r="F198" t="s">
        <v>11948</v>
      </c>
      <c r="G198" t="s">
        <v>12756</v>
      </c>
      <c r="H198" t="s">
        <v>20636</v>
      </c>
    </row>
    <row r="199" spans="1:8" x14ac:dyDescent="0.35">
      <c r="A199" t="s">
        <v>12757</v>
      </c>
      <c r="B199" t="s">
        <v>11961</v>
      </c>
      <c r="C199" t="s">
        <v>12429</v>
      </c>
      <c r="D199" t="s">
        <v>22034</v>
      </c>
      <c r="E199" t="s">
        <v>12430</v>
      </c>
      <c r="F199" t="s">
        <v>11922</v>
      </c>
      <c r="G199" t="s">
        <v>12758</v>
      </c>
      <c r="H199" t="s">
        <v>22035</v>
      </c>
    </row>
    <row r="200" spans="1:8" x14ac:dyDescent="0.35">
      <c r="A200" t="s">
        <v>12759</v>
      </c>
      <c r="B200" t="s">
        <v>11998</v>
      </c>
      <c r="C200" t="s">
        <v>12449</v>
      </c>
      <c r="D200" t="s">
        <v>22036</v>
      </c>
      <c r="E200" t="s">
        <v>11935</v>
      </c>
      <c r="F200" t="s">
        <v>12426</v>
      </c>
      <c r="G200" t="s">
        <v>12760</v>
      </c>
      <c r="H200" t="s">
        <v>21283</v>
      </c>
    </row>
    <row r="201" spans="1:8" x14ac:dyDescent="0.35">
      <c r="A201" t="s">
        <v>12761</v>
      </c>
      <c r="B201" t="s">
        <v>12220</v>
      </c>
      <c r="C201" t="s">
        <v>12449</v>
      </c>
      <c r="D201" t="s">
        <v>22037</v>
      </c>
      <c r="E201" t="s">
        <v>11922</v>
      </c>
      <c r="F201" t="s">
        <v>11922</v>
      </c>
      <c r="G201" t="s">
        <v>9918</v>
      </c>
      <c r="H201" t="s">
        <v>19836</v>
      </c>
    </row>
    <row r="202" spans="1:8" x14ac:dyDescent="0.35">
      <c r="A202" t="s">
        <v>12762</v>
      </c>
      <c r="B202" t="s">
        <v>12146</v>
      </c>
      <c r="C202" t="s">
        <v>12421</v>
      </c>
      <c r="D202" t="s">
        <v>21977</v>
      </c>
      <c r="E202" t="s">
        <v>12430</v>
      </c>
      <c r="F202" t="s">
        <v>11935</v>
      </c>
      <c r="G202" t="s">
        <v>10948</v>
      </c>
      <c r="H202" t="s">
        <v>20299</v>
      </c>
    </row>
    <row r="203" spans="1:8" x14ac:dyDescent="0.35">
      <c r="A203" t="s">
        <v>12763</v>
      </c>
      <c r="B203" t="s">
        <v>12220</v>
      </c>
      <c r="C203" t="s">
        <v>12443</v>
      </c>
      <c r="D203" t="s">
        <v>21882</v>
      </c>
      <c r="E203" t="s">
        <v>12430</v>
      </c>
      <c r="F203" t="s">
        <v>11922</v>
      </c>
      <c r="G203" t="s">
        <v>8188</v>
      </c>
      <c r="H203" t="s">
        <v>19846</v>
      </c>
    </row>
    <row r="204" spans="1:8" x14ac:dyDescent="0.35">
      <c r="A204" t="s">
        <v>12764</v>
      </c>
      <c r="B204" t="s">
        <v>12035</v>
      </c>
      <c r="C204" t="s">
        <v>12434</v>
      </c>
      <c r="D204" t="s">
        <v>21884</v>
      </c>
      <c r="E204" t="s">
        <v>12430</v>
      </c>
      <c r="F204" t="s">
        <v>11922</v>
      </c>
      <c r="G204" t="s">
        <v>10464</v>
      </c>
      <c r="H204" t="s">
        <v>20106</v>
      </c>
    </row>
    <row r="205" spans="1:8" x14ac:dyDescent="0.35">
      <c r="A205" t="s">
        <v>12765</v>
      </c>
      <c r="B205" t="s">
        <v>12257</v>
      </c>
      <c r="C205" t="s">
        <v>12429</v>
      </c>
      <c r="D205" t="s">
        <v>22038</v>
      </c>
      <c r="E205" t="s">
        <v>11948</v>
      </c>
      <c r="F205" t="s">
        <v>12426</v>
      </c>
      <c r="G205" t="s">
        <v>12766</v>
      </c>
      <c r="H205" t="s">
        <v>20952</v>
      </c>
    </row>
    <row r="206" spans="1:8" x14ac:dyDescent="0.35">
      <c r="A206" t="s">
        <v>12767</v>
      </c>
      <c r="B206" t="s">
        <v>12109</v>
      </c>
      <c r="C206" t="s">
        <v>12443</v>
      </c>
      <c r="D206" t="s">
        <v>22039</v>
      </c>
      <c r="E206" t="s">
        <v>12422</v>
      </c>
      <c r="F206" t="s">
        <v>11948</v>
      </c>
      <c r="G206" t="s">
        <v>12768</v>
      </c>
      <c r="H206" t="s">
        <v>20152</v>
      </c>
    </row>
    <row r="207" spans="1:8" x14ac:dyDescent="0.35">
      <c r="A207" t="s">
        <v>12769</v>
      </c>
      <c r="B207" t="s">
        <v>12035</v>
      </c>
      <c r="C207" t="s">
        <v>12429</v>
      </c>
      <c r="D207" t="s">
        <v>22040</v>
      </c>
      <c r="E207" t="s">
        <v>11922</v>
      </c>
      <c r="F207" t="s">
        <v>11922</v>
      </c>
      <c r="G207" t="s">
        <v>12770</v>
      </c>
      <c r="H207" t="s">
        <v>20949</v>
      </c>
    </row>
    <row r="208" spans="1:8" x14ac:dyDescent="0.35">
      <c r="A208" t="s">
        <v>12771</v>
      </c>
      <c r="B208" t="s">
        <v>12220</v>
      </c>
      <c r="C208" t="s">
        <v>12429</v>
      </c>
      <c r="D208" t="s">
        <v>22041</v>
      </c>
      <c r="E208" t="s">
        <v>12430</v>
      </c>
      <c r="F208" t="s">
        <v>12426</v>
      </c>
      <c r="G208" t="s">
        <v>66</v>
      </c>
      <c r="H208" t="s">
        <v>19866</v>
      </c>
    </row>
    <row r="209" spans="1:8" x14ac:dyDescent="0.35">
      <c r="A209" t="s">
        <v>12772</v>
      </c>
      <c r="B209" t="s">
        <v>11961</v>
      </c>
      <c r="C209" t="s">
        <v>12443</v>
      </c>
      <c r="D209" t="s">
        <v>22042</v>
      </c>
      <c r="E209" t="s">
        <v>12430</v>
      </c>
      <c r="F209" t="s">
        <v>11922</v>
      </c>
      <c r="G209" t="s">
        <v>12773</v>
      </c>
      <c r="H209" t="s">
        <v>21359</v>
      </c>
    </row>
    <row r="210" spans="1:8" x14ac:dyDescent="0.35">
      <c r="A210" t="s">
        <v>12774</v>
      </c>
      <c r="B210" t="s">
        <v>11998</v>
      </c>
      <c r="C210" t="s">
        <v>12425</v>
      </c>
      <c r="D210" t="s">
        <v>22043</v>
      </c>
      <c r="E210" t="s">
        <v>12430</v>
      </c>
      <c r="F210" t="s">
        <v>11935</v>
      </c>
      <c r="G210" t="s">
        <v>8468</v>
      </c>
      <c r="H210" t="s">
        <v>21239</v>
      </c>
    </row>
    <row r="211" spans="1:8" x14ac:dyDescent="0.35">
      <c r="A211" t="s">
        <v>12775</v>
      </c>
      <c r="B211" t="s">
        <v>12035</v>
      </c>
      <c r="C211" t="s">
        <v>12434</v>
      </c>
      <c r="D211" t="s">
        <v>22044</v>
      </c>
      <c r="E211" t="s">
        <v>11935</v>
      </c>
      <c r="F211" t="s">
        <v>12423</v>
      </c>
      <c r="G211" t="s">
        <v>66</v>
      </c>
      <c r="H211" t="s">
        <v>20634</v>
      </c>
    </row>
    <row r="212" spans="1:8" x14ac:dyDescent="0.35">
      <c r="A212" t="s">
        <v>12776</v>
      </c>
      <c r="B212" t="s">
        <v>12220</v>
      </c>
      <c r="C212" t="s">
        <v>12421</v>
      </c>
      <c r="D212" t="s">
        <v>22018</v>
      </c>
      <c r="E212" t="s">
        <v>11948</v>
      </c>
      <c r="F212" t="s">
        <v>11948</v>
      </c>
      <c r="G212" t="s">
        <v>9411</v>
      </c>
      <c r="H212" t="s">
        <v>20045</v>
      </c>
    </row>
    <row r="213" spans="1:8" x14ac:dyDescent="0.35">
      <c r="A213" t="s">
        <v>12777</v>
      </c>
      <c r="B213" t="s">
        <v>12220</v>
      </c>
      <c r="C213" t="s">
        <v>12443</v>
      </c>
      <c r="D213" t="s">
        <v>22045</v>
      </c>
      <c r="E213" t="s">
        <v>66</v>
      </c>
      <c r="F213" t="s">
        <v>12426</v>
      </c>
      <c r="G213" t="s">
        <v>12778</v>
      </c>
      <c r="H213" t="s">
        <v>20230</v>
      </c>
    </row>
    <row r="214" spans="1:8" x14ac:dyDescent="0.35">
      <c r="A214" t="s">
        <v>12779</v>
      </c>
      <c r="B214" t="s">
        <v>12072</v>
      </c>
      <c r="C214" t="s">
        <v>12425</v>
      </c>
      <c r="D214" t="s">
        <v>22046</v>
      </c>
      <c r="E214" t="s">
        <v>11935</v>
      </c>
      <c r="F214" t="s">
        <v>11935</v>
      </c>
      <c r="G214" t="s">
        <v>12780</v>
      </c>
      <c r="H214" t="s">
        <v>21424</v>
      </c>
    </row>
    <row r="215" spans="1:8" x14ac:dyDescent="0.35">
      <c r="A215" t="s">
        <v>12781</v>
      </c>
      <c r="B215" t="s">
        <v>12183</v>
      </c>
      <c r="C215" t="s">
        <v>12443</v>
      </c>
      <c r="D215" t="s">
        <v>22047</v>
      </c>
      <c r="E215" t="s">
        <v>12430</v>
      </c>
      <c r="F215" t="s">
        <v>11935</v>
      </c>
      <c r="G215" t="s">
        <v>66</v>
      </c>
      <c r="H215" t="s">
        <v>21114</v>
      </c>
    </row>
    <row r="216" spans="1:8" x14ac:dyDescent="0.35">
      <c r="A216" t="s">
        <v>12782</v>
      </c>
      <c r="B216" t="s">
        <v>12257</v>
      </c>
      <c r="C216" t="s">
        <v>12425</v>
      </c>
      <c r="D216" t="s">
        <v>21951</v>
      </c>
      <c r="E216" t="s">
        <v>11935</v>
      </c>
      <c r="F216" t="s">
        <v>11948</v>
      </c>
      <c r="G216" t="s">
        <v>12783</v>
      </c>
      <c r="H216" t="s">
        <v>21199</v>
      </c>
    </row>
    <row r="217" spans="1:8" x14ac:dyDescent="0.35">
      <c r="A217" t="s">
        <v>12784</v>
      </c>
      <c r="B217" t="s">
        <v>12035</v>
      </c>
      <c r="C217" t="s">
        <v>12443</v>
      </c>
      <c r="D217" t="s">
        <v>21872</v>
      </c>
      <c r="E217" t="s">
        <v>12422</v>
      </c>
      <c r="F217" t="s">
        <v>12426</v>
      </c>
      <c r="G217" t="s">
        <v>12785</v>
      </c>
      <c r="H217" t="s">
        <v>20063</v>
      </c>
    </row>
    <row r="218" spans="1:8" x14ac:dyDescent="0.35">
      <c r="A218" t="s">
        <v>12786</v>
      </c>
      <c r="B218" t="s">
        <v>11998</v>
      </c>
      <c r="C218" t="s">
        <v>12421</v>
      </c>
      <c r="D218" t="s">
        <v>22048</v>
      </c>
      <c r="E218" t="s">
        <v>11948</v>
      </c>
      <c r="F218" t="s">
        <v>12426</v>
      </c>
      <c r="G218" t="s">
        <v>12787</v>
      </c>
      <c r="H218" t="s">
        <v>20401</v>
      </c>
    </row>
    <row r="219" spans="1:8" x14ac:dyDescent="0.35">
      <c r="A219" t="s">
        <v>12788</v>
      </c>
      <c r="B219" t="s">
        <v>12146</v>
      </c>
      <c r="C219" t="s">
        <v>12425</v>
      </c>
      <c r="D219" t="s">
        <v>21872</v>
      </c>
      <c r="E219" t="s">
        <v>66</v>
      </c>
      <c r="F219" t="s">
        <v>11935</v>
      </c>
      <c r="G219" t="s">
        <v>12689</v>
      </c>
      <c r="H219" t="s">
        <v>21181</v>
      </c>
    </row>
    <row r="220" spans="1:8" x14ac:dyDescent="0.35">
      <c r="A220" t="s">
        <v>12789</v>
      </c>
      <c r="B220" t="s">
        <v>11998</v>
      </c>
      <c r="C220" t="s">
        <v>12449</v>
      </c>
      <c r="D220" t="s">
        <v>21897</v>
      </c>
      <c r="E220" t="s">
        <v>66</v>
      </c>
      <c r="F220" t="s">
        <v>12426</v>
      </c>
      <c r="G220" t="s">
        <v>12790</v>
      </c>
      <c r="H220" t="s">
        <v>20150</v>
      </c>
    </row>
    <row r="221" spans="1:8" x14ac:dyDescent="0.35">
      <c r="A221" t="s">
        <v>12791</v>
      </c>
      <c r="B221" t="s">
        <v>12109</v>
      </c>
      <c r="C221" t="s">
        <v>12449</v>
      </c>
      <c r="D221" t="s">
        <v>22049</v>
      </c>
      <c r="E221" t="s">
        <v>12430</v>
      </c>
      <c r="F221" t="s">
        <v>11922</v>
      </c>
      <c r="G221" t="s">
        <v>12792</v>
      </c>
      <c r="H221" t="s">
        <v>21544</v>
      </c>
    </row>
    <row r="222" spans="1:8" x14ac:dyDescent="0.35">
      <c r="A222" t="s">
        <v>12793</v>
      </c>
      <c r="B222" t="s">
        <v>12072</v>
      </c>
      <c r="C222" t="s">
        <v>12425</v>
      </c>
      <c r="D222" t="s">
        <v>22026</v>
      </c>
      <c r="E222" t="s">
        <v>11922</v>
      </c>
      <c r="F222" t="s">
        <v>12423</v>
      </c>
      <c r="G222" t="s">
        <v>12794</v>
      </c>
      <c r="H222" t="s">
        <v>20612</v>
      </c>
    </row>
    <row r="223" spans="1:8" x14ac:dyDescent="0.35">
      <c r="A223" t="s">
        <v>12795</v>
      </c>
      <c r="B223" t="s">
        <v>12146</v>
      </c>
      <c r="C223" t="s">
        <v>12421</v>
      </c>
      <c r="D223" t="s">
        <v>22050</v>
      </c>
      <c r="E223" t="s">
        <v>11948</v>
      </c>
      <c r="F223" t="s">
        <v>11948</v>
      </c>
      <c r="G223" t="s">
        <v>8765</v>
      </c>
      <c r="H223" t="s">
        <v>20103</v>
      </c>
    </row>
    <row r="224" spans="1:8" x14ac:dyDescent="0.35">
      <c r="A224" t="s">
        <v>12796</v>
      </c>
      <c r="B224" t="s">
        <v>12220</v>
      </c>
      <c r="C224" t="s">
        <v>12443</v>
      </c>
      <c r="D224" t="s">
        <v>22051</v>
      </c>
      <c r="E224" t="s">
        <v>11948</v>
      </c>
      <c r="F224" t="s">
        <v>12423</v>
      </c>
      <c r="G224" t="s">
        <v>12797</v>
      </c>
      <c r="H224" t="s">
        <v>20882</v>
      </c>
    </row>
    <row r="225" spans="1:8" x14ac:dyDescent="0.35">
      <c r="A225" t="s">
        <v>12798</v>
      </c>
      <c r="B225" t="s">
        <v>12183</v>
      </c>
      <c r="C225" t="s">
        <v>12421</v>
      </c>
      <c r="D225" t="s">
        <v>22052</v>
      </c>
      <c r="E225" t="s">
        <v>11935</v>
      </c>
      <c r="F225" t="s">
        <v>11922</v>
      </c>
      <c r="G225" t="s">
        <v>12799</v>
      </c>
      <c r="H225" t="s">
        <v>20264</v>
      </c>
    </row>
    <row r="226" spans="1:8" x14ac:dyDescent="0.35">
      <c r="A226" t="s">
        <v>12800</v>
      </c>
      <c r="B226" t="s">
        <v>11998</v>
      </c>
      <c r="C226" t="s">
        <v>12443</v>
      </c>
      <c r="D226" t="s">
        <v>22053</v>
      </c>
      <c r="E226" t="s">
        <v>12430</v>
      </c>
      <c r="F226" t="s">
        <v>12426</v>
      </c>
      <c r="G226" t="s">
        <v>12801</v>
      </c>
      <c r="H226" t="s">
        <v>19999</v>
      </c>
    </row>
    <row r="227" spans="1:8" x14ac:dyDescent="0.35">
      <c r="A227" t="s">
        <v>12802</v>
      </c>
      <c r="B227" t="s">
        <v>12220</v>
      </c>
      <c r="C227" t="s">
        <v>12429</v>
      </c>
      <c r="D227" t="s">
        <v>22021</v>
      </c>
      <c r="E227" t="s">
        <v>12430</v>
      </c>
      <c r="F227" t="s">
        <v>11922</v>
      </c>
      <c r="G227" t="s">
        <v>12803</v>
      </c>
      <c r="H227" t="s">
        <v>21077</v>
      </c>
    </row>
    <row r="228" spans="1:8" x14ac:dyDescent="0.35">
      <c r="A228" t="s">
        <v>12804</v>
      </c>
      <c r="B228" t="s">
        <v>12035</v>
      </c>
      <c r="C228" t="s">
        <v>12434</v>
      </c>
      <c r="D228" t="s">
        <v>21943</v>
      </c>
      <c r="E228" t="s">
        <v>12430</v>
      </c>
      <c r="F228" t="s">
        <v>66</v>
      </c>
      <c r="G228" t="s">
        <v>8078</v>
      </c>
      <c r="H228" t="s">
        <v>20393</v>
      </c>
    </row>
    <row r="229" spans="1:8" x14ac:dyDescent="0.35">
      <c r="A229" t="s">
        <v>12805</v>
      </c>
      <c r="B229" t="s">
        <v>12072</v>
      </c>
      <c r="C229" t="s">
        <v>12443</v>
      </c>
      <c r="D229" t="s">
        <v>22045</v>
      </c>
      <c r="E229" t="s">
        <v>12422</v>
      </c>
      <c r="F229" t="s">
        <v>66</v>
      </c>
      <c r="G229" t="s">
        <v>9926</v>
      </c>
      <c r="H229" t="s">
        <v>19986</v>
      </c>
    </row>
    <row r="230" spans="1:8" x14ac:dyDescent="0.35">
      <c r="A230" t="s">
        <v>12806</v>
      </c>
      <c r="B230" t="s">
        <v>12109</v>
      </c>
      <c r="C230" t="s">
        <v>12429</v>
      </c>
      <c r="D230" t="s">
        <v>21961</v>
      </c>
      <c r="E230" t="s">
        <v>11948</v>
      </c>
      <c r="F230" t="s">
        <v>11935</v>
      </c>
      <c r="G230" t="s">
        <v>12807</v>
      </c>
      <c r="H230" t="s">
        <v>20938</v>
      </c>
    </row>
    <row r="231" spans="1:8" x14ac:dyDescent="0.35">
      <c r="A231" t="s">
        <v>12808</v>
      </c>
      <c r="B231" t="s">
        <v>12220</v>
      </c>
      <c r="C231" t="s">
        <v>12434</v>
      </c>
      <c r="D231" t="s">
        <v>21908</v>
      </c>
      <c r="E231" t="s">
        <v>11948</v>
      </c>
      <c r="F231" t="s">
        <v>11948</v>
      </c>
      <c r="G231" t="s">
        <v>8418</v>
      </c>
      <c r="H231" t="s">
        <v>21290</v>
      </c>
    </row>
    <row r="232" spans="1:8" x14ac:dyDescent="0.35">
      <c r="A232" t="s">
        <v>12809</v>
      </c>
      <c r="B232" t="s">
        <v>12183</v>
      </c>
      <c r="C232" t="s">
        <v>12425</v>
      </c>
      <c r="D232" t="s">
        <v>22054</v>
      </c>
      <c r="E232" t="s">
        <v>11948</v>
      </c>
      <c r="F232" t="s">
        <v>12426</v>
      </c>
      <c r="G232" t="s">
        <v>66</v>
      </c>
      <c r="H232" t="s">
        <v>22055</v>
      </c>
    </row>
    <row r="233" spans="1:8" x14ac:dyDescent="0.35">
      <c r="A233" t="s">
        <v>12810</v>
      </c>
      <c r="B233" t="s">
        <v>12035</v>
      </c>
      <c r="C233" t="s">
        <v>12429</v>
      </c>
      <c r="D233" t="s">
        <v>21918</v>
      </c>
      <c r="E233" t="s">
        <v>11948</v>
      </c>
      <c r="F233" t="s">
        <v>12423</v>
      </c>
      <c r="G233" t="s">
        <v>12811</v>
      </c>
      <c r="H233" t="s">
        <v>21100</v>
      </c>
    </row>
    <row r="234" spans="1:8" x14ac:dyDescent="0.35">
      <c r="A234" t="s">
        <v>12812</v>
      </c>
      <c r="B234" t="s">
        <v>12220</v>
      </c>
      <c r="C234" t="s">
        <v>12425</v>
      </c>
      <c r="D234" t="s">
        <v>22056</v>
      </c>
      <c r="E234" t="s">
        <v>11948</v>
      </c>
      <c r="F234" t="s">
        <v>11948</v>
      </c>
      <c r="G234" t="s">
        <v>9222</v>
      </c>
      <c r="H234" t="s">
        <v>20026</v>
      </c>
    </row>
    <row r="235" spans="1:8" x14ac:dyDescent="0.35">
      <c r="A235" t="s">
        <v>12813</v>
      </c>
      <c r="B235" t="s">
        <v>12035</v>
      </c>
      <c r="C235" t="s">
        <v>12429</v>
      </c>
      <c r="D235" t="s">
        <v>21891</v>
      </c>
      <c r="E235" t="s">
        <v>11935</v>
      </c>
      <c r="F235" t="s">
        <v>11935</v>
      </c>
      <c r="G235" t="s">
        <v>12814</v>
      </c>
      <c r="H235" t="s">
        <v>21479</v>
      </c>
    </row>
    <row r="236" spans="1:8" x14ac:dyDescent="0.35">
      <c r="A236" t="s">
        <v>12815</v>
      </c>
      <c r="B236" t="s">
        <v>11921</v>
      </c>
      <c r="C236" t="s">
        <v>12449</v>
      </c>
      <c r="D236" t="s">
        <v>22057</v>
      </c>
      <c r="E236" t="s">
        <v>11922</v>
      </c>
      <c r="F236" t="s">
        <v>12426</v>
      </c>
      <c r="G236" t="s">
        <v>12816</v>
      </c>
      <c r="H236" t="s">
        <v>21077</v>
      </c>
    </row>
    <row r="237" spans="1:8" x14ac:dyDescent="0.35">
      <c r="A237" t="s">
        <v>12817</v>
      </c>
      <c r="B237" t="s">
        <v>12146</v>
      </c>
      <c r="C237" t="s">
        <v>12425</v>
      </c>
      <c r="D237" t="s">
        <v>22015</v>
      </c>
      <c r="E237" t="s">
        <v>12430</v>
      </c>
      <c r="F237" t="s">
        <v>11935</v>
      </c>
      <c r="G237" t="s">
        <v>12818</v>
      </c>
      <c r="H237" t="s">
        <v>22058</v>
      </c>
    </row>
    <row r="238" spans="1:8" x14ac:dyDescent="0.35">
      <c r="A238" t="s">
        <v>12819</v>
      </c>
      <c r="B238" t="s">
        <v>11961</v>
      </c>
      <c r="C238" t="s">
        <v>12421</v>
      </c>
      <c r="D238" t="s">
        <v>22059</v>
      </c>
      <c r="E238" t="s">
        <v>12422</v>
      </c>
      <c r="F238" t="s">
        <v>11948</v>
      </c>
      <c r="G238" t="s">
        <v>12820</v>
      </c>
      <c r="H238" t="s">
        <v>21237</v>
      </c>
    </row>
    <row r="239" spans="1:8" x14ac:dyDescent="0.35">
      <c r="A239" t="s">
        <v>12821</v>
      </c>
      <c r="B239" t="s">
        <v>12220</v>
      </c>
      <c r="C239" t="s">
        <v>12429</v>
      </c>
      <c r="D239" t="s">
        <v>22060</v>
      </c>
      <c r="E239" t="s">
        <v>11948</v>
      </c>
      <c r="F239" t="s">
        <v>12426</v>
      </c>
      <c r="G239" t="s">
        <v>12822</v>
      </c>
      <c r="H239" t="s">
        <v>20274</v>
      </c>
    </row>
    <row r="240" spans="1:8" x14ac:dyDescent="0.35">
      <c r="A240" t="s">
        <v>12823</v>
      </c>
      <c r="B240" t="s">
        <v>12146</v>
      </c>
      <c r="C240" t="s">
        <v>12429</v>
      </c>
      <c r="D240" t="s">
        <v>22061</v>
      </c>
      <c r="E240" t="s">
        <v>11935</v>
      </c>
      <c r="F240" t="s">
        <v>12423</v>
      </c>
      <c r="G240" t="s">
        <v>12824</v>
      </c>
      <c r="H240" t="s">
        <v>20608</v>
      </c>
    </row>
    <row r="241" spans="1:8" x14ac:dyDescent="0.35">
      <c r="A241" t="s">
        <v>12825</v>
      </c>
      <c r="B241" t="s">
        <v>12146</v>
      </c>
      <c r="C241" t="s">
        <v>12425</v>
      </c>
      <c r="D241" t="s">
        <v>22062</v>
      </c>
      <c r="E241" t="s">
        <v>11935</v>
      </c>
      <c r="F241" t="s">
        <v>12426</v>
      </c>
      <c r="G241" t="s">
        <v>12826</v>
      </c>
      <c r="H241" t="s">
        <v>20691</v>
      </c>
    </row>
    <row r="242" spans="1:8" x14ac:dyDescent="0.35">
      <c r="A242" t="s">
        <v>12827</v>
      </c>
      <c r="B242" t="s">
        <v>12072</v>
      </c>
      <c r="C242" t="s">
        <v>12429</v>
      </c>
      <c r="D242" t="s">
        <v>22063</v>
      </c>
      <c r="E242" t="s">
        <v>66</v>
      </c>
      <c r="F242" t="s">
        <v>11922</v>
      </c>
      <c r="G242" t="s">
        <v>7732</v>
      </c>
      <c r="H242" t="s">
        <v>20449</v>
      </c>
    </row>
    <row r="243" spans="1:8" x14ac:dyDescent="0.35">
      <c r="A243" t="s">
        <v>12828</v>
      </c>
      <c r="B243" t="s">
        <v>12109</v>
      </c>
      <c r="C243" t="s">
        <v>12429</v>
      </c>
      <c r="D243" t="s">
        <v>22064</v>
      </c>
      <c r="E243" t="s">
        <v>11948</v>
      </c>
      <c r="F243" t="s">
        <v>12423</v>
      </c>
      <c r="G243" t="s">
        <v>12829</v>
      </c>
      <c r="H243" t="s">
        <v>20694</v>
      </c>
    </row>
    <row r="244" spans="1:8" x14ac:dyDescent="0.35">
      <c r="A244" t="s">
        <v>12830</v>
      </c>
      <c r="B244" t="s">
        <v>12257</v>
      </c>
      <c r="C244" t="s">
        <v>12449</v>
      </c>
      <c r="D244" t="s">
        <v>22065</v>
      </c>
      <c r="E244" t="s">
        <v>12430</v>
      </c>
      <c r="F244" t="s">
        <v>11935</v>
      </c>
      <c r="G244" t="s">
        <v>9625</v>
      </c>
      <c r="H244" t="s">
        <v>20283</v>
      </c>
    </row>
    <row r="245" spans="1:8" x14ac:dyDescent="0.35">
      <c r="A245" t="s">
        <v>12831</v>
      </c>
      <c r="B245" t="s">
        <v>12072</v>
      </c>
      <c r="C245" t="s">
        <v>12443</v>
      </c>
      <c r="D245" t="s">
        <v>22066</v>
      </c>
      <c r="E245" t="s">
        <v>11935</v>
      </c>
      <c r="F245" t="s">
        <v>11935</v>
      </c>
      <c r="G245" t="s">
        <v>12832</v>
      </c>
      <c r="H245" t="s">
        <v>20906</v>
      </c>
    </row>
    <row r="246" spans="1:8" x14ac:dyDescent="0.35">
      <c r="A246" t="s">
        <v>12833</v>
      </c>
      <c r="B246" t="s">
        <v>11998</v>
      </c>
      <c r="C246" t="s">
        <v>12429</v>
      </c>
      <c r="D246" t="s">
        <v>22067</v>
      </c>
      <c r="E246" t="s">
        <v>11948</v>
      </c>
      <c r="F246" t="s">
        <v>11948</v>
      </c>
      <c r="G246" t="s">
        <v>12834</v>
      </c>
      <c r="H246" t="s">
        <v>19964</v>
      </c>
    </row>
    <row r="247" spans="1:8" x14ac:dyDescent="0.35">
      <c r="A247" t="s">
        <v>12835</v>
      </c>
      <c r="B247" t="s">
        <v>12220</v>
      </c>
      <c r="C247" t="s">
        <v>12443</v>
      </c>
      <c r="D247" t="s">
        <v>21918</v>
      </c>
      <c r="E247" t="s">
        <v>11935</v>
      </c>
      <c r="F247" t="s">
        <v>11935</v>
      </c>
      <c r="G247" t="s">
        <v>12836</v>
      </c>
      <c r="H247" t="s">
        <v>20879</v>
      </c>
    </row>
    <row r="248" spans="1:8" x14ac:dyDescent="0.35">
      <c r="A248" t="s">
        <v>12837</v>
      </c>
      <c r="B248" t="s">
        <v>11961</v>
      </c>
      <c r="C248" t="s">
        <v>12434</v>
      </c>
      <c r="D248" t="s">
        <v>22068</v>
      </c>
      <c r="E248" t="s">
        <v>12422</v>
      </c>
      <c r="F248" t="s">
        <v>12423</v>
      </c>
      <c r="G248" t="s">
        <v>12838</v>
      </c>
      <c r="H248" t="s">
        <v>20031</v>
      </c>
    </row>
    <row r="249" spans="1:8" x14ac:dyDescent="0.35">
      <c r="A249" t="s">
        <v>12839</v>
      </c>
      <c r="B249" t="s">
        <v>12146</v>
      </c>
      <c r="C249" t="s">
        <v>12429</v>
      </c>
      <c r="D249" t="s">
        <v>22069</v>
      </c>
      <c r="E249" t="s">
        <v>11935</v>
      </c>
      <c r="F249" t="s">
        <v>11948</v>
      </c>
      <c r="G249" t="s">
        <v>12840</v>
      </c>
      <c r="H249" t="s">
        <v>20053</v>
      </c>
    </row>
    <row r="250" spans="1:8" x14ac:dyDescent="0.35">
      <c r="A250" t="s">
        <v>12841</v>
      </c>
      <c r="B250" t="s">
        <v>12183</v>
      </c>
      <c r="C250" t="s">
        <v>12449</v>
      </c>
      <c r="D250" t="s">
        <v>21893</v>
      </c>
      <c r="E250" t="s">
        <v>11948</v>
      </c>
      <c r="F250" t="s">
        <v>12423</v>
      </c>
      <c r="G250" t="s">
        <v>12842</v>
      </c>
      <c r="H250" t="s">
        <v>21427</v>
      </c>
    </row>
    <row r="251" spans="1:8" x14ac:dyDescent="0.35">
      <c r="A251" t="s">
        <v>12843</v>
      </c>
      <c r="B251" t="s">
        <v>12220</v>
      </c>
      <c r="C251" t="s">
        <v>12421</v>
      </c>
      <c r="D251" t="s">
        <v>22070</v>
      </c>
      <c r="E251" t="s">
        <v>12430</v>
      </c>
      <c r="F251" t="s">
        <v>11948</v>
      </c>
      <c r="G251" t="s">
        <v>12844</v>
      </c>
      <c r="H251" t="s">
        <v>20727</v>
      </c>
    </row>
    <row r="252" spans="1:8" x14ac:dyDescent="0.35">
      <c r="A252" t="s">
        <v>12845</v>
      </c>
      <c r="B252" t="s">
        <v>12072</v>
      </c>
      <c r="C252" t="s">
        <v>12434</v>
      </c>
      <c r="D252" t="s">
        <v>22016</v>
      </c>
      <c r="E252" t="s">
        <v>66</v>
      </c>
      <c r="F252" t="s">
        <v>11935</v>
      </c>
      <c r="G252" t="s">
        <v>12846</v>
      </c>
      <c r="H252" t="s">
        <v>20103</v>
      </c>
    </row>
    <row r="253" spans="1:8" x14ac:dyDescent="0.35">
      <c r="A253" t="s">
        <v>12847</v>
      </c>
      <c r="B253" t="s">
        <v>12257</v>
      </c>
      <c r="C253" t="s">
        <v>12425</v>
      </c>
      <c r="D253" t="s">
        <v>22071</v>
      </c>
      <c r="E253" t="s">
        <v>11922</v>
      </c>
      <c r="F253" t="s">
        <v>12423</v>
      </c>
      <c r="G253" t="s">
        <v>11827</v>
      </c>
      <c r="H253" t="s">
        <v>21478</v>
      </c>
    </row>
    <row r="254" spans="1:8" x14ac:dyDescent="0.35">
      <c r="A254" t="s">
        <v>12848</v>
      </c>
      <c r="B254" t="s">
        <v>12035</v>
      </c>
      <c r="C254" t="s">
        <v>12429</v>
      </c>
      <c r="D254" t="s">
        <v>21901</v>
      </c>
      <c r="E254" t="s">
        <v>12422</v>
      </c>
      <c r="F254" t="s">
        <v>11935</v>
      </c>
      <c r="G254" t="s">
        <v>7569</v>
      </c>
      <c r="H254" t="s">
        <v>20565</v>
      </c>
    </row>
    <row r="255" spans="1:8" x14ac:dyDescent="0.35">
      <c r="A255" t="s">
        <v>12849</v>
      </c>
      <c r="B255" t="s">
        <v>12146</v>
      </c>
      <c r="C255" t="s">
        <v>12425</v>
      </c>
      <c r="D255" t="s">
        <v>22072</v>
      </c>
      <c r="E255" t="s">
        <v>11922</v>
      </c>
      <c r="F255" t="s">
        <v>11935</v>
      </c>
      <c r="G255" t="s">
        <v>11669</v>
      </c>
      <c r="H255" t="s">
        <v>20418</v>
      </c>
    </row>
    <row r="256" spans="1:8" x14ac:dyDescent="0.35">
      <c r="A256" t="s">
        <v>12850</v>
      </c>
      <c r="B256" t="s">
        <v>11921</v>
      </c>
      <c r="C256" t="s">
        <v>12449</v>
      </c>
      <c r="D256" t="s">
        <v>21974</v>
      </c>
      <c r="E256" t="s">
        <v>11935</v>
      </c>
      <c r="F256" t="s">
        <v>66</v>
      </c>
      <c r="G256" t="s">
        <v>9926</v>
      </c>
      <c r="H256" t="s">
        <v>20146</v>
      </c>
    </row>
    <row r="257" spans="1:8" x14ac:dyDescent="0.35">
      <c r="A257" t="s">
        <v>12851</v>
      </c>
      <c r="B257" t="s">
        <v>12109</v>
      </c>
      <c r="C257" t="s">
        <v>12443</v>
      </c>
      <c r="D257" t="s">
        <v>22073</v>
      </c>
      <c r="E257" t="s">
        <v>12422</v>
      </c>
      <c r="F257" t="s">
        <v>11948</v>
      </c>
      <c r="G257" t="s">
        <v>66</v>
      </c>
      <c r="H257" t="s">
        <v>22074</v>
      </c>
    </row>
    <row r="258" spans="1:8" x14ac:dyDescent="0.35">
      <c r="A258" t="s">
        <v>12852</v>
      </c>
      <c r="B258" t="s">
        <v>12220</v>
      </c>
      <c r="C258" t="s">
        <v>12443</v>
      </c>
      <c r="D258" t="s">
        <v>22075</v>
      </c>
      <c r="E258" t="s">
        <v>11935</v>
      </c>
      <c r="F258" t="s">
        <v>11948</v>
      </c>
      <c r="G258" t="s">
        <v>9022</v>
      </c>
      <c r="H258" t="s">
        <v>19953</v>
      </c>
    </row>
    <row r="259" spans="1:8" x14ac:dyDescent="0.35">
      <c r="A259" t="s">
        <v>12853</v>
      </c>
      <c r="B259" t="s">
        <v>11921</v>
      </c>
      <c r="C259" t="s">
        <v>12425</v>
      </c>
      <c r="D259" t="s">
        <v>22076</v>
      </c>
      <c r="E259" t="s">
        <v>11922</v>
      </c>
      <c r="F259" t="s">
        <v>12423</v>
      </c>
      <c r="G259" t="s">
        <v>7758</v>
      </c>
      <c r="H259" t="s">
        <v>20499</v>
      </c>
    </row>
    <row r="260" spans="1:8" x14ac:dyDescent="0.35">
      <c r="A260" t="s">
        <v>12854</v>
      </c>
      <c r="B260" t="s">
        <v>12220</v>
      </c>
      <c r="C260" t="s">
        <v>12434</v>
      </c>
      <c r="D260" t="s">
        <v>21924</v>
      </c>
      <c r="E260" t="s">
        <v>12422</v>
      </c>
      <c r="F260" t="s">
        <v>11948</v>
      </c>
      <c r="G260" t="s">
        <v>12855</v>
      </c>
      <c r="H260" t="s">
        <v>20741</v>
      </c>
    </row>
    <row r="261" spans="1:8" x14ac:dyDescent="0.35">
      <c r="A261" t="s">
        <v>12856</v>
      </c>
      <c r="B261" t="s">
        <v>11921</v>
      </c>
      <c r="C261" t="s">
        <v>12425</v>
      </c>
      <c r="D261" t="s">
        <v>22077</v>
      </c>
      <c r="E261" t="s">
        <v>66</v>
      </c>
      <c r="F261" t="s">
        <v>66</v>
      </c>
      <c r="G261" t="s">
        <v>12857</v>
      </c>
      <c r="H261" t="s">
        <v>20425</v>
      </c>
    </row>
    <row r="262" spans="1:8" x14ac:dyDescent="0.35">
      <c r="A262" t="s">
        <v>12858</v>
      </c>
      <c r="B262" t="s">
        <v>11961</v>
      </c>
      <c r="C262" t="s">
        <v>12425</v>
      </c>
      <c r="D262" t="s">
        <v>22078</v>
      </c>
      <c r="E262" t="s">
        <v>12422</v>
      </c>
      <c r="F262" t="s">
        <v>11922</v>
      </c>
      <c r="G262" t="s">
        <v>66</v>
      </c>
      <c r="H262" t="s">
        <v>20605</v>
      </c>
    </row>
    <row r="263" spans="1:8" x14ac:dyDescent="0.35">
      <c r="A263" t="s">
        <v>12859</v>
      </c>
      <c r="B263" t="s">
        <v>12220</v>
      </c>
      <c r="C263" t="s">
        <v>12434</v>
      </c>
      <c r="D263" t="s">
        <v>21939</v>
      </c>
      <c r="E263" t="s">
        <v>12422</v>
      </c>
      <c r="F263" t="s">
        <v>11935</v>
      </c>
      <c r="G263" t="s">
        <v>11254</v>
      </c>
      <c r="H263" t="s">
        <v>21107</v>
      </c>
    </row>
    <row r="264" spans="1:8" x14ac:dyDescent="0.35">
      <c r="A264" t="s">
        <v>12860</v>
      </c>
      <c r="B264" t="s">
        <v>12146</v>
      </c>
      <c r="C264" t="s">
        <v>12429</v>
      </c>
      <c r="D264" t="s">
        <v>22079</v>
      </c>
      <c r="E264" t="s">
        <v>11935</v>
      </c>
      <c r="F264" t="s">
        <v>11948</v>
      </c>
      <c r="G264" t="s">
        <v>12861</v>
      </c>
      <c r="H264" t="s">
        <v>21117</v>
      </c>
    </row>
    <row r="265" spans="1:8" x14ac:dyDescent="0.35">
      <c r="A265" t="s">
        <v>12862</v>
      </c>
      <c r="B265" t="s">
        <v>12109</v>
      </c>
      <c r="C265" t="s">
        <v>12429</v>
      </c>
      <c r="D265" t="s">
        <v>22080</v>
      </c>
      <c r="E265" t="s">
        <v>12422</v>
      </c>
      <c r="F265" t="s">
        <v>11948</v>
      </c>
      <c r="G265" t="s">
        <v>12863</v>
      </c>
      <c r="H265" t="s">
        <v>21252</v>
      </c>
    </row>
    <row r="266" spans="1:8" x14ac:dyDescent="0.35">
      <c r="A266" t="s">
        <v>12864</v>
      </c>
      <c r="B266" t="s">
        <v>12220</v>
      </c>
      <c r="C266" t="s">
        <v>12429</v>
      </c>
      <c r="D266" t="s">
        <v>22081</v>
      </c>
      <c r="E266" t="s">
        <v>66</v>
      </c>
      <c r="F266" t="s">
        <v>12423</v>
      </c>
      <c r="G266" t="s">
        <v>12865</v>
      </c>
      <c r="H266" t="s">
        <v>20336</v>
      </c>
    </row>
    <row r="267" spans="1:8" x14ac:dyDescent="0.35">
      <c r="A267" t="s">
        <v>12866</v>
      </c>
      <c r="B267" t="s">
        <v>12220</v>
      </c>
      <c r="C267" t="s">
        <v>12443</v>
      </c>
      <c r="D267" t="s">
        <v>22082</v>
      </c>
      <c r="E267" t="s">
        <v>12430</v>
      </c>
      <c r="F267" t="s">
        <v>12426</v>
      </c>
      <c r="G267" t="s">
        <v>66</v>
      </c>
      <c r="H267" t="s">
        <v>21345</v>
      </c>
    </row>
    <row r="268" spans="1:8" x14ac:dyDescent="0.35">
      <c r="A268" t="s">
        <v>12867</v>
      </c>
      <c r="B268" t="s">
        <v>11961</v>
      </c>
      <c r="C268" t="s">
        <v>12434</v>
      </c>
      <c r="D268" t="s">
        <v>22083</v>
      </c>
      <c r="E268" t="s">
        <v>11935</v>
      </c>
      <c r="F268" t="s">
        <v>11935</v>
      </c>
      <c r="G268" t="s">
        <v>12868</v>
      </c>
      <c r="H268" t="s">
        <v>21345</v>
      </c>
    </row>
    <row r="269" spans="1:8" x14ac:dyDescent="0.35">
      <c r="A269" t="s">
        <v>12869</v>
      </c>
      <c r="B269" t="s">
        <v>12257</v>
      </c>
      <c r="C269" t="s">
        <v>12429</v>
      </c>
      <c r="D269" t="s">
        <v>22084</v>
      </c>
      <c r="E269" t="s">
        <v>11948</v>
      </c>
      <c r="F269" t="s">
        <v>11935</v>
      </c>
      <c r="G269" t="s">
        <v>12870</v>
      </c>
      <c r="H269" t="s">
        <v>21009</v>
      </c>
    </row>
    <row r="270" spans="1:8" x14ac:dyDescent="0.35">
      <c r="A270" t="s">
        <v>12871</v>
      </c>
      <c r="B270" t="s">
        <v>11921</v>
      </c>
      <c r="C270" t="s">
        <v>12429</v>
      </c>
      <c r="D270" t="s">
        <v>21871</v>
      </c>
      <c r="E270" t="s">
        <v>12422</v>
      </c>
      <c r="F270" t="s">
        <v>11948</v>
      </c>
      <c r="G270" t="s">
        <v>12872</v>
      </c>
      <c r="H270" t="s">
        <v>20698</v>
      </c>
    </row>
    <row r="271" spans="1:8" x14ac:dyDescent="0.35">
      <c r="A271" t="s">
        <v>12873</v>
      </c>
      <c r="B271" t="s">
        <v>12220</v>
      </c>
      <c r="C271" t="s">
        <v>12434</v>
      </c>
      <c r="D271" t="s">
        <v>21975</v>
      </c>
      <c r="E271" t="s">
        <v>11935</v>
      </c>
      <c r="F271" t="s">
        <v>12423</v>
      </c>
      <c r="G271" t="s">
        <v>12874</v>
      </c>
      <c r="H271" t="s">
        <v>20220</v>
      </c>
    </row>
    <row r="272" spans="1:8" x14ac:dyDescent="0.35">
      <c r="A272" t="s">
        <v>12875</v>
      </c>
      <c r="B272" t="s">
        <v>11961</v>
      </c>
      <c r="C272" t="s">
        <v>12421</v>
      </c>
      <c r="D272" t="s">
        <v>22014</v>
      </c>
      <c r="E272" t="s">
        <v>11948</v>
      </c>
      <c r="F272" t="s">
        <v>12426</v>
      </c>
      <c r="G272" t="s">
        <v>12876</v>
      </c>
      <c r="H272" t="s">
        <v>21540</v>
      </c>
    </row>
    <row r="273" spans="1:8" x14ac:dyDescent="0.35">
      <c r="A273" t="s">
        <v>12877</v>
      </c>
      <c r="B273" t="s">
        <v>12257</v>
      </c>
      <c r="C273" t="s">
        <v>12443</v>
      </c>
      <c r="D273" t="s">
        <v>22085</v>
      </c>
      <c r="E273" t="s">
        <v>11948</v>
      </c>
      <c r="F273" t="s">
        <v>11948</v>
      </c>
      <c r="G273" t="s">
        <v>12878</v>
      </c>
      <c r="H273" t="s">
        <v>21483</v>
      </c>
    </row>
    <row r="274" spans="1:8" x14ac:dyDescent="0.35">
      <c r="A274" t="s">
        <v>12879</v>
      </c>
      <c r="B274" t="s">
        <v>12035</v>
      </c>
      <c r="C274" t="s">
        <v>12449</v>
      </c>
      <c r="D274" t="s">
        <v>21980</v>
      </c>
      <c r="E274" t="s">
        <v>11935</v>
      </c>
      <c r="F274" t="s">
        <v>12426</v>
      </c>
      <c r="G274" t="s">
        <v>11362</v>
      </c>
      <c r="H274" t="s">
        <v>20550</v>
      </c>
    </row>
    <row r="275" spans="1:8" x14ac:dyDescent="0.35">
      <c r="A275" t="s">
        <v>12880</v>
      </c>
      <c r="B275" t="s">
        <v>12072</v>
      </c>
      <c r="C275" t="s">
        <v>12449</v>
      </c>
      <c r="D275" t="s">
        <v>22086</v>
      </c>
      <c r="E275" t="s">
        <v>12430</v>
      </c>
      <c r="F275" t="s">
        <v>11935</v>
      </c>
      <c r="G275" t="s">
        <v>66</v>
      </c>
      <c r="H275" t="s">
        <v>19839</v>
      </c>
    </row>
    <row r="276" spans="1:8" x14ac:dyDescent="0.35">
      <c r="A276" t="s">
        <v>12881</v>
      </c>
      <c r="B276" t="s">
        <v>12220</v>
      </c>
      <c r="C276" t="s">
        <v>12449</v>
      </c>
      <c r="D276" t="s">
        <v>21986</v>
      </c>
      <c r="E276" t="s">
        <v>12430</v>
      </c>
      <c r="F276" t="s">
        <v>11935</v>
      </c>
      <c r="G276" t="s">
        <v>12882</v>
      </c>
      <c r="H276" t="s">
        <v>21253</v>
      </c>
    </row>
    <row r="277" spans="1:8" x14ac:dyDescent="0.35">
      <c r="A277" t="s">
        <v>12883</v>
      </c>
      <c r="B277" t="s">
        <v>12257</v>
      </c>
      <c r="C277" t="s">
        <v>12443</v>
      </c>
      <c r="D277" t="s">
        <v>22087</v>
      </c>
      <c r="E277" t="s">
        <v>11935</v>
      </c>
      <c r="F277" t="s">
        <v>11922</v>
      </c>
      <c r="G277" t="s">
        <v>12884</v>
      </c>
      <c r="H277" t="s">
        <v>19993</v>
      </c>
    </row>
    <row r="278" spans="1:8" x14ac:dyDescent="0.35">
      <c r="A278" t="s">
        <v>12885</v>
      </c>
      <c r="B278" t="s">
        <v>12257</v>
      </c>
      <c r="C278" t="s">
        <v>12443</v>
      </c>
      <c r="D278" t="s">
        <v>21901</v>
      </c>
      <c r="E278" t="s">
        <v>11922</v>
      </c>
      <c r="F278" t="s">
        <v>11948</v>
      </c>
      <c r="G278" t="s">
        <v>12886</v>
      </c>
      <c r="H278" t="s">
        <v>19909</v>
      </c>
    </row>
    <row r="279" spans="1:8" x14ac:dyDescent="0.35">
      <c r="A279" t="s">
        <v>12887</v>
      </c>
      <c r="B279" t="s">
        <v>12146</v>
      </c>
      <c r="C279" t="s">
        <v>12434</v>
      </c>
      <c r="D279" t="s">
        <v>22088</v>
      </c>
      <c r="E279" t="s">
        <v>12430</v>
      </c>
      <c r="F279" t="s">
        <v>11922</v>
      </c>
      <c r="G279" t="s">
        <v>66</v>
      </c>
      <c r="H279" t="s">
        <v>20486</v>
      </c>
    </row>
    <row r="280" spans="1:8" x14ac:dyDescent="0.35">
      <c r="A280" t="s">
        <v>12888</v>
      </c>
      <c r="B280" t="s">
        <v>12257</v>
      </c>
      <c r="C280" t="s">
        <v>12449</v>
      </c>
      <c r="D280" t="s">
        <v>22089</v>
      </c>
      <c r="E280" t="s">
        <v>11922</v>
      </c>
      <c r="F280" t="s">
        <v>11935</v>
      </c>
      <c r="G280" t="s">
        <v>12889</v>
      </c>
      <c r="H280" t="s">
        <v>20681</v>
      </c>
    </row>
    <row r="281" spans="1:8" x14ac:dyDescent="0.35">
      <c r="A281" t="s">
        <v>12890</v>
      </c>
      <c r="B281" t="s">
        <v>12146</v>
      </c>
      <c r="C281" t="s">
        <v>12429</v>
      </c>
      <c r="D281" t="s">
        <v>22090</v>
      </c>
      <c r="E281" t="s">
        <v>12422</v>
      </c>
      <c r="F281" t="s">
        <v>12423</v>
      </c>
      <c r="G281" t="s">
        <v>12891</v>
      </c>
      <c r="H281" t="s">
        <v>20957</v>
      </c>
    </row>
    <row r="282" spans="1:8" x14ac:dyDescent="0.35">
      <c r="A282" t="s">
        <v>12892</v>
      </c>
      <c r="B282" t="s">
        <v>12220</v>
      </c>
      <c r="C282" t="s">
        <v>12449</v>
      </c>
      <c r="D282" t="s">
        <v>22091</v>
      </c>
      <c r="E282" t="s">
        <v>12430</v>
      </c>
      <c r="F282" t="s">
        <v>11935</v>
      </c>
      <c r="G282" t="s">
        <v>66</v>
      </c>
      <c r="H282" t="s">
        <v>20291</v>
      </c>
    </row>
    <row r="283" spans="1:8" x14ac:dyDescent="0.35">
      <c r="A283" t="s">
        <v>12893</v>
      </c>
      <c r="B283" t="s">
        <v>12109</v>
      </c>
      <c r="C283" t="s">
        <v>12429</v>
      </c>
      <c r="D283" t="s">
        <v>22082</v>
      </c>
      <c r="E283" t="s">
        <v>11948</v>
      </c>
      <c r="F283" t="s">
        <v>11948</v>
      </c>
      <c r="G283" t="s">
        <v>12894</v>
      </c>
      <c r="H283" t="s">
        <v>20277</v>
      </c>
    </row>
    <row r="284" spans="1:8" x14ac:dyDescent="0.35">
      <c r="A284" t="s">
        <v>12895</v>
      </c>
      <c r="B284" t="s">
        <v>12035</v>
      </c>
      <c r="C284" t="s">
        <v>12425</v>
      </c>
      <c r="D284" t="s">
        <v>22092</v>
      </c>
      <c r="E284" t="s">
        <v>11948</v>
      </c>
      <c r="F284" t="s">
        <v>66</v>
      </c>
      <c r="G284" t="s">
        <v>12896</v>
      </c>
      <c r="H284" t="s">
        <v>21200</v>
      </c>
    </row>
    <row r="285" spans="1:8" x14ac:dyDescent="0.35">
      <c r="A285" t="s">
        <v>12897</v>
      </c>
      <c r="B285" t="s">
        <v>12109</v>
      </c>
      <c r="C285" t="s">
        <v>12421</v>
      </c>
      <c r="D285" t="s">
        <v>22049</v>
      </c>
      <c r="E285" t="s">
        <v>11922</v>
      </c>
      <c r="F285" t="s">
        <v>11948</v>
      </c>
      <c r="G285" t="s">
        <v>12898</v>
      </c>
      <c r="H285" t="s">
        <v>21201</v>
      </c>
    </row>
    <row r="286" spans="1:8" x14ac:dyDescent="0.35">
      <c r="A286" t="s">
        <v>12899</v>
      </c>
      <c r="B286" t="s">
        <v>12183</v>
      </c>
      <c r="C286" t="s">
        <v>12449</v>
      </c>
      <c r="D286" t="s">
        <v>22093</v>
      </c>
      <c r="E286" t="s">
        <v>11935</v>
      </c>
      <c r="F286" t="s">
        <v>11922</v>
      </c>
      <c r="G286" t="s">
        <v>8167</v>
      </c>
      <c r="H286" t="s">
        <v>20957</v>
      </c>
    </row>
    <row r="287" spans="1:8" x14ac:dyDescent="0.35">
      <c r="A287" t="s">
        <v>12900</v>
      </c>
      <c r="B287" t="s">
        <v>11921</v>
      </c>
      <c r="C287" t="s">
        <v>12443</v>
      </c>
      <c r="D287" t="s">
        <v>22094</v>
      </c>
      <c r="E287" t="s">
        <v>11922</v>
      </c>
      <c r="F287" t="s">
        <v>11922</v>
      </c>
      <c r="G287" t="s">
        <v>66</v>
      </c>
      <c r="H287" t="s">
        <v>20348</v>
      </c>
    </row>
    <row r="288" spans="1:8" x14ac:dyDescent="0.35">
      <c r="A288" t="s">
        <v>12901</v>
      </c>
      <c r="B288" t="s">
        <v>12146</v>
      </c>
      <c r="C288" t="s">
        <v>12449</v>
      </c>
      <c r="D288" t="s">
        <v>22095</v>
      </c>
      <c r="E288" t="s">
        <v>11922</v>
      </c>
      <c r="F288" t="s">
        <v>11948</v>
      </c>
      <c r="G288" t="s">
        <v>12902</v>
      </c>
      <c r="H288" t="s">
        <v>20201</v>
      </c>
    </row>
    <row r="289" spans="1:8" x14ac:dyDescent="0.35">
      <c r="A289" t="s">
        <v>12903</v>
      </c>
      <c r="B289" t="s">
        <v>12035</v>
      </c>
      <c r="C289" t="s">
        <v>12449</v>
      </c>
      <c r="D289" t="s">
        <v>22088</v>
      </c>
      <c r="E289" t="s">
        <v>11948</v>
      </c>
      <c r="F289" t="s">
        <v>12426</v>
      </c>
      <c r="G289" t="s">
        <v>12904</v>
      </c>
      <c r="H289" t="s">
        <v>19864</v>
      </c>
    </row>
    <row r="290" spans="1:8" x14ac:dyDescent="0.35">
      <c r="A290" t="s">
        <v>12905</v>
      </c>
      <c r="B290" t="s">
        <v>11921</v>
      </c>
      <c r="C290" t="s">
        <v>12421</v>
      </c>
      <c r="D290" t="s">
        <v>22096</v>
      </c>
      <c r="E290" t="s">
        <v>12422</v>
      </c>
      <c r="F290" t="s">
        <v>11922</v>
      </c>
      <c r="G290" t="s">
        <v>12906</v>
      </c>
      <c r="H290" t="s">
        <v>21493</v>
      </c>
    </row>
    <row r="291" spans="1:8" x14ac:dyDescent="0.35">
      <c r="A291" t="s">
        <v>12907</v>
      </c>
      <c r="B291" t="s">
        <v>12220</v>
      </c>
      <c r="C291" t="s">
        <v>12421</v>
      </c>
      <c r="D291" t="s">
        <v>22097</v>
      </c>
      <c r="E291" t="s">
        <v>11935</v>
      </c>
      <c r="F291" t="s">
        <v>12426</v>
      </c>
      <c r="G291" t="s">
        <v>7350</v>
      </c>
      <c r="H291" t="s">
        <v>20541</v>
      </c>
    </row>
    <row r="292" spans="1:8" x14ac:dyDescent="0.35">
      <c r="A292" t="s">
        <v>12908</v>
      </c>
      <c r="B292" t="s">
        <v>11998</v>
      </c>
      <c r="C292" t="s">
        <v>12449</v>
      </c>
      <c r="D292" t="s">
        <v>22098</v>
      </c>
      <c r="E292" t="s">
        <v>11935</v>
      </c>
      <c r="F292" t="s">
        <v>11935</v>
      </c>
      <c r="G292" t="s">
        <v>12909</v>
      </c>
      <c r="H292" t="s">
        <v>20208</v>
      </c>
    </row>
    <row r="293" spans="1:8" x14ac:dyDescent="0.35">
      <c r="A293" t="s">
        <v>12910</v>
      </c>
      <c r="B293" t="s">
        <v>12109</v>
      </c>
      <c r="C293" t="s">
        <v>12434</v>
      </c>
      <c r="D293" t="s">
        <v>21871</v>
      </c>
      <c r="E293" t="s">
        <v>12430</v>
      </c>
      <c r="F293" t="s">
        <v>66</v>
      </c>
      <c r="G293" t="s">
        <v>11099</v>
      </c>
      <c r="H293" t="s">
        <v>20168</v>
      </c>
    </row>
    <row r="294" spans="1:8" x14ac:dyDescent="0.35">
      <c r="A294" t="s">
        <v>12911</v>
      </c>
      <c r="B294" t="s">
        <v>12072</v>
      </c>
      <c r="C294" t="s">
        <v>12443</v>
      </c>
      <c r="D294" t="s">
        <v>21989</v>
      </c>
      <c r="E294" t="s">
        <v>11948</v>
      </c>
      <c r="F294" t="s">
        <v>11935</v>
      </c>
      <c r="G294" t="s">
        <v>12912</v>
      </c>
      <c r="H294" t="s">
        <v>21970</v>
      </c>
    </row>
    <row r="295" spans="1:8" x14ac:dyDescent="0.35">
      <c r="A295" t="s">
        <v>12913</v>
      </c>
      <c r="B295" t="s">
        <v>12257</v>
      </c>
      <c r="C295" t="s">
        <v>12425</v>
      </c>
      <c r="D295" t="s">
        <v>21914</v>
      </c>
      <c r="E295" t="s">
        <v>11922</v>
      </c>
      <c r="F295" t="s">
        <v>11948</v>
      </c>
      <c r="G295" t="s">
        <v>7490</v>
      </c>
      <c r="H295" t="s">
        <v>20280</v>
      </c>
    </row>
    <row r="296" spans="1:8" x14ac:dyDescent="0.35">
      <c r="A296" t="s">
        <v>12914</v>
      </c>
      <c r="B296" t="s">
        <v>12146</v>
      </c>
      <c r="C296" t="s">
        <v>12443</v>
      </c>
      <c r="D296" t="s">
        <v>22099</v>
      </c>
      <c r="E296" t="s">
        <v>11935</v>
      </c>
      <c r="F296" t="s">
        <v>66</v>
      </c>
      <c r="G296" t="s">
        <v>12915</v>
      </c>
      <c r="H296" t="s">
        <v>20260</v>
      </c>
    </row>
    <row r="297" spans="1:8" x14ac:dyDescent="0.35">
      <c r="A297" t="s">
        <v>12916</v>
      </c>
      <c r="B297" t="s">
        <v>12035</v>
      </c>
      <c r="C297" t="s">
        <v>12425</v>
      </c>
      <c r="D297" t="s">
        <v>22100</v>
      </c>
      <c r="E297" t="s">
        <v>11935</v>
      </c>
      <c r="F297" t="s">
        <v>12426</v>
      </c>
      <c r="G297" t="s">
        <v>12917</v>
      </c>
      <c r="H297" t="s">
        <v>20838</v>
      </c>
    </row>
    <row r="298" spans="1:8" x14ac:dyDescent="0.35">
      <c r="A298" t="s">
        <v>12918</v>
      </c>
      <c r="B298" t="s">
        <v>12146</v>
      </c>
      <c r="C298" t="s">
        <v>12421</v>
      </c>
      <c r="D298" t="s">
        <v>22101</v>
      </c>
      <c r="E298" t="s">
        <v>12422</v>
      </c>
      <c r="F298" t="s">
        <v>12423</v>
      </c>
      <c r="G298" t="s">
        <v>12919</v>
      </c>
      <c r="H298" t="s">
        <v>20627</v>
      </c>
    </row>
    <row r="299" spans="1:8" x14ac:dyDescent="0.35">
      <c r="A299" t="s">
        <v>12920</v>
      </c>
      <c r="B299" t="s">
        <v>11921</v>
      </c>
      <c r="C299" t="s">
        <v>12425</v>
      </c>
      <c r="D299" t="s">
        <v>22102</v>
      </c>
      <c r="E299" t="s">
        <v>12430</v>
      </c>
      <c r="F299" t="s">
        <v>12426</v>
      </c>
      <c r="G299" t="s">
        <v>7304</v>
      </c>
      <c r="H299" t="s">
        <v>20664</v>
      </c>
    </row>
    <row r="300" spans="1:8" x14ac:dyDescent="0.35">
      <c r="A300" t="s">
        <v>12921</v>
      </c>
      <c r="B300" t="s">
        <v>12072</v>
      </c>
      <c r="C300" t="s">
        <v>12429</v>
      </c>
      <c r="D300" t="s">
        <v>22039</v>
      </c>
      <c r="E300" t="s">
        <v>11935</v>
      </c>
      <c r="F300" t="s">
        <v>12426</v>
      </c>
      <c r="G300" t="s">
        <v>11394</v>
      </c>
      <c r="H300" t="s">
        <v>21440</v>
      </c>
    </row>
    <row r="301" spans="1:8" x14ac:dyDescent="0.35">
      <c r="A301" t="s">
        <v>12922</v>
      </c>
      <c r="B301" t="s">
        <v>12220</v>
      </c>
      <c r="C301" t="s">
        <v>12434</v>
      </c>
      <c r="D301" t="s">
        <v>22075</v>
      </c>
      <c r="E301" t="s">
        <v>12430</v>
      </c>
      <c r="F301" t="s">
        <v>12423</v>
      </c>
      <c r="G301" t="s">
        <v>12923</v>
      </c>
      <c r="H301" t="s">
        <v>19966</v>
      </c>
    </row>
    <row r="302" spans="1:8" x14ac:dyDescent="0.35">
      <c r="A302" t="s">
        <v>12924</v>
      </c>
      <c r="B302" t="s">
        <v>12109</v>
      </c>
      <c r="C302" t="s">
        <v>12421</v>
      </c>
      <c r="D302" t="s">
        <v>22065</v>
      </c>
      <c r="E302" t="s">
        <v>11935</v>
      </c>
      <c r="F302" t="s">
        <v>11922</v>
      </c>
      <c r="G302" t="s">
        <v>12925</v>
      </c>
      <c r="H302" t="s">
        <v>20315</v>
      </c>
    </row>
    <row r="303" spans="1:8" x14ac:dyDescent="0.35">
      <c r="A303" t="s">
        <v>12926</v>
      </c>
      <c r="B303" t="s">
        <v>11998</v>
      </c>
      <c r="C303" t="s">
        <v>12443</v>
      </c>
      <c r="D303" t="s">
        <v>22103</v>
      </c>
      <c r="E303" t="s">
        <v>12422</v>
      </c>
      <c r="F303" t="s">
        <v>11922</v>
      </c>
      <c r="G303" t="s">
        <v>12927</v>
      </c>
      <c r="H303" t="s">
        <v>20983</v>
      </c>
    </row>
    <row r="304" spans="1:8" x14ac:dyDescent="0.35">
      <c r="A304" t="s">
        <v>12928</v>
      </c>
      <c r="B304" t="s">
        <v>11921</v>
      </c>
      <c r="C304" t="s">
        <v>12443</v>
      </c>
      <c r="D304" t="s">
        <v>22104</v>
      </c>
      <c r="E304" t="s">
        <v>11948</v>
      </c>
      <c r="F304" t="s">
        <v>12426</v>
      </c>
      <c r="G304" t="s">
        <v>11405</v>
      </c>
      <c r="H304" t="s">
        <v>20245</v>
      </c>
    </row>
    <row r="305" spans="1:8" x14ac:dyDescent="0.35">
      <c r="A305" t="s">
        <v>12929</v>
      </c>
      <c r="B305" t="s">
        <v>12183</v>
      </c>
      <c r="C305" t="s">
        <v>12443</v>
      </c>
      <c r="D305" t="s">
        <v>22105</v>
      </c>
      <c r="E305" t="s">
        <v>12422</v>
      </c>
      <c r="F305" t="s">
        <v>12423</v>
      </c>
      <c r="G305" t="s">
        <v>11315</v>
      </c>
      <c r="H305" t="s">
        <v>19859</v>
      </c>
    </row>
    <row r="306" spans="1:8" x14ac:dyDescent="0.35">
      <c r="A306" t="s">
        <v>12930</v>
      </c>
      <c r="B306" t="s">
        <v>12257</v>
      </c>
      <c r="C306" t="s">
        <v>12449</v>
      </c>
      <c r="D306" t="s">
        <v>22106</v>
      </c>
      <c r="E306" t="s">
        <v>11935</v>
      </c>
      <c r="F306" t="s">
        <v>12423</v>
      </c>
      <c r="G306" t="s">
        <v>66</v>
      </c>
      <c r="H306" t="s">
        <v>19964</v>
      </c>
    </row>
    <row r="307" spans="1:8" x14ac:dyDescent="0.35">
      <c r="A307" t="s">
        <v>12931</v>
      </c>
      <c r="B307" t="s">
        <v>11998</v>
      </c>
      <c r="C307" t="s">
        <v>12434</v>
      </c>
      <c r="D307" t="s">
        <v>22107</v>
      </c>
      <c r="E307" t="s">
        <v>66</v>
      </c>
      <c r="F307" t="s">
        <v>12423</v>
      </c>
      <c r="G307" t="s">
        <v>12932</v>
      </c>
      <c r="H307" t="s">
        <v>19943</v>
      </c>
    </row>
    <row r="308" spans="1:8" x14ac:dyDescent="0.35">
      <c r="A308" t="s">
        <v>12933</v>
      </c>
      <c r="B308" t="s">
        <v>12257</v>
      </c>
      <c r="C308" t="s">
        <v>12449</v>
      </c>
      <c r="D308" t="s">
        <v>22108</v>
      </c>
      <c r="E308" t="s">
        <v>12430</v>
      </c>
      <c r="F308" t="s">
        <v>66</v>
      </c>
      <c r="G308" t="s">
        <v>12934</v>
      </c>
      <c r="H308" t="s">
        <v>21057</v>
      </c>
    </row>
    <row r="309" spans="1:8" x14ac:dyDescent="0.35">
      <c r="A309" t="s">
        <v>12935</v>
      </c>
      <c r="B309" t="s">
        <v>12146</v>
      </c>
      <c r="C309" t="s">
        <v>12449</v>
      </c>
      <c r="D309" t="s">
        <v>22100</v>
      </c>
      <c r="E309" t="s">
        <v>11948</v>
      </c>
      <c r="F309" t="s">
        <v>12426</v>
      </c>
      <c r="G309" t="s">
        <v>12936</v>
      </c>
      <c r="H309" t="s">
        <v>20052</v>
      </c>
    </row>
    <row r="310" spans="1:8" x14ac:dyDescent="0.35">
      <c r="A310" t="s">
        <v>12937</v>
      </c>
      <c r="B310" t="s">
        <v>11921</v>
      </c>
      <c r="C310" t="s">
        <v>12434</v>
      </c>
      <c r="D310" t="s">
        <v>21986</v>
      </c>
      <c r="E310" t="s">
        <v>12430</v>
      </c>
      <c r="F310" t="s">
        <v>11922</v>
      </c>
      <c r="G310" t="s">
        <v>12938</v>
      </c>
      <c r="H310" t="s">
        <v>21086</v>
      </c>
    </row>
    <row r="311" spans="1:8" x14ac:dyDescent="0.35">
      <c r="A311" t="s">
        <v>12939</v>
      </c>
      <c r="B311" t="s">
        <v>12220</v>
      </c>
      <c r="C311" t="s">
        <v>12449</v>
      </c>
      <c r="D311" t="s">
        <v>22109</v>
      </c>
      <c r="E311" t="s">
        <v>11948</v>
      </c>
      <c r="F311" t="s">
        <v>11935</v>
      </c>
      <c r="G311" t="s">
        <v>12940</v>
      </c>
      <c r="H311" t="s">
        <v>20326</v>
      </c>
    </row>
    <row r="312" spans="1:8" x14ac:dyDescent="0.35">
      <c r="A312" t="s">
        <v>12941</v>
      </c>
      <c r="B312" t="s">
        <v>12072</v>
      </c>
      <c r="C312" t="s">
        <v>12425</v>
      </c>
      <c r="D312" t="s">
        <v>22016</v>
      </c>
      <c r="E312" t="s">
        <v>11922</v>
      </c>
      <c r="F312" t="s">
        <v>11922</v>
      </c>
      <c r="G312" t="s">
        <v>9943</v>
      </c>
      <c r="H312" t="s">
        <v>21260</v>
      </c>
    </row>
    <row r="313" spans="1:8" x14ac:dyDescent="0.35">
      <c r="A313" t="s">
        <v>12942</v>
      </c>
      <c r="B313" t="s">
        <v>12220</v>
      </c>
      <c r="C313" t="s">
        <v>12421</v>
      </c>
      <c r="D313" t="s">
        <v>22110</v>
      </c>
      <c r="E313" t="s">
        <v>66</v>
      </c>
      <c r="F313" t="s">
        <v>11935</v>
      </c>
      <c r="G313" t="s">
        <v>12943</v>
      </c>
      <c r="H313" t="s">
        <v>20464</v>
      </c>
    </row>
    <row r="314" spans="1:8" x14ac:dyDescent="0.35">
      <c r="A314" t="s">
        <v>12944</v>
      </c>
      <c r="B314" t="s">
        <v>12109</v>
      </c>
      <c r="C314" t="s">
        <v>12429</v>
      </c>
      <c r="D314" t="s">
        <v>22111</v>
      </c>
      <c r="E314" t="s">
        <v>12430</v>
      </c>
      <c r="F314" t="s">
        <v>12423</v>
      </c>
      <c r="G314" t="s">
        <v>12945</v>
      </c>
      <c r="H314" t="s">
        <v>21150</v>
      </c>
    </row>
    <row r="315" spans="1:8" x14ac:dyDescent="0.35">
      <c r="A315" t="s">
        <v>12946</v>
      </c>
      <c r="B315" t="s">
        <v>11998</v>
      </c>
      <c r="C315" t="s">
        <v>12443</v>
      </c>
      <c r="D315" t="s">
        <v>22112</v>
      </c>
      <c r="E315" t="s">
        <v>12422</v>
      </c>
      <c r="F315" t="s">
        <v>12423</v>
      </c>
      <c r="G315" t="s">
        <v>12947</v>
      </c>
      <c r="H315" t="s">
        <v>21013</v>
      </c>
    </row>
    <row r="316" spans="1:8" x14ac:dyDescent="0.35">
      <c r="A316" t="s">
        <v>12948</v>
      </c>
      <c r="B316" t="s">
        <v>12109</v>
      </c>
      <c r="C316" t="s">
        <v>12449</v>
      </c>
      <c r="D316" t="s">
        <v>22028</v>
      </c>
      <c r="E316" t="s">
        <v>11922</v>
      </c>
      <c r="F316" t="s">
        <v>11935</v>
      </c>
      <c r="G316" t="s">
        <v>12949</v>
      </c>
      <c r="H316" t="s">
        <v>20952</v>
      </c>
    </row>
    <row r="317" spans="1:8" x14ac:dyDescent="0.35">
      <c r="A317" t="s">
        <v>12950</v>
      </c>
      <c r="B317" t="s">
        <v>12109</v>
      </c>
      <c r="C317" t="s">
        <v>12443</v>
      </c>
      <c r="D317" t="s">
        <v>22113</v>
      </c>
      <c r="E317" t="s">
        <v>12430</v>
      </c>
      <c r="F317" t="s">
        <v>11935</v>
      </c>
      <c r="G317" t="s">
        <v>12951</v>
      </c>
      <c r="H317" t="s">
        <v>19860</v>
      </c>
    </row>
    <row r="318" spans="1:8" x14ac:dyDescent="0.35">
      <c r="A318" t="s">
        <v>12952</v>
      </c>
      <c r="B318" t="s">
        <v>11921</v>
      </c>
      <c r="C318" t="s">
        <v>12429</v>
      </c>
      <c r="D318" t="s">
        <v>21918</v>
      </c>
      <c r="E318" t="s">
        <v>11922</v>
      </c>
      <c r="F318" t="s">
        <v>12426</v>
      </c>
      <c r="G318" t="s">
        <v>8257</v>
      </c>
      <c r="H318" t="s">
        <v>22114</v>
      </c>
    </row>
    <row r="319" spans="1:8" x14ac:dyDescent="0.35">
      <c r="A319" t="s">
        <v>12953</v>
      </c>
      <c r="B319" t="s">
        <v>11921</v>
      </c>
      <c r="C319" t="s">
        <v>12425</v>
      </c>
      <c r="D319" t="s">
        <v>22115</v>
      </c>
      <c r="E319" t="s">
        <v>11922</v>
      </c>
      <c r="F319" t="s">
        <v>12426</v>
      </c>
      <c r="G319" t="s">
        <v>12954</v>
      </c>
      <c r="H319" t="s">
        <v>20631</v>
      </c>
    </row>
    <row r="320" spans="1:8" x14ac:dyDescent="0.35">
      <c r="A320" t="s">
        <v>12955</v>
      </c>
      <c r="B320" t="s">
        <v>12109</v>
      </c>
      <c r="C320" t="s">
        <v>12425</v>
      </c>
      <c r="D320" t="s">
        <v>22116</v>
      </c>
      <c r="E320" t="s">
        <v>11922</v>
      </c>
      <c r="F320" t="s">
        <v>12423</v>
      </c>
      <c r="G320" t="s">
        <v>66</v>
      </c>
      <c r="H320" t="s">
        <v>20435</v>
      </c>
    </row>
    <row r="321" spans="1:8" x14ac:dyDescent="0.35">
      <c r="A321" t="s">
        <v>12956</v>
      </c>
      <c r="B321" t="s">
        <v>12257</v>
      </c>
      <c r="C321" t="s">
        <v>12434</v>
      </c>
      <c r="D321" t="s">
        <v>22117</v>
      </c>
      <c r="E321" t="s">
        <v>12422</v>
      </c>
      <c r="F321" t="s">
        <v>66</v>
      </c>
      <c r="G321" t="s">
        <v>12957</v>
      </c>
      <c r="H321" t="s">
        <v>21365</v>
      </c>
    </row>
    <row r="322" spans="1:8" x14ac:dyDescent="0.35">
      <c r="A322" t="s">
        <v>12958</v>
      </c>
      <c r="B322" t="s">
        <v>12035</v>
      </c>
      <c r="C322" t="s">
        <v>12425</v>
      </c>
      <c r="D322" t="s">
        <v>22118</v>
      </c>
      <c r="E322" t="s">
        <v>11948</v>
      </c>
      <c r="F322" t="s">
        <v>12423</v>
      </c>
      <c r="G322" t="s">
        <v>66</v>
      </c>
      <c r="H322" t="s">
        <v>21629</v>
      </c>
    </row>
    <row r="323" spans="1:8" x14ac:dyDescent="0.35">
      <c r="A323" t="s">
        <v>12959</v>
      </c>
      <c r="B323" t="s">
        <v>12220</v>
      </c>
      <c r="C323" t="s">
        <v>12434</v>
      </c>
      <c r="D323" t="s">
        <v>21891</v>
      </c>
      <c r="E323" t="s">
        <v>12430</v>
      </c>
      <c r="F323" t="s">
        <v>11948</v>
      </c>
      <c r="G323" t="s">
        <v>12960</v>
      </c>
      <c r="H323" t="s">
        <v>20875</v>
      </c>
    </row>
    <row r="324" spans="1:8" x14ac:dyDescent="0.35">
      <c r="A324" t="s">
        <v>12961</v>
      </c>
      <c r="B324" t="s">
        <v>12109</v>
      </c>
      <c r="C324" t="s">
        <v>12449</v>
      </c>
      <c r="D324" t="s">
        <v>22119</v>
      </c>
      <c r="E324" t="s">
        <v>11922</v>
      </c>
      <c r="F324" t="s">
        <v>66</v>
      </c>
      <c r="G324" t="s">
        <v>66</v>
      </c>
      <c r="H324" t="s">
        <v>20854</v>
      </c>
    </row>
    <row r="325" spans="1:8" x14ac:dyDescent="0.35">
      <c r="A325" t="s">
        <v>12962</v>
      </c>
      <c r="B325" t="s">
        <v>11998</v>
      </c>
      <c r="C325" t="s">
        <v>12421</v>
      </c>
      <c r="D325" t="s">
        <v>22120</v>
      </c>
      <c r="E325" t="s">
        <v>12430</v>
      </c>
      <c r="F325" t="s">
        <v>12426</v>
      </c>
      <c r="G325" t="s">
        <v>66</v>
      </c>
      <c r="H325" t="s">
        <v>21530</v>
      </c>
    </row>
    <row r="326" spans="1:8" x14ac:dyDescent="0.35">
      <c r="A326" t="s">
        <v>12963</v>
      </c>
      <c r="B326" t="s">
        <v>11998</v>
      </c>
      <c r="C326" t="s">
        <v>12434</v>
      </c>
      <c r="D326" t="s">
        <v>22121</v>
      </c>
      <c r="E326" t="s">
        <v>12422</v>
      </c>
      <c r="F326" t="s">
        <v>11922</v>
      </c>
      <c r="G326" t="s">
        <v>12964</v>
      </c>
      <c r="H326" t="s">
        <v>20916</v>
      </c>
    </row>
    <row r="327" spans="1:8" x14ac:dyDescent="0.35">
      <c r="A327" t="s">
        <v>12965</v>
      </c>
      <c r="B327" t="s">
        <v>12072</v>
      </c>
      <c r="C327" t="s">
        <v>12429</v>
      </c>
      <c r="D327" t="s">
        <v>22122</v>
      </c>
      <c r="E327" t="s">
        <v>11935</v>
      </c>
      <c r="F327" t="s">
        <v>66</v>
      </c>
      <c r="G327" t="s">
        <v>66</v>
      </c>
      <c r="H327" t="s">
        <v>21021</v>
      </c>
    </row>
    <row r="328" spans="1:8" x14ac:dyDescent="0.35">
      <c r="A328" t="s">
        <v>12966</v>
      </c>
      <c r="B328" t="s">
        <v>11998</v>
      </c>
      <c r="C328" t="s">
        <v>12429</v>
      </c>
      <c r="D328" t="s">
        <v>22116</v>
      </c>
      <c r="E328" t="s">
        <v>11948</v>
      </c>
      <c r="F328" t="s">
        <v>12423</v>
      </c>
      <c r="G328" t="s">
        <v>12967</v>
      </c>
      <c r="H328" t="s">
        <v>20762</v>
      </c>
    </row>
    <row r="329" spans="1:8" x14ac:dyDescent="0.35">
      <c r="A329" t="s">
        <v>12968</v>
      </c>
      <c r="B329" t="s">
        <v>12220</v>
      </c>
      <c r="C329" t="s">
        <v>12443</v>
      </c>
      <c r="D329" t="s">
        <v>21950</v>
      </c>
      <c r="E329" t="s">
        <v>12430</v>
      </c>
      <c r="F329" t="s">
        <v>12426</v>
      </c>
      <c r="G329" t="s">
        <v>12969</v>
      </c>
      <c r="H329" t="s">
        <v>20447</v>
      </c>
    </row>
    <row r="330" spans="1:8" x14ac:dyDescent="0.35">
      <c r="A330" t="s">
        <v>12970</v>
      </c>
      <c r="B330" t="s">
        <v>12146</v>
      </c>
      <c r="C330" t="s">
        <v>12449</v>
      </c>
      <c r="D330" t="s">
        <v>22108</v>
      </c>
      <c r="E330" t="s">
        <v>11948</v>
      </c>
      <c r="F330" t="s">
        <v>12423</v>
      </c>
      <c r="G330" t="s">
        <v>66</v>
      </c>
      <c r="H330" t="s">
        <v>20663</v>
      </c>
    </row>
    <row r="331" spans="1:8" x14ac:dyDescent="0.35">
      <c r="A331" t="s">
        <v>12971</v>
      </c>
      <c r="B331" t="s">
        <v>12109</v>
      </c>
      <c r="C331" t="s">
        <v>12449</v>
      </c>
      <c r="D331" t="s">
        <v>22123</v>
      </c>
      <c r="E331" t="s">
        <v>12422</v>
      </c>
      <c r="F331" t="s">
        <v>11935</v>
      </c>
      <c r="G331" t="s">
        <v>12972</v>
      </c>
      <c r="H331" t="s">
        <v>21299</v>
      </c>
    </row>
    <row r="332" spans="1:8" x14ac:dyDescent="0.35">
      <c r="A332" t="s">
        <v>12973</v>
      </c>
      <c r="B332" t="s">
        <v>12035</v>
      </c>
      <c r="C332" t="s">
        <v>12425</v>
      </c>
      <c r="D332" t="s">
        <v>22124</v>
      </c>
      <c r="E332" t="s">
        <v>12430</v>
      </c>
      <c r="F332" t="s">
        <v>11922</v>
      </c>
      <c r="G332" t="s">
        <v>12974</v>
      </c>
      <c r="H332" t="s">
        <v>20024</v>
      </c>
    </row>
    <row r="333" spans="1:8" x14ac:dyDescent="0.35">
      <c r="A333" t="s">
        <v>12975</v>
      </c>
      <c r="B333" t="s">
        <v>12257</v>
      </c>
      <c r="C333" t="s">
        <v>12421</v>
      </c>
      <c r="D333" t="s">
        <v>22125</v>
      </c>
      <c r="E333" t="s">
        <v>12422</v>
      </c>
      <c r="F333" t="s">
        <v>11948</v>
      </c>
      <c r="G333" t="s">
        <v>12976</v>
      </c>
      <c r="H333" t="s">
        <v>19953</v>
      </c>
    </row>
    <row r="334" spans="1:8" x14ac:dyDescent="0.35">
      <c r="A334" t="s">
        <v>12977</v>
      </c>
      <c r="B334" t="s">
        <v>12220</v>
      </c>
      <c r="C334" t="s">
        <v>12434</v>
      </c>
      <c r="D334" t="s">
        <v>22016</v>
      </c>
      <c r="E334" t="s">
        <v>66</v>
      </c>
      <c r="F334" t="s">
        <v>11948</v>
      </c>
      <c r="G334" t="s">
        <v>12978</v>
      </c>
      <c r="H334" t="s">
        <v>20617</v>
      </c>
    </row>
    <row r="335" spans="1:8" x14ac:dyDescent="0.35">
      <c r="A335" t="s">
        <v>12979</v>
      </c>
      <c r="B335" t="s">
        <v>12146</v>
      </c>
      <c r="C335" t="s">
        <v>12443</v>
      </c>
      <c r="D335" t="s">
        <v>21980</v>
      </c>
      <c r="E335" t="s">
        <v>11935</v>
      </c>
      <c r="F335" t="s">
        <v>11935</v>
      </c>
      <c r="G335" t="s">
        <v>12980</v>
      </c>
      <c r="H335" t="s">
        <v>21861</v>
      </c>
    </row>
    <row r="336" spans="1:8" x14ac:dyDescent="0.35">
      <c r="A336" t="s">
        <v>12981</v>
      </c>
      <c r="B336" t="s">
        <v>11921</v>
      </c>
      <c r="C336" t="s">
        <v>12434</v>
      </c>
      <c r="D336" t="s">
        <v>22126</v>
      </c>
      <c r="E336" t="s">
        <v>11922</v>
      </c>
      <c r="F336" t="s">
        <v>11935</v>
      </c>
      <c r="G336" t="s">
        <v>66</v>
      </c>
      <c r="H336" t="s">
        <v>20198</v>
      </c>
    </row>
    <row r="337" spans="1:8" x14ac:dyDescent="0.35">
      <c r="A337" t="s">
        <v>12982</v>
      </c>
      <c r="B337" t="s">
        <v>12257</v>
      </c>
      <c r="C337" t="s">
        <v>12443</v>
      </c>
      <c r="D337" t="s">
        <v>22109</v>
      </c>
      <c r="E337" t="s">
        <v>11935</v>
      </c>
      <c r="F337" t="s">
        <v>12426</v>
      </c>
      <c r="G337" t="s">
        <v>12983</v>
      </c>
      <c r="H337" t="s">
        <v>20673</v>
      </c>
    </row>
    <row r="338" spans="1:8" x14ac:dyDescent="0.35">
      <c r="A338" t="s">
        <v>12984</v>
      </c>
      <c r="B338" t="s">
        <v>12183</v>
      </c>
      <c r="C338" t="s">
        <v>12421</v>
      </c>
      <c r="D338" t="s">
        <v>22060</v>
      </c>
      <c r="E338" t="s">
        <v>12430</v>
      </c>
      <c r="F338" t="s">
        <v>11948</v>
      </c>
      <c r="G338" t="s">
        <v>12985</v>
      </c>
      <c r="H338" t="s">
        <v>21320</v>
      </c>
    </row>
    <row r="339" spans="1:8" x14ac:dyDescent="0.35">
      <c r="A339" t="s">
        <v>12986</v>
      </c>
      <c r="B339" t="s">
        <v>12183</v>
      </c>
      <c r="C339" t="s">
        <v>12421</v>
      </c>
      <c r="D339" t="s">
        <v>21901</v>
      </c>
      <c r="E339" t="s">
        <v>11935</v>
      </c>
      <c r="F339" t="s">
        <v>12423</v>
      </c>
      <c r="G339" t="s">
        <v>8002</v>
      </c>
      <c r="H339" t="s">
        <v>20933</v>
      </c>
    </row>
    <row r="340" spans="1:8" x14ac:dyDescent="0.35">
      <c r="A340" t="s">
        <v>12987</v>
      </c>
      <c r="B340" t="s">
        <v>12035</v>
      </c>
      <c r="C340" t="s">
        <v>12443</v>
      </c>
      <c r="D340" t="s">
        <v>22127</v>
      </c>
      <c r="E340" t="s">
        <v>66</v>
      </c>
      <c r="F340" t="s">
        <v>12423</v>
      </c>
      <c r="G340" t="s">
        <v>10741</v>
      </c>
      <c r="H340" t="s">
        <v>19991</v>
      </c>
    </row>
    <row r="341" spans="1:8" x14ac:dyDescent="0.35">
      <c r="A341" t="s">
        <v>12988</v>
      </c>
      <c r="B341" t="s">
        <v>12257</v>
      </c>
      <c r="C341" t="s">
        <v>12421</v>
      </c>
      <c r="D341" t="s">
        <v>22017</v>
      </c>
      <c r="E341" t="s">
        <v>12422</v>
      </c>
      <c r="F341" t="s">
        <v>66</v>
      </c>
      <c r="G341" t="s">
        <v>9065</v>
      </c>
      <c r="H341" t="s">
        <v>20677</v>
      </c>
    </row>
    <row r="342" spans="1:8" x14ac:dyDescent="0.35">
      <c r="A342" t="s">
        <v>12989</v>
      </c>
      <c r="B342" t="s">
        <v>11921</v>
      </c>
      <c r="C342" t="s">
        <v>12421</v>
      </c>
      <c r="D342" t="s">
        <v>22099</v>
      </c>
      <c r="E342" t="s">
        <v>12430</v>
      </c>
      <c r="F342" t="s">
        <v>11935</v>
      </c>
      <c r="G342" t="s">
        <v>12990</v>
      </c>
      <c r="H342" t="s">
        <v>22128</v>
      </c>
    </row>
    <row r="343" spans="1:8" x14ac:dyDescent="0.35">
      <c r="A343" t="s">
        <v>12991</v>
      </c>
      <c r="B343" t="s">
        <v>12220</v>
      </c>
      <c r="C343" t="s">
        <v>12434</v>
      </c>
      <c r="D343" t="s">
        <v>21977</v>
      </c>
      <c r="E343" t="s">
        <v>11948</v>
      </c>
      <c r="F343" t="s">
        <v>66</v>
      </c>
      <c r="G343" t="s">
        <v>12992</v>
      </c>
      <c r="H343" t="s">
        <v>20199</v>
      </c>
    </row>
    <row r="344" spans="1:8" x14ac:dyDescent="0.35">
      <c r="A344" t="s">
        <v>12993</v>
      </c>
      <c r="B344" t="s">
        <v>12183</v>
      </c>
      <c r="C344" t="s">
        <v>12429</v>
      </c>
      <c r="D344" t="s">
        <v>22038</v>
      </c>
      <c r="E344" t="s">
        <v>11935</v>
      </c>
      <c r="F344" t="s">
        <v>11948</v>
      </c>
      <c r="G344" t="s">
        <v>12994</v>
      </c>
      <c r="H344" t="s">
        <v>20151</v>
      </c>
    </row>
    <row r="345" spans="1:8" x14ac:dyDescent="0.35">
      <c r="A345" t="s">
        <v>12995</v>
      </c>
      <c r="B345" t="s">
        <v>12257</v>
      </c>
      <c r="C345" t="s">
        <v>12425</v>
      </c>
      <c r="D345" t="s">
        <v>21883</v>
      </c>
      <c r="E345" t="s">
        <v>12422</v>
      </c>
      <c r="F345" t="s">
        <v>12426</v>
      </c>
      <c r="G345" t="s">
        <v>12996</v>
      </c>
      <c r="H345" t="s">
        <v>20118</v>
      </c>
    </row>
    <row r="346" spans="1:8" x14ac:dyDescent="0.35">
      <c r="A346" t="s">
        <v>12997</v>
      </c>
      <c r="B346" t="s">
        <v>12072</v>
      </c>
      <c r="C346" t="s">
        <v>12434</v>
      </c>
      <c r="D346" t="s">
        <v>22129</v>
      </c>
      <c r="E346" t="s">
        <v>11935</v>
      </c>
      <c r="F346" t="s">
        <v>12426</v>
      </c>
      <c r="G346" t="s">
        <v>10184</v>
      </c>
      <c r="H346" t="s">
        <v>19939</v>
      </c>
    </row>
    <row r="347" spans="1:8" x14ac:dyDescent="0.35">
      <c r="A347" t="s">
        <v>12998</v>
      </c>
      <c r="B347" t="s">
        <v>12072</v>
      </c>
      <c r="C347" t="s">
        <v>12425</v>
      </c>
      <c r="D347" t="s">
        <v>21957</v>
      </c>
      <c r="E347" t="s">
        <v>12422</v>
      </c>
      <c r="F347" t="s">
        <v>11922</v>
      </c>
      <c r="G347" t="s">
        <v>12999</v>
      </c>
      <c r="H347" t="s">
        <v>21284</v>
      </c>
    </row>
    <row r="348" spans="1:8" x14ac:dyDescent="0.35">
      <c r="A348" t="s">
        <v>13000</v>
      </c>
      <c r="B348" t="s">
        <v>12220</v>
      </c>
      <c r="C348" t="s">
        <v>12421</v>
      </c>
      <c r="D348" t="s">
        <v>22001</v>
      </c>
      <c r="E348" t="s">
        <v>12422</v>
      </c>
      <c r="F348" t="s">
        <v>12423</v>
      </c>
      <c r="G348" t="s">
        <v>13001</v>
      </c>
      <c r="H348" t="s">
        <v>20022</v>
      </c>
    </row>
    <row r="349" spans="1:8" x14ac:dyDescent="0.35">
      <c r="A349" t="s">
        <v>13002</v>
      </c>
      <c r="B349" t="s">
        <v>12183</v>
      </c>
      <c r="C349" t="s">
        <v>12421</v>
      </c>
      <c r="D349" t="s">
        <v>21952</v>
      </c>
      <c r="E349" t="s">
        <v>11935</v>
      </c>
      <c r="F349" t="s">
        <v>12423</v>
      </c>
      <c r="G349" t="s">
        <v>13003</v>
      </c>
      <c r="H349" t="s">
        <v>20598</v>
      </c>
    </row>
    <row r="350" spans="1:8" x14ac:dyDescent="0.35">
      <c r="A350" t="s">
        <v>13004</v>
      </c>
      <c r="B350" t="s">
        <v>11921</v>
      </c>
      <c r="C350" t="s">
        <v>12443</v>
      </c>
      <c r="D350" t="s">
        <v>21903</v>
      </c>
      <c r="E350" t="s">
        <v>12430</v>
      </c>
      <c r="F350" t="s">
        <v>11922</v>
      </c>
      <c r="G350" t="s">
        <v>66</v>
      </c>
      <c r="H350" t="s">
        <v>19984</v>
      </c>
    </row>
    <row r="351" spans="1:8" x14ac:dyDescent="0.35">
      <c r="A351" t="s">
        <v>13005</v>
      </c>
      <c r="B351" t="s">
        <v>12257</v>
      </c>
      <c r="C351" t="s">
        <v>12421</v>
      </c>
      <c r="D351" t="s">
        <v>21982</v>
      </c>
      <c r="E351" t="s">
        <v>11935</v>
      </c>
      <c r="F351" t="s">
        <v>12423</v>
      </c>
      <c r="G351" t="s">
        <v>13006</v>
      </c>
      <c r="H351" t="s">
        <v>21382</v>
      </c>
    </row>
    <row r="352" spans="1:8" x14ac:dyDescent="0.35">
      <c r="A352" t="s">
        <v>13007</v>
      </c>
      <c r="B352" t="s">
        <v>11961</v>
      </c>
      <c r="C352" t="s">
        <v>12421</v>
      </c>
      <c r="D352" t="s">
        <v>22130</v>
      </c>
      <c r="E352" t="s">
        <v>11948</v>
      </c>
      <c r="F352" t="s">
        <v>11948</v>
      </c>
      <c r="G352" t="s">
        <v>13008</v>
      </c>
      <c r="H352" t="s">
        <v>20237</v>
      </c>
    </row>
    <row r="353" spans="1:8" x14ac:dyDescent="0.35">
      <c r="A353" t="s">
        <v>13009</v>
      </c>
      <c r="B353" t="s">
        <v>11998</v>
      </c>
      <c r="C353" t="s">
        <v>12434</v>
      </c>
      <c r="D353" t="s">
        <v>22131</v>
      </c>
      <c r="E353" t="s">
        <v>11922</v>
      </c>
      <c r="F353" t="s">
        <v>12426</v>
      </c>
      <c r="G353" t="s">
        <v>13010</v>
      </c>
      <c r="H353" t="s">
        <v>20404</v>
      </c>
    </row>
    <row r="354" spans="1:8" x14ac:dyDescent="0.35">
      <c r="A354" t="s">
        <v>13011</v>
      </c>
      <c r="B354" t="s">
        <v>12257</v>
      </c>
      <c r="C354" t="s">
        <v>12443</v>
      </c>
      <c r="D354" t="s">
        <v>22051</v>
      </c>
      <c r="E354" t="s">
        <v>12422</v>
      </c>
      <c r="F354" t="s">
        <v>11922</v>
      </c>
      <c r="G354" t="s">
        <v>13012</v>
      </c>
      <c r="H354" t="s">
        <v>20279</v>
      </c>
    </row>
    <row r="355" spans="1:8" x14ac:dyDescent="0.35">
      <c r="A355" t="s">
        <v>13013</v>
      </c>
      <c r="B355" t="s">
        <v>11961</v>
      </c>
      <c r="C355" t="s">
        <v>12434</v>
      </c>
      <c r="D355" t="s">
        <v>22132</v>
      </c>
      <c r="E355" t="s">
        <v>11948</v>
      </c>
      <c r="F355" t="s">
        <v>12426</v>
      </c>
      <c r="G355" t="s">
        <v>11885</v>
      </c>
      <c r="H355" t="s">
        <v>19905</v>
      </c>
    </row>
    <row r="356" spans="1:8" x14ac:dyDescent="0.35">
      <c r="A356" t="s">
        <v>13014</v>
      </c>
      <c r="B356" t="s">
        <v>11998</v>
      </c>
      <c r="C356" t="s">
        <v>12421</v>
      </c>
      <c r="D356" t="s">
        <v>22133</v>
      </c>
      <c r="E356" t="s">
        <v>12422</v>
      </c>
      <c r="F356" t="s">
        <v>12423</v>
      </c>
      <c r="G356" t="s">
        <v>13015</v>
      </c>
      <c r="H356" t="s">
        <v>20421</v>
      </c>
    </row>
    <row r="357" spans="1:8" x14ac:dyDescent="0.35">
      <c r="A357" t="s">
        <v>13016</v>
      </c>
      <c r="B357" t="s">
        <v>12035</v>
      </c>
      <c r="C357" t="s">
        <v>12434</v>
      </c>
      <c r="D357" t="s">
        <v>21988</v>
      </c>
      <c r="E357" t="s">
        <v>12422</v>
      </c>
      <c r="F357" t="s">
        <v>11922</v>
      </c>
      <c r="G357" t="s">
        <v>66</v>
      </c>
      <c r="H357" t="s">
        <v>20179</v>
      </c>
    </row>
    <row r="358" spans="1:8" x14ac:dyDescent="0.35">
      <c r="A358" t="s">
        <v>13017</v>
      </c>
      <c r="B358" t="s">
        <v>12220</v>
      </c>
      <c r="C358" t="s">
        <v>12429</v>
      </c>
      <c r="D358" t="s">
        <v>21894</v>
      </c>
      <c r="E358" t="s">
        <v>66</v>
      </c>
      <c r="F358" t="s">
        <v>11948</v>
      </c>
      <c r="G358" t="s">
        <v>13018</v>
      </c>
      <c r="H358" t="s">
        <v>20483</v>
      </c>
    </row>
    <row r="359" spans="1:8" x14ac:dyDescent="0.35">
      <c r="A359" t="s">
        <v>13019</v>
      </c>
      <c r="B359" t="s">
        <v>12109</v>
      </c>
      <c r="C359" t="s">
        <v>12443</v>
      </c>
      <c r="D359" t="s">
        <v>22090</v>
      </c>
      <c r="E359" t="s">
        <v>12422</v>
      </c>
      <c r="F359" t="s">
        <v>11935</v>
      </c>
      <c r="G359" t="s">
        <v>13020</v>
      </c>
      <c r="H359" t="s">
        <v>20029</v>
      </c>
    </row>
    <row r="360" spans="1:8" x14ac:dyDescent="0.35">
      <c r="A360" t="s">
        <v>13021</v>
      </c>
      <c r="B360" t="s">
        <v>12072</v>
      </c>
      <c r="C360" t="s">
        <v>12443</v>
      </c>
      <c r="D360" t="s">
        <v>22134</v>
      </c>
      <c r="E360" t="s">
        <v>66</v>
      </c>
      <c r="F360" t="s">
        <v>11922</v>
      </c>
      <c r="G360" t="s">
        <v>13022</v>
      </c>
      <c r="H360" t="s">
        <v>21001</v>
      </c>
    </row>
    <row r="361" spans="1:8" x14ac:dyDescent="0.35">
      <c r="A361" t="s">
        <v>13023</v>
      </c>
      <c r="B361" t="s">
        <v>12220</v>
      </c>
      <c r="C361" t="s">
        <v>12443</v>
      </c>
      <c r="D361" t="s">
        <v>22135</v>
      </c>
      <c r="E361" t="s">
        <v>66</v>
      </c>
      <c r="F361" t="s">
        <v>11935</v>
      </c>
      <c r="G361" t="s">
        <v>13024</v>
      </c>
      <c r="H361" t="s">
        <v>22136</v>
      </c>
    </row>
    <row r="362" spans="1:8" x14ac:dyDescent="0.35">
      <c r="A362" t="s">
        <v>13025</v>
      </c>
      <c r="B362" t="s">
        <v>11921</v>
      </c>
      <c r="C362" t="s">
        <v>12425</v>
      </c>
      <c r="D362" t="s">
        <v>21889</v>
      </c>
      <c r="E362" t="s">
        <v>11935</v>
      </c>
      <c r="F362" t="s">
        <v>11922</v>
      </c>
      <c r="G362" t="s">
        <v>12719</v>
      </c>
      <c r="H362" t="s">
        <v>21002</v>
      </c>
    </row>
    <row r="363" spans="1:8" x14ac:dyDescent="0.35">
      <c r="A363" t="s">
        <v>13026</v>
      </c>
      <c r="B363" t="s">
        <v>11961</v>
      </c>
      <c r="C363" t="s">
        <v>12434</v>
      </c>
      <c r="D363" t="s">
        <v>22137</v>
      </c>
      <c r="E363" t="s">
        <v>12430</v>
      </c>
      <c r="F363" t="s">
        <v>12423</v>
      </c>
      <c r="G363" t="s">
        <v>13027</v>
      </c>
      <c r="H363" t="s">
        <v>20011</v>
      </c>
    </row>
    <row r="364" spans="1:8" x14ac:dyDescent="0.35">
      <c r="A364" t="s">
        <v>13028</v>
      </c>
      <c r="B364" t="s">
        <v>11998</v>
      </c>
      <c r="C364" t="s">
        <v>12429</v>
      </c>
      <c r="D364" t="s">
        <v>21883</v>
      </c>
      <c r="E364" t="s">
        <v>11935</v>
      </c>
      <c r="F364" t="s">
        <v>11922</v>
      </c>
      <c r="G364" t="s">
        <v>13029</v>
      </c>
      <c r="H364" t="s">
        <v>20964</v>
      </c>
    </row>
    <row r="365" spans="1:8" x14ac:dyDescent="0.35">
      <c r="A365" t="s">
        <v>13030</v>
      </c>
      <c r="B365" t="s">
        <v>11998</v>
      </c>
      <c r="C365" t="s">
        <v>12443</v>
      </c>
      <c r="D365" t="s">
        <v>22138</v>
      </c>
      <c r="E365" t="s">
        <v>12430</v>
      </c>
      <c r="F365" t="s">
        <v>11922</v>
      </c>
      <c r="G365" t="s">
        <v>66</v>
      </c>
      <c r="H365" t="s">
        <v>20896</v>
      </c>
    </row>
    <row r="366" spans="1:8" x14ac:dyDescent="0.35">
      <c r="A366" t="s">
        <v>13031</v>
      </c>
      <c r="B366" t="s">
        <v>11921</v>
      </c>
      <c r="C366" t="s">
        <v>12434</v>
      </c>
      <c r="D366" t="s">
        <v>22051</v>
      </c>
      <c r="E366" t="s">
        <v>11922</v>
      </c>
      <c r="F366" t="s">
        <v>12423</v>
      </c>
      <c r="G366" t="s">
        <v>13032</v>
      </c>
      <c r="H366" t="s">
        <v>21204</v>
      </c>
    </row>
    <row r="367" spans="1:8" x14ac:dyDescent="0.35">
      <c r="A367" t="s">
        <v>13033</v>
      </c>
      <c r="B367" t="s">
        <v>12183</v>
      </c>
      <c r="C367" t="s">
        <v>12443</v>
      </c>
      <c r="D367" t="s">
        <v>22139</v>
      </c>
      <c r="E367" t="s">
        <v>11935</v>
      </c>
      <c r="F367" t="s">
        <v>12423</v>
      </c>
      <c r="G367" t="s">
        <v>9467</v>
      </c>
      <c r="H367" t="s">
        <v>21247</v>
      </c>
    </row>
    <row r="368" spans="1:8" x14ac:dyDescent="0.35">
      <c r="A368" t="s">
        <v>13034</v>
      </c>
      <c r="B368" t="s">
        <v>12146</v>
      </c>
      <c r="C368" t="s">
        <v>12434</v>
      </c>
      <c r="D368" t="s">
        <v>21871</v>
      </c>
      <c r="E368" t="s">
        <v>11935</v>
      </c>
      <c r="F368" t="s">
        <v>11935</v>
      </c>
      <c r="G368" t="s">
        <v>13035</v>
      </c>
      <c r="H368" t="s">
        <v>20430</v>
      </c>
    </row>
    <row r="369" spans="1:8" x14ac:dyDescent="0.35">
      <c r="A369" t="s">
        <v>13036</v>
      </c>
      <c r="B369" t="s">
        <v>12035</v>
      </c>
      <c r="C369" t="s">
        <v>12429</v>
      </c>
      <c r="D369" t="s">
        <v>22140</v>
      </c>
      <c r="E369" t="s">
        <v>11935</v>
      </c>
      <c r="F369" t="s">
        <v>11922</v>
      </c>
      <c r="G369" t="s">
        <v>13037</v>
      </c>
      <c r="H369" t="s">
        <v>21033</v>
      </c>
    </row>
    <row r="370" spans="1:8" x14ac:dyDescent="0.35">
      <c r="A370" t="s">
        <v>13038</v>
      </c>
      <c r="B370" t="s">
        <v>12109</v>
      </c>
      <c r="C370" t="s">
        <v>12429</v>
      </c>
      <c r="D370" t="s">
        <v>22047</v>
      </c>
      <c r="E370" t="s">
        <v>12422</v>
      </c>
      <c r="F370" t="s">
        <v>66</v>
      </c>
      <c r="G370" t="s">
        <v>13039</v>
      </c>
      <c r="H370" t="s">
        <v>19876</v>
      </c>
    </row>
    <row r="371" spans="1:8" x14ac:dyDescent="0.35">
      <c r="A371" t="s">
        <v>13040</v>
      </c>
      <c r="B371" t="s">
        <v>11921</v>
      </c>
      <c r="C371" t="s">
        <v>12443</v>
      </c>
      <c r="D371" t="s">
        <v>21866</v>
      </c>
      <c r="E371" t="s">
        <v>11922</v>
      </c>
      <c r="F371" t="s">
        <v>11922</v>
      </c>
      <c r="G371" t="s">
        <v>13041</v>
      </c>
      <c r="H371" t="s">
        <v>20173</v>
      </c>
    </row>
    <row r="372" spans="1:8" x14ac:dyDescent="0.35">
      <c r="A372" t="s">
        <v>13042</v>
      </c>
      <c r="B372" t="s">
        <v>11961</v>
      </c>
      <c r="C372" t="s">
        <v>12429</v>
      </c>
      <c r="D372" t="s">
        <v>22067</v>
      </c>
      <c r="E372" t="s">
        <v>11922</v>
      </c>
      <c r="F372" t="s">
        <v>11935</v>
      </c>
      <c r="G372" t="s">
        <v>10288</v>
      </c>
      <c r="H372" t="s">
        <v>20264</v>
      </c>
    </row>
    <row r="373" spans="1:8" x14ac:dyDescent="0.35">
      <c r="A373" t="s">
        <v>13043</v>
      </c>
      <c r="B373" t="s">
        <v>11998</v>
      </c>
      <c r="C373" t="s">
        <v>12425</v>
      </c>
      <c r="D373" t="s">
        <v>22034</v>
      </c>
      <c r="E373" t="s">
        <v>12430</v>
      </c>
      <c r="F373" t="s">
        <v>12426</v>
      </c>
      <c r="G373" t="s">
        <v>13044</v>
      </c>
      <c r="H373" t="s">
        <v>20715</v>
      </c>
    </row>
    <row r="374" spans="1:8" x14ac:dyDescent="0.35">
      <c r="A374" t="s">
        <v>13045</v>
      </c>
      <c r="B374" t="s">
        <v>11998</v>
      </c>
      <c r="C374" t="s">
        <v>12434</v>
      </c>
      <c r="D374" t="s">
        <v>22141</v>
      </c>
      <c r="E374" t="s">
        <v>12430</v>
      </c>
      <c r="F374" t="s">
        <v>11922</v>
      </c>
      <c r="G374" t="s">
        <v>11168</v>
      </c>
      <c r="H374" t="s">
        <v>21224</v>
      </c>
    </row>
    <row r="375" spans="1:8" x14ac:dyDescent="0.35">
      <c r="A375" t="s">
        <v>13046</v>
      </c>
      <c r="B375" t="s">
        <v>11998</v>
      </c>
      <c r="C375" t="s">
        <v>12421</v>
      </c>
      <c r="D375" t="s">
        <v>21923</v>
      </c>
      <c r="E375" t="s">
        <v>12430</v>
      </c>
      <c r="F375" t="s">
        <v>11935</v>
      </c>
      <c r="G375" t="s">
        <v>10688</v>
      </c>
      <c r="H375" t="s">
        <v>21080</v>
      </c>
    </row>
    <row r="376" spans="1:8" x14ac:dyDescent="0.35">
      <c r="A376" t="s">
        <v>13047</v>
      </c>
      <c r="B376" t="s">
        <v>12183</v>
      </c>
      <c r="C376" t="s">
        <v>12443</v>
      </c>
      <c r="D376" t="s">
        <v>22142</v>
      </c>
      <c r="E376" t="s">
        <v>11922</v>
      </c>
      <c r="F376" t="s">
        <v>12426</v>
      </c>
      <c r="G376" t="s">
        <v>13048</v>
      </c>
      <c r="H376" t="s">
        <v>21353</v>
      </c>
    </row>
    <row r="377" spans="1:8" x14ac:dyDescent="0.35">
      <c r="A377" t="s">
        <v>13049</v>
      </c>
      <c r="B377" t="s">
        <v>11921</v>
      </c>
      <c r="C377" t="s">
        <v>12434</v>
      </c>
      <c r="D377" t="s">
        <v>22143</v>
      </c>
      <c r="E377" t="s">
        <v>12430</v>
      </c>
      <c r="F377" t="s">
        <v>11922</v>
      </c>
      <c r="G377" t="s">
        <v>13050</v>
      </c>
      <c r="H377" t="s">
        <v>20753</v>
      </c>
    </row>
    <row r="378" spans="1:8" x14ac:dyDescent="0.35">
      <c r="A378" t="s">
        <v>13051</v>
      </c>
      <c r="B378" t="s">
        <v>12220</v>
      </c>
      <c r="C378" t="s">
        <v>12434</v>
      </c>
      <c r="D378" t="s">
        <v>22141</v>
      </c>
      <c r="E378" t="s">
        <v>12422</v>
      </c>
      <c r="F378" t="s">
        <v>11935</v>
      </c>
      <c r="G378" t="s">
        <v>13052</v>
      </c>
      <c r="H378" t="s">
        <v>20057</v>
      </c>
    </row>
    <row r="379" spans="1:8" x14ac:dyDescent="0.35">
      <c r="A379" t="s">
        <v>13053</v>
      </c>
      <c r="B379" t="s">
        <v>12183</v>
      </c>
      <c r="C379" t="s">
        <v>12449</v>
      </c>
      <c r="D379" t="s">
        <v>22144</v>
      </c>
      <c r="E379" t="s">
        <v>12430</v>
      </c>
      <c r="F379" t="s">
        <v>11922</v>
      </c>
      <c r="G379" t="s">
        <v>13054</v>
      </c>
      <c r="H379" t="s">
        <v>21177</v>
      </c>
    </row>
    <row r="380" spans="1:8" x14ac:dyDescent="0.35">
      <c r="A380" t="s">
        <v>13055</v>
      </c>
      <c r="B380" t="s">
        <v>12183</v>
      </c>
      <c r="C380" t="s">
        <v>12421</v>
      </c>
      <c r="D380" t="s">
        <v>22002</v>
      </c>
      <c r="E380" t="s">
        <v>11922</v>
      </c>
      <c r="F380" t="s">
        <v>11922</v>
      </c>
      <c r="G380" t="s">
        <v>13056</v>
      </c>
      <c r="H380" t="s">
        <v>21051</v>
      </c>
    </row>
    <row r="381" spans="1:8" x14ac:dyDescent="0.35">
      <c r="A381" t="s">
        <v>13057</v>
      </c>
      <c r="B381" t="s">
        <v>12257</v>
      </c>
      <c r="C381" t="s">
        <v>12425</v>
      </c>
      <c r="D381" t="s">
        <v>22108</v>
      </c>
      <c r="E381" t="s">
        <v>66</v>
      </c>
      <c r="F381" t="s">
        <v>12423</v>
      </c>
      <c r="G381" t="s">
        <v>11450</v>
      </c>
      <c r="H381" t="s">
        <v>20291</v>
      </c>
    </row>
    <row r="382" spans="1:8" x14ac:dyDescent="0.35">
      <c r="A382" t="s">
        <v>13058</v>
      </c>
      <c r="B382" t="s">
        <v>12109</v>
      </c>
      <c r="C382" t="s">
        <v>12443</v>
      </c>
      <c r="D382" t="s">
        <v>22145</v>
      </c>
      <c r="E382" t="s">
        <v>11922</v>
      </c>
      <c r="F382" t="s">
        <v>11948</v>
      </c>
      <c r="G382" t="s">
        <v>66</v>
      </c>
      <c r="H382" t="s">
        <v>20580</v>
      </c>
    </row>
    <row r="383" spans="1:8" x14ac:dyDescent="0.35">
      <c r="A383" t="s">
        <v>13059</v>
      </c>
      <c r="B383" t="s">
        <v>12220</v>
      </c>
      <c r="C383" t="s">
        <v>12434</v>
      </c>
      <c r="D383" t="s">
        <v>22065</v>
      </c>
      <c r="E383" t="s">
        <v>12422</v>
      </c>
      <c r="F383" t="s">
        <v>12423</v>
      </c>
      <c r="G383" t="s">
        <v>13060</v>
      </c>
      <c r="H383" t="s">
        <v>20382</v>
      </c>
    </row>
    <row r="384" spans="1:8" x14ac:dyDescent="0.35">
      <c r="A384" t="s">
        <v>13061</v>
      </c>
      <c r="B384" t="s">
        <v>12146</v>
      </c>
      <c r="C384" t="s">
        <v>12429</v>
      </c>
      <c r="D384" t="s">
        <v>22140</v>
      </c>
      <c r="E384" t="s">
        <v>11922</v>
      </c>
      <c r="F384" t="s">
        <v>11948</v>
      </c>
      <c r="G384" t="s">
        <v>9821</v>
      </c>
      <c r="H384" t="s">
        <v>21516</v>
      </c>
    </row>
    <row r="385" spans="1:8" x14ac:dyDescent="0.35">
      <c r="A385" t="s">
        <v>13062</v>
      </c>
      <c r="B385" t="s">
        <v>12183</v>
      </c>
      <c r="C385" t="s">
        <v>12449</v>
      </c>
      <c r="D385" t="s">
        <v>22146</v>
      </c>
      <c r="E385" t="s">
        <v>11922</v>
      </c>
      <c r="F385" t="s">
        <v>11935</v>
      </c>
      <c r="G385" t="s">
        <v>13063</v>
      </c>
      <c r="H385" t="s">
        <v>21458</v>
      </c>
    </row>
    <row r="386" spans="1:8" x14ac:dyDescent="0.35">
      <c r="A386" t="s">
        <v>13064</v>
      </c>
      <c r="B386" t="s">
        <v>11998</v>
      </c>
      <c r="C386" t="s">
        <v>12429</v>
      </c>
      <c r="D386" t="s">
        <v>22147</v>
      </c>
      <c r="E386" t="s">
        <v>11935</v>
      </c>
      <c r="F386" t="s">
        <v>66</v>
      </c>
      <c r="G386" t="s">
        <v>12444</v>
      </c>
      <c r="H386" t="s">
        <v>20069</v>
      </c>
    </row>
    <row r="387" spans="1:8" x14ac:dyDescent="0.35">
      <c r="A387" t="s">
        <v>13065</v>
      </c>
      <c r="B387" t="s">
        <v>12183</v>
      </c>
      <c r="C387" t="s">
        <v>12429</v>
      </c>
      <c r="D387" t="s">
        <v>22148</v>
      </c>
      <c r="E387" t="s">
        <v>12422</v>
      </c>
      <c r="F387" t="s">
        <v>11922</v>
      </c>
      <c r="G387" t="s">
        <v>13066</v>
      </c>
      <c r="H387" t="s">
        <v>20745</v>
      </c>
    </row>
    <row r="388" spans="1:8" x14ac:dyDescent="0.35">
      <c r="A388" t="s">
        <v>13067</v>
      </c>
      <c r="B388" t="s">
        <v>12109</v>
      </c>
      <c r="C388" t="s">
        <v>12421</v>
      </c>
      <c r="D388" t="s">
        <v>21882</v>
      </c>
      <c r="E388" t="s">
        <v>11948</v>
      </c>
      <c r="F388" t="s">
        <v>12426</v>
      </c>
      <c r="G388" t="s">
        <v>13068</v>
      </c>
      <c r="H388" t="s">
        <v>20886</v>
      </c>
    </row>
    <row r="389" spans="1:8" x14ac:dyDescent="0.35">
      <c r="A389" t="s">
        <v>13069</v>
      </c>
      <c r="B389" t="s">
        <v>12072</v>
      </c>
      <c r="C389" t="s">
        <v>12425</v>
      </c>
      <c r="D389" t="s">
        <v>22149</v>
      </c>
      <c r="E389" t="s">
        <v>11948</v>
      </c>
      <c r="F389" t="s">
        <v>11948</v>
      </c>
      <c r="G389" t="s">
        <v>8670</v>
      </c>
      <c r="H389" t="s">
        <v>20185</v>
      </c>
    </row>
    <row r="390" spans="1:8" x14ac:dyDescent="0.35">
      <c r="A390" t="s">
        <v>13070</v>
      </c>
      <c r="B390" t="s">
        <v>12220</v>
      </c>
      <c r="C390" t="s">
        <v>12429</v>
      </c>
      <c r="D390" t="s">
        <v>22150</v>
      </c>
      <c r="E390" t="s">
        <v>11935</v>
      </c>
      <c r="F390" t="s">
        <v>11935</v>
      </c>
      <c r="G390" t="s">
        <v>13071</v>
      </c>
      <c r="H390" t="s">
        <v>21460</v>
      </c>
    </row>
    <row r="391" spans="1:8" x14ac:dyDescent="0.35">
      <c r="A391" t="s">
        <v>13072</v>
      </c>
      <c r="B391" t="s">
        <v>12220</v>
      </c>
      <c r="C391" t="s">
        <v>12421</v>
      </c>
      <c r="D391" t="s">
        <v>21906</v>
      </c>
      <c r="E391" t="s">
        <v>11948</v>
      </c>
      <c r="F391" t="s">
        <v>11948</v>
      </c>
      <c r="G391" t="s">
        <v>13073</v>
      </c>
      <c r="H391" t="s">
        <v>20204</v>
      </c>
    </row>
    <row r="392" spans="1:8" x14ac:dyDescent="0.35">
      <c r="A392" t="s">
        <v>13074</v>
      </c>
      <c r="B392" t="s">
        <v>11998</v>
      </c>
      <c r="C392" t="s">
        <v>12443</v>
      </c>
      <c r="D392" t="s">
        <v>22151</v>
      </c>
      <c r="E392" t="s">
        <v>11948</v>
      </c>
      <c r="F392" t="s">
        <v>11935</v>
      </c>
      <c r="G392" t="s">
        <v>13075</v>
      </c>
      <c r="H392" t="s">
        <v>20783</v>
      </c>
    </row>
    <row r="393" spans="1:8" x14ac:dyDescent="0.35">
      <c r="A393" t="s">
        <v>13076</v>
      </c>
      <c r="B393" t="s">
        <v>12072</v>
      </c>
      <c r="C393" t="s">
        <v>12449</v>
      </c>
      <c r="D393" t="s">
        <v>22107</v>
      </c>
      <c r="E393" t="s">
        <v>11935</v>
      </c>
      <c r="F393" t="s">
        <v>12423</v>
      </c>
      <c r="G393" t="s">
        <v>13077</v>
      </c>
      <c r="H393" t="s">
        <v>21358</v>
      </c>
    </row>
    <row r="394" spans="1:8" x14ac:dyDescent="0.35">
      <c r="A394" t="s">
        <v>13078</v>
      </c>
      <c r="B394" t="s">
        <v>12220</v>
      </c>
      <c r="C394" t="s">
        <v>12434</v>
      </c>
      <c r="D394" t="s">
        <v>22104</v>
      </c>
      <c r="E394" t="s">
        <v>11922</v>
      </c>
      <c r="F394" t="s">
        <v>12426</v>
      </c>
      <c r="G394" t="s">
        <v>13079</v>
      </c>
      <c r="H394" t="s">
        <v>21112</v>
      </c>
    </row>
    <row r="395" spans="1:8" x14ac:dyDescent="0.35">
      <c r="A395" t="s">
        <v>13080</v>
      </c>
      <c r="B395" t="s">
        <v>12035</v>
      </c>
      <c r="C395" t="s">
        <v>12434</v>
      </c>
      <c r="D395" t="s">
        <v>22152</v>
      </c>
      <c r="E395" t="s">
        <v>12430</v>
      </c>
      <c r="F395" t="s">
        <v>12426</v>
      </c>
      <c r="G395" t="s">
        <v>10046</v>
      </c>
      <c r="H395" t="s">
        <v>20375</v>
      </c>
    </row>
    <row r="396" spans="1:8" x14ac:dyDescent="0.35">
      <c r="A396" t="s">
        <v>13081</v>
      </c>
      <c r="B396" t="s">
        <v>11921</v>
      </c>
      <c r="C396" t="s">
        <v>12421</v>
      </c>
      <c r="D396" t="s">
        <v>22064</v>
      </c>
      <c r="E396" t="s">
        <v>12422</v>
      </c>
      <c r="F396" t="s">
        <v>66</v>
      </c>
      <c r="G396" t="s">
        <v>9449</v>
      </c>
      <c r="H396" t="s">
        <v>20863</v>
      </c>
    </row>
    <row r="397" spans="1:8" x14ac:dyDescent="0.35">
      <c r="A397" t="s">
        <v>13082</v>
      </c>
      <c r="B397" t="s">
        <v>11961</v>
      </c>
      <c r="C397" t="s">
        <v>12425</v>
      </c>
      <c r="D397" t="s">
        <v>22153</v>
      </c>
      <c r="E397" t="s">
        <v>12422</v>
      </c>
      <c r="F397" t="s">
        <v>12426</v>
      </c>
      <c r="G397" t="s">
        <v>13083</v>
      </c>
      <c r="H397" t="s">
        <v>20960</v>
      </c>
    </row>
    <row r="398" spans="1:8" x14ac:dyDescent="0.35">
      <c r="A398" t="s">
        <v>13084</v>
      </c>
      <c r="B398" t="s">
        <v>12257</v>
      </c>
      <c r="C398" t="s">
        <v>12449</v>
      </c>
      <c r="D398" t="s">
        <v>21886</v>
      </c>
      <c r="E398" t="s">
        <v>11935</v>
      </c>
      <c r="F398" t="s">
        <v>11935</v>
      </c>
      <c r="G398" t="s">
        <v>66</v>
      </c>
      <c r="H398" t="s">
        <v>20134</v>
      </c>
    </row>
    <row r="399" spans="1:8" x14ac:dyDescent="0.35">
      <c r="A399" t="s">
        <v>13085</v>
      </c>
      <c r="B399" t="s">
        <v>12072</v>
      </c>
      <c r="C399" t="s">
        <v>12443</v>
      </c>
      <c r="D399" t="s">
        <v>22154</v>
      </c>
      <c r="E399" t="s">
        <v>12430</v>
      </c>
      <c r="F399" t="s">
        <v>12426</v>
      </c>
      <c r="G399" t="s">
        <v>13086</v>
      </c>
      <c r="H399" t="s">
        <v>20990</v>
      </c>
    </row>
    <row r="400" spans="1:8" x14ac:dyDescent="0.35">
      <c r="A400" t="s">
        <v>13087</v>
      </c>
      <c r="B400" t="s">
        <v>12072</v>
      </c>
      <c r="C400" t="s">
        <v>12449</v>
      </c>
      <c r="D400" t="s">
        <v>22125</v>
      </c>
      <c r="E400" t="s">
        <v>12422</v>
      </c>
      <c r="F400" t="s">
        <v>12423</v>
      </c>
      <c r="G400" t="s">
        <v>13088</v>
      </c>
      <c r="H400" t="s">
        <v>19874</v>
      </c>
    </row>
    <row r="401" spans="1:8" x14ac:dyDescent="0.35">
      <c r="A401" t="s">
        <v>13089</v>
      </c>
      <c r="B401" t="s">
        <v>12072</v>
      </c>
      <c r="C401" t="s">
        <v>12443</v>
      </c>
      <c r="D401" t="s">
        <v>22155</v>
      </c>
      <c r="E401" t="s">
        <v>12422</v>
      </c>
      <c r="F401" t="s">
        <v>11935</v>
      </c>
      <c r="G401" t="s">
        <v>13090</v>
      </c>
      <c r="H401" t="s">
        <v>20184</v>
      </c>
    </row>
    <row r="402" spans="1:8" x14ac:dyDescent="0.35">
      <c r="A402" t="s">
        <v>13091</v>
      </c>
      <c r="B402" t="s">
        <v>12183</v>
      </c>
      <c r="C402" t="s">
        <v>12449</v>
      </c>
      <c r="D402" t="s">
        <v>22156</v>
      </c>
      <c r="E402" t="s">
        <v>11948</v>
      </c>
      <c r="F402" t="s">
        <v>12426</v>
      </c>
      <c r="G402" t="s">
        <v>9989</v>
      </c>
      <c r="H402" t="s">
        <v>20876</v>
      </c>
    </row>
    <row r="403" spans="1:8" x14ac:dyDescent="0.35">
      <c r="A403" t="s">
        <v>13092</v>
      </c>
      <c r="B403" t="s">
        <v>11921</v>
      </c>
      <c r="C403" t="s">
        <v>12425</v>
      </c>
      <c r="D403" t="s">
        <v>21981</v>
      </c>
      <c r="E403" t="s">
        <v>12422</v>
      </c>
      <c r="F403" t="s">
        <v>11935</v>
      </c>
      <c r="G403" t="s">
        <v>66</v>
      </c>
      <c r="H403" t="s">
        <v>20965</v>
      </c>
    </row>
    <row r="404" spans="1:8" x14ac:dyDescent="0.35">
      <c r="A404" t="s">
        <v>13093</v>
      </c>
      <c r="B404" t="s">
        <v>11961</v>
      </c>
      <c r="C404" t="s">
        <v>12449</v>
      </c>
      <c r="D404" t="s">
        <v>22157</v>
      </c>
      <c r="E404" t="s">
        <v>11935</v>
      </c>
      <c r="F404" t="s">
        <v>11922</v>
      </c>
      <c r="G404" t="s">
        <v>13094</v>
      </c>
      <c r="H404" t="s">
        <v>20803</v>
      </c>
    </row>
    <row r="405" spans="1:8" x14ac:dyDescent="0.35">
      <c r="A405" t="s">
        <v>13095</v>
      </c>
      <c r="B405" t="s">
        <v>12220</v>
      </c>
      <c r="C405" t="s">
        <v>12449</v>
      </c>
      <c r="D405" t="s">
        <v>22045</v>
      </c>
      <c r="E405" t="s">
        <v>11935</v>
      </c>
      <c r="F405" t="s">
        <v>11922</v>
      </c>
      <c r="G405" t="s">
        <v>66</v>
      </c>
      <c r="H405" t="s">
        <v>20036</v>
      </c>
    </row>
    <row r="406" spans="1:8" x14ac:dyDescent="0.35">
      <c r="A406" t="s">
        <v>13096</v>
      </c>
      <c r="B406" t="s">
        <v>12035</v>
      </c>
      <c r="C406" t="s">
        <v>12425</v>
      </c>
      <c r="D406" t="s">
        <v>22071</v>
      </c>
      <c r="E406" t="s">
        <v>12430</v>
      </c>
      <c r="F406" t="s">
        <v>12423</v>
      </c>
      <c r="G406" t="s">
        <v>9084</v>
      </c>
      <c r="H406" t="s">
        <v>20823</v>
      </c>
    </row>
    <row r="407" spans="1:8" x14ac:dyDescent="0.35">
      <c r="A407" t="s">
        <v>13097</v>
      </c>
      <c r="B407" t="s">
        <v>11998</v>
      </c>
      <c r="C407" t="s">
        <v>12434</v>
      </c>
      <c r="D407" t="s">
        <v>21878</v>
      </c>
      <c r="E407" t="s">
        <v>11948</v>
      </c>
      <c r="F407" t="s">
        <v>11948</v>
      </c>
      <c r="G407" t="s">
        <v>13098</v>
      </c>
      <c r="H407" t="s">
        <v>21367</v>
      </c>
    </row>
    <row r="408" spans="1:8" x14ac:dyDescent="0.35">
      <c r="A408" t="s">
        <v>13099</v>
      </c>
      <c r="B408" t="s">
        <v>12072</v>
      </c>
      <c r="C408" t="s">
        <v>12434</v>
      </c>
      <c r="D408" t="s">
        <v>21989</v>
      </c>
      <c r="E408" t="s">
        <v>11922</v>
      </c>
      <c r="F408" t="s">
        <v>11935</v>
      </c>
      <c r="G408" t="s">
        <v>66</v>
      </c>
      <c r="H408" t="s">
        <v>21291</v>
      </c>
    </row>
    <row r="409" spans="1:8" x14ac:dyDescent="0.35">
      <c r="A409" t="s">
        <v>13100</v>
      </c>
      <c r="B409" t="s">
        <v>11961</v>
      </c>
      <c r="C409" t="s">
        <v>12434</v>
      </c>
      <c r="D409" t="s">
        <v>22158</v>
      </c>
      <c r="E409" t="s">
        <v>12422</v>
      </c>
      <c r="F409" t="s">
        <v>12426</v>
      </c>
      <c r="G409" t="s">
        <v>13101</v>
      </c>
      <c r="H409" t="s">
        <v>20747</v>
      </c>
    </row>
    <row r="410" spans="1:8" x14ac:dyDescent="0.35">
      <c r="A410" t="s">
        <v>13102</v>
      </c>
      <c r="B410" t="s">
        <v>11961</v>
      </c>
      <c r="C410" t="s">
        <v>12429</v>
      </c>
      <c r="D410" t="s">
        <v>22107</v>
      </c>
      <c r="E410" t="s">
        <v>11922</v>
      </c>
      <c r="F410" t="s">
        <v>11922</v>
      </c>
      <c r="G410" t="s">
        <v>13103</v>
      </c>
      <c r="H410" t="s">
        <v>19913</v>
      </c>
    </row>
    <row r="411" spans="1:8" x14ac:dyDescent="0.35">
      <c r="A411" t="s">
        <v>13104</v>
      </c>
      <c r="B411" t="s">
        <v>11998</v>
      </c>
      <c r="C411" t="s">
        <v>12421</v>
      </c>
      <c r="D411" t="s">
        <v>21967</v>
      </c>
      <c r="E411" t="s">
        <v>11948</v>
      </c>
      <c r="F411" t="s">
        <v>12423</v>
      </c>
      <c r="G411" t="s">
        <v>13105</v>
      </c>
      <c r="H411" t="s">
        <v>19966</v>
      </c>
    </row>
    <row r="412" spans="1:8" x14ac:dyDescent="0.35">
      <c r="A412" t="s">
        <v>13106</v>
      </c>
      <c r="B412" t="s">
        <v>12257</v>
      </c>
      <c r="C412" t="s">
        <v>12434</v>
      </c>
      <c r="D412" t="s">
        <v>21948</v>
      </c>
      <c r="E412" t="s">
        <v>11935</v>
      </c>
      <c r="F412" t="s">
        <v>66</v>
      </c>
      <c r="G412" t="s">
        <v>13107</v>
      </c>
      <c r="H412" t="s">
        <v>20014</v>
      </c>
    </row>
    <row r="413" spans="1:8" x14ac:dyDescent="0.35">
      <c r="A413" t="s">
        <v>13108</v>
      </c>
      <c r="B413" t="s">
        <v>12183</v>
      </c>
      <c r="C413" t="s">
        <v>12429</v>
      </c>
      <c r="D413" t="s">
        <v>22159</v>
      </c>
      <c r="E413" t="s">
        <v>12430</v>
      </c>
      <c r="F413" t="s">
        <v>11935</v>
      </c>
      <c r="G413" t="s">
        <v>9423</v>
      </c>
      <c r="H413" t="s">
        <v>21102</v>
      </c>
    </row>
    <row r="414" spans="1:8" x14ac:dyDescent="0.35">
      <c r="A414" t="s">
        <v>13109</v>
      </c>
      <c r="B414" t="s">
        <v>12146</v>
      </c>
      <c r="C414" t="s">
        <v>12434</v>
      </c>
      <c r="D414" t="s">
        <v>22160</v>
      </c>
      <c r="E414" t="s">
        <v>11948</v>
      </c>
      <c r="F414" t="s">
        <v>11922</v>
      </c>
      <c r="G414" t="s">
        <v>13110</v>
      </c>
      <c r="H414" t="s">
        <v>20222</v>
      </c>
    </row>
    <row r="415" spans="1:8" x14ac:dyDescent="0.35">
      <c r="A415" t="s">
        <v>13111</v>
      </c>
      <c r="B415" t="s">
        <v>12109</v>
      </c>
      <c r="C415" t="s">
        <v>12443</v>
      </c>
      <c r="D415" t="s">
        <v>21933</v>
      </c>
      <c r="E415" t="s">
        <v>12422</v>
      </c>
      <c r="F415" t="s">
        <v>11948</v>
      </c>
      <c r="G415" t="s">
        <v>7452</v>
      </c>
      <c r="H415" t="s">
        <v>20039</v>
      </c>
    </row>
    <row r="416" spans="1:8" x14ac:dyDescent="0.35">
      <c r="A416" t="s">
        <v>13112</v>
      </c>
      <c r="B416" t="s">
        <v>12035</v>
      </c>
      <c r="C416" t="s">
        <v>12434</v>
      </c>
      <c r="D416" t="s">
        <v>21959</v>
      </c>
      <c r="E416" t="s">
        <v>12422</v>
      </c>
      <c r="F416" t="s">
        <v>11948</v>
      </c>
      <c r="G416" t="s">
        <v>13113</v>
      </c>
      <c r="H416" t="s">
        <v>20617</v>
      </c>
    </row>
    <row r="417" spans="1:8" x14ac:dyDescent="0.35">
      <c r="A417" t="s">
        <v>13114</v>
      </c>
      <c r="B417" t="s">
        <v>11998</v>
      </c>
      <c r="C417" t="s">
        <v>12443</v>
      </c>
      <c r="D417" t="s">
        <v>21950</v>
      </c>
      <c r="E417" t="s">
        <v>12430</v>
      </c>
      <c r="F417" t="s">
        <v>11922</v>
      </c>
      <c r="G417" t="s">
        <v>13115</v>
      </c>
      <c r="H417" t="s">
        <v>20159</v>
      </c>
    </row>
    <row r="418" spans="1:8" x14ac:dyDescent="0.35">
      <c r="A418" t="s">
        <v>13116</v>
      </c>
      <c r="B418" t="s">
        <v>11961</v>
      </c>
      <c r="C418" t="s">
        <v>12425</v>
      </c>
      <c r="D418" t="s">
        <v>22161</v>
      </c>
      <c r="E418" t="s">
        <v>12422</v>
      </c>
      <c r="F418" t="s">
        <v>12426</v>
      </c>
      <c r="G418" t="s">
        <v>13117</v>
      </c>
      <c r="H418" t="s">
        <v>20611</v>
      </c>
    </row>
    <row r="419" spans="1:8" x14ac:dyDescent="0.35">
      <c r="A419" t="s">
        <v>13118</v>
      </c>
      <c r="B419" t="s">
        <v>12183</v>
      </c>
      <c r="C419" t="s">
        <v>12449</v>
      </c>
      <c r="D419" t="s">
        <v>22142</v>
      </c>
      <c r="E419" t="s">
        <v>11935</v>
      </c>
      <c r="F419" t="s">
        <v>12426</v>
      </c>
      <c r="G419" t="s">
        <v>66</v>
      </c>
      <c r="H419" t="s">
        <v>20582</v>
      </c>
    </row>
    <row r="420" spans="1:8" x14ac:dyDescent="0.35">
      <c r="A420" t="s">
        <v>13119</v>
      </c>
      <c r="B420" t="s">
        <v>12183</v>
      </c>
      <c r="C420" t="s">
        <v>12421</v>
      </c>
      <c r="D420" t="s">
        <v>22162</v>
      </c>
      <c r="E420" t="s">
        <v>11935</v>
      </c>
      <c r="F420" t="s">
        <v>12426</v>
      </c>
      <c r="G420" t="s">
        <v>13120</v>
      </c>
      <c r="H420" t="s">
        <v>19968</v>
      </c>
    </row>
    <row r="421" spans="1:8" x14ac:dyDescent="0.35">
      <c r="A421" t="s">
        <v>13121</v>
      </c>
      <c r="B421" t="s">
        <v>12183</v>
      </c>
      <c r="C421" t="s">
        <v>12425</v>
      </c>
      <c r="D421" t="s">
        <v>21983</v>
      </c>
      <c r="E421" t="s">
        <v>12422</v>
      </c>
      <c r="F421" t="s">
        <v>12426</v>
      </c>
      <c r="G421" t="s">
        <v>9908</v>
      </c>
      <c r="H421" t="s">
        <v>20772</v>
      </c>
    </row>
    <row r="422" spans="1:8" x14ac:dyDescent="0.35">
      <c r="A422" t="s">
        <v>13122</v>
      </c>
      <c r="B422" t="s">
        <v>11961</v>
      </c>
      <c r="C422" t="s">
        <v>12443</v>
      </c>
      <c r="D422" t="s">
        <v>22061</v>
      </c>
      <c r="E422" t="s">
        <v>11948</v>
      </c>
      <c r="F422" t="s">
        <v>12426</v>
      </c>
      <c r="G422" t="s">
        <v>13123</v>
      </c>
      <c r="H422" t="s">
        <v>20695</v>
      </c>
    </row>
    <row r="423" spans="1:8" x14ac:dyDescent="0.35">
      <c r="A423" t="s">
        <v>13124</v>
      </c>
      <c r="B423" t="s">
        <v>12146</v>
      </c>
      <c r="C423" t="s">
        <v>12425</v>
      </c>
      <c r="D423" t="s">
        <v>22073</v>
      </c>
      <c r="E423" t="s">
        <v>12422</v>
      </c>
      <c r="F423" t="s">
        <v>12426</v>
      </c>
      <c r="G423" t="s">
        <v>13125</v>
      </c>
      <c r="H423" t="s">
        <v>21384</v>
      </c>
    </row>
    <row r="424" spans="1:8" x14ac:dyDescent="0.35">
      <c r="A424" t="s">
        <v>13126</v>
      </c>
      <c r="B424" t="s">
        <v>11998</v>
      </c>
      <c r="C424" t="s">
        <v>12449</v>
      </c>
      <c r="D424" t="s">
        <v>21951</v>
      </c>
      <c r="E424" t="s">
        <v>12422</v>
      </c>
      <c r="F424" t="s">
        <v>11948</v>
      </c>
      <c r="G424" t="s">
        <v>8407</v>
      </c>
      <c r="H424" t="s">
        <v>20921</v>
      </c>
    </row>
    <row r="425" spans="1:8" x14ac:dyDescent="0.35">
      <c r="A425" t="s">
        <v>13127</v>
      </c>
      <c r="B425" t="s">
        <v>11921</v>
      </c>
      <c r="C425" t="s">
        <v>12425</v>
      </c>
      <c r="D425" t="s">
        <v>21883</v>
      </c>
      <c r="E425" t="s">
        <v>11948</v>
      </c>
      <c r="F425" t="s">
        <v>11948</v>
      </c>
      <c r="G425" t="s">
        <v>66</v>
      </c>
      <c r="H425" t="s">
        <v>21528</v>
      </c>
    </row>
    <row r="426" spans="1:8" x14ac:dyDescent="0.35">
      <c r="A426" t="s">
        <v>13128</v>
      </c>
      <c r="B426" t="s">
        <v>12146</v>
      </c>
      <c r="C426" t="s">
        <v>12429</v>
      </c>
      <c r="D426" t="s">
        <v>21951</v>
      </c>
      <c r="E426" t="s">
        <v>11935</v>
      </c>
      <c r="F426" t="s">
        <v>11935</v>
      </c>
      <c r="G426" t="s">
        <v>66</v>
      </c>
      <c r="H426" t="s">
        <v>20622</v>
      </c>
    </row>
    <row r="427" spans="1:8" x14ac:dyDescent="0.35">
      <c r="A427" t="s">
        <v>13129</v>
      </c>
      <c r="B427" t="s">
        <v>12220</v>
      </c>
      <c r="C427" t="s">
        <v>12429</v>
      </c>
      <c r="D427" t="s">
        <v>22163</v>
      </c>
      <c r="E427" t="s">
        <v>12422</v>
      </c>
      <c r="F427" t="s">
        <v>12426</v>
      </c>
      <c r="G427" t="s">
        <v>13130</v>
      </c>
      <c r="H427" t="s">
        <v>19838</v>
      </c>
    </row>
    <row r="428" spans="1:8" x14ac:dyDescent="0.35">
      <c r="A428" t="s">
        <v>13131</v>
      </c>
      <c r="B428" t="s">
        <v>12146</v>
      </c>
      <c r="C428" t="s">
        <v>12429</v>
      </c>
      <c r="D428" t="s">
        <v>22164</v>
      </c>
      <c r="E428" t="s">
        <v>11922</v>
      </c>
      <c r="F428" t="s">
        <v>12426</v>
      </c>
      <c r="G428" t="s">
        <v>10275</v>
      </c>
      <c r="H428" t="s">
        <v>20908</v>
      </c>
    </row>
    <row r="429" spans="1:8" x14ac:dyDescent="0.35">
      <c r="A429" t="s">
        <v>13132</v>
      </c>
      <c r="B429" t="s">
        <v>12146</v>
      </c>
      <c r="C429" t="s">
        <v>12425</v>
      </c>
      <c r="D429" t="s">
        <v>22137</v>
      </c>
      <c r="E429" t="s">
        <v>11922</v>
      </c>
      <c r="F429" t="s">
        <v>12423</v>
      </c>
      <c r="G429" t="s">
        <v>7452</v>
      </c>
      <c r="H429" t="s">
        <v>20321</v>
      </c>
    </row>
    <row r="430" spans="1:8" x14ac:dyDescent="0.35">
      <c r="A430" t="s">
        <v>13133</v>
      </c>
      <c r="B430" t="s">
        <v>11961</v>
      </c>
      <c r="C430" t="s">
        <v>12449</v>
      </c>
      <c r="D430" t="s">
        <v>22165</v>
      </c>
      <c r="E430" t="s">
        <v>11948</v>
      </c>
      <c r="F430" t="s">
        <v>11922</v>
      </c>
      <c r="G430" t="s">
        <v>11367</v>
      </c>
      <c r="H430" t="s">
        <v>20886</v>
      </c>
    </row>
    <row r="431" spans="1:8" x14ac:dyDescent="0.35">
      <c r="A431" t="s">
        <v>13134</v>
      </c>
      <c r="B431" t="s">
        <v>12072</v>
      </c>
      <c r="C431" t="s">
        <v>12443</v>
      </c>
      <c r="D431" t="s">
        <v>22166</v>
      </c>
      <c r="E431" t="s">
        <v>12430</v>
      </c>
      <c r="F431" t="s">
        <v>11948</v>
      </c>
      <c r="G431" t="s">
        <v>13135</v>
      </c>
      <c r="H431" t="s">
        <v>20793</v>
      </c>
    </row>
    <row r="432" spans="1:8" x14ac:dyDescent="0.35">
      <c r="A432" t="s">
        <v>13136</v>
      </c>
      <c r="B432" t="s">
        <v>12220</v>
      </c>
      <c r="C432" t="s">
        <v>12425</v>
      </c>
      <c r="D432" t="s">
        <v>22014</v>
      </c>
      <c r="E432" t="s">
        <v>12422</v>
      </c>
      <c r="F432" t="s">
        <v>11935</v>
      </c>
      <c r="G432" t="s">
        <v>7498</v>
      </c>
      <c r="H432" t="s">
        <v>21587</v>
      </c>
    </row>
    <row r="433" spans="1:8" x14ac:dyDescent="0.35">
      <c r="A433" t="s">
        <v>13137</v>
      </c>
      <c r="B433" t="s">
        <v>11921</v>
      </c>
      <c r="C433" t="s">
        <v>12449</v>
      </c>
      <c r="D433" t="s">
        <v>22007</v>
      </c>
      <c r="E433" t="s">
        <v>11948</v>
      </c>
      <c r="F433" t="s">
        <v>12426</v>
      </c>
      <c r="G433" t="s">
        <v>13138</v>
      </c>
      <c r="H433" t="s">
        <v>20874</v>
      </c>
    </row>
    <row r="434" spans="1:8" x14ac:dyDescent="0.35">
      <c r="A434" t="s">
        <v>13139</v>
      </c>
      <c r="B434" t="s">
        <v>12035</v>
      </c>
      <c r="C434" t="s">
        <v>12443</v>
      </c>
      <c r="D434" t="s">
        <v>22167</v>
      </c>
      <c r="E434" t="s">
        <v>11948</v>
      </c>
      <c r="F434" t="s">
        <v>11935</v>
      </c>
      <c r="G434" t="s">
        <v>66</v>
      </c>
      <c r="H434" t="s">
        <v>21028</v>
      </c>
    </row>
    <row r="435" spans="1:8" x14ac:dyDescent="0.35">
      <c r="A435" t="s">
        <v>13140</v>
      </c>
      <c r="B435" t="s">
        <v>12183</v>
      </c>
      <c r="C435" t="s">
        <v>12449</v>
      </c>
      <c r="D435" t="s">
        <v>22156</v>
      </c>
      <c r="E435" t="s">
        <v>66</v>
      </c>
      <c r="F435" t="s">
        <v>11922</v>
      </c>
      <c r="G435" t="s">
        <v>13141</v>
      </c>
      <c r="H435" t="s">
        <v>20689</v>
      </c>
    </row>
    <row r="436" spans="1:8" x14ac:dyDescent="0.35">
      <c r="A436" t="s">
        <v>13142</v>
      </c>
      <c r="B436" t="s">
        <v>11921</v>
      </c>
      <c r="C436" t="s">
        <v>12421</v>
      </c>
      <c r="D436" t="s">
        <v>22168</v>
      </c>
      <c r="E436" t="s">
        <v>11922</v>
      </c>
      <c r="F436" t="s">
        <v>11922</v>
      </c>
      <c r="G436" t="s">
        <v>13143</v>
      </c>
      <c r="H436" t="s">
        <v>21519</v>
      </c>
    </row>
    <row r="437" spans="1:8" x14ac:dyDescent="0.35">
      <c r="A437" t="s">
        <v>13144</v>
      </c>
      <c r="B437" t="s">
        <v>11998</v>
      </c>
      <c r="C437" t="s">
        <v>12425</v>
      </c>
      <c r="D437" t="s">
        <v>22147</v>
      </c>
      <c r="E437" t="s">
        <v>12430</v>
      </c>
      <c r="F437" t="s">
        <v>12423</v>
      </c>
      <c r="G437" t="s">
        <v>9687</v>
      </c>
      <c r="H437" t="s">
        <v>20559</v>
      </c>
    </row>
    <row r="438" spans="1:8" x14ac:dyDescent="0.35">
      <c r="A438" t="s">
        <v>13145</v>
      </c>
      <c r="B438" t="s">
        <v>12257</v>
      </c>
      <c r="C438" t="s">
        <v>12434</v>
      </c>
      <c r="D438" t="s">
        <v>21877</v>
      </c>
      <c r="E438" t="s">
        <v>11948</v>
      </c>
      <c r="F438" t="s">
        <v>11948</v>
      </c>
      <c r="G438" t="s">
        <v>13146</v>
      </c>
      <c r="H438" t="s">
        <v>19894</v>
      </c>
    </row>
    <row r="439" spans="1:8" x14ac:dyDescent="0.35">
      <c r="A439" t="s">
        <v>13147</v>
      </c>
      <c r="B439" t="s">
        <v>12035</v>
      </c>
      <c r="C439" t="s">
        <v>12429</v>
      </c>
      <c r="D439" t="s">
        <v>21865</v>
      </c>
      <c r="E439" t="s">
        <v>12422</v>
      </c>
      <c r="F439" t="s">
        <v>11948</v>
      </c>
      <c r="G439" t="s">
        <v>12855</v>
      </c>
      <c r="H439" t="s">
        <v>21328</v>
      </c>
    </row>
    <row r="440" spans="1:8" x14ac:dyDescent="0.35">
      <c r="A440" t="s">
        <v>13148</v>
      </c>
      <c r="B440" t="s">
        <v>12035</v>
      </c>
      <c r="C440" t="s">
        <v>12429</v>
      </c>
      <c r="D440" t="s">
        <v>22169</v>
      </c>
      <c r="E440" t="s">
        <v>11935</v>
      </c>
      <c r="F440" t="s">
        <v>11948</v>
      </c>
      <c r="G440" t="s">
        <v>8616</v>
      </c>
      <c r="H440" t="s">
        <v>21356</v>
      </c>
    </row>
    <row r="441" spans="1:8" x14ac:dyDescent="0.35">
      <c r="A441" t="s">
        <v>13149</v>
      </c>
      <c r="B441" t="s">
        <v>12035</v>
      </c>
      <c r="C441" t="s">
        <v>12429</v>
      </c>
      <c r="D441" t="s">
        <v>22170</v>
      </c>
      <c r="E441" t="s">
        <v>12422</v>
      </c>
      <c r="F441" t="s">
        <v>11948</v>
      </c>
      <c r="G441" t="s">
        <v>13150</v>
      </c>
      <c r="H441" t="s">
        <v>21136</v>
      </c>
    </row>
    <row r="442" spans="1:8" x14ac:dyDescent="0.35">
      <c r="A442" t="s">
        <v>13151</v>
      </c>
      <c r="B442" t="s">
        <v>11921</v>
      </c>
      <c r="C442" t="s">
        <v>12443</v>
      </c>
      <c r="D442" t="s">
        <v>22053</v>
      </c>
      <c r="E442" t="s">
        <v>11948</v>
      </c>
      <c r="F442" t="s">
        <v>11948</v>
      </c>
      <c r="G442" t="s">
        <v>8219</v>
      </c>
      <c r="H442" t="s">
        <v>20644</v>
      </c>
    </row>
    <row r="443" spans="1:8" x14ac:dyDescent="0.35">
      <c r="A443" t="s">
        <v>13152</v>
      </c>
      <c r="B443" t="s">
        <v>12146</v>
      </c>
      <c r="C443" t="s">
        <v>12434</v>
      </c>
      <c r="D443" t="s">
        <v>22171</v>
      </c>
      <c r="E443" t="s">
        <v>11922</v>
      </c>
      <c r="F443" t="s">
        <v>12426</v>
      </c>
      <c r="G443" t="s">
        <v>13153</v>
      </c>
      <c r="H443" t="s">
        <v>21258</v>
      </c>
    </row>
    <row r="444" spans="1:8" x14ac:dyDescent="0.35">
      <c r="A444" t="s">
        <v>13154</v>
      </c>
      <c r="B444" t="s">
        <v>11961</v>
      </c>
      <c r="C444" t="s">
        <v>12429</v>
      </c>
      <c r="D444" t="s">
        <v>22148</v>
      </c>
      <c r="E444" t="s">
        <v>66</v>
      </c>
      <c r="F444" t="s">
        <v>66</v>
      </c>
      <c r="G444" t="s">
        <v>13155</v>
      </c>
      <c r="H444" t="s">
        <v>22172</v>
      </c>
    </row>
    <row r="445" spans="1:8" x14ac:dyDescent="0.35">
      <c r="A445" t="s">
        <v>13156</v>
      </c>
      <c r="B445" t="s">
        <v>12146</v>
      </c>
      <c r="C445" t="s">
        <v>12425</v>
      </c>
      <c r="D445" t="s">
        <v>22173</v>
      </c>
      <c r="E445" t="s">
        <v>11948</v>
      </c>
      <c r="F445" t="s">
        <v>11948</v>
      </c>
      <c r="G445" t="s">
        <v>13157</v>
      </c>
      <c r="H445" t="s">
        <v>19925</v>
      </c>
    </row>
    <row r="446" spans="1:8" x14ac:dyDescent="0.35">
      <c r="A446" t="s">
        <v>13158</v>
      </c>
      <c r="B446" t="s">
        <v>12183</v>
      </c>
      <c r="C446" t="s">
        <v>12443</v>
      </c>
      <c r="D446" t="s">
        <v>21936</v>
      </c>
      <c r="E446" t="s">
        <v>11935</v>
      </c>
      <c r="F446" t="s">
        <v>11948</v>
      </c>
      <c r="G446" t="s">
        <v>13159</v>
      </c>
      <c r="H446" t="s">
        <v>20485</v>
      </c>
    </row>
    <row r="447" spans="1:8" x14ac:dyDescent="0.35">
      <c r="A447" t="s">
        <v>13160</v>
      </c>
      <c r="B447" t="s">
        <v>12146</v>
      </c>
      <c r="C447" t="s">
        <v>12449</v>
      </c>
      <c r="D447" t="s">
        <v>22174</v>
      </c>
      <c r="E447" t="s">
        <v>11922</v>
      </c>
      <c r="F447" t="s">
        <v>11922</v>
      </c>
      <c r="G447" t="s">
        <v>13161</v>
      </c>
      <c r="H447" t="s">
        <v>20590</v>
      </c>
    </row>
    <row r="448" spans="1:8" x14ac:dyDescent="0.35">
      <c r="A448" t="s">
        <v>13162</v>
      </c>
      <c r="B448" t="s">
        <v>12146</v>
      </c>
      <c r="C448" t="s">
        <v>12449</v>
      </c>
      <c r="D448" t="s">
        <v>21930</v>
      </c>
      <c r="E448" t="s">
        <v>12430</v>
      </c>
      <c r="F448" t="s">
        <v>11948</v>
      </c>
      <c r="G448" t="s">
        <v>13163</v>
      </c>
      <c r="H448" t="s">
        <v>19942</v>
      </c>
    </row>
    <row r="449" spans="1:8" x14ac:dyDescent="0.35">
      <c r="A449" t="s">
        <v>13164</v>
      </c>
      <c r="B449" t="s">
        <v>12183</v>
      </c>
      <c r="C449" t="s">
        <v>12434</v>
      </c>
      <c r="D449" t="s">
        <v>22174</v>
      </c>
      <c r="E449" t="s">
        <v>11935</v>
      </c>
      <c r="F449" t="s">
        <v>11935</v>
      </c>
      <c r="G449" t="s">
        <v>66</v>
      </c>
      <c r="H449" t="s">
        <v>20668</v>
      </c>
    </row>
    <row r="450" spans="1:8" x14ac:dyDescent="0.35">
      <c r="A450" t="s">
        <v>13165</v>
      </c>
      <c r="B450" t="s">
        <v>12035</v>
      </c>
      <c r="C450" t="s">
        <v>12429</v>
      </c>
      <c r="D450" t="s">
        <v>22153</v>
      </c>
      <c r="E450" t="s">
        <v>66</v>
      </c>
      <c r="F450" t="s">
        <v>12426</v>
      </c>
      <c r="G450" t="s">
        <v>9557</v>
      </c>
      <c r="H450" t="s">
        <v>21007</v>
      </c>
    </row>
    <row r="451" spans="1:8" x14ac:dyDescent="0.35">
      <c r="A451" t="s">
        <v>13166</v>
      </c>
      <c r="B451" t="s">
        <v>12257</v>
      </c>
      <c r="C451" t="s">
        <v>12421</v>
      </c>
      <c r="D451" t="s">
        <v>22175</v>
      </c>
      <c r="E451" t="s">
        <v>12422</v>
      </c>
      <c r="F451" t="s">
        <v>11922</v>
      </c>
      <c r="G451" t="s">
        <v>13167</v>
      </c>
      <c r="H451" t="s">
        <v>20617</v>
      </c>
    </row>
    <row r="452" spans="1:8" x14ac:dyDescent="0.35">
      <c r="A452" t="s">
        <v>13168</v>
      </c>
      <c r="B452" t="s">
        <v>12146</v>
      </c>
      <c r="C452" t="s">
        <v>12421</v>
      </c>
      <c r="D452" t="s">
        <v>22120</v>
      </c>
      <c r="E452" t="s">
        <v>11948</v>
      </c>
      <c r="F452" t="s">
        <v>11922</v>
      </c>
      <c r="G452" t="s">
        <v>13169</v>
      </c>
      <c r="H452" t="s">
        <v>21102</v>
      </c>
    </row>
    <row r="453" spans="1:8" x14ac:dyDescent="0.35">
      <c r="A453" t="s">
        <v>13170</v>
      </c>
      <c r="B453" t="s">
        <v>11921</v>
      </c>
      <c r="C453" t="s">
        <v>12434</v>
      </c>
      <c r="D453" t="s">
        <v>21924</v>
      </c>
      <c r="E453" t="s">
        <v>12430</v>
      </c>
      <c r="F453" t="s">
        <v>12423</v>
      </c>
      <c r="G453" t="s">
        <v>13171</v>
      </c>
      <c r="H453" t="s">
        <v>21432</v>
      </c>
    </row>
    <row r="454" spans="1:8" x14ac:dyDescent="0.35">
      <c r="A454" t="s">
        <v>13172</v>
      </c>
      <c r="B454" t="s">
        <v>12220</v>
      </c>
      <c r="C454" t="s">
        <v>12443</v>
      </c>
      <c r="D454" t="s">
        <v>22176</v>
      </c>
      <c r="E454" t="s">
        <v>11948</v>
      </c>
      <c r="F454" t="s">
        <v>12426</v>
      </c>
      <c r="G454" t="s">
        <v>13173</v>
      </c>
      <c r="H454" t="s">
        <v>20107</v>
      </c>
    </row>
    <row r="455" spans="1:8" x14ac:dyDescent="0.35">
      <c r="A455" t="s">
        <v>13174</v>
      </c>
      <c r="B455" t="s">
        <v>12072</v>
      </c>
      <c r="C455" t="s">
        <v>12421</v>
      </c>
      <c r="D455" t="s">
        <v>22064</v>
      </c>
      <c r="E455" t="s">
        <v>12422</v>
      </c>
      <c r="F455" t="s">
        <v>11948</v>
      </c>
      <c r="G455" t="s">
        <v>12826</v>
      </c>
      <c r="H455" t="s">
        <v>20840</v>
      </c>
    </row>
    <row r="456" spans="1:8" x14ac:dyDescent="0.35">
      <c r="A456" t="s">
        <v>13175</v>
      </c>
      <c r="B456" t="s">
        <v>12183</v>
      </c>
      <c r="C456" t="s">
        <v>12425</v>
      </c>
      <c r="D456" t="s">
        <v>22177</v>
      </c>
      <c r="E456" t="s">
        <v>12422</v>
      </c>
      <c r="F456" t="s">
        <v>11922</v>
      </c>
      <c r="G456" t="s">
        <v>8351</v>
      </c>
      <c r="H456" t="s">
        <v>21583</v>
      </c>
    </row>
    <row r="457" spans="1:8" x14ac:dyDescent="0.35">
      <c r="A457" t="s">
        <v>13176</v>
      </c>
      <c r="B457" t="s">
        <v>12183</v>
      </c>
      <c r="C457" t="s">
        <v>12434</v>
      </c>
      <c r="D457" t="s">
        <v>21946</v>
      </c>
      <c r="E457" t="s">
        <v>11948</v>
      </c>
      <c r="F457" t="s">
        <v>12423</v>
      </c>
      <c r="G457" t="s">
        <v>7358</v>
      </c>
      <c r="H457" t="s">
        <v>22178</v>
      </c>
    </row>
    <row r="458" spans="1:8" x14ac:dyDescent="0.35">
      <c r="A458" t="s">
        <v>13177</v>
      </c>
      <c r="B458" t="s">
        <v>11998</v>
      </c>
      <c r="C458" t="s">
        <v>12425</v>
      </c>
      <c r="D458" t="s">
        <v>21952</v>
      </c>
      <c r="E458" t="s">
        <v>12430</v>
      </c>
      <c r="F458" t="s">
        <v>11948</v>
      </c>
      <c r="G458" t="s">
        <v>13178</v>
      </c>
      <c r="H458" t="s">
        <v>20333</v>
      </c>
    </row>
    <row r="459" spans="1:8" x14ac:dyDescent="0.35">
      <c r="A459" t="s">
        <v>13179</v>
      </c>
      <c r="B459" t="s">
        <v>12146</v>
      </c>
      <c r="C459" t="s">
        <v>12434</v>
      </c>
      <c r="D459" t="s">
        <v>22179</v>
      </c>
      <c r="E459" t="s">
        <v>12422</v>
      </c>
      <c r="F459" t="s">
        <v>11922</v>
      </c>
      <c r="G459" t="s">
        <v>13180</v>
      </c>
      <c r="H459" t="s">
        <v>19989</v>
      </c>
    </row>
    <row r="460" spans="1:8" x14ac:dyDescent="0.35">
      <c r="A460" t="s">
        <v>13181</v>
      </c>
      <c r="B460" t="s">
        <v>11998</v>
      </c>
      <c r="C460" t="s">
        <v>12434</v>
      </c>
      <c r="D460" t="s">
        <v>21894</v>
      </c>
      <c r="E460" t="s">
        <v>12422</v>
      </c>
      <c r="F460" t="s">
        <v>66</v>
      </c>
      <c r="G460" t="s">
        <v>13182</v>
      </c>
      <c r="H460" t="s">
        <v>20526</v>
      </c>
    </row>
    <row r="461" spans="1:8" x14ac:dyDescent="0.35">
      <c r="A461" t="s">
        <v>13183</v>
      </c>
      <c r="B461" t="s">
        <v>12257</v>
      </c>
      <c r="C461" t="s">
        <v>12425</v>
      </c>
      <c r="D461" t="s">
        <v>22110</v>
      </c>
      <c r="E461" t="s">
        <v>66</v>
      </c>
      <c r="F461" t="s">
        <v>11948</v>
      </c>
      <c r="G461" t="s">
        <v>66</v>
      </c>
      <c r="H461" t="s">
        <v>20426</v>
      </c>
    </row>
    <row r="462" spans="1:8" x14ac:dyDescent="0.35">
      <c r="A462" t="s">
        <v>13184</v>
      </c>
      <c r="B462" t="s">
        <v>12035</v>
      </c>
      <c r="C462" t="s">
        <v>12443</v>
      </c>
      <c r="D462" t="s">
        <v>22180</v>
      </c>
      <c r="E462" t="s">
        <v>11922</v>
      </c>
      <c r="F462" t="s">
        <v>11935</v>
      </c>
      <c r="G462" t="s">
        <v>66</v>
      </c>
      <c r="H462" t="s">
        <v>19945</v>
      </c>
    </row>
    <row r="463" spans="1:8" x14ac:dyDescent="0.35">
      <c r="A463" t="s">
        <v>13185</v>
      </c>
      <c r="B463" t="s">
        <v>12072</v>
      </c>
      <c r="C463" t="s">
        <v>12421</v>
      </c>
      <c r="D463" t="s">
        <v>22181</v>
      </c>
      <c r="E463" t="s">
        <v>11935</v>
      </c>
      <c r="F463" t="s">
        <v>11948</v>
      </c>
      <c r="G463" t="s">
        <v>13186</v>
      </c>
      <c r="H463" t="s">
        <v>20711</v>
      </c>
    </row>
    <row r="464" spans="1:8" x14ac:dyDescent="0.35">
      <c r="A464" t="s">
        <v>13187</v>
      </c>
      <c r="B464" t="s">
        <v>12146</v>
      </c>
      <c r="C464" t="s">
        <v>12434</v>
      </c>
      <c r="D464" t="s">
        <v>22054</v>
      </c>
      <c r="E464" t="s">
        <v>12422</v>
      </c>
      <c r="F464" t="s">
        <v>66</v>
      </c>
      <c r="G464" t="s">
        <v>13188</v>
      </c>
      <c r="H464" t="s">
        <v>21007</v>
      </c>
    </row>
    <row r="465" spans="1:8" x14ac:dyDescent="0.35">
      <c r="A465" t="s">
        <v>13189</v>
      </c>
      <c r="B465" t="s">
        <v>11998</v>
      </c>
      <c r="C465" t="s">
        <v>12443</v>
      </c>
      <c r="D465" t="s">
        <v>22182</v>
      </c>
      <c r="E465" t="s">
        <v>12430</v>
      </c>
      <c r="F465" t="s">
        <v>11922</v>
      </c>
      <c r="G465" t="s">
        <v>13190</v>
      </c>
      <c r="H465" t="s">
        <v>21023</v>
      </c>
    </row>
    <row r="466" spans="1:8" x14ac:dyDescent="0.35">
      <c r="A466" t="s">
        <v>13191</v>
      </c>
      <c r="B466" t="s">
        <v>12220</v>
      </c>
      <c r="C466" t="s">
        <v>12443</v>
      </c>
      <c r="D466" t="s">
        <v>22183</v>
      </c>
      <c r="E466" t="s">
        <v>12430</v>
      </c>
      <c r="F466" t="s">
        <v>11922</v>
      </c>
      <c r="G466" t="s">
        <v>66</v>
      </c>
      <c r="H466" t="s">
        <v>20347</v>
      </c>
    </row>
    <row r="467" spans="1:8" x14ac:dyDescent="0.35">
      <c r="A467" t="s">
        <v>13192</v>
      </c>
      <c r="B467" t="s">
        <v>12109</v>
      </c>
      <c r="C467" t="s">
        <v>12429</v>
      </c>
      <c r="D467" t="s">
        <v>22184</v>
      </c>
      <c r="E467" t="s">
        <v>11922</v>
      </c>
      <c r="F467" t="s">
        <v>12423</v>
      </c>
      <c r="G467" t="s">
        <v>13193</v>
      </c>
      <c r="H467" t="s">
        <v>20867</v>
      </c>
    </row>
    <row r="468" spans="1:8" x14ac:dyDescent="0.35">
      <c r="A468" t="s">
        <v>13194</v>
      </c>
      <c r="B468" t="s">
        <v>12146</v>
      </c>
      <c r="C468" t="s">
        <v>12421</v>
      </c>
      <c r="D468" t="s">
        <v>22185</v>
      </c>
      <c r="E468" t="s">
        <v>11948</v>
      </c>
      <c r="F468" t="s">
        <v>12423</v>
      </c>
      <c r="G468" t="s">
        <v>13195</v>
      </c>
      <c r="H468" t="s">
        <v>20057</v>
      </c>
    </row>
    <row r="469" spans="1:8" x14ac:dyDescent="0.35">
      <c r="A469" t="s">
        <v>13196</v>
      </c>
      <c r="B469" t="s">
        <v>11998</v>
      </c>
      <c r="C469" t="s">
        <v>12434</v>
      </c>
      <c r="D469" t="s">
        <v>22144</v>
      </c>
      <c r="E469" t="s">
        <v>12430</v>
      </c>
      <c r="F469" t="s">
        <v>66</v>
      </c>
      <c r="G469" t="s">
        <v>66</v>
      </c>
      <c r="H469" t="s">
        <v>21535</v>
      </c>
    </row>
    <row r="470" spans="1:8" x14ac:dyDescent="0.35">
      <c r="A470" t="s">
        <v>13197</v>
      </c>
      <c r="B470" t="s">
        <v>12146</v>
      </c>
      <c r="C470" t="s">
        <v>12421</v>
      </c>
      <c r="D470" t="s">
        <v>22186</v>
      </c>
      <c r="E470" t="s">
        <v>12430</v>
      </c>
      <c r="F470" t="s">
        <v>12426</v>
      </c>
      <c r="G470" t="s">
        <v>13198</v>
      </c>
      <c r="H470" t="s">
        <v>20679</v>
      </c>
    </row>
    <row r="471" spans="1:8" x14ac:dyDescent="0.35">
      <c r="A471" t="s">
        <v>13199</v>
      </c>
      <c r="B471" t="s">
        <v>11998</v>
      </c>
      <c r="C471" t="s">
        <v>12434</v>
      </c>
      <c r="D471" t="s">
        <v>22082</v>
      </c>
      <c r="E471" t="s">
        <v>66</v>
      </c>
      <c r="F471" t="s">
        <v>11922</v>
      </c>
      <c r="G471" t="s">
        <v>12909</v>
      </c>
      <c r="H471" t="s">
        <v>20089</v>
      </c>
    </row>
    <row r="472" spans="1:8" x14ac:dyDescent="0.35">
      <c r="A472" t="s">
        <v>13200</v>
      </c>
      <c r="B472" t="s">
        <v>12220</v>
      </c>
      <c r="C472" t="s">
        <v>12425</v>
      </c>
      <c r="D472" t="s">
        <v>21886</v>
      </c>
      <c r="E472" t="s">
        <v>11948</v>
      </c>
      <c r="F472" t="s">
        <v>12426</v>
      </c>
      <c r="G472" t="s">
        <v>13201</v>
      </c>
      <c r="H472" t="s">
        <v>21090</v>
      </c>
    </row>
    <row r="473" spans="1:8" x14ac:dyDescent="0.35">
      <c r="A473" t="s">
        <v>13202</v>
      </c>
      <c r="B473" t="s">
        <v>12183</v>
      </c>
      <c r="C473" t="s">
        <v>12449</v>
      </c>
      <c r="D473" t="s">
        <v>22138</v>
      </c>
      <c r="E473" t="s">
        <v>66</v>
      </c>
      <c r="F473" t="s">
        <v>66</v>
      </c>
      <c r="G473" t="s">
        <v>9568</v>
      </c>
      <c r="H473" t="s">
        <v>19838</v>
      </c>
    </row>
    <row r="474" spans="1:8" x14ac:dyDescent="0.35">
      <c r="A474" t="s">
        <v>13203</v>
      </c>
      <c r="B474" t="s">
        <v>12257</v>
      </c>
      <c r="C474" t="s">
        <v>12421</v>
      </c>
      <c r="D474" t="s">
        <v>21870</v>
      </c>
      <c r="E474" t="s">
        <v>11948</v>
      </c>
      <c r="F474" t="s">
        <v>11922</v>
      </c>
      <c r="G474" t="s">
        <v>13204</v>
      </c>
      <c r="H474" t="s">
        <v>21295</v>
      </c>
    </row>
    <row r="475" spans="1:8" x14ac:dyDescent="0.35">
      <c r="A475" t="s">
        <v>13205</v>
      </c>
      <c r="B475" t="s">
        <v>11921</v>
      </c>
      <c r="C475" t="s">
        <v>12443</v>
      </c>
      <c r="D475" t="s">
        <v>22014</v>
      </c>
      <c r="E475" t="s">
        <v>11948</v>
      </c>
      <c r="F475" t="s">
        <v>12423</v>
      </c>
      <c r="G475" t="s">
        <v>10835</v>
      </c>
      <c r="H475" t="s">
        <v>20832</v>
      </c>
    </row>
    <row r="476" spans="1:8" x14ac:dyDescent="0.35">
      <c r="A476" t="s">
        <v>13206</v>
      </c>
      <c r="B476" t="s">
        <v>12146</v>
      </c>
      <c r="C476" t="s">
        <v>12434</v>
      </c>
      <c r="D476" t="s">
        <v>22187</v>
      </c>
      <c r="E476" t="s">
        <v>11948</v>
      </c>
      <c r="F476" t="s">
        <v>11935</v>
      </c>
      <c r="G476" t="s">
        <v>13207</v>
      </c>
      <c r="H476" t="s">
        <v>20703</v>
      </c>
    </row>
    <row r="477" spans="1:8" x14ac:dyDescent="0.35">
      <c r="A477" t="s">
        <v>13208</v>
      </c>
      <c r="B477" t="s">
        <v>12072</v>
      </c>
      <c r="C477" t="s">
        <v>12421</v>
      </c>
      <c r="D477" t="s">
        <v>22021</v>
      </c>
      <c r="E477" t="s">
        <v>12422</v>
      </c>
      <c r="F477" t="s">
        <v>12426</v>
      </c>
      <c r="G477" t="s">
        <v>13209</v>
      </c>
      <c r="H477" t="s">
        <v>20137</v>
      </c>
    </row>
    <row r="478" spans="1:8" x14ac:dyDescent="0.35">
      <c r="A478" t="s">
        <v>13210</v>
      </c>
      <c r="B478" t="s">
        <v>11961</v>
      </c>
      <c r="C478" t="s">
        <v>12421</v>
      </c>
      <c r="D478" t="s">
        <v>22149</v>
      </c>
      <c r="E478" t="s">
        <v>11935</v>
      </c>
      <c r="F478" t="s">
        <v>11935</v>
      </c>
      <c r="G478" t="s">
        <v>13211</v>
      </c>
      <c r="H478" t="s">
        <v>21166</v>
      </c>
    </row>
    <row r="479" spans="1:8" x14ac:dyDescent="0.35">
      <c r="A479" t="s">
        <v>13212</v>
      </c>
      <c r="B479" t="s">
        <v>11921</v>
      </c>
      <c r="C479" t="s">
        <v>12434</v>
      </c>
      <c r="D479" t="s">
        <v>21971</v>
      </c>
      <c r="E479" t="s">
        <v>11948</v>
      </c>
      <c r="F479" t="s">
        <v>11948</v>
      </c>
      <c r="G479" t="s">
        <v>13213</v>
      </c>
      <c r="H479" t="s">
        <v>21441</v>
      </c>
    </row>
    <row r="480" spans="1:8" x14ac:dyDescent="0.35">
      <c r="A480" t="s">
        <v>13214</v>
      </c>
      <c r="B480" t="s">
        <v>12035</v>
      </c>
      <c r="C480" t="s">
        <v>12434</v>
      </c>
      <c r="D480" t="s">
        <v>22063</v>
      </c>
      <c r="E480" t="s">
        <v>11935</v>
      </c>
      <c r="F480" t="s">
        <v>66</v>
      </c>
      <c r="G480" t="s">
        <v>13215</v>
      </c>
      <c r="H480" t="s">
        <v>21002</v>
      </c>
    </row>
    <row r="481" spans="1:8" x14ac:dyDescent="0.35">
      <c r="A481" t="s">
        <v>13216</v>
      </c>
      <c r="B481" t="s">
        <v>11961</v>
      </c>
      <c r="C481" t="s">
        <v>12421</v>
      </c>
      <c r="D481" t="s">
        <v>22084</v>
      </c>
      <c r="E481" t="s">
        <v>12422</v>
      </c>
      <c r="F481" t="s">
        <v>12426</v>
      </c>
      <c r="G481" t="s">
        <v>13217</v>
      </c>
      <c r="H481" t="s">
        <v>20404</v>
      </c>
    </row>
    <row r="482" spans="1:8" x14ac:dyDescent="0.35">
      <c r="A482" t="s">
        <v>13218</v>
      </c>
      <c r="B482" t="s">
        <v>11961</v>
      </c>
      <c r="C482" t="s">
        <v>12425</v>
      </c>
      <c r="D482" t="s">
        <v>22127</v>
      </c>
      <c r="E482" t="s">
        <v>11922</v>
      </c>
      <c r="F482" t="s">
        <v>11935</v>
      </c>
      <c r="G482" t="s">
        <v>13219</v>
      </c>
      <c r="H482" t="s">
        <v>22188</v>
      </c>
    </row>
    <row r="483" spans="1:8" x14ac:dyDescent="0.35">
      <c r="A483" t="s">
        <v>13220</v>
      </c>
      <c r="B483" t="s">
        <v>12109</v>
      </c>
      <c r="C483" t="s">
        <v>12429</v>
      </c>
      <c r="D483" t="s">
        <v>22189</v>
      </c>
      <c r="E483" t="s">
        <v>11935</v>
      </c>
      <c r="F483" t="s">
        <v>11922</v>
      </c>
      <c r="G483" t="s">
        <v>11148</v>
      </c>
      <c r="H483" t="s">
        <v>20161</v>
      </c>
    </row>
    <row r="484" spans="1:8" x14ac:dyDescent="0.35">
      <c r="A484" t="s">
        <v>13221</v>
      </c>
      <c r="B484" t="s">
        <v>12072</v>
      </c>
      <c r="C484" t="s">
        <v>12449</v>
      </c>
      <c r="D484" t="s">
        <v>22190</v>
      </c>
      <c r="E484" t="s">
        <v>11922</v>
      </c>
      <c r="F484" t="s">
        <v>11948</v>
      </c>
      <c r="G484" t="s">
        <v>13222</v>
      </c>
      <c r="H484" t="s">
        <v>20478</v>
      </c>
    </row>
    <row r="485" spans="1:8" x14ac:dyDescent="0.35">
      <c r="A485" t="s">
        <v>13223</v>
      </c>
      <c r="B485" t="s">
        <v>12035</v>
      </c>
      <c r="C485" t="s">
        <v>12425</v>
      </c>
      <c r="D485" t="s">
        <v>21996</v>
      </c>
      <c r="E485" t="s">
        <v>12422</v>
      </c>
      <c r="F485" t="s">
        <v>12426</v>
      </c>
      <c r="G485" t="s">
        <v>13224</v>
      </c>
      <c r="H485" t="s">
        <v>20713</v>
      </c>
    </row>
    <row r="486" spans="1:8" x14ac:dyDescent="0.35">
      <c r="A486" t="s">
        <v>13225</v>
      </c>
      <c r="B486" t="s">
        <v>11921</v>
      </c>
      <c r="C486" t="s">
        <v>12421</v>
      </c>
      <c r="D486" t="s">
        <v>22191</v>
      </c>
      <c r="E486" t="s">
        <v>12430</v>
      </c>
      <c r="F486" t="s">
        <v>11922</v>
      </c>
      <c r="G486" t="s">
        <v>13226</v>
      </c>
      <c r="H486" t="s">
        <v>20181</v>
      </c>
    </row>
    <row r="487" spans="1:8" x14ac:dyDescent="0.35">
      <c r="A487" t="s">
        <v>13227</v>
      </c>
      <c r="B487" t="s">
        <v>11998</v>
      </c>
      <c r="C487" t="s">
        <v>12449</v>
      </c>
      <c r="D487" t="s">
        <v>22192</v>
      </c>
      <c r="E487" t="s">
        <v>12430</v>
      </c>
      <c r="F487" t="s">
        <v>11948</v>
      </c>
      <c r="G487" t="s">
        <v>13228</v>
      </c>
      <c r="H487" t="s">
        <v>20253</v>
      </c>
    </row>
    <row r="488" spans="1:8" x14ac:dyDescent="0.35">
      <c r="A488" t="s">
        <v>13229</v>
      </c>
      <c r="B488" t="s">
        <v>12220</v>
      </c>
      <c r="C488" t="s">
        <v>12449</v>
      </c>
      <c r="D488" t="s">
        <v>22193</v>
      </c>
      <c r="E488" t="s">
        <v>11935</v>
      </c>
      <c r="F488" t="s">
        <v>12426</v>
      </c>
      <c r="G488" t="s">
        <v>13230</v>
      </c>
      <c r="H488" t="s">
        <v>20319</v>
      </c>
    </row>
    <row r="489" spans="1:8" x14ac:dyDescent="0.35">
      <c r="A489" t="s">
        <v>13231</v>
      </c>
      <c r="B489" t="s">
        <v>12072</v>
      </c>
      <c r="C489" t="s">
        <v>12434</v>
      </c>
      <c r="D489" t="s">
        <v>22194</v>
      </c>
      <c r="E489" t="s">
        <v>12430</v>
      </c>
      <c r="F489" t="s">
        <v>11948</v>
      </c>
      <c r="G489" t="s">
        <v>11770</v>
      </c>
      <c r="H489" t="s">
        <v>20240</v>
      </c>
    </row>
    <row r="490" spans="1:8" x14ac:dyDescent="0.35">
      <c r="A490" t="s">
        <v>13232</v>
      </c>
      <c r="B490" t="s">
        <v>12220</v>
      </c>
      <c r="C490" t="s">
        <v>12429</v>
      </c>
      <c r="D490" t="s">
        <v>22195</v>
      </c>
      <c r="E490" t="s">
        <v>11948</v>
      </c>
      <c r="F490" t="s">
        <v>11935</v>
      </c>
      <c r="G490" t="s">
        <v>13233</v>
      </c>
      <c r="H490" t="s">
        <v>20776</v>
      </c>
    </row>
    <row r="491" spans="1:8" x14ac:dyDescent="0.35">
      <c r="A491" t="s">
        <v>13234</v>
      </c>
      <c r="B491" t="s">
        <v>12220</v>
      </c>
      <c r="C491" t="s">
        <v>12434</v>
      </c>
      <c r="D491" t="s">
        <v>22080</v>
      </c>
      <c r="E491" t="s">
        <v>11922</v>
      </c>
      <c r="F491" t="s">
        <v>11948</v>
      </c>
      <c r="G491" t="s">
        <v>13235</v>
      </c>
      <c r="H491" t="s">
        <v>20710</v>
      </c>
    </row>
    <row r="492" spans="1:8" x14ac:dyDescent="0.35">
      <c r="A492" t="s">
        <v>13236</v>
      </c>
      <c r="B492" t="s">
        <v>12183</v>
      </c>
      <c r="C492" t="s">
        <v>12429</v>
      </c>
      <c r="D492" t="s">
        <v>22008</v>
      </c>
      <c r="E492" t="s">
        <v>12430</v>
      </c>
      <c r="F492" t="s">
        <v>12423</v>
      </c>
      <c r="G492" t="s">
        <v>13237</v>
      </c>
      <c r="H492" t="s">
        <v>19903</v>
      </c>
    </row>
    <row r="493" spans="1:8" x14ac:dyDescent="0.35">
      <c r="A493" t="s">
        <v>13238</v>
      </c>
      <c r="B493" t="s">
        <v>12257</v>
      </c>
      <c r="C493" t="s">
        <v>12421</v>
      </c>
      <c r="D493" t="s">
        <v>22196</v>
      </c>
      <c r="E493" t="s">
        <v>12422</v>
      </c>
      <c r="F493" t="s">
        <v>12423</v>
      </c>
      <c r="G493" t="s">
        <v>9561</v>
      </c>
      <c r="H493" t="s">
        <v>21147</v>
      </c>
    </row>
    <row r="494" spans="1:8" x14ac:dyDescent="0.35">
      <c r="A494" t="s">
        <v>13239</v>
      </c>
      <c r="B494" t="s">
        <v>12146</v>
      </c>
      <c r="C494" t="s">
        <v>12443</v>
      </c>
      <c r="D494" t="s">
        <v>21894</v>
      </c>
      <c r="E494" t="s">
        <v>11922</v>
      </c>
      <c r="F494" t="s">
        <v>66</v>
      </c>
      <c r="G494" t="s">
        <v>13240</v>
      </c>
      <c r="H494" t="s">
        <v>21611</v>
      </c>
    </row>
    <row r="495" spans="1:8" x14ac:dyDescent="0.35">
      <c r="A495" t="s">
        <v>13241</v>
      </c>
      <c r="B495" t="s">
        <v>12146</v>
      </c>
      <c r="C495" t="s">
        <v>12429</v>
      </c>
      <c r="D495" t="s">
        <v>22050</v>
      </c>
      <c r="E495" t="s">
        <v>12422</v>
      </c>
      <c r="F495" t="s">
        <v>12426</v>
      </c>
      <c r="G495" t="s">
        <v>13242</v>
      </c>
      <c r="H495" t="s">
        <v>20865</v>
      </c>
    </row>
    <row r="496" spans="1:8" x14ac:dyDescent="0.35">
      <c r="A496" t="s">
        <v>13243</v>
      </c>
      <c r="B496" t="s">
        <v>11998</v>
      </c>
      <c r="C496" t="s">
        <v>12443</v>
      </c>
      <c r="D496" t="s">
        <v>22021</v>
      </c>
      <c r="E496" t="s">
        <v>12422</v>
      </c>
      <c r="F496" t="s">
        <v>11935</v>
      </c>
      <c r="G496" t="s">
        <v>8605</v>
      </c>
      <c r="H496" t="s">
        <v>20785</v>
      </c>
    </row>
    <row r="497" spans="1:8" x14ac:dyDescent="0.35">
      <c r="A497" t="s">
        <v>13244</v>
      </c>
      <c r="B497" t="s">
        <v>12109</v>
      </c>
      <c r="C497" t="s">
        <v>12434</v>
      </c>
      <c r="D497" t="s">
        <v>22181</v>
      </c>
      <c r="E497" t="s">
        <v>66</v>
      </c>
      <c r="F497" t="s">
        <v>11922</v>
      </c>
      <c r="G497" t="s">
        <v>13245</v>
      </c>
      <c r="H497" t="s">
        <v>20875</v>
      </c>
    </row>
    <row r="498" spans="1:8" x14ac:dyDescent="0.35">
      <c r="A498" t="s">
        <v>13246</v>
      </c>
      <c r="B498" t="s">
        <v>12072</v>
      </c>
      <c r="C498" t="s">
        <v>12443</v>
      </c>
      <c r="D498" t="s">
        <v>21973</v>
      </c>
      <c r="E498" t="s">
        <v>11935</v>
      </c>
      <c r="F498" t="s">
        <v>11935</v>
      </c>
      <c r="G498" t="s">
        <v>13247</v>
      </c>
      <c r="H498" t="s">
        <v>20297</v>
      </c>
    </row>
    <row r="499" spans="1:8" x14ac:dyDescent="0.35">
      <c r="A499" t="s">
        <v>13248</v>
      </c>
      <c r="B499" t="s">
        <v>11961</v>
      </c>
      <c r="C499" t="s">
        <v>12449</v>
      </c>
      <c r="D499" t="s">
        <v>22197</v>
      </c>
      <c r="E499" t="s">
        <v>11922</v>
      </c>
      <c r="F499" t="s">
        <v>11922</v>
      </c>
      <c r="G499" t="s">
        <v>13249</v>
      </c>
      <c r="H499" t="s">
        <v>19879</v>
      </c>
    </row>
    <row r="500" spans="1:8" x14ac:dyDescent="0.35">
      <c r="A500" t="s">
        <v>13250</v>
      </c>
      <c r="B500" t="s">
        <v>11998</v>
      </c>
      <c r="C500" t="s">
        <v>12449</v>
      </c>
      <c r="D500" t="s">
        <v>22198</v>
      </c>
      <c r="E500" t="s">
        <v>12422</v>
      </c>
      <c r="F500" t="s">
        <v>12426</v>
      </c>
      <c r="G500" t="s">
        <v>13251</v>
      </c>
      <c r="H500" t="s">
        <v>20745</v>
      </c>
    </row>
    <row r="501" spans="1:8" x14ac:dyDescent="0.35">
      <c r="A501" t="s">
        <v>13252</v>
      </c>
      <c r="B501" t="s">
        <v>12220</v>
      </c>
      <c r="C501" t="s">
        <v>12434</v>
      </c>
      <c r="D501" t="s">
        <v>22057</v>
      </c>
      <c r="E501" t="s">
        <v>12422</v>
      </c>
      <c r="F501" t="s">
        <v>11948</v>
      </c>
      <c r="G501" t="s">
        <v>13253</v>
      </c>
      <c r="H501" t="s">
        <v>20510</v>
      </c>
    </row>
    <row r="502" spans="1:8" x14ac:dyDescent="0.35">
      <c r="A502" t="s">
        <v>13254</v>
      </c>
      <c r="B502" t="s">
        <v>12220</v>
      </c>
      <c r="C502" t="s">
        <v>12434</v>
      </c>
      <c r="D502" t="s">
        <v>22199</v>
      </c>
      <c r="E502" t="s">
        <v>12430</v>
      </c>
      <c r="F502" t="s">
        <v>12423</v>
      </c>
      <c r="G502" t="s">
        <v>12889</v>
      </c>
      <c r="H502" t="s">
        <v>21519</v>
      </c>
    </row>
    <row r="503" spans="1:8" x14ac:dyDescent="0.35">
      <c r="A503" t="s">
        <v>13255</v>
      </c>
      <c r="B503" t="s">
        <v>12220</v>
      </c>
      <c r="C503" t="s">
        <v>12425</v>
      </c>
      <c r="D503" t="s">
        <v>21867</v>
      </c>
      <c r="E503" t="s">
        <v>11922</v>
      </c>
      <c r="F503" t="s">
        <v>11948</v>
      </c>
      <c r="G503" t="s">
        <v>66</v>
      </c>
      <c r="H503" t="s">
        <v>20159</v>
      </c>
    </row>
    <row r="504" spans="1:8" x14ac:dyDescent="0.35">
      <c r="A504" t="s">
        <v>13256</v>
      </c>
      <c r="B504" t="s">
        <v>12109</v>
      </c>
      <c r="C504" t="s">
        <v>12443</v>
      </c>
      <c r="D504" t="s">
        <v>22200</v>
      </c>
      <c r="E504" t="s">
        <v>11922</v>
      </c>
      <c r="F504" t="s">
        <v>12426</v>
      </c>
      <c r="G504" t="s">
        <v>13257</v>
      </c>
      <c r="H504" t="s">
        <v>21259</v>
      </c>
    </row>
    <row r="505" spans="1:8" x14ac:dyDescent="0.35">
      <c r="A505" t="s">
        <v>13258</v>
      </c>
      <c r="B505" t="s">
        <v>11961</v>
      </c>
      <c r="C505" t="s">
        <v>12434</v>
      </c>
      <c r="D505" t="s">
        <v>22098</v>
      </c>
      <c r="E505" t="s">
        <v>11935</v>
      </c>
      <c r="F505" t="s">
        <v>11948</v>
      </c>
      <c r="G505" t="s">
        <v>9904</v>
      </c>
      <c r="H505" t="s">
        <v>19966</v>
      </c>
    </row>
    <row r="506" spans="1:8" x14ac:dyDescent="0.35">
      <c r="A506" t="s">
        <v>13259</v>
      </c>
      <c r="B506" t="s">
        <v>12109</v>
      </c>
      <c r="C506" t="s">
        <v>12425</v>
      </c>
      <c r="D506" t="s">
        <v>22162</v>
      </c>
      <c r="E506" t="s">
        <v>11922</v>
      </c>
      <c r="F506" t="s">
        <v>11948</v>
      </c>
      <c r="G506" t="s">
        <v>13260</v>
      </c>
      <c r="H506" t="s">
        <v>20906</v>
      </c>
    </row>
    <row r="507" spans="1:8" x14ac:dyDescent="0.35">
      <c r="A507" t="s">
        <v>13261</v>
      </c>
      <c r="B507" t="s">
        <v>12035</v>
      </c>
      <c r="C507" t="s">
        <v>12425</v>
      </c>
      <c r="D507" t="s">
        <v>22201</v>
      </c>
      <c r="E507" t="s">
        <v>12430</v>
      </c>
      <c r="F507" t="s">
        <v>12423</v>
      </c>
      <c r="G507" t="s">
        <v>66</v>
      </c>
      <c r="H507" t="s">
        <v>19941</v>
      </c>
    </row>
    <row r="508" spans="1:8" x14ac:dyDescent="0.35">
      <c r="A508" t="s">
        <v>13262</v>
      </c>
      <c r="B508" t="s">
        <v>12146</v>
      </c>
      <c r="C508" t="s">
        <v>12434</v>
      </c>
      <c r="D508" t="s">
        <v>22149</v>
      </c>
      <c r="E508" t="s">
        <v>66</v>
      </c>
      <c r="F508" t="s">
        <v>12426</v>
      </c>
      <c r="G508" t="s">
        <v>7563</v>
      </c>
      <c r="H508" t="s">
        <v>21337</v>
      </c>
    </row>
    <row r="509" spans="1:8" x14ac:dyDescent="0.35">
      <c r="A509" t="s">
        <v>13263</v>
      </c>
      <c r="B509" t="s">
        <v>11998</v>
      </c>
      <c r="C509" t="s">
        <v>12429</v>
      </c>
      <c r="D509" t="s">
        <v>21913</v>
      </c>
      <c r="E509" t="s">
        <v>12422</v>
      </c>
      <c r="F509" t="s">
        <v>12426</v>
      </c>
      <c r="G509" t="s">
        <v>13264</v>
      </c>
      <c r="H509" t="s">
        <v>21633</v>
      </c>
    </row>
    <row r="510" spans="1:8" x14ac:dyDescent="0.35">
      <c r="A510" t="s">
        <v>13265</v>
      </c>
      <c r="B510" t="s">
        <v>12220</v>
      </c>
      <c r="C510" t="s">
        <v>12443</v>
      </c>
      <c r="D510" t="s">
        <v>21867</v>
      </c>
      <c r="E510" t="s">
        <v>12430</v>
      </c>
      <c r="F510" t="s">
        <v>12426</v>
      </c>
      <c r="G510" t="s">
        <v>66</v>
      </c>
      <c r="H510" t="s">
        <v>20397</v>
      </c>
    </row>
    <row r="511" spans="1:8" x14ac:dyDescent="0.35">
      <c r="A511" t="s">
        <v>13266</v>
      </c>
      <c r="B511" t="s">
        <v>12257</v>
      </c>
      <c r="C511" t="s">
        <v>12429</v>
      </c>
      <c r="D511" t="s">
        <v>22161</v>
      </c>
      <c r="E511" t="s">
        <v>12422</v>
      </c>
      <c r="F511" t="s">
        <v>11948</v>
      </c>
      <c r="G511" t="s">
        <v>13267</v>
      </c>
      <c r="H511" t="s">
        <v>20380</v>
      </c>
    </row>
    <row r="512" spans="1:8" x14ac:dyDescent="0.35">
      <c r="A512" t="s">
        <v>13268</v>
      </c>
      <c r="B512" t="s">
        <v>12072</v>
      </c>
      <c r="C512" t="s">
        <v>12434</v>
      </c>
      <c r="D512" t="s">
        <v>22111</v>
      </c>
      <c r="E512" t="s">
        <v>11922</v>
      </c>
      <c r="F512" t="s">
        <v>11935</v>
      </c>
      <c r="G512" t="s">
        <v>13269</v>
      </c>
      <c r="H512" t="s">
        <v>19969</v>
      </c>
    </row>
    <row r="513" spans="1:8" x14ac:dyDescent="0.35">
      <c r="A513" t="s">
        <v>13270</v>
      </c>
      <c r="B513" t="s">
        <v>12109</v>
      </c>
      <c r="C513" t="s">
        <v>12421</v>
      </c>
      <c r="D513" t="s">
        <v>22202</v>
      </c>
      <c r="E513" t="s">
        <v>12422</v>
      </c>
      <c r="F513" t="s">
        <v>11948</v>
      </c>
      <c r="G513" t="s">
        <v>66</v>
      </c>
      <c r="H513" t="s">
        <v>21137</v>
      </c>
    </row>
    <row r="514" spans="1:8" x14ac:dyDescent="0.35">
      <c r="A514" t="s">
        <v>13271</v>
      </c>
      <c r="B514" t="s">
        <v>11921</v>
      </c>
      <c r="C514" t="s">
        <v>12449</v>
      </c>
      <c r="D514" t="s">
        <v>22056</v>
      </c>
      <c r="E514" t="s">
        <v>11922</v>
      </c>
      <c r="F514" t="s">
        <v>11922</v>
      </c>
      <c r="G514" t="s">
        <v>13272</v>
      </c>
      <c r="H514" t="s">
        <v>21029</v>
      </c>
    </row>
    <row r="515" spans="1:8" x14ac:dyDescent="0.35">
      <c r="A515" t="s">
        <v>13273</v>
      </c>
      <c r="B515" t="s">
        <v>11921</v>
      </c>
      <c r="C515" t="s">
        <v>12421</v>
      </c>
      <c r="D515" t="s">
        <v>22203</v>
      </c>
      <c r="E515" t="s">
        <v>11922</v>
      </c>
      <c r="F515" t="s">
        <v>11948</v>
      </c>
      <c r="G515" t="s">
        <v>66</v>
      </c>
      <c r="H515" t="s">
        <v>20958</v>
      </c>
    </row>
    <row r="516" spans="1:8" x14ac:dyDescent="0.35">
      <c r="A516" t="s">
        <v>13274</v>
      </c>
      <c r="B516" t="s">
        <v>12183</v>
      </c>
      <c r="C516" t="s">
        <v>12434</v>
      </c>
      <c r="D516" t="s">
        <v>22204</v>
      </c>
      <c r="E516" t="s">
        <v>11922</v>
      </c>
      <c r="F516" t="s">
        <v>11948</v>
      </c>
      <c r="G516" t="s">
        <v>13275</v>
      </c>
      <c r="H516" t="s">
        <v>20294</v>
      </c>
    </row>
    <row r="517" spans="1:8" x14ac:dyDescent="0.35">
      <c r="A517" t="s">
        <v>13276</v>
      </c>
      <c r="B517" t="s">
        <v>12183</v>
      </c>
      <c r="C517" t="s">
        <v>12429</v>
      </c>
      <c r="D517" t="s">
        <v>22194</v>
      </c>
      <c r="E517" t="s">
        <v>11948</v>
      </c>
      <c r="F517" t="s">
        <v>12426</v>
      </c>
      <c r="G517" t="s">
        <v>66</v>
      </c>
      <c r="H517" t="s">
        <v>21415</v>
      </c>
    </row>
    <row r="518" spans="1:8" x14ac:dyDescent="0.35">
      <c r="A518" t="s">
        <v>13277</v>
      </c>
      <c r="B518" t="s">
        <v>12220</v>
      </c>
      <c r="C518" t="s">
        <v>12443</v>
      </c>
      <c r="D518" t="s">
        <v>22190</v>
      </c>
      <c r="E518" t="s">
        <v>12430</v>
      </c>
      <c r="F518" t="s">
        <v>11935</v>
      </c>
      <c r="G518" t="s">
        <v>13278</v>
      </c>
      <c r="H518" t="s">
        <v>20923</v>
      </c>
    </row>
    <row r="519" spans="1:8" x14ac:dyDescent="0.35">
      <c r="A519" t="s">
        <v>13279</v>
      </c>
      <c r="B519" t="s">
        <v>12072</v>
      </c>
      <c r="C519" t="s">
        <v>12449</v>
      </c>
      <c r="D519" t="s">
        <v>22205</v>
      </c>
      <c r="E519" t="s">
        <v>11935</v>
      </c>
      <c r="F519" t="s">
        <v>66</v>
      </c>
      <c r="G519" t="s">
        <v>13280</v>
      </c>
      <c r="H519" t="s">
        <v>21469</v>
      </c>
    </row>
    <row r="520" spans="1:8" x14ac:dyDescent="0.35">
      <c r="A520" t="s">
        <v>13281</v>
      </c>
      <c r="B520" t="s">
        <v>11921</v>
      </c>
      <c r="C520" t="s">
        <v>12443</v>
      </c>
      <c r="D520" t="s">
        <v>21905</v>
      </c>
      <c r="E520" t="s">
        <v>11922</v>
      </c>
      <c r="F520" t="s">
        <v>11948</v>
      </c>
      <c r="G520" t="s">
        <v>13282</v>
      </c>
      <c r="H520" t="s">
        <v>20740</v>
      </c>
    </row>
    <row r="521" spans="1:8" x14ac:dyDescent="0.35">
      <c r="A521" t="s">
        <v>13283</v>
      </c>
      <c r="B521" t="s">
        <v>12035</v>
      </c>
      <c r="C521" t="s">
        <v>12434</v>
      </c>
      <c r="D521" t="s">
        <v>22206</v>
      </c>
      <c r="E521" t="s">
        <v>12422</v>
      </c>
      <c r="F521" t="s">
        <v>12423</v>
      </c>
      <c r="G521" t="s">
        <v>13284</v>
      </c>
      <c r="H521" t="s">
        <v>21365</v>
      </c>
    </row>
    <row r="522" spans="1:8" x14ac:dyDescent="0.35">
      <c r="A522" t="s">
        <v>13285</v>
      </c>
      <c r="B522" t="s">
        <v>12146</v>
      </c>
      <c r="C522" t="s">
        <v>12434</v>
      </c>
      <c r="D522" t="s">
        <v>21890</v>
      </c>
      <c r="E522" t="s">
        <v>11935</v>
      </c>
      <c r="F522" t="s">
        <v>11935</v>
      </c>
      <c r="G522" t="s">
        <v>13286</v>
      </c>
      <c r="H522" t="s">
        <v>21304</v>
      </c>
    </row>
    <row r="523" spans="1:8" x14ac:dyDescent="0.35">
      <c r="A523" t="s">
        <v>13287</v>
      </c>
      <c r="B523" t="s">
        <v>12109</v>
      </c>
      <c r="C523" t="s">
        <v>12429</v>
      </c>
      <c r="D523" t="s">
        <v>22179</v>
      </c>
      <c r="E523" t="s">
        <v>66</v>
      </c>
      <c r="F523" t="s">
        <v>12426</v>
      </c>
      <c r="G523" t="s">
        <v>13288</v>
      </c>
      <c r="H523" t="s">
        <v>21471</v>
      </c>
    </row>
    <row r="524" spans="1:8" x14ac:dyDescent="0.35">
      <c r="A524" t="s">
        <v>13289</v>
      </c>
      <c r="B524" t="s">
        <v>12183</v>
      </c>
      <c r="C524" t="s">
        <v>12434</v>
      </c>
      <c r="D524" t="s">
        <v>22113</v>
      </c>
      <c r="E524" t="s">
        <v>12422</v>
      </c>
      <c r="F524" t="s">
        <v>12423</v>
      </c>
      <c r="G524" t="s">
        <v>13290</v>
      </c>
      <c r="H524" t="s">
        <v>21038</v>
      </c>
    </row>
    <row r="525" spans="1:8" x14ac:dyDescent="0.35">
      <c r="A525" t="s">
        <v>13291</v>
      </c>
      <c r="B525" t="s">
        <v>11921</v>
      </c>
      <c r="C525" t="s">
        <v>12429</v>
      </c>
      <c r="D525" t="s">
        <v>22207</v>
      </c>
      <c r="E525" t="s">
        <v>66</v>
      </c>
      <c r="F525" t="s">
        <v>11922</v>
      </c>
      <c r="G525" t="s">
        <v>66</v>
      </c>
      <c r="H525" t="s">
        <v>20764</v>
      </c>
    </row>
    <row r="526" spans="1:8" x14ac:dyDescent="0.35">
      <c r="A526" t="s">
        <v>13292</v>
      </c>
      <c r="B526" t="s">
        <v>12257</v>
      </c>
      <c r="C526" t="s">
        <v>12421</v>
      </c>
      <c r="D526" t="s">
        <v>22109</v>
      </c>
      <c r="E526" t="s">
        <v>11922</v>
      </c>
      <c r="F526" t="s">
        <v>12426</v>
      </c>
      <c r="G526" t="s">
        <v>13293</v>
      </c>
      <c r="H526" t="s">
        <v>21340</v>
      </c>
    </row>
    <row r="527" spans="1:8" x14ac:dyDescent="0.35">
      <c r="A527" t="s">
        <v>13294</v>
      </c>
      <c r="B527" t="s">
        <v>12220</v>
      </c>
      <c r="C527" t="s">
        <v>12429</v>
      </c>
      <c r="D527" t="s">
        <v>21949</v>
      </c>
      <c r="E527" t="s">
        <v>66</v>
      </c>
      <c r="F527" t="s">
        <v>11922</v>
      </c>
      <c r="G527" t="s">
        <v>13295</v>
      </c>
      <c r="H527" t="s">
        <v>20668</v>
      </c>
    </row>
    <row r="528" spans="1:8" x14ac:dyDescent="0.35">
      <c r="A528" t="s">
        <v>13296</v>
      </c>
      <c r="B528" t="s">
        <v>12220</v>
      </c>
      <c r="C528" t="s">
        <v>12429</v>
      </c>
      <c r="D528" t="s">
        <v>22001</v>
      </c>
      <c r="E528" t="s">
        <v>12422</v>
      </c>
      <c r="F528" t="s">
        <v>12426</v>
      </c>
      <c r="G528" t="s">
        <v>66</v>
      </c>
      <c r="H528" t="s">
        <v>21042</v>
      </c>
    </row>
    <row r="529" spans="1:8" x14ac:dyDescent="0.35">
      <c r="A529" t="s">
        <v>13297</v>
      </c>
      <c r="B529" t="s">
        <v>12220</v>
      </c>
      <c r="C529" t="s">
        <v>12421</v>
      </c>
      <c r="D529" t="s">
        <v>22208</v>
      </c>
      <c r="E529" t="s">
        <v>11948</v>
      </c>
      <c r="F529" t="s">
        <v>11948</v>
      </c>
      <c r="G529" t="s">
        <v>13298</v>
      </c>
      <c r="H529" t="s">
        <v>21057</v>
      </c>
    </row>
    <row r="530" spans="1:8" x14ac:dyDescent="0.35">
      <c r="A530" t="s">
        <v>13299</v>
      </c>
      <c r="B530" t="s">
        <v>12257</v>
      </c>
      <c r="C530" t="s">
        <v>12421</v>
      </c>
      <c r="D530" t="s">
        <v>22209</v>
      </c>
      <c r="E530" t="s">
        <v>11935</v>
      </c>
      <c r="F530" t="s">
        <v>66</v>
      </c>
      <c r="G530" t="s">
        <v>13300</v>
      </c>
      <c r="H530" t="s">
        <v>20865</v>
      </c>
    </row>
    <row r="531" spans="1:8" x14ac:dyDescent="0.35">
      <c r="A531" t="s">
        <v>13301</v>
      </c>
      <c r="B531" t="s">
        <v>12035</v>
      </c>
      <c r="C531" t="s">
        <v>12434</v>
      </c>
      <c r="D531" t="s">
        <v>22210</v>
      </c>
      <c r="E531" t="s">
        <v>11935</v>
      </c>
      <c r="F531" t="s">
        <v>12426</v>
      </c>
      <c r="G531" t="s">
        <v>13302</v>
      </c>
      <c r="H531" t="s">
        <v>20990</v>
      </c>
    </row>
    <row r="532" spans="1:8" x14ac:dyDescent="0.35">
      <c r="A532" t="s">
        <v>13303</v>
      </c>
      <c r="B532" t="s">
        <v>11998</v>
      </c>
      <c r="C532" t="s">
        <v>12434</v>
      </c>
      <c r="D532" t="s">
        <v>22211</v>
      </c>
      <c r="E532" t="s">
        <v>11922</v>
      </c>
      <c r="F532" t="s">
        <v>12426</v>
      </c>
      <c r="G532" t="s">
        <v>11137</v>
      </c>
      <c r="H532" t="s">
        <v>20469</v>
      </c>
    </row>
    <row r="533" spans="1:8" x14ac:dyDescent="0.35">
      <c r="A533" t="s">
        <v>13304</v>
      </c>
      <c r="B533" t="s">
        <v>12035</v>
      </c>
      <c r="C533" t="s">
        <v>12443</v>
      </c>
      <c r="D533" t="s">
        <v>22212</v>
      </c>
      <c r="E533" t="s">
        <v>11922</v>
      </c>
      <c r="F533" t="s">
        <v>11948</v>
      </c>
      <c r="G533" t="s">
        <v>13305</v>
      </c>
      <c r="H533" t="s">
        <v>20570</v>
      </c>
    </row>
    <row r="534" spans="1:8" x14ac:dyDescent="0.35">
      <c r="A534" t="s">
        <v>13306</v>
      </c>
      <c r="B534" t="s">
        <v>12257</v>
      </c>
      <c r="C534" t="s">
        <v>12429</v>
      </c>
      <c r="D534" t="s">
        <v>21928</v>
      </c>
      <c r="E534" t="s">
        <v>11922</v>
      </c>
      <c r="F534" t="s">
        <v>11935</v>
      </c>
      <c r="G534" t="s">
        <v>13307</v>
      </c>
      <c r="H534" t="s">
        <v>21027</v>
      </c>
    </row>
    <row r="535" spans="1:8" x14ac:dyDescent="0.35">
      <c r="A535" t="s">
        <v>13308</v>
      </c>
      <c r="B535" t="s">
        <v>12035</v>
      </c>
      <c r="C535" t="s">
        <v>12434</v>
      </c>
      <c r="D535" t="s">
        <v>22213</v>
      </c>
      <c r="E535" t="s">
        <v>11948</v>
      </c>
      <c r="F535" t="s">
        <v>11922</v>
      </c>
      <c r="G535" t="s">
        <v>13309</v>
      </c>
      <c r="H535" t="s">
        <v>21447</v>
      </c>
    </row>
    <row r="536" spans="1:8" x14ac:dyDescent="0.35">
      <c r="A536" t="s">
        <v>13310</v>
      </c>
      <c r="B536" t="s">
        <v>12183</v>
      </c>
      <c r="C536" t="s">
        <v>12425</v>
      </c>
      <c r="D536" t="s">
        <v>22214</v>
      </c>
      <c r="E536" t="s">
        <v>11948</v>
      </c>
      <c r="F536" t="s">
        <v>11935</v>
      </c>
      <c r="G536" t="s">
        <v>66</v>
      </c>
      <c r="H536" t="s">
        <v>20533</v>
      </c>
    </row>
    <row r="537" spans="1:8" x14ac:dyDescent="0.35">
      <c r="A537" t="s">
        <v>13311</v>
      </c>
      <c r="B537" t="s">
        <v>12035</v>
      </c>
      <c r="C537" t="s">
        <v>12449</v>
      </c>
      <c r="D537" t="s">
        <v>22215</v>
      </c>
      <c r="E537" t="s">
        <v>11948</v>
      </c>
      <c r="F537" t="s">
        <v>66</v>
      </c>
      <c r="G537" t="s">
        <v>13312</v>
      </c>
      <c r="H537" t="s">
        <v>20290</v>
      </c>
    </row>
    <row r="538" spans="1:8" x14ac:dyDescent="0.35">
      <c r="A538" t="s">
        <v>13313</v>
      </c>
      <c r="B538" t="s">
        <v>12109</v>
      </c>
      <c r="C538" t="s">
        <v>12425</v>
      </c>
      <c r="D538" t="s">
        <v>22140</v>
      </c>
      <c r="E538" t="s">
        <v>11948</v>
      </c>
      <c r="F538" t="s">
        <v>11935</v>
      </c>
      <c r="G538" t="s">
        <v>7326</v>
      </c>
      <c r="H538" t="s">
        <v>20080</v>
      </c>
    </row>
    <row r="539" spans="1:8" x14ac:dyDescent="0.35">
      <c r="A539" t="s">
        <v>13314</v>
      </c>
      <c r="B539" t="s">
        <v>11998</v>
      </c>
      <c r="C539" t="s">
        <v>12449</v>
      </c>
      <c r="D539" t="s">
        <v>22216</v>
      </c>
      <c r="E539" t="s">
        <v>12430</v>
      </c>
      <c r="F539" t="s">
        <v>11948</v>
      </c>
      <c r="G539" t="s">
        <v>13315</v>
      </c>
      <c r="H539" t="s">
        <v>20018</v>
      </c>
    </row>
    <row r="540" spans="1:8" x14ac:dyDescent="0.35">
      <c r="A540" t="s">
        <v>13316</v>
      </c>
      <c r="B540" t="s">
        <v>12072</v>
      </c>
      <c r="C540" t="s">
        <v>12449</v>
      </c>
      <c r="D540" t="s">
        <v>21950</v>
      </c>
      <c r="E540" t="s">
        <v>12430</v>
      </c>
      <c r="F540" t="s">
        <v>11922</v>
      </c>
      <c r="G540" t="s">
        <v>13317</v>
      </c>
      <c r="H540" t="s">
        <v>21491</v>
      </c>
    </row>
    <row r="541" spans="1:8" x14ac:dyDescent="0.35">
      <c r="A541" t="s">
        <v>13318</v>
      </c>
      <c r="B541" t="s">
        <v>11998</v>
      </c>
      <c r="C541" t="s">
        <v>12429</v>
      </c>
      <c r="D541" t="s">
        <v>22217</v>
      </c>
      <c r="E541" t="s">
        <v>12430</v>
      </c>
      <c r="F541" t="s">
        <v>11922</v>
      </c>
      <c r="G541" t="s">
        <v>13319</v>
      </c>
      <c r="H541" t="s">
        <v>21419</v>
      </c>
    </row>
    <row r="542" spans="1:8" x14ac:dyDescent="0.35">
      <c r="A542" t="s">
        <v>13320</v>
      </c>
      <c r="B542" t="s">
        <v>12146</v>
      </c>
      <c r="C542" t="s">
        <v>12443</v>
      </c>
      <c r="D542" t="s">
        <v>22218</v>
      </c>
      <c r="E542" t="s">
        <v>12422</v>
      </c>
      <c r="F542" t="s">
        <v>66</v>
      </c>
      <c r="G542" t="s">
        <v>9058</v>
      </c>
      <c r="H542" t="s">
        <v>20429</v>
      </c>
    </row>
    <row r="543" spans="1:8" x14ac:dyDescent="0.35">
      <c r="A543" t="s">
        <v>13321</v>
      </c>
      <c r="B543" t="s">
        <v>11961</v>
      </c>
      <c r="C543" t="s">
        <v>12429</v>
      </c>
      <c r="D543" t="s">
        <v>22219</v>
      </c>
      <c r="E543" t="s">
        <v>12430</v>
      </c>
      <c r="F543" t="s">
        <v>12423</v>
      </c>
      <c r="G543" t="s">
        <v>66</v>
      </c>
      <c r="H543" t="s">
        <v>19970</v>
      </c>
    </row>
    <row r="544" spans="1:8" x14ac:dyDescent="0.35">
      <c r="A544" t="s">
        <v>13322</v>
      </c>
      <c r="B544" t="s">
        <v>12035</v>
      </c>
      <c r="C544" t="s">
        <v>12429</v>
      </c>
      <c r="D544" t="s">
        <v>21931</v>
      </c>
      <c r="E544" t="s">
        <v>11948</v>
      </c>
      <c r="F544" t="s">
        <v>11948</v>
      </c>
      <c r="G544" t="s">
        <v>13323</v>
      </c>
      <c r="H544" t="s">
        <v>21510</v>
      </c>
    </row>
    <row r="545" spans="1:8" x14ac:dyDescent="0.35">
      <c r="A545" t="s">
        <v>13324</v>
      </c>
      <c r="B545" t="s">
        <v>11921</v>
      </c>
      <c r="C545" t="s">
        <v>12429</v>
      </c>
      <c r="D545" t="s">
        <v>21998</v>
      </c>
      <c r="E545" t="s">
        <v>11948</v>
      </c>
      <c r="F545" t="s">
        <v>66</v>
      </c>
      <c r="G545" t="s">
        <v>8804</v>
      </c>
      <c r="H545" t="s">
        <v>20349</v>
      </c>
    </row>
    <row r="546" spans="1:8" x14ac:dyDescent="0.35">
      <c r="A546" t="s">
        <v>13325</v>
      </c>
      <c r="B546" t="s">
        <v>12035</v>
      </c>
      <c r="C546" t="s">
        <v>12425</v>
      </c>
      <c r="D546" t="s">
        <v>22079</v>
      </c>
      <c r="E546" t="s">
        <v>11935</v>
      </c>
      <c r="F546" t="s">
        <v>12426</v>
      </c>
      <c r="G546" t="s">
        <v>7617</v>
      </c>
      <c r="H546" t="s">
        <v>20559</v>
      </c>
    </row>
    <row r="547" spans="1:8" x14ac:dyDescent="0.35">
      <c r="A547" t="s">
        <v>13326</v>
      </c>
      <c r="B547" t="s">
        <v>12035</v>
      </c>
      <c r="C547" t="s">
        <v>12443</v>
      </c>
      <c r="D547" t="s">
        <v>21888</v>
      </c>
      <c r="E547" t="s">
        <v>66</v>
      </c>
      <c r="F547" t="s">
        <v>11935</v>
      </c>
      <c r="G547" t="s">
        <v>13327</v>
      </c>
      <c r="H547" t="s">
        <v>20523</v>
      </c>
    </row>
    <row r="548" spans="1:8" x14ac:dyDescent="0.35">
      <c r="A548" t="s">
        <v>13328</v>
      </c>
      <c r="B548" t="s">
        <v>12109</v>
      </c>
      <c r="C548" t="s">
        <v>12429</v>
      </c>
      <c r="D548" t="s">
        <v>21985</v>
      </c>
      <c r="E548" t="s">
        <v>12422</v>
      </c>
      <c r="F548" t="s">
        <v>12426</v>
      </c>
      <c r="G548" t="s">
        <v>7884</v>
      </c>
      <c r="H548" t="s">
        <v>20870</v>
      </c>
    </row>
    <row r="549" spans="1:8" x14ac:dyDescent="0.35">
      <c r="A549" t="s">
        <v>13329</v>
      </c>
      <c r="B549" t="s">
        <v>11998</v>
      </c>
      <c r="C549" t="s">
        <v>12425</v>
      </c>
      <c r="D549" t="s">
        <v>21923</v>
      </c>
      <c r="E549" t="s">
        <v>11948</v>
      </c>
      <c r="F549" t="s">
        <v>12423</v>
      </c>
      <c r="G549" t="s">
        <v>13330</v>
      </c>
      <c r="H549" t="s">
        <v>19843</v>
      </c>
    </row>
    <row r="550" spans="1:8" x14ac:dyDescent="0.35">
      <c r="A550" t="s">
        <v>13331</v>
      </c>
      <c r="B550" t="s">
        <v>12220</v>
      </c>
      <c r="C550" t="s">
        <v>12443</v>
      </c>
      <c r="D550" t="s">
        <v>22220</v>
      </c>
      <c r="E550" t="s">
        <v>12422</v>
      </c>
      <c r="F550" t="s">
        <v>11922</v>
      </c>
      <c r="G550" t="s">
        <v>66</v>
      </c>
      <c r="H550" t="s">
        <v>20011</v>
      </c>
    </row>
    <row r="551" spans="1:8" x14ac:dyDescent="0.35">
      <c r="A551" t="s">
        <v>13332</v>
      </c>
      <c r="B551" t="s">
        <v>11921</v>
      </c>
      <c r="C551" t="s">
        <v>12421</v>
      </c>
      <c r="D551" t="s">
        <v>22181</v>
      </c>
      <c r="E551" t="s">
        <v>12422</v>
      </c>
      <c r="F551" t="s">
        <v>11922</v>
      </c>
      <c r="G551" t="s">
        <v>13333</v>
      </c>
      <c r="H551" t="s">
        <v>22221</v>
      </c>
    </row>
    <row r="552" spans="1:8" x14ac:dyDescent="0.35">
      <c r="A552" t="s">
        <v>13334</v>
      </c>
      <c r="B552" t="s">
        <v>12183</v>
      </c>
      <c r="C552" t="s">
        <v>12434</v>
      </c>
      <c r="D552" t="s">
        <v>22146</v>
      </c>
      <c r="E552" t="s">
        <v>12430</v>
      </c>
      <c r="F552" t="s">
        <v>11922</v>
      </c>
      <c r="G552" t="s">
        <v>66</v>
      </c>
      <c r="H552" t="s">
        <v>19956</v>
      </c>
    </row>
    <row r="553" spans="1:8" x14ac:dyDescent="0.35">
      <c r="A553" t="s">
        <v>13335</v>
      </c>
      <c r="B553" t="s">
        <v>11961</v>
      </c>
      <c r="C553" t="s">
        <v>12443</v>
      </c>
      <c r="D553" t="s">
        <v>22222</v>
      </c>
      <c r="E553" t="s">
        <v>11935</v>
      </c>
      <c r="F553" t="s">
        <v>11935</v>
      </c>
      <c r="G553" t="s">
        <v>13336</v>
      </c>
      <c r="H553" t="s">
        <v>20835</v>
      </c>
    </row>
    <row r="554" spans="1:8" x14ac:dyDescent="0.35">
      <c r="A554" t="s">
        <v>13337</v>
      </c>
      <c r="B554" t="s">
        <v>12035</v>
      </c>
      <c r="C554" t="s">
        <v>12449</v>
      </c>
      <c r="D554" t="s">
        <v>22223</v>
      </c>
      <c r="E554" t="s">
        <v>12422</v>
      </c>
      <c r="F554" t="s">
        <v>11948</v>
      </c>
      <c r="G554" t="s">
        <v>13338</v>
      </c>
      <c r="H554" t="s">
        <v>20937</v>
      </c>
    </row>
    <row r="555" spans="1:8" x14ac:dyDescent="0.35">
      <c r="A555" t="s">
        <v>13339</v>
      </c>
      <c r="B555" t="s">
        <v>12183</v>
      </c>
      <c r="C555" t="s">
        <v>12443</v>
      </c>
      <c r="D555" t="s">
        <v>22224</v>
      </c>
      <c r="E555" t="s">
        <v>11922</v>
      </c>
      <c r="F555" t="s">
        <v>11922</v>
      </c>
      <c r="G555" t="s">
        <v>13340</v>
      </c>
      <c r="H555" t="s">
        <v>21476</v>
      </c>
    </row>
    <row r="556" spans="1:8" x14ac:dyDescent="0.35">
      <c r="A556" t="s">
        <v>13341</v>
      </c>
      <c r="B556" t="s">
        <v>12035</v>
      </c>
      <c r="C556" t="s">
        <v>12425</v>
      </c>
      <c r="D556" t="s">
        <v>22225</v>
      </c>
      <c r="E556" t="s">
        <v>12430</v>
      </c>
      <c r="F556" t="s">
        <v>12426</v>
      </c>
      <c r="G556" t="s">
        <v>13342</v>
      </c>
      <c r="H556" t="s">
        <v>22226</v>
      </c>
    </row>
    <row r="557" spans="1:8" x14ac:dyDescent="0.35">
      <c r="A557" t="s">
        <v>13343</v>
      </c>
      <c r="B557" t="s">
        <v>11998</v>
      </c>
      <c r="C557" t="s">
        <v>12429</v>
      </c>
      <c r="D557" t="s">
        <v>22227</v>
      </c>
      <c r="E557" t="s">
        <v>12430</v>
      </c>
      <c r="F557" t="s">
        <v>11948</v>
      </c>
      <c r="G557" t="s">
        <v>13344</v>
      </c>
      <c r="H557" t="s">
        <v>20356</v>
      </c>
    </row>
    <row r="558" spans="1:8" x14ac:dyDescent="0.35">
      <c r="A558" t="s">
        <v>13345</v>
      </c>
      <c r="B558" t="s">
        <v>12109</v>
      </c>
      <c r="C558" t="s">
        <v>12434</v>
      </c>
      <c r="D558" t="s">
        <v>22208</v>
      </c>
      <c r="E558" t="s">
        <v>11922</v>
      </c>
      <c r="F558" t="s">
        <v>12423</v>
      </c>
      <c r="G558" t="s">
        <v>66</v>
      </c>
      <c r="H558" t="s">
        <v>20125</v>
      </c>
    </row>
    <row r="559" spans="1:8" x14ac:dyDescent="0.35">
      <c r="A559" t="s">
        <v>13346</v>
      </c>
      <c r="B559" t="s">
        <v>12183</v>
      </c>
      <c r="C559" t="s">
        <v>12443</v>
      </c>
      <c r="D559" t="s">
        <v>22228</v>
      </c>
      <c r="E559" t="s">
        <v>12422</v>
      </c>
      <c r="F559" t="s">
        <v>11935</v>
      </c>
      <c r="G559" t="s">
        <v>13347</v>
      </c>
      <c r="H559" t="s">
        <v>19970</v>
      </c>
    </row>
    <row r="560" spans="1:8" x14ac:dyDescent="0.35">
      <c r="A560" t="s">
        <v>13348</v>
      </c>
      <c r="B560" t="s">
        <v>12183</v>
      </c>
      <c r="C560" t="s">
        <v>12434</v>
      </c>
      <c r="D560" t="s">
        <v>22152</v>
      </c>
      <c r="E560" t="s">
        <v>12430</v>
      </c>
      <c r="F560" t="s">
        <v>11935</v>
      </c>
      <c r="G560" t="s">
        <v>13349</v>
      </c>
      <c r="H560" t="s">
        <v>20318</v>
      </c>
    </row>
    <row r="561" spans="1:8" x14ac:dyDescent="0.35">
      <c r="A561" t="s">
        <v>13350</v>
      </c>
      <c r="B561" t="s">
        <v>11961</v>
      </c>
      <c r="C561" t="s">
        <v>12425</v>
      </c>
      <c r="D561" t="s">
        <v>21983</v>
      </c>
      <c r="E561" t="s">
        <v>11922</v>
      </c>
      <c r="F561" t="s">
        <v>66</v>
      </c>
      <c r="G561" t="s">
        <v>13351</v>
      </c>
      <c r="H561" t="s">
        <v>21259</v>
      </c>
    </row>
    <row r="562" spans="1:8" x14ac:dyDescent="0.35">
      <c r="A562" t="s">
        <v>13352</v>
      </c>
      <c r="B562" t="s">
        <v>12035</v>
      </c>
      <c r="C562" t="s">
        <v>12421</v>
      </c>
      <c r="D562" t="s">
        <v>21906</v>
      </c>
      <c r="E562" t="s">
        <v>12430</v>
      </c>
      <c r="F562" t="s">
        <v>11935</v>
      </c>
      <c r="G562" t="s">
        <v>13353</v>
      </c>
      <c r="H562" t="s">
        <v>20245</v>
      </c>
    </row>
    <row r="563" spans="1:8" x14ac:dyDescent="0.35">
      <c r="A563" t="s">
        <v>13354</v>
      </c>
      <c r="B563" t="s">
        <v>11921</v>
      </c>
      <c r="C563" t="s">
        <v>12449</v>
      </c>
      <c r="D563" t="s">
        <v>22026</v>
      </c>
      <c r="E563" t="s">
        <v>11922</v>
      </c>
      <c r="F563" t="s">
        <v>12426</v>
      </c>
      <c r="G563" t="s">
        <v>66</v>
      </c>
      <c r="H563" t="s">
        <v>20662</v>
      </c>
    </row>
    <row r="564" spans="1:8" x14ac:dyDescent="0.35">
      <c r="A564" t="s">
        <v>13355</v>
      </c>
      <c r="B564" t="s">
        <v>12109</v>
      </c>
      <c r="C564" t="s">
        <v>12425</v>
      </c>
      <c r="D564" t="s">
        <v>21881</v>
      </c>
      <c r="E564" t="s">
        <v>11922</v>
      </c>
      <c r="F564" t="s">
        <v>11935</v>
      </c>
      <c r="G564" t="s">
        <v>66</v>
      </c>
      <c r="H564" t="s">
        <v>19922</v>
      </c>
    </row>
    <row r="565" spans="1:8" x14ac:dyDescent="0.35">
      <c r="A565" t="s">
        <v>13356</v>
      </c>
      <c r="B565" t="s">
        <v>12109</v>
      </c>
      <c r="C565" t="s">
        <v>12429</v>
      </c>
      <c r="D565" t="s">
        <v>22063</v>
      </c>
      <c r="E565" t="s">
        <v>11935</v>
      </c>
      <c r="F565" t="s">
        <v>12423</v>
      </c>
      <c r="G565" t="s">
        <v>66</v>
      </c>
      <c r="H565" t="s">
        <v>21206</v>
      </c>
    </row>
    <row r="566" spans="1:8" x14ac:dyDescent="0.35">
      <c r="A566" t="s">
        <v>13357</v>
      </c>
      <c r="B566" t="s">
        <v>11921</v>
      </c>
      <c r="C566" t="s">
        <v>12443</v>
      </c>
      <c r="D566" t="s">
        <v>22229</v>
      </c>
      <c r="E566" t="s">
        <v>66</v>
      </c>
      <c r="F566" t="s">
        <v>11922</v>
      </c>
      <c r="G566" t="s">
        <v>66</v>
      </c>
      <c r="H566" t="s">
        <v>21563</v>
      </c>
    </row>
    <row r="567" spans="1:8" x14ac:dyDescent="0.35">
      <c r="A567" t="s">
        <v>13358</v>
      </c>
      <c r="B567" t="s">
        <v>12072</v>
      </c>
      <c r="C567" t="s">
        <v>12449</v>
      </c>
      <c r="D567" t="s">
        <v>22230</v>
      </c>
      <c r="E567" t="s">
        <v>11922</v>
      </c>
      <c r="F567" t="s">
        <v>12423</v>
      </c>
      <c r="G567" t="s">
        <v>13359</v>
      </c>
      <c r="H567" t="s">
        <v>21486</v>
      </c>
    </row>
    <row r="568" spans="1:8" x14ac:dyDescent="0.35">
      <c r="A568" t="s">
        <v>13360</v>
      </c>
      <c r="B568" t="s">
        <v>11998</v>
      </c>
      <c r="C568" t="s">
        <v>12429</v>
      </c>
      <c r="D568" t="s">
        <v>22231</v>
      </c>
      <c r="E568" t="s">
        <v>11948</v>
      </c>
      <c r="F568" t="s">
        <v>12426</v>
      </c>
      <c r="G568" t="s">
        <v>13361</v>
      </c>
      <c r="H568" t="s">
        <v>21112</v>
      </c>
    </row>
    <row r="569" spans="1:8" x14ac:dyDescent="0.35">
      <c r="A569" t="s">
        <v>13362</v>
      </c>
      <c r="B569" t="s">
        <v>12257</v>
      </c>
      <c r="C569" t="s">
        <v>12421</v>
      </c>
      <c r="D569" t="s">
        <v>22232</v>
      </c>
      <c r="E569" t="s">
        <v>11935</v>
      </c>
      <c r="F569" t="s">
        <v>11922</v>
      </c>
      <c r="G569" t="s">
        <v>13363</v>
      </c>
      <c r="H569" t="s">
        <v>20823</v>
      </c>
    </row>
    <row r="570" spans="1:8" x14ac:dyDescent="0.35">
      <c r="A570" t="s">
        <v>13364</v>
      </c>
      <c r="B570" t="s">
        <v>12109</v>
      </c>
      <c r="C570" t="s">
        <v>12443</v>
      </c>
      <c r="D570" t="s">
        <v>22183</v>
      </c>
      <c r="E570" t="s">
        <v>11935</v>
      </c>
      <c r="F570" t="s">
        <v>11935</v>
      </c>
      <c r="G570" t="s">
        <v>13365</v>
      </c>
      <c r="H570" t="s">
        <v>21210</v>
      </c>
    </row>
    <row r="571" spans="1:8" x14ac:dyDescent="0.35">
      <c r="A571" t="s">
        <v>13366</v>
      </c>
      <c r="B571" t="s">
        <v>12072</v>
      </c>
      <c r="C571" t="s">
        <v>12429</v>
      </c>
      <c r="D571" t="s">
        <v>22009</v>
      </c>
      <c r="E571" t="s">
        <v>11922</v>
      </c>
      <c r="F571" t="s">
        <v>12423</v>
      </c>
      <c r="G571" t="s">
        <v>13367</v>
      </c>
      <c r="H571" t="s">
        <v>21209</v>
      </c>
    </row>
    <row r="572" spans="1:8" x14ac:dyDescent="0.35">
      <c r="A572" t="s">
        <v>13368</v>
      </c>
      <c r="B572" t="s">
        <v>12035</v>
      </c>
      <c r="C572" t="s">
        <v>12425</v>
      </c>
      <c r="D572" t="s">
        <v>21897</v>
      </c>
      <c r="E572" t="s">
        <v>11922</v>
      </c>
      <c r="F572" t="s">
        <v>11935</v>
      </c>
      <c r="G572" t="s">
        <v>8044</v>
      </c>
      <c r="H572" t="s">
        <v>21286</v>
      </c>
    </row>
    <row r="573" spans="1:8" x14ac:dyDescent="0.35">
      <c r="A573" t="s">
        <v>13369</v>
      </c>
      <c r="B573" t="s">
        <v>11921</v>
      </c>
      <c r="C573" t="s">
        <v>12434</v>
      </c>
      <c r="D573" t="s">
        <v>22233</v>
      </c>
      <c r="E573" t="s">
        <v>12422</v>
      </c>
      <c r="F573" t="s">
        <v>11922</v>
      </c>
      <c r="G573" t="s">
        <v>66</v>
      </c>
      <c r="H573" t="s">
        <v>20992</v>
      </c>
    </row>
    <row r="574" spans="1:8" x14ac:dyDescent="0.35">
      <c r="A574" t="s">
        <v>13370</v>
      </c>
      <c r="B574" t="s">
        <v>12035</v>
      </c>
      <c r="C574" t="s">
        <v>12425</v>
      </c>
      <c r="D574" t="s">
        <v>22234</v>
      </c>
      <c r="E574" t="s">
        <v>11922</v>
      </c>
      <c r="F574" t="s">
        <v>12426</v>
      </c>
      <c r="G574" t="s">
        <v>13371</v>
      </c>
      <c r="H574" t="s">
        <v>20907</v>
      </c>
    </row>
    <row r="575" spans="1:8" x14ac:dyDescent="0.35">
      <c r="A575" t="s">
        <v>13372</v>
      </c>
      <c r="B575" t="s">
        <v>12257</v>
      </c>
      <c r="C575" t="s">
        <v>12443</v>
      </c>
      <c r="D575" t="s">
        <v>21874</v>
      </c>
      <c r="E575" t="s">
        <v>11935</v>
      </c>
      <c r="F575" t="s">
        <v>11948</v>
      </c>
      <c r="G575" t="s">
        <v>13373</v>
      </c>
      <c r="H575" t="s">
        <v>20402</v>
      </c>
    </row>
    <row r="576" spans="1:8" x14ac:dyDescent="0.35">
      <c r="A576" t="s">
        <v>13374</v>
      </c>
      <c r="B576" t="s">
        <v>12220</v>
      </c>
      <c r="C576" t="s">
        <v>12449</v>
      </c>
      <c r="D576" t="s">
        <v>22091</v>
      </c>
      <c r="E576" t="s">
        <v>66</v>
      </c>
      <c r="F576" t="s">
        <v>11935</v>
      </c>
      <c r="G576" t="s">
        <v>13375</v>
      </c>
      <c r="H576" t="s">
        <v>20756</v>
      </c>
    </row>
    <row r="577" spans="1:8" x14ac:dyDescent="0.35">
      <c r="A577" t="s">
        <v>13376</v>
      </c>
      <c r="B577" t="s">
        <v>12220</v>
      </c>
      <c r="C577" t="s">
        <v>12425</v>
      </c>
      <c r="D577" t="s">
        <v>21870</v>
      </c>
      <c r="E577" t="s">
        <v>11935</v>
      </c>
      <c r="F577" t="s">
        <v>11948</v>
      </c>
      <c r="G577" t="s">
        <v>66</v>
      </c>
      <c r="H577" t="s">
        <v>21607</v>
      </c>
    </row>
    <row r="578" spans="1:8" x14ac:dyDescent="0.35">
      <c r="A578" t="s">
        <v>13377</v>
      </c>
      <c r="B578" t="s">
        <v>12035</v>
      </c>
      <c r="C578" t="s">
        <v>12425</v>
      </c>
      <c r="D578" t="s">
        <v>22235</v>
      </c>
      <c r="E578" t="s">
        <v>11935</v>
      </c>
      <c r="F578" t="s">
        <v>11922</v>
      </c>
      <c r="G578" t="s">
        <v>12870</v>
      </c>
      <c r="H578" t="s">
        <v>20684</v>
      </c>
    </row>
    <row r="579" spans="1:8" x14ac:dyDescent="0.35">
      <c r="A579" t="s">
        <v>13378</v>
      </c>
      <c r="B579" t="s">
        <v>12109</v>
      </c>
      <c r="C579" t="s">
        <v>12443</v>
      </c>
      <c r="D579" t="s">
        <v>21984</v>
      </c>
      <c r="E579" t="s">
        <v>11948</v>
      </c>
      <c r="F579" t="s">
        <v>12423</v>
      </c>
      <c r="G579" t="s">
        <v>13379</v>
      </c>
      <c r="H579" t="s">
        <v>20633</v>
      </c>
    </row>
    <row r="580" spans="1:8" x14ac:dyDescent="0.35">
      <c r="A580" t="s">
        <v>13380</v>
      </c>
      <c r="B580" t="s">
        <v>12109</v>
      </c>
      <c r="C580" t="s">
        <v>12449</v>
      </c>
      <c r="D580" t="s">
        <v>22095</v>
      </c>
      <c r="E580" t="s">
        <v>12422</v>
      </c>
      <c r="F580" t="s">
        <v>11948</v>
      </c>
      <c r="G580" t="s">
        <v>13381</v>
      </c>
      <c r="H580" t="s">
        <v>20341</v>
      </c>
    </row>
    <row r="581" spans="1:8" x14ac:dyDescent="0.35">
      <c r="A581" t="s">
        <v>13382</v>
      </c>
      <c r="B581" t="s">
        <v>11921</v>
      </c>
      <c r="C581" t="s">
        <v>12421</v>
      </c>
      <c r="D581" t="s">
        <v>22236</v>
      </c>
      <c r="E581" t="s">
        <v>11935</v>
      </c>
      <c r="F581" t="s">
        <v>11948</v>
      </c>
      <c r="G581" t="s">
        <v>66</v>
      </c>
      <c r="H581" t="s">
        <v>21066</v>
      </c>
    </row>
    <row r="582" spans="1:8" x14ac:dyDescent="0.35">
      <c r="A582" t="s">
        <v>13383</v>
      </c>
      <c r="B582" t="s">
        <v>12146</v>
      </c>
      <c r="C582" t="s">
        <v>12443</v>
      </c>
      <c r="D582" t="s">
        <v>22237</v>
      </c>
      <c r="E582" t="s">
        <v>12430</v>
      </c>
      <c r="F582" t="s">
        <v>11922</v>
      </c>
      <c r="G582" t="s">
        <v>10667</v>
      </c>
      <c r="H582" t="s">
        <v>21084</v>
      </c>
    </row>
    <row r="583" spans="1:8" x14ac:dyDescent="0.35">
      <c r="A583" t="s">
        <v>13384</v>
      </c>
      <c r="B583" t="s">
        <v>12146</v>
      </c>
      <c r="C583" t="s">
        <v>12449</v>
      </c>
      <c r="D583" t="s">
        <v>22104</v>
      </c>
      <c r="E583" t="s">
        <v>12422</v>
      </c>
      <c r="F583" t="s">
        <v>11922</v>
      </c>
      <c r="G583" t="s">
        <v>8089</v>
      </c>
      <c r="H583" t="s">
        <v>21608</v>
      </c>
    </row>
    <row r="584" spans="1:8" x14ac:dyDescent="0.35">
      <c r="A584" t="s">
        <v>13385</v>
      </c>
      <c r="B584" t="s">
        <v>12072</v>
      </c>
      <c r="C584" t="s">
        <v>12434</v>
      </c>
      <c r="D584" t="s">
        <v>21938</v>
      </c>
      <c r="E584" t="s">
        <v>12422</v>
      </c>
      <c r="F584" t="s">
        <v>11922</v>
      </c>
      <c r="G584" t="s">
        <v>13063</v>
      </c>
      <c r="H584" t="s">
        <v>21190</v>
      </c>
    </row>
    <row r="585" spans="1:8" x14ac:dyDescent="0.35">
      <c r="A585" t="s">
        <v>13386</v>
      </c>
      <c r="B585" t="s">
        <v>12109</v>
      </c>
      <c r="C585" t="s">
        <v>12425</v>
      </c>
      <c r="D585" t="s">
        <v>22238</v>
      </c>
      <c r="E585" t="s">
        <v>11935</v>
      </c>
      <c r="F585" t="s">
        <v>11935</v>
      </c>
      <c r="G585" t="s">
        <v>13387</v>
      </c>
      <c r="H585" t="s">
        <v>21570</v>
      </c>
    </row>
    <row r="586" spans="1:8" x14ac:dyDescent="0.35">
      <c r="A586" t="s">
        <v>13388</v>
      </c>
      <c r="B586" t="s">
        <v>12035</v>
      </c>
      <c r="C586" t="s">
        <v>12429</v>
      </c>
      <c r="D586" t="s">
        <v>22239</v>
      </c>
      <c r="E586" t="s">
        <v>12422</v>
      </c>
      <c r="F586" t="s">
        <v>12426</v>
      </c>
      <c r="G586" t="s">
        <v>66</v>
      </c>
      <c r="H586" t="s">
        <v>20110</v>
      </c>
    </row>
    <row r="587" spans="1:8" x14ac:dyDescent="0.35">
      <c r="A587" t="s">
        <v>13389</v>
      </c>
      <c r="B587" t="s">
        <v>11961</v>
      </c>
      <c r="C587" t="s">
        <v>12429</v>
      </c>
      <c r="D587" t="s">
        <v>21864</v>
      </c>
      <c r="E587" t="s">
        <v>12430</v>
      </c>
      <c r="F587" t="s">
        <v>66</v>
      </c>
      <c r="G587" t="s">
        <v>13390</v>
      </c>
      <c r="H587" t="s">
        <v>21493</v>
      </c>
    </row>
    <row r="588" spans="1:8" x14ac:dyDescent="0.35">
      <c r="A588" t="s">
        <v>13391</v>
      </c>
      <c r="B588" t="s">
        <v>12035</v>
      </c>
      <c r="C588" t="s">
        <v>12449</v>
      </c>
      <c r="D588" t="s">
        <v>22240</v>
      </c>
      <c r="E588" t="s">
        <v>11922</v>
      </c>
      <c r="F588" t="s">
        <v>12426</v>
      </c>
      <c r="G588" t="s">
        <v>8235</v>
      </c>
      <c r="H588" t="s">
        <v>20022</v>
      </c>
    </row>
    <row r="589" spans="1:8" x14ac:dyDescent="0.35">
      <c r="A589" t="s">
        <v>13392</v>
      </c>
      <c r="B589" t="s">
        <v>12109</v>
      </c>
      <c r="C589" t="s">
        <v>12429</v>
      </c>
      <c r="D589" t="s">
        <v>22241</v>
      </c>
      <c r="E589" t="s">
        <v>11948</v>
      </c>
      <c r="F589" t="s">
        <v>11948</v>
      </c>
      <c r="G589" t="s">
        <v>13393</v>
      </c>
      <c r="H589" t="s">
        <v>20739</v>
      </c>
    </row>
    <row r="590" spans="1:8" x14ac:dyDescent="0.35">
      <c r="A590" t="s">
        <v>13394</v>
      </c>
      <c r="B590" t="s">
        <v>11921</v>
      </c>
      <c r="C590" t="s">
        <v>12443</v>
      </c>
      <c r="D590" t="s">
        <v>22242</v>
      </c>
      <c r="E590" t="s">
        <v>12422</v>
      </c>
      <c r="F590" t="s">
        <v>11935</v>
      </c>
      <c r="G590" t="s">
        <v>13395</v>
      </c>
      <c r="H590" t="s">
        <v>20067</v>
      </c>
    </row>
    <row r="591" spans="1:8" x14ac:dyDescent="0.35">
      <c r="A591" t="s">
        <v>13396</v>
      </c>
      <c r="B591" t="s">
        <v>12183</v>
      </c>
      <c r="C591" t="s">
        <v>12449</v>
      </c>
      <c r="D591" t="s">
        <v>21918</v>
      </c>
      <c r="E591" t="s">
        <v>11935</v>
      </c>
      <c r="F591" t="s">
        <v>66</v>
      </c>
      <c r="G591" t="s">
        <v>13397</v>
      </c>
      <c r="H591" t="s">
        <v>21142</v>
      </c>
    </row>
    <row r="592" spans="1:8" x14ac:dyDescent="0.35">
      <c r="A592" t="s">
        <v>13398</v>
      </c>
      <c r="B592" t="s">
        <v>12183</v>
      </c>
      <c r="C592" t="s">
        <v>12425</v>
      </c>
      <c r="D592" t="s">
        <v>21872</v>
      </c>
      <c r="E592" t="s">
        <v>12422</v>
      </c>
      <c r="F592" t="s">
        <v>12426</v>
      </c>
      <c r="G592" t="s">
        <v>13399</v>
      </c>
      <c r="H592" t="s">
        <v>21101</v>
      </c>
    </row>
    <row r="593" spans="1:8" x14ac:dyDescent="0.35">
      <c r="A593" t="s">
        <v>13400</v>
      </c>
      <c r="B593" t="s">
        <v>12072</v>
      </c>
      <c r="C593" t="s">
        <v>12449</v>
      </c>
      <c r="D593" t="s">
        <v>22157</v>
      </c>
      <c r="E593" t="s">
        <v>11935</v>
      </c>
      <c r="F593" t="s">
        <v>66</v>
      </c>
      <c r="G593" t="s">
        <v>8847</v>
      </c>
      <c r="H593" t="s">
        <v>21228</v>
      </c>
    </row>
    <row r="594" spans="1:8" x14ac:dyDescent="0.35">
      <c r="A594" t="s">
        <v>13401</v>
      </c>
      <c r="B594" t="s">
        <v>12220</v>
      </c>
      <c r="C594" t="s">
        <v>12443</v>
      </c>
      <c r="D594" t="s">
        <v>21938</v>
      </c>
      <c r="E594" t="s">
        <v>12422</v>
      </c>
      <c r="F594" t="s">
        <v>11922</v>
      </c>
      <c r="G594" t="s">
        <v>66</v>
      </c>
      <c r="H594" t="s">
        <v>21123</v>
      </c>
    </row>
    <row r="595" spans="1:8" x14ac:dyDescent="0.35">
      <c r="A595" t="s">
        <v>13402</v>
      </c>
      <c r="B595" t="s">
        <v>12109</v>
      </c>
      <c r="C595" t="s">
        <v>12443</v>
      </c>
      <c r="D595" t="s">
        <v>21896</v>
      </c>
      <c r="E595" t="s">
        <v>11948</v>
      </c>
      <c r="F595" t="s">
        <v>11935</v>
      </c>
      <c r="G595" t="s">
        <v>13403</v>
      </c>
      <c r="H595" t="s">
        <v>20193</v>
      </c>
    </row>
    <row r="596" spans="1:8" x14ac:dyDescent="0.35">
      <c r="A596" t="s">
        <v>13404</v>
      </c>
      <c r="B596" t="s">
        <v>12109</v>
      </c>
      <c r="C596" t="s">
        <v>12425</v>
      </c>
      <c r="D596" t="s">
        <v>22085</v>
      </c>
      <c r="E596" t="s">
        <v>12430</v>
      </c>
      <c r="F596" t="s">
        <v>12423</v>
      </c>
      <c r="G596" t="s">
        <v>13405</v>
      </c>
      <c r="H596" t="s">
        <v>20065</v>
      </c>
    </row>
    <row r="597" spans="1:8" x14ac:dyDescent="0.35">
      <c r="A597" t="s">
        <v>13406</v>
      </c>
      <c r="B597" t="s">
        <v>12035</v>
      </c>
      <c r="C597" t="s">
        <v>12425</v>
      </c>
      <c r="D597" t="s">
        <v>22243</v>
      </c>
      <c r="E597" t="s">
        <v>11922</v>
      </c>
      <c r="F597" t="s">
        <v>11948</v>
      </c>
      <c r="G597" t="s">
        <v>13407</v>
      </c>
      <c r="H597" t="s">
        <v>20715</v>
      </c>
    </row>
    <row r="598" spans="1:8" x14ac:dyDescent="0.35">
      <c r="A598" t="s">
        <v>13408</v>
      </c>
      <c r="B598" t="s">
        <v>12146</v>
      </c>
      <c r="C598" t="s">
        <v>12449</v>
      </c>
      <c r="D598" t="s">
        <v>22244</v>
      </c>
      <c r="E598" t="s">
        <v>11922</v>
      </c>
      <c r="F598" t="s">
        <v>11948</v>
      </c>
      <c r="G598" t="s">
        <v>13409</v>
      </c>
      <c r="H598" t="s">
        <v>20495</v>
      </c>
    </row>
    <row r="599" spans="1:8" x14ac:dyDescent="0.35">
      <c r="A599" t="s">
        <v>13410</v>
      </c>
      <c r="B599" t="s">
        <v>12257</v>
      </c>
      <c r="C599" t="s">
        <v>12449</v>
      </c>
      <c r="D599" t="s">
        <v>22245</v>
      </c>
      <c r="E599" t="s">
        <v>11922</v>
      </c>
      <c r="F599" t="s">
        <v>12426</v>
      </c>
      <c r="G599" t="s">
        <v>13411</v>
      </c>
      <c r="H599" t="s">
        <v>20839</v>
      </c>
    </row>
    <row r="600" spans="1:8" x14ac:dyDescent="0.35">
      <c r="A600" t="s">
        <v>13412</v>
      </c>
      <c r="B600" t="s">
        <v>12183</v>
      </c>
      <c r="C600" t="s">
        <v>12425</v>
      </c>
      <c r="D600" t="s">
        <v>22246</v>
      </c>
      <c r="E600" t="s">
        <v>11948</v>
      </c>
      <c r="F600" t="s">
        <v>66</v>
      </c>
      <c r="G600" t="s">
        <v>13413</v>
      </c>
      <c r="H600" t="s">
        <v>21127</v>
      </c>
    </row>
    <row r="601" spans="1:8" x14ac:dyDescent="0.35">
      <c r="A601" t="s">
        <v>13414</v>
      </c>
      <c r="B601" t="s">
        <v>12257</v>
      </c>
      <c r="C601" t="s">
        <v>12443</v>
      </c>
      <c r="D601" t="s">
        <v>22066</v>
      </c>
      <c r="E601" t="s">
        <v>66</v>
      </c>
      <c r="F601" t="s">
        <v>12426</v>
      </c>
      <c r="G601" t="s">
        <v>13415</v>
      </c>
      <c r="H601" t="s">
        <v>20373</v>
      </c>
    </row>
    <row r="602" spans="1:8" x14ac:dyDescent="0.35">
      <c r="A602" t="s">
        <v>13416</v>
      </c>
      <c r="B602" t="s">
        <v>11921</v>
      </c>
      <c r="C602" t="s">
        <v>12425</v>
      </c>
      <c r="D602" t="s">
        <v>22205</v>
      </c>
      <c r="E602" t="s">
        <v>12422</v>
      </c>
      <c r="F602" t="s">
        <v>12426</v>
      </c>
      <c r="G602" t="s">
        <v>13417</v>
      </c>
      <c r="H602" t="s">
        <v>21211</v>
      </c>
    </row>
    <row r="603" spans="1:8" x14ac:dyDescent="0.35">
      <c r="A603" t="s">
        <v>13418</v>
      </c>
      <c r="B603" t="s">
        <v>12183</v>
      </c>
      <c r="C603" t="s">
        <v>12429</v>
      </c>
      <c r="D603" t="s">
        <v>22054</v>
      </c>
      <c r="E603" t="s">
        <v>12422</v>
      </c>
      <c r="F603" t="s">
        <v>12426</v>
      </c>
      <c r="G603" t="s">
        <v>9241</v>
      </c>
      <c r="H603" t="s">
        <v>21287</v>
      </c>
    </row>
    <row r="604" spans="1:8" x14ac:dyDescent="0.35">
      <c r="A604" t="s">
        <v>13419</v>
      </c>
      <c r="B604" t="s">
        <v>12257</v>
      </c>
      <c r="C604" t="s">
        <v>12434</v>
      </c>
      <c r="D604" t="s">
        <v>21977</v>
      </c>
      <c r="E604" t="s">
        <v>11948</v>
      </c>
      <c r="F604" t="s">
        <v>12426</v>
      </c>
      <c r="G604" t="s">
        <v>13420</v>
      </c>
      <c r="H604" t="s">
        <v>22247</v>
      </c>
    </row>
    <row r="605" spans="1:8" x14ac:dyDescent="0.35">
      <c r="A605" t="s">
        <v>13421</v>
      </c>
      <c r="B605" t="s">
        <v>11921</v>
      </c>
      <c r="C605" t="s">
        <v>12429</v>
      </c>
      <c r="D605" t="s">
        <v>22248</v>
      </c>
      <c r="E605" t="s">
        <v>12430</v>
      </c>
      <c r="F605" t="s">
        <v>11922</v>
      </c>
      <c r="G605" t="s">
        <v>7316</v>
      </c>
      <c r="H605" t="s">
        <v>21633</v>
      </c>
    </row>
    <row r="606" spans="1:8" x14ac:dyDescent="0.35">
      <c r="A606" t="s">
        <v>13422</v>
      </c>
      <c r="B606" t="s">
        <v>11961</v>
      </c>
      <c r="C606" t="s">
        <v>12429</v>
      </c>
      <c r="D606" t="s">
        <v>21990</v>
      </c>
      <c r="E606" t="s">
        <v>12422</v>
      </c>
      <c r="F606" t="s">
        <v>11935</v>
      </c>
      <c r="G606" t="s">
        <v>10097</v>
      </c>
      <c r="H606" t="s">
        <v>21352</v>
      </c>
    </row>
    <row r="607" spans="1:8" x14ac:dyDescent="0.35">
      <c r="A607" t="s">
        <v>13423</v>
      </c>
      <c r="B607" t="s">
        <v>11921</v>
      </c>
      <c r="C607" t="s">
        <v>12434</v>
      </c>
      <c r="D607" t="s">
        <v>22249</v>
      </c>
      <c r="E607" t="s">
        <v>12422</v>
      </c>
      <c r="F607" t="s">
        <v>12426</v>
      </c>
      <c r="G607" t="s">
        <v>13424</v>
      </c>
      <c r="H607" t="s">
        <v>20397</v>
      </c>
    </row>
    <row r="608" spans="1:8" x14ac:dyDescent="0.35">
      <c r="A608" t="s">
        <v>13425</v>
      </c>
      <c r="B608" t="s">
        <v>12183</v>
      </c>
      <c r="C608" t="s">
        <v>12429</v>
      </c>
      <c r="D608" t="s">
        <v>22250</v>
      </c>
      <c r="E608" t="s">
        <v>11922</v>
      </c>
      <c r="F608" t="s">
        <v>11922</v>
      </c>
      <c r="G608" t="s">
        <v>13426</v>
      </c>
      <c r="H608" t="s">
        <v>20399</v>
      </c>
    </row>
    <row r="609" spans="1:8" x14ac:dyDescent="0.35">
      <c r="A609" t="s">
        <v>13427</v>
      </c>
      <c r="B609" t="s">
        <v>12072</v>
      </c>
      <c r="C609" t="s">
        <v>12421</v>
      </c>
      <c r="D609" t="s">
        <v>21989</v>
      </c>
      <c r="E609" t="s">
        <v>11922</v>
      </c>
      <c r="F609" t="s">
        <v>12423</v>
      </c>
      <c r="G609" t="s">
        <v>66</v>
      </c>
      <c r="H609" t="s">
        <v>20062</v>
      </c>
    </row>
    <row r="610" spans="1:8" x14ac:dyDescent="0.35">
      <c r="A610" t="s">
        <v>13428</v>
      </c>
      <c r="B610" t="s">
        <v>12220</v>
      </c>
      <c r="C610" t="s">
        <v>12425</v>
      </c>
      <c r="D610" t="s">
        <v>22000</v>
      </c>
      <c r="E610" t="s">
        <v>11922</v>
      </c>
      <c r="F610" t="s">
        <v>12426</v>
      </c>
      <c r="G610" t="s">
        <v>9116</v>
      </c>
      <c r="H610" t="s">
        <v>22251</v>
      </c>
    </row>
    <row r="611" spans="1:8" x14ac:dyDescent="0.35">
      <c r="A611" t="s">
        <v>13429</v>
      </c>
      <c r="B611" t="s">
        <v>11961</v>
      </c>
      <c r="C611" t="s">
        <v>12425</v>
      </c>
      <c r="D611" t="s">
        <v>22186</v>
      </c>
      <c r="E611" t="s">
        <v>66</v>
      </c>
      <c r="F611" t="s">
        <v>11935</v>
      </c>
      <c r="G611" t="s">
        <v>66</v>
      </c>
      <c r="H611" t="s">
        <v>22252</v>
      </c>
    </row>
    <row r="612" spans="1:8" x14ac:dyDescent="0.35">
      <c r="A612" t="s">
        <v>13430</v>
      </c>
      <c r="B612" t="s">
        <v>12035</v>
      </c>
      <c r="C612" t="s">
        <v>12421</v>
      </c>
      <c r="D612" t="s">
        <v>22187</v>
      </c>
      <c r="E612" t="s">
        <v>11922</v>
      </c>
      <c r="F612" t="s">
        <v>12423</v>
      </c>
      <c r="G612" t="s">
        <v>9995</v>
      </c>
      <c r="H612" t="s">
        <v>21344</v>
      </c>
    </row>
    <row r="613" spans="1:8" x14ac:dyDescent="0.35">
      <c r="A613" t="s">
        <v>13431</v>
      </c>
      <c r="B613" t="s">
        <v>12146</v>
      </c>
      <c r="C613" t="s">
        <v>12421</v>
      </c>
      <c r="D613" t="s">
        <v>22016</v>
      </c>
      <c r="E613" t="s">
        <v>11935</v>
      </c>
      <c r="F613" t="s">
        <v>11948</v>
      </c>
      <c r="G613" t="s">
        <v>9228</v>
      </c>
      <c r="H613" t="s">
        <v>20088</v>
      </c>
    </row>
    <row r="614" spans="1:8" x14ac:dyDescent="0.35">
      <c r="A614" t="s">
        <v>13432</v>
      </c>
      <c r="B614" t="s">
        <v>12109</v>
      </c>
      <c r="C614" t="s">
        <v>12449</v>
      </c>
      <c r="D614" t="s">
        <v>22253</v>
      </c>
      <c r="E614" t="s">
        <v>11948</v>
      </c>
      <c r="F614" t="s">
        <v>12423</v>
      </c>
      <c r="G614" t="s">
        <v>66</v>
      </c>
      <c r="H614" t="s">
        <v>21476</v>
      </c>
    </row>
    <row r="615" spans="1:8" x14ac:dyDescent="0.35">
      <c r="A615" t="s">
        <v>13433</v>
      </c>
      <c r="B615" t="s">
        <v>12035</v>
      </c>
      <c r="C615" t="s">
        <v>12425</v>
      </c>
      <c r="D615" t="s">
        <v>22181</v>
      </c>
      <c r="E615" t="s">
        <v>12430</v>
      </c>
      <c r="F615" t="s">
        <v>11935</v>
      </c>
      <c r="G615" t="s">
        <v>7866</v>
      </c>
      <c r="H615" t="s">
        <v>21274</v>
      </c>
    </row>
    <row r="616" spans="1:8" x14ac:dyDescent="0.35">
      <c r="A616" t="s">
        <v>13434</v>
      </c>
      <c r="B616" t="s">
        <v>12183</v>
      </c>
      <c r="C616" t="s">
        <v>12434</v>
      </c>
      <c r="D616" t="s">
        <v>21868</v>
      </c>
      <c r="E616" t="s">
        <v>11948</v>
      </c>
      <c r="F616" t="s">
        <v>12426</v>
      </c>
      <c r="G616" t="s">
        <v>9155</v>
      </c>
      <c r="H616" t="s">
        <v>21314</v>
      </c>
    </row>
    <row r="617" spans="1:8" x14ac:dyDescent="0.35">
      <c r="A617" t="s">
        <v>13435</v>
      </c>
      <c r="B617" t="s">
        <v>12109</v>
      </c>
      <c r="C617" t="s">
        <v>12449</v>
      </c>
      <c r="D617" t="s">
        <v>22254</v>
      </c>
      <c r="E617" t="s">
        <v>12430</v>
      </c>
      <c r="F617" t="s">
        <v>12423</v>
      </c>
      <c r="G617" t="s">
        <v>66</v>
      </c>
      <c r="H617" t="s">
        <v>22251</v>
      </c>
    </row>
    <row r="618" spans="1:8" x14ac:dyDescent="0.35">
      <c r="A618" t="s">
        <v>13436</v>
      </c>
      <c r="B618" t="s">
        <v>11961</v>
      </c>
      <c r="C618" t="s">
        <v>12429</v>
      </c>
      <c r="D618" t="s">
        <v>22005</v>
      </c>
      <c r="E618" t="s">
        <v>12430</v>
      </c>
      <c r="F618" t="s">
        <v>11922</v>
      </c>
      <c r="G618" t="s">
        <v>13437</v>
      </c>
      <c r="H618" t="s">
        <v>20407</v>
      </c>
    </row>
    <row r="619" spans="1:8" x14ac:dyDescent="0.35">
      <c r="A619" t="s">
        <v>13438</v>
      </c>
      <c r="B619" t="s">
        <v>12072</v>
      </c>
      <c r="C619" t="s">
        <v>12434</v>
      </c>
      <c r="D619" t="s">
        <v>21903</v>
      </c>
      <c r="E619" t="s">
        <v>12422</v>
      </c>
      <c r="F619" t="s">
        <v>11935</v>
      </c>
      <c r="G619" t="s">
        <v>7976</v>
      </c>
      <c r="H619" t="s">
        <v>20218</v>
      </c>
    </row>
    <row r="620" spans="1:8" x14ac:dyDescent="0.35">
      <c r="A620" t="s">
        <v>13439</v>
      </c>
      <c r="B620" t="s">
        <v>12220</v>
      </c>
      <c r="C620" t="s">
        <v>12429</v>
      </c>
      <c r="D620" t="s">
        <v>22255</v>
      </c>
      <c r="E620" t="s">
        <v>12430</v>
      </c>
      <c r="F620" t="s">
        <v>11948</v>
      </c>
      <c r="G620" t="s">
        <v>13440</v>
      </c>
      <c r="H620" t="s">
        <v>20028</v>
      </c>
    </row>
    <row r="621" spans="1:8" x14ac:dyDescent="0.35">
      <c r="A621" t="s">
        <v>13441</v>
      </c>
      <c r="B621" t="s">
        <v>12257</v>
      </c>
      <c r="C621" t="s">
        <v>12443</v>
      </c>
      <c r="D621" t="s">
        <v>22256</v>
      </c>
      <c r="E621" t="s">
        <v>12430</v>
      </c>
      <c r="F621" t="s">
        <v>11935</v>
      </c>
      <c r="G621" t="s">
        <v>13442</v>
      </c>
      <c r="H621" t="s">
        <v>20926</v>
      </c>
    </row>
    <row r="622" spans="1:8" x14ac:dyDescent="0.35">
      <c r="A622" t="s">
        <v>13443</v>
      </c>
      <c r="B622" t="s">
        <v>12109</v>
      </c>
      <c r="C622" t="s">
        <v>12421</v>
      </c>
      <c r="D622" t="s">
        <v>22257</v>
      </c>
      <c r="E622" t="s">
        <v>11935</v>
      </c>
      <c r="F622" t="s">
        <v>12423</v>
      </c>
      <c r="G622" t="s">
        <v>13444</v>
      </c>
      <c r="H622" t="s">
        <v>19846</v>
      </c>
    </row>
    <row r="623" spans="1:8" x14ac:dyDescent="0.35">
      <c r="A623" t="s">
        <v>13445</v>
      </c>
      <c r="B623" t="s">
        <v>12220</v>
      </c>
      <c r="C623" t="s">
        <v>12421</v>
      </c>
      <c r="D623" t="s">
        <v>22227</v>
      </c>
      <c r="E623" t="s">
        <v>11935</v>
      </c>
      <c r="F623" t="s">
        <v>11948</v>
      </c>
      <c r="G623" t="s">
        <v>13446</v>
      </c>
      <c r="H623" t="s">
        <v>20617</v>
      </c>
    </row>
    <row r="624" spans="1:8" x14ac:dyDescent="0.35">
      <c r="A624" t="s">
        <v>13447</v>
      </c>
      <c r="B624" t="s">
        <v>11961</v>
      </c>
      <c r="C624" t="s">
        <v>12425</v>
      </c>
      <c r="D624" t="s">
        <v>22224</v>
      </c>
      <c r="E624" t="s">
        <v>11922</v>
      </c>
      <c r="F624" t="s">
        <v>11922</v>
      </c>
      <c r="G624" t="s">
        <v>13448</v>
      </c>
      <c r="H624" t="s">
        <v>20368</v>
      </c>
    </row>
    <row r="625" spans="1:8" x14ac:dyDescent="0.35">
      <c r="A625" t="s">
        <v>13449</v>
      </c>
      <c r="B625" t="s">
        <v>12183</v>
      </c>
      <c r="C625" t="s">
        <v>12449</v>
      </c>
      <c r="D625" t="s">
        <v>22092</v>
      </c>
      <c r="E625" t="s">
        <v>12430</v>
      </c>
      <c r="F625" t="s">
        <v>11922</v>
      </c>
      <c r="G625" t="s">
        <v>13450</v>
      </c>
      <c r="H625" t="s">
        <v>20828</v>
      </c>
    </row>
    <row r="626" spans="1:8" x14ac:dyDescent="0.35">
      <c r="A626" t="s">
        <v>13451</v>
      </c>
      <c r="B626" t="s">
        <v>12220</v>
      </c>
      <c r="C626" t="s">
        <v>12421</v>
      </c>
      <c r="D626" t="s">
        <v>22258</v>
      </c>
      <c r="E626" t="s">
        <v>11922</v>
      </c>
      <c r="F626" t="s">
        <v>12423</v>
      </c>
      <c r="G626" t="s">
        <v>13452</v>
      </c>
      <c r="H626" t="s">
        <v>20387</v>
      </c>
    </row>
    <row r="627" spans="1:8" x14ac:dyDescent="0.35">
      <c r="A627" t="s">
        <v>13453</v>
      </c>
      <c r="B627" t="s">
        <v>12220</v>
      </c>
      <c r="C627" t="s">
        <v>12429</v>
      </c>
      <c r="D627" t="s">
        <v>21923</v>
      </c>
      <c r="E627" t="s">
        <v>11922</v>
      </c>
      <c r="F627" t="s">
        <v>12426</v>
      </c>
      <c r="G627" t="s">
        <v>13454</v>
      </c>
      <c r="H627" t="s">
        <v>20150</v>
      </c>
    </row>
    <row r="628" spans="1:8" x14ac:dyDescent="0.35">
      <c r="A628" t="s">
        <v>13455</v>
      </c>
      <c r="B628" t="s">
        <v>12072</v>
      </c>
      <c r="C628" t="s">
        <v>12443</v>
      </c>
      <c r="D628" t="s">
        <v>22259</v>
      </c>
      <c r="E628" t="s">
        <v>11948</v>
      </c>
      <c r="F628" t="s">
        <v>11935</v>
      </c>
      <c r="G628" t="s">
        <v>13456</v>
      </c>
      <c r="H628" t="s">
        <v>20383</v>
      </c>
    </row>
    <row r="629" spans="1:8" x14ac:dyDescent="0.35">
      <c r="A629" t="s">
        <v>13457</v>
      </c>
      <c r="B629" t="s">
        <v>12183</v>
      </c>
      <c r="C629" t="s">
        <v>12449</v>
      </c>
      <c r="D629" t="s">
        <v>22260</v>
      </c>
      <c r="E629" t="s">
        <v>12422</v>
      </c>
      <c r="F629" t="s">
        <v>11922</v>
      </c>
      <c r="G629" t="s">
        <v>13458</v>
      </c>
      <c r="H629" t="s">
        <v>19948</v>
      </c>
    </row>
    <row r="630" spans="1:8" x14ac:dyDescent="0.35">
      <c r="A630" t="s">
        <v>13459</v>
      </c>
      <c r="B630" t="s">
        <v>12109</v>
      </c>
      <c r="C630" t="s">
        <v>12434</v>
      </c>
      <c r="D630" t="s">
        <v>21975</v>
      </c>
      <c r="E630" t="s">
        <v>12422</v>
      </c>
      <c r="F630" t="s">
        <v>12426</v>
      </c>
      <c r="G630" t="s">
        <v>66</v>
      </c>
      <c r="H630" t="s">
        <v>20635</v>
      </c>
    </row>
    <row r="631" spans="1:8" x14ac:dyDescent="0.35">
      <c r="A631" t="s">
        <v>13460</v>
      </c>
      <c r="B631" t="s">
        <v>12183</v>
      </c>
      <c r="C631" t="s">
        <v>12443</v>
      </c>
      <c r="D631" t="s">
        <v>21909</v>
      </c>
      <c r="E631" t="s">
        <v>11948</v>
      </c>
      <c r="F631" t="s">
        <v>11948</v>
      </c>
      <c r="G631" t="s">
        <v>13461</v>
      </c>
      <c r="H631" t="s">
        <v>20218</v>
      </c>
    </row>
    <row r="632" spans="1:8" x14ac:dyDescent="0.35">
      <c r="A632" t="s">
        <v>13462</v>
      </c>
      <c r="B632" t="s">
        <v>11998</v>
      </c>
      <c r="C632" t="s">
        <v>12429</v>
      </c>
      <c r="D632" t="s">
        <v>22144</v>
      </c>
      <c r="E632" t="s">
        <v>12422</v>
      </c>
      <c r="F632" t="s">
        <v>11922</v>
      </c>
      <c r="G632" t="s">
        <v>66</v>
      </c>
      <c r="H632" t="s">
        <v>20193</v>
      </c>
    </row>
    <row r="633" spans="1:8" x14ac:dyDescent="0.35">
      <c r="A633" t="s">
        <v>13463</v>
      </c>
      <c r="B633" t="s">
        <v>11921</v>
      </c>
      <c r="C633" t="s">
        <v>12425</v>
      </c>
      <c r="D633" t="s">
        <v>22107</v>
      </c>
      <c r="E633" t="s">
        <v>11935</v>
      </c>
      <c r="F633" t="s">
        <v>12426</v>
      </c>
      <c r="G633" t="s">
        <v>13464</v>
      </c>
      <c r="H633" t="s">
        <v>20536</v>
      </c>
    </row>
    <row r="634" spans="1:8" x14ac:dyDescent="0.35">
      <c r="A634" t="s">
        <v>13465</v>
      </c>
      <c r="B634" t="s">
        <v>12146</v>
      </c>
      <c r="C634" t="s">
        <v>12449</v>
      </c>
      <c r="D634" t="s">
        <v>22248</v>
      </c>
      <c r="E634" t="s">
        <v>66</v>
      </c>
      <c r="F634" t="s">
        <v>11935</v>
      </c>
      <c r="G634" t="s">
        <v>66</v>
      </c>
      <c r="H634" t="s">
        <v>20425</v>
      </c>
    </row>
    <row r="635" spans="1:8" x14ac:dyDescent="0.35">
      <c r="A635" t="s">
        <v>13466</v>
      </c>
      <c r="B635" t="s">
        <v>12109</v>
      </c>
      <c r="C635" t="s">
        <v>12443</v>
      </c>
      <c r="D635" t="s">
        <v>22261</v>
      </c>
      <c r="E635" t="s">
        <v>12430</v>
      </c>
      <c r="F635" t="s">
        <v>11922</v>
      </c>
      <c r="G635" t="s">
        <v>11681</v>
      </c>
      <c r="H635" t="s">
        <v>19912</v>
      </c>
    </row>
    <row r="636" spans="1:8" x14ac:dyDescent="0.35">
      <c r="A636" t="s">
        <v>13467</v>
      </c>
      <c r="B636" t="s">
        <v>12035</v>
      </c>
      <c r="C636" t="s">
        <v>12429</v>
      </c>
      <c r="D636" t="s">
        <v>21896</v>
      </c>
      <c r="E636" t="s">
        <v>11922</v>
      </c>
      <c r="F636" t="s">
        <v>11948</v>
      </c>
      <c r="G636" t="s">
        <v>13468</v>
      </c>
      <c r="H636" t="s">
        <v>20217</v>
      </c>
    </row>
    <row r="637" spans="1:8" x14ac:dyDescent="0.35">
      <c r="A637" t="s">
        <v>13469</v>
      </c>
      <c r="B637" t="s">
        <v>11998</v>
      </c>
      <c r="C637" t="s">
        <v>12425</v>
      </c>
      <c r="D637" t="s">
        <v>22105</v>
      </c>
      <c r="E637" t="s">
        <v>66</v>
      </c>
      <c r="F637" t="s">
        <v>11935</v>
      </c>
      <c r="G637" t="s">
        <v>13470</v>
      </c>
      <c r="H637" t="s">
        <v>21079</v>
      </c>
    </row>
    <row r="638" spans="1:8" x14ac:dyDescent="0.35">
      <c r="A638" t="s">
        <v>13471</v>
      </c>
      <c r="B638" t="s">
        <v>11961</v>
      </c>
      <c r="C638" t="s">
        <v>12434</v>
      </c>
      <c r="D638" t="s">
        <v>21916</v>
      </c>
      <c r="E638" t="s">
        <v>12422</v>
      </c>
      <c r="F638" t="s">
        <v>12423</v>
      </c>
      <c r="G638" t="s">
        <v>66</v>
      </c>
      <c r="H638" t="s">
        <v>20253</v>
      </c>
    </row>
    <row r="639" spans="1:8" x14ac:dyDescent="0.35">
      <c r="A639" t="s">
        <v>13472</v>
      </c>
      <c r="B639" t="s">
        <v>11921</v>
      </c>
      <c r="C639" t="s">
        <v>12429</v>
      </c>
      <c r="D639" t="s">
        <v>21875</v>
      </c>
      <c r="E639" t="s">
        <v>11948</v>
      </c>
      <c r="F639" t="s">
        <v>11948</v>
      </c>
      <c r="G639" t="s">
        <v>13473</v>
      </c>
      <c r="H639" t="s">
        <v>21519</v>
      </c>
    </row>
    <row r="640" spans="1:8" x14ac:dyDescent="0.35">
      <c r="A640" t="s">
        <v>13474</v>
      </c>
      <c r="B640" t="s">
        <v>12109</v>
      </c>
      <c r="C640" t="s">
        <v>12425</v>
      </c>
      <c r="D640" t="s">
        <v>22118</v>
      </c>
      <c r="E640" t="s">
        <v>12422</v>
      </c>
      <c r="F640" t="s">
        <v>11948</v>
      </c>
      <c r="G640" t="s">
        <v>9837</v>
      </c>
      <c r="H640" t="s">
        <v>19856</v>
      </c>
    </row>
    <row r="641" spans="1:8" x14ac:dyDescent="0.35">
      <c r="A641" t="s">
        <v>13475</v>
      </c>
      <c r="B641" t="s">
        <v>11921</v>
      </c>
      <c r="C641" t="s">
        <v>12421</v>
      </c>
      <c r="D641" t="s">
        <v>22170</v>
      </c>
      <c r="E641" t="s">
        <v>11935</v>
      </c>
      <c r="F641" t="s">
        <v>11948</v>
      </c>
      <c r="G641" t="s">
        <v>13476</v>
      </c>
      <c r="H641" t="s">
        <v>19996</v>
      </c>
    </row>
    <row r="642" spans="1:8" x14ac:dyDescent="0.35">
      <c r="A642" t="s">
        <v>13477</v>
      </c>
      <c r="B642" t="s">
        <v>12257</v>
      </c>
      <c r="C642" t="s">
        <v>12443</v>
      </c>
      <c r="D642" t="s">
        <v>21886</v>
      </c>
      <c r="E642" t="s">
        <v>66</v>
      </c>
      <c r="F642" t="s">
        <v>11935</v>
      </c>
      <c r="G642" t="s">
        <v>13478</v>
      </c>
      <c r="H642" t="s">
        <v>20236</v>
      </c>
    </row>
    <row r="643" spans="1:8" x14ac:dyDescent="0.35">
      <c r="A643" t="s">
        <v>13479</v>
      </c>
      <c r="B643" t="s">
        <v>11961</v>
      </c>
      <c r="C643" t="s">
        <v>12449</v>
      </c>
      <c r="D643" t="s">
        <v>22145</v>
      </c>
      <c r="E643" t="s">
        <v>11948</v>
      </c>
      <c r="F643" t="s">
        <v>11948</v>
      </c>
      <c r="G643" t="s">
        <v>66</v>
      </c>
      <c r="H643" t="s">
        <v>20060</v>
      </c>
    </row>
    <row r="644" spans="1:8" x14ac:dyDescent="0.35">
      <c r="A644" t="s">
        <v>13480</v>
      </c>
      <c r="B644" t="s">
        <v>12072</v>
      </c>
      <c r="C644" t="s">
        <v>12449</v>
      </c>
      <c r="D644" t="s">
        <v>22261</v>
      </c>
      <c r="E644" t="s">
        <v>11948</v>
      </c>
      <c r="F644" t="s">
        <v>66</v>
      </c>
      <c r="G644" t="s">
        <v>10965</v>
      </c>
      <c r="H644" t="s">
        <v>20973</v>
      </c>
    </row>
    <row r="645" spans="1:8" x14ac:dyDescent="0.35">
      <c r="A645" t="s">
        <v>13481</v>
      </c>
      <c r="B645" t="s">
        <v>11998</v>
      </c>
      <c r="C645" t="s">
        <v>12449</v>
      </c>
      <c r="D645" t="s">
        <v>22171</v>
      </c>
      <c r="E645" t="s">
        <v>11935</v>
      </c>
      <c r="F645" t="s">
        <v>11948</v>
      </c>
      <c r="G645" t="s">
        <v>13482</v>
      </c>
      <c r="H645" t="s">
        <v>19847</v>
      </c>
    </row>
    <row r="646" spans="1:8" x14ac:dyDescent="0.35">
      <c r="A646" t="s">
        <v>13483</v>
      </c>
      <c r="B646" t="s">
        <v>11961</v>
      </c>
      <c r="C646" t="s">
        <v>12425</v>
      </c>
      <c r="D646" t="s">
        <v>22262</v>
      </c>
      <c r="E646" t="s">
        <v>12430</v>
      </c>
      <c r="F646" t="s">
        <v>12426</v>
      </c>
      <c r="G646" t="s">
        <v>13484</v>
      </c>
      <c r="H646" t="s">
        <v>20770</v>
      </c>
    </row>
    <row r="647" spans="1:8" x14ac:dyDescent="0.35">
      <c r="A647" t="s">
        <v>13485</v>
      </c>
      <c r="B647" t="s">
        <v>11921</v>
      </c>
      <c r="C647" t="s">
        <v>12449</v>
      </c>
      <c r="D647" t="s">
        <v>21953</v>
      </c>
      <c r="E647" t="s">
        <v>12430</v>
      </c>
      <c r="F647" t="s">
        <v>12423</v>
      </c>
      <c r="G647" t="s">
        <v>13486</v>
      </c>
      <c r="H647" t="s">
        <v>21438</v>
      </c>
    </row>
    <row r="648" spans="1:8" x14ac:dyDescent="0.35">
      <c r="A648" t="s">
        <v>13487</v>
      </c>
      <c r="B648" t="s">
        <v>12035</v>
      </c>
      <c r="C648" t="s">
        <v>12429</v>
      </c>
      <c r="D648" t="s">
        <v>22263</v>
      </c>
      <c r="E648" t="s">
        <v>11935</v>
      </c>
      <c r="F648" t="s">
        <v>11948</v>
      </c>
      <c r="G648" t="s">
        <v>13488</v>
      </c>
      <c r="H648" t="s">
        <v>21513</v>
      </c>
    </row>
    <row r="649" spans="1:8" x14ac:dyDescent="0.35">
      <c r="A649" t="s">
        <v>13489</v>
      </c>
      <c r="B649" t="s">
        <v>11961</v>
      </c>
      <c r="C649" t="s">
        <v>12434</v>
      </c>
      <c r="D649" t="s">
        <v>22065</v>
      </c>
      <c r="E649" t="s">
        <v>11948</v>
      </c>
      <c r="F649" t="s">
        <v>12423</v>
      </c>
      <c r="G649" t="s">
        <v>13490</v>
      </c>
      <c r="H649" t="s">
        <v>21411</v>
      </c>
    </row>
    <row r="650" spans="1:8" x14ac:dyDescent="0.35">
      <c r="A650" t="s">
        <v>13491</v>
      </c>
      <c r="B650" t="s">
        <v>12072</v>
      </c>
      <c r="C650" t="s">
        <v>12429</v>
      </c>
      <c r="D650" t="s">
        <v>22192</v>
      </c>
      <c r="E650" t="s">
        <v>11922</v>
      </c>
      <c r="F650" t="s">
        <v>11948</v>
      </c>
      <c r="G650" t="s">
        <v>13492</v>
      </c>
      <c r="H650" t="s">
        <v>21459</v>
      </c>
    </row>
    <row r="651" spans="1:8" x14ac:dyDescent="0.35">
      <c r="A651" t="s">
        <v>13493</v>
      </c>
      <c r="B651" t="s">
        <v>12146</v>
      </c>
      <c r="C651" t="s">
        <v>12421</v>
      </c>
      <c r="D651" t="s">
        <v>22096</v>
      </c>
      <c r="E651" t="s">
        <v>12430</v>
      </c>
      <c r="F651" t="s">
        <v>12423</v>
      </c>
      <c r="G651" t="s">
        <v>13494</v>
      </c>
      <c r="H651" t="s">
        <v>20005</v>
      </c>
    </row>
    <row r="652" spans="1:8" x14ac:dyDescent="0.35">
      <c r="A652" t="s">
        <v>13495</v>
      </c>
      <c r="B652" t="s">
        <v>12109</v>
      </c>
      <c r="C652" t="s">
        <v>12425</v>
      </c>
      <c r="D652" t="s">
        <v>22239</v>
      </c>
      <c r="E652" t="s">
        <v>12422</v>
      </c>
      <c r="F652" t="s">
        <v>11922</v>
      </c>
      <c r="G652" t="s">
        <v>8967</v>
      </c>
      <c r="H652" t="s">
        <v>20660</v>
      </c>
    </row>
    <row r="653" spans="1:8" x14ac:dyDescent="0.35">
      <c r="A653" t="s">
        <v>13496</v>
      </c>
      <c r="B653" t="s">
        <v>12072</v>
      </c>
      <c r="C653" t="s">
        <v>12434</v>
      </c>
      <c r="D653" t="s">
        <v>22264</v>
      </c>
      <c r="E653" t="s">
        <v>11935</v>
      </c>
      <c r="F653" t="s">
        <v>11935</v>
      </c>
      <c r="G653" t="s">
        <v>13497</v>
      </c>
      <c r="H653" t="s">
        <v>20988</v>
      </c>
    </row>
    <row r="654" spans="1:8" x14ac:dyDescent="0.35">
      <c r="A654" t="s">
        <v>13498</v>
      </c>
      <c r="B654" t="s">
        <v>12220</v>
      </c>
      <c r="C654" t="s">
        <v>12425</v>
      </c>
      <c r="D654" t="s">
        <v>22153</v>
      </c>
      <c r="E654" t="s">
        <v>11922</v>
      </c>
      <c r="F654" t="s">
        <v>66</v>
      </c>
      <c r="G654" t="s">
        <v>66</v>
      </c>
      <c r="H654" t="s">
        <v>19961</v>
      </c>
    </row>
    <row r="655" spans="1:8" x14ac:dyDescent="0.35">
      <c r="A655" t="s">
        <v>13499</v>
      </c>
      <c r="B655" t="s">
        <v>11998</v>
      </c>
      <c r="C655" t="s">
        <v>12421</v>
      </c>
      <c r="D655" t="s">
        <v>22246</v>
      </c>
      <c r="E655" t="s">
        <v>11922</v>
      </c>
      <c r="F655" t="s">
        <v>11922</v>
      </c>
      <c r="G655" t="s">
        <v>13500</v>
      </c>
      <c r="H655" t="s">
        <v>21293</v>
      </c>
    </row>
    <row r="656" spans="1:8" x14ac:dyDescent="0.35">
      <c r="A656" t="s">
        <v>13501</v>
      </c>
      <c r="B656" t="s">
        <v>12183</v>
      </c>
      <c r="C656" t="s">
        <v>12425</v>
      </c>
      <c r="D656" t="s">
        <v>22104</v>
      </c>
      <c r="E656" t="s">
        <v>11948</v>
      </c>
      <c r="F656" t="s">
        <v>12426</v>
      </c>
      <c r="G656" t="s">
        <v>66</v>
      </c>
      <c r="H656" t="s">
        <v>20880</v>
      </c>
    </row>
    <row r="657" spans="1:8" x14ac:dyDescent="0.35">
      <c r="A657" t="s">
        <v>13502</v>
      </c>
      <c r="B657" t="s">
        <v>12220</v>
      </c>
      <c r="C657" t="s">
        <v>12429</v>
      </c>
      <c r="D657" t="s">
        <v>22265</v>
      </c>
      <c r="E657" t="s">
        <v>66</v>
      </c>
      <c r="F657" t="s">
        <v>12426</v>
      </c>
      <c r="G657" t="s">
        <v>11222</v>
      </c>
      <c r="H657" t="s">
        <v>19954</v>
      </c>
    </row>
    <row r="658" spans="1:8" x14ac:dyDescent="0.35">
      <c r="A658" t="s">
        <v>13503</v>
      </c>
      <c r="B658" t="s">
        <v>12146</v>
      </c>
      <c r="C658" t="s">
        <v>12421</v>
      </c>
      <c r="D658" t="s">
        <v>22266</v>
      </c>
      <c r="E658" t="s">
        <v>11922</v>
      </c>
      <c r="F658" t="s">
        <v>12426</v>
      </c>
      <c r="G658" t="s">
        <v>66</v>
      </c>
      <c r="H658" t="s">
        <v>21211</v>
      </c>
    </row>
    <row r="659" spans="1:8" x14ac:dyDescent="0.35">
      <c r="A659" t="s">
        <v>13504</v>
      </c>
      <c r="B659" t="s">
        <v>12109</v>
      </c>
      <c r="C659" t="s">
        <v>12434</v>
      </c>
      <c r="D659" t="s">
        <v>21959</v>
      </c>
      <c r="E659" t="s">
        <v>11922</v>
      </c>
      <c r="F659" t="s">
        <v>12423</v>
      </c>
      <c r="G659" t="s">
        <v>13505</v>
      </c>
      <c r="H659" t="s">
        <v>20096</v>
      </c>
    </row>
    <row r="660" spans="1:8" x14ac:dyDescent="0.35">
      <c r="A660" t="s">
        <v>13506</v>
      </c>
      <c r="B660" t="s">
        <v>12072</v>
      </c>
      <c r="C660" t="s">
        <v>12429</v>
      </c>
      <c r="D660" t="s">
        <v>22004</v>
      </c>
      <c r="E660" t="s">
        <v>11922</v>
      </c>
      <c r="F660" t="s">
        <v>11948</v>
      </c>
      <c r="G660" t="s">
        <v>13507</v>
      </c>
      <c r="H660" t="s">
        <v>21008</v>
      </c>
    </row>
    <row r="661" spans="1:8" x14ac:dyDescent="0.35">
      <c r="A661" t="s">
        <v>13508</v>
      </c>
      <c r="B661" t="s">
        <v>11998</v>
      </c>
      <c r="C661" t="s">
        <v>12429</v>
      </c>
      <c r="D661" t="s">
        <v>22267</v>
      </c>
      <c r="E661" t="s">
        <v>12422</v>
      </c>
      <c r="F661" t="s">
        <v>66</v>
      </c>
      <c r="G661" t="s">
        <v>13509</v>
      </c>
      <c r="H661" t="s">
        <v>21106</v>
      </c>
    </row>
    <row r="662" spans="1:8" x14ac:dyDescent="0.35">
      <c r="A662" t="s">
        <v>13510</v>
      </c>
      <c r="B662" t="s">
        <v>11961</v>
      </c>
      <c r="C662" t="s">
        <v>12429</v>
      </c>
      <c r="D662" t="s">
        <v>22268</v>
      </c>
      <c r="E662" t="s">
        <v>11935</v>
      </c>
      <c r="F662" t="s">
        <v>12426</v>
      </c>
      <c r="G662" t="s">
        <v>66</v>
      </c>
      <c r="H662" t="s">
        <v>22269</v>
      </c>
    </row>
    <row r="663" spans="1:8" x14ac:dyDescent="0.35">
      <c r="A663" t="s">
        <v>13511</v>
      </c>
      <c r="B663" t="s">
        <v>12146</v>
      </c>
      <c r="C663" t="s">
        <v>12449</v>
      </c>
      <c r="D663" t="s">
        <v>22137</v>
      </c>
      <c r="E663" t="s">
        <v>12430</v>
      </c>
      <c r="F663" t="s">
        <v>12423</v>
      </c>
      <c r="G663" t="s">
        <v>9858</v>
      </c>
      <c r="H663" t="s">
        <v>20646</v>
      </c>
    </row>
    <row r="664" spans="1:8" x14ac:dyDescent="0.35">
      <c r="A664" t="s">
        <v>13512</v>
      </c>
      <c r="B664" t="s">
        <v>11961</v>
      </c>
      <c r="C664" t="s">
        <v>12425</v>
      </c>
      <c r="D664" t="s">
        <v>22270</v>
      </c>
      <c r="E664" t="s">
        <v>11922</v>
      </c>
      <c r="F664" t="s">
        <v>11935</v>
      </c>
      <c r="G664" t="s">
        <v>66</v>
      </c>
      <c r="H664" t="s">
        <v>21185</v>
      </c>
    </row>
    <row r="665" spans="1:8" x14ac:dyDescent="0.35">
      <c r="A665" t="s">
        <v>13513</v>
      </c>
      <c r="B665" t="s">
        <v>11998</v>
      </c>
      <c r="C665" t="s">
        <v>12429</v>
      </c>
      <c r="D665" t="s">
        <v>22076</v>
      </c>
      <c r="E665" t="s">
        <v>11935</v>
      </c>
      <c r="F665" t="s">
        <v>12423</v>
      </c>
      <c r="G665" t="s">
        <v>13514</v>
      </c>
      <c r="H665" t="s">
        <v>21434</v>
      </c>
    </row>
    <row r="666" spans="1:8" x14ac:dyDescent="0.35">
      <c r="A666" t="s">
        <v>13515</v>
      </c>
      <c r="B666" t="s">
        <v>11998</v>
      </c>
      <c r="C666" t="s">
        <v>12443</v>
      </c>
      <c r="D666" t="s">
        <v>22040</v>
      </c>
      <c r="E666" t="s">
        <v>11922</v>
      </c>
      <c r="F666" t="s">
        <v>66</v>
      </c>
      <c r="G666" t="s">
        <v>66</v>
      </c>
      <c r="H666" t="s">
        <v>21115</v>
      </c>
    </row>
    <row r="667" spans="1:8" x14ac:dyDescent="0.35">
      <c r="A667" t="s">
        <v>13516</v>
      </c>
      <c r="B667" t="s">
        <v>11961</v>
      </c>
      <c r="C667" t="s">
        <v>12425</v>
      </c>
      <c r="D667" t="s">
        <v>22271</v>
      </c>
      <c r="E667" t="s">
        <v>11922</v>
      </c>
      <c r="F667" t="s">
        <v>12423</v>
      </c>
      <c r="G667" t="s">
        <v>13517</v>
      </c>
      <c r="H667" t="s">
        <v>20127</v>
      </c>
    </row>
    <row r="668" spans="1:8" x14ac:dyDescent="0.35">
      <c r="A668" t="s">
        <v>13518</v>
      </c>
      <c r="B668" t="s">
        <v>12146</v>
      </c>
      <c r="C668" t="s">
        <v>12421</v>
      </c>
      <c r="D668" t="s">
        <v>22165</v>
      </c>
      <c r="E668" t="s">
        <v>12422</v>
      </c>
      <c r="F668" t="s">
        <v>66</v>
      </c>
      <c r="G668" t="s">
        <v>13519</v>
      </c>
      <c r="H668" t="s">
        <v>21590</v>
      </c>
    </row>
    <row r="669" spans="1:8" x14ac:dyDescent="0.35">
      <c r="A669" t="s">
        <v>13520</v>
      </c>
      <c r="B669" t="s">
        <v>12146</v>
      </c>
      <c r="C669" t="s">
        <v>12421</v>
      </c>
      <c r="D669" t="s">
        <v>22003</v>
      </c>
      <c r="E669" t="s">
        <v>12422</v>
      </c>
      <c r="F669" t="s">
        <v>12423</v>
      </c>
      <c r="G669" t="s">
        <v>10603</v>
      </c>
      <c r="H669" t="s">
        <v>20553</v>
      </c>
    </row>
    <row r="670" spans="1:8" x14ac:dyDescent="0.35">
      <c r="A670" t="s">
        <v>13521</v>
      </c>
      <c r="B670" t="s">
        <v>11961</v>
      </c>
      <c r="C670" t="s">
        <v>12449</v>
      </c>
      <c r="D670" t="s">
        <v>22215</v>
      </c>
      <c r="E670" t="s">
        <v>11935</v>
      </c>
      <c r="F670" t="s">
        <v>11935</v>
      </c>
      <c r="G670" t="s">
        <v>8625</v>
      </c>
      <c r="H670" t="s">
        <v>20369</v>
      </c>
    </row>
    <row r="671" spans="1:8" x14ac:dyDescent="0.35">
      <c r="A671" t="s">
        <v>13522</v>
      </c>
      <c r="B671" t="s">
        <v>12109</v>
      </c>
      <c r="C671" t="s">
        <v>12421</v>
      </c>
      <c r="D671" t="s">
        <v>21905</v>
      </c>
      <c r="E671" t="s">
        <v>12422</v>
      </c>
      <c r="F671" t="s">
        <v>12426</v>
      </c>
      <c r="G671" t="s">
        <v>66</v>
      </c>
      <c r="H671" t="s">
        <v>20835</v>
      </c>
    </row>
    <row r="672" spans="1:8" x14ac:dyDescent="0.35">
      <c r="A672" t="s">
        <v>13523</v>
      </c>
      <c r="B672" t="s">
        <v>12109</v>
      </c>
      <c r="C672" t="s">
        <v>12434</v>
      </c>
      <c r="D672" t="s">
        <v>22139</v>
      </c>
      <c r="E672" t="s">
        <v>11948</v>
      </c>
      <c r="F672" t="s">
        <v>11935</v>
      </c>
      <c r="G672" t="s">
        <v>11188</v>
      </c>
      <c r="H672" t="s">
        <v>21047</v>
      </c>
    </row>
    <row r="673" spans="1:8" x14ac:dyDescent="0.35">
      <c r="A673" t="s">
        <v>13524</v>
      </c>
      <c r="B673" t="s">
        <v>11921</v>
      </c>
      <c r="C673" t="s">
        <v>12425</v>
      </c>
      <c r="D673" t="s">
        <v>22272</v>
      </c>
      <c r="E673" t="s">
        <v>11922</v>
      </c>
      <c r="F673" t="s">
        <v>66</v>
      </c>
      <c r="G673" t="s">
        <v>66</v>
      </c>
      <c r="H673" t="s">
        <v>21059</v>
      </c>
    </row>
    <row r="674" spans="1:8" x14ac:dyDescent="0.35">
      <c r="A674" t="s">
        <v>13525</v>
      </c>
      <c r="B674" t="s">
        <v>12109</v>
      </c>
      <c r="C674" t="s">
        <v>12429</v>
      </c>
      <c r="D674" t="s">
        <v>22057</v>
      </c>
      <c r="E674" t="s">
        <v>12422</v>
      </c>
      <c r="F674" t="s">
        <v>12423</v>
      </c>
      <c r="G674" t="s">
        <v>9294</v>
      </c>
      <c r="H674" t="s">
        <v>19918</v>
      </c>
    </row>
    <row r="675" spans="1:8" x14ac:dyDescent="0.35">
      <c r="A675" t="s">
        <v>13526</v>
      </c>
      <c r="B675" t="s">
        <v>12220</v>
      </c>
      <c r="C675" t="s">
        <v>12425</v>
      </c>
      <c r="D675" t="s">
        <v>21956</v>
      </c>
      <c r="E675" t="s">
        <v>66</v>
      </c>
      <c r="F675" t="s">
        <v>12426</v>
      </c>
      <c r="G675" t="s">
        <v>66</v>
      </c>
      <c r="H675" t="s">
        <v>19961</v>
      </c>
    </row>
    <row r="676" spans="1:8" x14ac:dyDescent="0.35">
      <c r="A676" t="s">
        <v>13527</v>
      </c>
      <c r="B676" t="s">
        <v>12035</v>
      </c>
      <c r="C676" t="s">
        <v>12421</v>
      </c>
      <c r="D676" t="s">
        <v>22229</v>
      </c>
      <c r="E676" t="s">
        <v>11935</v>
      </c>
      <c r="F676" t="s">
        <v>11935</v>
      </c>
      <c r="G676" t="s">
        <v>13528</v>
      </c>
      <c r="H676" t="s">
        <v>20280</v>
      </c>
    </row>
    <row r="677" spans="1:8" x14ac:dyDescent="0.35">
      <c r="A677" t="s">
        <v>13529</v>
      </c>
      <c r="B677" t="s">
        <v>11998</v>
      </c>
      <c r="C677" t="s">
        <v>12429</v>
      </c>
      <c r="D677" t="s">
        <v>22273</v>
      </c>
      <c r="E677" t="s">
        <v>11948</v>
      </c>
      <c r="F677" t="s">
        <v>12423</v>
      </c>
      <c r="G677" t="s">
        <v>8893</v>
      </c>
      <c r="H677" t="s">
        <v>20743</v>
      </c>
    </row>
    <row r="678" spans="1:8" x14ac:dyDescent="0.35">
      <c r="A678" t="s">
        <v>13530</v>
      </c>
      <c r="B678" t="s">
        <v>11961</v>
      </c>
      <c r="C678" t="s">
        <v>12425</v>
      </c>
      <c r="D678" t="s">
        <v>21913</v>
      </c>
      <c r="E678" t="s">
        <v>12422</v>
      </c>
      <c r="F678" t="s">
        <v>11922</v>
      </c>
      <c r="G678" t="s">
        <v>13531</v>
      </c>
      <c r="H678" t="s">
        <v>20433</v>
      </c>
    </row>
    <row r="679" spans="1:8" x14ac:dyDescent="0.35">
      <c r="A679" t="s">
        <v>13532</v>
      </c>
      <c r="B679" t="s">
        <v>11998</v>
      </c>
      <c r="C679" t="s">
        <v>12429</v>
      </c>
      <c r="D679" t="s">
        <v>22187</v>
      </c>
      <c r="E679" t="s">
        <v>66</v>
      </c>
      <c r="F679" t="s">
        <v>11948</v>
      </c>
      <c r="G679" t="s">
        <v>13533</v>
      </c>
      <c r="H679" t="s">
        <v>20449</v>
      </c>
    </row>
    <row r="680" spans="1:8" x14ac:dyDescent="0.35">
      <c r="A680" t="s">
        <v>13534</v>
      </c>
      <c r="B680" t="s">
        <v>12183</v>
      </c>
      <c r="C680" t="s">
        <v>12421</v>
      </c>
      <c r="D680" t="s">
        <v>22019</v>
      </c>
      <c r="E680" t="s">
        <v>11935</v>
      </c>
      <c r="F680" t="s">
        <v>11922</v>
      </c>
      <c r="G680" t="s">
        <v>13535</v>
      </c>
      <c r="H680" t="s">
        <v>20423</v>
      </c>
    </row>
    <row r="681" spans="1:8" x14ac:dyDescent="0.35">
      <c r="A681" t="s">
        <v>13536</v>
      </c>
      <c r="B681" t="s">
        <v>12109</v>
      </c>
      <c r="C681" t="s">
        <v>12449</v>
      </c>
      <c r="D681" t="s">
        <v>21932</v>
      </c>
      <c r="E681" t="s">
        <v>12430</v>
      </c>
      <c r="F681" t="s">
        <v>11948</v>
      </c>
      <c r="G681" t="s">
        <v>13537</v>
      </c>
      <c r="H681" t="s">
        <v>20723</v>
      </c>
    </row>
    <row r="682" spans="1:8" x14ac:dyDescent="0.35">
      <c r="A682" t="s">
        <v>13538</v>
      </c>
      <c r="B682" t="s">
        <v>12220</v>
      </c>
      <c r="C682" t="s">
        <v>12434</v>
      </c>
      <c r="D682" t="s">
        <v>22112</v>
      </c>
      <c r="E682" t="s">
        <v>11922</v>
      </c>
      <c r="F682" t="s">
        <v>11948</v>
      </c>
      <c r="G682" t="s">
        <v>13539</v>
      </c>
      <c r="H682" t="s">
        <v>20387</v>
      </c>
    </row>
    <row r="683" spans="1:8" x14ac:dyDescent="0.35">
      <c r="A683" t="s">
        <v>13540</v>
      </c>
      <c r="B683" t="s">
        <v>12183</v>
      </c>
      <c r="C683" t="s">
        <v>12421</v>
      </c>
      <c r="D683" t="s">
        <v>21972</v>
      </c>
      <c r="E683" t="s">
        <v>12422</v>
      </c>
      <c r="F683" t="s">
        <v>11922</v>
      </c>
      <c r="G683" t="s">
        <v>7482</v>
      </c>
      <c r="H683" t="s">
        <v>21238</v>
      </c>
    </row>
    <row r="684" spans="1:8" x14ac:dyDescent="0.35">
      <c r="A684" t="s">
        <v>13541</v>
      </c>
      <c r="B684" t="s">
        <v>12109</v>
      </c>
      <c r="C684" t="s">
        <v>12429</v>
      </c>
      <c r="D684" t="s">
        <v>22274</v>
      </c>
      <c r="E684" t="s">
        <v>12422</v>
      </c>
      <c r="F684" t="s">
        <v>66</v>
      </c>
      <c r="G684" t="s">
        <v>13542</v>
      </c>
      <c r="H684" t="s">
        <v>19955</v>
      </c>
    </row>
    <row r="685" spans="1:8" x14ac:dyDescent="0.35">
      <c r="A685" t="s">
        <v>13543</v>
      </c>
      <c r="B685" t="s">
        <v>12035</v>
      </c>
      <c r="C685" t="s">
        <v>12429</v>
      </c>
      <c r="D685" t="s">
        <v>21913</v>
      </c>
      <c r="E685" t="s">
        <v>11922</v>
      </c>
      <c r="F685" t="s">
        <v>12423</v>
      </c>
      <c r="G685" t="s">
        <v>13544</v>
      </c>
      <c r="H685" t="s">
        <v>21067</v>
      </c>
    </row>
    <row r="686" spans="1:8" x14ac:dyDescent="0.35">
      <c r="A686" t="s">
        <v>13545</v>
      </c>
      <c r="B686" t="s">
        <v>12146</v>
      </c>
      <c r="C686" t="s">
        <v>12429</v>
      </c>
      <c r="D686" t="s">
        <v>21924</v>
      </c>
      <c r="E686" t="s">
        <v>11935</v>
      </c>
      <c r="F686" t="s">
        <v>11922</v>
      </c>
      <c r="G686" t="s">
        <v>11326</v>
      </c>
      <c r="H686" t="s">
        <v>19847</v>
      </c>
    </row>
    <row r="687" spans="1:8" x14ac:dyDescent="0.35">
      <c r="A687" t="s">
        <v>13546</v>
      </c>
      <c r="B687" t="s">
        <v>12072</v>
      </c>
      <c r="C687" t="s">
        <v>12425</v>
      </c>
      <c r="D687" t="s">
        <v>21927</v>
      </c>
      <c r="E687" t="s">
        <v>11922</v>
      </c>
      <c r="F687" t="s">
        <v>11922</v>
      </c>
      <c r="G687" t="s">
        <v>13547</v>
      </c>
      <c r="H687" t="s">
        <v>20242</v>
      </c>
    </row>
    <row r="688" spans="1:8" x14ac:dyDescent="0.35">
      <c r="A688" t="s">
        <v>13548</v>
      </c>
      <c r="B688" t="s">
        <v>12183</v>
      </c>
      <c r="C688" t="s">
        <v>12449</v>
      </c>
      <c r="D688" t="s">
        <v>22275</v>
      </c>
      <c r="E688" t="s">
        <v>11935</v>
      </c>
      <c r="F688" t="s">
        <v>66</v>
      </c>
      <c r="G688" t="s">
        <v>66</v>
      </c>
      <c r="H688" t="s">
        <v>20866</v>
      </c>
    </row>
    <row r="689" spans="1:8" x14ac:dyDescent="0.35">
      <c r="A689" t="s">
        <v>13549</v>
      </c>
      <c r="B689" t="s">
        <v>11998</v>
      </c>
      <c r="C689" t="s">
        <v>12429</v>
      </c>
      <c r="D689" t="s">
        <v>22236</v>
      </c>
      <c r="E689" t="s">
        <v>11948</v>
      </c>
      <c r="F689" t="s">
        <v>11922</v>
      </c>
      <c r="G689" t="s">
        <v>13550</v>
      </c>
      <c r="H689" t="s">
        <v>21021</v>
      </c>
    </row>
    <row r="690" spans="1:8" x14ac:dyDescent="0.35">
      <c r="A690" t="s">
        <v>13551</v>
      </c>
      <c r="B690" t="s">
        <v>12220</v>
      </c>
      <c r="C690" t="s">
        <v>12421</v>
      </c>
      <c r="D690" t="s">
        <v>22276</v>
      </c>
      <c r="E690" t="s">
        <v>12422</v>
      </c>
      <c r="F690" t="s">
        <v>66</v>
      </c>
      <c r="G690" t="s">
        <v>13552</v>
      </c>
      <c r="H690" t="s">
        <v>20372</v>
      </c>
    </row>
    <row r="691" spans="1:8" x14ac:dyDescent="0.35">
      <c r="A691" t="s">
        <v>13553</v>
      </c>
      <c r="B691" t="s">
        <v>12257</v>
      </c>
      <c r="C691" t="s">
        <v>12443</v>
      </c>
      <c r="D691" t="s">
        <v>22277</v>
      </c>
      <c r="E691" t="s">
        <v>11948</v>
      </c>
      <c r="F691" t="s">
        <v>66</v>
      </c>
      <c r="G691" t="s">
        <v>66</v>
      </c>
      <c r="H691" t="s">
        <v>20163</v>
      </c>
    </row>
    <row r="692" spans="1:8" x14ac:dyDescent="0.35">
      <c r="A692" t="s">
        <v>13554</v>
      </c>
      <c r="B692" t="s">
        <v>11961</v>
      </c>
      <c r="C692" t="s">
        <v>12421</v>
      </c>
      <c r="D692" t="s">
        <v>22230</v>
      </c>
      <c r="E692" t="s">
        <v>12422</v>
      </c>
      <c r="F692" t="s">
        <v>12426</v>
      </c>
      <c r="G692" t="s">
        <v>66</v>
      </c>
      <c r="H692" t="s">
        <v>20771</v>
      </c>
    </row>
    <row r="693" spans="1:8" x14ac:dyDescent="0.35">
      <c r="A693" t="s">
        <v>13555</v>
      </c>
      <c r="B693" t="s">
        <v>12146</v>
      </c>
      <c r="C693" t="s">
        <v>12429</v>
      </c>
      <c r="D693" t="s">
        <v>22025</v>
      </c>
      <c r="E693" t="s">
        <v>12430</v>
      </c>
      <c r="F693" t="s">
        <v>12423</v>
      </c>
      <c r="G693" t="s">
        <v>7990</v>
      </c>
      <c r="H693" t="s">
        <v>21277</v>
      </c>
    </row>
    <row r="694" spans="1:8" x14ac:dyDescent="0.35">
      <c r="A694" t="s">
        <v>13556</v>
      </c>
      <c r="B694" t="s">
        <v>11961</v>
      </c>
      <c r="C694" t="s">
        <v>12434</v>
      </c>
      <c r="D694" t="s">
        <v>22180</v>
      </c>
      <c r="E694" t="s">
        <v>11922</v>
      </c>
      <c r="F694" t="s">
        <v>12423</v>
      </c>
      <c r="G694" t="s">
        <v>66</v>
      </c>
      <c r="H694" t="s">
        <v>20060</v>
      </c>
    </row>
    <row r="695" spans="1:8" x14ac:dyDescent="0.35">
      <c r="A695" t="s">
        <v>13557</v>
      </c>
      <c r="B695" t="s">
        <v>12257</v>
      </c>
      <c r="C695" t="s">
        <v>12434</v>
      </c>
      <c r="D695" t="s">
        <v>22107</v>
      </c>
      <c r="E695" t="s">
        <v>11948</v>
      </c>
      <c r="F695" t="s">
        <v>12426</v>
      </c>
      <c r="G695" t="s">
        <v>13558</v>
      </c>
      <c r="H695" t="s">
        <v>20851</v>
      </c>
    </row>
    <row r="696" spans="1:8" x14ac:dyDescent="0.35">
      <c r="A696" t="s">
        <v>13559</v>
      </c>
      <c r="B696" t="s">
        <v>12146</v>
      </c>
      <c r="C696" t="s">
        <v>12421</v>
      </c>
      <c r="D696" t="s">
        <v>22238</v>
      </c>
      <c r="E696" t="s">
        <v>12422</v>
      </c>
      <c r="F696" t="s">
        <v>11922</v>
      </c>
      <c r="G696" t="s">
        <v>13560</v>
      </c>
      <c r="H696" t="s">
        <v>20716</v>
      </c>
    </row>
    <row r="697" spans="1:8" x14ac:dyDescent="0.35">
      <c r="A697" t="s">
        <v>13561</v>
      </c>
      <c r="B697" t="s">
        <v>12035</v>
      </c>
      <c r="C697" t="s">
        <v>12434</v>
      </c>
      <c r="D697" t="s">
        <v>22278</v>
      </c>
      <c r="E697" t="s">
        <v>12422</v>
      </c>
      <c r="F697" t="s">
        <v>11922</v>
      </c>
      <c r="G697" t="s">
        <v>13562</v>
      </c>
      <c r="H697" t="s">
        <v>21098</v>
      </c>
    </row>
    <row r="698" spans="1:8" x14ac:dyDescent="0.35">
      <c r="A698" t="s">
        <v>13563</v>
      </c>
      <c r="B698" t="s">
        <v>12109</v>
      </c>
      <c r="C698" t="s">
        <v>12425</v>
      </c>
      <c r="D698" t="s">
        <v>22279</v>
      </c>
      <c r="E698" t="s">
        <v>12430</v>
      </c>
      <c r="F698" t="s">
        <v>12426</v>
      </c>
      <c r="G698" t="s">
        <v>13564</v>
      </c>
      <c r="H698" t="s">
        <v>20431</v>
      </c>
    </row>
    <row r="699" spans="1:8" x14ac:dyDescent="0.35">
      <c r="A699" t="s">
        <v>13565</v>
      </c>
      <c r="B699" t="s">
        <v>11998</v>
      </c>
      <c r="C699" t="s">
        <v>12421</v>
      </c>
      <c r="D699" t="s">
        <v>22280</v>
      </c>
      <c r="E699" t="s">
        <v>11935</v>
      </c>
      <c r="F699" t="s">
        <v>12426</v>
      </c>
      <c r="G699" t="s">
        <v>13566</v>
      </c>
      <c r="H699" t="s">
        <v>20688</v>
      </c>
    </row>
    <row r="700" spans="1:8" x14ac:dyDescent="0.35">
      <c r="A700" t="s">
        <v>13567</v>
      </c>
      <c r="B700" t="s">
        <v>12072</v>
      </c>
      <c r="C700" t="s">
        <v>12449</v>
      </c>
      <c r="D700" t="s">
        <v>22281</v>
      </c>
      <c r="E700" t="s">
        <v>66</v>
      </c>
      <c r="F700" t="s">
        <v>11935</v>
      </c>
      <c r="G700" t="s">
        <v>66</v>
      </c>
      <c r="H700" t="s">
        <v>20658</v>
      </c>
    </row>
    <row r="701" spans="1:8" x14ac:dyDescent="0.35">
      <c r="A701" t="s">
        <v>13568</v>
      </c>
      <c r="B701" t="s">
        <v>12257</v>
      </c>
      <c r="C701" t="s">
        <v>12443</v>
      </c>
      <c r="D701" t="s">
        <v>21956</v>
      </c>
      <c r="E701" t="s">
        <v>11935</v>
      </c>
      <c r="F701" t="s">
        <v>12426</v>
      </c>
      <c r="G701" t="s">
        <v>13569</v>
      </c>
      <c r="H701" t="s">
        <v>20033</v>
      </c>
    </row>
    <row r="702" spans="1:8" x14ac:dyDescent="0.35">
      <c r="A702" t="s">
        <v>13570</v>
      </c>
      <c r="B702" t="s">
        <v>12146</v>
      </c>
      <c r="C702" t="s">
        <v>12429</v>
      </c>
      <c r="D702" t="s">
        <v>22282</v>
      </c>
      <c r="E702" t="s">
        <v>66</v>
      </c>
      <c r="F702" t="s">
        <v>11948</v>
      </c>
      <c r="G702" t="s">
        <v>66</v>
      </c>
      <c r="H702" t="s">
        <v>21477</v>
      </c>
    </row>
    <row r="703" spans="1:8" x14ac:dyDescent="0.35">
      <c r="A703" t="s">
        <v>13571</v>
      </c>
      <c r="B703" t="s">
        <v>11961</v>
      </c>
      <c r="C703" t="s">
        <v>12425</v>
      </c>
      <c r="D703" t="s">
        <v>21998</v>
      </c>
      <c r="E703" t="s">
        <v>11948</v>
      </c>
      <c r="F703" t="s">
        <v>11935</v>
      </c>
      <c r="G703" t="s">
        <v>66</v>
      </c>
      <c r="H703" t="s">
        <v>20125</v>
      </c>
    </row>
    <row r="704" spans="1:8" x14ac:dyDescent="0.35">
      <c r="A704" t="s">
        <v>13572</v>
      </c>
      <c r="B704" t="s">
        <v>11961</v>
      </c>
      <c r="C704" t="s">
        <v>12443</v>
      </c>
      <c r="D704" t="s">
        <v>22279</v>
      </c>
      <c r="E704" t="s">
        <v>11922</v>
      </c>
      <c r="F704" t="s">
        <v>11935</v>
      </c>
      <c r="G704" t="s">
        <v>13573</v>
      </c>
      <c r="H704" t="s">
        <v>21294</v>
      </c>
    </row>
    <row r="705" spans="1:8" x14ac:dyDescent="0.35">
      <c r="A705" t="s">
        <v>13574</v>
      </c>
      <c r="B705" t="s">
        <v>12257</v>
      </c>
      <c r="C705" t="s">
        <v>12421</v>
      </c>
      <c r="D705" t="s">
        <v>21872</v>
      </c>
      <c r="E705" t="s">
        <v>11922</v>
      </c>
      <c r="F705" t="s">
        <v>11922</v>
      </c>
      <c r="G705" t="s">
        <v>66</v>
      </c>
      <c r="H705" t="s">
        <v>21412</v>
      </c>
    </row>
    <row r="706" spans="1:8" x14ac:dyDescent="0.35">
      <c r="A706" t="s">
        <v>13575</v>
      </c>
      <c r="B706" t="s">
        <v>11961</v>
      </c>
      <c r="C706" t="s">
        <v>12425</v>
      </c>
      <c r="D706" t="s">
        <v>22283</v>
      </c>
      <c r="E706" t="s">
        <v>11922</v>
      </c>
      <c r="F706" t="s">
        <v>12423</v>
      </c>
      <c r="G706" t="s">
        <v>66</v>
      </c>
      <c r="H706" t="s">
        <v>20392</v>
      </c>
    </row>
    <row r="707" spans="1:8" x14ac:dyDescent="0.35">
      <c r="A707" t="s">
        <v>13576</v>
      </c>
      <c r="B707" t="s">
        <v>12109</v>
      </c>
      <c r="C707" t="s">
        <v>12425</v>
      </c>
      <c r="D707" t="s">
        <v>22036</v>
      </c>
      <c r="E707" t="s">
        <v>11922</v>
      </c>
      <c r="F707" t="s">
        <v>11935</v>
      </c>
      <c r="G707" t="s">
        <v>9051</v>
      </c>
      <c r="H707" t="s">
        <v>19857</v>
      </c>
    </row>
    <row r="708" spans="1:8" x14ac:dyDescent="0.35">
      <c r="A708" t="s">
        <v>13577</v>
      </c>
      <c r="B708" t="s">
        <v>12220</v>
      </c>
      <c r="C708" t="s">
        <v>12443</v>
      </c>
      <c r="D708" t="s">
        <v>21993</v>
      </c>
      <c r="E708" t="s">
        <v>11935</v>
      </c>
      <c r="F708" t="s">
        <v>11948</v>
      </c>
      <c r="G708" t="s">
        <v>66</v>
      </c>
      <c r="H708" t="s">
        <v>20683</v>
      </c>
    </row>
    <row r="709" spans="1:8" x14ac:dyDescent="0.35">
      <c r="A709" t="s">
        <v>13578</v>
      </c>
      <c r="B709" t="s">
        <v>11998</v>
      </c>
      <c r="C709" t="s">
        <v>12425</v>
      </c>
      <c r="D709" t="s">
        <v>22284</v>
      </c>
      <c r="E709" t="s">
        <v>12422</v>
      </c>
      <c r="F709" t="s">
        <v>12426</v>
      </c>
      <c r="G709" t="s">
        <v>13579</v>
      </c>
      <c r="H709" t="s">
        <v>20452</v>
      </c>
    </row>
    <row r="710" spans="1:8" x14ac:dyDescent="0.35">
      <c r="A710" t="s">
        <v>13580</v>
      </c>
      <c r="B710" t="s">
        <v>12257</v>
      </c>
      <c r="C710" t="s">
        <v>12429</v>
      </c>
      <c r="D710" t="s">
        <v>21909</v>
      </c>
      <c r="E710" t="s">
        <v>11922</v>
      </c>
      <c r="F710" t="s">
        <v>12426</v>
      </c>
      <c r="G710" t="s">
        <v>13581</v>
      </c>
      <c r="H710" t="s">
        <v>20286</v>
      </c>
    </row>
    <row r="711" spans="1:8" x14ac:dyDescent="0.35">
      <c r="A711" t="s">
        <v>13582</v>
      </c>
      <c r="B711" t="s">
        <v>12146</v>
      </c>
      <c r="C711" t="s">
        <v>12434</v>
      </c>
      <c r="D711" t="s">
        <v>22285</v>
      </c>
      <c r="E711" t="s">
        <v>11935</v>
      </c>
      <c r="F711" t="s">
        <v>11948</v>
      </c>
      <c r="G711" t="s">
        <v>13583</v>
      </c>
      <c r="H711" t="s">
        <v>21500</v>
      </c>
    </row>
    <row r="712" spans="1:8" x14ac:dyDescent="0.35">
      <c r="A712" t="s">
        <v>13584</v>
      </c>
      <c r="B712" t="s">
        <v>11921</v>
      </c>
      <c r="C712" t="s">
        <v>12429</v>
      </c>
      <c r="D712" t="s">
        <v>22275</v>
      </c>
      <c r="E712" t="s">
        <v>11922</v>
      </c>
      <c r="F712" t="s">
        <v>11948</v>
      </c>
      <c r="G712" t="s">
        <v>13585</v>
      </c>
      <c r="H712" t="s">
        <v>20112</v>
      </c>
    </row>
    <row r="713" spans="1:8" x14ac:dyDescent="0.35">
      <c r="A713" t="s">
        <v>13586</v>
      </c>
      <c r="B713" t="s">
        <v>12220</v>
      </c>
      <c r="C713" t="s">
        <v>12425</v>
      </c>
      <c r="D713" t="s">
        <v>22265</v>
      </c>
      <c r="E713" t="s">
        <v>12430</v>
      </c>
      <c r="F713" t="s">
        <v>11948</v>
      </c>
      <c r="G713" t="s">
        <v>13587</v>
      </c>
      <c r="H713" t="s">
        <v>21535</v>
      </c>
    </row>
    <row r="714" spans="1:8" x14ac:dyDescent="0.35">
      <c r="A714" t="s">
        <v>13588</v>
      </c>
      <c r="B714" t="s">
        <v>12109</v>
      </c>
      <c r="C714" t="s">
        <v>12425</v>
      </c>
      <c r="D714" t="s">
        <v>21931</v>
      </c>
      <c r="E714" t="s">
        <v>11922</v>
      </c>
      <c r="F714" t="s">
        <v>12426</v>
      </c>
      <c r="G714" t="s">
        <v>13589</v>
      </c>
      <c r="H714" t="s">
        <v>20431</v>
      </c>
    </row>
    <row r="715" spans="1:8" x14ac:dyDescent="0.35">
      <c r="A715" t="s">
        <v>13590</v>
      </c>
      <c r="B715" t="s">
        <v>12035</v>
      </c>
      <c r="C715" t="s">
        <v>12449</v>
      </c>
      <c r="D715" t="s">
        <v>22286</v>
      </c>
      <c r="E715" t="s">
        <v>11948</v>
      </c>
      <c r="F715" t="s">
        <v>11922</v>
      </c>
      <c r="G715" t="s">
        <v>66</v>
      </c>
      <c r="H715" t="s">
        <v>20587</v>
      </c>
    </row>
    <row r="716" spans="1:8" x14ac:dyDescent="0.35">
      <c r="A716" t="s">
        <v>13591</v>
      </c>
      <c r="B716" t="s">
        <v>12220</v>
      </c>
      <c r="C716" t="s">
        <v>12449</v>
      </c>
      <c r="D716" t="s">
        <v>22263</v>
      </c>
      <c r="E716" t="s">
        <v>11948</v>
      </c>
      <c r="F716" t="s">
        <v>11922</v>
      </c>
      <c r="G716" t="s">
        <v>13592</v>
      </c>
      <c r="H716" t="s">
        <v>19943</v>
      </c>
    </row>
    <row r="717" spans="1:8" x14ac:dyDescent="0.35">
      <c r="A717" t="s">
        <v>13593</v>
      </c>
      <c r="B717" t="s">
        <v>11961</v>
      </c>
      <c r="C717" t="s">
        <v>12449</v>
      </c>
      <c r="D717" t="s">
        <v>21935</v>
      </c>
      <c r="E717" t="s">
        <v>11948</v>
      </c>
      <c r="F717" t="s">
        <v>12426</v>
      </c>
      <c r="G717" t="s">
        <v>10368</v>
      </c>
      <c r="H717" t="s">
        <v>20600</v>
      </c>
    </row>
    <row r="718" spans="1:8" x14ac:dyDescent="0.35">
      <c r="A718" t="s">
        <v>13594</v>
      </c>
      <c r="B718" t="s">
        <v>11921</v>
      </c>
      <c r="C718" t="s">
        <v>12425</v>
      </c>
      <c r="D718" t="s">
        <v>22287</v>
      </c>
      <c r="E718" t="s">
        <v>11922</v>
      </c>
      <c r="F718" t="s">
        <v>11935</v>
      </c>
      <c r="G718" t="s">
        <v>66</v>
      </c>
      <c r="H718" t="s">
        <v>19954</v>
      </c>
    </row>
    <row r="719" spans="1:8" x14ac:dyDescent="0.35">
      <c r="A719" t="s">
        <v>13595</v>
      </c>
      <c r="B719" t="s">
        <v>11921</v>
      </c>
      <c r="C719" t="s">
        <v>12421</v>
      </c>
      <c r="D719" t="s">
        <v>22288</v>
      </c>
      <c r="E719" t="s">
        <v>66</v>
      </c>
      <c r="F719" t="s">
        <v>11948</v>
      </c>
      <c r="G719" t="s">
        <v>13596</v>
      </c>
      <c r="H719" t="s">
        <v>20925</v>
      </c>
    </row>
    <row r="720" spans="1:8" x14ac:dyDescent="0.35">
      <c r="A720" t="s">
        <v>13597</v>
      </c>
      <c r="B720" t="s">
        <v>12072</v>
      </c>
      <c r="C720" t="s">
        <v>12421</v>
      </c>
      <c r="D720" t="s">
        <v>22190</v>
      </c>
      <c r="E720" t="s">
        <v>11935</v>
      </c>
      <c r="F720" t="s">
        <v>12423</v>
      </c>
      <c r="G720" t="s">
        <v>13598</v>
      </c>
      <c r="H720" t="s">
        <v>20562</v>
      </c>
    </row>
    <row r="721" spans="1:8" x14ac:dyDescent="0.35">
      <c r="A721" t="s">
        <v>13599</v>
      </c>
      <c r="B721" t="s">
        <v>12220</v>
      </c>
      <c r="C721" t="s">
        <v>12425</v>
      </c>
      <c r="D721" t="s">
        <v>22014</v>
      </c>
      <c r="E721" t="s">
        <v>12422</v>
      </c>
      <c r="F721" t="s">
        <v>12426</v>
      </c>
      <c r="G721" t="s">
        <v>13600</v>
      </c>
      <c r="H721" t="s">
        <v>21321</v>
      </c>
    </row>
    <row r="722" spans="1:8" x14ac:dyDescent="0.35">
      <c r="A722" t="s">
        <v>13601</v>
      </c>
      <c r="B722" t="s">
        <v>12220</v>
      </c>
      <c r="C722" t="s">
        <v>12425</v>
      </c>
      <c r="D722" t="s">
        <v>22282</v>
      </c>
      <c r="E722" t="s">
        <v>11935</v>
      </c>
      <c r="F722" t="s">
        <v>11922</v>
      </c>
      <c r="G722" t="s">
        <v>13602</v>
      </c>
      <c r="H722" t="s">
        <v>21539</v>
      </c>
    </row>
    <row r="723" spans="1:8" x14ac:dyDescent="0.35">
      <c r="A723" t="s">
        <v>13603</v>
      </c>
      <c r="B723" t="s">
        <v>11961</v>
      </c>
      <c r="C723" t="s">
        <v>12429</v>
      </c>
      <c r="D723" t="s">
        <v>21876</v>
      </c>
      <c r="E723" t="s">
        <v>12430</v>
      </c>
      <c r="F723" t="s">
        <v>12423</v>
      </c>
      <c r="G723" t="s">
        <v>13604</v>
      </c>
      <c r="H723" t="s">
        <v>20449</v>
      </c>
    </row>
    <row r="724" spans="1:8" x14ac:dyDescent="0.35">
      <c r="A724" t="s">
        <v>13605</v>
      </c>
      <c r="B724" t="s">
        <v>12035</v>
      </c>
      <c r="C724" t="s">
        <v>12429</v>
      </c>
      <c r="D724" t="s">
        <v>22289</v>
      </c>
      <c r="E724" t="s">
        <v>12422</v>
      </c>
      <c r="F724" t="s">
        <v>12423</v>
      </c>
      <c r="G724" t="s">
        <v>13606</v>
      </c>
      <c r="H724" t="s">
        <v>20081</v>
      </c>
    </row>
    <row r="725" spans="1:8" x14ac:dyDescent="0.35">
      <c r="A725" t="s">
        <v>13607</v>
      </c>
      <c r="B725" t="s">
        <v>11961</v>
      </c>
      <c r="C725" t="s">
        <v>12425</v>
      </c>
      <c r="D725" t="s">
        <v>22039</v>
      </c>
      <c r="E725" t="s">
        <v>11922</v>
      </c>
      <c r="F725" t="s">
        <v>66</v>
      </c>
      <c r="G725" t="s">
        <v>13608</v>
      </c>
      <c r="H725" t="s">
        <v>21023</v>
      </c>
    </row>
    <row r="726" spans="1:8" x14ac:dyDescent="0.35">
      <c r="A726" t="s">
        <v>13609</v>
      </c>
      <c r="B726" t="s">
        <v>12220</v>
      </c>
      <c r="C726" t="s">
        <v>12434</v>
      </c>
      <c r="D726" t="s">
        <v>22001</v>
      </c>
      <c r="E726" t="s">
        <v>12422</v>
      </c>
      <c r="F726" t="s">
        <v>66</v>
      </c>
      <c r="G726" t="s">
        <v>13610</v>
      </c>
      <c r="H726" t="s">
        <v>19831</v>
      </c>
    </row>
    <row r="727" spans="1:8" x14ac:dyDescent="0.35">
      <c r="A727" t="s">
        <v>13611</v>
      </c>
      <c r="B727" t="s">
        <v>12146</v>
      </c>
      <c r="C727" t="s">
        <v>12421</v>
      </c>
      <c r="D727" t="s">
        <v>22034</v>
      </c>
      <c r="E727" t="s">
        <v>12422</v>
      </c>
      <c r="F727" t="s">
        <v>11935</v>
      </c>
      <c r="G727" t="s">
        <v>13612</v>
      </c>
      <c r="H727" t="s">
        <v>20995</v>
      </c>
    </row>
    <row r="728" spans="1:8" x14ac:dyDescent="0.35">
      <c r="A728" t="s">
        <v>13613</v>
      </c>
      <c r="B728" t="s">
        <v>11921</v>
      </c>
      <c r="C728" t="s">
        <v>12421</v>
      </c>
      <c r="D728" t="s">
        <v>21964</v>
      </c>
      <c r="E728" t="s">
        <v>11922</v>
      </c>
      <c r="F728" t="s">
        <v>11935</v>
      </c>
      <c r="G728" t="s">
        <v>66</v>
      </c>
      <c r="H728" t="s">
        <v>21104</v>
      </c>
    </row>
    <row r="729" spans="1:8" x14ac:dyDescent="0.35">
      <c r="A729" t="s">
        <v>13614</v>
      </c>
      <c r="B729" t="s">
        <v>12146</v>
      </c>
      <c r="C729" t="s">
        <v>12443</v>
      </c>
      <c r="D729" t="s">
        <v>22290</v>
      </c>
      <c r="E729" t="s">
        <v>11922</v>
      </c>
      <c r="F729" t="s">
        <v>11935</v>
      </c>
      <c r="G729" t="s">
        <v>11420</v>
      </c>
      <c r="H729" t="s">
        <v>21060</v>
      </c>
    </row>
    <row r="730" spans="1:8" x14ac:dyDescent="0.35">
      <c r="A730" t="s">
        <v>13615</v>
      </c>
      <c r="B730" t="s">
        <v>12257</v>
      </c>
      <c r="C730" t="s">
        <v>12429</v>
      </c>
      <c r="D730" t="s">
        <v>22040</v>
      </c>
      <c r="E730" t="s">
        <v>11922</v>
      </c>
      <c r="F730" t="s">
        <v>11922</v>
      </c>
      <c r="G730" t="s">
        <v>13616</v>
      </c>
      <c r="H730" t="s">
        <v>21168</v>
      </c>
    </row>
    <row r="731" spans="1:8" x14ac:dyDescent="0.35">
      <c r="A731" t="s">
        <v>13617</v>
      </c>
      <c r="B731" t="s">
        <v>11998</v>
      </c>
      <c r="C731" t="s">
        <v>12429</v>
      </c>
      <c r="D731" t="s">
        <v>22225</v>
      </c>
      <c r="E731" t="s">
        <v>12422</v>
      </c>
      <c r="F731" t="s">
        <v>66</v>
      </c>
      <c r="G731" t="s">
        <v>13600</v>
      </c>
      <c r="H731" t="s">
        <v>21455</v>
      </c>
    </row>
    <row r="732" spans="1:8" x14ac:dyDescent="0.35">
      <c r="A732" t="s">
        <v>13618</v>
      </c>
      <c r="B732" t="s">
        <v>11921</v>
      </c>
      <c r="C732" t="s">
        <v>12449</v>
      </c>
      <c r="D732" t="s">
        <v>22291</v>
      </c>
      <c r="E732" t="s">
        <v>12422</v>
      </c>
      <c r="F732" t="s">
        <v>12423</v>
      </c>
      <c r="G732" t="s">
        <v>9239</v>
      </c>
      <c r="H732" t="s">
        <v>21184</v>
      </c>
    </row>
    <row r="733" spans="1:8" x14ac:dyDescent="0.35">
      <c r="A733" t="s">
        <v>13619</v>
      </c>
      <c r="B733" t="s">
        <v>12072</v>
      </c>
      <c r="C733" t="s">
        <v>12425</v>
      </c>
      <c r="D733" t="s">
        <v>22292</v>
      </c>
      <c r="E733" t="s">
        <v>12430</v>
      </c>
      <c r="F733" t="s">
        <v>11935</v>
      </c>
      <c r="G733" t="s">
        <v>13302</v>
      </c>
      <c r="H733" t="s">
        <v>21170</v>
      </c>
    </row>
    <row r="734" spans="1:8" x14ac:dyDescent="0.35">
      <c r="A734" t="s">
        <v>13620</v>
      </c>
      <c r="B734" t="s">
        <v>12072</v>
      </c>
      <c r="C734" t="s">
        <v>12421</v>
      </c>
      <c r="D734" t="s">
        <v>22293</v>
      </c>
      <c r="E734" t="s">
        <v>11948</v>
      </c>
      <c r="F734" t="s">
        <v>11948</v>
      </c>
      <c r="G734" t="s">
        <v>10048</v>
      </c>
      <c r="H734" t="s">
        <v>21510</v>
      </c>
    </row>
    <row r="735" spans="1:8" x14ac:dyDescent="0.35">
      <c r="A735" t="s">
        <v>13621</v>
      </c>
      <c r="B735" t="s">
        <v>11961</v>
      </c>
      <c r="C735" t="s">
        <v>12429</v>
      </c>
      <c r="D735" t="s">
        <v>22048</v>
      </c>
      <c r="E735" t="s">
        <v>12430</v>
      </c>
      <c r="F735" t="s">
        <v>11922</v>
      </c>
      <c r="G735" t="s">
        <v>13622</v>
      </c>
      <c r="H735" t="s">
        <v>20873</v>
      </c>
    </row>
    <row r="736" spans="1:8" x14ac:dyDescent="0.35">
      <c r="A736" t="s">
        <v>13623</v>
      </c>
      <c r="B736" t="s">
        <v>12146</v>
      </c>
      <c r="C736" t="s">
        <v>12429</v>
      </c>
      <c r="D736" t="s">
        <v>21891</v>
      </c>
      <c r="E736" t="s">
        <v>11922</v>
      </c>
      <c r="F736" t="s">
        <v>11935</v>
      </c>
      <c r="G736" t="s">
        <v>13624</v>
      </c>
      <c r="H736" t="s">
        <v>20910</v>
      </c>
    </row>
    <row r="737" spans="1:8" x14ac:dyDescent="0.35">
      <c r="A737" t="s">
        <v>13625</v>
      </c>
      <c r="B737" t="s">
        <v>11998</v>
      </c>
      <c r="C737" t="s">
        <v>12429</v>
      </c>
      <c r="D737" t="s">
        <v>22253</v>
      </c>
      <c r="E737" t="s">
        <v>11948</v>
      </c>
      <c r="F737" t="s">
        <v>11948</v>
      </c>
      <c r="G737" t="s">
        <v>13171</v>
      </c>
      <c r="H737" t="s">
        <v>20815</v>
      </c>
    </row>
    <row r="738" spans="1:8" x14ac:dyDescent="0.35">
      <c r="A738" t="s">
        <v>13626</v>
      </c>
      <c r="B738" t="s">
        <v>11961</v>
      </c>
      <c r="C738" t="s">
        <v>12443</v>
      </c>
      <c r="D738" t="s">
        <v>22071</v>
      </c>
      <c r="E738" t="s">
        <v>12422</v>
      </c>
      <c r="F738" t="s">
        <v>12423</v>
      </c>
      <c r="G738" t="s">
        <v>13627</v>
      </c>
      <c r="H738" t="s">
        <v>20983</v>
      </c>
    </row>
    <row r="739" spans="1:8" x14ac:dyDescent="0.35">
      <c r="A739" t="s">
        <v>13628</v>
      </c>
      <c r="B739" t="s">
        <v>11998</v>
      </c>
      <c r="C739" t="s">
        <v>12449</v>
      </c>
      <c r="D739" t="s">
        <v>22186</v>
      </c>
      <c r="E739" t="s">
        <v>11948</v>
      </c>
      <c r="F739" t="s">
        <v>66</v>
      </c>
      <c r="G739" t="s">
        <v>66</v>
      </c>
      <c r="H739" t="s">
        <v>20766</v>
      </c>
    </row>
    <row r="740" spans="1:8" x14ac:dyDescent="0.35">
      <c r="A740" t="s">
        <v>13629</v>
      </c>
      <c r="B740" t="s">
        <v>12072</v>
      </c>
      <c r="C740" t="s">
        <v>12449</v>
      </c>
      <c r="D740" t="s">
        <v>22005</v>
      </c>
      <c r="E740" t="s">
        <v>11922</v>
      </c>
      <c r="F740" t="s">
        <v>66</v>
      </c>
      <c r="G740" t="s">
        <v>66</v>
      </c>
      <c r="H740" t="s">
        <v>20313</v>
      </c>
    </row>
    <row r="741" spans="1:8" x14ac:dyDescent="0.35">
      <c r="A741" t="s">
        <v>13630</v>
      </c>
      <c r="B741" t="s">
        <v>12220</v>
      </c>
      <c r="C741" t="s">
        <v>12425</v>
      </c>
      <c r="D741" t="s">
        <v>22284</v>
      </c>
      <c r="E741" t="s">
        <v>11922</v>
      </c>
      <c r="F741" t="s">
        <v>11948</v>
      </c>
      <c r="G741" t="s">
        <v>13631</v>
      </c>
      <c r="H741" t="s">
        <v>20818</v>
      </c>
    </row>
    <row r="742" spans="1:8" x14ac:dyDescent="0.35">
      <c r="A742" t="s">
        <v>13632</v>
      </c>
      <c r="B742" t="s">
        <v>12035</v>
      </c>
      <c r="C742" t="s">
        <v>12421</v>
      </c>
      <c r="D742" t="s">
        <v>22022</v>
      </c>
      <c r="E742" t="s">
        <v>12422</v>
      </c>
      <c r="F742" t="s">
        <v>12426</v>
      </c>
      <c r="G742" t="s">
        <v>13633</v>
      </c>
      <c r="H742" t="s">
        <v>22294</v>
      </c>
    </row>
    <row r="743" spans="1:8" x14ac:dyDescent="0.35">
      <c r="A743" t="s">
        <v>13634</v>
      </c>
      <c r="B743" t="s">
        <v>12109</v>
      </c>
      <c r="C743" t="s">
        <v>12449</v>
      </c>
      <c r="D743" t="s">
        <v>22196</v>
      </c>
      <c r="E743" t="s">
        <v>11935</v>
      </c>
      <c r="F743" t="s">
        <v>11948</v>
      </c>
      <c r="G743" t="s">
        <v>13635</v>
      </c>
      <c r="H743" t="s">
        <v>21152</v>
      </c>
    </row>
    <row r="744" spans="1:8" x14ac:dyDescent="0.35">
      <c r="A744" t="s">
        <v>13636</v>
      </c>
      <c r="B744" t="s">
        <v>11961</v>
      </c>
      <c r="C744" t="s">
        <v>12425</v>
      </c>
      <c r="D744" t="s">
        <v>22182</v>
      </c>
      <c r="E744" t="s">
        <v>12422</v>
      </c>
      <c r="F744" t="s">
        <v>11948</v>
      </c>
      <c r="G744" t="s">
        <v>13637</v>
      </c>
      <c r="H744" t="s">
        <v>20702</v>
      </c>
    </row>
    <row r="745" spans="1:8" x14ac:dyDescent="0.35">
      <c r="A745" t="s">
        <v>13638</v>
      </c>
      <c r="B745" t="s">
        <v>11921</v>
      </c>
      <c r="C745" t="s">
        <v>12449</v>
      </c>
      <c r="D745" t="s">
        <v>22162</v>
      </c>
      <c r="E745" t="s">
        <v>12422</v>
      </c>
      <c r="F745" t="s">
        <v>11922</v>
      </c>
      <c r="G745" t="s">
        <v>13639</v>
      </c>
      <c r="H745" t="s">
        <v>20721</v>
      </c>
    </row>
    <row r="746" spans="1:8" x14ac:dyDescent="0.35">
      <c r="A746" t="s">
        <v>13640</v>
      </c>
      <c r="B746" t="s">
        <v>12257</v>
      </c>
      <c r="C746" t="s">
        <v>12429</v>
      </c>
      <c r="D746" t="s">
        <v>22295</v>
      </c>
      <c r="E746" t="s">
        <v>12422</v>
      </c>
      <c r="F746" t="s">
        <v>11935</v>
      </c>
      <c r="G746" t="s">
        <v>8267</v>
      </c>
      <c r="H746" t="s">
        <v>20378</v>
      </c>
    </row>
    <row r="747" spans="1:8" x14ac:dyDescent="0.35">
      <c r="A747" t="s">
        <v>13641</v>
      </c>
      <c r="B747" t="s">
        <v>12072</v>
      </c>
      <c r="C747" t="s">
        <v>12421</v>
      </c>
      <c r="D747" t="s">
        <v>22296</v>
      </c>
      <c r="E747" t="s">
        <v>11948</v>
      </c>
      <c r="F747" t="s">
        <v>12423</v>
      </c>
      <c r="G747" t="s">
        <v>66</v>
      </c>
      <c r="H747" t="s">
        <v>22297</v>
      </c>
    </row>
    <row r="748" spans="1:8" x14ac:dyDescent="0.35">
      <c r="A748" t="s">
        <v>13642</v>
      </c>
      <c r="B748" t="s">
        <v>12220</v>
      </c>
      <c r="C748" t="s">
        <v>12421</v>
      </c>
      <c r="D748" t="s">
        <v>22298</v>
      </c>
      <c r="E748" t="s">
        <v>11922</v>
      </c>
      <c r="F748" t="s">
        <v>11935</v>
      </c>
      <c r="G748" t="s">
        <v>13643</v>
      </c>
      <c r="H748" t="s">
        <v>21131</v>
      </c>
    </row>
    <row r="749" spans="1:8" x14ac:dyDescent="0.35">
      <c r="A749" t="s">
        <v>13644</v>
      </c>
      <c r="B749" t="s">
        <v>12183</v>
      </c>
      <c r="C749" t="s">
        <v>12449</v>
      </c>
      <c r="D749" t="s">
        <v>22275</v>
      </c>
      <c r="E749" t="s">
        <v>11935</v>
      </c>
      <c r="F749" t="s">
        <v>11922</v>
      </c>
      <c r="G749" t="s">
        <v>13645</v>
      </c>
      <c r="H749" t="s">
        <v>21272</v>
      </c>
    </row>
    <row r="750" spans="1:8" x14ac:dyDescent="0.35">
      <c r="A750" t="s">
        <v>13646</v>
      </c>
      <c r="B750" t="s">
        <v>12220</v>
      </c>
      <c r="C750" t="s">
        <v>12443</v>
      </c>
      <c r="D750" t="s">
        <v>22122</v>
      </c>
      <c r="E750" t="s">
        <v>11922</v>
      </c>
      <c r="F750" t="s">
        <v>11922</v>
      </c>
      <c r="G750" t="s">
        <v>13647</v>
      </c>
      <c r="H750" t="s">
        <v>19863</v>
      </c>
    </row>
    <row r="751" spans="1:8" x14ac:dyDescent="0.35">
      <c r="A751" t="s">
        <v>13648</v>
      </c>
      <c r="B751" t="s">
        <v>12183</v>
      </c>
      <c r="C751" t="s">
        <v>12421</v>
      </c>
      <c r="D751" t="s">
        <v>21920</v>
      </c>
      <c r="E751" t="s">
        <v>11922</v>
      </c>
      <c r="F751" t="s">
        <v>12426</v>
      </c>
      <c r="G751" t="s">
        <v>13649</v>
      </c>
      <c r="H751" t="s">
        <v>21162</v>
      </c>
    </row>
    <row r="752" spans="1:8" x14ac:dyDescent="0.35">
      <c r="A752" t="s">
        <v>13650</v>
      </c>
      <c r="B752" t="s">
        <v>12183</v>
      </c>
      <c r="C752" t="s">
        <v>12443</v>
      </c>
      <c r="D752" t="s">
        <v>22273</v>
      </c>
      <c r="E752" t="s">
        <v>11948</v>
      </c>
      <c r="F752" t="s">
        <v>11922</v>
      </c>
      <c r="G752" t="s">
        <v>13651</v>
      </c>
      <c r="H752" t="s">
        <v>20253</v>
      </c>
    </row>
    <row r="753" spans="1:8" x14ac:dyDescent="0.35">
      <c r="A753" t="s">
        <v>13652</v>
      </c>
      <c r="B753" t="s">
        <v>11921</v>
      </c>
      <c r="C753" t="s">
        <v>12429</v>
      </c>
      <c r="D753" t="s">
        <v>22299</v>
      </c>
      <c r="E753" t="s">
        <v>66</v>
      </c>
      <c r="F753" t="s">
        <v>12423</v>
      </c>
      <c r="G753" t="s">
        <v>66</v>
      </c>
      <c r="H753" t="s">
        <v>20116</v>
      </c>
    </row>
    <row r="754" spans="1:8" x14ac:dyDescent="0.35">
      <c r="A754" t="s">
        <v>13653</v>
      </c>
      <c r="B754" t="s">
        <v>12183</v>
      </c>
      <c r="C754" t="s">
        <v>12421</v>
      </c>
      <c r="D754" t="s">
        <v>22299</v>
      </c>
      <c r="E754" t="s">
        <v>11948</v>
      </c>
      <c r="F754" t="s">
        <v>11922</v>
      </c>
      <c r="G754" t="s">
        <v>13654</v>
      </c>
      <c r="H754" t="s">
        <v>20148</v>
      </c>
    </row>
    <row r="755" spans="1:8" x14ac:dyDescent="0.35">
      <c r="A755" t="s">
        <v>13655</v>
      </c>
      <c r="B755" t="s">
        <v>12220</v>
      </c>
      <c r="C755" t="s">
        <v>12434</v>
      </c>
      <c r="D755" t="s">
        <v>22154</v>
      </c>
      <c r="E755" t="s">
        <v>11935</v>
      </c>
      <c r="F755" t="s">
        <v>11948</v>
      </c>
      <c r="G755" t="s">
        <v>13656</v>
      </c>
      <c r="H755" t="s">
        <v>20575</v>
      </c>
    </row>
    <row r="756" spans="1:8" x14ac:dyDescent="0.35">
      <c r="A756" t="s">
        <v>13657</v>
      </c>
      <c r="B756" t="s">
        <v>11961</v>
      </c>
      <c r="C756" t="s">
        <v>12421</v>
      </c>
      <c r="D756" t="s">
        <v>22149</v>
      </c>
      <c r="E756" t="s">
        <v>12422</v>
      </c>
      <c r="F756" t="s">
        <v>12426</v>
      </c>
      <c r="G756" t="s">
        <v>13658</v>
      </c>
      <c r="H756" t="s">
        <v>21233</v>
      </c>
    </row>
    <row r="757" spans="1:8" x14ac:dyDescent="0.35">
      <c r="A757" t="s">
        <v>13659</v>
      </c>
      <c r="B757" t="s">
        <v>12257</v>
      </c>
      <c r="C757" t="s">
        <v>12429</v>
      </c>
      <c r="D757" t="s">
        <v>22050</v>
      </c>
      <c r="E757" t="s">
        <v>12430</v>
      </c>
      <c r="F757" t="s">
        <v>12426</v>
      </c>
      <c r="G757" t="s">
        <v>13660</v>
      </c>
      <c r="H757" t="s">
        <v>20929</v>
      </c>
    </row>
    <row r="758" spans="1:8" x14ac:dyDescent="0.35">
      <c r="A758" t="s">
        <v>13661</v>
      </c>
      <c r="B758" t="s">
        <v>12035</v>
      </c>
      <c r="C758" t="s">
        <v>12421</v>
      </c>
      <c r="D758" t="s">
        <v>22071</v>
      </c>
      <c r="E758" t="s">
        <v>11935</v>
      </c>
      <c r="F758" t="s">
        <v>11922</v>
      </c>
      <c r="G758" t="s">
        <v>9063</v>
      </c>
      <c r="H758" t="s">
        <v>20521</v>
      </c>
    </row>
    <row r="759" spans="1:8" x14ac:dyDescent="0.35">
      <c r="A759" t="s">
        <v>13662</v>
      </c>
      <c r="B759" t="s">
        <v>12072</v>
      </c>
      <c r="C759" t="s">
        <v>12434</v>
      </c>
      <c r="D759" t="s">
        <v>22163</v>
      </c>
      <c r="E759" t="s">
        <v>11922</v>
      </c>
      <c r="F759" t="s">
        <v>12426</v>
      </c>
      <c r="G759" t="s">
        <v>66</v>
      </c>
      <c r="H759" t="s">
        <v>20854</v>
      </c>
    </row>
    <row r="760" spans="1:8" x14ac:dyDescent="0.35">
      <c r="A760" t="s">
        <v>13663</v>
      </c>
      <c r="B760" t="s">
        <v>11998</v>
      </c>
      <c r="C760" t="s">
        <v>12421</v>
      </c>
      <c r="D760" t="s">
        <v>22164</v>
      </c>
      <c r="E760" t="s">
        <v>12430</v>
      </c>
      <c r="F760" t="s">
        <v>11935</v>
      </c>
      <c r="G760" t="s">
        <v>9702</v>
      </c>
      <c r="H760" t="s">
        <v>20565</v>
      </c>
    </row>
    <row r="761" spans="1:8" x14ac:dyDescent="0.35">
      <c r="A761" t="s">
        <v>13664</v>
      </c>
      <c r="B761" t="s">
        <v>11961</v>
      </c>
      <c r="C761" t="s">
        <v>12449</v>
      </c>
      <c r="D761" t="s">
        <v>22300</v>
      </c>
      <c r="E761" t="s">
        <v>11922</v>
      </c>
      <c r="F761" t="s">
        <v>66</v>
      </c>
      <c r="G761" t="s">
        <v>13665</v>
      </c>
      <c r="H761" t="s">
        <v>20277</v>
      </c>
    </row>
    <row r="762" spans="1:8" x14ac:dyDescent="0.35">
      <c r="A762" t="s">
        <v>13666</v>
      </c>
      <c r="B762" t="s">
        <v>11998</v>
      </c>
      <c r="C762" t="s">
        <v>12421</v>
      </c>
      <c r="D762" t="s">
        <v>22093</v>
      </c>
      <c r="E762" t="s">
        <v>12430</v>
      </c>
      <c r="F762" t="s">
        <v>12426</v>
      </c>
      <c r="G762" t="s">
        <v>13667</v>
      </c>
      <c r="H762" t="s">
        <v>20478</v>
      </c>
    </row>
    <row r="763" spans="1:8" x14ac:dyDescent="0.35">
      <c r="A763" t="s">
        <v>13668</v>
      </c>
      <c r="B763" t="s">
        <v>11961</v>
      </c>
      <c r="C763" t="s">
        <v>12443</v>
      </c>
      <c r="D763" t="s">
        <v>21929</v>
      </c>
      <c r="E763" t="s">
        <v>12422</v>
      </c>
      <c r="F763" t="s">
        <v>11922</v>
      </c>
      <c r="G763" t="s">
        <v>13669</v>
      </c>
      <c r="H763" t="s">
        <v>20142</v>
      </c>
    </row>
    <row r="764" spans="1:8" x14ac:dyDescent="0.35">
      <c r="A764" t="s">
        <v>13670</v>
      </c>
      <c r="B764" t="s">
        <v>12109</v>
      </c>
      <c r="C764" t="s">
        <v>12434</v>
      </c>
      <c r="D764" t="s">
        <v>22174</v>
      </c>
      <c r="E764" t="s">
        <v>11948</v>
      </c>
      <c r="F764" t="s">
        <v>11948</v>
      </c>
      <c r="G764" t="s">
        <v>66</v>
      </c>
      <c r="H764" t="s">
        <v>20881</v>
      </c>
    </row>
    <row r="765" spans="1:8" x14ac:dyDescent="0.35">
      <c r="A765" t="s">
        <v>13671</v>
      </c>
      <c r="B765" t="s">
        <v>12220</v>
      </c>
      <c r="C765" t="s">
        <v>12449</v>
      </c>
      <c r="D765" t="s">
        <v>22301</v>
      </c>
      <c r="E765" t="s">
        <v>11948</v>
      </c>
      <c r="F765" t="s">
        <v>12426</v>
      </c>
      <c r="G765" t="s">
        <v>13672</v>
      </c>
      <c r="H765" t="s">
        <v>20089</v>
      </c>
    </row>
    <row r="766" spans="1:8" x14ac:dyDescent="0.35">
      <c r="A766" t="s">
        <v>13673</v>
      </c>
      <c r="B766" t="s">
        <v>12146</v>
      </c>
      <c r="C766" t="s">
        <v>12429</v>
      </c>
      <c r="D766" t="s">
        <v>22007</v>
      </c>
      <c r="E766" t="s">
        <v>11948</v>
      </c>
      <c r="F766" t="s">
        <v>11922</v>
      </c>
      <c r="G766" t="s">
        <v>13674</v>
      </c>
      <c r="H766" t="s">
        <v>20510</v>
      </c>
    </row>
    <row r="767" spans="1:8" x14ac:dyDescent="0.35">
      <c r="A767" t="s">
        <v>13675</v>
      </c>
      <c r="B767" t="s">
        <v>12257</v>
      </c>
      <c r="C767" t="s">
        <v>12421</v>
      </c>
      <c r="D767" t="s">
        <v>22083</v>
      </c>
      <c r="E767" t="s">
        <v>11922</v>
      </c>
      <c r="F767" t="s">
        <v>11948</v>
      </c>
      <c r="G767" t="s">
        <v>10447</v>
      </c>
      <c r="H767" t="s">
        <v>20883</v>
      </c>
    </row>
    <row r="768" spans="1:8" x14ac:dyDescent="0.35">
      <c r="A768" t="s">
        <v>13676</v>
      </c>
      <c r="B768" t="s">
        <v>12072</v>
      </c>
      <c r="C768" t="s">
        <v>12421</v>
      </c>
      <c r="D768" t="s">
        <v>21879</v>
      </c>
      <c r="E768" t="s">
        <v>11922</v>
      </c>
      <c r="F768" t="s">
        <v>11922</v>
      </c>
      <c r="G768" t="s">
        <v>66</v>
      </c>
      <c r="H768" t="s">
        <v>20563</v>
      </c>
    </row>
    <row r="769" spans="1:8" x14ac:dyDescent="0.35">
      <c r="A769" t="s">
        <v>13677</v>
      </c>
      <c r="B769" t="s">
        <v>12035</v>
      </c>
      <c r="C769" t="s">
        <v>12449</v>
      </c>
      <c r="D769" t="s">
        <v>22258</v>
      </c>
      <c r="E769" t="s">
        <v>12422</v>
      </c>
      <c r="F769" t="s">
        <v>11922</v>
      </c>
      <c r="G769" t="s">
        <v>13678</v>
      </c>
      <c r="H769" t="s">
        <v>21546</v>
      </c>
    </row>
    <row r="770" spans="1:8" x14ac:dyDescent="0.35">
      <c r="A770" t="s">
        <v>13679</v>
      </c>
      <c r="B770" t="s">
        <v>11961</v>
      </c>
      <c r="C770" t="s">
        <v>12443</v>
      </c>
      <c r="D770" t="s">
        <v>22302</v>
      </c>
      <c r="E770" t="s">
        <v>12430</v>
      </c>
      <c r="F770" t="s">
        <v>11948</v>
      </c>
      <c r="G770" t="s">
        <v>8477</v>
      </c>
      <c r="H770" t="s">
        <v>20191</v>
      </c>
    </row>
    <row r="771" spans="1:8" x14ac:dyDescent="0.35">
      <c r="A771" t="s">
        <v>13680</v>
      </c>
      <c r="B771" t="s">
        <v>12220</v>
      </c>
      <c r="C771" t="s">
        <v>12449</v>
      </c>
      <c r="D771" t="s">
        <v>22303</v>
      </c>
      <c r="E771" t="s">
        <v>11922</v>
      </c>
      <c r="F771" t="s">
        <v>11935</v>
      </c>
      <c r="G771" t="s">
        <v>13681</v>
      </c>
      <c r="H771" t="s">
        <v>22304</v>
      </c>
    </row>
    <row r="772" spans="1:8" x14ac:dyDescent="0.35">
      <c r="A772" t="s">
        <v>13682</v>
      </c>
      <c r="B772" t="s">
        <v>12035</v>
      </c>
      <c r="C772" t="s">
        <v>12429</v>
      </c>
      <c r="D772" t="s">
        <v>22305</v>
      </c>
      <c r="E772" t="s">
        <v>66</v>
      </c>
      <c r="F772" t="s">
        <v>12426</v>
      </c>
      <c r="G772" t="s">
        <v>13683</v>
      </c>
      <c r="H772" t="s">
        <v>21106</v>
      </c>
    </row>
    <row r="773" spans="1:8" x14ac:dyDescent="0.35">
      <c r="A773" t="s">
        <v>13684</v>
      </c>
      <c r="B773" t="s">
        <v>12183</v>
      </c>
      <c r="C773" t="s">
        <v>12421</v>
      </c>
      <c r="D773" t="s">
        <v>21919</v>
      </c>
      <c r="E773" t="s">
        <v>11948</v>
      </c>
      <c r="F773" t="s">
        <v>12423</v>
      </c>
      <c r="G773" t="s">
        <v>13685</v>
      </c>
      <c r="H773" t="s">
        <v>20288</v>
      </c>
    </row>
    <row r="774" spans="1:8" x14ac:dyDescent="0.35">
      <c r="A774" t="s">
        <v>13686</v>
      </c>
      <c r="B774" t="s">
        <v>12146</v>
      </c>
      <c r="C774" t="s">
        <v>12421</v>
      </c>
      <c r="D774" t="s">
        <v>22052</v>
      </c>
      <c r="E774" t="s">
        <v>12430</v>
      </c>
      <c r="F774" t="s">
        <v>12426</v>
      </c>
      <c r="G774" t="s">
        <v>13687</v>
      </c>
      <c r="H774" t="s">
        <v>20455</v>
      </c>
    </row>
    <row r="775" spans="1:8" x14ac:dyDescent="0.35">
      <c r="A775" t="s">
        <v>13688</v>
      </c>
      <c r="B775" t="s">
        <v>11961</v>
      </c>
      <c r="C775" t="s">
        <v>12429</v>
      </c>
      <c r="D775" t="s">
        <v>22248</v>
      </c>
      <c r="E775" t="s">
        <v>11935</v>
      </c>
      <c r="F775" t="s">
        <v>11922</v>
      </c>
      <c r="G775" t="s">
        <v>66</v>
      </c>
      <c r="H775" t="s">
        <v>20284</v>
      </c>
    </row>
    <row r="776" spans="1:8" x14ac:dyDescent="0.35">
      <c r="A776" t="s">
        <v>13689</v>
      </c>
      <c r="B776" t="s">
        <v>12072</v>
      </c>
      <c r="C776" t="s">
        <v>12449</v>
      </c>
      <c r="D776" t="s">
        <v>21988</v>
      </c>
      <c r="E776" t="s">
        <v>11948</v>
      </c>
      <c r="F776" t="s">
        <v>66</v>
      </c>
      <c r="G776" t="s">
        <v>13690</v>
      </c>
      <c r="H776" t="s">
        <v>20409</v>
      </c>
    </row>
    <row r="777" spans="1:8" x14ac:dyDescent="0.35">
      <c r="A777" t="s">
        <v>13691</v>
      </c>
      <c r="B777" t="s">
        <v>12035</v>
      </c>
      <c r="C777" t="s">
        <v>12443</v>
      </c>
      <c r="D777" t="s">
        <v>22130</v>
      </c>
      <c r="E777" t="s">
        <v>12422</v>
      </c>
      <c r="F777" t="s">
        <v>12423</v>
      </c>
      <c r="G777" t="s">
        <v>13692</v>
      </c>
      <c r="H777" t="s">
        <v>20223</v>
      </c>
    </row>
    <row r="778" spans="1:8" x14ac:dyDescent="0.35">
      <c r="A778" t="s">
        <v>13693</v>
      </c>
      <c r="B778" t="s">
        <v>12257</v>
      </c>
      <c r="C778" t="s">
        <v>12425</v>
      </c>
      <c r="D778" t="s">
        <v>22054</v>
      </c>
      <c r="E778" t="s">
        <v>11922</v>
      </c>
      <c r="F778" t="s">
        <v>11948</v>
      </c>
      <c r="G778" t="s">
        <v>13694</v>
      </c>
      <c r="H778" t="s">
        <v>20372</v>
      </c>
    </row>
    <row r="779" spans="1:8" x14ac:dyDescent="0.35">
      <c r="A779" t="s">
        <v>13695</v>
      </c>
      <c r="B779" t="s">
        <v>12072</v>
      </c>
      <c r="C779" t="s">
        <v>12449</v>
      </c>
      <c r="D779" t="s">
        <v>21895</v>
      </c>
      <c r="E779" t="s">
        <v>12422</v>
      </c>
      <c r="F779" t="s">
        <v>12423</v>
      </c>
      <c r="G779" t="s">
        <v>13696</v>
      </c>
      <c r="H779" t="s">
        <v>21306</v>
      </c>
    </row>
    <row r="780" spans="1:8" x14ac:dyDescent="0.35">
      <c r="A780" t="s">
        <v>13697</v>
      </c>
      <c r="B780" t="s">
        <v>11921</v>
      </c>
      <c r="C780" t="s">
        <v>12429</v>
      </c>
      <c r="D780" t="s">
        <v>22306</v>
      </c>
      <c r="E780" t="s">
        <v>11948</v>
      </c>
      <c r="F780" t="s">
        <v>11922</v>
      </c>
      <c r="G780" t="s">
        <v>13698</v>
      </c>
      <c r="H780" t="s">
        <v>20137</v>
      </c>
    </row>
    <row r="781" spans="1:8" x14ac:dyDescent="0.35">
      <c r="A781" t="s">
        <v>13699</v>
      </c>
      <c r="B781" t="s">
        <v>12072</v>
      </c>
      <c r="C781" t="s">
        <v>12421</v>
      </c>
      <c r="D781" t="s">
        <v>22307</v>
      </c>
      <c r="E781" t="s">
        <v>12430</v>
      </c>
      <c r="F781" t="s">
        <v>11922</v>
      </c>
      <c r="G781" t="s">
        <v>13700</v>
      </c>
      <c r="H781" t="s">
        <v>20418</v>
      </c>
    </row>
    <row r="782" spans="1:8" x14ac:dyDescent="0.35">
      <c r="A782" t="s">
        <v>13701</v>
      </c>
      <c r="B782" t="s">
        <v>11921</v>
      </c>
      <c r="C782" t="s">
        <v>12443</v>
      </c>
      <c r="D782" t="s">
        <v>22194</v>
      </c>
      <c r="E782" t="s">
        <v>11948</v>
      </c>
      <c r="F782" t="s">
        <v>12426</v>
      </c>
      <c r="G782" t="s">
        <v>8778</v>
      </c>
      <c r="H782" t="s">
        <v>22308</v>
      </c>
    </row>
    <row r="783" spans="1:8" x14ac:dyDescent="0.35">
      <c r="A783" t="s">
        <v>13702</v>
      </c>
      <c r="B783" t="s">
        <v>12109</v>
      </c>
      <c r="C783" t="s">
        <v>12434</v>
      </c>
      <c r="D783" t="s">
        <v>21865</v>
      </c>
      <c r="E783" t="s">
        <v>11935</v>
      </c>
      <c r="F783" t="s">
        <v>11948</v>
      </c>
      <c r="G783" t="s">
        <v>66</v>
      </c>
      <c r="H783" t="s">
        <v>21577</v>
      </c>
    </row>
    <row r="784" spans="1:8" x14ac:dyDescent="0.35">
      <c r="A784" t="s">
        <v>13703</v>
      </c>
      <c r="B784" t="s">
        <v>11921</v>
      </c>
      <c r="C784" t="s">
        <v>12425</v>
      </c>
      <c r="D784" t="s">
        <v>22285</v>
      </c>
      <c r="E784" t="s">
        <v>11922</v>
      </c>
      <c r="F784" t="s">
        <v>66</v>
      </c>
      <c r="G784" t="s">
        <v>66</v>
      </c>
      <c r="H784" t="s">
        <v>21106</v>
      </c>
    </row>
    <row r="785" spans="1:8" x14ac:dyDescent="0.35">
      <c r="A785" t="s">
        <v>13704</v>
      </c>
      <c r="B785" t="s">
        <v>11921</v>
      </c>
      <c r="C785" t="s">
        <v>12421</v>
      </c>
      <c r="D785" t="s">
        <v>21932</v>
      </c>
      <c r="E785" t="s">
        <v>11948</v>
      </c>
      <c r="F785" t="s">
        <v>66</v>
      </c>
      <c r="G785" t="s">
        <v>66</v>
      </c>
      <c r="H785" t="s">
        <v>20337</v>
      </c>
    </row>
    <row r="786" spans="1:8" x14ac:dyDescent="0.35">
      <c r="A786" t="s">
        <v>13705</v>
      </c>
      <c r="B786" t="s">
        <v>12035</v>
      </c>
      <c r="C786" t="s">
        <v>12429</v>
      </c>
      <c r="D786" t="s">
        <v>21986</v>
      </c>
      <c r="E786" t="s">
        <v>11948</v>
      </c>
      <c r="F786" t="s">
        <v>66</v>
      </c>
      <c r="G786" t="s">
        <v>13706</v>
      </c>
      <c r="H786" t="s">
        <v>19883</v>
      </c>
    </row>
    <row r="787" spans="1:8" x14ac:dyDescent="0.35">
      <c r="A787" t="s">
        <v>13707</v>
      </c>
      <c r="B787" t="s">
        <v>12109</v>
      </c>
      <c r="C787" t="s">
        <v>12443</v>
      </c>
      <c r="D787" t="s">
        <v>22309</v>
      </c>
      <c r="E787" t="s">
        <v>11948</v>
      </c>
      <c r="F787" t="s">
        <v>12423</v>
      </c>
      <c r="G787" t="s">
        <v>10467</v>
      </c>
      <c r="H787" t="s">
        <v>21547</v>
      </c>
    </row>
    <row r="788" spans="1:8" x14ac:dyDescent="0.35">
      <c r="A788" t="s">
        <v>13708</v>
      </c>
      <c r="B788" t="s">
        <v>12257</v>
      </c>
      <c r="C788" t="s">
        <v>12425</v>
      </c>
      <c r="D788" t="s">
        <v>22038</v>
      </c>
      <c r="E788" t="s">
        <v>11948</v>
      </c>
      <c r="F788" t="s">
        <v>12423</v>
      </c>
      <c r="G788" t="s">
        <v>13709</v>
      </c>
      <c r="H788" t="s">
        <v>20029</v>
      </c>
    </row>
    <row r="789" spans="1:8" x14ac:dyDescent="0.35">
      <c r="A789" t="s">
        <v>13710</v>
      </c>
      <c r="B789" t="s">
        <v>11998</v>
      </c>
      <c r="C789" t="s">
        <v>12443</v>
      </c>
      <c r="D789" t="s">
        <v>22020</v>
      </c>
      <c r="E789" t="s">
        <v>11922</v>
      </c>
      <c r="F789" t="s">
        <v>11922</v>
      </c>
      <c r="G789" t="s">
        <v>13711</v>
      </c>
      <c r="H789" t="s">
        <v>19915</v>
      </c>
    </row>
    <row r="790" spans="1:8" x14ac:dyDescent="0.35">
      <c r="A790" t="s">
        <v>13712</v>
      </c>
      <c r="B790" t="s">
        <v>12220</v>
      </c>
      <c r="C790" t="s">
        <v>12434</v>
      </c>
      <c r="D790" t="s">
        <v>21872</v>
      </c>
      <c r="E790" t="s">
        <v>12422</v>
      </c>
      <c r="F790" t="s">
        <v>12423</v>
      </c>
      <c r="G790" t="s">
        <v>13713</v>
      </c>
      <c r="H790" t="s">
        <v>20132</v>
      </c>
    </row>
    <row r="791" spans="1:8" x14ac:dyDescent="0.35">
      <c r="A791" t="s">
        <v>13714</v>
      </c>
      <c r="B791" t="s">
        <v>12183</v>
      </c>
      <c r="C791" t="s">
        <v>12429</v>
      </c>
      <c r="D791" t="s">
        <v>21952</v>
      </c>
      <c r="E791" t="s">
        <v>11922</v>
      </c>
      <c r="F791" t="s">
        <v>66</v>
      </c>
      <c r="G791" t="s">
        <v>66</v>
      </c>
      <c r="H791" t="s">
        <v>20280</v>
      </c>
    </row>
    <row r="792" spans="1:8" x14ac:dyDescent="0.35">
      <c r="A792" t="s">
        <v>13715</v>
      </c>
      <c r="B792" t="s">
        <v>12183</v>
      </c>
      <c r="C792" t="s">
        <v>12449</v>
      </c>
      <c r="D792" t="s">
        <v>22069</v>
      </c>
      <c r="E792" t="s">
        <v>12422</v>
      </c>
      <c r="F792" t="s">
        <v>12426</v>
      </c>
      <c r="G792" t="s">
        <v>13716</v>
      </c>
      <c r="H792" t="s">
        <v>22136</v>
      </c>
    </row>
    <row r="793" spans="1:8" x14ac:dyDescent="0.35">
      <c r="A793" t="s">
        <v>13717</v>
      </c>
      <c r="B793" t="s">
        <v>12257</v>
      </c>
      <c r="C793" t="s">
        <v>12421</v>
      </c>
      <c r="D793" t="s">
        <v>22310</v>
      </c>
      <c r="E793" t="s">
        <v>12430</v>
      </c>
      <c r="F793" t="s">
        <v>11948</v>
      </c>
      <c r="G793" t="s">
        <v>11483</v>
      </c>
      <c r="H793" t="s">
        <v>21114</v>
      </c>
    </row>
    <row r="794" spans="1:8" x14ac:dyDescent="0.35">
      <c r="A794" t="s">
        <v>13718</v>
      </c>
      <c r="B794" t="s">
        <v>12035</v>
      </c>
      <c r="C794" t="s">
        <v>12425</v>
      </c>
      <c r="D794" t="s">
        <v>22004</v>
      </c>
      <c r="E794" t="s">
        <v>12422</v>
      </c>
      <c r="F794" t="s">
        <v>11922</v>
      </c>
      <c r="G794" t="s">
        <v>13719</v>
      </c>
      <c r="H794" t="s">
        <v>20814</v>
      </c>
    </row>
    <row r="795" spans="1:8" x14ac:dyDescent="0.35">
      <c r="A795" t="s">
        <v>13720</v>
      </c>
      <c r="B795" t="s">
        <v>12146</v>
      </c>
      <c r="C795" t="s">
        <v>12434</v>
      </c>
      <c r="D795" t="s">
        <v>22311</v>
      </c>
      <c r="E795" t="s">
        <v>11935</v>
      </c>
      <c r="F795" t="s">
        <v>11922</v>
      </c>
      <c r="G795" t="s">
        <v>66</v>
      </c>
      <c r="H795" t="s">
        <v>22312</v>
      </c>
    </row>
    <row r="796" spans="1:8" x14ac:dyDescent="0.35">
      <c r="A796" t="s">
        <v>13721</v>
      </c>
      <c r="B796" t="s">
        <v>12072</v>
      </c>
      <c r="C796" t="s">
        <v>12434</v>
      </c>
      <c r="D796" t="s">
        <v>22165</v>
      </c>
      <c r="E796" t="s">
        <v>11948</v>
      </c>
      <c r="F796" t="s">
        <v>66</v>
      </c>
      <c r="G796" t="s">
        <v>13722</v>
      </c>
      <c r="H796" t="s">
        <v>20099</v>
      </c>
    </row>
    <row r="797" spans="1:8" x14ac:dyDescent="0.35">
      <c r="A797" t="s">
        <v>13723</v>
      </c>
      <c r="B797" t="s">
        <v>12183</v>
      </c>
      <c r="C797" t="s">
        <v>12421</v>
      </c>
      <c r="D797" t="s">
        <v>22083</v>
      </c>
      <c r="E797" t="s">
        <v>12422</v>
      </c>
      <c r="F797" t="s">
        <v>11948</v>
      </c>
      <c r="G797" t="s">
        <v>66</v>
      </c>
      <c r="H797" t="s">
        <v>21032</v>
      </c>
    </row>
    <row r="798" spans="1:8" x14ac:dyDescent="0.35">
      <c r="A798" t="s">
        <v>13724</v>
      </c>
      <c r="B798" t="s">
        <v>12257</v>
      </c>
      <c r="C798" t="s">
        <v>12429</v>
      </c>
      <c r="D798" t="s">
        <v>22313</v>
      </c>
      <c r="E798" t="s">
        <v>12422</v>
      </c>
      <c r="F798" t="s">
        <v>12426</v>
      </c>
      <c r="G798" t="s">
        <v>13725</v>
      </c>
      <c r="H798" t="s">
        <v>21451</v>
      </c>
    </row>
    <row r="799" spans="1:8" x14ac:dyDescent="0.35">
      <c r="A799" t="s">
        <v>13726</v>
      </c>
      <c r="B799" t="s">
        <v>11921</v>
      </c>
      <c r="C799" t="s">
        <v>12449</v>
      </c>
      <c r="D799" t="s">
        <v>22102</v>
      </c>
      <c r="E799" t="s">
        <v>12430</v>
      </c>
      <c r="F799" t="s">
        <v>12423</v>
      </c>
      <c r="G799" t="s">
        <v>13727</v>
      </c>
      <c r="H799" t="s">
        <v>20479</v>
      </c>
    </row>
    <row r="800" spans="1:8" x14ac:dyDescent="0.35">
      <c r="A800" t="s">
        <v>13728</v>
      </c>
      <c r="B800" t="s">
        <v>12146</v>
      </c>
      <c r="C800" t="s">
        <v>12449</v>
      </c>
      <c r="D800" t="s">
        <v>22142</v>
      </c>
      <c r="E800" t="s">
        <v>12430</v>
      </c>
      <c r="F800" t="s">
        <v>12423</v>
      </c>
      <c r="G800" t="s">
        <v>13729</v>
      </c>
      <c r="H800" t="s">
        <v>20265</v>
      </c>
    </row>
    <row r="801" spans="1:8" x14ac:dyDescent="0.35">
      <c r="A801" t="s">
        <v>13730</v>
      </c>
      <c r="B801" t="s">
        <v>12072</v>
      </c>
      <c r="C801" t="s">
        <v>12449</v>
      </c>
      <c r="D801" t="s">
        <v>22201</v>
      </c>
      <c r="E801" t="s">
        <v>11922</v>
      </c>
      <c r="F801" t="s">
        <v>11935</v>
      </c>
      <c r="G801" t="s">
        <v>66</v>
      </c>
      <c r="H801" t="s">
        <v>21582</v>
      </c>
    </row>
    <row r="802" spans="1:8" x14ac:dyDescent="0.35">
      <c r="A802" t="s">
        <v>13731</v>
      </c>
      <c r="B802" t="s">
        <v>12220</v>
      </c>
      <c r="C802" t="s">
        <v>12425</v>
      </c>
      <c r="D802" t="s">
        <v>22106</v>
      </c>
      <c r="E802" t="s">
        <v>12422</v>
      </c>
      <c r="F802" t="s">
        <v>11922</v>
      </c>
      <c r="G802" t="s">
        <v>13732</v>
      </c>
      <c r="H802" t="s">
        <v>20156</v>
      </c>
    </row>
    <row r="803" spans="1:8" x14ac:dyDescent="0.35">
      <c r="A803" t="s">
        <v>13733</v>
      </c>
      <c r="B803" t="s">
        <v>11961</v>
      </c>
      <c r="C803" t="s">
        <v>12421</v>
      </c>
      <c r="D803" t="s">
        <v>22237</v>
      </c>
      <c r="E803" t="s">
        <v>11922</v>
      </c>
      <c r="F803" t="s">
        <v>12426</v>
      </c>
      <c r="G803" t="s">
        <v>11439</v>
      </c>
      <c r="H803" t="s">
        <v>22314</v>
      </c>
    </row>
    <row r="804" spans="1:8" x14ac:dyDescent="0.35">
      <c r="A804" t="s">
        <v>13734</v>
      </c>
      <c r="B804" t="s">
        <v>11961</v>
      </c>
      <c r="C804" t="s">
        <v>12421</v>
      </c>
      <c r="D804" t="s">
        <v>22077</v>
      </c>
      <c r="E804" t="s">
        <v>11935</v>
      </c>
      <c r="F804" t="s">
        <v>11922</v>
      </c>
      <c r="G804" t="s">
        <v>13735</v>
      </c>
      <c r="H804" t="s">
        <v>21285</v>
      </c>
    </row>
    <row r="805" spans="1:8" x14ac:dyDescent="0.35">
      <c r="A805" t="s">
        <v>13736</v>
      </c>
      <c r="B805" t="s">
        <v>12109</v>
      </c>
      <c r="C805" t="s">
        <v>12434</v>
      </c>
      <c r="D805" t="s">
        <v>22315</v>
      </c>
      <c r="E805" t="s">
        <v>11922</v>
      </c>
      <c r="F805" t="s">
        <v>12423</v>
      </c>
      <c r="G805" t="s">
        <v>13737</v>
      </c>
      <c r="H805" t="s">
        <v>21168</v>
      </c>
    </row>
    <row r="806" spans="1:8" x14ac:dyDescent="0.35">
      <c r="A806" t="s">
        <v>13738</v>
      </c>
      <c r="B806" t="s">
        <v>11998</v>
      </c>
      <c r="C806" t="s">
        <v>12449</v>
      </c>
      <c r="D806" t="s">
        <v>22316</v>
      </c>
      <c r="E806" t="s">
        <v>11935</v>
      </c>
      <c r="F806" t="s">
        <v>11935</v>
      </c>
      <c r="G806" t="s">
        <v>66</v>
      </c>
      <c r="H806" t="s">
        <v>20397</v>
      </c>
    </row>
    <row r="807" spans="1:8" x14ac:dyDescent="0.35">
      <c r="A807" t="s">
        <v>13739</v>
      </c>
      <c r="B807" t="s">
        <v>12035</v>
      </c>
      <c r="C807" t="s">
        <v>12434</v>
      </c>
      <c r="D807" t="s">
        <v>22317</v>
      </c>
      <c r="E807" t="s">
        <v>11922</v>
      </c>
      <c r="F807" t="s">
        <v>12426</v>
      </c>
      <c r="G807" t="s">
        <v>9471</v>
      </c>
      <c r="H807" t="s">
        <v>20820</v>
      </c>
    </row>
    <row r="808" spans="1:8" x14ac:dyDescent="0.35">
      <c r="A808" t="s">
        <v>13740</v>
      </c>
      <c r="B808" t="s">
        <v>12109</v>
      </c>
      <c r="C808" t="s">
        <v>12443</v>
      </c>
      <c r="D808" t="s">
        <v>21957</v>
      </c>
      <c r="E808" t="s">
        <v>11935</v>
      </c>
      <c r="F808" t="s">
        <v>11948</v>
      </c>
      <c r="G808" t="s">
        <v>13741</v>
      </c>
      <c r="H808" t="s">
        <v>21494</v>
      </c>
    </row>
    <row r="809" spans="1:8" x14ac:dyDescent="0.35">
      <c r="A809" t="s">
        <v>13742</v>
      </c>
      <c r="B809" t="s">
        <v>12072</v>
      </c>
      <c r="C809" t="s">
        <v>12434</v>
      </c>
      <c r="D809" t="s">
        <v>22036</v>
      </c>
      <c r="E809" t="s">
        <v>11922</v>
      </c>
      <c r="F809" t="s">
        <v>11948</v>
      </c>
      <c r="G809" t="s">
        <v>13743</v>
      </c>
      <c r="H809" t="s">
        <v>21246</v>
      </c>
    </row>
    <row r="810" spans="1:8" x14ac:dyDescent="0.35">
      <c r="A810" t="s">
        <v>13744</v>
      </c>
      <c r="B810" t="s">
        <v>11961</v>
      </c>
      <c r="C810" t="s">
        <v>12429</v>
      </c>
      <c r="D810" t="s">
        <v>22318</v>
      </c>
      <c r="E810" t="s">
        <v>12422</v>
      </c>
      <c r="F810" t="s">
        <v>11935</v>
      </c>
      <c r="G810" t="s">
        <v>13745</v>
      </c>
      <c r="H810" t="s">
        <v>20253</v>
      </c>
    </row>
    <row r="811" spans="1:8" x14ac:dyDescent="0.35">
      <c r="A811" t="s">
        <v>13746</v>
      </c>
      <c r="B811" t="s">
        <v>12072</v>
      </c>
      <c r="C811" t="s">
        <v>12449</v>
      </c>
      <c r="D811" t="s">
        <v>22277</v>
      </c>
      <c r="E811" t="s">
        <v>12422</v>
      </c>
      <c r="F811" t="s">
        <v>11922</v>
      </c>
      <c r="G811" t="s">
        <v>13747</v>
      </c>
      <c r="H811" t="s">
        <v>21218</v>
      </c>
    </row>
    <row r="812" spans="1:8" x14ac:dyDescent="0.35">
      <c r="A812" t="s">
        <v>13748</v>
      </c>
      <c r="B812" t="s">
        <v>12072</v>
      </c>
      <c r="C812" t="s">
        <v>12443</v>
      </c>
      <c r="D812" t="s">
        <v>22153</v>
      </c>
      <c r="E812" t="s">
        <v>11935</v>
      </c>
      <c r="F812" t="s">
        <v>11948</v>
      </c>
      <c r="G812" t="s">
        <v>13749</v>
      </c>
      <c r="H812" t="s">
        <v>19932</v>
      </c>
    </row>
    <row r="813" spans="1:8" x14ac:dyDescent="0.35">
      <c r="A813" t="s">
        <v>13750</v>
      </c>
      <c r="B813" t="s">
        <v>12257</v>
      </c>
      <c r="C813" t="s">
        <v>12429</v>
      </c>
      <c r="D813" t="s">
        <v>22319</v>
      </c>
      <c r="E813" t="s">
        <v>12430</v>
      </c>
      <c r="F813" t="s">
        <v>12423</v>
      </c>
      <c r="G813" t="s">
        <v>13751</v>
      </c>
      <c r="H813" t="s">
        <v>21052</v>
      </c>
    </row>
    <row r="814" spans="1:8" x14ac:dyDescent="0.35">
      <c r="A814" t="s">
        <v>13752</v>
      </c>
      <c r="B814" t="s">
        <v>12220</v>
      </c>
      <c r="C814" t="s">
        <v>12434</v>
      </c>
      <c r="D814" t="s">
        <v>22094</v>
      </c>
      <c r="E814" t="s">
        <v>11922</v>
      </c>
      <c r="F814" t="s">
        <v>12423</v>
      </c>
      <c r="G814" t="s">
        <v>13753</v>
      </c>
      <c r="H814" t="s">
        <v>21539</v>
      </c>
    </row>
    <row r="815" spans="1:8" x14ac:dyDescent="0.35">
      <c r="A815" t="s">
        <v>13754</v>
      </c>
      <c r="B815" t="s">
        <v>11998</v>
      </c>
      <c r="C815" t="s">
        <v>12429</v>
      </c>
      <c r="D815" t="s">
        <v>22017</v>
      </c>
      <c r="E815" t="s">
        <v>66</v>
      </c>
      <c r="F815" t="s">
        <v>11935</v>
      </c>
      <c r="G815" t="s">
        <v>66</v>
      </c>
      <c r="H815" t="s">
        <v>20386</v>
      </c>
    </row>
    <row r="816" spans="1:8" x14ac:dyDescent="0.35">
      <c r="A816" t="s">
        <v>13755</v>
      </c>
      <c r="B816" t="s">
        <v>11921</v>
      </c>
      <c r="C816" t="s">
        <v>12425</v>
      </c>
      <c r="D816" t="s">
        <v>21998</v>
      </c>
      <c r="E816" t="s">
        <v>11948</v>
      </c>
      <c r="F816" t="s">
        <v>11922</v>
      </c>
      <c r="G816" t="s">
        <v>7358</v>
      </c>
      <c r="H816" t="s">
        <v>20867</v>
      </c>
    </row>
    <row r="817" spans="1:8" x14ac:dyDescent="0.35">
      <c r="A817" t="s">
        <v>13756</v>
      </c>
      <c r="B817" t="s">
        <v>12146</v>
      </c>
      <c r="C817" t="s">
        <v>12425</v>
      </c>
      <c r="D817" t="s">
        <v>22320</v>
      </c>
      <c r="E817" t="s">
        <v>11948</v>
      </c>
      <c r="F817" t="s">
        <v>11922</v>
      </c>
      <c r="G817" t="s">
        <v>66</v>
      </c>
      <c r="H817" t="s">
        <v>21296</v>
      </c>
    </row>
    <row r="818" spans="1:8" x14ac:dyDescent="0.35">
      <c r="A818" t="s">
        <v>13757</v>
      </c>
      <c r="B818" t="s">
        <v>11998</v>
      </c>
      <c r="C818" t="s">
        <v>12434</v>
      </c>
      <c r="D818" t="s">
        <v>22091</v>
      </c>
      <c r="E818" t="s">
        <v>12430</v>
      </c>
      <c r="F818" t="s">
        <v>12426</v>
      </c>
      <c r="G818" t="s">
        <v>9080</v>
      </c>
      <c r="H818" t="s">
        <v>20984</v>
      </c>
    </row>
    <row r="819" spans="1:8" x14ac:dyDescent="0.35">
      <c r="A819" t="s">
        <v>13758</v>
      </c>
      <c r="B819" t="s">
        <v>12183</v>
      </c>
      <c r="C819" t="s">
        <v>12425</v>
      </c>
      <c r="D819" t="s">
        <v>21975</v>
      </c>
      <c r="E819" t="s">
        <v>11948</v>
      </c>
      <c r="F819" t="s">
        <v>12423</v>
      </c>
      <c r="G819" t="s">
        <v>11252</v>
      </c>
      <c r="H819" t="s">
        <v>20399</v>
      </c>
    </row>
    <row r="820" spans="1:8" x14ac:dyDescent="0.35">
      <c r="A820" t="s">
        <v>13759</v>
      </c>
      <c r="B820" t="s">
        <v>12035</v>
      </c>
      <c r="C820" t="s">
        <v>12443</v>
      </c>
      <c r="D820" t="s">
        <v>22086</v>
      </c>
      <c r="E820" t="s">
        <v>12422</v>
      </c>
      <c r="F820" t="s">
        <v>12426</v>
      </c>
      <c r="G820" t="s">
        <v>13760</v>
      </c>
      <c r="H820" t="s">
        <v>22172</v>
      </c>
    </row>
    <row r="821" spans="1:8" x14ac:dyDescent="0.35">
      <c r="A821" t="s">
        <v>13761</v>
      </c>
      <c r="B821" t="s">
        <v>12109</v>
      </c>
      <c r="C821" t="s">
        <v>12443</v>
      </c>
      <c r="D821" t="s">
        <v>22321</v>
      </c>
      <c r="E821" t="s">
        <v>11922</v>
      </c>
      <c r="F821" t="s">
        <v>11948</v>
      </c>
      <c r="G821" t="s">
        <v>13762</v>
      </c>
      <c r="H821" t="s">
        <v>20720</v>
      </c>
    </row>
    <row r="822" spans="1:8" x14ac:dyDescent="0.35">
      <c r="A822" t="s">
        <v>13763</v>
      </c>
      <c r="B822" t="s">
        <v>12035</v>
      </c>
      <c r="C822" t="s">
        <v>12434</v>
      </c>
      <c r="D822" t="s">
        <v>22322</v>
      </c>
      <c r="E822" t="s">
        <v>12422</v>
      </c>
      <c r="F822" t="s">
        <v>12423</v>
      </c>
      <c r="G822" t="s">
        <v>13764</v>
      </c>
      <c r="H822" t="s">
        <v>21376</v>
      </c>
    </row>
    <row r="823" spans="1:8" x14ac:dyDescent="0.35">
      <c r="A823" t="s">
        <v>13765</v>
      </c>
      <c r="B823" t="s">
        <v>12072</v>
      </c>
      <c r="C823" t="s">
        <v>12421</v>
      </c>
      <c r="D823" t="s">
        <v>22165</v>
      </c>
      <c r="E823" t="s">
        <v>11935</v>
      </c>
      <c r="F823" t="s">
        <v>66</v>
      </c>
      <c r="G823" t="s">
        <v>9191</v>
      </c>
      <c r="H823" t="s">
        <v>21486</v>
      </c>
    </row>
    <row r="824" spans="1:8" x14ac:dyDescent="0.35">
      <c r="A824" t="s">
        <v>13766</v>
      </c>
      <c r="B824" t="s">
        <v>12183</v>
      </c>
      <c r="C824" t="s">
        <v>12429</v>
      </c>
      <c r="D824" t="s">
        <v>22279</v>
      </c>
      <c r="E824" t="s">
        <v>11935</v>
      </c>
      <c r="F824" t="s">
        <v>11948</v>
      </c>
      <c r="G824" t="s">
        <v>13767</v>
      </c>
      <c r="H824" t="s">
        <v>20445</v>
      </c>
    </row>
    <row r="825" spans="1:8" x14ac:dyDescent="0.35">
      <c r="A825" t="s">
        <v>13768</v>
      </c>
      <c r="B825" t="s">
        <v>11961</v>
      </c>
      <c r="C825" t="s">
        <v>12443</v>
      </c>
      <c r="D825" t="s">
        <v>22268</v>
      </c>
      <c r="E825" t="s">
        <v>11922</v>
      </c>
      <c r="F825" t="s">
        <v>11935</v>
      </c>
      <c r="G825" t="s">
        <v>66</v>
      </c>
      <c r="H825" t="s">
        <v>21158</v>
      </c>
    </row>
    <row r="826" spans="1:8" x14ac:dyDescent="0.35">
      <c r="A826" t="s">
        <v>13769</v>
      </c>
      <c r="B826" t="s">
        <v>11998</v>
      </c>
      <c r="C826" t="s">
        <v>12421</v>
      </c>
      <c r="D826" t="s">
        <v>22049</v>
      </c>
      <c r="E826" t="s">
        <v>12430</v>
      </c>
      <c r="F826" t="s">
        <v>66</v>
      </c>
      <c r="G826" t="s">
        <v>13770</v>
      </c>
      <c r="H826" t="s">
        <v>20796</v>
      </c>
    </row>
    <row r="827" spans="1:8" x14ac:dyDescent="0.35">
      <c r="A827" t="s">
        <v>13771</v>
      </c>
      <c r="B827" t="s">
        <v>12072</v>
      </c>
      <c r="C827" t="s">
        <v>12449</v>
      </c>
      <c r="D827" t="s">
        <v>22323</v>
      </c>
      <c r="E827" t="s">
        <v>12430</v>
      </c>
      <c r="F827" t="s">
        <v>11948</v>
      </c>
      <c r="G827" t="s">
        <v>13772</v>
      </c>
      <c r="H827" t="s">
        <v>21100</v>
      </c>
    </row>
    <row r="828" spans="1:8" x14ac:dyDescent="0.35">
      <c r="A828" t="s">
        <v>13773</v>
      </c>
      <c r="B828" t="s">
        <v>12183</v>
      </c>
      <c r="C828" t="s">
        <v>12425</v>
      </c>
      <c r="D828" t="s">
        <v>22068</v>
      </c>
      <c r="E828" t="s">
        <v>11948</v>
      </c>
      <c r="F828" t="s">
        <v>11935</v>
      </c>
      <c r="G828" t="s">
        <v>13774</v>
      </c>
      <c r="H828" t="s">
        <v>21518</v>
      </c>
    </row>
    <row r="829" spans="1:8" x14ac:dyDescent="0.35">
      <c r="A829" t="s">
        <v>13775</v>
      </c>
      <c r="B829" t="s">
        <v>12072</v>
      </c>
      <c r="C829" t="s">
        <v>12421</v>
      </c>
      <c r="D829" t="s">
        <v>22220</v>
      </c>
      <c r="E829" t="s">
        <v>66</v>
      </c>
      <c r="F829" t="s">
        <v>11922</v>
      </c>
      <c r="G829" t="s">
        <v>66</v>
      </c>
      <c r="H829" t="s">
        <v>19850</v>
      </c>
    </row>
    <row r="830" spans="1:8" x14ac:dyDescent="0.35">
      <c r="A830" t="s">
        <v>13776</v>
      </c>
      <c r="B830" t="s">
        <v>12109</v>
      </c>
      <c r="C830" t="s">
        <v>12421</v>
      </c>
      <c r="D830" t="s">
        <v>22324</v>
      </c>
      <c r="E830" t="s">
        <v>11935</v>
      </c>
      <c r="F830" t="s">
        <v>11948</v>
      </c>
      <c r="G830" t="s">
        <v>13777</v>
      </c>
      <c r="H830" t="s">
        <v>20218</v>
      </c>
    </row>
    <row r="831" spans="1:8" x14ac:dyDescent="0.35">
      <c r="A831" t="s">
        <v>13778</v>
      </c>
      <c r="B831" t="s">
        <v>12220</v>
      </c>
      <c r="C831" t="s">
        <v>12449</v>
      </c>
      <c r="D831" t="s">
        <v>21905</v>
      </c>
      <c r="E831" t="s">
        <v>11935</v>
      </c>
      <c r="F831" t="s">
        <v>11922</v>
      </c>
      <c r="G831" t="s">
        <v>66</v>
      </c>
      <c r="H831" t="s">
        <v>20332</v>
      </c>
    </row>
    <row r="832" spans="1:8" x14ac:dyDescent="0.35">
      <c r="A832" t="s">
        <v>13779</v>
      </c>
      <c r="B832" t="s">
        <v>12146</v>
      </c>
      <c r="C832" t="s">
        <v>12429</v>
      </c>
      <c r="D832" t="s">
        <v>22224</v>
      </c>
      <c r="E832" t="s">
        <v>12430</v>
      </c>
      <c r="F832" t="s">
        <v>12423</v>
      </c>
      <c r="G832" t="s">
        <v>13544</v>
      </c>
      <c r="H832" t="s">
        <v>20969</v>
      </c>
    </row>
    <row r="833" spans="1:8" x14ac:dyDescent="0.35">
      <c r="A833" t="s">
        <v>13780</v>
      </c>
      <c r="B833" t="s">
        <v>12035</v>
      </c>
      <c r="C833" t="s">
        <v>12434</v>
      </c>
      <c r="D833" t="s">
        <v>22034</v>
      </c>
      <c r="E833" t="s">
        <v>66</v>
      </c>
      <c r="F833" t="s">
        <v>66</v>
      </c>
      <c r="G833" t="s">
        <v>66</v>
      </c>
      <c r="H833" t="s">
        <v>21428</v>
      </c>
    </row>
    <row r="834" spans="1:8" x14ac:dyDescent="0.35">
      <c r="A834" t="s">
        <v>13781</v>
      </c>
      <c r="B834" t="s">
        <v>12183</v>
      </c>
      <c r="C834" t="s">
        <v>12429</v>
      </c>
      <c r="D834" t="s">
        <v>21919</v>
      </c>
      <c r="E834" t="s">
        <v>12430</v>
      </c>
      <c r="F834" t="s">
        <v>11922</v>
      </c>
      <c r="G834" t="s">
        <v>12535</v>
      </c>
      <c r="H834" t="s">
        <v>22325</v>
      </c>
    </row>
    <row r="835" spans="1:8" x14ac:dyDescent="0.35">
      <c r="A835" t="s">
        <v>13782</v>
      </c>
      <c r="B835" t="s">
        <v>12220</v>
      </c>
      <c r="C835" t="s">
        <v>12434</v>
      </c>
      <c r="D835" t="s">
        <v>22266</v>
      </c>
      <c r="E835" t="s">
        <v>12430</v>
      </c>
      <c r="F835" t="s">
        <v>11935</v>
      </c>
      <c r="G835" t="s">
        <v>13783</v>
      </c>
      <c r="H835" t="s">
        <v>20527</v>
      </c>
    </row>
    <row r="836" spans="1:8" x14ac:dyDescent="0.35">
      <c r="A836" t="s">
        <v>13784</v>
      </c>
      <c r="B836" t="s">
        <v>12072</v>
      </c>
      <c r="C836" t="s">
        <v>12421</v>
      </c>
      <c r="D836" t="s">
        <v>22326</v>
      </c>
      <c r="E836" t="s">
        <v>12430</v>
      </c>
      <c r="F836" t="s">
        <v>12426</v>
      </c>
      <c r="G836" t="s">
        <v>9486</v>
      </c>
      <c r="H836" t="s">
        <v>21174</v>
      </c>
    </row>
    <row r="837" spans="1:8" x14ac:dyDescent="0.35">
      <c r="A837" t="s">
        <v>13785</v>
      </c>
      <c r="B837" t="s">
        <v>12220</v>
      </c>
      <c r="C837" t="s">
        <v>12425</v>
      </c>
      <c r="D837" t="s">
        <v>22327</v>
      </c>
      <c r="E837" t="s">
        <v>11948</v>
      </c>
      <c r="F837" t="s">
        <v>11935</v>
      </c>
      <c r="G837" t="s">
        <v>66</v>
      </c>
      <c r="H837" t="s">
        <v>20994</v>
      </c>
    </row>
    <row r="838" spans="1:8" x14ac:dyDescent="0.35">
      <c r="A838" t="s">
        <v>13786</v>
      </c>
      <c r="B838" t="s">
        <v>11961</v>
      </c>
      <c r="C838" t="s">
        <v>12429</v>
      </c>
      <c r="D838" t="s">
        <v>22328</v>
      </c>
      <c r="E838" t="s">
        <v>66</v>
      </c>
      <c r="F838" t="s">
        <v>12423</v>
      </c>
      <c r="G838" t="s">
        <v>13787</v>
      </c>
      <c r="H838" t="s">
        <v>20469</v>
      </c>
    </row>
    <row r="839" spans="1:8" x14ac:dyDescent="0.35">
      <c r="A839" t="s">
        <v>13788</v>
      </c>
      <c r="B839" t="s">
        <v>11921</v>
      </c>
      <c r="C839" t="s">
        <v>12449</v>
      </c>
      <c r="D839" t="s">
        <v>22029</v>
      </c>
      <c r="E839" t="s">
        <v>11922</v>
      </c>
      <c r="F839" t="s">
        <v>12426</v>
      </c>
      <c r="G839" t="s">
        <v>13789</v>
      </c>
      <c r="H839" t="s">
        <v>20334</v>
      </c>
    </row>
    <row r="840" spans="1:8" x14ac:dyDescent="0.35">
      <c r="A840" t="s">
        <v>13790</v>
      </c>
      <c r="B840" t="s">
        <v>11921</v>
      </c>
      <c r="C840" t="s">
        <v>12449</v>
      </c>
      <c r="D840" t="s">
        <v>21982</v>
      </c>
      <c r="E840" t="s">
        <v>11935</v>
      </c>
      <c r="F840" t="s">
        <v>11935</v>
      </c>
      <c r="G840" t="s">
        <v>13791</v>
      </c>
      <c r="H840" t="s">
        <v>20574</v>
      </c>
    </row>
    <row r="841" spans="1:8" x14ac:dyDescent="0.35">
      <c r="A841" t="s">
        <v>13792</v>
      </c>
      <c r="B841" t="s">
        <v>11961</v>
      </c>
      <c r="C841" t="s">
        <v>12449</v>
      </c>
      <c r="D841" t="s">
        <v>22142</v>
      </c>
      <c r="E841" t="s">
        <v>11935</v>
      </c>
      <c r="F841" t="s">
        <v>12423</v>
      </c>
      <c r="G841" t="s">
        <v>13793</v>
      </c>
      <c r="H841" t="s">
        <v>20438</v>
      </c>
    </row>
    <row r="842" spans="1:8" x14ac:dyDescent="0.35">
      <c r="A842" t="s">
        <v>13794</v>
      </c>
      <c r="B842" t="s">
        <v>12220</v>
      </c>
      <c r="C842" t="s">
        <v>12434</v>
      </c>
      <c r="D842" t="s">
        <v>22135</v>
      </c>
      <c r="E842" t="s">
        <v>66</v>
      </c>
      <c r="F842" t="s">
        <v>12426</v>
      </c>
      <c r="G842" t="s">
        <v>66</v>
      </c>
      <c r="H842" t="s">
        <v>21230</v>
      </c>
    </row>
    <row r="843" spans="1:8" x14ac:dyDescent="0.35">
      <c r="A843" t="s">
        <v>13795</v>
      </c>
      <c r="B843" t="s">
        <v>11998</v>
      </c>
      <c r="C843" t="s">
        <v>12443</v>
      </c>
      <c r="D843" t="s">
        <v>21928</v>
      </c>
      <c r="E843" t="s">
        <v>11948</v>
      </c>
      <c r="F843" t="s">
        <v>12423</v>
      </c>
      <c r="G843" t="s">
        <v>10478</v>
      </c>
      <c r="H843" t="s">
        <v>20032</v>
      </c>
    </row>
    <row r="844" spans="1:8" x14ac:dyDescent="0.35">
      <c r="A844" t="s">
        <v>13796</v>
      </c>
      <c r="B844" t="s">
        <v>11961</v>
      </c>
      <c r="C844" t="s">
        <v>12429</v>
      </c>
      <c r="D844" t="s">
        <v>22329</v>
      </c>
      <c r="E844" t="s">
        <v>12430</v>
      </c>
      <c r="F844" t="s">
        <v>11922</v>
      </c>
      <c r="G844" t="s">
        <v>9060</v>
      </c>
      <c r="H844" t="s">
        <v>20522</v>
      </c>
    </row>
    <row r="845" spans="1:8" x14ac:dyDescent="0.35">
      <c r="A845" t="s">
        <v>13797</v>
      </c>
      <c r="B845" t="s">
        <v>11921</v>
      </c>
      <c r="C845" t="s">
        <v>12425</v>
      </c>
      <c r="D845" t="s">
        <v>22108</v>
      </c>
      <c r="E845" t="s">
        <v>11922</v>
      </c>
      <c r="F845" t="s">
        <v>11935</v>
      </c>
      <c r="G845" t="s">
        <v>13798</v>
      </c>
      <c r="H845" t="s">
        <v>21081</v>
      </c>
    </row>
    <row r="846" spans="1:8" x14ac:dyDescent="0.35">
      <c r="A846" t="s">
        <v>13799</v>
      </c>
      <c r="B846" t="s">
        <v>12072</v>
      </c>
      <c r="C846" t="s">
        <v>12434</v>
      </c>
      <c r="D846" t="s">
        <v>21916</v>
      </c>
      <c r="E846" t="s">
        <v>11948</v>
      </c>
      <c r="F846" t="s">
        <v>11935</v>
      </c>
      <c r="G846" t="s">
        <v>13800</v>
      </c>
      <c r="H846" t="s">
        <v>21317</v>
      </c>
    </row>
    <row r="847" spans="1:8" x14ac:dyDescent="0.35">
      <c r="A847" t="s">
        <v>13801</v>
      </c>
      <c r="B847" t="s">
        <v>12072</v>
      </c>
      <c r="C847" t="s">
        <v>12421</v>
      </c>
      <c r="D847" t="s">
        <v>21865</v>
      </c>
      <c r="E847" t="s">
        <v>11948</v>
      </c>
      <c r="F847" t="s">
        <v>11922</v>
      </c>
      <c r="G847" t="s">
        <v>13802</v>
      </c>
      <c r="H847" t="s">
        <v>21480</v>
      </c>
    </row>
    <row r="848" spans="1:8" x14ac:dyDescent="0.35">
      <c r="A848" t="s">
        <v>13803</v>
      </c>
      <c r="B848" t="s">
        <v>12257</v>
      </c>
      <c r="C848" t="s">
        <v>12443</v>
      </c>
      <c r="D848" t="s">
        <v>22112</v>
      </c>
      <c r="E848" t="s">
        <v>12430</v>
      </c>
      <c r="F848" t="s">
        <v>12423</v>
      </c>
      <c r="G848" t="s">
        <v>8636</v>
      </c>
      <c r="H848" t="s">
        <v>19866</v>
      </c>
    </row>
    <row r="849" spans="1:8" x14ac:dyDescent="0.35">
      <c r="A849" t="s">
        <v>13804</v>
      </c>
      <c r="B849" t="s">
        <v>12072</v>
      </c>
      <c r="C849" t="s">
        <v>12434</v>
      </c>
      <c r="D849" t="s">
        <v>22330</v>
      </c>
      <c r="E849" t="s">
        <v>11935</v>
      </c>
      <c r="F849" t="s">
        <v>11948</v>
      </c>
      <c r="G849" t="s">
        <v>9443</v>
      </c>
      <c r="H849" t="s">
        <v>20787</v>
      </c>
    </row>
    <row r="850" spans="1:8" x14ac:dyDescent="0.35">
      <c r="A850" t="s">
        <v>13805</v>
      </c>
      <c r="B850" t="s">
        <v>12109</v>
      </c>
      <c r="C850" t="s">
        <v>12429</v>
      </c>
      <c r="D850" t="s">
        <v>22321</v>
      </c>
      <c r="E850" t="s">
        <v>12422</v>
      </c>
      <c r="F850" t="s">
        <v>12423</v>
      </c>
      <c r="G850" t="s">
        <v>13806</v>
      </c>
      <c r="H850" t="s">
        <v>20879</v>
      </c>
    </row>
    <row r="851" spans="1:8" x14ac:dyDescent="0.35">
      <c r="A851" t="s">
        <v>13807</v>
      </c>
      <c r="B851" t="s">
        <v>12109</v>
      </c>
      <c r="C851" t="s">
        <v>12421</v>
      </c>
      <c r="D851" t="s">
        <v>22331</v>
      </c>
      <c r="E851" t="s">
        <v>11922</v>
      </c>
      <c r="F851" t="s">
        <v>11935</v>
      </c>
      <c r="G851" t="s">
        <v>13808</v>
      </c>
      <c r="H851" t="s">
        <v>20537</v>
      </c>
    </row>
    <row r="852" spans="1:8" x14ac:dyDescent="0.35">
      <c r="A852" t="s">
        <v>13809</v>
      </c>
      <c r="B852" t="s">
        <v>12257</v>
      </c>
      <c r="C852" t="s">
        <v>12449</v>
      </c>
      <c r="D852" t="s">
        <v>22332</v>
      </c>
      <c r="E852" t="s">
        <v>12422</v>
      </c>
      <c r="F852" t="s">
        <v>12426</v>
      </c>
      <c r="G852" t="s">
        <v>10631</v>
      </c>
      <c r="H852" t="s">
        <v>20693</v>
      </c>
    </row>
    <row r="853" spans="1:8" x14ac:dyDescent="0.35">
      <c r="A853" t="s">
        <v>13810</v>
      </c>
      <c r="B853" t="s">
        <v>12035</v>
      </c>
      <c r="C853" t="s">
        <v>12449</v>
      </c>
      <c r="D853" t="s">
        <v>21880</v>
      </c>
      <c r="E853" t="s">
        <v>12422</v>
      </c>
      <c r="F853" t="s">
        <v>66</v>
      </c>
      <c r="G853" t="s">
        <v>13639</v>
      </c>
      <c r="H853" t="s">
        <v>21199</v>
      </c>
    </row>
    <row r="854" spans="1:8" x14ac:dyDescent="0.35">
      <c r="A854" t="s">
        <v>13811</v>
      </c>
      <c r="B854" t="s">
        <v>12220</v>
      </c>
      <c r="C854" t="s">
        <v>12425</v>
      </c>
      <c r="D854" t="s">
        <v>21923</v>
      </c>
      <c r="E854" t="s">
        <v>12430</v>
      </c>
      <c r="F854" t="s">
        <v>11935</v>
      </c>
      <c r="G854" t="s">
        <v>13812</v>
      </c>
      <c r="H854" t="s">
        <v>21475</v>
      </c>
    </row>
    <row r="855" spans="1:8" x14ac:dyDescent="0.35">
      <c r="A855" t="s">
        <v>13813</v>
      </c>
      <c r="B855" t="s">
        <v>12183</v>
      </c>
      <c r="C855" t="s">
        <v>12443</v>
      </c>
      <c r="D855" t="s">
        <v>22333</v>
      </c>
      <c r="E855" t="s">
        <v>12422</v>
      </c>
      <c r="F855" t="s">
        <v>11922</v>
      </c>
      <c r="G855" t="s">
        <v>13814</v>
      </c>
      <c r="H855" t="s">
        <v>21399</v>
      </c>
    </row>
    <row r="856" spans="1:8" x14ac:dyDescent="0.35">
      <c r="A856" t="s">
        <v>13815</v>
      </c>
      <c r="B856" t="s">
        <v>11961</v>
      </c>
      <c r="C856" t="s">
        <v>12421</v>
      </c>
      <c r="D856" t="s">
        <v>22334</v>
      </c>
      <c r="E856" t="s">
        <v>11935</v>
      </c>
      <c r="F856" t="s">
        <v>12423</v>
      </c>
      <c r="G856" t="s">
        <v>13816</v>
      </c>
      <c r="H856" t="s">
        <v>20702</v>
      </c>
    </row>
    <row r="857" spans="1:8" x14ac:dyDescent="0.35">
      <c r="A857" t="s">
        <v>13817</v>
      </c>
      <c r="B857" t="s">
        <v>12035</v>
      </c>
      <c r="C857" t="s">
        <v>12443</v>
      </c>
      <c r="D857" t="s">
        <v>22044</v>
      </c>
      <c r="E857" t="s">
        <v>12422</v>
      </c>
      <c r="F857" t="s">
        <v>12426</v>
      </c>
      <c r="G857" t="s">
        <v>13818</v>
      </c>
      <c r="H857" t="s">
        <v>21197</v>
      </c>
    </row>
    <row r="858" spans="1:8" x14ac:dyDescent="0.35">
      <c r="A858" t="s">
        <v>13819</v>
      </c>
      <c r="B858" t="s">
        <v>12146</v>
      </c>
      <c r="C858" t="s">
        <v>12449</v>
      </c>
      <c r="D858" t="s">
        <v>22290</v>
      </c>
      <c r="E858" t="s">
        <v>12430</v>
      </c>
      <c r="F858" t="s">
        <v>66</v>
      </c>
      <c r="G858" t="s">
        <v>13820</v>
      </c>
      <c r="H858" t="s">
        <v>20420</v>
      </c>
    </row>
    <row r="859" spans="1:8" x14ac:dyDescent="0.35">
      <c r="A859" t="s">
        <v>13821</v>
      </c>
      <c r="B859" t="s">
        <v>12109</v>
      </c>
      <c r="C859" t="s">
        <v>12449</v>
      </c>
      <c r="D859" t="s">
        <v>22029</v>
      </c>
      <c r="E859" t="s">
        <v>66</v>
      </c>
      <c r="F859" t="s">
        <v>12423</v>
      </c>
      <c r="G859" t="s">
        <v>13822</v>
      </c>
      <c r="H859" t="s">
        <v>20549</v>
      </c>
    </row>
    <row r="860" spans="1:8" x14ac:dyDescent="0.35">
      <c r="A860" t="s">
        <v>13823</v>
      </c>
      <c r="B860" t="s">
        <v>12146</v>
      </c>
      <c r="C860" t="s">
        <v>12434</v>
      </c>
      <c r="D860" t="s">
        <v>22335</v>
      </c>
      <c r="E860" t="s">
        <v>12422</v>
      </c>
      <c r="F860" t="s">
        <v>11935</v>
      </c>
      <c r="G860" t="s">
        <v>8616</v>
      </c>
      <c r="H860" t="s">
        <v>20444</v>
      </c>
    </row>
    <row r="861" spans="1:8" x14ac:dyDescent="0.35">
      <c r="A861" t="s">
        <v>13824</v>
      </c>
      <c r="B861" t="s">
        <v>11998</v>
      </c>
      <c r="C861" t="s">
        <v>12443</v>
      </c>
      <c r="D861" t="s">
        <v>22241</v>
      </c>
      <c r="E861" t="s">
        <v>12430</v>
      </c>
      <c r="F861" t="s">
        <v>11922</v>
      </c>
      <c r="G861" t="s">
        <v>13825</v>
      </c>
      <c r="H861" t="s">
        <v>21272</v>
      </c>
    </row>
    <row r="862" spans="1:8" x14ac:dyDescent="0.35">
      <c r="A862" t="s">
        <v>13826</v>
      </c>
      <c r="B862" t="s">
        <v>12109</v>
      </c>
      <c r="C862" t="s">
        <v>12425</v>
      </c>
      <c r="D862" t="s">
        <v>22336</v>
      </c>
      <c r="E862" t="s">
        <v>12430</v>
      </c>
      <c r="F862" t="s">
        <v>12426</v>
      </c>
      <c r="G862" t="s">
        <v>13827</v>
      </c>
      <c r="H862" t="s">
        <v>20095</v>
      </c>
    </row>
    <row r="863" spans="1:8" x14ac:dyDescent="0.35">
      <c r="A863" t="s">
        <v>13828</v>
      </c>
      <c r="B863" t="s">
        <v>12072</v>
      </c>
      <c r="C863" t="s">
        <v>12421</v>
      </c>
      <c r="D863" t="s">
        <v>22002</v>
      </c>
      <c r="E863" t="s">
        <v>11922</v>
      </c>
      <c r="F863" t="s">
        <v>12423</v>
      </c>
      <c r="G863" t="s">
        <v>9693</v>
      </c>
      <c r="H863" t="s">
        <v>20747</v>
      </c>
    </row>
    <row r="864" spans="1:8" x14ac:dyDescent="0.35">
      <c r="A864" t="s">
        <v>13829</v>
      </c>
      <c r="B864" t="s">
        <v>11998</v>
      </c>
      <c r="C864" t="s">
        <v>12443</v>
      </c>
      <c r="D864" t="s">
        <v>22337</v>
      </c>
      <c r="E864" t="s">
        <v>12422</v>
      </c>
      <c r="F864" t="s">
        <v>11922</v>
      </c>
      <c r="G864" t="s">
        <v>13830</v>
      </c>
      <c r="H864" t="s">
        <v>19972</v>
      </c>
    </row>
    <row r="865" spans="1:8" x14ac:dyDescent="0.35">
      <c r="A865" t="s">
        <v>13831</v>
      </c>
      <c r="B865" t="s">
        <v>12146</v>
      </c>
      <c r="C865" t="s">
        <v>12434</v>
      </c>
      <c r="D865" t="s">
        <v>21895</v>
      </c>
      <c r="E865" t="s">
        <v>11948</v>
      </c>
      <c r="F865" t="s">
        <v>11922</v>
      </c>
      <c r="G865" t="s">
        <v>13832</v>
      </c>
      <c r="H865" t="s">
        <v>20697</v>
      </c>
    </row>
    <row r="866" spans="1:8" x14ac:dyDescent="0.35">
      <c r="A866" t="s">
        <v>13833</v>
      </c>
      <c r="B866" t="s">
        <v>12072</v>
      </c>
      <c r="C866" t="s">
        <v>12434</v>
      </c>
      <c r="D866" t="s">
        <v>22098</v>
      </c>
      <c r="E866" t="s">
        <v>11948</v>
      </c>
      <c r="F866" t="s">
        <v>11935</v>
      </c>
      <c r="G866" t="s">
        <v>13737</v>
      </c>
      <c r="H866" t="s">
        <v>21131</v>
      </c>
    </row>
    <row r="867" spans="1:8" x14ac:dyDescent="0.35">
      <c r="A867" t="s">
        <v>13834</v>
      </c>
      <c r="B867" t="s">
        <v>12220</v>
      </c>
      <c r="C867" t="s">
        <v>12421</v>
      </c>
      <c r="D867" t="s">
        <v>22111</v>
      </c>
      <c r="E867" t="s">
        <v>11935</v>
      </c>
      <c r="F867" t="s">
        <v>11935</v>
      </c>
      <c r="G867" t="s">
        <v>13835</v>
      </c>
      <c r="H867" t="s">
        <v>19943</v>
      </c>
    </row>
    <row r="868" spans="1:8" x14ac:dyDescent="0.35">
      <c r="A868" t="s">
        <v>13836</v>
      </c>
      <c r="B868" t="s">
        <v>12257</v>
      </c>
      <c r="C868" t="s">
        <v>12425</v>
      </c>
      <c r="D868" t="s">
        <v>21911</v>
      </c>
      <c r="E868" t="s">
        <v>12430</v>
      </c>
      <c r="F868" t="s">
        <v>12423</v>
      </c>
      <c r="G868" t="s">
        <v>13837</v>
      </c>
      <c r="H868" t="s">
        <v>20767</v>
      </c>
    </row>
    <row r="869" spans="1:8" x14ac:dyDescent="0.35">
      <c r="A869" t="s">
        <v>13838</v>
      </c>
      <c r="B869" t="s">
        <v>12072</v>
      </c>
      <c r="C869" t="s">
        <v>12443</v>
      </c>
      <c r="D869" t="s">
        <v>21950</v>
      </c>
      <c r="E869" t="s">
        <v>11922</v>
      </c>
      <c r="F869" t="s">
        <v>11935</v>
      </c>
      <c r="G869" t="s">
        <v>9906</v>
      </c>
      <c r="H869" t="s">
        <v>20534</v>
      </c>
    </row>
    <row r="870" spans="1:8" x14ac:dyDescent="0.35">
      <c r="A870" t="s">
        <v>13839</v>
      </c>
      <c r="B870" t="s">
        <v>12072</v>
      </c>
      <c r="C870" t="s">
        <v>12429</v>
      </c>
      <c r="D870" t="s">
        <v>21920</v>
      </c>
      <c r="E870" t="s">
        <v>12430</v>
      </c>
      <c r="F870" t="s">
        <v>12423</v>
      </c>
      <c r="G870" t="s">
        <v>13840</v>
      </c>
      <c r="H870" t="s">
        <v>21581</v>
      </c>
    </row>
    <row r="871" spans="1:8" x14ac:dyDescent="0.35">
      <c r="A871" t="s">
        <v>13841</v>
      </c>
      <c r="B871" t="s">
        <v>11998</v>
      </c>
      <c r="C871" t="s">
        <v>12429</v>
      </c>
      <c r="D871" t="s">
        <v>22301</v>
      </c>
      <c r="E871" t="s">
        <v>11922</v>
      </c>
      <c r="F871" t="s">
        <v>66</v>
      </c>
      <c r="G871" t="s">
        <v>66</v>
      </c>
      <c r="H871" t="s">
        <v>20339</v>
      </c>
    </row>
    <row r="872" spans="1:8" x14ac:dyDescent="0.35">
      <c r="A872" t="s">
        <v>13842</v>
      </c>
      <c r="B872" t="s">
        <v>11998</v>
      </c>
      <c r="C872" t="s">
        <v>12429</v>
      </c>
      <c r="D872" t="s">
        <v>22167</v>
      </c>
      <c r="E872" t="s">
        <v>12422</v>
      </c>
      <c r="F872" t="s">
        <v>12423</v>
      </c>
      <c r="G872" t="s">
        <v>13843</v>
      </c>
      <c r="H872" t="s">
        <v>21110</v>
      </c>
    </row>
    <row r="873" spans="1:8" x14ac:dyDescent="0.35">
      <c r="A873" t="s">
        <v>13844</v>
      </c>
      <c r="B873" t="s">
        <v>12257</v>
      </c>
      <c r="C873" t="s">
        <v>12443</v>
      </c>
      <c r="D873" t="s">
        <v>22200</v>
      </c>
      <c r="E873" t="s">
        <v>12422</v>
      </c>
      <c r="F873" t="s">
        <v>66</v>
      </c>
      <c r="G873" t="s">
        <v>7529</v>
      </c>
      <c r="H873" t="s">
        <v>20359</v>
      </c>
    </row>
    <row r="874" spans="1:8" x14ac:dyDescent="0.35">
      <c r="A874" t="s">
        <v>13845</v>
      </c>
      <c r="B874" t="s">
        <v>12183</v>
      </c>
      <c r="C874" t="s">
        <v>12421</v>
      </c>
      <c r="D874" t="s">
        <v>22230</v>
      </c>
      <c r="E874" t="s">
        <v>11935</v>
      </c>
      <c r="F874" t="s">
        <v>66</v>
      </c>
      <c r="G874" t="s">
        <v>13846</v>
      </c>
      <c r="H874" t="s">
        <v>20138</v>
      </c>
    </row>
    <row r="875" spans="1:8" x14ac:dyDescent="0.35">
      <c r="A875" t="s">
        <v>13847</v>
      </c>
      <c r="B875" t="s">
        <v>11961</v>
      </c>
      <c r="C875" t="s">
        <v>12425</v>
      </c>
      <c r="D875" t="s">
        <v>22144</v>
      </c>
      <c r="E875" t="s">
        <v>12430</v>
      </c>
      <c r="F875" t="s">
        <v>11948</v>
      </c>
      <c r="G875" t="s">
        <v>8909</v>
      </c>
      <c r="H875" t="s">
        <v>20472</v>
      </c>
    </row>
    <row r="876" spans="1:8" x14ac:dyDescent="0.35">
      <c r="A876" t="s">
        <v>13848</v>
      </c>
      <c r="B876" t="s">
        <v>12109</v>
      </c>
      <c r="C876" t="s">
        <v>12449</v>
      </c>
      <c r="D876" t="s">
        <v>21917</v>
      </c>
      <c r="E876" t="s">
        <v>12422</v>
      </c>
      <c r="F876" t="s">
        <v>11922</v>
      </c>
      <c r="G876" t="s">
        <v>13849</v>
      </c>
      <c r="H876" t="s">
        <v>21008</v>
      </c>
    </row>
    <row r="877" spans="1:8" x14ac:dyDescent="0.35">
      <c r="A877" t="s">
        <v>13850</v>
      </c>
      <c r="B877" t="s">
        <v>12257</v>
      </c>
      <c r="C877" t="s">
        <v>12434</v>
      </c>
      <c r="D877" t="s">
        <v>22123</v>
      </c>
      <c r="E877" t="s">
        <v>12422</v>
      </c>
      <c r="F877" t="s">
        <v>11935</v>
      </c>
      <c r="G877" t="s">
        <v>8061</v>
      </c>
      <c r="H877" t="s">
        <v>20588</v>
      </c>
    </row>
    <row r="878" spans="1:8" x14ac:dyDescent="0.35">
      <c r="A878" t="s">
        <v>13851</v>
      </c>
      <c r="B878" t="s">
        <v>12146</v>
      </c>
      <c r="C878" t="s">
        <v>12449</v>
      </c>
      <c r="D878" t="s">
        <v>22142</v>
      </c>
      <c r="E878" t="s">
        <v>11948</v>
      </c>
      <c r="F878" t="s">
        <v>11948</v>
      </c>
      <c r="G878" t="s">
        <v>13852</v>
      </c>
      <c r="H878" t="s">
        <v>20261</v>
      </c>
    </row>
    <row r="879" spans="1:8" x14ac:dyDescent="0.35">
      <c r="A879" t="s">
        <v>13853</v>
      </c>
      <c r="B879" t="s">
        <v>12035</v>
      </c>
      <c r="C879" t="s">
        <v>12443</v>
      </c>
      <c r="D879" t="s">
        <v>21942</v>
      </c>
      <c r="E879" t="s">
        <v>12422</v>
      </c>
      <c r="F879" t="s">
        <v>11948</v>
      </c>
      <c r="G879" t="s">
        <v>66</v>
      </c>
      <c r="H879" t="s">
        <v>21235</v>
      </c>
    </row>
    <row r="880" spans="1:8" x14ac:dyDescent="0.35">
      <c r="A880" t="s">
        <v>13854</v>
      </c>
      <c r="B880" t="s">
        <v>11998</v>
      </c>
      <c r="C880" t="s">
        <v>12421</v>
      </c>
      <c r="D880" t="s">
        <v>22338</v>
      </c>
      <c r="E880" t="s">
        <v>11922</v>
      </c>
      <c r="F880" t="s">
        <v>12426</v>
      </c>
      <c r="G880" t="s">
        <v>13855</v>
      </c>
      <c r="H880" t="s">
        <v>20689</v>
      </c>
    </row>
    <row r="881" spans="1:8" x14ac:dyDescent="0.35">
      <c r="A881" t="s">
        <v>13856</v>
      </c>
      <c r="B881" t="s">
        <v>12257</v>
      </c>
      <c r="C881" t="s">
        <v>12449</v>
      </c>
      <c r="D881" t="s">
        <v>21894</v>
      </c>
      <c r="E881" t="s">
        <v>12430</v>
      </c>
      <c r="F881" t="s">
        <v>12423</v>
      </c>
      <c r="G881" t="s">
        <v>13857</v>
      </c>
      <c r="H881" t="s">
        <v>20989</v>
      </c>
    </row>
    <row r="882" spans="1:8" x14ac:dyDescent="0.35">
      <c r="A882" t="s">
        <v>13858</v>
      </c>
      <c r="B882" t="s">
        <v>12257</v>
      </c>
      <c r="C882" t="s">
        <v>12421</v>
      </c>
      <c r="D882" t="s">
        <v>22280</v>
      </c>
      <c r="E882" t="s">
        <v>12430</v>
      </c>
      <c r="F882" t="s">
        <v>12423</v>
      </c>
      <c r="G882" t="s">
        <v>13859</v>
      </c>
      <c r="H882" t="s">
        <v>22339</v>
      </c>
    </row>
    <row r="883" spans="1:8" x14ac:dyDescent="0.35">
      <c r="A883" t="s">
        <v>13860</v>
      </c>
      <c r="B883" t="s">
        <v>11998</v>
      </c>
      <c r="C883" t="s">
        <v>12429</v>
      </c>
      <c r="D883" t="s">
        <v>22100</v>
      </c>
      <c r="E883" t="s">
        <v>11922</v>
      </c>
      <c r="F883" t="s">
        <v>11935</v>
      </c>
      <c r="G883" t="s">
        <v>13861</v>
      </c>
      <c r="H883" t="s">
        <v>20526</v>
      </c>
    </row>
    <row r="884" spans="1:8" x14ac:dyDescent="0.35">
      <c r="A884" t="s">
        <v>13862</v>
      </c>
      <c r="B884" t="s">
        <v>11961</v>
      </c>
      <c r="C884" t="s">
        <v>12449</v>
      </c>
      <c r="D884" t="s">
        <v>21883</v>
      </c>
      <c r="E884" t="s">
        <v>66</v>
      </c>
      <c r="F884" t="s">
        <v>11935</v>
      </c>
      <c r="G884" t="s">
        <v>10323</v>
      </c>
      <c r="H884" t="s">
        <v>20836</v>
      </c>
    </row>
    <row r="885" spans="1:8" x14ac:dyDescent="0.35">
      <c r="A885" t="s">
        <v>13863</v>
      </c>
      <c r="B885" t="s">
        <v>11961</v>
      </c>
      <c r="C885" t="s">
        <v>12443</v>
      </c>
      <c r="D885" t="s">
        <v>22057</v>
      </c>
      <c r="E885" t="s">
        <v>11948</v>
      </c>
      <c r="F885" t="s">
        <v>12423</v>
      </c>
      <c r="G885" t="s">
        <v>13864</v>
      </c>
      <c r="H885" t="s">
        <v>21470</v>
      </c>
    </row>
    <row r="886" spans="1:8" x14ac:dyDescent="0.35">
      <c r="A886" t="s">
        <v>13865</v>
      </c>
      <c r="B886" t="s">
        <v>12146</v>
      </c>
      <c r="C886" t="s">
        <v>12421</v>
      </c>
      <c r="D886" t="s">
        <v>22116</v>
      </c>
      <c r="E886" t="s">
        <v>11922</v>
      </c>
      <c r="F886" t="s">
        <v>11948</v>
      </c>
      <c r="G886" t="s">
        <v>66</v>
      </c>
      <c r="H886" t="s">
        <v>21388</v>
      </c>
    </row>
    <row r="887" spans="1:8" x14ac:dyDescent="0.35">
      <c r="A887" t="s">
        <v>13866</v>
      </c>
      <c r="B887" t="s">
        <v>11961</v>
      </c>
      <c r="C887" t="s">
        <v>12421</v>
      </c>
      <c r="D887" t="s">
        <v>21938</v>
      </c>
      <c r="E887" t="s">
        <v>11948</v>
      </c>
      <c r="F887" t="s">
        <v>12426</v>
      </c>
      <c r="G887" t="s">
        <v>66</v>
      </c>
      <c r="H887" t="s">
        <v>21295</v>
      </c>
    </row>
    <row r="888" spans="1:8" x14ac:dyDescent="0.35">
      <c r="A888" t="s">
        <v>13867</v>
      </c>
      <c r="B888" t="s">
        <v>12183</v>
      </c>
      <c r="C888" t="s">
        <v>12425</v>
      </c>
      <c r="D888" t="s">
        <v>22054</v>
      </c>
      <c r="E888" t="s">
        <v>11948</v>
      </c>
      <c r="F888" t="s">
        <v>11948</v>
      </c>
      <c r="G888" t="s">
        <v>13868</v>
      </c>
      <c r="H888" t="s">
        <v>20754</v>
      </c>
    </row>
    <row r="889" spans="1:8" x14ac:dyDescent="0.35">
      <c r="A889" t="s">
        <v>13869</v>
      </c>
      <c r="B889" t="s">
        <v>12220</v>
      </c>
      <c r="C889" t="s">
        <v>12429</v>
      </c>
      <c r="D889" t="s">
        <v>22162</v>
      </c>
      <c r="E889" t="s">
        <v>11935</v>
      </c>
      <c r="F889" t="s">
        <v>11948</v>
      </c>
      <c r="G889" t="s">
        <v>13870</v>
      </c>
      <c r="H889" t="s">
        <v>20078</v>
      </c>
    </row>
    <row r="890" spans="1:8" x14ac:dyDescent="0.35">
      <c r="A890" t="s">
        <v>13871</v>
      </c>
      <c r="B890" t="s">
        <v>12072</v>
      </c>
      <c r="C890" t="s">
        <v>12425</v>
      </c>
      <c r="D890" t="s">
        <v>22340</v>
      </c>
      <c r="E890" t="s">
        <v>11935</v>
      </c>
      <c r="F890" t="s">
        <v>11935</v>
      </c>
      <c r="G890" t="s">
        <v>13872</v>
      </c>
      <c r="H890" t="s">
        <v>21410</v>
      </c>
    </row>
    <row r="891" spans="1:8" x14ac:dyDescent="0.35">
      <c r="A891" t="s">
        <v>13873</v>
      </c>
      <c r="B891" t="s">
        <v>11921</v>
      </c>
      <c r="C891" t="s">
        <v>12429</v>
      </c>
      <c r="D891" t="s">
        <v>22042</v>
      </c>
      <c r="E891" t="s">
        <v>12430</v>
      </c>
      <c r="F891" t="s">
        <v>12423</v>
      </c>
      <c r="G891" t="s">
        <v>13874</v>
      </c>
      <c r="H891" t="s">
        <v>20954</v>
      </c>
    </row>
    <row r="892" spans="1:8" x14ac:dyDescent="0.35">
      <c r="A892" t="s">
        <v>13875</v>
      </c>
      <c r="B892" t="s">
        <v>12220</v>
      </c>
      <c r="C892" t="s">
        <v>12429</v>
      </c>
      <c r="D892" t="s">
        <v>22215</v>
      </c>
      <c r="E892" t="s">
        <v>12422</v>
      </c>
      <c r="F892" t="s">
        <v>11935</v>
      </c>
      <c r="G892" t="s">
        <v>13876</v>
      </c>
      <c r="H892" t="s">
        <v>21227</v>
      </c>
    </row>
    <row r="893" spans="1:8" x14ac:dyDescent="0.35">
      <c r="A893" t="s">
        <v>13877</v>
      </c>
      <c r="B893" t="s">
        <v>12035</v>
      </c>
      <c r="C893" t="s">
        <v>12425</v>
      </c>
      <c r="D893" t="s">
        <v>22142</v>
      </c>
      <c r="E893" t="s">
        <v>12430</v>
      </c>
      <c r="F893" t="s">
        <v>11922</v>
      </c>
      <c r="G893" t="s">
        <v>11485</v>
      </c>
      <c r="H893" t="s">
        <v>20208</v>
      </c>
    </row>
    <row r="894" spans="1:8" x14ac:dyDescent="0.35">
      <c r="A894" t="s">
        <v>13878</v>
      </c>
      <c r="B894" t="s">
        <v>12035</v>
      </c>
      <c r="C894" t="s">
        <v>12429</v>
      </c>
      <c r="D894" t="s">
        <v>22236</v>
      </c>
      <c r="E894" t="s">
        <v>11922</v>
      </c>
      <c r="F894" t="s">
        <v>12426</v>
      </c>
      <c r="G894" t="s">
        <v>13879</v>
      </c>
      <c r="H894" t="s">
        <v>21280</v>
      </c>
    </row>
    <row r="895" spans="1:8" x14ac:dyDescent="0.35">
      <c r="A895" t="s">
        <v>13880</v>
      </c>
      <c r="B895" t="s">
        <v>11921</v>
      </c>
      <c r="C895" t="s">
        <v>12443</v>
      </c>
      <c r="D895" t="s">
        <v>21913</v>
      </c>
      <c r="E895" t="s">
        <v>12430</v>
      </c>
      <c r="F895" t="s">
        <v>11935</v>
      </c>
      <c r="G895" t="s">
        <v>8214</v>
      </c>
      <c r="H895" t="s">
        <v>21300</v>
      </c>
    </row>
    <row r="896" spans="1:8" x14ac:dyDescent="0.35">
      <c r="A896" t="s">
        <v>13881</v>
      </c>
      <c r="B896" t="s">
        <v>11921</v>
      </c>
      <c r="C896" t="s">
        <v>12449</v>
      </c>
      <c r="D896" t="s">
        <v>22167</v>
      </c>
      <c r="E896" t="s">
        <v>12430</v>
      </c>
      <c r="F896" t="s">
        <v>66</v>
      </c>
      <c r="G896" t="s">
        <v>13882</v>
      </c>
      <c r="H896" t="s">
        <v>21570</v>
      </c>
    </row>
    <row r="897" spans="1:8" x14ac:dyDescent="0.35">
      <c r="A897" t="s">
        <v>13883</v>
      </c>
      <c r="B897" t="s">
        <v>12035</v>
      </c>
      <c r="C897" t="s">
        <v>12425</v>
      </c>
      <c r="D897" t="s">
        <v>22050</v>
      </c>
      <c r="E897" t="s">
        <v>12430</v>
      </c>
      <c r="F897" t="s">
        <v>12426</v>
      </c>
      <c r="G897" t="s">
        <v>13884</v>
      </c>
      <c r="H897" t="s">
        <v>21533</v>
      </c>
    </row>
    <row r="898" spans="1:8" x14ac:dyDescent="0.35">
      <c r="A898" t="s">
        <v>13885</v>
      </c>
      <c r="B898" t="s">
        <v>11961</v>
      </c>
      <c r="C898" t="s">
        <v>12443</v>
      </c>
      <c r="D898" t="s">
        <v>22341</v>
      </c>
      <c r="E898" t="s">
        <v>11922</v>
      </c>
      <c r="F898" t="s">
        <v>66</v>
      </c>
      <c r="G898" t="s">
        <v>13886</v>
      </c>
      <c r="H898" t="s">
        <v>20717</v>
      </c>
    </row>
    <row r="899" spans="1:8" x14ac:dyDescent="0.35">
      <c r="A899" t="s">
        <v>13887</v>
      </c>
      <c r="B899" t="s">
        <v>12035</v>
      </c>
      <c r="C899" t="s">
        <v>12449</v>
      </c>
      <c r="D899" t="s">
        <v>22191</v>
      </c>
      <c r="E899" t="s">
        <v>12430</v>
      </c>
      <c r="F899" t="s">
        <v>12426</v>
      </c>
      <c r="G899" t="s">
        <v>13888</v>
      </c>
      <c r="H899" t="s">
        <v>20764</v>
      </c>
    </row>
    <row r="900" spans="1:8" x14ac:dyDescent="0.35">
      <c r="A900" t="s">
        <v>13889</v>
      </c>
      <c r="B900" t="s">
        <v>12072</v>
      </c>
      <c r="C900" t="s">
        <v>12421</v>
      </c>
      <c r="D900" t="s">
        <v>21900</v>
      </c>
      <c r="E900" t="s">
        <v>11948</v>
      </c>
      <c r="F900" t="s">
        <v>12423</v>
      </c>
      <c r="G900" t="s">
        <v>66</v>
      </c>
      <c r="H900" t="s">
        <v>20807</v>
      </c>
    </row>
    <row r="901" spans="1:8" x14ac:dyDescent="0.35">
      <c r="A901" t="s">
        <v>13890</v>
      </c>
      <c r="B901" t="s">
        <v>11921</v>
      </c>
      <c r="C901" t="s">
        <v>12429</v>
      </c>
      <c r="D901" t="s">
        <v>21982</v>
      </c>
      <c r="E901" t="s">
        <v>12430</v>
      </c>
      <c r="F901" t="s">
        <v>12426</v>
      </c>
      <c r="G901" t="s">
        <v>13891</v>
      </c>
      <c r="H901" t="s">
        <v>20523</v>
      </c>
    </row>
    <row r="902" spans="1:8" x14ac:dyDescent="0.35">
      <c r="A902" t="s">
        <v>13892</v>
      </c>
      <c r="B902" t="s">
        <v>12220</v>
      </c>
      <c r="C902" t="s">
        <v>12425</v>
      </c>
      <c r="D902" t="s">
        <v>22157</v>
      </c>
      <c r="E902" t="s">
        <v>11922</v>
      </c>
      <c r="F902" t="s">
        <v>11935</v>
      </c>
      <c r="G902" t="s">
        <v>13893</v>
      </c>
      <c r="H902" t="s">
        <v>20432</v>
      </c>
    </row>
    <row r="903" spans="1:8" x14ac:dyDescent="0.35">
      <c r="A903" t="s">
        <v>13894</v>
      </c>
      <c r="B903" t="s">
        <v>12257</v>
      </c>
      <c r="C903" t="s">
        <v>12421</v>
      </c>
      <c r="D903" t="s">
        <v>22112</v>
      </c>
      <c r="E903" t="s">
        <v>11948</v>
      </c>
      <c r="F903" t="s">
        <v>11935</v>
      </c>
      <c r="G903" t="s">
        <v>13895</v>
      </c>
      <c r="H903" t="s">
        <v>21487</v>
      </c>
    </row>
    <row r="904" spans="1:8" x14ac:dyDescent="0.35">
      <c r="A904" t="s">
        <v>13896</v>
      </c>
      <c r="B904" t="s">
        <v>12257</v>
      </c>
      <c r="C904" t="s">
        <v>12443</v>
      </c>
      <c r="D904" t="s">
        <v>22342</v>
      </c>
      <c r="E904" t="s">
        <v>11948</v>
      </c>
      <c r="F904" t="s">
        <v>11935</v>
      </c>
      <c r="G904" t="s">
        <v>10788</v>
      </c>
      <c r="H904" t="s">
        <v>21283</v>
      </c>
    </row>
    <row r="905" spans="1:8" x14ac:dyDescent="0.35">
      <c r="A905" t="s">
        <v>13897</v>
      </c>
      <c r="B905" t="s">
        <v>12183</v>
      </c>
      <c r="C905" t="s">
        <v>12429</v>
      </c>
      <c r="D905" t="s">
        <v>22343</v>
      </c>
      <c r="E905" t="s">
        <v>12430</v>
      </c>
      <c r="F905" t="s">
        <v>66</v>
      </c>
      <c r="G905" t="s">
        <v>7890</v>
      </c>
      <c r="H905" t="s">
        <v>21597</v>
      </c>
    </row>
    <row r="906" spans="1:8" x14ac:dyDescent="0.35">
      <c r="A906" t="s">
        <v>13898</v>
      </c>
      <c r="B906" t="s">
        <v>12072</v>
      </c>
      <c r="C906" t="s">
        <v>12434</v>
      </c>
      <c r="D906" t="s">
        <v>22189</v>
      </c>
      <c r="E906" t="s">
        <v>11935</v>
      </c>
      <c r="F906" t="s">
        <v>66</v>
      </c>
      <c r="G906" t="s">
        <v>11094</v>
      </c>
      <c r="H906" t="s">
        <v>20693</v>
      </c>
    </row>
    <row r="907" spans="1:8" x14ac:dyDescent="0.35">
      <c r="A907" t="s">
        <v>13899</v>
      </c>
      <c r="B907" t="s">
        <v>12220</v>
      </c>
      <c r="C907" t="s">
        <v>12421</v>
      </c>
      <c r="D907" t="s">
        <v>22007</v>
      </c>
      <c r="E907" t="s">
        <v>11935</v>
      </c>
      <c r="F907" t="s">
        <v>12423</v>
      </c>
      <c r="G907" t="s">
        <v>13900</v>
      </c>
      <c r="H907" t="s">
        <v>20878</v>
      </c>
    </row>
    <row r="908" spans="1:8" x14ac:dyDescent="0.35">
      <c r="A908" t="s">
        <v>13901</v>
      </c>
      <c r="B908" t="s">
        <v>11921</v>
      </c>
      <c r="C908" t="s">
        <v>12421</v>
      </c>
      <c r="D908" t="s">
        <v>22280</v>
      </c>
      <c r="E908" t="s">
        <v>12422</v>
      </c>
      <c r="F908" t="s">
        <v>11935</v>
      </c>
      <c r="G908" t="s">
        <v>10993</v>
      </c>
      <c r="H908" t="s">
        <v>20686</v>
      </c>
    </row>
    <row r="909" spans="1:8" x14ac:dyDescent="0.35">
      <c r="A909" t="s">
        <v>13902</v>
      </c>
      <c r="B909" t="s">
        <v>12072</v>
      </c>
      <c r="C909" t="s">
        <v>12434</v>
      </c>
      <c r="D909" t="s">
        <v>22344</v>
      </c>
      <c r="E909" t="s">
        <v>11935</v>
      </c>
      <c r="F909" t="s">
        <v>11922</v>
      </c>
      <c r="G909" t="s">
        <v>8020</v>
      </c>
      <c r="H909" t="s">
        <v>20706</v>
      </c>
    </row>
    <row r="910" spans="1:8" x14ac:dyDescent="0.35">
      <c r="A910" t="s">
        <v>13903</v>
      </c>
      <c r="B910" t="s">
        <v>12220</v>
      </c>
      <c r="C910" t="s">
        <v>12434</v>
      </c>
      <c r="D910" t="s">
        <v>22262</v>
      </c>
      <c r="E910" t="s">
        <v>11935</v>
      </c>
      <c r="F910" t="s">
        <v>11948</v>
      </c>
      <c r="G910" t="s">
        <v>13904</v>
      </c>
      <c r="H910" t="s">
        <v>21355</v>
      </c>
    </row>
    <row r="911" spans="1:8" x14ac:dyDescent="0.35">
      <c r="A911" t="s">
        <v>13905</v>
      </c>
      <c r="B911" t="s">
        <v>12109</v>
      </c>
      <c r="C911" t="s">
        <v>12429</v>
      </c>
      <c r="D911" t="s">
        <v>22345</v>
      </c>
      <c r="E911" t="s">
        <v>12422</v>
      </c>
      <c r="F911" t="s">
        <v>11935</v>
      </c>
      <c r="G911" t="s">
        <v>13906</v>
      </c>
      <c r="H911" t="s">
        <v>19984</v>
      </c>
    </row>
    <row r="912" spans="1:8" x14ac:dyDescent="0.35">
      <c r="A912" t="s">
        <v>13907</v>
      </c>
      <c r="B912" t="s">
        <v>11961</v>
      </c>
      <c r="C912" t="s">
        <v>12421</v>
      </c>
      <c r="D912" t="s">
        <v>22346</v>
      </c>
      <c r="E912" t="s">
        <v>12422</v>
      </c>
      <c r="F912" t="s">
        <v>66</v>
      </c>
      <c r="G912" t="s">
        <v>13908</v>
      </c>
      <c r="H912" t="s">
        <v>20148</v>
      </c>
    </row>
    <row r="913" spans="1:8" x14ac:dyDescent="0.35">
      <c r="A913" t="s">
        <v>13909</v>
      </c>
      <c r="B913" t="s">
        <v>11921</v>
      </c>
      <c r="C913" t="s">
        <v>12449</v>
      </c>
      <c r="D913" t="s">
        <v>21936</v>
      </c>
      <c r="E913" t="s">
        <v>11948</v>
      </c>
      <c r="F913" t="s">
        <v>12423</v>
      </c>
      <c r="G913" t="s">
        <v>13910</v>
      </c>
      <c r="H913" t="s">
        <v>21057</v>
      </c>
    </row>
    <row r="914" spans="1:8" x14ac:dyDescent="0.35">
      <c r="A914" t="s">
        <v>13911</v>
      </c>
      <c r="B914" t="s">
        <v>11998</v>
      </c>
      <c r="C914" t="s">
        <v>12449</v>
      </c>
      <c r="D914" t="s">
        <v>21869</v>
      </c>
      <c r="E914" t="s">
        <v>11922</v>
      </c>
      <c r="F914" t="s">
        <v>12423</v>
      </c>
      <c r="G914" t="s">
        <v>13912</v>
      </c>
      <c r="H914" t="s">
        <v>21608</v>
      </c>
    </row>
    <row r="915" spans="1:8" x14ac:dyDescent="0.35">
      <c r="A915" t="s">
        <v>13913</v>
      </c>
      <c r="B915" t="s">
        <v>11998</v>
      </c>
      <c r="C915" t="s">
        <v>12421</v>
      </c>
      <c r="D915" t="s">
        <v>22017</v>
      </c>
      <c r="E915" t="s">
        <v>11922</v>
      </c>
      <c r="F915" t="s">
        <v>11935</v>
      </c>
      <c r="G915" t="s">
        <v>13914</v>
      </c>
      <c r="H915" t="s">
        <v>21558</v>
      </c>
    </row>
    <row r="916" spans="1:8" x14ac:dyDescent="0.35">
      <c r="A916" t="s">
        <v>13915</v>
      </c>
      <c r="B916" t="s">
        <v>12072</v>
      </c>
      <c r="C916" t="s">
        <v>12434</v>
      </c>
      <c r="D916" t="s">
        <v>22347</v>
      </c>
      <c r="E916" t="s">
        <v>12422</v>
      </c>
      <c r="F916" t="s">
        <v>11922</v>
      </c>
      <c r="G916" t="s">
        <v>13916</v>
      </c>
      <c r="H916" t="s">
        <v>20936</v>
      </c>
    </row>
    <row r="917" spans="1:8" x14ac:dyDescent="0.35">
      <c r="A917" t="s">
        <v>13917</v>
      </c>
      <c r="B917" t="s">
        <v>12183</v>
      </c>
      <c r="C917" t="s">
        <v>12421</v>
      </c>
      <c r="D917" t="s">
        <v>22236</v>
      </c>
      <c r="E917" t="s">
        <v>11935</v>
      </c>
      <c r="F917" t="s">
        <v>12423</v>
      </c>
      <c r="G917" t="s">
        <v>13918</v>
      </c>
      <c r="H917" t="s">
        <v>21343</v>
      </c>
    </row>
    <row r="918" spans="1:8" x14ac:dyDescent="0.35">
      <c r="A918" t="s">
        <v>13919</v>
      </c>
      <c r="B918" t="s">
        <v>11998</v>
      </c>
      <c r="C918" t="s">
        <v>12434</v>
      </c>
      <c r="D918" t="s">
        <v>22162</v>
      </c>
      <c r="E918" t="s">
        <v>12430</v>
      </c>
      <c r="F918" t="s">
        <v>12423</v>
      </c>
      <c r="G918" t="s">
        <v>13920</v>
      </c>
      <c r="H918" t="s">
        <v>20497</v>
      </c>
    </row>
    <row r="919" spans="1:8" x14ac:dyDescent="0.35">
      <c r="A919" t="s">
        <v>13921</v>
      </c>
      <c r="B919" t="s">
        <v>12035</v>
      </c>
      <c r="C919" t="s">
        <v>12425</v>
      </c>
      <c r="D919" t="s">
        <v>22125</v>
      </c>
      <c r="E919" t="s">
        <v>11935</v>
      </c>
      <c r="F919" t="s">
        <v>12426</v>
      </c>
      <c r="G919" t="s">
        <v>66</v>
      </c>
      <c r="H919" t="s">
        <v>20210</v>
      </c>
    </row>
    <row r="920" spans="1:8" x14ac:dyDescent="0.35">
      <c r="A920" t="s">
        <v>13922</v>
      </c>
      <c r="B920" t="s">
        <v>12146</v>
      </c>
      <c r="C920" t="s">
        <v>12434</v>
      </c>
      <c r="D920" t="s">
        <v>22203</v>
      </c>
      <c r="E920" t="s">
        <v>11935</v>
      </c>
      <c r="F920" t="s">
        <v>12426</v>
      </c>
      <c r="G920" t="s">
        <v>66</v>
      </c>
      <c r="H920" t="s">
        <v>20124</v>
      </c>
    </row>
    <row r="921" spans="1:8" x14ac:dyDescent="0.35">
      <c r="A921" t="s">
        <v>13923</v>
      </c>
      <c r="B921" t="s">
        <v>12257</v>
      </c>
      <c r="C921" t="s">
        <v>12421</v>
      </c>
      <c r="D921" t="s">
        <v>22348</v>
      </c>
      <c r="E921" t="s">
        <v>11922</v>
      </c>
      <c r="F921" t="s">
        <v>11935</v>
      </c>
      <c r="G921" t="s">
        <v>13924</v>
      </c>
      <c r="H921" t="s">
        <v>22172</v>
      </c>
    </row>
    <row r="922" spans="1:8" x14ac:dyDescent="0.35">
      <c r="A922" t="s">
        <v>13925</v>
      </c>
      <c r="B922" t="s">
        <v>12220</v>
      </c>
      <c r="C922" t="s">
        <v>12429</v>
      </c>
      <c r="D922" t="s">
        <v>22256</v>
      </c>
      <c r="E922" t="s">
        <v>66</v>
      </c>
      <c r="F922" t="s">
        <v>12423</v>
      </c>
      <c r="G922" t="s">
        <v>13926</v>
      </c>
      <c r="H922" t="s">
        <v>19966</v>
      </c>
    </row>
    <row r="923" spans="1:8" x14ac:dyDescent="0.35">
      <c r="A923" t="s">
        <v>13927</v>
      </c>
      <c r="B923" t="s">
        <v>12109</v>
      </c>
      <c r="C923" t="s">
        <v>12429</v>
      </c>
      <c r="D923" t="s">
        <v>21883</v>
      </c>
      <c r="E923" t="s">
        <v>11922</v>
      </c>
      <c r="F923" t="s">
        <v>12426</v>
      </c>
      <c r="G923" t="s">
        <v>13928</v>
      </c>
      <c r="H923" t="s">
        <v>21285</v>
      </c>
    </row>
    <row r="924" spans="1:8" x14ac:dyDescent="0.35">
      <c r="A924" t="s">
        <v>13929</v>
      </c>
      <c r="B924" t="s">
        <v>12109</v>
      </c>
      <c r="C924" t="s">
        <v>12434</v>
      </c>
      <c r="D924" t="s">
        <v>22322</v>
      </c>
      <c r="E924" t="s">
        <v>11935</v>
      </c>
      <c r="F924" t="s">
        <v>11935</v>
      </c>
      <c r="G924" t="s">
        <v>66</v>
      </c>
      <c r="H924" t="s">
        <v>20373</v>
      </c>
    </row>
    <row r="925" spans="1:8" x14ac:dyDescent="0.35">
      <c r="A925" t="s">
        <v>13930</v>
      </c>
      <c r="B925" t="s">
        <v>12072</v>
      </c>
      <c r="C925" t="s">
        <v>12429</v>
      </c>
      <c r="D925" t="s">
        <v>22145</v>
      </c>
      <c r="E925" t="s">
        <v>12422</v>
      </c>
      <c r="F925" t="s">
        <v>11935</v>
      </c>
      <c r="G925" t="s">
        <v>9679</v>
      </c>
      <c r="H925" t="s">
        <v>20253</v>
      </c>
    </row>
    <row r="926" spans="1:8" x14ac:dyDescent="0.35">
      <c r="A926" t="s">
        <v>13931</v>
      </c>
      <c r="B926" t="s">
        <v>11921</v>
      </c>
      <c r="C926" t="s">
        <v>12443</v>
      </c>
      <c r="D926" t="s">
        <v>21902</v>
      </c>
      <c r="E926" t="s">
        <v>11948</v>
      </c>
      <c r="F926" t="s">
        <v>12426</v>
      </c>
      <c r="G926" t="s">
        <v>13932</v>
      </c>
      <c r="H926" t="s">
        <v>20084</v>
      </c>
    </row>
    <row r="927" spans="1:8" x14ac:dyDescent="0.35">
      <c r="A927" t="s">
        <v>13933</v>
      </c>
      <c r="B927" t="s">
        <v>11998</v>
      </c>
      <c r="C927" t="s">
        <v>12443</v>
      </c>
      <c r="D927" t="s">
        <v>22303</v>
      </c>
      <c r="E927" t="s">
        <v>12430</v>
      </c>
      <c r="F927" t="s">
        <v>12426</v>
      </c>
      <c r="G927" t="s">
        <v>13934</v>
      </c>
      <c r="H927" t="s">
        <v>19899</v>
      </c>
    </row>
    <row r="928" spans="1:8" x14ac:dyDescent="0.35">
      <c r="A928" t="s">
        <v>13935</v>
      </c>
      <c r="B928" t="s">
        <v>11961</v>
      </c>
      <c r="C928" t="s">
        <v>12434</v>
      </c>
      <c r="D928" t="s">
        <v>21874</v>
      </c>
      <c r="E928" t="s">
        <v>12422</v>
      </c>
      <c r="F928" t="s">
        <v>12426</v>
      </c>
      <c r="G928" t="s">
        <v>13936</v>
      </c>
      <c r="H928" t="s">
        <v>21276</v>
      </c>
    </row>
    <row r="929" spans="1:8" x14ac:dyDescent="0.35">
      <c r="A929" t="s">
        <v>13937</v>
      </c>
      <c r="B929" t="s">
        <v>11998</v>
      </c>
      <c r="C929" t="s">
        <v>12429</v>
      </c>
      <c r="D929" t="s">
        <v>22254</v>
      </c>
      <c r="E929" t="s">
        <v>12430</v>
      </c>
      <c r="F929" t="s">
        <v>11948</v>
      </c>
      <c r="G929" t="s">
        <v>66</v>
      </c>
      <c r="H929" t="s">
        <v>20324</v>
      </c>
    </row>
    <row r="930" spans="1:8" x14ac:dyDescent="0.35">
      <c r="A930" t="s">
        <v>13938</v>
      </c>
      <c r="B930" t="s">
        <v>11998</v>
      </c>
      <c r="C930" t="s">
        <v>12425</v>
      </c>
      <c r="D930" t="s">
        <v>22282</v>
      </c>
      <c r="E930" t="s">
        <v>11922</v>
      </c>
      <c r="F930" t="s">
        <v>11922</v>
      </c>
      <c r="G930" t="s">
        <v>13939</v>
      </c>
      <c r="H930" t="s">
        <v>20114</v>
      </c>
    </row>
    <row r="931" spans="1:8" x14ac:dyDescent="0.35">
      <c r="A931" t="s">
        <v>13940</v>
      </c>
      <c r="B931" t="s">
        <v>12183</v>
      </c>
      <c r="C931" t="s">
        <v>12421</v>
      </c>
      <c r="D931" t="s">
        <v>22349</v>
      </c>
      <c r="E931" t="s">
        <v>12430</v>
      </c>
      <c r="F931" t="s">
        <v>12423</v>
      </c>
      <c r="G931" t="s">
        <v>13941</v>
      </c>
      <c r="H931" t="s">
        <v>20465</v>
      </c>
    </row>
    <row r="932" spans="1:8" x14ac:dyDescent="0.35">
      <c r="A932" t="s">
        <v>13942</v>
      </c>
      <c r="B932" t="s">
        <v>11921</v>
      </c>
      <c r="C932" t="s">
        <v>12421</v>
      </c>
      <c r="D932" t="s">
        <v>22345</v>
      </c>
      <c r="E932" t="s">
        <v>66</v>
      </c>
      <c r="F932" t="s">
        <v>11922</v>
      </c>
      <c r="G932" t="s">
        <v>11902</v>
      </c>
      <c r="H932" t="s">
        <v>20886</v>
      </c>
    </row>
    <row r="933" spans="1:8" x14ac:dyDescent="0.35">
      <c r="A933" t="s">
        <v>13943</v>
      </c>
      <c r="B933" t="s">
        <v>12257</v>
      </c>
      <c r="C933" t="s">
        <v>12443</v>
      </c>
      <c r="D933" t="s">
        <v>22149</v>
      </c>
      <c r="E933" t="s">
        <v>11948</v>
      </c>
      <c r="F933" t="s">
        <v>11935</v>
      </c>
      <c r="G933" t="s">
        <v>9574</v>
      </c>
      <c r="H933" t="s">
        <v>19836</v>
      </c>
    </row>
    <row r="934" spans="1:8" x14ac:dyDescent="0.35">
      <c r="A934" t="s">
        <v>13944</v>
      </c>
      <c r="B934" t="s">
        <v>12183</v>
      </c>
      <c r="C934" t="s">
        <v>12434</v>
      </c>
      <c r="D934" t="s">
        <v>21989</v>
      </c>
      <c r="E934" t="s">
        <v>11948</v>
      </c>
      <c r="F934" t="s">
        <v>12423</v>
      </c>
      <c r="G934" t="s">
        <v>8227</v>
      </c>
      <c r="H934" t="s">
        <v>20445</v>
      </c>
    </row>
    <row r="935" spans="1:8" x14ac:dyDescent="0.35">
      <c r="A935" t="s">
        <v>13945</v>
      </c>
      <c r="B935" t="s">
        <v>11961</v>
      </c>
      <c r="C935" t="s">
        <v>12421</v>
      </c>
      <c r="D935" t="s">
        <v>22205</v>
      </c>
      <c r="E935" t="s">
        <v>11948</v>
      </c>
      <c r="F935" t="s">
        <v>66</v>
      </c>
      <c r="G935" t="s">
        <v>66</v>
      </c>
      <c r="H935" t="s">
        <v>21179</v>
      </c>
    </row>
    <row r="936" spans="1:8" x14ac:dyDescent="0.35">
      <c r="A936" t="s">
        <v>13946</v>
      </c>
      <c r="B936" t="s">
        <v>11961</v>
      </c>
      <c r="C936" t="s">
        <v>12434</v>
      </c>
      <c r="D936" t="s">
        <v>22103</v>
      </c>
      <c r="E936" t="s">
        <v>11948</v>
      </c>
      <c r="F936" t="s">
        <v>11935</v>
      </c>
      <c r="G936" t="s">
        <v>13947</v>
      </c>
      <c r="H936" t="s">
        <v>21277</v>
      </c>
    </row>
    <row r="937" spans="1:8" x14ac:dyDescent="0.35">
      <c r="A937" t="s">
        <v>13948</v>
      </c>
      <c r="B937" t="s">
        <v>12146</v>
      </c>
      <c r="C937" t="s">
        <v>12449</v>
      </c>
      <c r="D937" t="s">
        <v>22157</v>
      </c>
      <c r="E937" t="s">
        <v>11935</v>
      </c>
      <c r="F937" t="s">
        <v>11935</v>
      </c>
      <c r="G937" t="s">
        <v>13949</v>
      </c>
      <c r="H937" t="s">
        <v>20292</v>
      </c>
    </row>
    <row r="938" spans="1:8" x14ac:dyDescent="0.35">
      <c r="A938" t="s">
        <v>13950</v>
      </c>
      <c r="B938" t="s">
        <v>11921</v>
      </c>
      <c r="C938" t="s">
        <v>12449</v>
      </c>
      <c r="D938" t="s">
        <v>22350</v>
      </c>
      <c r="E938" t="s">
        <v>12430</v>
      </c>
      <c r="F938" t="s">
        <v>11935</v>
      </c>
      <c r="G938" t="s">
        <v>13951</v>
      </c>
      <c r="H938" t="s">
        <v>20805</v>
      </c>
    </row>
    <row r="939" spans="1:8" x14ac:dyDescent="0.35">
      <c r="A939" t="s">
        <v>13952</v>
      </c>
      <c r="B939" t="s">
        <v>11998</v>
      </c>
      <c r="C939" t="s">
        <v>12449</v>
      </c>
      <c r="D939" t="s">
        <v>21967</v>
      </c>
      <c r="E939" t="s">
        <v>12430</v>
      </c>
      <c r="F939" t="s">
        <v>12426</v>
      </c>
      <c r="G939" t="s">
        <v>13953</v>
      </c>
      <c r="H939" t="s">
        <v>20256</v>
      </c>
    </row>
    <row r="940" spans="1:8" x14ac:dyDescent="0.35">
      <c r="A940" t="s">
        <v>13954</v>
      </c>
      <c r="B940" t="s">
        <v>12183</v>
      </c>
      <c r="C940" t="s">
        <v>12443</v>
      </c>
      <c r="D940" t="s">
        <v>22351</v>
      </c>
      <c r="E940" t="s">
        <v>11935</v>
      </c>
      <c r="F940" t="s">
        <v>11948</v>
      </c>
      <c r="G940" t="s">
        <v>13955</v>
      </c>
      <c r="H940" t="s">
        <v>21474</v>
      </c>
    </row>
    <row r="941" spans="1:8" x14ac:dyDescent="0.35">
      <c r="A941" t="s">
        <v>13956</v>
      </c>
      <c r="B941" t="s">
        <v>11961</v>
      </c>
      <c r="C941" t="s">
        <v>12434</v>
      </c>
      <c r="D941" t="s">
        <v>22208</v>
      </c>
      <c r="E941" t="s">
        <v>12422</v>
      </c>
      <c r="F941" t="s">
        <v>11935</v>
      </c>
      <c r="G941" t="s">
        <v>13957</v>
      </c>
      <c r="H941" t="s">
        <v>21607</v>
      </c>
    </row>
    <row r="942" spans="1:8" x14ac:dyDescent="0.35">
      <c r="A942" t="s">
        <v>13958</v>
      </c>
      <c r="B942" t="s">
        <v>12146</v>
      </c>
      <c r="C942" t="s">
        <v>12443</v>
      </c>
      <c r="D942" t="s">
        <v>22349</v>
      </c>
      <c r="E942" t="s">
        <v>11935</v>
      </c>
      <c r="F942" t="s">
        <v>11935</v>
      </c>
      <c r="G942" t="s">
        <v>66</v>
      </c>
      <c r="H942" t="s">
        <v>21380</v>
      </c>
    </row>
    <row r="943" spans="1:8" x14ac:dyDescent="0.35">
      <c r="A943" t="s">
        <v>13959</v>
      </c>
      <c r="B943" t="s">
        <v>11998</v>
      </c>
      <c r="C943" t="s">
        <v>12425</v>
      </c>
      <c r="D943" t="s">
        <v>22352</v>
      </c>
      <c r="E943" t="s">
        <v>11935</v>
      </c>
      <c r="F943" t="s">
        <v>11948</v>
      </c>
      <c r="G943" t="s">
        <v>13960</v>
      </c>
      <c r="H943" t="s">
        <v>21098</v>
      </c>
    </row>
    <row r="944" spans="1:8" x14ac:dyDescent="0.35">
      <c r="A944" t="s">
        <v>13961</v>
      </c>
      <c r="B944" t="s">
        <v>12035</v>
      </c>
      <c r="C944" t="s">
        <v>12421</v>
      </c>
      <c r="D944" t="s">
        <v>22262</v>
      </c>
      <c r="E944" t="s">
        <v>11948</v>
      </c>
      <c r="F944" t="s">
        <v>11922</v>
      </c>
      <c r="G944" t="s">
        <v>8811</v>
      </c>
      <c r="H944" t="s">
        <v>21518</v>
      </c>
    </row>
    <row r="945" spans="1:8" x14ac:dyDescent="0.35">
      <c r="A945" t="s">
        <v>13962</v>
      </c>
      <c r="B945" t="s">
        <v>12072</v>
      </c>
      <c r="C945" t="s">
        <v>12434</v>
      </c>
      <c r="D945" t="s">
        <v>22113</v>
      </c>
      <c r="E945" t="s">
        <v>12422</v>
      </c>
      <c r="F945" t="s">
        <v>12426</v>
      </c>
      <c r="G945" t="s">
        <v>13963</v>
      </c>
      <c r="H945" t="s">
        <v>20606</v>
      </c>
    </row>
    <row r="946" spans="1:8" x14ac:dyDescent="0.35">
      <c r="A946" t="s">
        <v>13964</v>
      </c>
      <c r="B946" t="s">
        <v>12257</v>
      </c>
      <c r="C946" t="s">
        <v>12449</v>
      </c>
      <c r="D946" t="s">
        <v>22353</v>
      </c>
      <c r="E946" t="s">
        <v>11948</v>
      </c>
      <c r="F946" t="s">
        <v>11935</v>
      </c>
      <c r="G946" t="s">
        <v>66</v>
      </c>
      <c r="H946" t="s">
        <v>21423</v>
      </c>
    </row>
    <row r="947" spans="1:8" x14ac:dyDescent="0.35">
      <c r="A947" t="s">
        <v>13965</v>
      </c>
      <c r="B947" t="s">
        <v>12072</v>
      </c>
      <c r="C947" t="s">
        <v>12429</v>
      </c>
      <c r="D947" t="s">
        <v>22070</v>
      </c>
      <c r="E947" t="s">
        <v>12430</v>
      </c>
      <c r="F947" t="s">
        <v>11948</v>
      </c>
      <c r="G947" t="s">
        <v>13837</v>
      </c>
      <c r="H947" t="s">
        <v>20319</v>
      </c>
    </row>
    <row r="948" spans="1:8" x14ac:dyDescent="0.35">
      <c r="A948" t="s">
        <v>13966</v>
      </c>
      <c r="B948" t="s">
        <v>12257</v>
      </c>
      <c r="C948" t="s">
        <v>12443</v>
      </c>
      <c r="D948" t="s">
        <v>22204</v>
      </c>
      <c r="E948" t="s">
        <v>12430</v>
      </c>
      <c r="F948" t="s">
        <v>12426</v>
      </c>
      <c r="G948" t="s">
        <v>13967</v>
      </c>
      <c r="H948" t="s">
        <v>20234</v>
      </c>
    </row>
    <row r="949" spans="1:8" x14ac:dyDescent="0.35">
      <c r="A949" t="s">
        <v>13968</v>
      </c>
      <c r="B949" t="s">
        <v>12257</v>
      </c>
      <c r="C949" t="s">
        <v>12434</v>
      </c>
      <c r="D949" t="s">
        <v>22349</v>
      </c>
      <c r="E949" t="s">
        <v>11922</v>
      </c>
      <c r="F949" t="s">
        <v>12423</v>
      </c>
      <c r="G949" t="s">
        <v>9858</v>
      </c>
      <c r="H949" t="s">
        <v>21375</v>
      </c>
    </row>
    <row r="950" spans="1:8" x14ac:dyDescent="0.35">
      <c r="A950" t="s">
        <v>13969</v>
      </c>
      <c r="B950" t="s">
        <v>12183</v>
      </c>
      <c r="C950" t="s">
        <v>12443</v>
      </c>
      <c r="D950" t="s">
        <v>22164</v>
      </c>
      <c r="E950" t="s">
        <v>12430</v>
      </c>
      <c r="F950" t="s">
        <v>11922</v>
      </c>
      <c r="G950" t="s">
        <v>13970</v>
      </c>
      <c r="H950" t="s">
        <v>21399</v>
      </c>
    </row>
    <row r="951" spans="1:8" x14ac:dyDescent="0.35">
      <c r="A951" t="s">
        <v>13971</v>
      </c>
      <c r="B951" t="s">
        <v>12109</v>
      </c>
      <c r="C951" t="s">
        <v>12434</v>
      </c>
      <c r="D951" t="s">
        <v>21934</v>
      </c>
      <c r="E951" t="s">
        <v>12422</v>
      </c>
      <c r="F951" t="s">
        <v>11922</v>
      </c>
      <c r="G951" t="s">
        <v>13972</v>
      </c>
      <c r="H951" t="s">
        <v>22354</v>
      </c>
    </row>
    <row r="952" spans="1:8" x14ac:dyDescent="0.35">
      <c r="A952" t="s">
        <v>13973</v>
      </c>
      <c r="B952" t="s">
        <v>12183</v>
      </c>
      <c r="C952" t="s">
        <v>12434</v>
      </c>
      <c r="D952" t="s">
        <v>22355</v>
      </c>
      <c r="E952" t="s">
        <v>12422</v>
      </c>
      <c r="F952" t="s">
        <v>11948</v>
      </c>
      <c r="G952" t="s">
        <v>12727</v>
      </c>
      <c r="H952" t="s">
        <v>21222</v>
      </c>
    </row>
    <row r="953" spans="1:8" x14ac:dyDescent="0.35">
      <c r="A953" t="s">
        <v>13974</v>
      </c>
      <c r="B953" t="s">
        <v>12183</v>
      </c>
      <c r="C953" t="s">
        <v>12434</v>
      </c>
      <c r="D953" t="s">
        <v>22117</v>
      </c>
      <c r="E953" t="s">
        <v>11948</v>
      </c>
      <c r="F953" t="s">
        <v>12423</v>
      </c>
      <c r="G953" t="s">
        <v>66</v>
      </c>
      <c r="H953" t="s">
        <v>21291</v>
      </c>
    </row>
    <row r="954" spans="1:8" x14ac:dyDescent="0.35">
      <c r="A954" t="s">
        <v>13975</v>
      </c>
      <c r="B954" t="s">
        <v>12146</v>
      </c>
      <c r="C954" t="s">
        <v>12429</v>
      </c>
      <c r="D954" t="s">
        <v>22006</v>
      </c>
      <c r="E954" t="s">
        <v>12422</v>
      </c>
      <c r="F954" t="s">
        <v>11935</v>
      </c>
      <c r="G954" t="s">
        <v>13976</v>
      </c>
      <c r="H954" t="s">
        <v>21068</v>
      </c>
    </row>
    <row r="955" spans="1:8" x14ac:dyDescent="0.35">
      <c r="A955" t="s">
        <v>13977</v>
      </c>
      <c r="B955" t="s">
        <v>11998</v>
      </c>
      <c r="C955" t="s">
        <v>12429</v>
      </c>
      <c r="D955" t="s">
        <v>22086</v>
      </c>
      <c r="E955" t="s">
        <v>11922</v>
      </c>
      <c r="F955" t="s">
        <v>11935</v>
      </c>
      <c r="G955" t="s">
        <v>7588</v>
      </c>
      <c r="H955" t="s">
        <v>20104</v>
      </c>
    </row>
    <row r="956" spans="1:8" x14ac:dyDescent="0.35">
      <c r="A956" t="s">
        <v>13978</v>
      </c>
      <c r="B956" t="s">
        <v>11961</v>
      </c>
      <c r="C956" t="s">
        <v>12425</v>
      </c>
      <c r="D956" t="s">
        <v>22011</v>
      </c>
      <c r="E956" t="s">
        <v>11922</v>
      </c>
      <c r="F956" t="s">
        <v>12423</v>
      </c>
      <c r="G956" t="s">
        <v>13979</v>
      </c>
      <c r="H956" t="s">
        <v>21133</v>
      </c>
    </row>
    <row r="957" spans="1:8" x14ac:dyDescent="0.35">
      <c r="A957" t="s">
        <v>13980</v>
      </c>
      <c r="B957" t="s">
        <v>12146</v>
      </c>
      <c r="C957" t="s">
        <v>12434</v>
      </c>
      <c r="D957" t="s">
        <v>21932</v>
      </c>
      <c r="E957" t="s">
        <v>11948</v>
      </c>
      <c r="F957" t="s">
        <v>12423</v>
      </c>
      <c r="G957" t="s">
        <v>13981</v>
      </c>
      <c r="H957" t="s">
        <v>20152</v>
      </c>
    </row>
    <row r="958" spans="1:8" x14ac:dyDescent="0.35">
      <c r="A958" t="s">
        <v>13982</v>
      </c>
      <c r="B958" t="s">
        <v>12072</v>
      </c>
      <c r="C958" t="s">
        <v>12434</v>
      </c>
      <c r="D958" t="s">
        <v>21942</v>
      </c>
      <c r="E958" t="s">
        <v>11935</v>
      </c>
      <c r="F958" t="s">
        <v>11935</v>
      </c>
      <c r="G958" t="s">
        <v>13983</v>
      </c>
      <c r="H958" t="s">
        <v>20546</v>
      </c>
    </row>
    <row r="959" spans="1:8" x14ac:dyDescent="0.35">
      <c r="A959" t="s">
        <v>13984</v>
      </c>
      <c r="B959" t="s">
        <v>12183</v>
      </c>
      <c r="C959" t="s">
        <v>12443</v>
      </c>
      <c r="D959" t="s">
        <v>21940</v>
      </c>
      <c r="E959" t="s">
        <v>12430</v>
      </c>
      <c r="F959" t="s">
        <v>12423</v>
      </c>
      <c r="G959" t="s">
        <v>13985</v>
      </c>
      <c r="H959" t="s">
        <v>20854</v>
      </c>
    </row>
    <row r="960" spans="1:8" x14ac:dyDescent="0.35">
      <c r="A960" t="s">
        <v>13986</v>
      </c>
      <c r="B960" t="s">
        <v>12109</v>
      </c>
      <c r="C960" t="s">
        <v>12429</v>
      </c>
      <c r="D960" t="s">
        <v>21917</v>
      </c>
      <c r="E960" t="s">
        <v>11948</v>
      </c>
      <c r="F960" t="s">
        <v>11948</v>
      </c>
      <c r="G960" t="s">
        <v>11232</v>
      </c>
      <c r="H960" t="s">
        <v>20349</v>
      </c>
    </row>
    <row r="961" spans="1:8" x14ac:dyDescent="0.35">
      <c r="A961" t="s">
        <v>13987</v>
      </c>
      <c r="B961" t="s">
        <v>12257</v>
      </c>
      <c r="C961" t="s">
        <v>12425</v>
      </c>
      <c r="D961" t="s">
        <v>22123</v>
      </c>
      <c r="E961" t="s">
        <v>12430</v>
      </c>
      <c r="F961" t="s">
        <v>12426</v>
      </c>
      <c r="G961" t="s">
        <v>10942</v>
      </c>
      <c r="H961" t="s">
        <v>20925</v>
      </c>
    </row>
    <row r="962" spans="1:8" x14ac:dyDescent="0.35">
      <c r="A962" t="s">
        <v>13988</v>
      </c>
      <c r="B962" t="s">
        <v>12183</v>
      </c>
      <c r="C962" t="s">
        <v>12429</v>
      </c>
      <c r="D962" t="s">
        <v>22224</v>
      </c>
      <c r="E962" t="s">
        <v>11922</v>
      </c>
      <c r="F962" t="s">
        <v>12426</v>
      </c>
      <c r="G962" t="s">
        <v>66</v>
      </c>
      <c r="H962" t="s">
        <v>20215</v>
      </c>
    </row>
    <row r="963" spans="1:8" x14ac:dyDescent="0.35">
      <c r="A963" t="s">
        <v>13989</v>
      </c>
      <c r="B963" t="s">
        <v>11921</v>
      </c>
      <c r="C963" t="s">
        <v>12429</v>
      </c>
      <c r="D963" t="s">
        <v>22256</v>
      </c>
      <c r="E963" t="s">
        <v>11935</v>
      </c>
      <c r="F963" t="s">
        <v>11922</v>
      </c>
      <c r="G963" t="s">
        <v>13990</v>
      </c>
      <c r="H963" t="s">
        <v>20912</v>
      </c>
    </row>
    <row r="964" spans="1:8" x14ac:dyDescent="0.35">
      <c r="A964" t="s">
        <v>13991</v>
      </c>
      <c r="B964" t="s">
        <v>11998</v>
      </c>
      <c r="C964" t="s">
        <v>12443</v>
      </c>
      <c r="D964" t="s">
        <v>22277</v>
      </c>
      <c r="E964" t="s">
        <v>12422</v>
      </c>
      <c r="F964" t="s">
        <v>11948</v>
      </c>
      <c r="G964" t="s">
        <v>13992</v>
      </c>
      <c r="H964" t="s">
        <v>20695</v>
      </c>
    </row>
    <row r="965" spans="1:8" x14ac:dyDescent="0.35">
      <c r="A965" t="s">
        <v>13993</v>
      </c>
      <c r="B965" t="s">
        <v>12257</v>
      </c>
      <c r="C965" t="s">
        <v>12429</v>
      </c>
      <c r="D965" t="s">
        <v>22013</v>
      </c>
      <c r="E965" t="s">
        <v>11922</v>
      </c>
      <c r="F965" t="s">
        <v>12423</v>
      </c>
      <c r="G965" t="s">
        <v>13994</v>
      </c>
      <c r="H965" t="s">
        <v>20881</v>
      </c>
    </row>
    <row r="966" spans="1:8" x14ac:dyDescent="0.35">
      <c r="A966" t="s">
        <v>13995</v>
      </c>
      <c r="B966" t="s">
        <v>11998</v>
      </c>
      <c r="C966" t="s">
        <v>12421</v>
      </c>
      <c r="D966" t="s">
        <v>22157</v>
      </c>
      <c r="E966" t="s">
        <v>11935</v>
      </c>
      <c r="F966" t="s">
        <v>66</v>
      </c>
      <c r="G966" t="s">
        <v>13996</v>
      </c>
      <c r="H966" t="s">
        <v>21342</v>
      </c>
    </row>
    <row r="967" spans="1:8" x14ac:dyDescent="0.35">
      <c r="A967" t="s">
        <v>13997</v>
      </c>
      <c r="B967" t="s">
        <v>11961</v>
      </c>
      <c r="C967" t="s">
        <v>12443</v>
      </c>
      <c r="D967" t="s">
        <v>22164</v>
      </c>
      <c r="E967" t="s">
        <v>12422</v>
      </c>
      <c r="F967" t="s">
        <v>12426</v>
      </c>
      <c r="G967" t="s">
        <v>13998</v>
      </c>
      <c r="H967" t="s">
        <v>20074</v>
      </c>
    </row>
    <row r="968" spans="1:8" x14ac:dyDescent="0.35">
      <c r="A968" t="s">
        <v>13999</v>
      </c>
      <c r="B968" t="s">
        <v>12183</v>
      </c>
      <c r="C968" t="s">
        <v>12434</v>
      </c>
      <c r="D968" t="s">
        <v>22130</v>
      </c>
      <c r="E968" t="s">
        <v>11948</v>
      </c>
      <c r="F968" t="s">
        <v>12426</v>
      </c>
      <c r="G968" t="s">
        <v>11892</v>
      </c>
      <c r="H968" t="s">
        <v>20323</v>
      </c>
    </row>
    <row r="969" spans="1:8" x14ac:dyDescent="0.35">
      <c r="A969" t="s">
        <v>14000</v>
      </c>
      <c r="B969" t="s">
        <v>11921</v>
      </c>
      <c r="C969" t="s">
        <v>12449</v>
      </c>
      <c r="D969" t="s">
        <v>21969</v>
      </c>
      <c r="E969" t="s">
        <v>66</v>
      </c>
      <c r="F969" t="s">
        <v>11922</v>
      </c>
      <c r="G969" t="s">
        <v>66</v>
      </c>
      <c r="H969" t="s">
        <v>20404</v>
      </c>
    </row>
    <row r="970" spans="1:8" x14ac:dyDescent="0.35">
      <c r="A970" t="s">
        <v>14001</v>
      </c>
      <c r="B970" t="s">
        <v>11921</v>
      </c>
      <c r="C970" t="s">
        <v>12449</v>
      </c>
      <c r="D970" t="s">
        <v>22321</v>
      </c>
      <c r="E970" t="s">
        <v>11948</v>
      </c>
      <c r="F970" t="s">
        <v>11922</v>
      </c>
      <c r="G970" t="s">
        <v>14002</v>
      </c>
      <c r="H970" t="s">
        <v>20396</v>
      </c>
    </row>
    <row r="971" spans="1:8" x14ac:dyDescent="0.35">
      <c r="A971" t="s">
        <v>14003</v>
      </c>
      <c r="B971" t="s">
        <v>11998</v>
      </c>
      <c r="C971" t="s">
        <v>12449</v>
      </c>
      <c r="D971" t="s">
        <v>21909</v>
      </c>
      <c r="E971" t="s">
        <v>12430</v>
      </c>
      <c r="F971" t="s">
        <v>11935</v>
      </c>
      <c r="G971" t="s">
        <v>7480</v>
      </c>
      <c r="H971" t="s">
        <v>21124</v>
      </c>
    </row>
    <row r="972" spans="1:8" x14ac:dyDescent="0.35">
      <c r="A972" t="s">
        <v>14004</v>
      </c>
      <c r="B972" t="s">
        <v>12257</v>
      </c>
      <c r="C972" t="s">
        <v>12434</v>
      </c>
      <c r="D972" t="s">
        <v>21893</v>
      </c>
      <c r="E972" t="s">
        <v>12430</v>
      </c>
      <c r="F972" t="s">
        <v>11922</v>
      </c>
      <c r="G972" t="s">
        <v>14005</v>
      </c>
      <c r="H972" t="s">
        <v>19920</v>
      </c>
    </row>
    <row r="973" spans="1:8" x14ac:dyDescent="0.35">
      <c r="A973" t="s">
        <v>14006</v>
      </c>
      <c r="B973" t="s">
        <v>12183</v>
      </c>
      <c r="C973" t="s">
        <v>12425</v>
      </c>
      <c r="D973" t="s">
        <v>22181</v>
      </c>
      <c r="E973" t="s">
        <v>11935</v>
      </c>
      <c r="F973" t="s">
        <v>12423</v>
      </c>
      <c r="G973" t="s">
        <v>14007</v>
      </c>
      <c r="H973" t="s">
        <v>19961</v>
      </c>
    </row>
    <row r="974" spans="1:8" x14ac:dyDescent="0.35">
      <c r="A974" t="s">
        <v>14008</v>
      </c>
      <c r="B974" t="s">
        <v>12220</v>
      </c>
      <c r="C974" t="s">
        <v>12434</v>
      </c>
      <c r="D974" t="s">
        <v>22335</v>
      </c>
      <c r="E974" t="s">
        <v>11935</v>
      </c>
      <c r="F974" t="s">
        <v>11948</v>
      </c>
      <c r="G974" t="s">
        <v>14009</v>
      </c>
      <c r="H974" t="s">
        <v>20670</v>
      </c>
    </row>
    <row r="975" spans="1:8" x14ac:dyDescent="0.35">
      <c r="A975" t="s">
        <v>14010</v>
      </c>
      <c r="B975" t="s">
        <v>12257</v>
      </c>
      <c r="C975" t="s">
        <v>12434</v>
      </c>
      <c r="D975" t="s">
        <v>22260</v>
      </c>
      <c r="E975" t="s">
        <v>12430</v>
      </c>
      <c r="F975" t="s">
        <v>11922</v>
      </c>
      <c r="G975" t="s">
        <v>9960</v>
      </c>
      <c r="H975" t="s">
        <v>21345</v>
      </c>
    </row>
    <row r="976" spans="1:8" x14ac:dyDescent="0.35">
      <c r="A976" t="s">
        <v>14011</v>
      </c>
      <c r="B976" t="s">
        <v>12035</v>
      </c>
      <c r="C976" t="s">
        <v>12429</v>
      </c>
      <c r="D976" t="s">
        <v>22356</v>
      </c>
      <c r="E976" t="s">
        <v>11935</v>
      </c>
      <c r="F976" t="s">
        <v>12426</v>
      </c>
      <c r="G976" t="s">
        <v>66</v>
      </c>
      <c r="H976" t="s">
        <v>21519</v>
      </c>
    </row>
    <row r="977" spans="1:8" x14ac:dyDescent="0.35">
      <c r="A977" t="s">
        <v>14012</v>
      </c>
      <c r="B977" t="s">
        <v>11961</v>
      </c>
      <c r="C977" t="s">
        <v>12429</v>
      </c>
      <c r="D977" t="s">
        <v>22063</v>
      </c>
      <c r="E977" t="s">
        <v>12422</v>
      </c>
      <c r="F977" t="s">
        <v>12423</v>
      </c>
      <c r="G977" t="s">
        <v>14013</v>
      </c>
      <c r="H977" t="s">
        <v>20733</v>
      </c>
    </row>
    <row r="978" spans="1:8" x14ac:dyDescent="0.35">
      <c r="A978" t="s">
        <v>14014</v>
      </c>
      <c r="B978" t="s">
        <v>11961</v>
      </c>
      <c r="C978" t="s">
        <v>12429</v>
      </c>
      <c r="D978" t="s">
        <v>22357</v>
      </c>
      <c r="E978" t="s">
        <v>12430</v>
      </c>
      <c r="F978" t="s">
        <v>12423</v>
      </c>
      <c r="G978" t="s">
        <v>14015</v>
      </c>
      <c r="H978" t="s">
        <v>21435</v>
      </c>
    </row>
    <row r="979" spans="1:8" x14ac:dyDescent="0.35">
      <c r="A979" t="s">
        <v>14016</v>
      </c>
      <c r="B979" t="s">
        <v>12109</v>
      </c>
      <c r="C979" t="s">
        <v>12449</v>
      </c>
      <c r="D979" t="s">
        <v>22129</v>
      </c>
      <c r="E979" t="s">
        <v>12422</v>
      </c>
      <c r="F979" t="s">
        <v>12423</v>
      </c>
      <c r="G979" t="s">
        <v>66</v>
      </c>
      <c r="H979" t="s">
        <v>20310</v>
      </c>
    </row>
    <row r="980" spans="1:8" x14ac:dyDescent="0.35">
      <c r="A980" t="s">
        <v>14017</v>
      </c>
      <c r="B980" t="s">
        <v>12109</v>
      </c>
      <c r="C980" t="s">
        <v>12434</v>
      </c>
      <c r="D980" t="s">
        <v>22358</v>
      </c>
      <c r="E980" t="s">
        <v>66</v>
      </c>
      <c r="F980" t="s">
        <v>12426</v>
      </c>
      <c r="G980" t="s">
        <v>14018</v>
      </c>
      <c r="H980" t="s">
        <v>20247</v>
      </c>
    </row>
    <row r="981" spans="1:8" x14ac:dyDescent="0.35">
      <c r="A981" t="s">
        <v>14019</v>
      </c>
      <c r="B981" t="s">
        <v>11921</v>
      </c>
      <c r="C981" t="s">
        <v>12425</v>
      </c>
      <c r="D981" t="s">
        <v>22282</v>
      </c>
      <c r="E981" t="s">
        <v>11948</v>
      </c>
      <c r="F981" t="s">
        <v>11935</v>
      </c>
      <c r="G981" t="s">
        <v>14020</v>
      </c>
      <c r="H981" t="s">
        <v>20383</v>
      </c>
    </row>
    <row r="982" spans="1:8" x14ac:dyDescent="0.35">
      <c r="A982" t="s">
        <v>14021</v>
      </c>
      <c r="B982" t="s">
        <v>12257</v>
      </c>
      <c r="C982" t="s">
        <v>12421</v>
      </c>
      <c r="D982" t="s">
        <v>22243</v>
      </c>
      <c r="E982" t="s">
        <v>12422</v>
      </c>
      <c r="F982" t="s">
        <v>12423</v>
      </c>
      <c r="G982" t="s">
        <v>13610</v>
      </c>
      <c r="H982" t="s">
        <v>20499</v>
      </c>
    </row>
    <row r="983" spans="1:8" x14ac:dyDescent="0.35">
      <c r="A983" t="s">
        <v>14022</v>
      </c>
      <c r="B983" t="s">
        <v>12146</v>
      </c>
      <c r="C983" t="s">
        <v>12443</v>
      </c>
      <c r="D983" t="s">
        <v>22206</v>
      </c>
      <c r="E983" t="s">
        <v>11935</v>
      </c>
      <c r="F983" t="s">
        <v>66</v>
      </c>
      <c r="G983" t="s">
        <v>66</v>
      </c>
      <c r="H983" t="s">
        <v>21540</v>
      </c>
    </row>
    <row r="984" spans="1:8" x14ac:dyDescent="0.35">
      <c r="A984" t="s">
        <v>14023</v>
      </c>
      <c r="B984" t="s">
        <v>11961</v>
      </c>
      <c r="C984" t="s">
        <v>12434</v>
      </c>
      <c r="D984" t="s">
        <v>22281</v>
      </c>
      <c r="E984" t="s">
        <v>12422</v>
      </c>
      <c r="F984" t="s">
        <v>11922</v>
      </c>
      <c r="G984" t="s">
        <v>14024</v>
      </c>
      <c r="H984" t="s">
        <v>20044</v>
      </c>
    </row>
    <row r="985" spans="1:8" x14ac:dyDescent="0.35">
      <c r="A985" t="s">
        <v>14025</v>
      </c>
      <c r="B985" t="s">
        <v>12257</v>
      </c>
      <c r="C985" t="s">
        <v>12429</v>
      </c>
      <c r="D985" t="s">
        <v>21880</v>
      </c>
      <c r="E985" t="s">
        <v>11922</v>
      </c>
      <c r="F985" t="s">
        <v>12426</v>
      </c>
      <c r="G985" t="s">
        <v>8847</v>
      </c>
      <c r="H985" t="s">
        <v>20333</v>
      </c>
    </row>
    <row r="986" spans="1:8" x14ac:dyDescent="0.35">
      <c r="A986" t="s">
        <v>14026</v>
      </c>
      <c r="B986" t="s">
        <v>12183</v>
      </c>
      <c r="C986" t="s">
        <v>12443</v>
      </c>
      <c r="D986" t="s">
        <v>22359</v>
      </c>
      <c r="E986" t="s">
        <v>11922</v>
      </c>
      <c r="F986" t="s">
        <v>11935</v>
      </c>
      <c r="G986" t="s">
        <v>7294</v>
      </c>
      <c r="H986" t="s">
        <v>19866</v>
      </c>
    </row>
    <row r="987" spans="1:8" x14ac:dyDescent="0.35">
      <c r="A987" t="s">
        <v>14027</v>
      </c>
      <c r="B987" t="s">
        <v>12183</v>
      </c>
      <c r="C987" t="s">
        <v>12421</v>
      </c>
      <c r="D987" t="s">
        <v>22360</v>
      </c>
      <c r="E987" t="s">
        <v>12422</v>
      </c>
      <c r="F987" t="s">
        <v>12423</v>
      </c>
      <c r="G987" t="s">
        <v>14028</v>
      </c>
      <c r="H987" t="s">
        <v>20574</v>
      </c>
    </row>
    <row r="988" spans="1:8" x14ac:dyDescent="0.35">
      <c r="A988" t="s">
        <v>14029</v>
      </c>
      <c r="B988" t="s">
        <v>11921</v>
      </c>
      <c r="C988" t="s">
        <v>12425</v>
      </c>
      <c r="D988" t="s">
        <v>22210</v>
      </c>
      <c r="E988" t="s">
        <v>11948</v>
      </c>
      <c r="F988" t="s">
        <v>11935</v>
      </c>
      <c r="G988" t="s">
        <v>7846</v>
      </c>
      <c r="H988" t="s">
        <v>21326</v>
      </c>
    </row>
    <row r="989" spans="1:8" x14ac:dyDescent="0.35">
      <c r="A989" t="s">
        <v>14030</v>
      </c>
      <c r="B989" t="s">
        <v>12035</v>
      </c>
      <c r="C989" t="s">
        <v>12425</v>
      </c>
      <c r="D989" t="s">
        <v>22173</v>
      </c>
      <c r="E989" t="s">
        <v>11935</v>
      </c>
      <c r="F989" t="s">
        <v>66</v>
      </c>
      <c r="G989" t="s">
        <v>10021</v>
      </c>
      <c r="H989" t="s">
        <v>19998</v>
      </c>
    </row>
    <row r="990" spans="1:8" x14ac:dyDescent="0.35">
      <c r="A990" t="s">
        <v>14031</v>
      </c>
      <c r="B990" t="s">
        <v>11998</v>
      </c>
      <c r="C990" t="s">
        <v>12425</v>
      </c>
      <c r="D990" t="s">
        <v>22361</v>
      </c>
      <c r="E990" t="s">
        <v>11948</v>
      </c>
      <c r="F990" t="s">
        <v>66</v>
      </c>
      <c r="G990" t="s">
        <v>8547</v>
      </c>
      <c r="H990" t="s">
        <v>20918</v>
      </c>
    </row>
    <row r="991" spans="1:8" x14ac:dyDescent="0.35">
      <c r="A991" t="s">
        <v>14032</v>
      </c>
      <c r="B991" t="s">
        <v>11921</v>
      </c>
      <c r="C991" t="s">
        <v>12425</v>
      </c>
      <c r="D991" t="s">
        <v>22362</v>
      </c>
      <c r="E991" t="s">
        <v>66</v>
      </c>
      <c r="F991" t="s">
        <v>66</v>
      </c>
      <c r="G991" t="s">
        <v>14033</v>
      </c>
      <c r="H991" t="s">
        <v>20574</v>
      </c>
    </row>
    <row r="992" spans="1:8" x14ac:dyDescent="0.35">
      <c r="A992" t="s">
        <v>14034</v>
      </c>
      <c r="B992" t="s">
        <v>11921</v>
      </c>
      <c r="C992" t="s">
        <v>12449</v>
      </c>
      <c r="D992" t="s">
        <v>21980</v>
      </c>
      <c r="E992" t="s">
        <v>11922</v>
      </c>
      <c r="F992" t="s">
        <v>11922</v>
      </c>
      <c r="G992" t="s">
        <v>14035</v>
      </c>
      <c r="H992" t="s">
        <v>20215</v>
      </c>
    </row>
    <row r="993" spans="1:8" x14ac:dyDescent="0.35">
      <c r="A993" t="s">
        <v>14036</v>
      </c>
      <c r="B993" t="s">
        <v>12035</v>
      </c>
      <c r="C993" t="s">
        <v>12421</v>
      </c>
      <c r="D993" t="s">
        <v>22363</v>
      </c>
      <c r="E993" t="s">
        <v>12430</v>
      </c>
      <c r="F993" t="s">
        <v>11948</v>
      </c>
      <c r="G993" t="s">
        <v>9497</v>
      </c>
      <c r="H993" t="s">
        <v>21240</v>
      </c>
    </row>
    <row r="994" spans="1:8" x14ac:dyDescent="0.35">
      <c r="A994" t="s">
        <v>14037</v>
      </c>
      <c r="B994" t="s">
        <v>11998</v>
      </c>
      <c r="C994" t="s">
        <v>12429</v>
      </c>
      <c r="D994" t="s">
        <v>22022</v>
      </c>
      <c r="E994" t="s">
        <v>11935</v>
      </c>
      <c r="F994" t="s">
        <v>66</v>
      </c>
      <c r="G994" t="s">
        <v>66</v>
      </c>
      <c r="H994" t="s">
        <v>20215</v>
      </c>
    </row>
    <row r="995" spans="1:8" x14ac:dyDescent="0.35">
      <c r="A995" t="s">
        <v>14038</v>
      </c>
      <c r="B995" t="s">
        <v>12220</v>
      </c>
      <c r="C995" t="s">
        <v>12425</v>
      </c>
      <c r="D995" t="s">
        <v>21950</v>
      </c>
      <c r="E995" t="s">
        <v>11935</v>
      </c>
      <c r="F995" t="s">
        <v>11948</v>
      </c>
      <c r="G995" t="s">
        <v>14039</v>
      </c>
      <c r="H995" t="s">
        <v>21486</v>
      </c>
    </row>
    <row r="996" spans="1:8" x14ac:dyDescent="0.35">
      <c r="A996" t="s">
        <v>14040</v>
      </c>
      <c r="B996" t="s">
        <v>12109</v>
      </c>
      <c r="C996" t="s">
        <v>12429</v>
      </c>
      <c r="D996" t="s">
        <v>22355</v>
      </c>
      <c r="E996" t="s">
        <v>12422</v>
      </c>
      <c r="F996" t="s">
        <v>11935</v>
      </c>
      <c r="G996" t="s">
        <v>14041</v>
      </c>
      <c r="H996" t="s">
        <v>20749</v>
      </c>
    </row>
    <row r="997" spans="1:8" x14ac:dyDescent="0.35">
      <c r="A997" t="s">
        <v>14042</v>
      </c>
      <c r="B997" t="s">
        <v>12183</v>
      </c>
      <c r="C997" t="s">
        <v>12449</v>
      </c>
      <c r="D997" t="s">
        <v>22013</v>
      </c>
      <c r="E997" t="s">
        <v>12422</v>
      </c>
      <c r="F997" t="s">
        <v>11948</v>
      </c>
      <c r="G997" t="s">
        <v>14039</v>
      </c>
      <c r="H997" t="s">
        <v>20608</v>
      </c>
    </row>
    <row r="998" spans="1:8" x14ac:dyDescent="0.35">
      <c r="A998" t="s">
        <v>14043</v>
      </c>
      <c r="B998" t="s">
        <v>11921</v>
      </c>
      <c r="C998" t="s">
        <v>12425</v>
      </c>
      <c r="D998" t="s">
        <v>21997</v>
      </c>
      <c r="E998" t="s">
        <v>11948</v>
      </c>
      <c r="F998" t="s">
        <v>12423</v>
      </c>
      <c r="G998" t="s">
        <v>66</v>
      </c>
      <c r="H998" t="s">
        <v>21454</v>
      </c>
    </row>
    <row r="999" spans="1:8" x14ac:dyDescent="0.35">
      <c r="A999" t="s">
        <v>14044</v>
      </c>
      <c r="B999" t="s">
        <v>12257</v>
      </c>
      <c r="C999" t="s">
        <v>12421</v>
      </c>
      <c r="D999" t="s">
        <v>22364</v>
      </c>
      <c r="E999" t="s">
        <v>11948</v>
      </c>
      <c r="F999" t="s">
        <v>12423</v>
      </c>
      <c r="G999" t="s">
        <v>14045</v>
      </c>
      <c r="H999" t="s">
        <v>20578</v>
      </c>
    </row>
    <row r="1000" spans="1:8" x14ac:dyDescent="0.35">
      <c r="A1000" t="s">
        <v>14046</v>
      </c>
      <c r="B1000" t="s">
        <v>11998</v>
      </c>
      <c r="C1000" t="s">
        <v>12443</v>
      </c>
      <c r="D1000" t="s">
        <v>22365</v>
      </c>
      <c r="E1000" t="s">
        <v>66</v>
      </c>
      <c r="F1000" t="s">
        <v>12423</v>
      </c>
      <c r="G1000" t="s">
        <v>66</v>
      </c>
      <c r="H1000" t="s">
        <v>20397</v>
      </c>
    </row>
    <row r="1001" spans="1:8" x14ac:dyDescent="0.35">
      <c r="A1001" t="s">
        <v>14047</v>
      </c>
      <c r="B1001" t="s">
        <v>12109</v>
      </c>
      <c r="C1001" t="s">
        <v>12434</v>
      </c>
      <c r="D1001" t="s">
        <v>22101</v>
      </c>
      <c r="E1001" t="s">
        <v>11948</v>
      </c>
      <c r="F1001" t="s">
        <v>66</v>
      </c>
      <c r="G1001" t="s">
        <v>14048</v>
      </c>
      <c r="H1001" t="s">
        <v>19939</v>
      </c>
    </row>
    <row r="1002" spans="1:8" x14ac:dyDescent="0.35">
      <c r="A1002" t="s">
        <v>14049</v>
      </c>
      <c r="B1002" t="s">
        <v>12109</v>
      </c>
      <c r="C1002" t="s">
        <v>12421</v>
      </c>
      <c r="D1002" t="s">
        <v>22154</v>
      </c>
      <c r="E1002" t="s">
        <v>11948</v>
      </c>
      <c r="F1002" t="s">
        <v>11948</v>
      </c>
      <c r="G1002" t="s">
        <v>66</v>
      </c>
      <c r="H1002" t="s">
        <v>21427</v>
      </c>
    </row>
    <row r="1003" spans="1:8" x14ac:dyDescent="0.35">
      <c r="A1003" t="s">
        <v>14050</v>
      </c>
      <c r="B1003" t="s">
        <v>11998</v>
      </c>
      <c r="C1003" t="s">
        <v>12449</v>
      </c>
      <c r="D1003" t="s">
        <v>22170</v>
      </c>
      <c r="E1003" t="s">
        <v>12422</v>
      </c>
      <c r="F1003" t="s">
        <v>11948</v>
      </c>
      <c r="G1003" t="s">
        <v>14051</v>
      </c>
      <c r="H1003" t="s">
        <v>20612</v>
      </c>
    </row>
    <row r="1004" spans="1:8" x14ac:dyDescent="0.35">
      <c r="A1004" t="s">
        <v>14052</v>
      </c>
      <c r="B1004" t="s">
        <v>11998</v>
      </c>
      <c r="C1004" t="s">
        <v>12443</v>
      </c>
      <c r="D1004" t="s">
        <v>22366</v>
      </c>
      <c r="E1004" t="s">
        <v>12422</v>
      </c>
      <c r="F1004" t="s">
        <v>12426</v>
      </c>
      <c r="G1004" t="s">
        <v>7799</v>
      </c>
      <c r="H1004" t="s">
        <v>19921</v>
      </c>
    </row>
    <row r="1005" spans="1:8" x14ac:dyDescent="0.35">
      <c r="A1005" t="s">
        <v>14053</v>
      </c>
      <c r="B1005" t="s">
        <v>11921</v>
      </c>
      <c r="C1005" t="s">
        <v>12443</v>
      </c>
      <c r="D1005" t="s">
        <v>22367</v>
      </c>
      <c r="E1005" t="s">
        <v>12430</v>
      </c>
      <c r="F1005" t="s">
        <v>66</v>
      </c>
      <c r="G1005" t="s">
        <v>14054</v>
      </c>
      <c r="H1005" t="s">
        <v>20703</v>
      </c>
    </row>
    <row r="1006" spans="1:8" x14ac:dyDescent="0.35">
      <c r="A1006" t="s">
        <v>14055</v>
      </c>
      <c r="B1006" t="s">
        <v>11961</v>
      </c>
      <c r="C1006" t="s">
        <v>12421</v>
      </c>
      <c r="D1006" t="s">
        <v>21931</v>
      </c>
      <c r="E1006" t="s">
        <v>11948</v>
      </c>
      <c r="F1006" t="s">
        <v>11948</v>
      </c>
      <c r="G1006" t="s">
        <v>66</v>
      </c>
      <c r="H1006" t="s">
        <v>20080</v>
      </c>
    </row>
    <row r="1007" spans="1:8" x14ac:dyDescent="0.35">
      <c r="A1007" t="s">
        <v>14056</v>
      </c>
      <c r="B1007" t="s">
        <v>11998</v>
      </c>
      <c r="C1007" t="s">
        <v>12429</v>
      </c>
      <c r="D1007" t="s">
        <v>21977</v>
      </c>
      <c r="E1007" t="s">
        <v>11948</v>
      </c>
      <c r="F1007" t="s">
        <v>66</v>
      </c>
      <c r="G1007" t="s">
        <v>7582</v>
      </c>
      <c r="H1007" t="s">
        <v>19870</v>
      </c>
    </row>
    <row r="1008" spans="1:8" x14ac:dyDescent="0.35">
      <c r="A1008" t="s">
        <v>14057</v>
      </c>
      <c r="B1008" t="s">
        <v>12035</v>
      </c>
      <c r="C1008" t="s">
        <v>12421</v>
      </c>
      <c r="D1008" t="s">
        <v>22088</v>
      </c>
      <c r="E1008" t="s">
        <v>11948</v>
      </c>
      <c r="F1008" t="s">
        <v>12426</v>
      </c>
      <c r="G1008" t="s">
        <v>14058</v>
      </c>
      <c r="H1008" t="s">
        <v>20998</v>
      </c>
    </row>
    <row r="1009" spans="1:8" x14ac:dyDescent="0.35">
      <c r="A1009" t="s">
        <v>14059</v>
      </c>
      <c r="B1009" t="s">
        <v>11921</v>
      </c>
      <c r="C1009" t="s">
        <v>12425</v>
      </c>
      <c r="D1009" t="s">
        <v>22368</v>
      </c>
      <c r="E1009" t="s">
        <v>12430</v>
      </c>
      <c r="F1009" t="s">
        <v>11922</v>
      </c>
      <c r="G1009" t="s">
        <v>14060</v>
      </c>
      <c r="H1009" t="s">
        <v>20926</v>
      </c>
    </row>
    <row r="1010" spans="1:8" x14ac:dyDescent="0.35">
      <c r="A1010" t="s">
        <v>14061</v>
      </c>
      <c r="B1010" t="s">
        <v>12146</v>
      </c>
      <c r="C1010" t="s">
        <v>12429</v>
      </c>
      <c r="D1010" t="s">
        <v>22369</v>
      </c>
      <c r="E1010" t="s">
        <v>12430</v>
      </c>
      <c r="F1010" t="s">
        <v>12426</v>
      </c>
      <c r="G1010" t="s">
        <v>14062</v>
      </c>
      <c r="H1010" t="s">
        <v>21115</v>
      </c>
    </row>
    <row r="1011" spans="1:8" x14ac:dyDescent="0.35">
      <c r="A1011" t="s">
        <v>14063</v>
      </c>
      <c r="B1011" t="s">
        <v>12183</v>
      </c>
      <c r="C1011" t="s">
        <v>12421</v>
      </c>
      <c r="D1011" t="s">
        <v>22090</v>
      </c>
      <c r="E1011" t="s">
        <v>11948</v>
      </c>
      <c r="F1011" t="s">
        <v>12423</v>
      </c>
      <c r="G1011" t="s">
        <v>66</v>
      </c>
      <c r="H1011" t="s">
        <v>20039</v>
      </c>
    </row>
    <row r="1012" spans="1:8" x14ac:dyDescent="0.35">
      <c r="A1012" t="s">
        <v>14064</v>
      </c>
      <c r="B1012" t="s">
        <v>11998</v>
      </c>
      <c r="C1012" t="s">
        <v>12449</v>
      </c>
      <c r="D1012" t="s">
        <v>22370</v>
      </c>
      <c r="E1012" t="s">
        <v>66</v>
      </c>
      <c r="F1012" t="s">
        <v>11922</v>
      </c>
      <c r="G1012" t="s">
        <v>12872</v>
      </c>
      <c r="H1012" t="s">
        <v>20018</v>
      </c>
    </row>
    <row r="1013" spans="1:8" x14ac:dyDescent="0.35">
      <c r="A1013" t="s">
        <v>14065</v>
      </c>
      <c r="B1013" t="s">
        <v>12109</v>
      </c>
      <c r="C1013" t="s">
        <v>12421</v>
      </c>
      <c r="D1013" t="s">
        <v>22296</v>
      </c>
      <c r="E1013" t="s">
        <v>12430</v>
      </c>
      <c r="F1013" t="s">
        <v>11922</v>
      </c>
      <c r="G1013" t="s">
        <v>66</v>
      </c>
      <c r="H1013" t="s">
        <v>21066</v>
      </c>
    </row>
    <row r="1014" spans="1:8" x14ac:dyDescent="0.35">
      <c r="A1014" t="s">
        <v>14066</v>
      </c>
      <c r="B1014" t="s">
        <v>12146</v>
      </c>
      <c r="C1014" t="s">
        <v>12421</v>
      </c>
      <c r="D1014" t="s">
        <v>22371</v>
      </c>
      <c r="E1014" t="s">
        <v>11935</v>
      </c>
      <c r="F1014" t="s">
        <v>11922</v>
      </c>
      <c r="G1014" t="s">
        <v>8657</v>
      </c>
      <c r="H1014" t="s">
        <v>19925</v>
      </c>
    </row>
    <row r="1015" spans="1:8" x14ac:dyDescent="0.35">
      <c r="A1015" t="s">
        <v>14067</v>
      </c>
      <c r="B1015" t="s">
        <v>11998</v>
      </c>
      <c r="C1015" t="s">
        <v>12443</v>
      </c>
      <c r="D1015" t="s">
        <v>22372</v>
      </c>
      <c r="E1015" t="s">
        <v>66</v>
      </c>
      <c r="F1015" t="s">
        <v>11922</v>
      </c>
      <c r="G1015" t="s">
        <v>66</v>
      </c>
      <c r="H1015" t="s">
        <v>20991</v>
      </c>
    </row>
    <row r="1016" spans="1:8" x14ac:dyDescent="0.35">
      <c r="A1016" t="s">
        <v>14068</v>
      </c>
      <c r="B1016" t="s">
        <v>12035</v>
      </c>
      <c r="C1016" t="s">
        <v>12421</v>
      </c>
      <c r="D1016" t="s">
        <v>22005</v>
      </c>
      <c r="E1016" t="s">
        <v>11922</v>
      </c>
      <c r="F1016" t="s">
        <v>11935</v>
      </c>
      <c r="G1016" t="s">
        <v>14069</v>
      </c>
      <c r="H1016" t="s">
        <v>21344</v>
      </c>
    </row>
    <row r="1017" spans="1:8" x14ac:dyDescent="0.35">
      <c r="A1017" t="s">
        <v>14070</v>
      </c>
      <c r="B1017" t="s">
        <v>12072</v>
      </c>
      <c r="C1017" t="s">
        <v>12425</v>
      </c>
      <c r="D1017" t="s">
        <v>21929</v>
      </c>
      <c r="E1017" t="s">
        <v>11948</v>
      </c>
      <c r="F1017" t="s">
        <v>11948</v>
      </c>
      <c r="G1017" t="s">
        <v>11581</v>
      </c>
      <c r="H1017" t="s">
        <v>21067</v>
      </c>
    </row>
    <row r="1018" spans="1:8" x14ac:dyDescent="0.35">
      <c r="A1018" t="s">
        <v>14071</v>
      </c>
      <c r="B1018" t="s">
        <v>11921</v>
      </c>
      <c r="C1018" t="s">
        <v>12434</v>
      </c>
      <c r="D1018" t="s">
        <v>22373</v>
      </c>
      <c r="E1018" t="s">
        <v>66</v>
      </c>
      <c r="F1018" t="s">
        <v>11922</v>
      </c>
      <c r="G1018" t="s">
        <v>66</v>
      </c>
      <c r="H1018" t="s">
        <v>20038</v>
      </c>
    </row>
    <row r="1019" spans="1:8" x14ac:dyDescent="0.35">
      <c r="A1019" t="s">
        <v>14072</v>
      </c>
      <c r="B1019" t="s">
        <v>12257</v>
      </c>
      <c r="C1019" t="s">
        <v>12429</v>
      </c>
      <c r="D1019" t="s">
        <v>22159</v>
      </c>
      <c r="E1019" t="s">
        <v>12430</v>
      </c>
      <c r="F1019" t="s">
        <v>11922</v>
      </c>
      <c r="G1019" t="s">
        <v>14073</v>
      </c>
      <c r="H1019" t="s">
        <v>20493</v>
      </c>
    </row>
    <row r="1020" spans="1:8" x14ac:dyDescent="0.35">
      <c r="A1020" t="s">
        <v>14074</v>
      </c>
      <c r="B1020" t="s">
        <v>12109</v>
      </c>
      <c r="C1020" t="s">
        <v>12449</v>
      </c>
      <c r="D1020" t="s">
        <v>21989</v>
      </c>
      <c r="E1020" t="s">
        <v>11935</v>
      </c>
      <c r="F1020" t="s">
        <v>11935</v>
      </c>
      <c r="G1020" t="s">
        <v>14075</v>
      </c>
      <c r="H1020" t="s">
        <v>20596</v>
      </c>
    </row>
    <row r="1021" spans="1:8" x14ac:dyDescent="0.35">
      <c r="A1021" t="s">
        <v>14076</v>
      </c>
      <c r="B1021" t="s">
        <v>12183</v>
      </c>
      <c r="C1021" t="s">
        <v>12443</v>
      </c>
      <c r="D1021" t="s">
        <v>22374</v>
      </c>
      <c r="E1021" t="s">
        <v>11935</v>
      </c>
      <c r="F1021" t="s">
        <v>12426</v>
      </c>
      <c r="G1021" t="s">
        <v>14077</v>
      </c>
      <c r="H1021" t="s">
        <v>21299</v>
      </c>
    </row>
    <row r="1022" spans="1:8" x14ac:dyDescent="0.35">
      <c r="A1022" t="s">
        <v>14078</v>
      </c>
      <c r="B1022" t="s">
        <v>11998</v>
      </c>
      <c r="C1022" t="s">
        <v>12425</v>
      </c>
      <c r="D1022" t="s">
        <v>22375</v>
      </c>
      <c r="E1022" t="s">
        <v>11935</v>
      </c>
      <c r="F1022" t="s">
        <v>11935</v>
      </c>
      <c r="G1022" t="s">
        <v>7601</v>
      </c>
      <c r="H1022" t="s">
        <v>20660</v>
      </c>
    </row>
    <row r="1023" spans="1:8" x14ac:dyDescent="0.35">
      <c r="A1023" t="s">
        <v>14079</v>
      </c>
      <c r="B1023" t="s">
        <v>12220</v>
      </c>
      <c r="C1023" t="s">
        <v>12429</v>
      </c>
      <c r="D1023" t="s">
        <v>22067</v>
      </c>
      <c r="E1023" t="s">
        <v>11935</v>
      </c>
      <c r="F1023" t="s">
        <v>12426</v>
      </c>
      <c r="G1023" t="s">
        <v>8227</v>
      </c>
      <c r="H1023" t="s">
        <v>21435</v>
      </c>
    </row>
    <row r="1024" spans="1:8" x14ac:dyDescent="0.35">
      <c r="A1024" t="s">
        <v>14080</v>
      </c>
      <c r="B1024" t="s">
        <v>11961</v>
      </c>
      <c r="C1024" t="s">
        <v>12434</v>
      </c>
      <c r="D1024" t="s">
        <v>21923</v>
      </c>
      <c r="E1024" t="s">
        <v>11948</v>
      </c>
      <c r="F1024" t="s">
        <v>12426</v>
      </c>
      <c r="G1024" t="s">
        <v>8493</v>
      </c>
      <c r="H1024" t="s">
        <v>21588</v>
      </c>
    </row>
    <row r="1025" spans="1:8" x14ac:dyDescent="0.35">
      <c r="A1025" t="s">
        <v>14081</v>
      </c>
      <c r="B1025" t="s">
        <v>11998</v>
      </c>
      <c r="C1025" t="s">
        <v>12429</v>
      </c>
      <c r="D1025" t="s">
        <v>22127</v>
      </c>
      <c r="E1025" t="s">
        <v>11948</v>
      </c>
      <c r="F1025" t="s">
        <v>12423</v>
      </c>
      <c r="G1025" t="s">
        <v>14082</v>
      </c>
      <c r="H1025" t="s">
        <v>21958</v>
      </c>
    </row>
    <row r="1026" spans="1:8" x14ac:dyDescent="0.35">
      <c r="A1026" t="s">
        <v>14083</v>
      </c>
      <c r="B1026" t="s">
        <v>12257</v>
      </c>
      <c r="C1026" t="s">
        <v>12443</v>
      </c>
      <c r="D1026" t="s">
        <v>22376</v>
      </c>
      <c r="E1026" t="s">
        <v>11922</v>
      </c>
      <c r="F1026" t="s">
        <v>12426</v>
      </c>
      <c r="G1026" t="s">
        <v>14084</v>
      </c>
      <c r="H1026" t="s">
        <v>20617</v>
      </c>
    </row>
    <row r="1027" spans="1:8" x14ac:dyDescent="0.35">
      <c r="A1027" t="s">
        <v>14085</v>
      </c>
      <c r="B1027" t="s">
        <v>12220</v>
      </c>
      <c r="C1027" t="s">
        <v>12429</v>
      </c>
      <c r="D1027" t="s">
        <v>22014</v>
      </c>
      <c r="E1027" t="s">
        <v>11948</v>
      </c>
      <c r="F1027" t="s">
        <v>11935</v>
      </c>
      <c r="G1027" t="s">
        <v>14086</v>
      </c>
      <c r="H1027" t="s">
        <v>20377</v>
      </c>
    </row>
    <row r="1028" spans="1:8" x14ac:dyDescent="0.35">
      <c r="A1028" t="s">
        <v>14087</v>
      </c>
      <c r="B1028" t="s">
        <v>12035</v>
      </c>
      <c r="C1028" t="s">
        <v>12443</v>
      </c>
      <c r="D1028" t="s">
        <v>22321</v>
      </c>
      <c r="E1028" t="s">
        <v>12422</v>
      </c>
      <c r="F1028" t="s">
        <v>11922</v>
      </c>
      <c r="G1028" t="s">
        <v>66</v>
      </c>
      <c r="H1028" t="s">
        <v>19883</v>
      </c>
    </row>
    <row r="1029" spans="1:8" x14ac:dyDescent="0.35">
      <c r="A1029" t="s">
        <v>14088</v>
      </c>
      <c r="B1029" t="s">
        <v>12257</v>
      </c>
      <c r="C1029" t="s">
        <v>12421</v>
      </c>
      <c r="D1029" t="s">
        <v>22167</v>
      </c>
      <c r="E1029" t="s">
        <v>11922</v>
      </c>
      <c r="F1029" t="s">
        <v>12426</v>
      </c>
      <c r="G1029" t="s">
        <v>9940</v>
      </c>
      <c r="H1029" t="s">
        <v>20762</v>
      </c>
    </row>
    <row r="1030" spans="1:8" x14ac:dyDescent="0.35">
      <c r="A1030" t="s">
        <v>14089</v>
      </c>
      <c r="B1030" t="s">
        <v>12035</v>
      </c>
      <c r="C1030" t="s">
        <v>12425</v>
      </c>
      <c r="D1030" t="s">
        <v>22002</v>
      </c>
      <c r="E1030" t="s">
        <v>11922</v>
      </c>
      <c r="F1030" t="s">
        <v>11948</v>
      </c>
      <c r="G1030" t="s">
        <v>14090</v>
      </c>
      <c r="H1030" t="s">
        <v>21283</v>
      </c>
    </row>
    <row r="1031" spans="1:8" x14ac:dyDescent="0.35">
      <c r="A1031" t="s">
        <v>14091</v>
      </c>
      <c r="B1031" t="s">
        <v>12220</v>
      </c>
      <c r="C1031" t="s">
        <v>12425</v>
      </c>
      <c r="D1031" t="s">
        <v>22029</v>
      </c>
      <c r="E1031" t="s">
        <v>66</v>
      </c>
      <c r="F1031" t="s">
        <v>12423</v>
      </c>
      <c r="G1031" t="s">
        <v>14092</v>
      </c>
      <c r="H1031" t="s">
        <v>20984</v>
      </c>
    </row>
    <row r="1032" spans="1:8" x14ac:dyDescent="0.35">
      <c r="A1032" t="s">
        <v>14093</v>
      </c>
      <c r="B1032" t="s">
        <v>12146</v>
      </c>
      <c r="C1032" t="s">
        <v>12443</v>
      </c>
      <c r="D1032" t="s">
        <v>22255</v>
      </c>
      <c r="E1032" t="s">
        <v>66</v>
      </c>
      <c r="F1032" t="s">
        <v>11948</v>
      </c>
      <c r="G1032" t="s">
        <v>66</v>
      </c>
      <c r="H1032" t="s">
        <v>20321</v>
      </c>
    </row>
    <row r="1033" spans="1:8" x14ac:dyDescent="0.35">
      <c r="A1033" t="s">
        <v>14094</v>
      </c>
      <c r="B1033" t="s">
        <v>12183</v>
      </c>
      <c r="C1033" t="s">
        <v>12421</v>
      </c>
      <c r="D1033" t="s">
        <v>22327</v>
      </c>
      <c r="E1033" t="s">
        <v>12430</v>
      </c>
      <c r="F1033" t="s">
        <v>11935</v>
      </c>
      <c r="G1033" t="s">
        <v>14095</v>
      </c>
      <c r="H1033" t="s">
        <v>20166</v>
      </c>
    </row>
    <row r="1034" spans="1:8" x14ac:dyDescent="0.35">
      <c r="A1034" t="s">
        <v>14096</v>
      </c>
      <c r="B1034" t="s">
        <v>12072</v>
      </c>
      <c r="C1034" t="s">
        <v>12425</v>
      </c>
      <c r="D1034" t="s">
        <v>21949</v>
      </c>
      <c r="E1034" t="s">
        <v>11935</v>
      </c>
      <c r="F1034" t="s">
        <v>11948</v>
      </c>
      <c r="G1034" t="s">
        <v>66</v>
      </c>
      <c r="H1034" t="s">
        <v>20734</v>
      </c>
    </row>
    <row r="1035" spans="1:8" x14ac:dyDescent="0.35">
      <c r="A1035" t="s">
        <v>14097</v>
      </c>
      <c r="B1035" t="s">
        <v>11921</v>
      </c>
      <c r="C1035" t="s">
        <v>12421</v>
      </c>
      <c r="D1035" t="s">
        <v>22317</v>
      </c>
      <c r="E1035" t="s">
        <v>11948</v>
      </c>
      <c r="F1035" t="s">
        <v>12426</v>
      </c>
      <c r="G1035" t="s">
        <v>14098</v>
      </c>
      <c r="H1035" t="s">
        <v>20973</v>
      </c>
    </row>
    <row r="1036" spans="1:8" x14ac:dyDescent="0.35">
      <c r="A1036" t="s">
        <v>14099</v>
      </c>
      <c r="B1036" t="s">
        <v>12220</v>
      </c>
      <c r="C1036" t="s">
        <v>12434</v>
      </c>
      <c r="D1036" t="s">
        <v>22079</v>
      </c>
      <c r="E1036" t="s">
        <v>11935</v>
      </c>
      <c r="F1036" t="s">
        <v>12426</v>
      </c>
      <c r="G1036" t="s">
        <v>66</v>
      </c>
      <c r="H1036" t="s">
        <v>21199</v>
      </c>
    </row>
    <row r="1037" spans="1:8" x14ac:dyDescent="0.35">
      <c r="A1037" t="s">
        <v>14100</v>
      </c>
      <c r="B1037" t="s">
        <v>12109</v>
      </c>
      <c r="C1037" t="s">
        <v>12434</v>
      </c>
      <c r="D1037" t="s">
        <v>21918</v>
      </c>
      <c r="E1037" t="s">
        <v>11948</v>
      </c>
      <c r="F1037" t="s">
        <v>11922</v>
      </c>
      <c r="G1037" t="s">
        <v>14101</v>
      </c>
      <c r="H1037" t="s">
        <v>20602</v>
      </c>
    </row>
    <row r="1038" spans="1:8" x14ac:dyDescent="0.35">
      <c r="A1038" t="s">
        <v>14102</v>
      </c>
      <c r="B1038" t="s">
        <v>12035</v>
      </c>
      <c r="C1038" t="s">
        <v>12443</v>
      </c>
      <c r="D1038" t="s">
        <v>22281</v>
      </c>
      <c r="E1038" t="s">
        <v>11922</v>
      </c>
      <c r="F1038" t="s">
        <v>66</v>
      </c>
      <c r="G1038" t="s">
        <v>14103</v>
      </c>
      <c r="H1038" t="s">
        <v>21423</v>
      </c>
    </row>
    <row r="1039" spans="1:8" x14ac:dyDescent="0.35">
      <c r="A1039" t="s">
        <v>14104</v>
      </c>
      <c r="B1039" t="s">
        <v>12035</v>
      </c>
      <c r="C1039" t="s">
        <v>12425</v>
      </c>
      <c r="D1039" t="s">
        <v>22284</v>
      </c>
      <c r="E1039" t="s">
        <v>11935</v>
      </c>
      <c r="F1039" t="s">
        <v>12423</v>
      </c>
      <c r="G1039" t="s">
        <v>14105</v>
      </c>
      <c r="H1039" t="s">
        <v>21273</v>
      </c>
    </row>
    <row r="1040" spans="1:8" x14ac:dyDescent="0.35">
      <c r="A1040" t="s">
        <v>14106</v>
      </c>
      <c r="B1040" t="s">
        <v>12146</v>
      </c>
      <c r="C1040" t="s">
        <v>12449</v>
      </c>
      <c r="D1040" t="s">
        <v>21979</v>
      </c>
      <c r="E1040" t="s">
        <v>11922</v>
      </c>
      <c r="F1040" t="s">
        <v>66</v>
      </c>
      <c r="G1040" t="s">
        <v>10447</v>
      </c>
      <c r="H1040" t="s">
        <v>19834</v>
      </c>
    </row>
    <row r="1041" spans="1:8" x14ac:dyDescent="0.35">
      <c r="A1041" t="s">
        <v>14107</v>
      </c>
      <c r="B1041" t="s">
        <v>11998</v>
      </c>
      <c r="C1041" t="s">
        <v>12443</v>
      </c>
      <c r="D1041" t="s">
        <v>22377</v>
      </c>
      <c r="E1041" t="s">
        <v>11935</v>
      </c>
      <c r="F1041" t="s">
        <v>12423</v>
      </c>
      <c r="G1041" t="s">
        <v>14108</v>
      </c>
      <c r="H1041" t="s">
        <v>20845</v>
      </c>
    </row>
    <row r="1042" spans="1:8" x14ac:dyDescent="0.35">
      <c r="A1042" t="s">
        <v>14109</v>
      </c>
      <c r="B1042" t="s">
        <v>11998</v>
      </c>
      <c r="C1042" t="s">
        <v>12425</v>
      </c>
      <c r="D1042" t="s">
        <v>22208</v>
      </c>
      <c r="E1042" t="s">
        <v>12430</v>
      </c>
      <c r="F1042" t="s">
        <v>11948</v>
      </c>
      <c r="G1042" t="s">
        <v>9248</v>
      </c>
      <c r="H1042" t="s">
        <v>20641</v>
      </c>
    </row>
    <row r="1043" spans="1:8" x14ac:dyDescent="0.35">
      <c r="A1043" t="s">
        <v>14110</v>
      </c>
      <c r="B1043" t="s">
        <v>12220</v>
      </c>
      <c r="C1043" t="s">
        <v>12443</v>
      </c>
      <c r="D1043" t="s">
        <v>21902</v>
      </c>
      <c r="E1043" t="s">
        <v>11935</v>
      </c>
      <c r="F1043" t="s">
        <v>11922</v>
      </c>
      <c r="G1043" t="s">
        <v>14111</v>
      </c>
      <c r="H1043" t="s">
        <v>21000</v>
      </c>
    </row>
    <row r="1044" spans="1:8" x14ac:dyDescent="0.35">
      <c r="A1044" t="s">
        <v>14112</v>
      </c>
      <c r="B1044" t="s">
        <v>12035</v>
      </c>
      <c r="C1044" t="s">
        <v>12449</v>
      </c>
      <c r="D1044" t="s">
        <v>22320</v>
      </c>
      <c r="E1044" t="s">
        <v>11948</v>
      </c>
      <c r="F1044" t="s">
        <v>11948</v>
      </c>
      <c r="G1044" t="s">
        <v>14113</v>
      </c>
      <c r="H1044" t="s">
        <v>21304</v>
      </c>
    </row>
    <row r="1045" spans="1:8" x14ac:dyDescent="0.35">
      <c r="A1045" t="s">
        <v>14114</v>
      </c>
      <c r="B1045" t="s">
        <v>11921</v>
      </c>
      <c r="C1045" t="s">
        <v>12425</v>
      </c>
      <c r="D1045" t="s">
        <v>22018</v>
      </c>
      <c r="E1045" t="s">
        <v>11935</v>
      </c>
      <c r="F1045" t="s">
        <v>11948</v>
      </c>
      <c r="G1045" t="s">
        <v>9999</v>
      </c>
      <c r="H1045" t="s">
        <v>20529</v>
      </c>
    </row>
    <row r="1046" spans="1:8" x14ac:dyDescent="0.35">
      <c r="A1046" t="s">
        <v>14115</v>
      </c>
      <c r="B1046" t="s">
        <v>12183</v>
      </c>
      <c r="C1046" t="s">
        <v>12449</v>
      </c>
      <c r="D1046" t="s">
        <v>22120</v>
      </c>
      <c r="E1046" t="s">
        <v>66</v>
      </c>
      <c r="F1046" t="s">
        <v>66</v>
      </c>
      <c r="G1046" t="s">
        <v>8709</v>
      </c>
      <c r="H1046" t="s">
        <v>21248</v>
      </c>
    </row>
    <row r="1047" spans="1:8" x14ac:dyDescent="0.35">
      <c r="A1047" t="s">
        <v>14116</v>
      </c>
      <c r="B1047" t="s">
        <v>12072</v>
      </c>
      <c r="C1047" t="s">
        <v>12443</v>
      </c>
      <c r="D1047" t="s">
        <v>22327</v>
      </c>
      <c r="E1047" t="s">
        <v>12430</v>
      </c>
      <c r="F1047" t="s">
        <v>11935</v>
      </c>
      <c r="G1047" t="s">
        <v>66</v>
      </c>
      <c r="H1047" t="s">
        <v>19833</v>
      </c>
    </row>
    <row r="1048" spans="1:8" x14ac:dyDescent="0.35">
      <c r="A1048" t="s">
        <v>14117</v>
      </c>
      <c r="B1048" t="s">
        <v>11921</v>
      </c>
      <c r="C1048" t="s">
        <v>12429</v>
      </c>
      <c r="D1048" t="s">
        <v>21888</v>
      </c>
      <c r="E1048" t="s">
        <v>11922</v>
      </c>
      <c r="F1048" t="s">
        <v>11922</v>
      </c>
      <c r="G1048" t="s">
        <v>66</v>
      </c>
      <c r="H1048" t="s">
        <v>21417</v>
      </c>
    </row>
    <row r="1049" spans="1:8" x14ac:dyDescent="0.35">
      <c r="A1049" t="s">
        <v>14118</v>
      </c>
      <c r="B1049" t="s">
        <v>11998</v>
      </c>
      <c r="C1049" t="s">
        <v>12434</v>
      </c>
      <c r="D1049" t="s">
        <v>22147</v>
      </c>
      <c r="E1049" t="s">
        <v>11922</v>
      </c>
      <c r="F1049" t="s">
        <v>11935</v>
      </c>
      <c r="G1049" t="s">
        <v>14119</v>
      </c>
      <c r="H1049" t="s">
        <v>22378</v>
      </c>
    </row>
    <row r="1050" spans="1:8" x14ac:dyDescent="0.35">
      <c r="A1050" t="s">
        <v>14120</v>
      </c>
      <c r="B1050" t="s">
        <v>11998</v>
      </c>
      <c r="C1050" t="s">
        <v>12425</v>
      </c>
      <c r="D1050" t="s">
        <v>22379</v>
      </c>
      <c r="E1050" t="s">
        <v>12422</v>
      </c>
      <c r="F1050" t="s">
        <v>12426</v>
      </c>
      <c r="G1050" t="s">
        <v>14121</v>
      </c>
      <c r="H1050" t="s">
        <v>19967</v>
      </c>
    </row>
    <row r="1051" spans="1:8" x14ac:dyDescent="0.35">
      <c r="A1051" t="s">
        <v>14122</v>
      </c>
      <c r="B1051" t="s">
        <v>11921</v>
      </c>
      <c r="C1051" t="s">
        <v>12421</v>
      </c>
      <c r="D1051" t="s">
        <v>22376</v>
      </c>
      <c r="E1051" t="s">
        <v>11948</v>
      </c>
      <c r="F1051" t="s">
        <v>11948</v>
      </c>
      <c r="G1051" t="s">
        <v>14123</v>
      </c>
      <c r="H1051" t="s">
        <v>20910</v>
      </c>
    </row>
    <row r="1052" spans="1:8" x14ac:dyDescent="0.35">
      <c r="A1052" t="s">
        <v>14124</v>
      </c>
      <c r="B1052" t="s">
        <v>11921</v>
      </c>
      <c r="C1052" t="s">
        <v>12449</v>
      </c>
      <c r="D1052" t="s">
        <v>22083</v>
      </c>
      <c r="E1052" t="s">
        <v>12422</v>
      </c>
      <c r="F1052" t="s">
        <v>12423</v>
      </c>
      <c r="G1052" t="s">
        <v>10769</v>
      </c>
      <c r="H1052" t="s">
        <v>19833</v>
      </c>
    </row>
    <row r="1053" spans="1:8" x14ac:dyDescent="0.35">
      <c r="A1053" t="s">
        <v>14125</v>
      </c>
      <c r="B1053" t="s">
        <v>12109</v>
      </c>
      <c r="C1053" t="s">
        <v>12443</v>
      </c>
      <c r="D1053" t="s">
        <v>21991</v>
      </c>
      <c r="E1053" t="s">
        <v>12422</v>
      </c>
      <c r="F1053" t="s">
        <v>12423</v>
      </c>
      <c r="G1053" t="s">
        <v>14126</v>
      </c>
      <c r="H1053" t="s">
        <v>21073</v>
      </c>
    </row>
    <row r="1054" spans="1:8" x14ac:dyDescent="0.35">
      <c r="A1054" t="s">
        <v>14127</v>
      </c>
      <c r="B1054" t="s">
        <v>11998</v>
      </c>
      <c r="C1054" t="s">
        <v>12449</v>
      </c>
      <c r="D1054" t="s">
        <v>21950</v>
      </c>
      <c r="E1054" t="s">
        <v>11948</v>
      </c>
      <c r="F1054" t="s">
        <v>12426</v>
      </c>
      <c r="G1054" t="s">
        <v>14128</v>
      </c>
      <c r="H1054" t="s">
        <v>20626</v>
      </c>
    </row>
    <row r="1055" spans="1:8" x14ac:dyDescent="0.35">
      <c r="A1055" t="s">
        <v>14129</v>
      </c>
      <c r="B1055" t="s">
        <v>12146</v>
      </c>
      <c r="C1055" t="s">
        <v>12434</v>
      </c>
      <c r="D1055" t="s">
        <v>22181</v>
      </c>
      <c r="E1055" t="s">
        <v>11948</v>
      </c>
      <c r="F1055" t="s">
        <v>11935</v>
      </c>
      <c r="G1055" t="s">
        <v>14130</v>
      </c>
      <c r="H1055" t="s">
        <v>20659</v>
      </c>
    </row>
    <row r="1056" spans="1:8" x14ac:dyDescent="0.35">
      <c r="A1056" t="s">
        <v>14131</v>
      </c>
      <c r="B1056" t="s">
        <v>11998</v>
      </c>
      <c r="C1056" t="s">
        <v>12449</v>
      </c>
      <c r="D1056" t="s">
        <v>22210</v>
      </c>
      <c r="E1056" t="s">
        <v>12430</v>
      </c>
      <c r="F1056" t="s">
        <v>11935</v>
      </c>
      <c r="G1056" t="s">
        <v>66</v>
      </c>
      <c r="H1056" t="s">
        <v>20827</v>
      </c>
    </row>
    <row r="1057" spans="1:8" x14ac:dyDescent="0.35">
      <c r="A1057" t="s">
        <v>14132</v>
      </c>
      <c r="B1057" t="s">
        <v>12220</v>
      </c>
      <c r="C1057" t="s">
        <v>12449</v>
      </c>
      <c r="D1057" t="s">
        <v>21879</v>
      </c>
      <c r="E1057" t="s">
        <v>12430</v>
      </c>
      <c r="F1057" t="s">
        <v>11922</v>
      </c>
      <c r="G1057" t="s">
        <v>14133</v>
      </c>
      <c r="H1057" t="s">
        <v>19987</v>
      </c>
    </row>
    <row r="1058" spans="1:8" x14ac:dyDescent="0.35">
      <c r="A1058" t="s">
        <v>14134</v>
      </c>
      <c r="B1058" t="s">
        <v>11961</v>
      </c>
      <c r="C1058" t="s">
        <v>12429</v>
      </c>
      <c r="D1058" t="s">
        <v>22080</v>
      </c>
      <c r="E1058" t="s">
        <v>11948</v>
      </c>
      <c r="F1058" t="s">
        <v>12423</v>
      </c>
      <c r="G1058" t="s">
        <v>12829</v>
      </c>
      <c r="H1058" t="s">
        <v>20593</v>
      </c>
    </row>
    <row r="1059" spans="1:8" x14ac:dyDescent="0.35">
      <c r="A1059" t="s">
        <v>14135</v>
      </c>
      <c r="B1059" t="s">
        <v>12183</v>
      </c>
      <c r="C1059" t="s">
        <v>12425</v>
      </c>
      <c r="D1059" t="s">
        <v>22083</v>
      </c>
      <c r="E1059" t="s">
        <v>11935</v>
      </c>
      <c r="F1059" t="s">
        <v>11922</v>
      </c>
      <c r="G1059" t="s">
        <v>14136</v>
      </c>
      <c r="H1059" t="s">
        <v>21211</v>
      </c>
    </row>
    <row r="1060" spans="1:8" x14ac:dyDescent="0.35">
      <c r="A1060" t="s">
        <v>14137</v>
      </c>
      <c r="B1060" t="s">
        <v>12146</v>
      </c>
      <c r="C1060" t="s">
        <v>12429</v>
      </c>
      <c r="D1060" t="s">
        <v>22380</v>
      </c>
      <c r="E1060" t="s">
        <v>11935</v>
      </c>
      <c r="F1060" t="s">
        <v>66</v>
      </c>
      <c r="G1060" t="s">
        <v>66</v>
      </c>
      <c r="H1060" t="s">
        <v>22381</v>
      </c>
    </row>
    <row r="1061" spans="1:8" x14ac:dyDescent="0.35">
      <c r="A1061" t="s">
        <v>14138</v>
      </c>
      <c r="B1061" t="s">
        <v>11961</v>
      </c>
      <c r="C1061" t="s">
        <v>12434</v>
      </c>
      <c r="D1061" t="s">
        <v>21924</v>
      </c>
      <c r="E1061" t="s">
        <v>12422</v>
      </c>
      <c r="F1061" t="s">
        <v>11922</v>
      </c>
      <c r="G1061" t="s">
        <v>14139</v>
      </c>
      <c r="H1061" t="s">
        <v>21170</v>
      </c>
    </row>
    <row r="1062" spans="1:8" x14ac:dyDescent="0.35">
      <c r="A1062" t="s">
        <v>14140</v>
      </c>
      <c r="B1062" t="s">
        <v>12072</v>
      </c>
      <c r="C1062" t="s">
        <v>12443</v>
      </c>
      <c r="D1062" t="s">
        <v>22024</v>
      </c>
      <c r="E1062" t="s">
        <v>12430</v>
      </c>
      <c r="F1062" t="s">
        <v>12426</v>
      </c>
      <c r="G1062" t="s">
        <v>13822</v>
      </c>
      <c r="H1062" t="s">
        <v>21533</v>
      </c>
    </row>
    <row r="1063" spans="1:8" x14ac:dyDescent="0.35">
      <c r="A1063" t="s">
        <v>14141</v>
      </c>
      <c r="B1063" t="s">
        <v>12183</v>
      </c>
      <c r="C1063" t="s">
        <v>12443</v>
      </c>
      <c r="D1063" t="s">
        <v>22201</v>
      </c>
      <c r="E1063" t="s">
        <v>12430</v>
      </c>
      <c r="F1063" t="s">
        <v>11922</v>
      </c>
      <c r="G1063" t="s">
        <v>14142</v>
      </c>
      <c r="H1063" t="s">
        <v>20378</v>
      </c>
    </row>
    <row r="1064" spans="1:8" x14ac:dyDescent="0.35">
      <c r="A1064" t="s">
        <v>14143</v>
      </c>
      <c r="B1064" t="s">
        <v>12183</v>
      </c>
      <c r="C1064" t="s">
        <v>12434</v>
      </c>
      <c r="D1064" t="s">
        <v>22056</v>
      </c>
      <c r="E1064" t="s">
        <v>11948</v>
      </c>
      <c r="F1064" t="s">
        <v>12423</v>
      </c>
      <c r="G1064" t="s">
        <v>14144</v>
      </c>
      <c r="H1064" t="s">
        <v>19889</v>
      </c>
    </row>
    <row r="1065" spans="1:8" x14ac:dyDescent="0.35">
      <c r="A1065" t="s">
        <v>14145</v>
      </c>
      <c r="B1065" t="s">
        <v>12257</v>
      </c>
      <c r="C1065" t="s">
        <v>12443</v>
      </c>
      <c r="D1065" t="s">
        <v>21906</v>
      </c>
      <c r="E1065" t="s">
        <v>11948</v>
      </c>
      <c r="F1065" t="s">
        <v>11948</v>
      </c>
      <c r="G1065" t="s">
        <v>66</v>
      </c>
      <c r="H1065" t="s">
        <v>22381</v>
      </c>
    </row>
    <row r="1066" spans="1:8" x14ac:dyDescent="0.35">
      <c r="A1066" t="s">
        <v>14146</v>
      </c>
      <c r="B1066" t="s">
        <v>11921</v>
      </c>
      <c r="C1066" t="s">
        <v>12449</v>
      </c>
      <c r="D1066" t="s">
        <v>22203</v>
      </c>
      <c r="E1066" t="s">
        <v>11922</v>
      </c>
      <c r="F1066" t="s">
        <v>12423</v>
      </c>
      <c r="G1066" t="s">
        <v>14147</v>
      </c>
      <c r="H1066" t="s">
        <v>21438</v>
      </c>
    </row>
    <row r="1067" spans="1:8" x14ac:dyDescent="0.35">
      <c r="A1067" t="s">
        <v>14148</v>
      </c>
      <c r="B1067" t="s">
        <v>12257</v>
      </c>
      <c r="C1067" t="s">
        <v>12434</v>
      </c>
      <c r="D1067" t="s">
        <v>22159</v>
      </c>
      <c r="E1067" t="s">
        <v>12430</v>
      </c>
      <c r="F1067" t="s">
        <v>66</v>
      </c>
      <c r="G1067" t="s">
        <v>14149</v>
      </c>
      <c r="H1067" t="s">
        <v>20376</v>
      </c>
    </row>
    <row r="1068" spans="1:8" x14ac:dyDescent="0.35">
      <c r="A1068" t="s">
        <v>14150</v>
      </c>
      <c r="B1068" t="s">
        <v>12035</v>
      </c>
      <c r="C1068" t="s">
        <v>12443</v>
      </c>
      <c r="D1068" t="s">
        <v>22168</v>
      </c>
      <c r="E1068" t="s">
        <v>11935</v>
      </c>
      <c r="F1068" t="s">
        <v>11922</v>
      </c>
      <c r="G1068" t="s">
        <v>66</v>
      </c>
      <c r="H1068" t="s">
        <v>20013</v>
      </c>
    </row>
    <row r="1069" spans="1:8" x14ac:dyDescent="0.35">
      <c r="A1069" t="s">
        <v>14151</v>
      </c>
      <c r="B1069" t="s">
        <v>12109</v>
      </c>
      <c r="C1069" t="s">
        <v>12421</v>
      </c>
      <c r="D1069" t="s">
        <v>21887</v>
      </c>
      <c r="E1069" t="s">
        <v>12422</v>
      </c>
      <c r="F1069" t="s">
        <v>11935</v>
      </c>
      <c r="G1069" t="s">
        <v>66</v>
      </c>
      <c r="H1069" t="s">
        <v>21578</v>
      </c>
    </row>
    <row r="1070" spans="1:8" x14ac:dyDescent="0.35">
      <c r="A1070" t="s">
        <v>14152</v>
      </c>
      <c r="B1070" t="s">
        <v>11921</v>
      </c>
      <c r="C1070" t="s">
        <v>12443</v>
      </c>
      <c r="D1070" t="s">
        <v>22382</v>
      </c>
      <c r="E1070" t="s">
        <v>11948</v>
      </c>
      <c r="F1070" t="s">
        <v>12426</v>
      </c>
      <c r="G1070" t="s">
        <v>66</v>
      </c>
      <c r="H1070" t="s">
        <v>20883</v>
      </c>
    </row>
    <row r="1071" spans="1:8" x14ac:dyDescent="0.35">
      <c r="A1071" t="s">
        <v>14153</v>
      </c>
      <c r="B1071" t="s">
        <v>12072</v>
      </c>
      <c r="C1071" t="s">
        <v>12443</v>
      </c>
      <c r="D1071" t="s">
        <v>21871</v>
      </c>
      <c r="E1071" t="s">
        <v>12422</v>
      </c>
      <c r="F1071" t="s">
        <v>11922</v>
      </c>
      <c r="G1071" t="s">
        <v>14154</v>
      </c>
      <c r="H1071" t="s">
        <v>19890</v>
      </c>
    </row>
    <row r="1072" spans="1:8" x14ac:dyDescent="0.35">
      <c r="A1072" t="s">
        <v>14155</v>
      </c>
      <c r="B1072" t="s">
        <v>11961</v>
      </c>
      <c r="C1072" t="s">
        <v>12434</v>
      </c>
      <c r="D1072" t="s">
        <v>22187</v>
      </c>
      <c r="E1072" t="s">
        <v>11922</v>
      </c>
      <c r="F1072" t="s">
        <v>12423</v>
      </c>
      <c r="G1072" t="s">
        <v>13672</v>
      </c>
      <c r="H1072" t="s">
        <v>20191</v>
      </c>
    </row>
    <row r="1073" spans="1:8" x14ac:dyDescent="0.35">
      <c r="A1073" t="s">
        <v>14156</v>
      </c>
      <c r="B1073" t="s">
        <v>12146</v>
      </c>
      <c r="C1073" t="s">
        <v>12434</v>
      </c>
      <c r="D1073" t="s">
        <v>22383</v>
      </c>
      <c r="E1073" t="s">
        <v>11922</v>
      </c>
      <c r="F1073" t="s">
        <v>11935</v>
      </c>
      <c r="G1073" t="s">
        <v>66</v>
      </c>
      <c r="H1073" t="s">
        <v>20941</v>
      </c>
    </row>
    <row r="1074" spans="1:8" x14ac:dyDescent="0.35">
      <c r="A1074" t="s">
        <v>14157</v>
      </c>
      <c r="B1074" t="s">
        <v>12220</v>
      </c>
      <c r="C1074" t="s">
        <v>12421</v>
      </c>
      <c r="D1074" t="s">
        <v>22384</v>
      </c>
      <c r="E1074" t="s">
        <v>12430</v>
      </c>
      <c r="F1074" t="s">
        <v>12423</v>
      </c>
      <c r="G1074" t="s">
        <v>14158</v>
      </c>
      <c r="H1074" t="s">
        <v>19981</v>
      </c>
    </row>
    <row r="1075" spans="1:8" x14ac:dyDescent="0.35">
      <c r="A1075" t="s">
        <v>14159</v>
      </c>
      <c r="B1075" t="s">
        <v>12183</v>
      </c>
      <c r="C1075" t="s">
        <v>12443</v>
      </c>
      <c r="D1075" t="s">
        <v>21878</v>
      </c>
      <c r="E1075" t="s">
        <v>11935</v>
      </c>
      <c r="F1075" t="s">
        <v>11922</v>
      </c>
      <c r="G1075" t="s">
        <v>66</v>
      </c>
      <c r="H1075" t="s">
        <v>20310</v>
      </c>
    </row>
    <row r="1076" spans="1:8" x14ac:dyDescent="0.35">
      <c r="A1076" t="s">
        <v>14160</v>
      </c>
      <c r="B1076" t="s">
        <v>11998</v>
      </c>
      <c r="C1076" t="s">
        <v>12434</v>
      </c>
      <c r="D1076" t="s">
        <v>22256</v>
      </c>
      <c r="E1076" t="s">
        <v>12430</v>
      </c>
      <c r="F1076" t="s">
        <v>11922</v>
      </c>
      <c r="G1076" t="s">
        <v>14161</v>
      </c>
      <c r="H1076" t="s">
        <v>20776</v>
      </c>
    </row>
    <row r="1077" spans="1:8" x14ac:dyDescent="0.35">
      <c r="A1077" t="s">
        <v>14162</v>
      </c>
      <c r="B1077" t="s">
        <v>11921</v>
      </c>
      <c r="C1077" t="s">
        <v>12443</v>
      </c>
      <c r="D1077" t="s">
        <v>22385</v>
      </c>
      <c r="E1077" t="s">
        <v>11948</v>
      </c>
      <c r="F1077" t="s">
        <v>12426</v>
      </c>
      <c r="G1077" t="s">
        <v>9999</v>
      </c>
      <c r="H1077" t="s">
        <v>20571</v>
      </c>
    </row>
    <row r="1078" spans="1:8" x14ac:dyDescent="0.35">
      <c r="A1078" t="s">
        <v>14163</v>
      </c>
      <c r="B1078" t="s">
        <v>12183</v>
      </c>
      <c r="C1078" t="s">
        <v>12449</v>
      </c>
      <c r="D1078" t="s">
        <v>22052</v>
      </c>
      <c r="E1078" t="s">
        <v>12430</v>
      </c>
      <c r="F1078" t="s">
        <v>12426</v>
      </c>
      <c r="G1078" t="s">
        <v>14164</v>
      </c>
      <c r="H1078" t="s">
        <v>20444</v>
      </c>
    </row>
    <row r="1079" spans="1:8" x14ac:dyDescent="0.35">
      <c r="A1079" t="s">
        <v>14165</v>
      </c>
      <c r="B1079" t="s">
        <v>12257</v>
      </c>
      <c r="C1079" t="s">
        <v>12434</v>
      </c>
      <c r="D1079" t="s">
        <v>21954</v>
      </c>
      <c r="E1079" t="s">
        <v>11922</v>
      </c>
      <c r="F1079" t="s">
        <v>12423</v>
      </c>
      <c r="G1079" t="s">
        <v>14166</v>
      </c>
      <c r="H1079" t="s">
        <v>20691</v>
      </c>
    </row>
    <row r="1080" spans="1:8" x14ac:dyDescent="0.35">
      <c r="A1080" t="s">
        <v>14167</v>
      </c>
      <c r="B1080" t="s">
        <v>12109</v>
      </c>
      <c r="C1080" t="s">
        <v>12429</v>
      </c>
      <c r="D1080" t="s">
        <v>21883</v>
      </c>
      <c r="E1080" t="s">
        <v>12430</v>
      </c>
      <c r="F1080" t="s">
        <v>12423</v>
      </c>
      <c r="G1080" t="s">
        <v>14168</v>
      </c>
      <c r="H1080" t="s">
        <v>20749</v>
      </c>
    </row>
    <row r="1081" spans="1:8" x14ac:dyDescent="0.35">
      <c r="A1081" t="s">
        <v>14169</v>
      </c>
      <c r="B1081" t="s">
        <v>12220</v>
      </c>
      <c r="C1081" t="s">
        <v>12421</v>
      </c>
      <c r="D1081" t="s">
        <v>22274</v>
      </c>
      <c r="E1081" t="s">
        <v>12430</v>
      </c>
      <c r="F1081" t="s">
        <v>12423</v>
      </c>
      <c r="G1081" t="s">
        <v>7498</v>
      </c>
      <c r="H1081" t="s">
        <v>21394</v>
      </c>
    </row>
    <row r="1082" spans="1:8" x14ac:dyDescent="0.35">
      <c r="A1082" t="s">
        <v>14170</v>
      </c>
      <c r="B1082" t="s">
        <v>12072</v>
      </c>
      <c r="C1082" t="s">
        <v>12429</v>
      </c>
      <c r="D1082" t="s">
        <v>21936</v>
      </c>
      <c r="E1082" t="s">
        <v>11948</v>
      </c>
      <c r="F1082" t="s">
        <v>12423</v>
      </c>
      <c r="G1082" t="s">
        <v>14171</v>
      </c>
      <c r="H1082" t="s">
        <v>20320</v>
      </c>
    </row>
    <row r="1083" spans="1:8" x14ac:dyDescent="0.35">
      <c r="A1083" t="s">
        <v>14172</v>
      </c>
      <c r="B1083" t="s">
        <v>12109</v>
      </c>
      <c r="C1083" t="s">
        <v>12449</v>
      </c>
      <c r="D1083" t="s">
        <v>21925</v>
      </c>
      <c r="E1083" t="s">
        <v>12422</v>
      </c>
      <c r="F1083" t="s">
        <v>11948</v>
      </c>
      <c r="G1083" t="s">
        <v>14173</v>
      </c>
      <c r="H1083" t="s">
        <v>20238</v>
      </c>
    </row>
    <row r="1084" spans="1:8" x14ac:dyDescent="0.35">
      <c r="A1084" t="s">
        <v>14174</v>
      </c>
      <c r="B1084" t="s">
        <v>12109</v>
      </c>
      <c r="C1084" t="s">
        <v>12421</v>
      </c>
      <c r="D1084" t="s">
        <v>22098</v>
      </c>
      <c r="E1084" t="s">
        <v>12430</v>
      </c>
      <c r="F1084" t="s">
        <v>11948</v>
      </c>
      <c r="G1084" t="s">
        <v>14175</v>
      </c>
      <c r="H1084" t="s">
        <v>20216</v>
      </c>
    </row>
    <row r="1085" spans="1:8" x14ac:dyDescent="0.35">
      <c r="A1085" t="s">
        <v>14176</v>
      </c>
      <c r="B1085" t="s">
        <v>12109</v>
      </c>
      <c r="C1085" t="s">
        <v>12425</v>
      </c>
      <c r="D1085" t="s">
        <v>22124</v>
      </c>
      <c r="E1085" t="s">
        <v>12422</v>
      </c>
      <c r="F1085" t="s">
        <v>11948</v>
      </c>
      <c r="G1085" t="s">
        <v>13492</v>
      </c>
      <c r="H1085" t="s">
        <v>21073</v>
      </c>
    </row>
    <row r="1086" spans="1:8" x14ac:dyDescent="0.35">
      <c r="A1086" t="s">
        <v>14177</v>
      </c>
      <c r="B1086" t="s">
        <v>11961</v>
      </c>
      <c r="C1086" t="s">
        <v>12429</v>
      </c>
      <c r="D1086" t="s">
        <v>22386</v>
      </c>
      <c r="E1086" t="s">
        <v>12422</v>
      </c>
      <c r="F1086" t="s">
        <v>12423</v>
      </c>
      <c r="G1086" t="s">
        <v>7775</v>
      </c>
      <c r="H1086" t="s">
        <v>21442</v>
      </c>
    </row>
    <row r="1087" spans="1:8" x14ac:dyDescent="0.35">
      <c r="A1087" t="s">
        <v>14178</v>
      </c>
      <c r="B1087" t="s">
        <v>12072</v>
      </c>
      <c r="C1087" t="s">
        <v>12449</v>
      </c>
      <c r="D1087" t="s">
        <v>21913</v>
      </c>
      <c r="E1087" t="s">
        <v>12422</v>
      </c>
      <c r="F1087" t="s">
        <v>11935</v>
      </c>
      <c r="G1087" t="s">
        <v>8439</v>
      </c>
      <c r="H1087" t="s">
        <v>20930</v>
      </c>
    </row>
    <row r="1088" spans="1:8" x14ac:dyDescent="0.35">
      <c r="A1088" t="s">
        <v>14179</v>
      </c>
      <c r="B1088" t="s">
        <v>11961</v>
      </c>
      <c r="C1088" t="s">
        <v>12425</v>
      </c>
      <c r="D1088" t="s">
        <v>22075</v>
      </c>
      <c r="E1088" t="s">
        <v>66</v>
      </c>
      <c r="F1088" t="s">
        <v>66</v>
      </c>
      <c r="G1088" t="s">
        <v>14180</v>
      </c>
      <c r="H1088" t="s">
        <v>21227</v>
      </c>
    </row>
    <row r="1089" spans="1:8" x14ac:dyDescent="0.35">
      <c r="A1089" t="s">
        <v>14181</v>
      </c>
      <c r="B1089" t="s">
        <v>11961</v>
      </c>
      <c r="C1089" t="s">
        <v>12421</v>
      </c>
      <c r="D1089" t="s">
        <v>22387</v>
      </c>
      <c r="E1089" t="s">
        <v>12422</v>
      </c>
      <c r="F1089" t="s">
        <v>66</v>
      </c>
      <c r="G1089" t="s">
        <v>7838</v>
      </c>
      <c r="H1089" t="s">
        <v>21469</v>
      </c>
    </row>
    <row r="1090" spans="1:8" x14ac:dyDescent="0.35">
      <c r="A1090" t="s">
        <v>14182</v>
      </c>
      <c r="B1090" t="s">
        <v>12072</v>
      </c>
      <c r="C1090" t="s">
        <v>12443</v>
      </c>
      <c r="D1090" t="s">
        <v>22249</v>
      </c>
      <c r="E1090" t="s">
        <v>11935</v>
      </c>
      <c r="F1090" t="s">
        <v>11935</v>
      </c>
      <c r="G1090" t="s">
        <v>14183</v>
      </c>
      <c r="H1090" t="s">
        <v>20344</v>
      </c>
    </row>
    <row r="1091" spans="1:8" x14ac:dyDescent="0.35">
      <c r="A1091" t="s">
        <v>14184</v>
      </c>
      <c r="B1091" t="s">
        <v>12109</v>
      </c>
      <c r="C1091" t="s">
        <v>12425</v>
      </c>
      <c r="D1091" t="s">
        <v>22388</v>
      </c>
      <c r="E1091" t="s">
        <v>12422</v>
      </c>
      <c r="F1091" t="s">
        <v>11935</v>
      </c>
      <c r="G1091" t="s">
        <v>11111</v>
      </c>
      <c r="H1091" t="s">
        <v>20898</v>
      </c>
    </row>
    <row r="1092" spans="1:8" x14ac:dyDescent="0.35">
      <c r="A1092" t="s">
        <v>14185</v>
      </c>
      <c r="B1092" t="s">
        <v>12035</v>
      </c>
      <c r="C1092" t="s">
        <v>12443</v>
      </c>
      <c r="D1092" t="s">
        <v>22204</v>
      </c>
      <c r="E1092" t="s">
        <v>11935</v>
      </c>
      <c r="F1092" t="s">
        <v>12426</v>
      </c>
      <c r="G1092" t="s">
        <v>14186</v>
      </c>
      <c r="H1092" t="s">
        <v>20056</v>
      </c>
    </row>
    <row r="1093" spans="1:8" x14ac:dyDescent="0.35">
      <c r="A1093" t="s">
        <v>14187</v>
      </c>
      <c r="B1093" t="s">
        <v>12257</v>
      </c>
      <c r="C1093" t="s">
        <v>12449</v>
      </c>
      <c r="D1093" t="s">
        <v>22260</v>
      </c>
      <c r="E1093" t="s">
        <v>12422</v>
      </c>
      <c r="F1093" t="s">
        <v>12426</v>
      </c>
      <c r="G1093" t="s">
        <v>11071</v>
      </c>
      <c r="H1093" t="s">
        <v>20678</v>
      </c>
    </row>
    <row r="1094" spans="1:8" x14ac:dyDescent="0.35">
      <c r="A1094" t="s">
        <v>14188</v>
      </c>
      <c r="B1094" t="s">
        <v>12146</v>
      </c>
      <c r="C1094" t="s">
        <v>12434</v>
      </c>
      <c r="D1094" t="s">
        <v>22098</v>
      </c>
      <c r="E1094" t="s">
        <v>11948</v>
      </c>
      <c r="F1094" t="s">
        <v>11935</v>
      </c>
      <c r="G1094" t="s">
        <v>66</v>
      </c>
      <c r="H1094" t="s">
        <v>21077</v>
      </c>
    </row>
    <row r="1095" spans="1:8" x14ac:dyDescent="0.35">
      <c r="A1095" t="s">
        <v>14189</v>
      </c>
      <c r="B1095" t="s">
        <v>12146</v>
      </c>
      <c r="C1095" t="s">
        <v>12443</v>
      </c>
      <c r="D1095" t="s">
        <v>21872</v>
      </c>
      <c r="E1095" t="s">
        <v>11935</v>
      </c>
      <c r="F1095" t="s">
        <v>11948</v>
      </c>
      <c r="G1095" t="s">
        <v>14190</v>
      </c>
      <c r="H1095" t="s">
        <v>21017</v>
      </c>
    </row>
    <row r="1096" spans="1:8" x14ac:dyDescent="0.35">
      <c r="A1096" t="s">
        <v>14191</v>
      </c>
      <c r="B1096" t="s">
        <v>12109</v>
      </c>
      <c r="C1096" t="s">
        <v>12429</v>
      </c>
      <c r="D1096" t="s">
        <v>22000</v>
      </c>
      <c r="E1096" t="s">
        <v>11948</v>
      </c>
      <c r="F1096" t="s">
        <v>11935</v>
      </c>
      <c r="G1096" t="s">
        <v>14192</v>
      </c>
      <c r="H1096" t="s">
        <v>20261</v>
      </c>
    </row>
    <row r="1097" spans="1:8" x14ac:dyDescent="0.35">
      <c r="A1097" t="s">
        <v>14193</v>
      </c>
      <c r="B1097" t="s">
        <v>11961</v>
      </c>
      <c r="C1097" t="s">
        <v>12443</v>
      </c>
      <c r="D1097" t="s">
        <v>22358</v>
      </c>
      <c r="E1097" t="s">
        <v>66</v>
      </c>
      <c r="F1097" t="s">
        <v>12426</v>
      </c>
      <c r="G1097" t="s">
        <v>14194</v>
      </c>
      <c r="H1097" t="s">
        <v>20267</v>
      </c>
    </row>
    <row r="1098" spans="1:8" x14ac:dyDescent="0.35">
      <c r="A1098" t="s">
        <v>14195</v>
      </c>
      <c r="B1098" t="s">
        <v>12072</v>
      </c>
      <c r="C1098" t="s">
        <v>12429</v>
      </c>
      <c r="D1098" t="s">
        <v>22069</v>
      </c>
      <c r="E1098" t="s">
        <v>11948</v>
      </c>
      <c r="F1098" t="s">
        <v>11948</v>
      </c>
      <c r="G1098" t="s">
        <v>9329</v>
      </c>
      <c r="H1098" t="s">
        <v>20715</v>
      </c>
    </row>
    <row r="1099" spans="1:8" x14ac:dyDescent="0.35">
      <c r="A1099" t="s">
        <v>14196</v>
      </c>
      <c r="B1099" t="s">
        <v>12146</v>
      </c>
      <c r="C1099" t="s">
        <v>12429</v>
      </c>
      <c r="D1099" t="s">
        <v>22287</v>
      </c>
      <c r="E1099" t="s">
        <v>11935</v>
      </c>
      <c r="F1099" t="s">
        <v>11922</v>
      </c>
      <c r="G1099" t="s">
        <v>66</v>
      </c>
      <c r="H1099" t="s">
        <v>19943</v>
      </c>
    </row>
    <row r="1100" spans="1:8" x14ac:dyDescent="0.35">
      <c r="A1100" t="s">
        <v>14197</v>
      </c>
      <c r="B1100" t="s">
        <v>11998</v>
      </c>
      <c r="C1100" t="s">
        <v>12429</v>
      </c>
      <c r="D1100" t="s">
        <v>22322</v>
      </c>
      <c r="E1100" t="s">
        <v>12422</v>
      </c>
      <c r="F1100" t="s">
        <v>11948</v>
      </c>
      <c r="G1100" t="s">
        <v>14198</v>
      </c>
      <c r="H1100" t="s">
        <v>20758</v>
      </c>
    </row>
    <row r="1101" spans="1:8" x14ac:dyDescent="0.35">
      <c r="A1101" t="s">
        <v>14199</v>
      </c>
      <c r="B1101" t="s">
        <v>11921</v>
      </c>
      <c r="C1101" t="s">
        <v>12449</v>
      </c>
      <c r="D1101" t="s">
        <v>22094</v>
      </c>
      <c r="E1101" t="s">
        <v>11935</v>
      </c>
      <c r="F1101" t="s">
        <v>11948</v>
      </c>
      <c r="G1101" t="s">
        <v>7285</v>
      </c>
      <c r="H1101" t="s">
        <v>21038</v>
      </c>
    </row>
    <row r="1102" spans="1:8" x14ac:dyDescent="0.35">
      <c r="A1102" t="s">
        <v>14200</v>
      </c>
      <c r="B1102" t="s">
        <v>11961</v>
      </c>
      <c r="C1102" t="s">
        <v>12429</v>
      </c>
      <c r="D1102" t="s">
        <v>22320</v>
      </c>
      <c r="E1102" t="s">
        <v>11935</v>
      </c>
      <c r="F1102" t="s">
        <v>12423</v>
      </c>
      <c r="G1102" t="s">
        <v>14201</v>
      </c>
      <c r="H1102" t="s">
        <v>20052</v>
      </c>
    </row>
    <row r="1103" spans="1:8" x14ac:dyDescent="0.35">
      <c r="A1103" t="s">
        <v>14202</v>
      </c>
      <c r="B1103" t="s">
        <v>11921</v>
      </c>
      <c r="C1103" t="s">
        <v>12429</v>
      </c>
      <c r="D1103" t="s">
        <v>22105</v>
      </c>
      <c r="E1103" t="s">
        <v>11935</v>
      </c>
      <c r="F1103" t="s">
        <v>66</v>
      </c>
      <c r="G1103" t="s">
        <v>9120</v>
      </c>
      <c r="H1103" t="s">
        <v>20397</v>
      </c>
    </row>
    <row r="1104" spans="1:8" x14ac:dyDescent="0.35">
      <c r="A1104" t="s">
        <v>14203</v>
      </c>
      <c r="B1104" t="s">
        <v>11998</v>
      </c>
      <c r="C1104" t="s">
        <v>12425</v>
      </c>
      <c r="D1104" t="s">
        <v>22013</v>
      </c>
      <c r="E1104" t="s">
        <v>12430</v>
      </c>
      <c r="F1104" t="s">
        <v>11948</v>
      </c>
      <c r="G1104" t="s">
        <v>11514</v>
      </c>
      <c r="H1104" t="s">
        <v>20178</v>
      </c>
    </row>
    <row r="1105" spans="1:8" x14ac:dyDescent="0.35">
      <c r="A1105" t="s">
        <v>14204</v>
      </c>
      <c r="B1105" t="s">
        <v>12257</v>
      </c>
      <c r="C1105" t="s">
        <v>12434</v>
      </c>
      <c r="D1105" t="s">
        <v>22389</v>
      </c>
      <c r="E1105" t="s">
        <v>12422</v>
      </c>
      <c r="F1105" t="s">
        <v>11935</v>
      </c>
      <c r="G1105" t="s">
        <v>13198</v>
      </c>
      <c r="H1105" t="s">
        <v>20990</v>
      </c>
    </row>
    <row r="1106" spans="1:8" x14ac:dyDescent="0.35">
      <c r="A1106" t="s">
        <v>14205</v>
      </c>
      <c r="B1106" t="s">
        <v>12183</v>
      </c>
      <c r="C1106" t="s">
        <v>12421</v>
      </c>
      <c r="D1106" t="s">
        <v>21967</v>
      </c>
      <c r="E1106" t="s">
        <v>12430</v>
      </c>
      <c r="F1106" t="s">
        <v>11948</v>
      </c>
      <c r="G1106" t="s">
        <v>14206</v>
      </c>
      <c r="H1106" t="s">
        <v>20777</v>
      </c>
    </row>
    <row r="1107" spans="1:8" x14ac:dyDescent="0.35">
      <c r="A1107" t="s">
        <v>14207</v>
      </c>
      <c r="B1107" t="s">
        <v>12220</v>
      </c>
      <c r="C1107" t="s">
        <v>12443</v>
      </c>
      <c r="D1107" t="s">
        <v>21939</v>
      </c>
      <c r="E1107" t="s">
        <v>11922</v>
      </c>
      <c r="F1107" t="s">
        <v>11935</v>
      </c>
      <c r="G1107" t="s">
        <v>7842</v>
      </c>
      <c r="H1107" t="s">
        <v>20163</v>
      </c>
    </row>
    <row r="1108" spans="1:8" x14ac:dyDescent="0.35">
      <c r="A1108" t="s">
        <v>14208</v>
      </c>
      <c r="B1108" t="s">
        <v>11921</v>
      </c>
      <c r="C1108" t="s">
        <v>12429</v>
      </c>
      <c r="D1108" t="s">
        <v>22293</v>
      </c>
      <c r="E1108" t="s">
        <v>11935</v>
      </c>
      <c r="F1108" t="s">
        <v>11922</v>
      </c>
      <c r="G1108" t="s">
        <v>14209</v>
      </c>
      <c r="H1108" t="s">
        <v>20594</v>
      </c>
    </row>
    <row r="1109" spans="1:8" x14ac:dyDescent="0.35">
      <c r="A1109" t="s">
        <v>14210</v>
      </c>
      <c r="B1109" t="s">
        <v>12035</v>
      </c>
      <c r="C1109" t="s">
        <v>12425</v>
      </c>
      <c r="D1109" t="s">
        <v>22086</v>
      </c>
      <c r="E1109" t="s">
        <v>11935</v>
      </c>
      <c r="F1109" t="s">
        <v>12426</v>
      </c>
      <c r="G1109" t="s">
        <v>10082</v>
      </c>
      <c r="H1109" t="s">
        <v>20633</v>
      </c>
    </row>
    <row r="1110" spans="1:8" x14ac:dyDescent="0.35">
      <c r="A1110" t="s">
        <v>14211</v>
      </c>
      <c r="B1110" t="s">
        <v>12035</v>
      </c>
      <c r="C1110" t="s">
        <v>12425</v>
      </c>
      <c r="D1110" t="s">
        <v>22031</v>
      </c>
      <c r="E1110" t="s">
        <v>11922</v>
      </c>
      <c r="F1110" t="s">
        <v>11948</v>
      </c>
      <c r="G1110" t="s">
        <v>66</v>
      </c>
      <c r="H1110" t="s">
        <v>19914</v>
      </c>
    </row>
    <row r="1111" spans="1:8" x14ac:dyDescent="0.35">
      <c r="A1111" t="s">
        <v>14212</v>
      </c>
      <c r="B1111" t="s">
        <v>12220</v>
      </c>
      <c r="C1111" t="s">
        <v>12449</v>
      </c>
      <c r="D1111" t="s">
        <v>22256</v>
      </c>
      <c r="E1111" t="s">
        <v>11922</v>
      </c>
      <c r="F1111" t="s">
        <v>12426</v>
      </c>
      <c r="G1111" t="s">
        <v>14213</v>
      </c>
      <c r="H1111" t="s">
        <v>21580</v>
      </c>
    </row>
    <row r="1112" spans="1:8" x14ac:dyDescent="0.35">
      <c r="A1112" t="s">
        <v>14214</v>
      </c>
      <c r="B1112" t="s">
        <v>12220</v>
      </c>
      <c r="C1112" t="s">
        <v>12429</v>
      </c>
      <c r="D1112" t="s">
        <v>22390</v>
      </c>
      <c r="E1112" t="s">
        <v>66</v>
      </c>
      <c r="F1112" t="s">
        <v>12423</v>
      </c>
      <c r="G1112" t="s">
        <v>14215</v>
      </c>
      <c r="H1112" t="s">
        <v>22391</v>
      </c>
    </row>
    <row r="1113" spans="1:8" x14ac:dyDescent="0.35">
      <c r="A1113" t="s">
        <v>14216</v>
      </c>
      <c r="B1113" t="s">
        <v>12109</v>
      </c>
      <c r="C1113" t="s">
        <v>12434</v>
      </c>
      <c r="D1113" t="s">
        <v>21996</v>
      </c>
      <c r="E1113" t="s">
        <v>12430</v>
      </c>
      <c r="F1113" t="s">
        <v>12423</v>
      </c>
      <c r="G1113" t="s">
        <v>14217</v>
      </c>
      <c r="H1113" t="s">
        <v>20333</v>
      </c>
    </row>
    <row r="1114" spans="1:8" x14ac:dyDescent="0.35">
      <c r="A1114" t="s">
        <v>14218</v>
      </c>
      <c r="B1114" t="s">
        <v>12220</v>
      </c>
      <c r="C1114" t="s">
        <v>12434</v>
      </c>
      <c r="D1114" t="s">
        <v>21874</v>
      </c>
      <c r="E1114" t="s">
        <v>11935</v>
      </c>
      <c r="F1114" t="s">
        <v>12426</v>
      </c>
      <c r="G1114" t="s">
        <v>66</v>
      </c>
      <c r="H1114" t="s">
        <v>20920</v>
      </c>
    </row>
    <row r="1115" spans="1:8" x14ac:dyDescent="0.35">
      <c r="A1115" t="s">
        <v>14219</v>
      </c>
      <c r="B1115" t="s">
        <v>12257</v>
      </c>
      <c r="C1115" t="s">
        <v>12443</v>
      </c>
      <c r="D1115" t="s">
        <v>22131</v>
      </c>
      <c r="E1115" t="s">
        <v>12422</v>
      </c>
      <c r="F1115" t="s">
        <v>11935</v>
      </c>
      <c r="G1115" t="s">
        <v>13295</v>
      </c>
      <c r="H1115" t="s">
        <v>19959</v>
      </c>
    </row>
    <row r="1116" spans="1:8" x14ac:dyDescent="0.35">
      <c r="A1116" t="s">
        <v>14220</v>
      </c>
      <c r="B1116" t="s">
        <v>12220</v>
      </c>
      <c r="C1116" t="s">
        <v>12449</v>
      </c>
      <c r="D1116" t="s">
        <v>22217</v>
      </c>
      <c r="E1116" t="s">
        <v>66</v>
      </c>
      <c r="F1116" t="s">
        <v>11922</v>
      </c>
      <c r="G1116" t="s">
        <v>12969</v>
      </c>
      <c r="H1116" t="s">
        <v>21275</v>
      </c>
    </row>
    <row r="1117" spans="1:8" x14ac:dyDescent="0.35">
      <c r="A1117" t="s">
        <v>14221</v>
      </c>
      <c r="B1117" t="s">
        <v>12183</v>
      </c>
      <c r="C1117" t="s">
        <v>12434</v>
      </c>
      <c r="D1117" t="s">
        <v>21901</v>
      </c>
      <c r="E1117" t="s">
        <v>12422</v>
      </c>
      <c r="F1117" t="s">
        <v>11948</v>
      </c>
      <c r="G1117" t="s">
        <v>11774</v>
      </c>
      <c r="H1117" t="s">
        <v>21098</v>
      </c>
    </row>
    <row r="1118" spans="1:8" x14ac:dyDescent="0.35">
      <c r="A1118" t="s">
        <v>14222</v>
      </c>
      <c r="B1118" t="s">
        <v>12109</v>
      </c>
      <c r="C1118" t="s">
        <v>12449</v>
      </c>
      <c r="D1118" t="s">
        <v>22112</v>
      </c>
      <c r="E1118" t="s">
        <v>12430</v>
      </c>
      <c r="F1118" t="s">
        <v>12423</v>
      </c>
      <c r="G1118" t="s">
        <v>13130</v>
      </c>
      <c r="H1118" t="s">
        <v>20509</v>
      </c>
    </row>
    <row r="1119" spans="1:8" x14ac:dyDescent="0.35">
      <c r="A1119" t="s">
        <v>14223</v>
      </c>
      <c r="B1119" t="s">
        <v>12220</v>
      </c>
      <c r="C1119" t="s">
        <v>12429</v>
      </c>
      <c r="D1119" t="s">
        <v>22230</v>
      </c>
      <c r="E1119" t="s">
        <v>12422</v>
      </c>
      <c r="F1119" t="s">
        <v>11922</v>
      </c>
      <c r="G1119" t="s">
        <v>14224</v>
      </c>
      <c r="H1119" t="s">
        <v>20465</v>
      </c>
    </row>
    <row r="1120" spans="1:8" x14ac:dyDescent="0.35">
      <c r="A1120" t="s">
        <v>14225</v>
      </c>
      <c r="B1120" t="s">
        <v>12183</v>
      </c>
      <c r="C1120" t="s">
        <v>12425</v>
      </c>
      <c r="D1120" t="s">
        <v>22053</v>
      </c>
      <c r="E1120" t="s">
        <v>11922</v>
      </c>
      <c r="F1120" t="s">
        <v>12423</v>
      </c>
      <c r="G1120" t="s">
        <v>66</v>
      </c>
      <c r="H1120" t="s">
        <v>20408</v>
      </c>
    </row>
    <row r="1121" spans="1:8" x14ac:dyDescent="0.35">
      <c r="A1121" t="s">
        <v>14226</v>
      </c>
      <c r="B1121" t="s">
        <v>12183</v>
      </c>
      <c r="C1121" t="s">
        <v>12421</v>
      </c>
      <c r="D1121" t="s">
        <v>22100</v>
      </c>
      <c r="E1121" t="s">
        <v>11948</v>
      </c>
      <c r="F1121" t="s">
        <v>11922</v>
      </c>
      <c r="G1121" t="s">
        <v>14227</v>
      </c>
      <c r="H1121" t="s">
        <v>21005</v>
      </c>
    </row>
    <row r="1122" spans="1:8" x14ac:dyDescent="0.35">
      <c r="A1122" t="s">
        <v>14228</v>
      </c>
      <c r="B1122" t="s">
        <v>12072</v>
      </c>
      <c r="C1122" t="s">
        <v>12425</v>
      </c>
      <c r="D1122" t="s">
        <v>22293</v>
      </c>
      <c r="E1122" t="s">
        <v>12422</v>
      </c>
      <c r="F1122" t="s">
        <v>12426</v>
      </c>
      <c r="G1122" t="s">
        <v>14229</v>
      </c>
      <c r="H1122" t="s">
        <v>20143</v>
      </c>
    </row>
    <row r="1123" spans="1:8" x14ac:dyDescent="0.35">
      <c r="A1123" t="s">
        <v>14230</v>
      </c>
      <c r="B1123" t="s">
        <v>12257</v>
      </c>
      <c r="C1123" t="s">
        <v>12443</v>
      </c>
      <c r="D1123" t="s">
        <v>22072</v>
      </c>
      <c r="E1123" t="s">
        <v>66</v>
      </c>
      <c r="F1123" t="s">
        <v>11922</v>
      </c>
      <c r="G1123" t="s">
        <v>14231</v>
      </c>
      <c r="H1123" t="s">
        <v>20460</v>
      </c>
    </row>
    <row r="1124" spans="1:8" x14ac:dyDescent="0.35">
      <c r="A1124" t="s">
        <v>14232</v>
      </c>
      <c r="B1124" t="s">
        <v>11921</v>
      </c>
      <c r="C1124" t="s">
        <v>12443</v>
      </c>
      <c r="D1124" t="s">
        <v>22025</v>
      </c>
      <c r="E1124" t="s">
        <v>11922</v>
      </c>
      <c r="F1124" t="s">
        <v>11935</v>
      </c>
      <c r="G1124" t="s">
        <v>8621</v>
      </c>
      <c r="H1124" t="s">
        <v>19856</v>
      </c>
    </row>
    <row r="1125" spans="1:8" x14ac:dyDescent="0.35">
      <c r="A1125" t="s">
        <v>14233</v>
      </c>
      <c r="B1125" t="s">
        <v>11998</v>
      </c>
      <c r="C1125" t="s">
        <v>12429</v>
      </c>
      <c r="D1125" t="s">
        <v>22017</v>
      </c>
      <c r="E1125" t="s">
        <v>66</v>
      </c>
      <c r="F1125" t="s">
        <v>66</v>
      </c>
      <c r="G1125" t="s">
        <v>7356</v>
      </c>
      <c r="H1125" t="s">
        <v>19869</v>
      </c>
    </row>
    <row r="1126" spans="1:8" x14ac:dyDescent="0.35">
      <c r="A1126" t="s">
        <v>14234</v>
      </c>
      <c r="B1126" t="s">
        <v>11961</v>
      </c>
      <c r="C1126" t="s">
        <v>12429</v>
      </c>
      <c r="D1126" t="s">
        <v>22375</v>
      </c>
      <c r="E1126" t="s">
        <v>11948</v>
      </c>
      <c r="F1126" t="s">
        <v>12423</v>
      </c>
      <c r="G1126" t="s">
        <v>10005</v>
      </c>
      <c r="H1126" t="s">
        <v>21248</v>
      </c>
    </row>
    <row r="1127" spans="1:8" x14ac:dyDescent="0.35">
      <c r="A1127" t="s">
        <v>14235</v>
      </c>
      <c r="B1127" t="s">
        <v>12220</v>
      </c>
      <c r="C1127" t="s">
        <v>12434</v>
      </c>
      <c r="D1127" t="s">
        <v>22137</v>
      </c>
      <c r="E1127" t="s">
        <v>12430</v>
      </c>
      <c r="F1127" t="s">
        <v>11935</v>
      </c>
      <c r="G1127" t="s">
        <v>14236</v>
      </c>
      <c r="H1127" t="s">
        <v>20173</v>
      </c>
    </row>
    <row r="1128" spans="1:8" x14ac:dyDescent="0.35">
      <c r="A1128" t="s">
        <v>14237</v>
      </c>
      <c r="B1128" t="s">
        <v>12072</v>
      </c>
      <c r="C1128" t="s">
        <v>12429</v>
      </c>
      <c r="D1128" t="s">
        <v>22229</v>
      </c>
      <c r="E1128" t="s">
        <v>12422</v>
      </c>
      <c r="F1128" t="s">
        <v>12426</v>
      </c>
      <c r="G1128" t="s">
        <v>14238</v>
      </c>
      <c r="H1128" t="s">
        <v>20858</v>
      </c>
    </row>
    <row r="1129" spans="1:8" x14ac:dyDescent="0.35">
      <c r="A1129" t="s">
        <v>14239</v>
      </c>
      <c r="B1129" t="s">
        <v>11998</v>
      </c>
      <c r="C1129" t="s">
        <v>12434</v>
      </c>
      <c r="D1129" t="s">
        <v>21901</v>
      </c>
      <c r="E1129" t="s">
        <v>11922</v>
      </c>
      <c r="F1129" t="s">
        <v>12423</v>
      </c>
      <c r="G1129" t="s">
        <v>14240</v>
      </c>
      <c r="H1129" t="s">
        <v>20076</v>
      </c>
    </row>
    <row r="1130" spans="1:8" x14ac:dyDescent="0.35">
      <c r="A1130" t="s">
        <v>14241</v>
      </c>
      <c r="B1130" t="s">
        <v>12109</v>
      </c>
      <c r="C1130" t="s">
        <v>12449</v>
      </c>
      <c r="D1130" t="s">
        <v>22139</v>
      </c>
      <c r="E1130" t="s">
        <v>12422</v>
      </c>
      <c r="F1130" t="s">
        <v>12426</v>
      </c>
      <c r="G1130" t="s">
        <v>14242</v>
      </c>
      <c r="H1130" t="s">
        <v>21117</v>
      </c>
    </row>
    <row r="1131" spans="1:8" x14ac:dyDescent="0.35">
      <c r="A1131" t="s">
        <v>14243</v>
      </c>
      <c r="B1131" t="s">
        <v>11921</v>
      </c>
      <c r="C1131" t="s">
        <v>12429</v>
      </c>
      <c r="D1131" t="s">
        <v>22078</v>
      </c>
      <c r="E1131" t="s">
        <v>12422</v>
      </c>
      <c r="F1131" t="s">
        <v>11935</v>
      </c>
      <c r="G1131" t="s">
        <v>13440</v>
      </c>
      <c r="H1131" t="s">
        <v>21491</v>
      </c>
    </row>
    <row r="1132" spans="1:8" x14ac:dyDescent="0.35">
      <c r="A1132" t="s">
        <v>14244</v>
      </c>
      <c r="B1132" t="s">
        <v>12146</v>
      </c>
      <c r="C1132" t="s">
        <v>12421</v>
      </c>
      <c r="D1132" t="s">
        <v>22013</v>
      </c>
      <c r="E1132" t="s">
        <v>11948</v>
      </c>
      <c r="F1132" t="s">
        <v>12426</v>
      </c>
      <c r="G1132" t="s">
        <v>14245</v>
      </c>
      <c r="H1132" t="s">
        <v>20749</v>
      </c>
    </row>
    <row r="1133" spans="1:8" x14ac:dyDescent="0.35">
      <c r="A1133" t="s">
        <v>14246</v>
      </c>
      <c r="B1133" t="s">
        <v>11998</v>
      </c>
      <c r="C1133" t="s">
        <v>12434</v>
      </c>
      <c r="D1133" t="s">
        <v>22233</v>
      </c>
      <c r="E1133" t="s">
        <v>11935</v>
      </c>
      <c r="F1133" t="s">
        <v>11948</v>
      </c>
      <c r="G1133" t="s">
        <v>14247</v>
      </c>
      <c r="H1133" t="s">
        <v>21111</v>
      </c>
    </row>
    <row r="1134" spans="1:8" x14ac:dyDescent="0.35">
      <c r="A1134" t="s">
        <v>14248</v>
      </c>
      <c r="B1134" t="s">
        <v>12072</v>
      </c>
      <c r="C1134" t="s">
        <v>12425</v>
      </c>
      <c r="D1134" t="s">
        <v>22392</v>
      </c>
      <c r="E1134" t="s">
        <v>66</v>
      </c>
      <c r="F1134" t="s">
        <v>12426</v>
      </c>
      <c r="G1134" t="s">
        <v>14249</v>
      </c>
      <c r="H1134" t="s">
        <v>20796</v>
      </c>
    </row>
    <row r="1135" spans="1:8" x14ac:dyDescent="0.35">
      <c r="A1135" t="s">
        <v>14250</v>
      </c>
      <c r="B1135" t="s">
        <v>11921</v>
      </c>
      <c r="C1135" t="s">
        <v>12434</v>
      </c>
      <c r="D1135" t="s">
        <v>22149</v>
      </c>
      <c r="E1135" t="s">
        <v>12430</v>
      </c>
      <c r="F1135" t="s">
        <v>11935</v>
      </c>
      <c r="G1135" t="s">
        <v>14251</v>
      </c>
      <c r="H1135" t="s">
        <v>20454</v>
      </c>
    </row>
    <row r="1136" spans="1:8" x14ac:dyDescent="0.35">
      <c r="A1136" t="s">
        <v>14252</v>
      </c>
      <c r="B1136" t="s">
        <v>12257</v>
      </c>
      <c r="C1136" t="s">
        <v>12449</v>
      </c>
      <c r="D1136" t="s">
        <v>22053</v>
      </c>
      <c r="E1136" t="s">
        <v>12430</v>
      </c>
      <c r="F1136" t="s">
        <v>11935</v>
      </c>
      <c r="G1136" t="s">
        <v>14253</v>
      </c>
      <c r="H1136" t="s">
        <v>20819</v>
      </c>
    </row>
    <row r="1137" spans="1:8" x14ac:dyDescent="0.35">
      <c r="A1137" t="s">
        <v>14254</v>
      </c>
      <c r="B1137" t="s">
        <v>12072</v>
      </c>
      <c r="C1137" t="s">
        <v>12429</v>
      </c>
      <c r="D1137" t="s">
        <v>22158</v>
      </c>
      <c r="E1137" t="s">
        <v>12422</v>
      </c>
      <c r="F1137" t="s">
        <v>12423</v>
      </c>
      <c r="G1137" t="s">
        <v>14255</v>
      </c>
      <c r="H1137" t="s">
        <v>21391</v>
      </c>
    </row>
    <row r="1138" spans="1:8" x14ac:dyDescent="0.35">
      <c r="A1138" t="s">
        <v>14256</v>
      </c>
      <c r="B1138" t="s">
        <v>12035</v>
      </c>
      <c r="C1138" t="s">
        <v>12429</v>
      </c>
      <c r="D1138" t="s">
        <v>22083</v>
      </c>
      <c r="E1138" t="s">
        <v>12430</v>
      </c>
      <c r="F1138" t="s">
        <v>66</v>
      </c>
      <c r="G1138" t="s">
        <v>12790</v>
      </c>
      <c r="H1138" t="s">
        <v>21419</v>
      </c>
    </row>
    <row r="1139" spans="1:8" x14ac:dyDescent="0.35">
      <c r="A1139" t="s">
        <v>14257</v>
      </c>
      <c r="B1139" t="s">
        <v>12146</v>
      </c>
      <c r="C1139" t="s">
        <v>12429</v>
      </c>
      <c r="D1139" t="s">
        <v>22026</v>
      </c>
      <c r="E1139" t="s">
        <v>12430</v>
      </c>
      <c r="F1139" t="s">
        <v>11935</v>
      </c>
      <c r="G1139" t="s">
        <v>66</v>
      </c>
      <c r="H1139" t="s">
        <v>20945</v>
      </c>
    </row>
    <row r="1140" spans="1:8" x14ac:dyDescent="0.35">
      <c r="A1140" t="s">
        <v>14258</v>
      </c>
      <c r="B1140" t="s">
        <v>12220</v>
      </c>
      <c r="C1140" t="s">
        <v>12449</v>
      </c>
      <c r="D1140" t="s">
        <v>22135</v>
      </c>
      <c r="E1140" t="s">
        <v>12422</v>
      </c>
      <c r="F1140" t="s">
        <v>11922</v>
      </c>
      <c r="G1140" t="s">
        <v>14259</v>
      </c>
      <c r="H1140" t="s">
        <v>20334</v>
      </c>
    </row>
    <row r="1141" spans="1:8" x14ac:dyDescent="0.35">
      <c r="A1141" t="s">
        <v>14260</v>
      </c>
      <c r="B1141" t="s">
        <v>12257</v>
      </c>
      <c r="C1141" t="s">
        <v>12425</v>
      </c>
      <c r="D1141" t="s">
        <v>21972</v>
      </c>
      <c r="E1141" t="s">
        <v>12430</v>
      </c>
      <c r="F1141" t="s">
        <v>11948</v>
      </c>
      <c r="G1141" t="s">
        <v>14261</v>
      </c>
      <c r="H1141" t="s">
        <v>20774</v>
      </c>
    </row>
    <row r="1142" spans="1:8" x14ac:dyDescent="0.35">
      <c r="A1142" t="s">
        <v>14262</v>
      </c>
      <c r="B1142" t="s">
        <v>12146</v>
      </c>
      <c r="C1142" t="s">
        <v>12434</v>
      </c>
      <c r="D1142" t="s">
        <v>22133</v>
      </c>
      <c r="E1142" t="s">
        <v>11935</v>
      </c>
      <c r="F1142" t="s">
        <v>12426</v>
      </c>
      <c r="G1142" t="s">
        <v>8165</v>
      </c>
      <c r="H1142" t="s">
        <v>21201</v>
      </c>
    </row>
    <row r="1143" spans="1:8" x14ac:dyDescent="0.35">
      <c r="A1143" t="s">
        <v>14263</v>
      </c>
      <c r="B1143" t="s">
        <v>12072</v>
      </c>
      <c r="C1143" t="s">
        <v>12443</v>
      </c>
      <c r="D1143" t="s">
        <v>22187</v>
      </c>
      <c r="E1143" t="s">
        <v>12422</v>
      </c>
      <c r="F1143" t="s">
        <v>11935</v>
      </c>
      <c r="G1143" t="s">
        <v>14264</v>
      </c>
      <c r="H1143" t="s">
        <v>20838</v>
      </c>
    </row>
    <row r="1144" spans="1:8" x14ac:dyDescent="0.35">
      <c r="A1144" t="s">
        <v>14265</v>
      </c>
      <c r="B1144" t="s">
        <v>11998</v>
      </c>
      <c r="C1144" t="s">
        <v>12434</v>
      </c>
      <c r="D1144" t="s">
        <v>22072</v>
      </c>
      <c r="E1144" t="s">
        <v>11922</v>
      </c>
      <c r="F1144" t="s">
        <v>11935</v>
      </c>
      <c r="G1144" t="s">
        <v>66</v>
      </c>
      <c r="H1144" t="s">
        <v>20062</v>
      </c>
    </row>
    <row r="1145" spans="1:8" x14ac:dyDescent="0.35">
      <c r="A1145" t="s">
        <v>14266</v>
      </c>
      <c r="B1145" t="s">
        <v>11961</v>
      </c>
      <c r="C1145" t="s">
        <v>12449</v>
      </c>
      <c r="D1145" t="s">
        <v>21896</v>
      </c>
      <c r="E1145" t="s">
        <v>12430</v>
      </c>
      <c r="F1145" t="s">
        <v>12426</v>
      </c>
      <c r="G1145" t="s">
        <v>11165</v>
      </c>
      <c r="H1145" t="s">
        <v>21223</v>
      </c>
    </row>
    <row r="1146" spans="1:8" x14ac:dyDescent="0.35">
      <c r="A1146" t="s">
        <v>14267</v>
      </c>
      <c r="B1146" t="s">
        <v>12146</v>
      </c>
      <c r="C1146" t="s">
        <v>12425</v>
      </c>
      <c r="D1146" t="s">
        <v>21980</v>
      </c>
      <c r="E1146" t="s">
        <v>11948</v>
      </c>
      <c r="F1146" t="s">
        <v>11922</v>
      </c>
      <c r="G1146" t="s">
        <v>14268</v>
      </c>
      <c r="H1146" t="s">
        <v>21507</v>
      </c>
    </row>
    <row r="1147" spans="1:8" x14ac:dyDescent="0.35">
      <c r="A1147" t="s">
        <v>14269</v>
      </c>
      <c r="B1147" t="s">
        <v>12220</v>
      </c>
      <c r="C1147" t="s">
        <v>12421</v>
      </c>
      <c r="D1147" t="s">
        <v>21972</v>
      </c>
      <c r="E1147" t="s">
        <v>11935</v>
      </c>
      <c r="F1147" t="s">
        <v>12426</v>
      </c>
      <c r="G1147" t="s">
        <v>14270</v>
      </c>
      <c r="H1147" t="s">
        <v>20193</v>
      </c>
    </row>
    <row r="1148" spans="1:8" x14ac:dyDescent="0.35">
      <c r="A1148" t="s">
        <v>14271</v>
      </c>
      <c r="B1148" t="s">
        <v>12220</v>
      </c>
      <c r="C1148" t="s">
        <v>12443</v>
      </c>
      <c r="D1148" t="s">
        <v>22110</v>
      </c>
      <c r="E1148" t="s">
        <v>11935</v>
      </c>
      <c r="F1148" t="s">
        <v>11935</v>
      </c>
      <c r="G1148" t="s">
        <v>14133</v>
      </c>
      <c r="H1148" t="s">
        <v>19973</v>
      </c>
    </row>
    <row r="1149" spans="1:8" x14ac:dyDescent="0.35">
      <c r="A1149" t="s">
        <v>14272</v>
      </c>
      <c r="B1149" t="s">
        <v>12183</v>
      </c>
      <c r="C1149" t="s">
        <v>12443</v>
      </c>
      <c r="D1149" t="s">
        <v>22356</v>
      </c>
      <c r="E1149" t="s">
        <v>11948</v>
      </c>
      <c r="F1149" t="s">
        <v>11935</v>
      </c>
      <c r="G1149" t="s">
        <v>14273</v>
      </c>
      <c r="H1149" t="s">
        <v>20918</v>
      </c>
    </row>
    <row r="1150" spans="1:8" x14ac:dyDescent="0.35">
      <c r="A1150" t="s">
        <v>14274</v>
      </c>
      <c r="B1150" t="s">
        <v>12109</v>
      </c>
      <c r="C1150" t="s">
        <v>12443</v>
      </c>
      <c r="D1150" t="s">
        <v>21952</v>
      </c>
      <c r="E1150" t="s">
        <v>11922</v>
      </c>
      <c r="F1150" t="s">
        <v>11948</v>
      </c>
      <c r="G1150" t="s">
        <v>14275</v>
      </c>
      <c r="H1150" t="s">
        <v>21095</v>
      </c>
    </row>
    <row r="1151" spans="1:8" x14ac:dyDescent="0.35">
      <c r="A1151" t="s">
        <v>14276</v>
      </c>
      <c r="B1151" t="s">
        <v>12220</v>
      </c>
      <c r="C1151" t="s">
        <v>12449</v>
      </c>
      <c r="D1151" t="s">
        <v>22248</v>
      </c>
      <c r="E1151" t="s">
        <v>11948</v>
      </c>
      <c r="F1151" t="s">
        <v>11922</v>
      </c>
      <c r="G1151" t="s">
        <v>8475</v>
      </c>
      <c r="H1151" t="s">
        <v>20882</v>
      </c>
    </row>
    <row r="1152" spans="1:8" x14ac:dyDescent="0.35">
      <c r="A1152" t="s">
        <v>14277</v>
      </c>
      <c r="B1152" t="s">
        <v>11921</v>
      </c>
      <c r="C1152" t="s">
        <v>12434</v>
      </c>
      <c r="D1152" t="s">
        <v>21951</v>
      </c>
      <c r="E1152" t="s">
        <v>11948</v>
      </c>
      <c r="F1152" t="s">
        <v>11935</v>
      </c>
      <c r="G1152" t="s">
        <v>13745</v>
      </c>
      <c r="H1152" t="s">
        <v>21429</v>
      </c>
    </row>
    <row r="1153" spans="1:8" x14ac:dyDescent="0.35">
      <c r="A1153" t="s">
        <v>14278</v>
      </c>
      <c r="B1153" t="s">
        <v>11961</v>
      </c>
      <c r="C1153" t="s">
        <v>12443</v>
      </c>
      <c r="D1153" t="s">
        <v>22393</v>
      </c>
      <c r="E1153" t="s">
        <v>11948</v>
      </c>
      <c r="F1153" t="s">
        <v>12426</v>
      </c>
      <c r="G1153" t="s">
        <v>9689</v>
      </c>
      <c r="H1153" t="s">
        <v>20608</v>
      </c>
    </row>
    <row r="1154" spans="1:8" x14ac:dyDescent="0.35">
      <c r="A1154" t="s">
        <v>14279</v>
      </c>
      <c r="B1154" t="s">
        <v>12257</v>
      </c>
      <c r="C1154" t="s">
        <v>12434</v>
      </c>
      <c r="D1154" t="s">
        <v>22350</v>
      </c>
      <c r="E1154" t="s">
        <v>11922</v>
      </c>
      <c r="F1154" t="s">
        <v>11922</v>
      </c>
      <c r="G1154" t="s">
        <v>9674</v>
      </c>
      <c r="H1154" t="s">
        <v>20283</v>
      </c>
    </row>
    <row r="1155" spans="1:8" x14ac:dyDescent="0.35">
      <c r="A1155" t="s">
        <v>14280</v>
      </c>
      <c r="B1155" t="s">
        <v>11921</v>
      </c>
      <c r="C1155" t="s">
        <v>12429</v>
      </c>
      <c r="D1155" t="s">
        <v>22073</v>
      </c>
      <c r="E1155" t="s">
        <v>12430</v>
      </c>
      <c r="F1155" t="s">
        <v>12423</v>
      </c>
      <c r="G1155" t="s">
        <v>14281</v>
      </c>
      <c r="H1155" t="s">
        <v>20282</v>
      </c>
    </row>
    <row r="1156" spans="1:8" x14ac:dyDescent="0.35">
      <c r="A1156" t="s">
        <v>14282</v>
      </c>
      <c r="B1156" t="s">
        <v>12072</v>
      </c>
      <c r="C1156" t="s">
        <v>12434</v>
      </c>
      <c r="D1156" t="s">
        <v>21959</v>
      </c>
      <c r="E1156" t="s">
        <v>12422</v>
      </c>
      <c r="F1156" t="s">
        <v>11922</v>
      </c>
      <c r="G1156" t="s">
        <v>66</v>
      </c>
      <c r="H1156" t="s">
        <v>19951</v>
      </c>
    </row>
    <row r="1157" spans="1:8" x14ac:dyDescent="0.35">
      <c r="A1157" t="s">
        <v>14283</v>
      </c>
      <c r="B1157" t="s">
        <v>11921</v>
      </c>
      <c r="C1157" t="s">
        <v>12434</v>
      </c>
      <c r="D1157" t="s">
        <v>22357</v>
      </c>
      <c r="E1157" t="s">
        <v>12422</v>
      </c>
      <c r="F1157" t="s">
        <v>11922</v>
      </c>
      <c r="G1157" t="s">
        <v>66</v>
      </c>
      <c r="H1157" t="s">
        <v>20932</v>
      </c>
    </row>
    <row r="1158" spans="1:8" x14ac:dyDescent="0.35">
      <c r="A1158" t="s">
        <v>14284</v>
      </c>
      <c r="B1158" t="s">
        <v>12257</v>
      </c>
      <c r="C1158" t="s">
        <v>12421</v>
      </c>
      <c r="D1158" t="s">
        <v>22394</v>
      </c>
      <c r="E1158" t="s">
        <v>11922</v>
      </c>
      <c r="F1158" t="s">
        <v>11922</v>
      </c>
      <c r="G1158" t="s">
        <v>14285</v>
      </c>
      <c r="H1158" t="s">
        <v>20272</v>
      </c>
    </row>
    <row r="1159" spans="1:8" x14ac:dyDescent="0.35">
      <c r="A1159" t="s">
        <v>14286</v>
      </c>
      <c r="B1159" t="s">
        <v>12220</v>
      </c>
      <c r="C1159" t="s">
        <v>12429</v>
      </c>
      <c r="D1159" t="s">
        <v>22014</v>
      </c>
      <c r="E1159" t="s">
        <v>11935</v>
      </c>
      <c r="F1159" t="s">
        <v>12426</v>
      </c>
      <c r="G1159" t="s">
        <v>14287</v>
      </c>
      <c r="H1159" t="s">
        <v>19903</v>
      </c>
    </row>
    <row r="1160" spans="1:8" x14ac:dyDescent="0.35">
      <c r="A1160" t="s">
        <v>14288</v>
      </c>
      <c r="B1160" t="s">
        <v>11998</v>
      </c>
      <c r="C1160" t="s">
        <v>12443</v>
      </c>
      <c r="D1160" t="s">
        <v>21990</v>
      </c>
      <c r="E1160" t="s">
        <v>12430</v>
      </c>
      <c r="F1160" t="s">
        <v>12426</v>
      </c>
      <c r="G1160" t="s">
        <v>14289</v>
      </c>
      <c r="H1160" t="s">
        <v>21226</v>
      </c>
    </row>
    <row r="1161" spans="1:8" x14ac:dyDescent="0.35">
      <c r="A1161" t="s">
        <v>14290</v>
      </c>
      <c r="B1161" t="s">
        <v>12257</v>
      </c>
      <c r="C1161" t="s">
        <v>12443</v>
      </c>
      <c r="D1161" t="s">
        <v>22016</v>
      </c>
      <c r="E1161" t="s">
        <v>11922</v>
      </c>
      <c r="F1161" t="s">
        <v>12426</v>
      </c>
      <c r="G1161" t="s">
        <v>8800</v>
      </c>
      <c r="H1161" t="s">
        <v>21014</v>
      </c>
    </row>
    <row r="1162" spans="1:8" x14ac:dyDescent="0.35">
      <c r="A1162" t="s">
        <v>14291</v>
      </c>
      <c r="B1162" t="s">
        <v>11921</v>
      </c>
      <c r="C1162" t="s">
        <v>12425</v>
      </c>
      <c r="D1162" t="s">
        <v>21964</v>
      </c>
      <c r="E1162" t="s">
        <v>11922</v>
      </c>
      <c r="F1162" t="s">
        <v>11922</v>
      </c>
      <c r="G1162" t="s">
        <v>14292</v>
      </c>
      <c r="H1162" t="s">
        <v>20713</v>
      </c>
    </row>
    <row r="1163" spans="1:8" x14ac:dyDescent="0.35">
      <c r="A1163" t="s">
        <v>14293</v>
      </c>
      <c r="B1163" t="s">
        <v>11921</v>
      </c>
      <c r="C1163" t="s">
        <v>12443</v>
      </c>
      <c r="D1163" t="s">
        <v>22296</v>
      </c>
      <c r="E1163" t="s">
        <v>11948</v>
      </c>
      <c r="F1163" t="s">
        <v>11935</v>
      </c>
      <c r="G1163" t="s">
        <v>14294</v>
      </c>
      <c r="H1163" t="s">
        <v>21133</v>
      </c>
    </row>
    <row r="1164" spans="1:8" x14ac:dyDescent="0.35">
      <c r="A1164" t="s">
        <v>14295</v>
      </c>
      <c r="B1164" t="s">
        <v>12220</v>
      </c>
      <c r="C1164" t="s">
        <v>12421</v>
      </c>
      <c r="D1164" t="s">
        <v>22171</v>
      </c>
      <c r="E1164" t="s">
        <v>12422</v>
      </c>
      <c r="F1164" t="s">
        <v>11935</v>
      </c>
      <c r="G1164" t="s">
        <v>14296</v>
      </c>
      <c r="H1164" t="s">
        <v>20588</v>
      </c>
    </row>
    <row r="1165" spans="1:8" x14ac:dyDescent="0.35">
      <c r="A1165" t="s">
        <v>14297</v>
      </c>
      <c r="B1165" t="s">
        <v>11921</v>
      </c>
      <c r="C1165" t="s">
        <v>12429</v>
      </c>
      <c r="D1165" t="s">
        <v>22276</v>
      </c>
      <c r="E1165" t="s">
        <v>12422</v>
      </c>
      <c r="F1165" t="s">
        <v>12426</v>
      </c>
      <c r="G1165" t="s">
        <v>12666</v>
      </c>
      <c r="H1165" t="s">
        <v>20702</v>
      </c>
    </row>
    <row r="1166" spans="1:8" x14ac:dyDescent="0.35">
      <c r="A1166" t="s">
        <v>14298</v>
      </c>
      <c r="B1166" t="s">
        <v>12072</v>
      </c>
      <c r="C1166" t="s">
        <v>12425</v>
      </c>
      <c r="D1166" t="s">
        <v>22395</v>
      </c>
      <c r="E1166" t="s">
        <v>11948</v>
      </c>
      <c r="F1166" t="s">
        <v>11935</v>
      </c>
      <c r="G1166" t="s">
        <v>14299</v>
      </c>
      <c r="H1166" t="s">
        <v>20043</v>
      </c>
    </row>
    <row r="1167" spans="1:8" x14ac:dyDescent="0.35">
      <c r="A1167" t="s">
        <v>14300</v>
      </c>
      <c r="B1167" t="s">
        <v>12035</v>
      </c>
      <c r="C1167" t="s">
        <v>12421</v>
      </c>
      <c r="D1167" t="s">
        <v>22353</v>
      </c>
      <c r="E1167" t="s">
        <v>11948</v>
      </c>
      <c r="F1167" t="s">
        <v>12426</v>
      </c>
      <c r="G1167" t="s">
        <v>66</v>
      </c>
      <c r="H1167" t="s">
        <v>20669</v>
      </c>
    </row>
    <row r="1168" spans="1:8" x14ac:dyDescent="0.35">
      <c r="A1168" t="s">
        <v>14301</v>
      </c>
      <c r="B1168" t="s">
        <v>12183</v>
      </c>
      <c r="C1168" t="s">
        <v>12443</v>
      </c>
      <c r="D1168" t="s">
        <v>22036</v>
      </c>
      <c r="E1168" t="s">
        <v>12430</v>
      </c>
      <c r="F1168" t="s">
        <v>12423</v>
      </c>
      <c r="G1168" t="s">
        <v>14302</v>
      </c>
      <c r="H1168" t="s">
        <v>21013</v>
      </c>
    </row>
    <row r="1169" spans="1:8" x14ac:dyDescent="0.35">
      <c r="A1169" t="s">
        <v>14303</v>
      </c>
      <c r="B1169" t="s">
        <v>12220</v>
      </c>
      <c r="C1169" t="s">
        <v>12429</v>
      </c>
      <c r="D1169" t="s">
        <v>22144</v>
      </c>
      <c r="E1169" t="s">
        <v>12422</v>
      </c>
      <c r="F1169" t="s">
        <v>11922</v>
      </c>
      <c r="G1169" t="s">
        <v>14304</v>
      </c>
      <c r="H1169" t="s">
        <v>21345</v>
      </c>
    </row>
    <row r="1170" spans="1:8" x14ac:dyDescent="0.35">
      <c r="A1170" t="s">
        <v>14305</v>
      </c>
      <c r="B1170" t="s">
        <v>12257</v>
      </c>
      <c r="C1170" t="s">
        <v>12449</v>
      </c>
      <c r="D1170" t="s">
        <v>22396</v>
      </c>
      <c r="E1170" t="s">
        <v>11935</v>
      </c>
      <c r="F1170" t="s">
        <v>12426</v>
      </c>
      <c r="G1170" t="s">
        <v>14306</v>
      </c>
      <c r="H1170" t="s">
        <v>20906</v>
      </c>
    </row>
    <row r="1171" spans="1:8" x14ac:dyDescent="0.35">
      <c r="A1171" t="s">
        <v>14307</v>
      </c>
      <c r="B1171" t="s">
        <v>12035</v>
      </c>
      <c r="C1171" t="s">
        <v>12425</v>
      </c>
      <c r="D1171" t="s">
        <v>21880</v>
      </c>
      <c r="E1171" t="s">
        <v>11948</v>
      </c>
      <c r="F1171" t="s">
        <v>12426</v>
      </c>
      <c r="G1171" t="s">
        <v>66</v>
      </c>
      <c r="H1171" t="s">
        <v>20150</v>
      </c>
    </row>
    <row r="1172" spans="1:8" x14ac:dyDescent="0.35">
      <c r="A1172" t="s">
        <v>14308</v>
      </c>
      <c r="B1172" t="s">
        <v>12035</v>
      </c>
      <c r="C1172" t="s">
        <v>12425</v>
      </c>
      <c r="D1172" t="s">
        <v>22355</v>
      </c>
      <c r="E1172" t="s">
        <v>11922</v>
      </c>
      <c r="F1172" t="s">
        <v>11948</v>
      </c>
      <c r="G1172" t="s">
        <v>14309</v>
      </c>
      <c r="H1172" t="s">
        <v>21009</v>
      </c>
    </row>
    <row r="1173" spans="1:8" x14ac:dyDescent="0.35">
      <c r="A1173" t="s">
        <v>14310</v>
      </c>
      <c r="B1173" t="s">
        <v>11961</v>
      </c>
      <c r="C1173" t="s">
        <v>12434</v>
      </c>
      <c r="D1173" t="s">
        <v>22043</v>
      </c>
      <c r="E1173" t="s">
        <v>11935</v>
      </c>
      <c r="F1173" t="s">
        <v>11935</v>
      </c>
      <c r="G1173" t="s">
        <v>66</v>
      </c>
      <c r="H1173" t="s">
        <v>22397</v>
      </c>
    </row>
    <row r="1174" spans="1:8" x14ac:dyDescent="0.35">
      <c r="A1174" t="s">
        <v>14311</v>
      </c>
      <c r="B1174" t="s">
        <v>11998</v>
      </c>
      <c r="C1174" t="s">
        <v>12425</v>
      </c>
      <c r="D1174" t="s">
        <v>22244</v>
      </c>
      <c r="E1174" t="s">
        <v>66</v>
      </c>
      <c r="F1174" t="s">
        <v>11935</v>
      </c>
      <c r="G1174" t="s">
        <v>11533</v>
      </c>
      <c r="H1174" t="s">
        <v>22308</v>
      </c>
    </row>
    <row r="1175" spans="1:8" x14ac:dyDescent="0.35">
      <c r="A1175" t="s">
        <v>14312</v>
      </c>
      <c r="B1175" t="s">
        <v>12035</v>
      </c>
      <c r="C1175" t="s">
        <v>12434</v>
      </c>
      <c r="D1175" t="s">
        <v>22210</v>
      </c>
      <c r="E1175" t="s">
        <v>11935</v>
      </c>
      <c r="F1175" t="s">
        <v>12423</v>
      </c>
      <c r="G1175" t="s">
        <v>66</v>
      </c>
      <c r="H1175" t="s">
        <v>21240</v>
      </c>
    </row>
    <row r="1176" spans="1:8" x14ac:dyDescent="0.35">
      <c r="A1176" t="s">
        <v>14313</v>
      </c>
      <c r="B1176" t="s">
        <v>11998</v>
      </c>
      <c r="C1176" t="s">
        <v>12421</v>
      </c>
      <c r="D1176" t="s">
        <v>22054</v>
      </c>
      <c r="E1176" t="s">
        <v>11922</v>
      </c>
      <c r="F1176" t="s">
        <v>12426</v>
      </c>
      <c r="G1176" t="s">
        <v>14314</v>
      </c>
      <c r="H1176" t="s">
        <v>20966</v>
      </c>
    </row>
    <row r="1177" spans="1:8" x14ac:dyDescent="0.35">
      <c r="A1177" t="s">
        <v>14315</v>
      </c>
      <c r="B1177" t="s">
        <v>12072</v>
      </c>
      <c r="C1177" t="s">
        <v>12434</v>
      </c>
      <c r="D1177" t="s">
        <v>21929</v>
      </c>
      <c r="E1177" t="s">
        <v>11948</v>
      </c>
      <c r="F1177" t="s">
        <v>11948</v>
      </c>
      <c r="G1177" t="s">
        <v>14316</v>
      </c>
      <c r="H1177" t="s">
        <v>20900</v>
      </c>
    </row>
    <row r="1178" spans="1:8" x14ac:dyDescent="0.35">
      <c r="A1178" t="s">
        <v>14317</v>
      </c>
      <c r="B1178" t="s">
        <v>11998</v>
      </c>
      <c r="C1178" t="s">
        <v>12425</v>
      </c>
      <c r="D1178" t="s">
        <v>22244</v>
      </c>
      <c r="E1178" t="s">
        <v>11922</v>
      </c>
      <c r="F1178" t="s">
        <v>11935</v>
      </c>
      <c r="G1178" t="s">
        <v>14318</v>
      </c>
      <c r="H1178" t="s">
        <v>21563</v>
      </c>
    </row>
    <row r="1179" spans="1:8" x14ac:dyDescent="0.35">
      <c r="A1179" t="s">
        <v>14319</v>
      </c>
      <c r="B1179" t="s">
        <v>11961</v>
      </c>
      <c r="C1179" t="s">
        <v>12421</v>
      </c>
      <c r="D1179" t="s">
        <v>22115</v>
      </c>
      <c r="E1179" t="s">
        <v>11935</v>
      </c>
      <c r="F1179" t="s">
        <v>11948</v>
      </c>
      <c r="G1179" t="s">
        <v>14320</v>
      </c>
      <c r="H1179" t="s">
        <v>21452</v>
      </c>
    </row>
    <row r="1180" spans="1:8" x14ac:dyDescent="0.35">
      <c r="A1180" t="s">
        <v>14321</v>
      </c>
      <c r="B1180" t="s">
        <v>12146</v>
      </c>
      <c r="C1180" t="s">
        <v>12434</v>
      </c>
      <c r="D1180" t="s">
        <v>22190</v>
      </c>
      <c r="E1180" t="s">
        <v>11948</v>
      </c>
      <c r="F1180" t="s">
        <v>11922</v>
      </c>
      <c r="G1180" t="s">
        <v>9345</v>
      </c>
      <c r="H1180" t="s">
        <v>21358</v>
      </c>
    </row>
    <row r="1181" spans="1:8" x14ac:dyDescent="0.35">
      <c r="A1181" t="s">
        <v>14322</v>
      </c>
      <c r="B1181" t="s">
        <v>11961</v>
      </c>
      <c r="C1181" t="s">
        <v>12443</v>
      </c>
      <c r="D1181" t="s">
        <v>22069</v>
      </c>
      <c r="E1181" t="s">
        <v>11935</v>
      </c>
      <c r="F1181" t="s">
        <v>11948</v>
      </c>
      <c r="G1181" t="s">
        <v>8451</v>
      </c>
      <c r="H1181" t="s">
        <v>21540</v>
      </c>
    </row>
    <row r="1182" spans="1:8" x14ac:dyDescent="0.35">
      <c r="A1182" t="s">
        <v>14323</v>
      </c>
      <c r="B1182" t="s">
        <v>12220</v>
      </c>
      <c r="C1182" t="s">
        <v>12421</v>
      </c>
      <c r="D1182" t="s">
        <v>21913</v>
      </c>
      <c r="E1182" t="s">
        <v>11935</v>
      </c>
      <c r="F1182" t="s">
        <v>12426</v>
      </c>
      <c r="G1182" t="s">
        <v>10327</v>
      </c>
      <c r="H1182" t="s">
        <v>21270</v>
      </c>
    </row>
    <row r="1183" spans="1:8" x14ac:dyDescent="0.35">
      <c r="A1183" t="s">
        <v>14324</v>
      </c>
      <c r="B1183" t="s">
        <v>12146</v>
      </c>
      <c r="C1183" t="s">
        <v>12429</v>
      </c>
      <c r="D1183" t="s">
        <v>22316</v>
      </c>
      <c r="E1183" t="s">
        <v>12430</v>
      </c>
      <c r="F1183" t="s">
        <v>12426</v>
      </c>
      <c r="G1183" t="s">
        <v>14325</v>
      </c>
      <c r="H1183" t="s">
        <v>20306</v>
      </c>
    </row>
    <row r="1184" spans="1:8" x14ac:dyDescent="0.35">
      <c r="A1184" t="s">
        <v>14326</v>
      </c>
      <c r="B1184" t="s">
        <v>12220</v>
      </c>
      <c r="C1184" t="s">
        <v>12443</v>
      </c>
      <c r="D1184" t="s">
        <v>22111</v>
      </c>
      <c r="E1184" t="s">
        <v>12430</v>
      </c>
      <c r="F1184" t="s">
        <v>11935</v>
      </c>
      <c r="G1184" t="s">
        <v>14327</v>
      </c>
      <c r="H1184" t="s">
        <v>19972</v>
      </c>
    </row>
    <row r="1185" spans="1:8" x14ac:dyDescent="0.35">
      <c r="A1185" t="s">
        <v>14328</v>
      </c>
      <c r="B1185" t="s">
        <v>12220</v>
      </c>
      <c r="C1185" t="s">
        <v>12434</v>
      </c>
      <c r="D1185" t="s">
        <v>22249</v>
      </c>
      <c r="E1185" t="s">
        <v>12430</v>
      </c>
      <c r="F1185" t="s">
        <v>12423</v>
      </c>
      <c r="G1185" t="s">
        <v>66</v>
      </c>
      <c r="H1185" t="s">
        <v>21405</v>
      </c>
    </row>
    <row r="1186" spans="1:8" x14ac:dyDescent="0.35">
      <c r="A1186" t="s">
        <v>14329</v>
      </c>
      <c r="B1186" t="s">
        <v>12146</v>
      </c>
      <c r="C1186" t="s">
        <v>12443</v>
      </c>
      <c r="D1186" t="s">
        <v>21977</v>
      </c>
      <c r="E1186" t="s">
        <v>11935</v>
      </c>
      <c r="F1186" t="s">
        <v>11935</v>
      </c>
      <c r="G1186" t="s">
        <v>66</v>
      </c>
      <c r="H1186" t="s">
        <v>21391</v>
      </c>
    </row>
    <row r="1187" spans="1:8" x14ac:dyDescent="0.35">
      <c r="A1187" t="s">
        <v>14330</v>
      </c>
      <c r="B1187" t="s">
        <v>12109</v>
      </c>
      <c r="C1187" t="s">
        <v>12443</v>
      </c>
      <c r="D1187" t="s">
        <v>22398</v>
      </c>
      <c r="E1187" t="s">
        <v>11948</v>
      </c>
      <c r="F1187" t="s">
        <v>11948</v>
      </c>
      <c r="G1187" t="s">
        <v>14331</v>
      </c>
      <c r="H1187" t="s">
        <v>19957</v>
      </c>
    </row>
    <row r="1188" spans="1:8" x14ac:dyDescent="0.35">
      <c r="A1188" t="s">
        <v>14332</v>
      </c>
      <c r="B1188" t="s">
        <v>12109</v>
      </c>
      <c r="C1188" t="s">
        <v>12425</v>
      </c>
      <c r="D1188" t="s">
        <v>22054</v>
      </c>
      <c r="E1188" t="s">
        <v>12430</v>
      </c>
      <c r="F1188" t="s">
        <v>11922</v>
      </c>
      <c r="G1188" t="s">
        <v>14333</v>
      </c>
      <c r="H1188" t="s">
        <v>19983</v>
      </c>
    </row>
    <row r="1189" spans="1:8" x14ac:dyDescent="0.35">
      <c r="A1189" t="s">
        <v>14334</v>
      </c>
      <c r="B1189" t="s">
        <v>12257</v>
      </c>
      <c r="C1189" t="s">
        <v>12434</v>
      </c>
      <c r="D1189" t="s">
        <v>22399</v>
      </c>
      <c r="E1189" t="s">
        <v>11935</v>
      </c>
      <c r="F1189" t="s">
        <v>11948</v>
      </c>
      <c r="G1189" t="s">
        <v>9894</v>
      </c>
      <c r="H1189" t="s">
        <v>21085</v>
      </c>
    </row>
    <row r="1190" spans="1:8" x14ac:dyDescent="0.35">
      <c r="A1190" t="s">
        <v>14335</v>
      </c>
      <c r="B1190" t="s">
        <v>11961</v>
      </c>
      <c r="C1190" t="s">
        <v>12449</v>
      </c>
      <c r="D1190" t="s">
        <v>22121</v>
      </c>
      <c r="E1190" t="s">
        <v>11935</v>
      </c>
      <c r="F1190" t="s">
        <v>12423</v>
      </c>
      <c r="G1190" t="s">
        <v>14336</v>
      </c>
      <c r="H1190" t="s">
        <v>20130</v>
      </c>
    </row>
    <row r="1191" spans="1:8" x14ac:dyDescent="0.35">
      <c r="A1191" t="s">
        <v>14337</v>
      </c>
      <c r="B1191" t="s">
        <v>12257</v>
      </c>
      <c r="C1191" t="s">
        <v>12434</v>
      </c>
      <c r="D1191" t="s">
        <v>22101</v>
      </c>
      <c r="E1191" t="s">
        <v>66</v>
      </c>
      <c r="F1191" t="s">
        <v>12426</v>
      </c>
      <c r="G1191" t="s">
        <v>8763</v>
      </c>
      <c r="H1191" t="s">
        <v>20862</v>
      </c>
    </row>
    <row r="1192" spans="1:8" x14ac:dyDescent="0.35">
      <c r="A1192" t="s">
        <v>14338</v>
      </c>
      <c r="B1192" t="s">
        <v>12109</v>
      </c>
      <c r="C1192" t="s">
        <v>12421</v>
      </c>
      <c r="D1192" t="s">
        <v>22210</v>
      </c>
      <c r="E1192" t="s">
        <v>11922</v>
      </c>
      <c r="F1192" t="s">
        <v>11948</v>
      </c>
      <c r="G1192" t="s">
        <v>7474</v>
      </c>
      <c r="H1192" t="s">
        <v>20637</v>
      </c>
    </row>
    <row r="1193" spans="1:8" x14ac:dyDescent="0.35">
      <c r="A1193" t="s">
        <v>14339</v>
      </c>
      <c r="B1193" t="s">
        <v>12220</v>
      </c>
      <c r="C1193" t="s">
        <v>12425</v>
      </c>
      <c r="D1193" t="s">
        <v>22356</v>
      </c>
      <c r="E1193" t="s">
        <v>11948</v>
      </c>
      <c r="F1193" t="s">
        <v>11922</v>
      </c>
      <c r="G1193" t="s">
        <v>14340</v>
      </c>
      <c r="H1193" t="s">
        <v>20418</v>
      </c>
    </row>
    <row r="1194" spans="1:8" x14ac:dyDescent="0.35">
      <c r="A1194" t="s">
        <v>14341</v>
      </c>
      <c r="B1194" t="s">
        <v>12183</v>
      </c>
      <c r="C1194" t="s">
        <v>12434</v>
      </c>
      <c r="D1194" t="s">
        <v>22400</v>
      </c>
      <c r="E1194" t="s">
        <v>11935</v>
      </c>
      <c r="F1194" t="s">
        <v>11935</v>
      </c>
      <c r="G1194" t="s">
        <v>8179</v>
      </c>
      <c r="H1194" t="s">
        <v>21051</v>
      </c>
    </row>
    <row r="1195" spans="1:8" x14ac:dyDescent="0.35">
      <c r="A1195" t="s">
        <v>14342</v>
      </c>
      <c r="B1195" t="s">
        <v>11998</v>
      </c>
      <c r="C1195" t="s">
        <v>12434</v>
      </c>
      <c r="D1195" t="s">
        <v>21969</v>
      </c>
      <c r="E1195" t="s">
        <v>11948</v>
      </c>
      <c r="F1195" t="s">
        <v>11922</v>
      </c>
      <c r="G1195" t="s">
        <v>14343</v>
      </c>
      <c r="H1195" t="s">
        <v>20237</v>
      </c>
    </row>
    <row r="1196" spans="1:8" x14ac:dyDescent="0.35">
      <c r="A1196" t="s">
        <v>14344</v>
      </c>
      <c r="B1196" t="s">
        <v>12072</v>
      </c>
      <c r="C1196" t="s">
        <v>12421</v>
      </c>
      <c r="D1196" t="s">
        <v>22025</v>
      </c>
      <c r="E1196" t="s">
        <v>12430</v>
      </c>
      <c r="F1196" t="s">
        <v>12426</v>
      </c>
      <c r="G1196" t="s">
        <v>14345</v>
      </c>
      <c r="H1196" t="s">
        <v>21033</v>
      </c>
    </row>
    <row r="1197" spans="1:8" x14ac:dyDescent="0.35">
      <c r="A1197" t="s">
        <v>14346</v>
      </c>
      <c r="B1197" t="s">
        <v>12072</v>
      </c>
      <c r="C1197" t="s">
        <v>12425</v>
      </c>
      <c r="D1197" t="s">
        <v>22112</v>
      </c>
      <c r="E1197" t="s">
        <v>11922</v>
      </c>
      <c r="F1197" t="s">
        <v>11935</v>
      </c>
      <c r="G1197" t="s">
        <v>14347</v>
      </c>
      <c r="H1197" t="s">
        <v>21314</v>
      </c>
    </row>
    <row r="1198" spans="1:8" x14ac:dyDescent="0.35">
      <c r="A1198" t="s">
        <v>14348</v>
      </c>
      <c r="B1198" t="s">
        <v>12035</v>
      </c>
      <c r="C1198" t="s">
        <v>12443</v>
      </c>
      <c r="D1198" t="s">
        <v>22054</v>
      </c>
      <c r="E1198" t="s">
        <v>11935</v>
      </c>
      <c r="F1198" t="s">
        <v>11948</v>
      </c>
      <c r="G1198" t="s">
        <v>66</v>
      </c>
      <c r="H1198" t="s">
        <v>19848</v>
      </c>
    </row>
    <row r="1199" spans="1:8" x14ac:dyDescent="0.35">
      <c r="A1199" t="s">
        <v>14349</v>
      </c>
      <c r="B1199" t="s">
        <v>12072</v>
      </c>
      <c r="C1199" t="s">
        <v>12421</v>
      </c>
      <c r="D1199" t="s">
        <v>22280</v>
      </c>
      <c r="E1199" t="s">
        <v>11935</v>
      </c>
      <c r="F1199" t="s">
        <v>11948</v>
      </c>
      <c r="G1199" t="s">
        <v>14350</v>
      </c>
      <c r="H1199" t="s">
        <v>20603</v>
      </c>
    </row>
    <row r="1200" spans="1:8" x14ac:dyDescent="0.35">
      <c r="A1200" t="s">
        <v>14351</v>
      </c>
      <c r="B1200" t="s">
        <v>12109</v>
      </c>
      <c r="C1200" t="s">
        <v>12429</v>
      </c>
      <c r="D1200" t="s">
        <v>22041</v>
      </c>
      <c r="E1200" t="s">
        <v>11935</v>
      </c>
      <c r="F1200" t="s">
        <v>11948</v>
      </c>
      <c r="G1200" t="s">
        <v>7783</v>
      </c>
      <c r="H1200" t="s">
        <v>21044</v>
      </c>
    </row>
    <row r="1201" spans="1:8" x14ac:dyDescent="0.35">
      <c r="A1201" t="s">
        <v>14352</v>
      </c>
      <c r="B1201" t="s">
        <v>12072</v>
      </c>
      <c r="C1201" t="s">
        <v>12449</v>
      </c>
      <c r="D1201" t="s">
        <v>22224</v>
      </c>
      <c r="E1201" t="s">
        <v>12430</v>
      </c>
      <c r="F1201" t="s">
        <v>12423</v>
      </c>
      <c r="G1201" t="s">
        <v>11873</v>
      </c>
      <c r="H1201" t="s">
        <v>20377</v>
      </c>
    </row>
    <row r="1202" spans="1:8" x14ac:dyDescent="0.35">
      <c r="A1202" t="s">
        <v>14353</v>
      </c>
      <c r="B1202" t="s">
        <v>11998</v>
      </c>
      <c r="C1202" t="s">
        <v>12429</v>
      </c>
      <c r="D1202" t="s">
        <v>22017</v>
      </c>
      <c r="E1202" t="s">
        <v>11935</v>
      </c>
      <c r="F1202" t="s">
        <v>12426</v>
      </c>
      <c r="G1202" t="s">
        <v>14354</v>
      </c>
      <c r="H1202" t="s">
        <v>20799</v>
      </c>
    </row>
    <row r="1203" spans="1:8" x14ac:dyDescent="0.35">
      <c r="A1203" t="s">
        <v>14355</v>
      </c>
      <c r="B1203" t="s">
        <v>12035</v>
      </c>
      <c r="C1203" t="s">
        <v>12425</v>
      </c>
      <c r="D1203" t="s">
        <v>21890</v>
      </c>
      <c r="E1203" t="s">
        <v>11935</v>
      </c>
      <c r="F1203" t="s">
        <v>11935</v>
      </c>
      <c r="G1203" t="s">
        <v>14356</v>
      </c>
      <c r="H1203" t="s">
        <v>21458</v>
      </c>
    </row>
    <row r="1204" spans="1:8" x14ac:dyDescent="0.35">
      <c r="A1204" t="s">
        <v>14357</v>
      </c>
      <c r="B1204" t="s">
        <v>12035</v>
      </c>
      <c r="C1204" t="s">
        <v>12425</v>
      </c>
      <c r="D1204" t="s">
        <v>22191</v>
      </c>
      <c r="E1204" t="s">
        <v>11922</v>
      </c>
      <c r="F1204" t="s">
        <v>11922</v>
      </c>
      <c r="G1204" t="s">
        <v>14358</v>
      </c>
      <c r="H1204" t="s">
        <v>20556</v>
      </c>
    </row>
    <row r="1205" spans="1:8" x14ac:dyDescent="0.35">
      <c r="A1205" t="s">
        <v>14359</v>
      </c>
      <c r="B1205" t="s">
        <v>12035</v>
      </c>
      <c r="C1205" t="s">
        <v>12449</v>
      </c>
      <c r="D1205" t="s">
        <v>22401</v>
      </c>
      <c r="E1205" t="s">
        <v>11935</v>
      </c>
      <c r="F1205" t="s">
        <v>12426</v>
      </c>
      <c r="G1205" t="s">
        <v>8470</v>
      </c>
      <c r="H1205" t="s">
        <v>20240</v>
      </c>
    </row>
    <row r="1206" spans="1:8" x14ac:dyDescent="0.35">
      <c r="A1206" t="s">
        <v>14360</v>
      </c>
      <c r="B1206" t="s">
        <v>12257</v>
      </c>
      <c r="C1206" t="s">
        <v>12449</v>
      </c>
      <c r="D1206" t="s">
        <v>22137</v>
      </c>
      <c r="E1206" t="s">
        <v>11948</v>
      </c>
      <c r="F1206" t="s">
        <v>12426</v>
      </c>
      <c r="G1206" t="s">
        <v>14361</v>
      </c>
      <c r="H1206" t="s">
        <v>19983</v>
      </c>
    </row>
    <row r="1207" spans="1:8" x14ac:dyDescent="0.35">
      <c r="A1207" t="s">
        <v>14362</v>
      </c>
      <c r="B1207" t="s">
        <v>12035</v>
      </c>
      <c r="C1207" t="s">
        <v>12434</v>
      </c>
      <c r="D1207" t="s">
        <v>22402</v>
      </c>
      <c r="E1207" t="s">
        <v>11922</v>
      </c>
      <c r="F1207" t="s">
        <v>12423</v>
      </c>
      <c r="G1207" t="s">
        <v>14363</v>
      </c>
      <c r="H1207" t="s">
        <v>20260</v>
      </c>
    </row>
    <row r="1208" spans="1:8" x14ac:dyDescent="0.35">
      <c r="A1208" t="s">
        <v>14364</v>
      </c>
      <c r="B1208" t="s">
        <v>12146</v>
      </c>
      <c r="C1208" t="s">
        <v>12429</v>
      </c>
      <c r="D1208" t="s">
        <v>22344</v>
      </c>
      <c r="E1208" t="s">
        <v>12422</v>
      </c>
      <c r="F1208" t="s">
        <v>11948</v>
      </c>
      <c r="G1208" t="s">
        <v>14365</v>
      </c>
      <c r="H1208" t="s">
        <v>21103</v>
      </c>
    </row>
    <row r="1209" spans="1:8" x14ac:dyDescent="0.35">
      <c r="A1209" t="s">
        <v>14366</v>
      </c>
      <c r="B1209" t="s">
        <v>12035</v>
      </c>
      <c r="C1209" t="s">
        <v>12443</v>
      </c>
      <c r="D1209" t="s">
        <v>22146</v>
      </c>
      <c r="E1209" t="s">
        <v>12430</v>
      </c>
      <c r="F1209" t="s">
        <v>66</v>
      </c>
      <c r="G1209" t="s">
        <v>14367</v>
      </c>
      <c r="H1209" t="s">
        <v>21162</v>
      </c>
    </row>
    <row r="1210" spans="1:8" x14ac:dyDescent="0.35">
      <c r="A1210" t="s">
        <v>14368</v>
      </c>
      <c r="B1210" t="s">
        <v>11961</v>
      </c>
      <c r="C1210" t="s">
        <v>12449</v>
      </c>
      <c r="D1210" t="s">
        <v>21934</v>
      </c>
      <c r="E1210" t="s">
        <v>11935</v>
      </c>
      <c r="F1210" t="s">
        <v>11935</v>
      </c>
      <c r="G1210" t="s">
        <v>9904</v>
      </c>
      <c r="H1210" t="s">
        <v>20393</v>
      </c>
    </row>
    <row r="1211" spans="1:8" x14ac:dyDescent="0.35">
      <c r="A1211" t="s">
        <v>14369</v>
      </c>
      <c r="B1211" t="s">
        <v>12257</v>
      </c>
      <c r="C1211" t="s">
        <v>12449</v>
      </c>
      <c r="D1211" t="s">
        <v>22089</v>
      </c>
      <c r="E1211" t="s">
        <v>11935</v>
      </c>
      <c r="F1211" t="s">
        <v>66</v>
      </c>
      <c r="G1211" t="s">
        <v>14370</v>
      </c>
      <c r="H1211" t="s">
        <v>20235</v>
      </c>
    </row>
    <row r="1212" spans="1:8" x14ac:dyDescent="0.35">
      <c r="A1212" t="s">
        <v>14371</v>
      </c>
      <c r="B1212" t="s">
        <v>12220</v>
      </c>
      <c r="C1212" t="s">
        <v>12449</v>
      </c>
      <c r="D1212" t="s">
        <v>22400</v>
      </c>
      <c r="E1212" t="s">
        <v>11922</v>
      </c>
      <c r="F1212" t="s">
        <v>11948</v>
      </c>
      <c r="G1212" t="s">
        <v>13494</v>
      </c>
      <c r="H1212" t="s">
        <v>20563</v>
      </c>
    </row>
    <row r="1213" spans="1:8" x14ac:dyDescent="0.35">
      <c r="A1213" t="s">
        <v>14372</v>
      </c>
      <c r="B1213" t="s">
        <v>11961</v>
      </c>
      <c r="C1213" t="s">
        <v>12434</v>
      </c>
      <c r="D1213" t="s">
        <v>22403</v>
      </c>
      <c r="E1213" t="s">
        <v>66</v>
      </c>
      <c r="F1213" t="s">
        <v>12426</v>
      </c>
      <c r="G1213" t="s">
        <v>14373</v>
      </c>
      <c r="H1213" t="s">
        <v>20865</v>
      </c>
    </row>
    <row r="1214" spans="1:8" x14ac:dyDescent="0.35">
      <c r="A1214" t="s">
        <v>14374</v>
      </c>
      <c r="B1214" t="s">
        <v>12146</v>
      </c>
      <c r="C1214" t="s">
        <v>12443</v>
      </c>
      <c r="D1214" t="s">
        <v>22266</v>
      </c>
      <c r="E1214" t="s">
        <v>12430</v>
      </c>
      <c r="F1214" t="s">
        <v>11922</v>
      </c>
      <c r="G1214" t="s">
        <v>14375</v>
      </c>
      <c r="H1214" t="s">
        <v>20579</v>
      </c>
    </row>
    <row r="1215" spans="1:8" x14ac:dyDescent="0.35">
      <c r="A1215" t="s">
        <v>14376</v>
      </c>
      <c r="B1215" t="s">
        <v>11998</v>
      </c>
      <c r="C1215" t="s">
        <v>12425</v>
      </c>
      <c r="D1215" t="s">
        <v>22217</v>
      </c>
      <c r="E1215" t="s">
        <v>11948</v>
      </c>
      <c r="F1215" t="s">
        <v>11948</v>
      </c>
      <c r="G1215" t="s">
        <v>9983</v>
      </c>
      <c r="H1215" t="s">
        <v>20017</v>
      </c>
    </row>
    <row r="1216" spans="1:8" x14ac:dyDescent="0.35">
      <c r="A1216" t="s">
        <v>14377</v>
      </c>
      <c r="B1216" t="s">
        <v>12220</v>
      </c>
      <c r="C1216" t="s">
        <v>12421</v>
      </c>
      <c r="D1216" t="s">
        <v>22331</v>
      </c>
      <c r="E1216" t="s">
        <v>11935</v>
      </c>
      <c r="F1216" t="s">
        <v>12423</v>
      </c>
      <c r="G1216" t="s">
        <v>66</v>
      </c>
      <c r="H1216" t="s">
        <v>20747</v>
      </c>
    </row>
    <row r="1217" spans="1:8" x14ac:dyDescent="0.35">
      <c r="A1217" t="s">
        <v>14378</v>
      </c>
      <c r="B1217" t="s">
        <v>11921</v>
      </c>
      <c r="C1217" t="s">
        <v>12449</v>
      </c>
      <c r="D1217" t="s">
        <v>22404</v>
      </c>
      <c r="E1217" t="s">
        <v>11935</v>
      </c>
      <c r="F1217" t="s">
        <v>11948</v>
      </c>
      <c r="G1217" t="s">
        <v>66</v>
      </c>
      <c r="H1217" t="s">
        <v>20896</v>
      </c>
    </row>
    <row r="1218" spans="1:8" x14ac:dyDescent="0.35">
      <c r="A1218" t="s">
        <v>14379</v>
      </c>
      <c r="B1218" t="s">
        <v>12035</v>
      </c>
      <c r="C1218" t="s">
        <v>12421</v>
      </c>
      <c r="D1218" t="s">
        <v>21909</v>
      </c>
      <c r="E1218" t="s">
        <v>12430</v>
      </c>
      <c r="F1218" t="s">
        <v>11922</v>
      </c>
      <c r="G1218" t="s">
        <v>14380</v>
      </c>
      <c r="H1218" t="s">
        <v>20299</v>
      </c>
    </row>
    <row r="1219" spans="1:8" x14ac:dyDescent="0.35">
      <c r="A1219" t="s">
        <v>14381</v>
      </c>
      <c r="B1219" t="s">
        <v>11961</v>
      </c>
      <c r="C1219" t="s">
        <v>12429</v>
      </c>
      <c r="D1219" t="s">
        <v>22118</v>
      </c>
      <c r="E1219" t="s">
        <v>12430</v>
      </c>
      <c r="F1219" t="s">
        <v>11935</v>
      </c>
      <c r="G1219" t="s">
        <v>13951</v>
      </c>
      <c r="H1219" t="s">
        <v>20933</v>
      </c>
    </row>
    <row r="1220" spans="1:8" x14ac:dyDescent="0.35">
      <c r="A1220" t="s">
        <v>14382</v>
      </c>
      <c r="B1220" t="s">
        <v>12257</v>
      </c>
      <c r="C1220" t="s">
        <v>12449</v>
      </c>
      <c r="D1220" t="s">
        <v>21967</v>
      </c>
      <c r="E1220" t="s">
        <v>12422</v>
      </c>
      <c r="F1220" t="s">
        <v>12423</v>
      </c>
      <c r="G1220" t="s">
        <v>66</v>
      </c>
      <c r="H1220" t="s">
        <v>21153</v>
      </c>
    </row>
    <row r="1221" spans="1:8" x14ac:dyDescent="0.35">
      <c r="A1221" t="s">
        <v>14383</v>
      </c>
      <c r="B1221" t="s">
        <v>11998</v>
      </c>
      <c r="C1221" t="s">
        <v>12449</v>
      </c>
      <c r="D1221" t="s">
        <v>21943</v>
      </c>
      <c r="E1221" t="s">
        <v>11948</v>
      </c>
      <c r="F1221" t="s">
        <v>12423</v>
      </c>
      <c r="G1221" t="s">
        <v>13893</v>
      </c>
      <c r="H1221" t="s">
        <v>21551</v>
      </c>
    </row>
    <row r="1222" spans="1:8" x14ac:dyDescent="0.35">
      <c r="A1222" t="s">
        <v>14384</v>
      </c>
      <c r="B1222" t="s">
        <v>12257</v>
      </c>
      <c r="C1222" t="s">
        <v>12449</v>
      </c>
      <c r="D1222" t="s">
        <v>22240</v>
      </c>
      <c r="E1222" t="s">
        <v>11935</v>
      </c>
      <c r="F1222" t="s">
        <v>11935</v>
      </c>
      <c r="G1222" t="s">
        <v>10405</v>
      </c>
      <c r="H1222" t="s">
        <v>20529</v>
      </c>
    </row>
    <row r="1223" spans="1:8" x14ac:dyDescent="0.35">
      <c r="A1223" t="s">
        <v>14385</v>
      </c>
      <c r="B1223" t="s">
        <v>12146</v>
      </c>
      <c r="C1223" t="s">
        <v>12449</v>
      </c>
      <c r="D1223" t="s">
        <v>22383</v>
      </c>
      <c r="E1223" t="s">
        <v>11922</v>
      </c>
      <c r="F1223" t="s">
        <v>12426</v>
      </c>
      <c r="G1223" t="s">
        <v>8572</v>
      </c>
      <c r="H1223" t="s">
        <v>20700</v>
      </c>
    </row>
    <row r="1224" spans="1:8" x14ac:dyDescent="0.35">
      <c r="A1224" t="s">
        <v>14386</v>
      </c>
      <c r="B1224" t="s">
        <v>12183</v>
      </c>
      <c r="C1224" t="s">
        <v>12425</v>
      </c>
      <c r="D1224" t="s">
        <v>21952</v>
      </c>
      <c r="E1224" t="s">
        <v>11935</v>
      </c>
      <c r="F1224" t="s">
        <v>11948</v>
      </c>
      <c r="G1224" t="s">
        <v>14387</v>
      </c>
      <c r="H1224" t="s">
        <v>19923</v>
      </c>
    </row>
    <row r="1225" spans="1:8" x14ac:dyDescent="0.35">
      <c r="A1225" t="s">
        <v>14388</v>
      </c>
      <c r="B1225" t="s">
        <v>12035</v>
      </c>
      <c r="C1225" t="s">
        <v>12449</v>
      </c>
      <c r="D1225" t="s">
        <v>22310</v>
      </c>
      <c r="E1225" t="s">
        <v>12430</v>
      </c>
      <c r="F1225" t="s">
        <v>11922</v>
      </c>
      <c r="G1225" t="s">
        <v>14389</v>
      </c>
      <c r="H1225" t="s">
        <v>20301</v>
      </c>
    </row>
    <row r="1226" spans="1:8" x14ac:dyDescent="0.35">
      <c r="A1226" t="s">
        <v>14390</v>
      </c>
      <c r="B1226" t="s">
        <v>12257</v>
      </c>
      <c r="C1226" t="s">
        <v>12449</v>
      </c>
      <c r="D1226" t="s">
        <v>22317</v>
      </c>
      <c r="E1226" t="s">
        <v>11948</v>
      </c>
      <c r="F1226" t="s">
        <v>11922</v>
      </c>
      <c r="G1226" t="s">
        <v>14391</v>
      </c>
      <c r="H1226" t="s">
        <v>21595</v>
      </c>
    </row>
    <row r="1227" spans="1:8" x14ac:dyDescent="0.35">
      <c r="A1227" t="s">
        <v>14392</v>
      </c>
      <c r="B1227" t="s">
        <v>12072</v>
      </c>
      <c r="C1227" t="s">
        <v>12434</v>
      </c>
      <c r="D1227" t="s">
        <v>21943</v>
      </c>
      <c r="E1227" t="s">
        <v>12430</v>
      </c>
      <c r="F1227" t="s">
        <v>12426</v>
      </c>
      <c r="G1227" t="s">
        <v>66</v>
      </c>
      <c r="H1227" t="s">
        <v>20678</v>
      </c>
    </row>
    <row r="1228" spans="1:8" x14ac:dyDescent="0.35">
      <c r="A1228" t="s">
        <v>14393</v>
      </c>
      <c r="B1228" t="s">
        <v>11961</v>
      </c>
      <c r="C1228" t="s">
        <v>12421</v>
      </c>
      <c r="D1228" t="s">
        <v>21927</v>
      </c>
      <c r="E1228" t="s">
        <v>11935</v>
      </c>
      <c r="F1228" t="s">
        <v>11935</v>
      </c>
      <c r="G1228" t="s">
        <v>14394</v>
      </c>
      <c r="H1228" t="s">
        <v>21275</v>
      </c>
    </row>
    <row r="1229" spans="1:8" x14ac:dyDescent="0.35">
      <c r="A1229" t="s">
        <v>14395</v>
      </c>
      <c r="B1229" t="s">
        <v>12146</v>
      </c>
      <c r="C1229" t="s">
        <v>12449</v>
      </c>
      <c r="D1229" t="s">
        <v>22046</v>
      </c>
      <c r="E1229" t="s">
        <v>11935</v>
      </c>
      <c r="F1229" t="s">
        <v>12423</v>
      </c>
      <c r="G1229" t="s">
        <v>14396</v>
      </c>
      <c r="H1229" t="s">
        <v>20353</v>
      </c>
    </row>
    <row r="1230" spans="1:8" x14ac:dyDescent="0.35">
      <c r="A1230" t="s">
        <v>14397</v>
      </c>
      <c r="B1230" t="s">
        <v>12035</v>
      </c>
      <c r="C1230" t="s">
        <v>12434</v>
      </c>
      <c r="D1230" t="s">
        <v>22106</v>
      </c>
      <c r="E1230" t="s">
        <v>12430</v>
      </c>
      <c r="F1230" t="s">
        <v>12426</v>
      </c>
      <c r="G1230" t="s">
        <v>10706</v>
      </c>
      <c r="H1230" t="s">
        <v>19844</v>
      </c>
    </row>
    <row r="1231" spans="1:8" x14ac:dyDescent="0.35">
      <c r="A1231" t="s">
        <v>14398</v>
      </c>
      <c r="B1231" t="s">
        <v>12035</v>
      </c>
      <c r="C1231" t="s">
        <v>12434</v>
      </c>
      <c r="D1231" t="s">
        <v>21894</v>
      </c>
      <c r="E1231" t="s">
        <v>11935</v>
      </c>
      <c r="F1231" t="s">
        <v>66</v>
      </c>
      <c r="G1231" t="s">
        <v>12949</v>
      </c>
      <c r="H1231" t="s">
        <v>20823</v>
      </c>
    </row>
    <row r="1232" spans="1:8" x14ac:dyDescent="0.35">
      <c r="A1232" t="s">
        <v>14399</v>
      </c>
      <c r="B1232" t="s">
        <v>12072</v>
      </c>
      <c r="C1232" t="s">
        <v>12434</v>
      </c>
      <c r="D1232" t="s">
        <v>21983</v>
      </c>
      <c r="E1232" t="s">
        <v>12430</v>
      </c>
      <c r="F1232" t="s">
        <v>11922</v>
      </c>
      <c r="G1232" t="s">
        <v>10833</v>
      </c>
      <c r="H1232" t="s">
        <v>21459</v>
      </c>
    </row>
    <row r="1233" spans="1:8" x14ac:dyDescent="0.35">
      <c r="A1233" t="s">
        <v>14400</v>
      </c>
      <c r="B1233" t="s">
        <v>12146</v>
      </c>
      <c r="C1233" t="s">
        <v>12421</v>
      </c>
      <c r="D1233" t="s">
        <v>22360</v>
      </c>
      <c r="E1233" t="s">
        <v>66</v>
      </c>
      <c r="F1233" t="s">
        <v>11948</v>
      </c>
      <c r="G1233" t="s">
        <v>14401</v>
      </c>
      <c r="H1233" t="s">
        <v>20764</v>
      </c>
    </row>
    <row r="1234" spans="1:8" x14ac:dyDescent="0.35">
      <c r="A1234" t="s">
        <v>14402</v>
      </c>
      <c r="B1234" t="s">
        <v>11921</v>
      </c>
      <c r="C1234" t="s">
        <v>12421</v>
      </c>
      <c r="D1234" t="s">
        <v>21967</v>
      </c>
      <c r="E1234" t="s">
        <v>12422</v>
      </c>
      <c r="F1234" t="s">
        <v>11935</v>
      </c>
      <c r="G1234" t="s">
        <v>14403</v>
      </c>
      <c r="H1234" t="s">
        <v>21372</v>
      </c>
    </row>
    <row r="1235" spans="1:8" x14ac:dyDescent="0.35">
      <c r="A1235" t="s">
        <v>14404</v>
      </c>
      <c r="B1235" t="s">
        <v>12183</v>
      </c>
      <c r="C1235" t="s">
        <v>12421</v>
      </c>
      <c r="D1235" t="s">
        <v>22113</v>
      </c>
      <c r="E1235" t="s">
        <v>12422</v>
      </c>
      <c r="F1235" t="s">
        <v>12426</v>
      </c>
      <c r="G1235" t="s">
        <v>14198</v>
      </c>
      <c r="H1235" t="s">
        <v>19993</v>
      </c>
    </row>
    <row r="1236" spans="1:8" x14ac:dyDescent="0.35">
      <c r="A1236" t="s">
        <v>14405</v>
      </c>
      <c r="B1236" t="s">
        <v>12146</v>
      </c>
      <c r="C1236" t="s">
        <v>12449</v>
      </c>
      <c r="D1236" t="s">
        <v>22313</v>
      </c>
      <c r="E1236" t="s">
        <v>12430</v>
      </c>
      <c r="F1236" t="s">
        <v>11948</v>
      </c>
      <c r="G1236" t="s">
        <v>12731</v>
      </c>
      <c r="H1236" t="s">
        <v>19837</v>
      </c>
    </row>
    <row r="1237" spans="1:8" x14ac:dyDescent="0.35">
      <c r="A1237" t="s">
        <v>14406</v>
      </c>
      <c r="B1237" t="s">
        <v>11998</v>
      </c>
      <c r="C1237" t="s">
        <v>12425</v>
      </c>
      <c r="D1237" t="s">
        <v>22405</v>
      </c>
      <c r="E1237" t="s">
        <v>12422</v>
      </c>
      <c r="F1237" t="s">
        <v>11922</v>
      </c>
      <c r="G1237" t="s">
        <v>14130</v>
      </c>
      <c r="H1237" t="s">
        <v>19970</v>
      </c>
    </row>
    <row r="1238" spans="1:8" x14ac:dyDescent="0.35">
      <c r="A1238" t="s">
        <v>14407</v>
      </c>
      <c r="B1238" t="s">
        <v>11998</v>
      </c>
      <c r="C1238" t="s">
        <v>12434</v>
      </c>
      <c r="D1238" t="s">
        <v>21916</v>
      </c>
      <c r="E1238" t="s">
        <v>11922</v>
      </c>
      <c r="F1238" t="s">
        <v>11935</v>
      </c>
      <c r="G1238" t="s">
        <v>14408</v>
      </c>
      <c r="H1238" t="s">
        <v>21072</v>
      </c>
    </row>
    <row r="1239" spans="1:8" x14ac:dyDescent="0.35">
      <c r="A1239" t="s">
        <v>14409</v>
      </c>
      <c r="B1239" t="s">
        <v>12109</v>
      </c>
      <c r="C1239" t="s">
        <v>12443</v>
      </c>
      <c r="D1239" t="s">
        <v>22406</v>
      </c>
      <c r="E1239" t="s">
        <v>11935</v>
      </c>
      <c r="F1239" t="s">
        <v>11935</v>
      </c>
      <c r="G1239" t="s">
        <v>11422</v>
      </c>
      <c r="H1239" t="s">
        <v>20901</v>
      </c>
    </row>
    <row r="1240" spans="1:8" x14ac:dyDescent="0.35">
      <c r="A1240" t="s">
        <v>14410</v>
      </c>
      <c r="B1240" t="s">
        <v>12109</v>
      </c>
      <c r="C1240" t="s">
        <v>12434</v>
      </c>
      <c r="D1240" t="s">
        <v>22322</v>
      </c>
      <c r="E1240" t="s">
        <v>12422</v>
      </c>
      <c r="F1240" t="s">
        <v>11948</v>
      </c>
      <c r="G1240" t="s">
        <v>14411</v>
      </c>
      <c r="H1240" t="s">
        <v>21464</v>
      </c>
    </row>
    <row r="1241" spans="1:8" x14ac:dyDescent="0.35">
      <c r="A1241" t="s">
        <v>14412</v>
      </c>
      <c r="B1241" t="s">
        <v>12072</v>
      </c>
      <c r="C1241" t="s">
        <v>12434</v>
      </c>
      <c r="D1241" t="s">
        <v>21987</v>
      </c>
      <c r="E1241" t="s">
        <v>12422</v>
      </c>
      <c r="F1241" t="s">
        <v>12423</v>
      </c>
      <c r="G1241" t="s">
        <v>14413</v>
      </c>
      <c r="H1241" t="s">
        <v>21137</v>
      </c>
    </row>
    <row r="1242" spans="1:8" x14ac:dyDescent="0.35">
      <c r="A1242" t="s">
        <v>14414</v>
      </c>
      <c r="B1242" t="s">
        <v>11921</v>
      </c>
      <c r="C1242" t="s">
        <v>12425</v>
      </c>
      <c r="D1242" t="s">
        <v>22070</v>
      </c>
      <c r="E1242" t="s">
        <v>11922</v>
      </c>
      <c r="F1242" t="s">
        <v>12426</v>
      </c>
      <c r="G1242" t="s">
        <v>14415</v>
      </c>
      <c r="H1242" t="s">
        <v>20667</v>
      </c>
    </row>
    <row r="1243" spans="1:8" x14ac:dyDescent="0.35">
      <c r="A1243" t="s">
        <v>14416</v>
      </c>
      <c r="B1243" t="s">
        <v>12257</v>
      </c>
      <c r="C1243" t="s">
        <v>12449</v>
      </c>
      <c r="D1243" t="s">
        <v>22210</v>
      </c>
      <c r="E1243" t="s">
        <v>12422</v>
      </c>
      <c r="F1243" t="s">
        <v>12423</v>
      </c>
      <c r="G1243" t="s">
        <v>9235</v>
      </c>
      <c r="H1243" t="s">
        <v>20079</v>
      </c>
    </row>
    <row r="1244" spans="1:8" x14ac:dyDescent="0.35">
      <c r="A1244" t="s">
        <v>14417</v>
      </c>
      <c r="B1244" t="s">
        <v>11998</v>
      </c>
      <c r="C1244" t="s">
        <v>12449</v>
      </c>
      <c r="D1244" t="s">
        <v>22407</v>
      </c>
      <c r="E1244" t="s">
        <v>11948</v>
      </c>
      <c r="F1244" t="s">
        <v>12426</v>
      </c>
      <c r="G1244" t="s">
        <v>14418</v>
      </c>
      <c r="H1244" t="s">
        <v>20871</v>
      </c>
    </row>
    <row r="1245" spans="1:8" x14ac:dyDescent="0.35">
      <c r="A1245" t="s">
        <v>14419</v>
      </c>
      <c r="B1245" t="s">
        <v>12146</v>
      </c>
      <c r="C1245" t="s">
        <v>12443</v>
      </c>
      <c r="D1245" t="s">
        <v>21881</v>
      </c>
      <c r="E1245" t="s">
        <v>11922</v>
      </c>
      <c r="F1245" t="s">
        <v>12426</v>
      </c>
      <c r="G1245" t="s">
        <v>14420</v>
      </c>
      <c r="H1245" t="s">
        <v>20892</v>
      </c>
    </row>
    <row r="1246" spans="1:8" x14ac:dyDescent="0.35">
      <c r="A1246" t="s">
        <v>14421</v>
      </c>
      <c r="B1246" t="s">
        <v>12109</v>
      </c>
      <c r="C1246" t="s">
        <v>12434</v>
      </c>
      <c r="D1246" t="s">
        <v>22316</v>
      </c>
      <c r="E1246" t="s">
        <v>12430</v>
      </c>
      <c r="F1246" t="s">
        <v>11935</v>
      </c>
      <c r="G1246" t="s">
        <v>14422</v>
      </c>
      <c r="H1246" t="s">
        <v>19865</v>
      </c>
    </row>
    <row r="1247" spans="1:8" x14ac:dyDescent="0.35">
      <c r="A1247" t="s">
        <v>14423</v>
      </c>
      <c r="B1247" t="s">
        <v>12109</v>
      </c>
      <c r="C1247" t="s">
        <v>12434</v>
      </c>
      <c r="D1247" t="s">
        <v>22408</v>
      </c>
      <c r="E1247" t="s">
        <v>11948</v>
      </c>
      <c r="F1247" t="s">
        <v>12423</v>
      </c>
      <c r="G1247" t="s">
        <v>14424</v>
      </c>
      <c r="H1247" t="s">
        <v>20560</v>
      </c>
    </row>
    <row r="1248" spans="1:8" x14ac:dyDescent="0.35">
      <c r="A1248" t="s">
        <v>14425</v>
      </c>
      <c r="B1248" t="s">
        <v>11998</v>
      </c>
      <c r="C1248" t="s">
        <v>12434</v>
      </c>
      <c r="D1248" t="s">
        <v>21986</v>
      </c>
      <c r="E1248" t="s">
        <v>11935</v>
      </c>
      <c r="F1248" t="s">
        <v>11948</v>
      </c>
      <c r="G1248" t="s">
        <v>11080</v>
      </c>
      <c r="H1248" t="s">
        <v>22409</v>
      </c>
    </row>
    <row r="1249" spans="1:8" x14ac:dyDescent="0.35">
      <c r="A1249" t="s">
        <v>14426</v>
      </c>
      <c r="B1249" t="s">
        <v>12146</v>
      </c>
      <c r="C1249" t="s">
        <v>12449</v>
      </c>
      <c r="D1249" t="s">
        <v>22258</v>
      </c>
      <c r="E1249" t="s">
        <v>12430</v>
      </c>
      <c r="F1249" t="s">
        <v>11948</v>
      </c>
      <c r="G1249" t="s">
        <v>14427</v>
      </c>
      <c r="H1249" t="s">
        <v>21488</v>
      </c>
    </row>
    <row r="1250" spans="1:8" x14ac:dyDescent="0.35">
      <c r="A1250" t="s">
        <v>14428</v>
      </c>
      <c r="B1250" t="s">
        <v>12035</v>
      </c>
      <c r="C1250" t="s">
        <v>12421</v>
      </c>
      <c r="D1250" t="s">
        <v>22410</v>
      </c>
      <c r="E1250" t="s">
        <v>12430</v>
      </c>
      <c r="F1250" t="s">
        <v>12426</v>
      </c>
      <c r="G1250" t="s">
        <v>8951</v>
      </c>
      <c r="H1250" t="s">
        <v>20984</v>
      </c>
    </row>
    <row r="1251" spans="1:8" x14ac:dyDescent="0.35">
      <c r="A1251" t="s">
        <v>14429</v>
      </c>
      <c r="B1251" t="s">
        <v>12109</v>
      </c>
      <c r="C1251" t="s">
        <v>12421</v>
      </c>
      <c r="D1251" t="s">
        <v>22207</v>
      </c>
      <c r="E1251" t="s">
        <v>12430</v>
      </c>
      <c r="F1251" t="s">
        <v>12423</v>
      </c>
      <c r="G1251" t="s">
        <v>14430</v>
      </c>
      <c r="H1251" t="s">
        <v>20527</v>
      </c>
    </row>
    <row r="1252" spans="1:8" x14ac:dyDescent="0.35">
      <c r="A1252" t="s">
        <v>14431</v>
      </c>
      <c r="B1252" t="s">
        <v>12183</v>
      </c>
      <c r="C1252" t="s">
        <v>12434</v>
      </c>
      <c r="D1252" t="s">
        <v>21915</v>
      </c>
      <c r="E1252" t="s">
        <v>11935</v>
      </c>
      <c r="F1252" t="s">
        <v>11935</v>
      </c>
      <c r="G1252" t="s">
        <v>66</v>
      </c>
      <c r="H1252" t="s">
        <v>21145</v>
      </c>
    </row>
    <row r="1253" spans="1:8" x14ac:dyDescent="0.35">
      <c r="A1253" t="s">
        <v>14432</v>
      </c>
      <c r="B1253" t="s">
        <v>12072</v>
      </c>
      <c r="C1253" t="s">
        <v>12443</v>
      </c>
      <c r="D1253" t="s">
        <v>22342</v>
      </c>
      <c r="E1253" t="s">
        <v>11922</v>
      </c>
      <c r="F1253" t="s">
        <v>12423</v>
      </c>
      <c r="G1253" t="s">
        <v>7763</v>
      </c>
      <c r="H1253" t="s">
        <v>21542</v>
      </c>
    </row>
    <row r="1254" spans="1:8" x14ac:dyDescent="0.35">
      <c r="A1254" t="s">
        <v>14433</v>
      </c>
      <c r="B1254" t="s">
        <v>12257</v>
      </c>
      <c r="C1254" t="s">
        <v>12449</v>
      </c>
      <c r="D1254" t="s">
        <v>22328</v>
      </c>
      <c r="E1254" t="s">
        <v>12422</v>
      </c>
      <c r="F1254" t="s">
        <v>12423</v>
      </c>
      <c r="G1254" t="s">
        <v>14434</v>
      </c>
      <c r="H1254" t="s">
        <v>20192</v>
      </c>
    </row>
    <row r="1255" spans="1:8" x14ac:dyDescent="0.35">
      <c r="A1255" t="s">
        <v>14435</v>
      </c>
      <c r="B1255" t="s">
        <v>12220</v>
      </c>
      <c r="C1255" t="s">
        <v>12429</v>
      </c>
      <c r="D1255" t="s">
        <v>21881</v>
      </c>
      <c r="E1255" t="s">
        <v>12430</v>
      </c>
      <c r="F1255" t="s">
        <v>11922</v>
      </c>
      <c r="G1255" t="s">
        <v>11583</v>
      </c>
      <c r="H1255" t="s">
        <v>19841</v>
      </c>
    </row>
    <row r="1256" spans="1:8" x14ac:dyDescent="0.35">
      <c r="A1256" t="s">
        <v>14436</v>
      </c>
      <c r="B1256" t="s">
        <v>12109</v>
      </c>
      <c r="C1256" t="s">
        <v>12443</v>
      </c>
      <c r="D1256" t="s">
        <v>22327</v>
      </c>
      <c r="E1256" t="s">
        <v>66</v>
      </c>
      <c r="F1256" t="s">
        <v>11948</v>
      </c>
      <c r="G1256" t="s">
        <v>9307</v>
      </c>
      <c r="H1256" t="s">
        <v>21179</v>
      </c>
    </row>
    <row r="1257" spans="1:8" x14ac:dyDescent="0.35">
      <c r="A1257" t="s">
        <v>14437</v>
      </c>
      <c r="B1257" t="s">
        <v>12109</v>
      </c>
      <c r="C1257" t="s">
        <v>12429</v>
      </c>
      <c r="D1257" t="s">
        <v>22411</v>
      </c>
      <c r="E1257" t="s">
        <v>11935</v>
      </c>
      <c r="F1257" t="s">
        <v>12423</v>
      </c>
      <c r="G1257" t="s">
        <v>14438</v>
      </c>
      <c r="H1257" t="s">
        <v>21615</v>
      </c>
    </row>
    <row r="1258" spans="1:8" x14ac:dyDescent="0.35">
      <c r="A1258" t="s">
        <v>14439</v>
      </c>
      <c r="B1258" t="s">
        <v>11998</v>
      </c>
      <c r="C1258" t="s">
        <v>12421</v>
      </c>
      <c r="D1258" t="s">
        <v>22337</v>
      </c>
      <c r="E1258" t="s">
        <v>12430</v>
      </c>
      <c r="F1258" t="s">
        <v>11948</v>
      </c>
      <c r="G1258" t="s">
        <v>14440</v>
      </c>
      <c r="H1258" t="s">
        <v>21457</v>
      </c>
    </row>
    <row r="1259" spans="1:8" x14ac:dyDescent="0.35">
      <c r="A1259" t="s">
        <v>14441</v>
      </c>
      <c r="B1259" t="s">
        <v>12109</v>
      </c>
      <c r="C1259" t="s">
        <v>12443</v>
      </c>
      <c r="D1259" t="s">
        <v>22333</v>
      </c>
      <c r="E1259" t="s">
        <v>11948</v>
      </c>
      <c r="F1259" t="s">
        <v>11922</v>
      </c>
      <c r="G1259" t="s">
        <v>13315</v>
      </c>
      <c r="H1259" t="s">
        <v>19954</v>
      </c>
    </row>
    <row r="1260" spans="1:8" x14ac:dyDescent="0.35">
      <c r="A1260" t="s">
        <v>14442</v>
      </c>
      <c r="B1260" t="s">
        <v>11998</v>
      </c>
      <c r="C1260" t="s">
        <v>12449</v>
      </c>
      <c r="D1260" t="s">
        <v>22190</v>
      </c>
      <c r="E1260" t="s">
        <v>12422</v>
      </c>
      <c r="F1260" t="s">
        <v>12423</v>
      </c>
      <c r="G1260" t="s">
        <v>66</v>
      </c>
      <c r="H1260" t="s">
        <v>20572</v>
      </c>
    </row>
    <row r="1261" spans="1:8" x14ac:dyDescent="0.35">
      <c r="A1261" t="s">
        <v>14443</v>
      </c>
      <c r="B1261" t="s">
        <v>12220</v>
      </c>
      <c r="C1261" t="s">
        <v>12421</v>
      </c>
      <c r="D1261" t="s">
        <v>22412</v>
      </c>
      <c r="E1261" t="s">
        <v>11948</v>
      </c>
      <c r="F1261" t="s">
        <v>11948</v>
      </c>
      <c r="G1261" t="s">
        <v>14444</v>
      </c>
      <c r="H1261" t="s">
        <v>20029</v>
      </c>
    </row>
    <row r="1262" spans="1:8" x14ac:dyDescent="0.35">
      <c r="A1262" t="s">
        <v>14445</v>
      </c>
      <c r="B1262" t="s">
        <v>11921</v>
      </c>
      <c r="C1262" t="s">
        <v>12449</v>
      </c>
      <c r="D1262" t="s">
        <v>22356</v>
      </c>
      <c r="E1262" t="s">
        <v>12422</v>
      </c>
      <c r="F1262" t="s">
        <v>11948</v>
      </c>
      <c r="G1262" t="s">
        <v>8800</v>
      </c>
      <c r="H1262" t="s">
        <v>20458</v>
      </c>
    </row>
    <row r="1263" spans="1:8" x14ac:dyDescent="0.35">
      <c r="A1263" t="s">
        <v>14446</v>
      </c>
      <c r="B1263" t="s">
        <v>11961</v>
      </c>
      <c r="C1263" t="s">
        <v>12434</v>
      </c>
      <c r="D1263" t="s">
        <v>22115</v>
      </c>
      <c r="E1263" t="s">
        <v>12422</v>
      </c>
      <c r="F1263" t="s">
        <v>12423</v>
      </c>
      <c r="G1263" t="s">
        <v>14447</v>
      </c>
      <c r="H1263" t="s">
        <v>21320</v>
      </c>
    </row>
    <row r="1264" spans="1:8" x14ac:dyDescent="0.35">
      <c r="A1264" t="s">
        <v>14448</v>
      </c>
      <c r="B1264" t="s">
        <v>12109</v>
      </c>
      <c r="C1264" t="s">
        <v>12425</v>
      </c>
      <c r="D1264" t="s">
        <v>22290</v>
      </c>
      <c r="E1264" t="s">
        <v>11948</v>
      </c>
      <c r="F1264" t="s">
        <v>11922</v>
      </c>
      <c r="G1264" t="s">
        <v>14449</v>
      </c>
      <c r="H1264" t="s">
        <v>19978</v>
      </c>
    </row>
    <row r="1265" spans="1:8" x14ac:dyDescent="0.35">
      <c r="A1265" t="s">
        <v>14450</v>
      </c>
      <c r="B1265" t="s">
        <v>12257</v>
      </c>
      <c r="C1265" t="s">
        <v>12425</v>
      </c>
      <c r="D1265" t="s">
        <v>22320</v>
      </c>
      <c r="E1265" t="s">
        <v>12422</v>
      </c>
      <c r="F1265" t="s">
        <v>12426</v>
      </c>
      <c r="G1265" t="s">
        <v>14451</v>
      </c>
      <c r="H1265" t="s">
        <v>20428</v>
      </c>
    </row>
    <row r="1266" spans="1:8" x14ac:dyDescent="0.35">
      <c r="A1266" t="s">
        <v>14452</v>
      </c>
      <c r="B1266" t="s">
        <v>12257</v>
      </c>
      <c r="C1266" t="s">
        <v>12429</v>
      </c>
      <c r="D1266" t="s">
        <v>21923</v>
      </c>
      <c r="E1266" t="s">
        <v>11935</v>
      </c>
      <c r="F1266" t="s">
        <v>11922</v>
      </c>
      <c r="G1266" t="s">
        <v>9075</v>
      </c>
      <c r="H1266" t="s">
        <v>19861</v>
      </c>
    </row>
    <row r="1267" spans="1:8" x14ac:dyDescent="0.35">
      <c r="A1267" t="s">
        <v>14453</v>
      </c>
      <c r="B1267" t="s">
        <v>11961</v>
      </c>
      <c r="C1267" t="s">
        <v>12421</v>
      </c>
      <c r="D1267" t="s">
        <v>22349</v>
      </c>
      <c r="E1267" t="s">
        <v>12430</v>
      </c>
      <c r="F1267" t="s">
        <v>12426</v>
      </c>
      <c r="G1267" t="s">
        <v>14454</v>
      </c>
      <c r="H1267" t="s">
        <v>20821</v>
      </c>
    </row>
    <row r="1268" spans="1:8" x14ac:dyDescent="0.35">
      <c r="A1268" t="s">
        <v>14455</v>
      </c>
      <c r="B1268" t="s">
        <v>12220</v>
      </c>
      <c r="C1268" t="s">
        <v>12449</v>
      </c>
      <c r="D1268" t="s">
        <v>21871</v>
      </c>
      <c r="E1268" t="s">
        <v>11948</v>
      </c>
      <c r="F1268" t="s">
        <v>12426</v>
      </c>
      <c r="G1268" t="s">
        <v>14456</v>
      </c>
      <c r="H1268" t="s">
        <v>21450</v>
      </c>
    </row>
    <row r="1269" spans="1:8" x14ac:dyDescent="0.35">
      <c r="A1269" t="s">
        <v>14457</v>
      </c>
      <c r="B1269" t="s">
        <v>12220</v>
      </c>
      <c r="C1269" t="s">
        <v>12443</v>
      </c>
      <c r="D1269" t="s">
        <v>22240</v>
      </c>
      <c r="E1269" t="s">
        <v>12422</v>
      </c>
      <c r="F1269" t="s">
        <v>12423</v>
      </c>
      <c r="G1269" t="s">
        <v>14458</v>
      </c>
      <c r="H1269" t="s">
        <v>20939</v>
      </c>
    </row>
    <row r="1270" spans="1:8" x14ac:dyDescent="0.35">
      <c r="A1270" t="s">
        <v>14459</v>
      </c>
      <c r="B1270" t="s">
        <v>12109</v>
      </c>
      <c r="C1270" t="s">
        <v>12421</v>
      </c>
      <c r="D1270" t="s">
        <v>22200</v>
      </c>
      <c r="E1270" t="s">
        <v>12422</v>
      </c>
      <c r="F1270" t="s">
        <v>11948</v>
      </c>
      <c r="G1270" t="s">
        <v>7679</v>
      </c>
      <c r="H1270" t="s">
        <v>21251</v>
      </c>
    </row>
    <row r="1271" spans="1:8" x14ac:dyDescent="0.35">
      <c r="A1271" t="s">
        <v>14460</v>
      </c>
      <c r="B1271" t="s">
        <v>11961</v>
      </c>
      <c r="C1271" t="s">
        <v>12434</v>
      </c>
      <c r="D1271" t="s">
        <v>22413</v>
      </c>
      <c r="E1271" t="s">
        <v>12422</v>
      </c>
      <c r="F1271" t="s">
        <v>66</v>
      </c>
      <c r="G1271" t="s">
        <v>66</v>
      </c>
      <c r="H1271" t="s">
        <v>21052</v>
      </c>
    </row>
    <row r="1272" spans="1:8" x14ac:dyDescent="0.35">
      <c r="A1272" t="s">
        <v>14461</v>
      </c>
      <c r="B1272" t="s">
        <v>12035</v>
      </c>
      <c r="C1272" t="s">
        <v>12449</v>
      </c>
      <c r="D1272" t="s">
        <v>22126</v>
      </c>
      <c r="E1272" t="s">
        <v>11935</v>
      </c>
      <c r="F1272" t="s">
        <v>11922</v>
      </c>
      <c r="G1272" t="s">
        <v>14462</v>
      </c>
      <c r="H1272" t="s">
        <v>20567</v>
      </c>
    </row>
    <row r="1273" spans="1:8" x14ac:dyDescent="0.35">
      <c r="A1273" t="s">
        <v>14463</v>
      </c>
      <c r="B1273" t="s">
        <v>12035</v>
      </c>
      <c r="C1273" t="s">
        <v>12434</v>
      </c>
      <c r="D1273" t="s">
        <v>22414</v>
      </c>
      <c r="E1273" t="s">
        <v>11948</v>
      </c>
      <c r="F1273" t="s">
        <v>12426</v>
      </c>
      <c r="G1273" t="s">
        <v>14464</v>
      </c>
      <c r="H1273" t="s">
        <v>19969</v>
      </c>
    </row>
    <row r="1274" spans="1:8" x14ac:dyDescent="0.35">
      <c r="A1274" t="s">
        <v>14465</v>
      </c>
      <c r="B1274" t="s">
        <v>12072</v>
      </c>
      <c r="C1274" t="s">
        <v>12449</v>
      </c>
      <c r="D1274" t="s">
        <v>22292</v>
      </c>
      <c r="E1274" t="s">
        <v>12430</v>
      </c>
      <c r="F1274" t="s">
        <v>12426</v>
      </c>
      <c r="G1274" t="s">
        <v>10105</v>
      </c>
      <c r="H1274" t="s">
        <v>20297</v>
      </c>
    </row>
    <row r="1275" spans="1:8" x14ac:dyDescent="0.35">
      <c r="A1275" t="s">
        <v>14466</v>
      </c>
      <c r="B1275" t="s">
        <v>12146</v>
      </c>
      <c r="C1275" t="s">
        <v>12425</v>
      </c>
      <c r="D1275" t="s">
        <v>22144</v>
      </c>
      <c r="E1275" t="s">
        <v>11922</v>
      </c>
      <c r="F1275" t="s">
        <v>11935</v>
      </c>
      <c r="G1275" t="s">
        <v>14467</v>
      </c>
      <c r="H1275" t="s">
        <v>21458</v>
      </c>
    </row>
    <row r="1276" spans="1:8" x14ac:dyDescent="0.35">
      <c r="A1276" t="s">
        <v>14468</v>
      </c>
      <c r="B1276" t="s">
        <v>12035</v>
      </c>
      <c r="C1276" t="s">
        <v>12425</v>
      </c>
      <c r="D1276" t="s">
        <v>22415</v>
      </c>
      <c r="E1276" t="s">
        <v>66</v>
      </c>
      <c r="F1276" t="s">
        <v>11922</v>
      </c>
      <c r="G1276" t="s">
        <v>14469</v>
      </c>
      <c r="H1276" t="s">
        <v>20868</v>
      </c>
    </row>
    <row r="1277" spans="1:8" x14ac:dyDescent="0.35">
      <c r="A1277" t="s">
        <v>14470</v>
      </c>
      <c r="B1277" t="s">
        <v>12072</v>
      </c>
      <c r="C1277" t="s">
        <v>12449</v>
      </c>
      <c r="D1277" t="s">
        <v>22011</v>
      </c>
      <c r="E1277" t="s">
        <v>11922</v>
      </c>
      <c r="F1277" t="s">
        <v>12426</v>
      </c>
      <c r="G1277" t="s">
        <v>14471</v>
      </c>
      <c r="H1277" t="s">
        <v>21051</v>
      </c>
    </row>
    <row r="1278" spans="1:8" x14ac:dyDescent="0.35">
      <c r="A1278" t="s">
        <v>14472</v>
      </c>
      <c r="B1278" t="s">
        <v>12109</v>
      </c>
      <c r="C1278" t="s">
        <v>12434</v>
      </c>
      <c r="D1278" t="s">
        <v>22337</v>
      </c>
      <c r="E1278" t="s">
        <v>11935</v>
      </c>
      <c r="F1278" t="s">
        <v>12426</v>
      </c>
      <c r="G1278" t="s">
        <v>10172</v>
      </c>
      <c r="H1278" t="s">
        <v>20716</v>
      </c>
    </row>
    <row r="1279" spans="1:8" x14ac:dyDescent="0.35">
      <c r="A1279" t="s">
        <v>14473</v>
      </c>
      <c r="B1279" t="s">
        <v>12109</v>
      </c>
      <c r="C1279" t="s">
        <v>12429</v>
      </c>
      <c r="D1279" t="s">
        <v>22144</v>
      </c>
      <c r="E1279" t="s">
        <v>11948</v>
      </c>
      <c r="F1279" t="s">
        <v>12423</v>
      </c>
      <c r="G1279" t="s">
        <v>10792</v>
      </c>
      <c r="H1279" t="s">
        <v>20749</v>
      </c>
    </row>
    <row r="1280" spans="1:8" x14ac:dyDescent="0.35">
      <c r="A1280" t="s">
        <v>14474</v>
      </c>
      <c r="B1280" t="s">
        <v>12220</v>
      </c>
      <c r="C1280" t="s">
        <v>12421</v>
      </c>
      <c r="D1280" t="s">
        <v>22416</v>
      </c>
      <c r="E1280" t="s">
        <v>12422</v>
      </c>
      <c r="F1280" t="s">
        <v>12426</v>
      </c>
      <c r="G1280" t="s">
        <v>11802</v>
      </c>
      <c r="H1280" t="s">
        <v>19966</v>
      </c>
    </row>
    <row r="1281" spans="1:8" x14ac:dyDescent="0.35">
      <c r="A1281" t="s">
        <v>14475</v>
      </c>
      <c r="B1281" t="s">
        <v>12183</v>
      </c>
      <c r="C1281" t="s">
        <v>12425</v>
      </c>
      <c r="D1281" t="s">
        <v>22376</v>
      </c>
      <c r="E1281" t="s">
        <v>12422</v>
      </c>
      <c r="F1281" t="s">
        <v>11935</v>
      </c>
      <c r="G1281" t="s">
        <v>14476</v>
      </c>
      <c r="H1281" t="s">
        <v>21029</v>
      </c>
    </row>
    <row r="1282" spans="1:8" x14ac:dyDescent="0.35">
      <c r="A1282" t="s">
        <v>14477</v>
      </c>
      <c r="B1282" t="s">
        <v>11998</v>
      </c>
      <c r="C1282" t="s">
        <v>12425</v>
      </c>
      <c r="D1282" t="s">
        <v>22112</v>
      </c>
      <c r="E1282" t="s">
        <v>12430</v>
      </c>
      <c r="F1282" t="s">
        <v>12423</v>
      </c>
      <c r="G1282" t="s">
        <v>14478</v>
      </c>
      <c r="H1282" t="s">
        <v>20426</v>
      </c>
    </row>
    <row r="1283" spans="1:8" x14ac:dyDescent="0.35">
      <c r="A1283" t="s">
        <v>14479</v>
      </c>
      <c r="B1283" t="s">
        <v>12257</v>
      </c>
      <c r="C1283" t="s">
        <v>12434</v>
      </c>
      <c r="D1283" t="s">
        <v>22070</v>
      </c>
      <c r="E1283" t="s">
        <v>11948</v>
      </c>
      <c r="F1283" t="s">
        <v>11935</v>
      </c>
      <c r="G1283" t="s">
        <v>14480</v>
      </c>
      <c r="H1283" t="s">
        <v>21141</v>
      </c>
    </row>
    <row r="1284" spans="1:8" x14ac:dyDescent="0.35">
      <c r="A1284" t="s">
        <v>14481</v>
      </c>
      <c r="B1284" t="s">
        <v>12220</v>
      </c>
      <c r="C1284" t="s">
        <v>12425</v>
      </c>
      <c r="D1284" t="s">
        <v>21981</v>
      </c>
      <c r="E1284" t="s">
        <v>12430</v>
      </c>
      <c r="F1284" t="s">
        <v>11948</v>
      </c>
      <c r="G1284" t="s">
        <v>14482</v>
      </c>
      <c r="H1284" t="s">
        <v>20910</v>
      </c>
    </row>
    <row r="1285" spans="1:8" x14ac:dyDescent="0.35">
      <c r="A1285" t="s">
        <v>14483</v>
      </c>
      <c r="B1285" t="s">
        <v>12035</v>
      </c>
      <c r="C1285" t="s">
        <v>12434</v>
      </c>
      <c r="D1285" t="s">
        <v>21986</v>
      </c>
      <c r="E1285" t="s">
        <v>11948</v>
      </c>
      <c r="F1285" t="s">
        <v>11948</v>
      </c>
      <c r="G1285" t="s">
        <v>14275</v>
      </c>
      <c r="H1285" t="s">
        <v>20386</v>
      </c>
    </row>
    <row r="1286" spans="1:8" x14ac:dyDescent="0.35">
      <c r="A1286" t="s">
        <v>14484</v>
      </c>
      <c r="B1286" t="s">
        <v>12257</v>
      </c>
      <c r="C1286" t="s">
        <v>12443</v>
      </c>
      <c r="D1286" t="s">
        <v>22276</v>
      </c>
      <c r="E1286" t="s">
        <v>66</v>
      </c>
      <c r="F1286" t="s">
        <v>12423</v>
      </c>
      <c r="G1286" t="s">
        <v>14485</v>
      </c>
      <c r="H1286" t="s">
        <v>20337</v>
      </c>
    </row>
    <row r="1287" spans="1:8" x14ac:dyDescent="0.35">
      <c r="A1287" t="s">
        <v>14486</v>
      </c>
      <c r="B1287" t="s">
        <v>12035</v>
      </c>
      <c r="C1287" t="s">
        <v>12443</v>
      </c>
      <c r="D1287" t="s">
        <v>22415</v>
      </c>
      <c r="E1287" t="s">
        <v>11948</v>
      </c>
      <c r="F1287" t="s">
        <v>11935</v>
      </c>
      <c r="G1287" t="s">
        <v>66</v>
      </c>
      <c r="H1287" t="s">
        <v>20000</v>
      </c>
    </row>
    <row r="1288" spans="1:8" x14ac:dyDescent="0.35">
      <c r="A1288" t="s">
        <v>14487</v>
      </c>
      <c r="B1288" t="s">
        <v>12109</v>
      </c>
      <c r="C1288" t="s">
        <v>12443</v>
      </c>
      <c r="D1288" t="s">
        <v>22093</v>
      </c>
      <c r="E1288" t="s">
        <v>66</v>
      </c>
      <c r="F1288" t="s">
        <v>12423</v>
      </c>
      <c r="G1288" t="s">
        <v>13024</v>
      </c>
      <c r="H1288" t="s">
        <v>20198</v>
      </c>
    </row>
    <row r="1289" spans="1:8" x14ac:dyDescent="0.35">
      <c r="A1289" t="s">
        <v>14488</v>
      </c>
      <c r="B1289" t="s">
        <v>12220</v>
      </c>
      <c r="C1289" t="s">
        <v>12449</v>
      </c>
      <c r="D1289" t="s">
        <v>22353</v>
      </c>
      <c r="E1289" t="s">
        <v>12430</v>
      </c>
      <c r="F1289" t="s">
        <v>12426</v>
      </c>
      <c r="G1289" t="s">
        <v>14489</v>
      </c>
      <c r="H1289" t="s">
        <v>21243</v>
      </c>
    </row>
    <row r="1290" spans="1:8" x14ac:dyDescent="0.35">
      <c r="A1290" t="s">
        <v>14490</v>
      </c>
      <c r="B1290" t="s">
        <v>12035</v>
      </c>
      <c r="C1290" t="s">
        <v>12421</v>
      </c>
      <c r="D1290" t="s">
        <v>21972</v>
      </c>
      <c r="E1290" t="s">
        <v>12422</v>
      </c>
      <c r="F1290" t="s">
        <v>11922</v>
      </c>
      <c r="G1290" t="s">
        <v>14491</v>
      </c>
      <c r="H1290" t="s">
        <v>20237</v>
      </c>
    </row>
    <row r="1291" spans="1:8" x14ac:dyDescent="0.35">
      <c r="A1291" t="s">
        <v>14492</v>
      </c>
      <c r="B1291" t="s">
        <v>12035</v>
      </c>
      <c r="C1291" t="s">
        <v>12443</v>
      </c>
      <c r="D1291" t="s">
        <v>21882</v>
      </c>
      <c r="E1291" t="s">
        <v>11922</v>
      </c>
      <c r="F1291" t="s">
        <v>66</v>
      </c>
      <c r="G1291" t="s">
        <v>9382</v>
      </c>
      <c r="H1291" t="s">
        <v>20447</v>
      </c>
    </row>
    <row r="1292" spans="1:8" x14ac:dyDescent="0.35">
      <c r="A1292" t="s">
        <v>14493</v>
      </c>
      <c r="B1292" t="s">
        <v>11921</v>
      </c>
      <c r="C1292" t="s">
        <v>12425</v>
      </c>
      <c r="D1292" t="s">
        <v>22009</v>
      </c>
      <c r="E1292" t="s">
        <v>12430</v>
      </c>
      <c r="F1292" t="s">
        <v>11935</v>
      </c>
      <c r="G1292" t="s">
        <v>66</v>
      </c>
      <c r="H1292" t="s">
        <v>19959</v>
      </c>
    </row>
    <row r="1293" spans="1:8" x14ac:dyDescent="0.35">
      <c r="A1293" t="s">
        <v>14494</v>
      </c>
      <c r="B1293" t="s">
        <v>12072</v>
      </c>
      <c r="C1293" t="s">
        <v>12421</v>
      </c>
      <c r="D1293" t="s">
        <v>22288</v>
      </c>
      <c r="E1293" t="s">
        <v>12430</v>
      </c>
      <c r="F1293" t="s">
        <v>11935</v>
      </c>
      <c r="G1293" t="s">
        <v>66</v>
      </c>
      <c r="H1293" t="s">
        <v>20853</v>
      </c>
    </row>
    <row r="1294" spans="1:8" x14ac:dyDescent="0.35">
      <c r="A1294" t="s">
        <v>14495</v>
      </c>
      <c r="B1294" t="s">
        <v>11961</v>
      </c>
      <c r="C1294" t="s">
        <v>12449</v>
      </c>
      <c r="D1294" t="s">
        <v>21874</v>
      </c>
      <c r="E1294" t="s">
        <v>11922</v>
      </c>
      <c r="F1294" t="s">
        <v>11935</v>
      </c>
      <c r="G1294" t="s">
        <v>66</v>
      </c>
      <c r="H1294" t="s">
        <v>20838</v>
      </c>
    </row>
    <row r="1295" spans="1:8" x14ac:dyDescent="0.35">
      <c r="A1295" t="s">
        <v>14496</v>
      </c>
      <c r="B1295" t="s">
        <v>12183</v>
      </c>
      <c r="C1295" t="s">
        <v>12421</v>
      </c>
      <c r="D1295" t="s">
        <v>22196</v>
      </c>
      <c r="E1295" t="s">
        <v>11922</v>
      </c>
      <c r="F1295" t="s">
        <v>11922</v>
      </c>
      <c r="G1295" t="s">
        <v>66</v>
      </c>
      <c r="H1295" t="s">
        <v>20542</v>
      </c>
    </row>
    <row r="1296" spans="1:8" x14ac:dyDescent="0.35">
      <c r="A1296" t="s">
        <v>14497</v>
      </c>
      <c r="B1296" t="s">
        <v>11961</v>
      </c>
      <c r="C1296" t="s">
        <v>12449</v>
      </c>
      <c r="D1296" t="s">
        <v>22417</v>
      </c>
      <c r="E1296" t="s">
        <v>11922</v>
      </c>
      <c r="F1296" t="s">
        <v>12426</v>
      </c>
      <c r="G1296" t="s">
        <v>12758</v>
      </c>
      <c r="H1296" t="s">
        <v>19893</v>
      </c>
    </row>
    <row r="1297" spans="1:8" x14ac:dyDescent="0.35">
      <c r="A1297" t="s">
        <v>14498</v>
      </c>
      <c r="B1297" t="s">
        <v>12035</v>
      </c>
      <c r="C1297" t="s">
        <v>12434</v>
      </c>
      <c r="D1297" t="s">
        <v>21983</v>
      </c>
      <c r="E1297" t="s">
        <v>12430</v>
      </c>
      <c r="F1297" t="s">
        <v>11935</v>
      </c>
      <c r="G1297" t="s">
        <v>14499</v>
      </c>
      <c r="H1297" t="s">
        <v>20985</v>
      </c>
    </row>
    <row r="1298" spans="1:8" x14ac:dyDescent="0.35">
      <c r="A1298" t="s">
        <v>14500</v>
      </c>
      <c r="B1298" t="s">
        <v>11961</v>
      </c>
      <c r="C1298" t="s">
        <v>12425</v>
      </c>
      <c r="D1298" t="s">
        <v>21999</v>
      </c>
      <c r="E1298" t="s">
        <v>11948</v>
      </c>
      <c r="F1298" t="s">
        <v>11935</v>
      </c>
      <c r="G1298" t="s">
        <v>66</v>
      </c>
      <c r="H1298" t="s">
        <v>20790</v>
      </c>
    </row>
    <row r="1299" spans="1:8" x14ac:dyDescent="0.35">
      <c r="A1299" t="s">
        <v>14501</v>
      </c>
      <c r="B1299" t="s">
        <v>12257</v>
      </c>
      <c r="C1299" t="s">
        <v>12421</v>
      </c>
      <c r="D1299" t="s">
        <v>22418</v>
      </c>
      <c r="E1299" t="s">
        <v>66</v>
      </c>
      <c r="F1299" t="s">
        <v>11935</v>
      </c>
      <c r="G1299" t="s">
        <v>13295</v>
      </c>
      <c r="H1299" t="s">
        <v>19892</v>
      </c>
    </row>
    <row r="1300" spans="1:8" x14ac:dyDescent="0.35">
      <c r="A1300" t="s">
        <v>14502</v>
      </c>
      <c r="B1300" t="s">
        <v>12146</v>
      </c>
      <c r="C1300" t="s">
        <v>12434</v>
      </c>
      <c r="D1300" t="s">
        <v>22307</v>
      </c>
      <c r="E1300" t="s">
        <v>11922</v>
      </c>
      <c r="F1300" t="s">
        <v>11935</v>
      </c>
      <c r="G1300" t="s">
        <v>14503</v>
      </c>
      <c r="H1300" t="s">
        <v>20464</v>
      </c>
    </row>
    <row r="1301" spans="1:8" x14ac:dyDescent="0.35">
      <c r="A1301" t="s">
        <v>14504</v>
      </c>
      <c r="B1301" t="s">
        <v>12183</v>
      </c>
      <c r="C1301" t="s">
        <v>12434</v>
      </c>
      <c r="D1301" t="s">
        <v>22322</v>
      </c>
      <c r="E1301" t="s">
        <v>11948</v>
      </c>
      <c r="F1301" t="s">
        <v>11935</v>
      </c>
      <c r="G1301" t="s">
        <v>14505</v>
      </c>
      <c r="H1301" t="s">
        <v>20273</v>
      </c>
    </row>
    <row r="1302" spans="1:8" x14ac:dyDescent="0.35">
      <c r="A1302" t="s">
        <v>14506</v>
      </c>
      <c r="B1302" t="s">
        <v>11921</v>
      </c>
      <c r="C1302" t="s">
        <v>12429</v>
      </c>
      <c r="D1302" t="s">
        <v>22309</v>
      </c>
      <c r="E1302" t="s">
        <v>11922</v>
      </c>
      <c r="F1302" t="s">
        <v>11935</v>
      </c>
      <c r="G1302" t="s">
        <v>66</v>
      </c>
      <c r="H1302" t="s">
        <v>20299</v>
      </c>
    </row>
    <row r="1303" spans="1:8" x14ac:dyDescent="0.35">
      <c r="A1303" t="s">
        <v>14507</v>
      </c>
      <c r="B1303" t="s">
        <v>12183</v>
      </c>
      <c r="C1303" t="s">
        <v>12425</v>
      </c>
      <c r="D1303" t="s">
        <v>21871</v>
      </c>
      <c r="E1303" t="s">
        <v>66</v>
      </c>
      <c r="F1303" t="s">
        <v>11948</v>
      </c>
      <c r="G1303" t="s">
        <v>14508</v>
      </c>
      <c r="H1303" t="s">
        <v>20149</v>
      </c>
    </row>
    <row r="1304" spans="1:8" x14ac:dyDescent="0.35">
      <c r="A1304" t="s">
        <v>14509</v>
      </c>
      <c r="B1304" t="s">
        <v>12146</v>
      </c>
      <c r="C1304" t="s">
        <v>12425</v>
      </c>
      <c r="D1304" t="s">
        <v>22305</v>
      </c>
      <c r="E1304" t="s">
        <v>11935</v>
      </c>
      <c r="F1304" t="s">
        <v>11948</v>
      </c>
      <c r="G1304" t="s">
        <v>14510</v>
      </c>
      <c r="H1304" t="s">
        <v>19885</v>
      </c>
    </row>
    <row r="1305" spans="1:8" x14ac:dyDescent="0.35">
      <c r="A1305" t="s">
        <v>14511</v>
      </c>
      <c r="B1305" t="s">
        <v>12072</v>
      </c>
      <c r="C1305" t="s">
        <v>12434</v>
      </c>
      <c r="D1305" t="s">
        <v>22419</v>
      </c>
      <c r="E1305" t="s">
        <v>11922</v>
      </c>
      <c r="F1305" t="s">
        <v>11922</v>
      </c>
      <c r="G1305" t="s">
        <v>14512</v>
      </c>
      <c r="H1305" t="s">
        <v>21425</v>
      </c>
    </row>
    <row r="1306" spans="1:8" x14ac:dyDescent="0.35">
      <c r="A1306" t="s">
        <v>14513</v>
      </c>
      <c r="B1306" t="s">
        <v>12146</v>
      </c>
      <c r="C1306" t="s">
        <v>12429</v>
      </c>
      <c r="D1306" t="s">
        <v>22006</v>
      </c>
      <c r="E1306" t="s">
        <v>11922</v>
      </c>
      <c r="F1306" t="s">
        <v>11948</v>
      </c>
      <c r="G1306" t="s">
        <v>14514</v>
      </c>
      <c r="H1306" t="s">
        <v>20558</v>
      </c>
    </row>
    <row r="1307" spans="1:8" x14ac:dyDescent="0.35">
      <c r="A1307" t="s">
        <v>14515</v>
      </c>
      <c r="B1307" t="s">
        <v>12183</v>
      </c>
      <c r="C1307" t="s">
        <v>12434</v>
      </c>
      <c r="D1307" t="s">
        <v>22310</v>
      </c>
      <c r="E1307" t="s">
        <v>11948</v>
      </c>
      <c r="F1307" t="s">
        <v>12426</v>
      </c>
      <c r="G1307" t="s">
        <v>66</v>
      </c>
      <c r="H1307" t="s">
        <v>20385</v>
      </c>
    </row>
    <row r="1308" spans="1:8" x14ac:dyDescent="0.35">
      <c r="A1308" t="s">
        <v>14516</v>
      </c>
      <c r="B1308" t="s">
        <v>12146</v>
      </c>
      <c r="C1308" t="s">
        <v>12449</v>
      </c>
      <c r="D1308" t="s">
        <v>22069</v>
      </c>
      <c r="E1308" t="s">
        <v>11922</v>
      </c>
      <c r="F1308" t="s">
        <v>12426</v>
      </c>
      <c r="G1308" t="s">
        <v>66</v>
      </c>
      <c r="H1308" t="s">
        <v>19926</v>
      </c>
    </row>
    <row r="1309" spans="1:8" x14ac:dyDescent="0.35">
      <c r="A1309" t="s">
        <v>14517</v>
      </c>
      <c r="B1309" t="s">
        <v>11961</v>
      </c>
      <c r="C1309" t="s">
        <v>12421</v>
      </c>
      <c r="D1309" t="s">
        <v>22420</v>
      </c>
      <c r="E1309" t="s">
        <v>11948</v>
      </c>
      <c r="F1309" t="s">
        <v>12426</v>
      </c>
      <c r="G1309" t="s">
        <v>8549</v>
      </c>
      <c r="H1309" t="s">
        <v>22421</v>
      </c>
    </row>
    <row r="1310" spans="1:8" x14ac:dyDescent="0.35">
      <c r="A1310" t="s">
        <v>14518</v>
      </c>
      <c r="B1310" t="s">
        <v>12035</v>
      </c>
      <c r="C1310" t="s">
        <v>12449</v>
      </c>
      <c r="D1310" t="s">
        <v>21879</v>
      </c>
      <c r="E1310" t="s">
        <v>12422</v>
      </c>
      <c r="F1310" t="s">
        <v>12426</v>
      </c>
      <c r="G1310" t="s">
        <v>14519</v>
      </c>
      <c r="H1310" t="s">
        <v>20053</v>
      </c>
    </row>
    <row r="1311" spans="1:8" x14ac:dyDescent="0.35">
      <c r="A1311" t="s">
        <v>14520</v>
      </c>
      <c r="B1311" t="s">
        <v>12220</v>
      </c>
      <c r="C1311" t="s">
        <v>12429</v>
      </c>
      <c r="D1311" t="s">
        <v>22363</v>
      </c>
      <c r="E1311" t="s">
        <v>11948</v>
      </c>
      <c r="F1311" t="s">
        <v>66</v>
      </c>
      <c r="G1311" t="s">
        <v>14521</v>
      </c>
      <c r="H1311" t="s">
        <v>20568</v>
      </c>
    </row>
    <row r="1312" spans="1:8" x14ac:dyDescent="0.35">
      <c r="A1312" t="s">
        <v>14522</v>
      </c>
      <c r="B1312" t="s">
        <v>12109</v>
      </c>
      <c r="C1312" t="s">
        <v>12443</v>
      </c>
      <c r="D1312" t="s">
        <v>21929</v>
      </c>
      <c r="E1312" t="s">
        <v>12422</v>
      </c>
      <c r="F1312" t="s">
        <v>66</v>
      </c>
      <c r="G1312" t="s">
        <v>14523</v>
      </c>
      <c r="H1312" t="s">
        <v>20821</v>
      </c>
    </row>
    <row r="1313" spans="1:8" x14ac:dyDescent="0.35">
      <c r="A1313" t="s">
        <v>14524</v>
      </c>
      <c r="B1313" t="s">
        <v>12146</v>
      </c>
      <c r="C1313" t="s">
        <v>12425</v>
      </c>
      <c r="D1313" t="s">
        <v>22029</v>
      </c>
      <c r="E1313" t="s">
        <v>12422</v>
      </c>
      <c r="F1313" t="s">
        <v>11948</v>
      </c>
      <c r="G1313" t="s">
        <v>14525</v>
      </c>
      <c r="H1313" t="s">
        <v>21442</v>
      </c>
    </row>
    <row r="1314" spans="1:8" x14ac:dyDescent="0.35">
      <c r="A1314" t="s">
        <v>14526</v>
      </c>
      <c r="B1314" t="s">
        <v>11998</v>
      </c>
      <c r="C1314" t="s">
        <v>12421</v>
      </c>
      <c r="D1314" t="s">
        <v>22422</v>
      </c>
      <c r="E1314" t="s">
        <v>12422</v>
      </c>
      <c r="F1314" t="s">
        <v>11922</v>
      </c>
      <c r="G1314" t="s">
        <v>66</v>
      </c>
      <c r="H1314" t="s">
        <v>20360</v>
      </c>
    </row>
    <row r="1315" spans="1:8" x14ac:dyDescent="0.35">
      <c r="A1315" t="s">
        <v>14527</v>
      </c>
      <c r="B1315" t="s">
        <v>12257</v>
      </c>
      <c r="C1315" t="s">
        <v>12434</v>
      </c>
      <c r="D1315" t="s">
        <v>22208</v>
      </c>
      <c r="E1315" t="s">
        <v>11922</v>
      </c>
      <c r="F1315" t="s">
        <v>11922</v>
      </c>
      <c r="G1315" t="s">
        <v>66</v>
      </c>
      <c r="H1315" t="s">
        <v>21255</v>
      </c>
    </row>
    <row r="1316" spans="1:8" x14ac:dyDescent="0.35">
      <c r="A1316" t="s">
        <v>14528</v>
      </c>
      <c r="B1316" t="s">
        <v>12035</v>
      </c>
      <c r="C1316" t="s">
        <v>12449</v>
      </c>
      <c r="D1316" t="s">
        <v>22116</v>
      </c>
      <c r="E1316" t="s">
        <v>12430</v>
      </c>
      <c r="F1316" t="s">
        <v>11922</v>
      </c>
      <c r="G1316" t="s">
        <v>14529</v>
      </c>
      <c r="H1316" t="s">
        <v>20904</v>
      </c>
    </row>
    <row r="1317" spans="1:8" x14ac:dyDescent="0.35">
      <c r="A1317" t="s">
        <v>14530</v>
      </c>
      <c r="B1317" t="s">
        <v>11961</v>
      </c>
      <c r="C1317" t="s">
        <v>12429</v>
      </c>
      <c r="D1317" t="s">
        <v>21943</v>
      </c>
      <c r="E1317" t="s">
        <v>66</v>
      </c>
      <c r="F1317" t="s">
        <v>11922</v>
      </c>
      <c r="G1317" t="s">
        <v>14531</v>
      </c>
      <c r="H1317" t="s">
        <v>20321</v>
      </c>
    </row>
    <row r="1318" spans="1:8" x14ac:dyDescent="0.35">
      <c r="A1318" t="s">
        <v>14532</v>
      </c>
      <c r="B1318" t="s">
        <v>12220</v>
      </c>
      <c r="C1318" t="s">
        <v>12443</v>
      </c>
      <c r="D1318" t="s">
        <v>22070</v>
      </c>
      <c r="E1318" t="s">
        <v>11935</v>
      </c>
      <c r="F1318" t="s">
        <v>11922</v>
      </c>
      <c r="G1318" t="s">
        <v>14533</v>
      </c>
      <c r="H1318" t="s">
        <v>21259</v>
      </c>
    </row>
    <row r="1319" spans="1:8" x14ac:dyDescent="0.35">
      <c r="A1319" t="s">
        <v>14534</v>
      </c>
      <c r="B1319" t="s">
        <v>12146</v>
      </c>
      <c r="C1319" t="s">
        <v>12443</v>
      </c>
      <c r="D1319" t="s">
        <v>22222</v>
      </c>
      <c r="E1319" t="s">
        <v>66</v>
      </c>
      <c r="F1319" t="s">
        <v>11935</v>
      </c>
      <c r="G1319" t="s">
        <v>7571</v>
      </c>
      <c r="H1319" t="s">
        <v>20031</v>
      </c>
    </row>
    <row r="1320" spans="1:8" x14ac:dyDescent="0.35">
      <c r="A1320" t="s">
        <v>14535</v>
      </c>
      <c r="B1320" t="s">
        <v>12146</v>
      </c>
      <c r="C1320" t="s">
        <v>12425</v>
      </c>
      <c r="D1320" t="s">
        <v>22047</v>
      </c>
      <c r="E1320" t="s">
        <v>12430</v>
      </c>
      <c r="F1320" t="s">
        <v>12423</v>
      </c>
      <c r="G1320" t="s">
        <v>14536</v>
      </c>
      <c r="H1320" t="s">
        <v>20521</v>
      </c>
    </row>
    <row r="1321" spans="1:8" x14ac:dyDescent="0.35">
      <c r="A1321" t="s">
        <v>14537</v>
      </c>
      <c r="B1321" t="s">
        <v>12072</v>
      </c>
      <c r="C1321" t="s">
        <v>12425</v>
      </c>
      <c r="D1321" t="s">
        <v>22423</v>
      </c>
      <c r="E1321" t="s">
        <v>12422</v>
      </c>
      <c r="F1321" t="s">
        <v>11935</v>
      </c>
      <c r="G1321" t="s">
        <v>10435</v>
      </c>
      <c r="H1321" t="s">
        <v>21554</v>
      </c>
    </row>
    <row r="1322" spans="1:8" x14ac:dyDescent="0.35">
      <c r="A1322" t="s">
        <v>14538</v>
      </c>
      <c r="B1322" t="s">
        <v>12146</v>
      </c>
      <c r="C1322" t="s">
        <v>12434</v>
      </c>
      <c r="D1322" t="s">
        <v>22410</v>
      </c>
      <c r="E1322" t="s">
        <v>11935</v>
      </c>
      <c r="F1322" t="s">
        <v>11922</v>
      </c>
      <c r="G1322" t="s">
        <v>14539</v>
      </c>
      <c r="H1322" t="s">
        <v>21423</v>
      </c>
    </row>
    <row r="1323" spans="1:8" x14ac:dyDescent="0.35">
      <c r="A1323" t="s">
        <v>14540</v>
      </c>
      <c r="B1323" t="s">
        <v>12109</v>
      </c>
      <c r="C1323" t="s">
        <v>12421</v>
      </c>
      <c r="D1323" t="s">
        <v>21889</v>
      </c>
      <c r="E1323" t="s">
        <v>12430</v>
      </c>
      <c r="F1323" t="s">
        <v>12423</v>
      </c>
      <c r="G1323" t="s">
        <v>14541</v>
      </c>
      <c r="H1323" t="s">
        <v>21488</v>
      </c>
    </row>
    <row r="1324" spans="1:8" x14ac:dyDescent="0.35">
      <c r="A1324" t="s">
        <v>14542</v>
      </c>
      <c r="B1324" t="s">
        <v>11921</v>
      </c>
      <c r="C1324" t="s">
        <v>12421</v>
      </c>
      <c r="D1324" t="s">
        <v>21883</v>
      </c>
      <c r="E1324" t="s">
        <v>12430</v>
      </c>
      <c r="F1324" t="s">
        <v>12423</v>
      </c>
      <c r="G1324" t="s">
        <v>14543</v>
      </c>
      <c r="H1324" t="s">
        <v>20718</v>
      </c>
    </row>
    <row r="1325" spans="1:8" x14ac:dyDescent="0.35">
      <c r="A1325" t="s">
        <v>14544</v>
      </c>
      <c r="B1325" t="s">
        <v>12072</v>
      </c>
      <c r="C1325" t="s">
        <v>12449</v>
      </c>
      <c r="D1325" t="s">
        <v>22310</v>
      </c>
      <c r="E1325" t="s">
        <v>11935</v>
      </c>
      <c r="F1325" t="s">
        <v>11922</v>
      </c>
      <c r="G1325" t="s">
        <v>14545</v>
      </c>
      <c r="H1325" t="s">
        <v>22424</v>
      </c>
    </row>
    <row r="1326" spans="1:8" x14ac:dyDescent="0.35">
      <c r="A1326" t="s">
        <v>14546</v>
      </c>
      <c r="B1326" t="s">
        <v>12109</v>
      </c>
      <c r="C1326" t="s">
        <v>12443</v>
      </c>
      <c r="D1326" t="s">
        <v>22085</v>
      </c>
      <c r="E1326" t="s">
        <v>11922</v>
      </c>
      <c r="F1326" t="s">
        <v>66</v>
      </c>
      <c r="G1326" t="s">
        <v>14547</v>
      </c>
      <c r="H1326" t="s">
        <v>22188</v>
      </c>
    </row>
    <row r="1327" spans="1:8" x14ac:dyDescent="0.35">
      <c r="A1327" t="s">
        <v>14548</v>
      </c>
      <c r="B1327" t="s">
        <v>12035</v>
      </c>
      <c r="C1327" t="s">
        <v>12443</v>
      </c>
      <c r="D1327" t="s">
        <v>22321</v>
      </c>
      <c r="E1327" t="s">
        <v>11922</v>
      </c>
      <c r="F1327" t="s">
        <v>11948</v>
      </c>
      <c r="G1327" t="s">
        <v>9091</v>
      </c>
      <c r="H1327" t="s">
        <v>19984</v>
      </c>
    </row>
    <row r="1328" spans="1:8" x14ac:dyDescent="0.35">
      <c r="A1328" t="s">
        <v>14549</v>
      </c>
      <c r="B1328" t="s">
        <v>12257</v>
      </c>
      <c r="C1328" t="s">
        <v>12429</v>
      </c>
      <c r="D1328" t="s">
        <v>22240</v>
      </c>
      <c r="E1328" t="s">
        <v>11935</v>
      </c>
      <c r="F1328" t="s">
        <v>12423</v>
      </c>
      <c r="G1328" t="s">
        <v>14550</v>
      </c>
      <c r="H1328" t="s">
        <v>21044</v>
      </c>
    </row>
    <row r="1329" spans="1:8" x14ac:dyDescent="0.35">
      <c r="A1329" t="s">
        <v>14551</v>
      </c>
      <c r="B1329" t="s">
        <v>11921</v>
      </c>
      <c r="C1329" t="s">
        <v>12429</v>
      </c>
      <c r="D1329" t="s">
        <v>21928</v>
      </c>
      <c r="E1329" t="s">
        <v>12430</v>
      </c>
      <c r="F1329" t="s">
        <v>11948</v>
      </c>
      <c r="G1329" t="s">
        <v>66</v>
      </c>
      <c r="H1329" t="s">
        <v>20494</v>
      </c>
    </row>
    <row r="1330" spans="1:8" x14ac:dyDescent="0.35">
      <c r="A1330" t="s">
        <v>14552</v>
      </c>
      <c r="B1330" t="s">
        <v>12183</v>
      </c>
      <c r="C1330" t="s">
        <v>12449</v>
      </c>
      <c r="D1330" t="s">
        <v>21905</v>
      </c>
      <c r="E1330" t="s">
        <v>11935</v>
      </c>
      <c r="F1330" t="s">
        <v>11935</v>
      </c>
      <c r="G1330" t="s">
        <v>14553</v>
      </c>
      <c r="H1330" t="s">
        <v>19852</v>
      </c>
    </row>
    <row r="1331" spans="1:8" x14ac:dyDescent="0.35">
      <c r="A1331" t="s">
        <v>14554</v>
      </c>
      <c r="B1331" t="s">
        <v>11961</v>
      </c>
      <c r="C1331" t="s">
        <v>12443</v>
      </c>
      <c r="D1331" t="s">
        <v>21941</v>
      </c>
      <c r="E1331" t="s">
        <v>12422</v>
      </c>
      <c r="F1331" t="s">
        <v>11935</v>
      </c>
      <c r="G1331" t="s">
        <v>11458</v>
      </c>
      <c r="H1331" t="s">
        <v>22294</v>
      </c>
    </row>
    <row r="1332" spans="1:8" x14ac:dyDescent="0.35">
      <c r="A1332" t="s">
        <v>14555</v>
      </c>
      <c r="B1332" t="s">
        <v>12220</v>
      </c>
      <c r="C1332" t="s">
        <v>12425</v>
      </c>
      <c r="D1332" t="s">
        <v>22399</v>
      </c>
      <c r="E1332" t="s">
        <v>11948</v>
      </c>
      <c r="F1332" t="s">
        <v>12423</v>
      </c>
      <c r="G1332" t="s">
        <v>66</v>
      </c>
      <c r="H1332" t="s">
        <v>20601</v>
      </c>
    </row>
    <row r="1333" spans="1:8" x14ac:dyDescent="0.35">
      <c r="A1333" t="s">
        <v>14556</v>
      </c>
      <c r="B1333" t="s">
        <v>11961</v>
      </c>
      <c r="C1333" t="s">
        <v>12443</v>
      </c>
      <c r="D1333" t="s">
        <v>22322</v>
      </c>
      <c r="E1333" t="s">
        <v>11935</v>
      </c>
      <c r="F1333" t="s">
        <v>11948</v>
      </c>
      <c r="G1333" t="s">
        <v>66</v>
      </c>
      <c r="H1333" t="s">
        <v>20496</v>
      </c>
    </row>
    <row r="1334" spans="1:8" x14ac:dyDescent="0.35">
      <c r="A1334" t="s">
        <v>14557</v>
      </c>
      <c r="B1334" t="s">
        <v>12035</v>
      </c>
      <c r="C1334" t="s">
        <v>12429</v>
      </c>
      <c r="D1334" t="s">
        <v>21972</v>
      </c>
      <c r="E1334" t="s">
        <v>66</v>
      </c>
      <c r="F1334" t="s">
        <v>12423</v>
      </c>
      <c r="G1334" t="s">
        <v>14558</v>
      </c>
      <c r="H1334" t="s">
        <v>20901</v>
      </c>
    </row>
    <row r="1335" spans="1:8" x14ac:dyDescent="0.35">
      <c r="A1335" t="s">
        <v>14559</v>
      </c>
      <c r="B1335" t="s">
        <v>12183</v>
      </c>
      <c r="C1335" t="s">
        <v>12449</v>
      </c>
      <c r="D1335" t="s">
        <v>22425</v>
      </c>
      <c r="E1335" t="s">
        <v>11922</v>
      </c>
      <c r="F1335" t="s">
        <v>12426</v>
      </c>
      <c r="G1335" t="s">
        <v>14560</v>
      </c>
      <c r="H1335" t="s">
        <v>20868</v>
      </c>
    </row>
    <row r="1336" spans="1:8" x14ac:dyDescent="0.35">
      <c r="A1336" t="s">
        <v>14561</v>
      </c>
      <c r="B1336" t="s">
        <v>12035</v>
      </c>
      <c r="C1336" t="s">
        <v>12429</v>
      </c>
      <c r="D1336" t="s">
        <v>21898</v>
      </c>
      <c r="E1336" t="s">
        <v>12430</v>
      </c>
      <c r="F1336" t="s">
        <v>11935</v>
      </c>
      <c r="G1336" t="s">
        <v>14562</v>
      </c>
      <c r="H1336" t="s">
        <v>20879</v>
      </c>
    </row>
    <row r="1337" spans="1:8" x14ac:dyDescent="0.35">
      <c r="A1337" t="s">
        <v>14563</v>
      </c>
      <c r="B1337" t="s">
        <v>12109</v>
      </c>
      <c r="C1337" t="s">
        <v>12425</v>
      </c>
      <c r="D1337" t="s">
        <v>21964</v>
      </c>
      <c r="E1337" t="s">
        <v>11922</v>
      </c>
      <c r="F1337" t="s">
        <v>11948</v>
      </c>
      <c r="G1337" t="s">
        <v>14564</v>
      </c>
      <c r="H1337" t="s">
        <v>19944</v>
      </c>
    </row>
    <row r="1338" spans="1:8" x14ac:dyDescent="0.35">
      <c r="A1338" t="s">
        <v>14565</v>
      </c>
      <c r="B1338" t="s">
        <v>12072</v>
      </c>
      <c r="C1338" t="s">
        <v>12443</v>
      </c>
      <c r="D1338" t="s">
        <v>22062</v>
      </c>
      <c r="E1338" t="s">
        <v>11948</v>
      </c>
      <c r="F1338" t="s">
        <v>11922</v>
      </c>
      <c r="G1338" t="s">
        <v>8056</v>
      </c>
      <c r="H1338" t="s">
        <v>20375</v>
      </c>
    </row>
    <row r="1339" spans="1:8" x14ac:dyDescent="0.35">
      <c r="A1339" t="s">
        <v>14566</v>
      </c>
      <c r="B1339" t="s">
        <v>12146</v>
      </c>
      <c r="C1339" t="s">
        <v>12434</v>
      </c>
      <c r="D1339" t="s">
        <v>22143</v>
      </c>
      <c r="E1339" t="s">
        <v>12422</v>
      </c>
      <c r="F1339" t="s">
        <v>11922</v>
      </c>
      <c r="G1339" t="s">
        <v>12740</v>
      </c>
      <c r="H1339" t="s">
        <v>20675</v>
      </c>
    </row>
    <row r="1340" spans="1:8" x14ac:dyDescent="0.35">
      <c r="A1340" t="s">
        <v>14567</v>
      </c>
      <c r="B1340" t="s">
        <v>11921</v>
      </c>
      <c r="C1340" t="s">
        <v>12443</v>
      </c>
      <c r="D1340" t="s">
        <v>22039</v>
      </c>
      <c r="E1340" t="s">
        <v>12430</v>
      </c>
      <c r="F1340" t="s">
        <v>11935</v>
      </c>
      <c r="G1340" t="s">
        <v>9627</v>
      </c>
      <c r="H1340" t="s">
        <v>21251</v>
      </c>
    </row>
    <row r="1341" spans="1:8" x14ac:dyDescent="0.35">
      <c r="A1341" t="s">
        <v>14568</v>
      </c>
      <c r="B1341" t="s">
        <v>11998</v>
      </c>
      <c r="C1341" t="s">
        <v>12443</v>
      </c>
      <c r="D1341" t="s">
        <v>22113</v>
      </c>
      <c r="E1341" t="s">
        <v>12422</v>
      </c>
      <c r="F1341" t="s">
        <v>11948</v>
      </c>
      <c r="G1341" t="s">
        <v>13488</v>
      </c>
      <c r="H1341" t="s">
        <v>21004</v>
      </c>
    </row>
    <row r="1342" spans="1:8" x14ac:dyDescent="0.35">
      <c r="A1342" t="s">
        <v>14569</v>
      </c>
      <c r="B1342" t="s">
        <v>12257</v>
      </c>
      <c r="C1342" t="s">
        <v>12449</v>
      </c>
      <c r="D1342" t="s">
        <v>21865</v>
      </c>
      <c r="E1342" t="s">
        <v>11948</v>
      </c>
      <c r="F1342" t="s">
        <v>12423</v>
      </c>
      <c r="G1342" t="s">
        <v>14570</v>
      </c>
      <c r="H1342" t="s">
        <v>20548</v>
      </c>
    </row>
    <row r="1343" spans="1:8" x14ac:dyDescent="0.35">
      <c r="A1343" t="s">
        <v>14571</v>
      </c>
      <c r="B1343" t="s">
        <v>11921</v>
      </c>
      <c r="C1343" t="s">
        <v>12434</v>
      </c>
      <c r="D1343" t="s">
        <v>22005</v>
      </c>
      <c r="E1343" t="s">
        <v>66</v>
      </c>
      <c r="F1343" t="s">
        <v>11935</v>
      </c>
      <c r="G1343" t="s">
        <v>11531</v>
      </c>
      <c r="H1343" t="s">
        <v>21386</v>
      </c>
    </row>
    <row r="1344" spans="1:8" x14ac:dyDescent="0.35">
      <c r="A1344" t="s">
        <v>14572</v>
      </c>
      <c r="B1344" t="s">
        <v>12146</v>
      </c>
      <c r="C1344" t="s">
        <v>12421</v>
      </c>
      <c r="D1344" t="s">
        <v>21928</v>
      </c>
      <c r="E1344" t="s">
        <v>11948</v>
      </c>
      <c r="F1344" t="s">
        <v>66</v>
      </c>
      <c r="G1344" t="s">
        <v>14573</v>
      </c>
      <c r="H1344" t="s">
        <v>21122</v>
      </c>
    </row>
    <row r="1345" spans="1:8" x14ac:dyDescent="0.35">
      <c r="A1345" t="s">
        <v>14574</v>
      </c>
      <c r="B1345" t="s">
        <v>12035</v>
      </c>
      <c r="C1345" t="s">
        <v>12443</v>
      </c>
      <c r="D1345" t="s">
        <v>22101</v>
      </c>
      <c r="E1345" t="s">
        <v>11935</v>
      </c>
      <c r="F1345" t="s">
        <v>12426</v>
      </c>
      <c r="G1345" t="s">
        <v>14575</v>
      </c>
      <c r="H1345" t="s">
        <v>20652</v>
      </c>
    </row>
    <row r="1346" spans="1:8" x14ac:dyDescent="0.35">
      <c r="A1346" t="s">
        <v>14576</v>
      </c>
      <c r="B1346" t="s">
        <v>12183</v>
      </c>
      <c r="C1346" t="s">
        <v>12434</v>
      </c>
      <c r="D1346" t="s">
        <v>22084</v>
      </c>
      <c r="E1346" t="s">
        <v>11922</v>
      </c>
      <c r="F1346" t="s">
        <v>12423</v>
      </c>
      <c r="G1346" t="s">
        <v>14577</v>
      </c>
      <c r="H1346" t="s">
        <v>20650</v>
      </c>
    </row>
    <row r="1347" spans="1:8" x14ac:dyDescent="0.35">
      <c r="A1347" t="s">
        <v>14578</v>
      </c>
      <c r="B1347" t="s">
        <v>12146</v>
      </c>
      <c r="C1347" t="s">
        <v>12421</v>
      </c>
      <c r="D1347" t="s">
        <v>22353</v>
      </c>
      <c r="E1347" t="s">
        <v>11948</v>
      </c>
      <c r="F1347" t="s">
        <v>12423</v>
      </c>
      <c r="G1347" t="s">
        <v>14579</v>
      </c>
      <c r="H1347" t="s">
        <v>20627</v>
      </c>
    </row>
    <row r="1348" spans="1:8" x14ac:dyDescent="0.35">
      <c r="A1348" t="s">
        <v>14580</v>
      </c>
      <c r="B1348" t="s">
        <v>12109</v>
      </c>
      <c r="C1348" t="s">
        <v>12443</v>
      </c>
      <c r="D1348" t="s">
        <v>22353</v>
      </c>
      <c r="E1348" t="s">
        <v>11948</v>
      </c>
      <c r="F1348" t="s">
        <v>12426</v>
      </c>
      <c r="G1348" t="s">
        <v>14581</v>
      </c>
      <c r="H1348" t="s">
        <v>20532</v>
      </c>
    </row>
    <row r="1349" spans="1:8" x14ac:dyDescent="0.35">
      <c r="A1349" t="s">
        <v>14582</v>
      </c>
      <c r="B1349" t="s">
        <v>12220</v>
      </c>
      <c r="C1349" t="s">
        <v>12449</v>
      </c>
      <c r="D1349" t="s">
        <v>21973</v>
      </c>
      <c r="E1349" t="s">
        <v>12422</v>
      </c>
      <c r="F1349" t="s">
        <v>11935</v>
      </c>
      <c r="G1349" t="s">
        <v>14583</v>
      </c>
      <c r="H1349" t="s">
        <v>20294</v>
      </c>
    </row>
    <row r="1350" spans="1:8" x14ac:dyDescent="0.35">
      <c r="A1350" t="s">
        <v>14584</v>
      </c>
      <c r="B1350" t="s">
        <v>12109</v>
      </c>
      <c r="C1350" t="s">
        <v>12421</v>
      </c>
      <c r="D1350" t="s">
        <v>22273</v>
      </c>
      <c r="E1350" t="s">
        <v>11922</v>
      </c>
      <c r="F1350" t="s">
        <v>11922</v>
      </c>
      <c r="G1350" t="s">
        <v>66</v>
      </c>
      <c r="H1350" t="s">
        <v>21276</v>
      </c>
    </row>
    <row r="1351" spans="1:8" x14ac:dyDescent="0.35">
      <c r="A1351" t="s">
        <v>14585</v>
      </c>
      <c r="B1351" t="s">
        <v>11998</v>
      </c>
      <c r="C1351" t="s">
        <v>12434</v>
      </c>
      <c r="D1351" t="s">
        <v>22154</v>
      </c>
      <c r="E1351" t="s">
        <v>11935</v>
      </c>
      <c r="F1351" t="s">
        <v>11948</v>
      </c>
      <c r="G1351" t="s">
        <v>11780</v>
      </c>
      <c r="H1351" t="s">
        <v>20193</v>
      </c>
    </row>
    <row r="1352" spans="1:8" x14ac:dyDescent="0.35">
      <c r="A1352" t="s">
        <v>14586</v>
      </c>
      <c r="B1352" t="s">
        <v>12146</v>
      </c>
      <c r="C1352" t="s">
        <v>12425</v>
      </c>
      <c r="D1352" t="s">
        <v>21999</v>
      </c>
      <c r="E1352" t="s">
        <v>66</v>
      </c>
      <c r="F1352" t="s">
        <v>12423</v>
      </c>
      <c r="G1352" t="s">
        <v>66</v>
      </c>
      <c r="H1352" t="s">
        <v>20484</v>
      </c>
    </row>
    <row r="1353" spans="1:8" x14ac:dyDescent="0.35">
      <c r="A1353" t="s">
        <v>14587</v>
      </c>
      <c r="B1353" t="s">
        <v>12220</v>
      </c>
      <c r="C1353" t="s">
        <v>12449</v>
      </c>
      <c r="D1353" t="s">
        <v>22426</v>
      </c>
      <c r="E1353" t="s">
        <v>12422</v>
      </c>
      <c r="F1353" t="s">
        <v>11922</v>
      </c>
      <c r="G1353" t="s">
        <v>14588</v>
      </c>
      <c r="H1353" t="s">
        <v>20315</v>
      </c>
    </row>
    <row r="1354" spans="1:8" x14ac:dyDescent="0.35">
      <c r="A1354" t="s">
        <v>14589</v>
      </c>
      <c r="B1354" t="s">
        <v>12183</v>
      </c>
      <c r="C1354" t="s">
        <v>12421</v>
      </c>
      <c r="D1354" t="s">
        <v>21942</v>
      </c>
      <c r="E1354" t="s">
        <v>12430</v>
      </c>
      <c r="F1354" t="s">
        <v>11935</v>
      </c>
      <c r="G1354" t="s">
        <v>14590</v>
      </c>
      <c r="H1354" t="s">
        <v>20652</v>
      </c>
    </row>
    <row r="1355" spans="1:8" x14ac:dyDescent="0.35">
      <c r="A1355" t="s">
        <v>14591</v>
      </c>
      <c r="B1355" t="s">
        <v>12183</v>
      </c>
      <c r="C1355" t="s">
        <v>12425</v>
      </c>
      <c r="D1355" t="s">
        <v>22298</v>
      </c>
      <c r="E1355" t="s">
        <v>12422</v>
      </c>
      <c r="F1355" t="s">
        <v>11948</v>
      </c>
      <c r="G1355" t="s">
        <v>14592</v>
      </c>
      <c r="H1355" t="s">
        <v>20424</v>
      </c>
    </row>
    <row r="1356" spans="1:8" x14ac:dyDescent="0.35">
      <c r="A1356" t="s">
        <v>14593</v>
      </c>
      <c r="B1356" t="s">
        <v>12220</v>
      </c>
      <c r="C1356" t="s">
        <v>12429</v>
      </c>
      <c r="D1356" t="s">
        <v>22069</v>
      </c>
      <c r="E1356" t="s">
        <v>12422</v>
      </c>
      <c r="F1356" t="s">
        <v>11948</v>
      </c>
      <c r="G1356" t="s">
        <v>66</v>
      </c>
      <c r="H1356" t="s">
        <v>20224</v>
      </c>
    </row>
    <row r="1357" spans="1:8" x14ac:dyDescent="0.35">
      <c r="A1357" t="s">
        <v>14594</v>
      </c>
      <c r="B1357" t="s">
        <v>11998</v>
      </c>
      <c r="C1357" t="s">
        <v>12429</v>
      </c>
      <c r="D1357" t="s">
        <v>21963</v>
      </c>
      <c r="E1357" t="s">
        <v>12430</v>
      </c>
      <c r="F1357" t="s">
        <v>11935</v>
      </c>
      <c r="G1357" t="s">
        <v>14595</v>
      </c>
      <c r="H1357" t="s">
        <v>20507</v>
      </c>
    </row>
    <row r="1358" spans="1:8" x14ac:dyDescent="0.35">
      <c r="A1358" t="s">
        <v>14596</v>
      </c>
      <c r="B1358" t="s">
        <v>12072</v>
      </c>
      <c r="C1358" t="s">
        <v>12434</v>
      </c>
      <c r="D1358" t="s">
        <v>22427</v>
      </c>
      <c r="E1358" t="s">
        <v>12422</v>
      </c>
      <c r="F1358" t="s">
        <v>11948</v>
      </c>
      <c r="G1358" t="s">
        <v>14597</v>
      </c>
      <c r="H1358" t="s">
        <v>20301</v>
      </c>
    </row>
    <row r="1359" spans="1:8" x14ac:dyDescent="0.35">
      <c r="A1359" t="s">
        <v>14598</v>
      </c>
      <c r="B1359" t="s">
        <v>11998</v>
      </c>
      <c r="C1359" t="s">
        <v>12425</v>
      </c>
      <c r="D1359" t="s">
        <v>22374</v>
      </c>
      <c r="E1359" t="s">
        <v>12422</v>
      </c>
      <c r="F1359" t="s">
        <v>11948</v>
      </c>
      <c r="G1359" t="s">
        <v>14599</v>
      </c>
      <c r="H1359" t="s">
        <v>20020</v>
      </c>
    </row>
    <row r="1360" spans="1:8" x14ac:dyDescent="0.35">
      <c r="A1360" t="s">
        <v>14600</v>
      </c>
      <c r="B1360" t="s">
        <v>12035</v>
      </c>
      <c r="C1360" t="s">
        <v>12421</v>
      </c>
      <c r="D1360" t="s">
        <v>21983</v>
      </c>
      <c r="E1360" t="s">
        <v>11935</v>
      </c>
      <c r="F1360" t="s">
        <v>12426</v>
      </c>
      <c r="G1360" t="s">
        <v>14601</v>
      </c>
      <c r="H1360" t="s">
        <v>20204</v>
      </c>
    </row>
    <row r="1361" spans="1:8" x14ac:dyDescent="0.35">
      <c r="A1361" t="s">
        <v>14602</v>
      </c>
      <c r="B1361" t="s">
        <v>11921</v>
      </c>
      <c r="C1361" t="s">
        <v>12421</v>
      </c>
      <c r="D1361" t="s">
        <v>22098</v>
      </c>
      <c r="E1361" t="s">
        <v>11922</v>
      </c>
      <c r="F1361" t="s">
        <v>66</v>
      </c>
      <c r="G1361" t="s">
        <v>14603</v>
      </c>
      <c r="H1361" t="s">
        <v>21580</v>
      </c>
    </row>
    <row r="1362" spans="1:8" x14ac:dyDescent="0.35">
      <c r="A1362" t="s">
        <v>14604</v>
      </c>
      <c r="B1362" t="s">
        <v>12146</v>
      </c>
      <c r="C1362" t="s">
        <v>12449</v>
      </c>
      <c r="D1362" t="s">
        <v>22240</v>
      </c>
      <c r="E1362" t="s">
        <v>11935</v>
      </c>
      <c r="F1362" t="s">
        <v>11948</v>
      </c>
      <c r="G1362" t="s">
        <v>12790</v>
      </c>
      <c r="H1362" t="s">
        <v>21452</v>
      </c>
    </row>
    <row r="1363" spans="1:8" x14ac:dyDescent="0.35">
      <c r="A1363" t="s">
        <v>14605</v>
      </c>
      <c r="B1363" t="s">
        <v>11921</v>
      </c>
      <c r="C1363" t="s">
        <v>12434</v>
      </c>
      <c r="D1363" t="s">
        <v>22428</v>
      </c>
      <c r="E1363" t="s">
        <v>11922</v>
      </c>
      <c r="F1363" t="s">
        <v>12423</v>
      </c>
      <c r="G1363" t="s">
        <v>14606</v>
      </c>
      <c r="H1363" t="s">
        <v>20499</v>
      </c>
    </row>
    <row r="1364" spans="1:8" x14ac:dyDescent="0.35">
      <c r="A1364" t="s">
        <v>14607</v>
      </c>
      <c r="B1364" t="s">
        <v>11998</v>
      </c>
      <c r="C1364" t="s">
        <v>12429</v>
      </c>
      <c r="D1364" t="s">
        <v>22217</v>
      </c>
      <c r="E1364" t="s">
        <v>11948</v>
      </c>
      <c r="F1364" t="s">
        <v>11948</v>
      </c>
      <c r="G1364" t="s">
        <v>10510</v>
      </c>
      <c r="H1364" t="s">
        <v>21532</v>
      </c>
    </row>
    <row r="1365" spans="1:8" x14ac:dyDescent="0.35">
      <c r="A1365" t="s">
        <v>14608</v>
      </c>
      <c r="B1365" t="s">
        <v>12257</v>
      </c>
      <c r="C1365" t="s">
        <v>12449</v>
      </c>
      <c r="D1365" t="s">
        <v>21997</v>
      </c>
      <c r="E1365" t="s">
        <v>12422</v>
      </c>
      <c r="F1365" t="s">
        <v>12423</v>
      </c>
      <c r="G1365" t="s">
        <v>14609</v>
      </c>
      <c r="H1365" t="s">
        <v>21427</v>
      </c>
    </row>
    <row r="1366" spans="1:8" x14ac:dyDescent="0.35">
      <c r="A1366" t="s">
        <v>14610</v>
      </c>
      <c r="B1366" t="s">
        <v>11998</v>
      </c>
      <c r="C1366" t="s">
        <v>12449</v>
      </c>
      <c r="D1366" t="s">
        <v>21953</v>
      </c>
      <c r="E1366" t="s">
        <v>12430</v>
      </c>
      <c r="F1366" t="s">
        <v>12423</v>
      </c>
      <c r="G1366" t="s">
        <v>14611</v>
      </c>
      <c r="H1366" t="s">
        <v>20075</v>
      </c>
    </row>
    <row r="1367" spans="1:8" x14ac:dyDescent="0.35">
      <c r="A1367" t="s">
        <v>14612</v>
      </c>
      <c r="B1367" t="s">
        <v>11998</v>
      </c>
      <c r="C1367" t="s">
        <v>12421</v>
      </c>
      <c r="D1367" t="s">
        <v>22429</v>
      </c>
      <c r="E1367" t="s">
        <v>11922</v>
      </c>
      <c r="F1367" t="s">
        <v>11948</v>
      </c>
      <c r="G1367" t="s">
        <v>66</v>
      </c>
      <c r="H1367" t="s">
        <v>21424</v>
      </c>
    </row>
    <row r="1368" spans="1:8" x14ac:dyDescent="0.35">
      <c r="A1368" t="s">
        <v>14613</v>
      </c>
      <c r="B1368" t="s">
        <v>11998</v>
      </c>
      <c r="C1368" t="s">
        <v>12429</v>
      </c>
      <c r="D1368" t="s">
        <v>22316</v>
      </c>
      <c r="E1368" t="s">
        <v>11935</v>
      </c>
      <c r="F1368" t="s">
        <v>11922</v>
      </c>
      <c r="G1368" t="s">
        <v>13330</v>
      </c>
      <c r="H1368" t="s">
        <v>21104</v>
      </c>
    </row>
    <row r="1369" spans="1:8" x14ac:dyDescent="0.35">
      <c r="A1369" t="s">
        <v>14614</v>
      </c>
      <c r="B1369" t="s">
        <v>11998</v>
      </c>
      <c r="C1369" t="s">
        <v>12425</v>
      </c>
      <c r="D1369" t="s">
        <v>21927</v>
      </c>
      <c r="E1369" t="s">
        <v>12430</v>
      </c>
      <c r="F1369" t="s">
        <v>11935</v>
      </c>
      <c r="G1369" t="s">
        <v>14615</v>
      </c>
      <c r="H1369" t="s">
        <v>20418</v>
      </c>
    </row>
    <row r="1370" spans="1:8" x14ac:dyDescent="0.35">
      <c r="A1370" t="s">
        <v>14616</v>
      </c>
      <c r="B1370" t="s">
        <v>12220</v>
      </c>
      <c r="C1370" t="s">
        <v>12443</v>
      </c>
      <c r="D1370" t="s">
        <v>21864</v>
      </c>
      <c r="E1370" t="s">
        <v>12422</v>
      </c>
      <c r="F1370" t="s">
        <v>11935</v>
      </c>
      <c r="G1370" t="s">
        <v>8535</v>
      </c>
      <c r="H1370" t="s">
        <v>21380</v>
      </c>
    </row>
    <row r="1371" spans="1:8" x14ac:dyDescent="0.35">
      <c r="A1371" t="s">
        <v>14617</v>
      </c>
      <c r="B1371" t="s">
        <v>12035</v>
      </c>
      <c r="C1371" t="s">
        <v>12425</v>
      </c>
      <c r="D1371" t="s">
        <v>22430</v>
      </c>
      <c r="E1371" t="s">
        <v>11922</v>
      </c>
      <c r="F1371" t="s">
        <v>11922</v>
      </c>
      <c r="G1371" t="s">
        <v>66</v>
      </c>
      <c r="H1371" t="s">
        <v>20878</v>
      </c>
    </row>
    <row r="1372" spans="1:8" x14ac:dyDescent="0.35">
      <c r="A1372" t="s">
        <v>14618</v>
      </c>
      <c r="B1372" t="s">
        <v>12183</v>
      </c>
      <c r="C1372" t="s">
        <v>12443</v>
      </c>
      <c r="D1372" t="s">
        <v>21916</v>
      </c>
      <c r="E1372" t="s">
        <v>11922</v>
      </c>
      <c r="F1372" t="s">
        <v>11922</v>
      </c>
      <c r="G1372" t="s">
        <v>11701</v>
      </c>
      <c r="H1372" t="s">
        <v>21470</v>
      </c>
    </row>
    <row r="1373" spans="1:8" x14ac:dyDescent="0.35">
      <c r="A1373" t="s">
        <v>14619</v>
      </c>
      <c r="B1373" t="s">
        <v>12220</v>
      </c>
      <c r="C1373" t="s">
        <v>12434</v>
      </c>
      <c r="D1373" t="s">
        <v>22320</v>
      </c>
      <c r="E1373" t="s">
        <v>11948</v>
      </c>
      <c r="F1373" t="s">
        <v>11935</v>
      </c>
      <c r="G1373" t="s">
        <v>14620</v>
      </c>
      <c r="H1373" t="s">
        <v>19836</v>
      </c>
    </row>
    <row r="1374" spans="1:8" x14ac:dyDescent="0.35">
      <c r="A1374" t="s">
        <v>14621</v>
      </c>
      <c r="B1374" t="s">
        <v>12035</v>
      </c>
      <c r="C1374" t="s">
        <v>12421</v>
      </c>
      <c r="D1374" t="s">
        <v>21868</v>
      </c>
      <c r="E1374" t="s">
        <v>11922</v>
      </c>
      <c r="F1374" t="s">
        <v>12423</v>
      </c>
      <c r="G1374" t="s">
        <v>14622</v>
      </c>
      <c r="H1374" t="s">
        <v>20493</v>
      </c>
    </row>
    <row r="1375" spans="1:8" x14ac:dyDescent="0.35">
      <c r="A1375" t="s">
        <v>14623</v>
      </c>
      <c r="B1375" t="s">
        <v>12257</v>
      </c>
      <c r="C1375" t="s">
        <v>12429</v>
      </c>
      <c r="D1375" t="s">
        <v>22431</v>
      </c>
      <c r="E1375" t="s">
        <v>11922</v>
      </c>
      <c r="F1375" t="s">
        <v>11922</v>
      </c>
      <c r="G1375" t="s">
        <v>10889</v>
      </c>
      <c r="H1375" t="s">
        <v>20577</v>
      </c>
    </row>
    <row r="1376" spans="1:8" x14ac:dyDescent="0.35">
      <c r="A1376" t="s">
        <v>14624</v>
      </c>
      <c r="B1376" t="s">
        <v>11921</v>
      </c>
      <c r="C1376" t="s">
        <v>12429</v>
      </c>
      <c r="D1376" t="s">
        <v>22320</v>
      </c>
      <c r="E1376" t="s">
        <v>11948</v>
      </c>
      <c r="F1376" t="s">
        <v>66</v>
      </c>
      <c r="G1376" t="s">
        <v>14625</v>
      </c>
      <c r="H1376" t="s">
        <v>20110</v>
      </c>
    </row>
    <row r="1377" spans="1:8" x14ac:dyDescent="0.35">
      <c r="A1377" t="s">
        <v>14626</v>
      </c>
      <c r="B1377" t="s">
        <v>12146</v>
      </c>
      <c r="C1377" t="s">
        <v>12421</v>
      </c>
      <c r="D1377" t="s">
        <v>22432</v>
      </c>
      <c r="E1377" t="s">
        <v>12422</v>
      </c>
      <c r="F1377" t="s">
        <v>11948</v>
      </c>
      <c r="G1377" t="s">
        <v>14627</v>
      </c>
      <c r="H1377" t="s">
        <v>21057</v>
      </c>
    </row>
    <row r="1378" spans="1:8" x14ac:dyDescent="0.35">
      <c r="A1378" t="s">
        <v>14628</v>
      </c>
      <c r="B1378" t="s">
        <v>12035</v>
      </c>
      <c r="C1378" t="s">
        <v>12429</v>
      </c>
      <c r="D1378" t="s">
        <v>22016</v>
      </c>
      <c r="E1378" t="s">
        <v>12422</v>
      </c>
      <c r="F1378" t="s">
        <v>12423</v>
      </c>
      <c r="G1378" t="s">
        <v>14629</v>
      </c>
      <c r="H1378" t="s">
        <v>21191</v>
      </c>
    </row>
    <row r="1379" spans="1:8" x14ac:dyDescent="0.35">
      <c r="A1379" t="s">
        <v>14630</v>
      </c>
      <c r="B1379" t="s">
        <v>12220</v>
      </c>
      <c r="C1379" t="s">
        <v>12449</v>
      </c>
      <c r="D1379" t="s">
        <v>22324</v>
      </c>
      <c r="E1379" t="s">
        <v>11948</v>
      </c>
      <c r="F1379" t="s">
        <v>12423</v>
      </c>
      <c r="G1379" t="s">
        <v>8181</v>
      </c>
      <c r="H1379" t="s">
        <v>19878</v>
      </c>
    </row>
    <row r="1380" spans="1:8" x14ac:dyDescent="0.35">
      <c r="A1380" t="s">
        <v>14631</v>
      </c>
      <c r="B1380" t="s">
        <v>12257</v>
      </c>
      <c r="C1380" t="s">
        <v>12443</v>
      </c>
      <c r="D1380" t="s">
        <v>22433</v>
      </c>
      <c r="E1380" t="s">
        <v>12422</v>
      </c>
      <c r="F1380" t="s">
        <v>12423</v>
      </c>
      <c r="G1380" t="s">
        <v>14632</v>
      </c>
      <c r="H1380" t="s">
        <v>21499</v>
      </c>
    </row>
    <row r="1381" spans="1:8" x14ac:dyDescent="0.35">
      <c r="A1381" t="s">
        <v>14633</v>
      </c>
      <c r="B1381" t="s">
        <v>12183</v>
      </c>
      <c r="C1381" t="s">
        <v>12449</v>
      </c>
      <c r="D1381" t="s">
        <v>22241</v>
      </c>
      <c r="E1381" t="s">
        <v>12422</v>
      </c>
      <c r="F1381" t="s">
        <v>12423</v>
      </c>
      <c r="G1381" t="s">
        <v>14634</v>
      </c>
      <c r="H1381" t="s">
        <v>19831</v>
      </c>
    </row>
    <row r="1382" spans="1:8" x14ac:dyDescent="0.35">
      <c r="A1382" t="s">
        <v>14635</v>
      </c>
      <c r="B1382" t="s">
        <v>12183</v>
      </c>
      <c r="C1382" t="s">
        <v>12443</v>
      </c>
      <c r="D1382" t="s">
        <v>21974</v>
      </c>
      <c r="E1382" t="s">
        <v>12430</v>
      </c>
      <c r="F1382" t="s">
        <v>11935</v>
      </c>
      <c r="G1382" t="s">
        <v>10905</v>
      </c>
      <c r="H1382" t="s">
        <v>21326</v>
      </c>
    </row>
    <row r="1383" spans="1:8" x14ac:dyDescent="0.35">
      <c r="A1383" t="s">
        <v>14636</v>
      </c>
      <c r="B1383" t="s">
        <v>12220</v>
      </c>
      <c r="C1383" t="s">
        <v>12425</v>
      </c>
      <c r="D1383" t="s">
        <v>21916</v>
      </c>
      <c r="E1383" t="s">
        <v>66</v>
      </c>
      <c r="F1383" t="s">
        <v>11948</v>
      </c>
      <c r="G1383" t="s">
        <v>14637</v>
      </c>
      <c r="H1383" t="s">
        <v>21320</v>
      </c>
    </row>
    <row r="1384" spans="1:8" x14ac:dyDescent="0.35">
      <c r="A1384" t="s">
        <v>14638</v>
      </c>
      <c r="B1384" t="s">
        <v>12109</v>
      </c>
      <c r="C1384" t="s">
        <v>12429</v>
      </c>
      <c r="D1384" t="s">
        <v>22434</v>
      </c>
      <c r="E1384" t="s">
        <v>11948</v>
      </c>
      <c r="F1384" t="s">
        <v>11922</v>
      </c>
      <c r="G1384" t="s">
        <v>14639</v>
      </c>
      <c r="H1384" t="s">
        <v>20708</v>
      </c>
    </row>
    <row r="1385" spans="1:8" x14ac:dyDescent="0.35">
      <c r="A1385" t="s">
        <v>14640</v>
      </c>
      <c r="B1385" t="s">
        <v>11998</v>
      </c>
      <c r="C1385" t="s">
        <v>12434</v>
      </c>
      <c r="D1385" t="s">
        <v>22123</v>
      </c>
      <c r="E1385" t="s">
        <v>12430</v>
      </c>
      <c r="F1385" t="s">
        <v>12423</v>
      </c>
      <c r="G1385" t="s">
        <v>14641</v>
      </c>
      <c r="H1385" t="s">
        <v>21047</v>
      </c>
    </row>
    <row r="1386" spans="1:8" x14ac:dyDescent="0.35">
      <c r="A1386" t="s">
        <v>14642</v>
      </c>
      <c r="B1386" t="s">
        <v>11998</v>
      </c>
      <c r="C1386" t="s">
        <v>12449</v>
      </c>
      <c r="D1386" t="s">
        <v>21967</v>
      </c>
      <c r="E1386" t="s">
        <v>66</v>
      </c>
      <c r="F1386" t="s">
        <v>11948</v>
      </c>
      <c r="G1386" t="s">
        <v>14643</v>
      </c>
      <c r="H1386" t="s">
        <v>20119</v>
      </c>
    </row>
    <row r="1387" spans="1:8" x14ac:dyDescent="0.35">
      <c r="A1387" t="s">
        <v>14644</v>
      </c>
      <c r="B1387" t="s">
        <v>11998</v>
      </c>
      <c r="C1387" t="s">
        <v>12434</v>
      </c>
      <c r="D1387" t="s">
        <v>22029</v>
      </c>
      <c r="E1387" t="s">
        <v>12430</v>
      </c>
      <c r="F1387" t="s">
        <v>66</v>
      </c>
      <c r="G1387" t="s">
        <v>14521</v>
      </c>
      <c r="H1387" t="s">
        <v>20353</v>
      </c>
    </row>
    <row r="1388" spans="1:8" x14ac:dyDescent="0.35">
      <c r="A1388" t="s">
        <v>14645</v>
      </c>
      <c r="B1388" t="s">
        <v>12257</v>
      </c>
      <c r="C1388" t="s">
        <v>12425</v>
      </c>
      <c r="D1388" t="s">
        <v>21939</v>
      </c>
      <c r="E1388" t="s">
        <v>66</v>
      </c>
      <c r="F1388" t="s">
        <v>12426</v>
      </c>
      <c r="G1388" t="s">
        <v>14646</v>
      </c>
      <c r="H1388" t="s">
        <v>19901</v>
      </c>
    </row>
    <row r="1389" spans="1:8" x14ac:dyDescent="0.35">
      <c r="A1389" t="s">
        <v>14647</v>
      </c>
      <c r="B1389" t="s">
        <v>12109</v>
      </c>
      <c r="C1389" t="s">
        <v>12443</v>
      </c>
      <c r="D1389" t="s">
        <v>22171</v>
      </c>
      <c r="E1389" t="s">
        <v>11922</v>
      </c>
      <c r="F1389" t="s">
        <v>12426</v>
      </c>
      <c r="G1389" t="s">
        <v>12528</v>
      </c>
      <c r="H1389" t="s">
        <v>21186</v>
      </c>
    </row>
    <row r="1390" spans="1:8" x14ac:dyDescent="0.35">
      <c r="A1390" t="s">
        <v>14648</v>
      </c>
      <c r="B1390" t="s">
        <v>12109</v>
      </c>
      <c r="C1390" t="s">
        <v>12421</v>
      </c>
      <c r="D1390" t="s">
        <v>22435</v>
      </c>
      <c r="E1390" t="s">
        <v>11948</v>
      </c>
      <c r="F1390" t="s">
        <v>11922</v>
      </c>
      <c r="G1390" t="s">
        <v>14649</v>
      </c>
      <c r="H1390" t="s">
        <v>20989</v>
      </c>
    </row>
    <row r="1391" spans="1:8" x14ac:dyDescent="0.35">
      <c r="A1391" t="s">
        <v>14650</v>
      </c>
      <c r="B1391" t="s">
        <v>12035</v>
      </c>
      <c r="C1391" t="s">
        <v>12434</v>
      </c>
      <c r="D1391" t="s">
        <v>21962</v>
      </c>
      <c r="E1391" t="s">
        <v>12422</v>
      </c>
      <c r="F1391" t="s">
        <v>11922</v>
      </c>
      <c r="G1391" t="s">
        <v>66</v>
      </c>
      <c r="H1391" t="s">
        <v>20758</v>
      </c>
    </row>
    <row r="1392" spans="1:8" x14ac:dyDescent="0.35">
      <c r="A1392" t="s">
        <v>14651</v>
      </c>
      <c r="B1392" t="s">
        <v>12109</v>
      </c>
      <c r="C1392" t="s">
        <v>12449</v>
      </c>
      <c r="D1392" t="s">
        <v>21905</v>
      </c>
      <c r="E1392" t="s">
        <v>66</v>
      </c>
      <c r="F1392" t="s">
        <v>11922</v>
      </c>
      <c r="G1392" t="s">
        <v>14652</v>
      </c>
      <c r="H1392" t="s">
        <v>21371</v>
      </c>
    </row>
    <row r="1393" spans="1:8" x14ac:dyDescent="0.35">
      <c r="A1393" t="s">
        <v>14653</v>
      </c>
      <c r="B1393" t="s">
        <v>11961</v>
      </c>
      <c r="C1393" t="s">
        <v>12429</v>
      </c>
      <c r="D1393" t="s">
        <v>22436</v>
      </c>
      <c r="E1393" t="s">
        <v>12422</v>
      </c>
      <c r="F1393" t="s">
        <v>11922</v>
      </c>
      <c r="G1393" t="s">
        <v>66</v>
      </c>
      <c r="H1393" t="s">
        <v>21110</v>
      </c>
    </row>
    <row r="1394" spans="1:8" x14ac:dyDescent="0.35">
      <c r="A1394" t="s">
        <v>14654</v>
      </c>
      <c r="B1394" t="s">
        <v>12035</v>
      </c>
      <c r="C1394" t="s">
        <v>12434</v>
      </c>
      <c r="D1394" t="s">
        <v>22427</v>
      </c>
      <c r="E1394" t="s">
        <v>12422</v>
      </c>
      <c r="F1394" t="s">
        <v>66</v>
      </c>
      <c r="G1394" t="s">
        <v>14655</v>
      </c>
      <c r="H1394" t="s">
        <v>20156</v>
      </c>
    </row>
    <row r="1395" spans="1:8" x14ac:dyDescent="0.35">
      <c r="A1395" t="s">
        <v>14656</v>
      </c>
      <c r="B1395" t="s">
        <v>12257</v>
      </c>
      <c r="C1395" t="s">
        <v>12429</v>
      </c>
      <c r="D1395" t="s">
        <v>22063</v>
      </c>
      <c r="E1395" t="s">
        <v>11948</v>
      </c>
      <c r="F1395" t="s">
        <v>11948</v>
      </c>
      <c r="G1395" t="s">
        <v>14657</v>
      </c>
      <c r="H1395" t="s">
        <v>20773</v>
      </c>
    </row>
    <row r="1396" spans="1:8" x14ac:dyDescent="0.35">
      <c r="A1396" t="s">
        <v>14658</v>
      </c>
      <c r="B1396" t="s">
        <v>12146</v>
      </c>
      <c r="C1396" t="s">
        <v>12429</v>
      </c>
      <c r="D1396" t="s">
        <v>22012</v>
      </c>
      <c r="E1396" t="s">
        <v>12430</v>
      </c>
      <c r="F1396" t="s">
        <v>11948</v>
      </c>
      <c r="G1396" t="s">
        <v>14659</v>
      </c>
      <c r="H1396" t="s">
        <v>20228</v>
      </c>
    </row>
    <row r="1397" spans="1:8" x14ac:dyDescent="0.35">
      <c r="A1397" t="s">
        <v>14660</v>
      </c>
      <c r="B1397" t="s">
        <v>12183</v>
      </c>
      <c r="C1397" t="s">
        <v>12425</v>
      </c>
      <c r="D1397" t="s">
        <v>22191</v>
      </c>
      <c r="E1397" t="s">
        <v>11948</v>
      </c>
      <c r="F1397" t="s">
        <v>66</v>
      </c>
      <c r="G1397" t="s">
        <v>10182</v>
      </c>
      <c r="H1397" t="s">
        <v>21595</v>
      </c>
    </row>
    <row r="1398" spans="1:8" x14ac:dyDescent="0.35">
      <c r="A1398" t="s">
        <v>14661</v>
      </c>
      <c r="B1398" t="s">
        <v>12220</v>
      </c>
      <c r="C1398" t="s">
        <v>12421</v>
      </c>
      <c r="D1398" t="s">
        <v>22207</v>
      </c>
      <c r="E1398" t="s">
        <v>12422</v>
      </c>
      <c r="F1398" t="s">
        <v>11935</v>
      </c>
      <c r="G1398" t="s">
        <v>14662</v>
      </c>
      <c r="H1398" t="s">
        <v>21267</v>
      </c>
    </row>
    <row r="1399" spans="1:8" x14ac:dyDescent="0.35">
      <c r="A1399" t="s">
        <v>14663</v>
      </c>
      <c r="B1399" t="s">
        <v>12109</v>
      </c>
      <c r="C1399" t="s">
        <v>12425</v>
      </c>
      <c r="D1399" t="s">
        <v>22148</v>
      </c>
      <c r="E1399" t="s">
        <v>12430</v>
      </c>
      <c r="F1399" t="s">
        <v>66</v>
      </c>
      <c r="G1399" t="s">
        <v>14664</v>
      </c>
      <c r="H1399" t="s">
        <v>20362</v>
      </c>
    </row>
    <row r="1400" spans="1:8" x14ac:dyDescent="0.35">
      <c r="A1400" t="s">
        <v>14665</v>
      </c>
      <c r="B1400" t="s">
        <v>12035</v>
      </c>
      <c r="C1400" t="s">
        <v>12421</v>
      </c>
      <c r="D1400" t="s">
        <v>22411</v>
      </c>
      <c r="E1400" t="s">
        <v>11948</v>
      </c>
      <c r="F1400" t="s">
        <v>12423</v>
      </c>
      <c r="G1400" t="s">
        <v>14666</v>
      </c>
      <c r="H1400" t="s">
        <v>21250</v>
      </c>
    </row>
    <row r="1401" spans="1:8" x14ac:dyDescent="0.35">
      <c r="A1401" t="s">
        <v>14667</v>
      </c>
      <c r="B1401" t="s">
        <v>11998</v>
      </c>
      <c r="C1401" t="s">
        <v>12449</v>
      </c>
      <c r="D1401" t="s">
        <v>22287</v>
      </c>
      <c r="E1401" t="s">
        <v>11948</v>
      </c>
      <c r="F1401" t="s">
        <v>11948</v>
      </c>
      <c r="G1401" t="s">
        <v>14668</v>
      </c>
      <c r="H1401" t="s">
        <v>20616</v>
      </c>
    </row>
    <row r="1402" spans="1:8" x14ac:dyDescent="0.35">
      <c r="A1402" t="s">
        <v>14669</v>
      </c>
      <c r="B1402" t="s">
        <v>12109</v>
      </c>
      <c r="C1402" t="s">
        <v>12434</v>
      </c>
      <c r="D1402" t="s">
        <v>22042</v>
      </c>
      <c r="E1402" t="s">
        <v>12422</v>
      </c>
      <c r="F1402" t="s">
        <v>11935</v>
      </c>
      <c r="G1402" t="s">
        <v>9829</v>
      </c>
      <c r="H1402" t="s">
        <v>21224</v>
      </c>
    </row>
    <row r="1403" spans="1:8" x14ac:dyDescent="0.35">
      <c r="A1403" t="s">
        <v>14670</v>
      </c>
      <c r="B1403" t="s">
        <v>11921</v>
      </c>
      <c r="C1403" t="s">
        <v>12443</v>
      </c>
      <c r="D1403" t="s">
        <v>22127</v>
      </c>
      <c r="E1403" t="s">
        <v>11948</v>
      </c>
      <c r="F1403" t="s">
        <v>11922</v>
      </c>
      <c r="G1403" t="s">
        <v>14671</v>
      </c>
      <c r="H1403" t="s">
        <v>21290</v>
      </c>
    </row>
    <row r="1404" spans="1:8" x14ac:dyDescent="0.35">
      <c r="A1404" t="s">
        <v>14672</v>
      </c>
      <c r="B1404" t="s">
        <v>12146</v>
      </c>
      <c r="C1404" t="s">
        <v>12434</v>
      </c>
      <c r="D1404" t="s">
        <v>22246</v>
      </c>
      <c r="E1404" t="s">
        <v>11922</v>
      </c>
      <c r="F1404" t="s">
        <v>11935</v>
      </c>
      <c r="G1404" t="s">
        <v>11855</v>
      </c>
      <c r="H1404" t="s">
        <v>22172</v>
      </c>
    </row>
    <row r="1405" spans="1:8" x14ac:dyDescent="0.35">
      <c r="A1405" t="s">
        <v>14673</v>
      </c>
      <c r="B1405" t="s">
        <v>11921</v>
      </c>
      <c r="C1405" t="s">
        <v>12443</v>
      </c>
      <c r="D1405" t="s">
        <v>22298</v>
      </c>
      <c r="E1405" t="s">
        <v>12430</v>
      </c>
      <c r="F1405" t="s">
        <v>11948</v>
      </c>
      <c r="G1405" t="s">
        <v>7557</v>
      </c>
      <c r="H1405" t="s">
        <v>20100</v>
      </c>
    </row>
    <row r="1406" spans="1:8" x14ac:dyDescent="0.35">
      <c r="A1406" t="s">
        <v>14674</v>
      </c>
      <c r="B1406" t="s">
        <v>11998</v>
      </c>
      <c r="C1406" t="s">
        <v>12425</v>
      </c>
      <c r="D1406" t="s">
        <v>22262</v>
      </c>
      <c r="E1406" t="s">
        <v>66</v>
      </c>
      <c r="F1406" t="s">
        <v>12423</v>
      </c>
      <c r="G1406" t="s">
        <v>66</v>
      </c>
      <c r="H1406" t="s">
        <v>19983</v>
      </c>
    </row>
    <row r="1407" spans="1:8" x14ac:dyDescent="0.35">
      <c r="A1407" t="s">
        <v>14675</v>
      </c>
      <c r="B1407" t="s">
        <v>12035</v>
      </c>
      <c r="C1407" t="s">
        <v>12421</v>
      </c>
      <c r="D1407" t="s">
        <v>22176</v>
      </c>
      <c r="E1407" t="s">
        <v>11935</v>
      </c>
      <c r="F1407" t="s">
        <v>11948</v>
      </c>
      <c r="G1407" t="s">
        <v>66</v>
      </c>
      <c r="H1407" t="s">
        <v>21223</v>
      </c>
    </row>
    <row r="1408" spans="1:8" x14ac:dyDescent="0.35">
      <c r="A1408" t="s">
        <v>14676</v>
      </c>
      <c r="B1408" t="s">
        <v>12183</v>
      </c>
      <c r="C1408" t="s">
        <v>12434</v>
      </c>
      <c r="D1408" t="s">
        <v>21999</v>
      </c>
      <c r="E1408" t="s">
        <v>12422</v>
      </c>
      <c r="F1408" t="s">
        <v>11935</v>
      </c>
      <c r="G1408" t="s">
        <v>14677</v>
      </c>
      <c r="H1408" t="s">
        <v>21365</v>
      </c>
    </row>
    <row r="1409" spans="1:8" x14ac:dyDescent="0.35">
      <c r="A1409" t="s">
        <v>14678</v>
      </c>
      <c r="B1409" t="s">
        <v>11961</v>
      </c>
      <c r="C1409" t="s">
        <v>12434</v>
      </c>
      <c r="D1409" t="s">
        <v>22437</v>
      </c>
      <c r="E1409" t="s">
        <v>12422</v>
      </c>
      <c r="F1409" t="s">
        <v>11948</v>
      </c>
      <c r="G1409" t="s">
        <v>11485</v>
      </c>
      <c r="H1409" t="s">
        <v>21193</v>
      </c>
    </row>
    <row r="1410" spans="1:8" x14ac:dyDescent="0.35">
      <c r="A1410" t="s">
        <v>14679</v>
      </c>
      <c r="B1410" t="s">
        <v>11921</v>
      </c>
      <c r="C1410" t="s">
        <v>12429</v>
      </c>
      <c r="D1410" t="s">
        <v>22197</v>
      </c>
      <c r="E1410" t="s">
        <v>11935</v>
      </c>
      <c r="F1410" t="s">
        <v>11922</v>
      </c>
      <c r="G1410" t="s">
        <v>66</v>
      </c>
      <c r="H1410" t="s">
        <v>20143</v>
      </c>
    </row>
    <row r="1411" spans="1:8" x14ac:dyDescent="0.35">
      <c r="A1411" t="s">
        <v>14680</v>
      </c>
      <c r="B1411" t="s">
        <v>12257</v>
      </c>
      <c r="C1411" t="s">
        <v>12434</v>
      </c>
      <c r="D1411" t="s">
        <v>22222</v>
      </c>
      <c r="E1411" t="s">
        <v>11935</v>
      </c>
      <c r="F1411" t="s">
        <v>11948</v>
      </c>
      <c r="G1411" t="s">
        <v>14681</v>
      </c>
      <c r="H1411" t="s">
        <v>21274</v>
      </c>
    </row>
    <row r="1412" spans="1:8" x14ac:dyDescent="0.35">
      <c r="A1412" t="s">
        <v>14682</v>
      </c>
      <c r="B1412" t="s">
        <v>12257</v>
      </c>
      <c r="C1412" t="s">
        <v>12429</v>
      </c>
      <c r="D1412" t="s">
        <v>22267</v>
      </c>
      <c r="E1412" t="s">
        <v>11922</v>
      </c>
      <c r="F1412" t="s">
        <v>11948</v>
      </c>
      <c r="G1412" t="s">
        <v>8139</v>
      </c>
      <c r="H1412" t="s">
        <v>20585</v>
      </c>
    </row>
    <row r="1413" spans="1:8" x14ac:dyDescent="0.35">
      <c r="A1413" t="s">
        <v>14683</v>
      </c>
      <c r="B1413" t="s">
        <v>12146</v>
      </c>
      <c r="C1413" t="s">
        <v>12449</v>
      </c>
      <c r="D1413" t="s">
        <v>22390</v>
      </c>
      <c r="E1413" t="s">
        <v>11922</v>
      </c>
      <c r="F1413" t="s">
        <v>12423</v>
      </c>
      <c r="G1413" t="s">
        <v>11475</v>
      </c>
      <c r="H1413" t="s">
        <v>21419</v>
      </c>
    </row>
    <row r="1414" spans="1:8" x14ac:dyDescent="0.35">
      <c r="A1414" t="s">
        <v>14684</v>
      </c>
      <c r="B1414" t="s">
        <v>11998</v>
      </c>
      <c r="C1414" t="s">
        <v>12421</v>
      </c>
      <c r="D1414" t="s">
        <v>21976</v>
      </c>
      <c r="E1414" t="s">
        <v>11935</v>
      </c>
      <c r="F1414" t="s">
        <v>11935</v>
      </c>
      <c r="G1414" t="s">
        <v>14685</v>
      </c>
      <c r="H1414" t="s">
        <v>20421</v>
      </c>
    </row>
    <row r="1415" spans="1:8" x14ac:dyDescent="0.35">
      <c r="A1415" t="s">
        <v>14686</v>
      </c>
      <c r="B1415" t="s">
        <v>12146</v>
      </c>
      <c r="C1415" t="s">
        <v>12443</v>
      </c>
      <c r="D1415" t="s">
        <v>22438</v>
      </c>
      <c r="E1415" t="s">
        <v>12422</v>
      </c>
      <c r="F1415" t="s">
        <v>11935</v>
      </c>
      <c r="G1415" t="s">
        <v>66</v>
      </c>
      <c r="H1415" t="s">
        <v>19901</v>
      </c>
    </row>
    <row r="1416" spans="1:8" x14ac:dyDescent="0.35">
      <c r="A1416" t="s">
        <v>14687</v>
      </c>
      <c r="B1416" t="s">
        <v>12109</v>
      </c>
      <c r="C1416" t="s">
        <v>12429</v>
      </c>
      <c r="D1416" t="s">
        <v>22305</v>
      </c>
      <c r="E1416" t="s">
        <v>12422</v>
      </c>
      <c r="F1416" t="s">
        <v>11935</v>
      </c>
      <c r="G1416" t="s">
        <v>8394</v>
      </c>
      <c r="H1416" t="s">
        <v>20624</v>
      </c>
    </row>
    <row r="1417" spans="1:8" x14ac:dyDescent="0.35">
      <c r="A1417" t="s">
        <v>14688</v>
      </c>
      <c r="B1417" t="s">
        <v>11998</v>
      </c>
      <c r="C1417" t="s">
        <v>12425</v>
      </c>
      <c r="D1417" t="s">
        <v>22027</v>
      </c>
      <c r="E1417" t="s">
        <v>66</v>
      </c>
      <c r="F1417" t="s">
        <v>11948</v>
      </c>
      <c r="G1417" t="s">
        <v>14689</v>
      </c>
      <c r="H1417" t="s">
        <v>21119</v>
      </c>
    </row>
    <row r="1418" spans="1:8" x14ac:dyDescent="0.35">
      <c r="A1418" t="s">
        <v>14690</v>
      </c>
      <c r="B1418" t="s">
        <v>11921</v>
      </c>
      <c r="C1418" t="s">
        <v>12429</v>
      </c>
      <c r="D1418" t="s">
        <v>22334</v>
      </c>
      <c r="E1418" t="s">
        <v>11922</v>
      </c>
      <c r="F1418" t="s">
        <v>66</v>
      </c>
      <c r="G1418" t="s">
        <v>66</v>
      </c>
      <c r="H1418" t="s">
        <v>21160</v>
      </c>
    </row>
    <row r="1419" spans="1:8" x14ac:dyDescent="0.35">
      <c r="A1419" t="s">
        <v>14691</v>
      </c>
      <c r="B1419" t="s">
        <v>12035</v>
      </c>
      <c r="C1419" t="s">
        <v>12425</v>
      </c>
      <c r="D1419" t="s">
        <v>21920</v>
      </c>
      <c r="E1419" t="s">
        <v>11922</v>
      </c>
      <c r="F1419" t="s">
        <v>11948</v>
      </c>
      <c r="G1419" t="s">
        <v>14692</v>
      </c>
      <c r="H1419" t="s">
        <v>20750</v>
      </c>
    </row>
    <row r="1420" spans="1:8" x14ac:dyDescent="0.35">
      <c r="A1420" t="s">
        <v>14693</v>
      </c>
      <c r="B1420" t="s">
        <v>12220</v>
      </c>
      <c r="C1420" t="s">
        <v>12443</v>
      </c>
      <c r="D1420" t="s">
        <v>22323</v>
      </c>
      <c r="E1420" t="s">
        <v>12430</v>
      </c>
      <c r="F1420" t="s">
        <v>11935</v>
      </c>
      <c r="G1420" t="s">
        <v>14694</v>
      </c>
      <c r="H1420" t="s">
        <v>21420</v>
      </c>
    </row>
    <row r="1421" spans="1:8" x14ac:dyDescent="0.35">
      <c r="A1421" t="s">
        <v>14695</v>
      </c>
      <c r="B1421" t="s">
        <v>12146</v>
      </c>
      <c r="C1421" t="s">
        <v>12421</v>
      </c>
      <c r="D1421" t="s">
        <v>22049</v>
      </c>
      <c r="E1421" t="s">
        <v>11935</v>
      </c>
      <c r="F1421" t="s">
        <v>11922</v>
      </c>
      <c r="G1421" t="s">
        <v>14696</v>
      </c>
      <c r="H1421" t="s">
        <v>20099</v>
      </c>
    </row>
    <row r="1422" spans="1:8" x14ac:dyDescent="0.35">
      <c r="A1422" t="s">
        <v>14697</v>
      </c>
      <c r="B1422" t="s">
        <v>12257</v>
      </c>
      <c r="C1422" t="s">
        <v>12425</v>
      </c>
      <c r="D1422" t="s">
        <v>22016</v>
      </c>
      <c r="E1422" t="s">
        <v>12422</v>
      </c>
      <c r="F1422" t="s">
        <v>11922</v>
      </c>
      <c r="G1422" t="s">
        <v>14698</v>
      </c>
      <c r="H1422" t="s">
        <v>19931</v>
      </c>
    </row>
    <row r="1423" spans="1:8" x14ac:dyDescent="0.35">
      <c r="A1423" t="s">
        <v>14699</v>
      </c>
      <c r="B1423" t="s">
        <v>11998</v>
      </c>
      <c r="C1423" t="s">
        <v>12434</v>
      </c>
      <c r="D1423" t="s">
        <v>22126</v>
      </c>
      <c r="E1423" t="s">
        <v>12430</v>
      </c>
      <c r="F1423" t="s">
        <v>11935</v>
      </c>
      <c r="G1423" t="s">
        <v>14700</v>
      </c>
      <c r="H1423" t="s">
        <v>21262</v>
      </c>
    </row>
    <row r="1424" spans="1:8" x14ac:dyDescent="0.35">
      <c r="A1424" t="s">
        <v>14701</v>
      </c>
      <c r="B1424" t="s">
        <v>11961</v>
      </c>
      <c r="C1424" t="s">
        <v>12443</v>
      </c>
      <c r="D1424" t="s">
        <v>22296</v>
      </c>
      <c r="E1424" t="s">
        <v>11922</v>
      </c>
      <c r="F1424" t="s">
        <v>12423</v>
      </c>
      <c r="G1424" t="s">
        <v>9789</v>
      </c>
      <c r="H1424" t="s">
        <v>20934</v>
      </c>
    </row>
    <row r="1425" spans="1:8" x14ac:dyDescent="0.35">
      <c r="A1425" t="s">
        <v>14702</v>
      </c>
      <c r="B1425" t="s">
        <v>12183</v>
      </c>
      <c r="C1425" t="s">
        <v>12425</v>
      </c>
      <c r="D1425" t="s">
        <v>22238</v>
      </c>
      <c r="E1425" t="s">
        <v>66</v>
      </c>
      <c r="F1425" t="s">
        <v>12426</v>
      </c>
      <c r="G1425" t="s">
        <v>14703</v>
      </c>
      <c r="H1425" t="s">
        <v>21136</v>
      </c>
    </row>
    <row r="1426" spans="1:8" x14ac:dyDescent="0.35">
      <c r="A1426" t="s">
        <v>14704</v>
      </c>
      <c r="B1426" t="s">
        <v>12257</v>
      </c>
      <c r="C1426" t="s">
        <v>12425</v>
      </c>
      <c r="D1426" t="s">
        <v>21979</v>
      </c>
      <c r="E1426" t="s">
        <v>12430</v>
      </c>
      <c r="F1426" t="s">
        <v>12426</v>
      </c>
      <c r="G1426" t="s">
        <v>14705</v>
      </c>
      <c r="H1426" t="s">
        <v>21483</v>
      </c>
    </row>
    <row r="1427" spans="1:8" x14ac:dyDescent="0.35">
      <c r="A1427" t="s">
        <v>14706</v>
      </c>
      <c r="B1427" t="s">
        <v>12072</v>
      </c>
      <c r="C1427" t="s">
        <v>12434</v>
      </c>
      <c r="D1427" t="s">
        <v>22254</v>
      </c>
      <c r="E1427" t="s">
        <v>11922</v>
      </c>
      <c r="F1427" t="s">
        <v>66</v>
      </c>
      <c r="G1427" t="s">
        <v>12528</v>
      </c>
      <c r="H1427" t="s">
        <v>20481</v>
      </c>
    </row>
    <row r="1428" spans="1:8" x14ac:dyDescent="0.35">
      <c r="A1428" t="s">
        <v>14707</v>
      </c>
      <c r="B1428" t="s">
        <v>12220</v>
      </c>
      <c r="C1428" t="s">
        <v>12425</v>
      </c>
      <c r="D1428" t="s">
        <v>22113</v>
      </c>
      <c r="E1428" t="s">
        <v>11935</v>
      </c>
      <c r="F1428" t="s">
        <v>11935</v>
      </c>
      <c r="G1428" t="s">
        <v>14708</v>
      </c>
      <c r="H1428" t="s">
        <v>21401</v>
      </c>
    </row>
    <row r="1429" spans="1:8" x14ac:dyDescent="0.35">
      <c r="A1429" t="s">
        <v>14709</v>
      </c>
      <c r="B1429" t="s">
        <v>12220</v>
      </c>
      <c r="C1429" t="s">
        <v>12421</v>
      </c>
      <c r="D1429" t="s">
        <v>21875</v>
      </c>
      <c r="E1429" t="s">
        <v>11922</v>
      </c>
      <c r="F1429" t="s">
        <v>12426</v>
      </c>
      <c r="G1429" t="s">
        <v>14710</v>
      </c>
      <c r="H1429" t="s">
        <v>20713</v>
      </c>
    </row>
    <row r="1430" spans="1:8" x14ac:dyDescent="0.35">
      <c r="A1430" t="s">
        <v>14711</v>
      </c>
      <c r="B1430" t="s">
        <v>11921</v>
      </c>
      <c r="C1430" t="s">
        <v>12421</v>
      </c>
      <c r="D1430" t="s">
        <v>21876</v>
      </c>
      <c r="E1430" t="s">
        <v>11922</v>
      </c>
      <c r="F1430" t="s">
        <v>11948</v>
      </c>
      <c r="G1430" t="s">
        <v>14712</v>
      </c>
      <c r="H1430" t="s">
        <v>20106</v>
      </c>
    </row>
    <row r="1431" spans="1:8" x14ac:dyDescent="0.35">
      <c r="A1431" t="s">
        <v>14713</v>
      </c>
      <c r="B1431" t="s">
        <v>11961</v>
      </c>
      <c r="C1431" t="s">
        <v>12425</v>
      </c>
      <c r="D1431" t="s">
        <v>22439</v>
      </c>
      <c r="E1431" t="s">
        <v>11935</v>
      </c>
      <c r="F1431" t="s">
        <v>11922</v>
      </c>
      <c r="G1431" t="s">
        <v>14714</v>
      </c>
      <c r="H1431" t="s">
        <v>21133</v>
      </c>
    </row>
    <row r="1432" spans="1:8" x14ac:dyDescent="0.35">
      <c r="A1432" t="s">
        <v>14715</v>
      </c>
      <c r="B1432" t="s">
        <v>11921</v>
      </c>
      <c r="C1432" t="s">
        <v>12421</v>
      </c>
      <c r="D1432" t="s">
        <v>22380</v>
      </c>
      <c r="E1432" t="s">
        <v>11922</v>
      </c>
      <c r="F1432" t="s">
        <v>11948</v>
      </c>
      <c r="G1432" t="s">
        <v>14716</v>
      </c>
      <c r="H1432" t="s">
        <v>20306</v>
      </c>
    </row>
    <row r="1433" spans="1:8" x14ac:dyDescent="0.35">
      <c r="A1433" t="s">
        <v>14717</v>
      </c>
      <c r="B1433" t="s">
        <v>12257</v>
      </c>
      <c r="C1433" t="s">
        <v>12449</v>
      </c>
      <c r="D1433" t="s">
        <v>22174</v>
      </c>
      <c r="E1433" t="s">
        <v>11935</v>
      </c>
      <c r="F1433" t="s">
        <v>11922</v>
      </c>
      <c r="G1433" t="s">
        <v>14718</v>
      </c>
      <c r="H1433" t="s">
        <v>19958</v>
      </c>
    </row>
    <row r="1434" spans="1:8" x14ac:dyDescent="0.35">
      <c r="A1434" t="s">
        <v>14719</v>
      </c>
      <c r="B1434" t="s">
        <v>11921</v>
      </c>
      <c r="C1434" t="s">
        <v>12425</v>
      </c>
      <c r="D1434" t="s">
        <v>21887</v>
      </c>
      <c r="E1434" t="s">
        <v>12430</v>
      </c>
      <c r="F1434" t="s">
        <v>11935</v>
      </c>
      <c r="G1434" t="s">
        <v>10290</v>
      </c>
      <c r="H1434" t="s">
        <v>20550</v>
      </c>
    </row>
    <row r="1435" spans="1:8" x14ac:dyDescent="0.35">
      <c r="A1435" t="s">
        <v>14720</v>
      </c>
      <c r="B1435" t="s">
        <v>12146</v>
      </c>
      <c r="C1435" t="s">
        <v>12443</v>
      </c>
      <c r="D1435" t="s">
        <v>22440</v>
      </c>
      <c r="E1435" t="s">
        <v>11935</v>
      </c>
      <c r="F1435" t="s">
        <v>12423</v>
      </c>
      <c r="G1435" t="s">
        <v>14721</v>
      </c>
      <c r="H1435" t="s">
        <v>21060</v>
      </c>
    </row>
    <row r="1436" spans="1:8" x14ac:dyDescent="0.35">
      <c r="A1436" t="s">
        <v>14722</v>
      </c>
      <c r="B1436" t="s">
        <v>12220</v>
      </c>
      <c r="C1436" t="s">
        <v>12429</v>
      </c>
      <c r="D1436" t="s">
        <v>22441</v>
      </c>
      <c r="E1436" t="s">
        <v>12422</v>
      </c>
      <c r="F1436" t="s">
        <v>12426</v>
      </c>
      <c r="G1436" t="s">
        <v>14723</v>
      </c>
      <c r="H1436" t="s">
        <v>20582</v>
      </c>
    </row>
    <row r="1437" spans="1:8" x14ac:dyDescent="0.35">
      <c r="A1437" t="s">
        <v>14724</v>
      </c>
      <c r="B1437" t="s">
        <v>12220</v>
      </c>
      <c r="C1437" t="s">
        <v>12443</v>
      </c>
      <c r="D1437" t="s">
        <v>22350</v>
      </c>
      <c r="E1437" t="s">
        <v>11948</v>
      </c>
      <c r="F1437" t="s">
        <v>11922</v>
      </c>
      <c r="G1437" t="s">
        <v>14217</v>
      </c>
      <c r="H1437" t="s">
        <v>21581</v>
      </c>
    </row>
    <row r="1438" spans="1:8" x14ac:dyDescent="0.35">
      <c r="A1438" t="s">
        <v>14725</v>
      </c>
      <c r="B1438" t="s">
        <v>12035</v>
      </c>
      <c r="C1438" t="s">
        <v>12421</v>
      </c>
      <c r="D1438" t="s">
        <v>22088</v>
      </c>
      <c r="E1438" t="s">
        <v>12430</v>
      </c>
      <c r="F1438" t="s">
        <v>11935</v>
      </c>
      <c r="G1438" t="s">
        <v>14726</v>
      </c>
      <c r="H1438" t="s">
        <v>21485</v>
      </c>
    </row>
    <row r="1439" spans="1:8" x14ac:dyDescent="0.35">
      <c r="A1439" t="s">
        <v>14727</v>
      </c>
      <c r="B1439" t="s">
        <v>11998</v>
      </c>
      <c r="C1439" t="s">
        <v>12443</v>
      </c>
      <c r="D1439" t="s">
        <v>22442</v>
      </c>
      <c r="E1439" t="s">
        <v>12422</v>
      </c>
      <c r="F1439" t="s">
        <v>11922</v>
      </c>
      <c r="G1439" t="s">
        <v>10428</v>
      </c>
      <c r="H1439" t="s">
        <v>20114</v>
      </c>
    </row>
    <row r="1440" spans="1:8" x14ac:dyDescent="0.35">
      <c r="A1440" t="s">
        <v>14728</v>
      </c>
      <c r="B1440" t="s">
        <v>12220</v>
      </c>
      <c r="C1440" t="s">
        <v>12421</v>
      </c>
      <c r="D1440" t="s">
        <v>22356</v>
      </c>
      <c r="E1440" t="s">
        <v>11948</v>
      </c>
      <c r="F1440" t="s">
        <v>11935</v>
      </c>
      <c r="G1440" t="s">
        <v>14729</v>
      </c>
      <c r="H1440" t="s">
        <v>19885</v>
      </c>
    </row>
    <row r="1441" spans="1:8" x14ac:dyDescent="0.35">
      <c r="A1441" t="s">
        <v>14730</v>
      </c>
      <c r="B1441" t="s">
        <v>12257</v>
      </c>
      <c r="C1441" t="s">
        <v>12434</v>
      </c>
      <c r="D1441" t="s">
        <v>22010</v>
      </c>
      <c r="E1441" t="s">
        <v>12430</v>
      </c>
      <c r="F1441" t="s">
        <v>12426</v>
      </c>
      <c r="G1441" t="s">
        <v>14731</v>
      </c>
      <c r="H1441" t="s">
        <v>21575</v>
      </c>
    </row>
    <row r="1442" spans="1:8" x14ac:dyDescent="0.35">
      <c r="A1442" t="s">
        <v>14732</v>
      </c>
      <c r="B1442" t="s">
        <v>12146</v>
      </c>
      <c r="C1442" t="s">
        <v>12429</v>
      </c>
      <c r="D1442" t="s">
        <v>22036</v>
      </c>
      <c r="E1442" t="s">
        <v>11935</v>
      </c>
      <c r="F1442" t="s">
        <v>12423</v>
      </c>
      <c r="G1442" t="s">
        <v>14733</v>
      </c>
      <c r="H1442" t="s">
        <v>21137</v>
      </c>
    </row>
    <row r="1443" spans="1:8" x14ac:dyDescent="0.35">
      <c r="A1443" t="s">
        <v>14734</v>
      </c>
      <c r="B1443" t="s">
        <v>11921</v>
      </c>
      <c r="C1443" t="s">
        <v>12429</v>
      </c>
      <c r="D1443" t="s">
        <v>22337</v>
      </c>
      <c r="E1443" t="s">
        <v>11935</v>
      </c>
      <c r="F1443" t="s">
        <v>66</v>
      </c>
      <c r="G1443" t="s">
        <v>66</v>
      </c>
      <c r="H1443" t="s">
        <v>21230</v>
      </c>
    </row>
    <row r="1444" spans="1:8" x14ac:dyDescent="0.35">
      <c r="A1444" t="s">
        <v>14735</v>
      </c>
      <c r="B1444" t="s">
        <v>12220</v>
      </c>
      <c r="C1444" t="s">
        <v>12443</v>
      </c>
      <c r="D1444" t="s">
        <v>22000</v>
      </c>
      <c r="E1444" t="s">
        <v>11922</v>
      </c>
      <c r="F1444" t="s">
        <v>11948</v>
      </c>
      <c r="G1444" t="s">
        <v>10796</v>
      </c>
      <c r="H1444" t="s">
        <v>21560</v>
      </c>
    </row>
    <row r="1445" spans="1:8" x14ac:dyDescent="0.35">
      <c r="A1445" t="s">
        <v>14736</v>
      </c>
      <c r="B1445" t="s">
        <v>12072</v>
      </c>
      <c r="C1445" t="s">
        <v>12443</v>
      </c>
      <c r="D1445" t="s">
        <v>22017</v>
      </c>
      <c r="E1445" t="s">
        <v>12422</v>
      </c>
      <c r="F1445" t="s">
        <v>12426</v>
      </c>
      <c r="G1445" t="s">
        <v>11736</v>
      </c>
      <c r="H1445" t="s">
        <v>21131</v>
      </c>
    </row>
    <row r="1446" spans="1:8" x14ac:dyDescent="0.35">
      <c r="A1446" t="s">
        <v>14737</v>
      </c>
      <c r="B1446" t="s">
        <v>12146</v>
      </c>
      <c r="C1446" t="s">
        <v>12429</v>
      </c>
      <c r="D1446" t="s">
        <v>22321</v>
      </c>
      <c r="E1446" t="s">
        <v>12422</v>
      </c>
      <c r="F1446" t="s">
        <v>11948</v>
      </c>
      <c r="G1446" t="s">
        <v>14738</v>
      </c>
      <c r="H1446" t="s">
        <v>20382</v>
      </c>
    </row>
    <row r="1447" spans="1:8" x14ac:dyDescent="0.35">
      <c r="A1447" t="s">
        <v>14739</v>
      </c>
      <c r="B1447" t="s">
        <v>11961</v>
      </c>
      <c r="C1447" t="s">
        <v>12425</v>
      </c>
      <c r="D1447" t="s">
        <v>22443</v>
      </c>
      <c r="E1447" t="s">
        <v>11948</v>
      </c>
      <c r="F1447" t="s">
        <v>66</v>
      </c>
      <c r="G1447" t="s">
        <v>7742</v>
      </c>
      <c r="H1447" t="s">
        <v>20199</v>
      </c>
    </row>
    <row r="1448" spans="1:8" x14ac:dyDescent="0.35">
      <c r="A1448" t="s">
        <v>14740</v>
      </c>
      <c r="B1448" t="s">
        <v>12220</v>
      </c>
      <c r="C1448" t="s">
        <v>12434</v>
      </c>
      <c r="D1448" t="s">
        <v>21921</v>
      </c>
      <c r="E1448" t="s">
        <v>11948</v>
      </c>
      <c r="F1448" t="s">
        <v>11935</v>
      </c>
      <c r="G1448" t="s">
        <v>13330</v>
      </c>
      <c r="H1448" t="s">
        <v>20499</v>
      </c>
    </row>
    <row r="1449" spans="1:8" x14ac:dyDescent="0.35">
      <c r="A1449" t="s">
        <v>14741</v>
      </c>
      <c r="B1449" t="s">
        <v>11961</v>
      </c>
      <c r="C1449" t="s">
        <v>12425</v>
      </c>
      <c r="D1449" t="s">
        <v>22232</v>
      </c>
      <c r="E1449" t="s">
        <v>12422</v>
      </c>
      <c r="F1449" t="s">
        <v>11948</v>
      </c>
      <c r="G1449" t="s">
        <v>14742</v>
      </c>
      <c r="H1449" t="s">
        <v>20110</v>
      </c>
    </row>
    <row r="1450" spans="1:8" x14ac:dyDescent="0.35">
      <c r="A1450" t="s">
        <v>14743</v>
      </c>
      <c r="B1450" t="s">
        <v>11921</v>
      </c>
      <c r="C1450" t="s">
        <v>12421</v>
      </c>
      <c r="D1450" t="s">
        <v>22284</v>
      </c>
      <c r="E1450" t="s">
        <v>11948</v>
      </c>
      <c r="F1450" t="s">
        <v>12423</v>
      </c>
      <c r="G1450" t="s">
        <v>14744</v>
      </c>
      <c r="H1450" t="s">
        <v>20342</v>
      </c>
    </row>
    <row r="1451" spans="1:8" x14ac:dyDescent="0.35">
      <c r="A1451" t="s">
        <v>14745</v>
      </c>
      <c r="B1451" t="s">
        <v>12035</v>
      </c>
      <c r="C1451" t="s">
        <v>12421</v>
      </c>
      <c r="D1451" t="s">
        <v>22307</v>
      </c>
      <c r="E1451" t="s">
        <v>11922</v>
      </c>
      <c r="F1451" t="s">
        <v>12426</v>
      </c>
      <c r="G1451" t="s">
        <v>66</v>
      </c>
      <c r="H1451" t="s">
        <v>20483</v>
      </c>
    </row>
    <row r="1452" spans="1:8" x14ac:dyDescent="0.35">
      <c r="A1452" t="s">
        <v>14746</v>
      </c>
      <c r="B1452" t="s">
        <v>12220</v>
      </c>
      <c r="C1452" t="s">
        <v>12429</v>
      </c>
      <c r="D1452" t="s">
        <v>21911</v>
      </c>
      <c r="E1452" t="s">
        <v>11935</v>
      </c>
      <c r="F1452" t="s">
        <v>11935</v>
      </c>
      <c r="G1452" t="s">
        <v>14747</v>
      </c>
      <c r="H1452" t="s">
        <v>20814</v>
      </c>
    </row>
    <row r="1453" spans="1:8" x14ac:dyDescent="0.35">
      <c r="A1453" t="s">
        <v>14748</v>
      </c>
      <c r="B1453" t="s">
        <v>12072</v>
      </c>
      <c r="C1453" t="s">
        <v>12421</v>
      </c>
      <c r="D1453" t="s">
        <v>21959</v>
      </c>
      <c r="E1453" t="s">
        <v>11935</v>
      </c>
      <c r="F1453" t="s">
        <v>12426</v>
      </c>
      <c r="G1453" t="s">
        <v>66</v>
      </c>
      <c r="H1453" t="s">
        <v>20639</v>
      </c>
    </row>
    <row r="1454" spans="1:8" x14ac:dyDescent="0.35">
      <c r="A1454" t="s">
        <v>14749</v>
      </c>
      <c r="B1454" t="s">
        <v>11998</v>
      </c>
      <c r="C1454" t="s">
        <v>12421</v>
      </c>
      <c r="D1454" t="s">
        <v>21893</v>
      </c>
      <c r="E1454" t="s">
        <v>11922</v>
      </c>
      <c r="F1454" t="s">
        <v>12423</v>
      </c>
      <c r="G1454" t="s">
        <v>14750</v>
      </c>
      <c r="H1454" t="s">
        <v>21408</v>
      </c>
    </row>
    <row r="1455" spans="1:8" x14ac:dyDescent="0.35">
      <c r="A1455" t="s">
        <v>14751</v>
      </c>
      <c r="B1455" t="s">
        <v>12146</v>
      </c>
      <c r="C1455" t="s">
        <v>12443</v>
      </c>
      <c r="D1455" t="s">
        <v>22241</v>
      </c>
      <c r="E1455" t="s">
        <v>11948</v>
      </c>
      <c r="F1455" t="s">
        <v>12426</v>
      </c>
      <c r="G1455" t="s">
        <v>14752</v>
      </c>
      <c r="H1455" t="s">
        <v>20914</v>
      </c>
    </row>
    <row r="1456" spans="1:8" x14ac:dyDescent="0.35">
      <c r="A1456" t="s">
        <v>14753</v>
      </c>
      <c r="B1456" t="s">
        <v>12183</v>
      </c>
      <c r="C1456" t="s">
        <v>12449</v>
      </c>
      <c r="D1456" t="s">
        <v>22376</v>
      </c>
      <c r="E1456" t="s">
        <v>11922</v>
      </c>
      <c r="F1456" t="s">
        <v>66</v>
      </c>
      <c r="G1456" t="s">
        <v>14754</v>
      </c>
      <c r="H1456" t="s">
        <v>21467</v>
      </c>
    </row>
    <row r="1457" spans="1:8" x14ac:dyDescent="0.35">
      <c r="A1457" t="s">
        <v>14755</v>
      </c>
      <c r="B1457" t="s">
        <v>11961</v>
      </c>
      <c r="C1457" t="s">
        <v>12429</v>
      </c>
      <c r="D1457" t="s">
        <v>22436</v>
      </c>
      <c r="E1457" t="s">
        <v>11948</v>
      </c>
      <c r="F1457" t="s">
        <v>66</v>
      </c>
      <c r="G1457" t="s">
        <v>12695</v>
      </c>
      <c r="H1457" t="s">
        <v>21469</v>
      </c>
    </row>
    <row r="1458" spans="1:8" x14ac:dyDescent="0.35">
      <c r="A1458" t="s">
        <v>14756</v>
      </c>
      <c r="B1458" t="s">
        <v>11961</v>
      </c>
      <c r="C1458" t="s">
        <v>12425</v>
      </c>
      <c r="D1458" t="s">
        <v>22020</v>
      </c>
      <c r="E1458" t="s">
        <v>12422</v>
      </c>
      <c r="F1458" t="s">
        <v>12423</v>
      </c>
      <c r="G1458" t="s">
        <v>11069</v>
      </c>
      <c r="H1458" t="s">
        <v>21163</v>
      </c>
    </row>
    <row r="1459" spans="1:8" x14ac:dyDescent="0.35">
      <c r="A1459" t="s">
        <v>14757</v>
      </c>
      <c r="B1459" t="s">
        <v>12257</v>
      </c>
      <c r="C1459" t="s">
        <v>12429</v>
      </c>
      <c r="D1459" t="s">
        <v>21937</v>
      </c>
      <c r="E1459" t="s">
        <v>11935</v>
      </c>
      <c r="F1459" t="s">
        <v>12423</v>
      </c>
      <c r="G1459" t="s">
        <v>14758</v>
      </c>
      <c r="H1459" t="s">
        <v>20546</v>
      </c>
    </row>
    <row r="1460" spans="1:8" x14ac:dyDescent="0.35">
      <c r="A1460" t="s">
        <v>14759</v>
      </c>
      <c r="B1460" t="s">
        <v>12109</v>
      </c>
      <c r="C1460" t="s">
        <v>12425</v>
      </c>
      <c r="D1460" t="s">
        <v>22399</v>
      </c>
      <c r="E1460" t="s">
        <v>11948</v>
      </c>
      <c r="F1460" t="s">
        <v>12423</v>
      </c>
      <c r="G1460" t="s">
        <v>66</v>
      </c>
      <c r="H1460" t="s">
        <v>20407</v>
      </c>
    </row>
    <row r="1461" spans="1:8" x14ac:dyDescent="0.35">
      <c r="A1461" t="s">
        <v>14760</v>
      </c>
      <c r="B1461" t="s">
        <v>12183</v>
      </c>
      <c r="C1461" t="s">
        <v>12425</v>
      </c>
      <c r="D1461" t="s">
        <v>22255</v>
      </c>
      <c r="E1461" t="s">
        <v>12430</v>
      </c>
      <c r="F1461" t="s">
        <v>11935</v>
      </c>
      <c r="G1461" t="s">
        <v>9545</v>
      </c>
      <c r="H1461" t="s">
        <v>21067</v>
      </c>
    </row>
    <row r="1462" spans="1:8" x14ac:dyDescent="0.35">
      <c r="A1462" t="s">
        <v>14761</v>
      </c>
      <c r="B1462" t="s">
        <v>12035</v>
      </c>
      <c r="C1462" t="s">
        <v>12425</v>
      </c>
      <c r="D1462" t="s">
        <v>22067</v>
      </c>
      <c r="E1462" t="s">
        <v>66</v>
      </c>
      <c r="F1462" t="s">
        <v>12426</v>
      </c>
      <c r="G1462" t="s">
        <v>14762</v>
      </c>
      <c r="H1462" t="s">
        <v>22294</v>
      </c>
    </row>
    <row r="1463" spans="1:8" x14ac:dyDescent="0.35">
      <c r="A1463" t="s">
        <v>14763</v>
      </c>
      <c r="B1463" t="s">
        <v>12220</v>
      </c>
      <c r="C1463" t="s">
        <v>12425</v>
      </c>
      <c r="D1463" t="s">
        <v>22280</v>
      </c>
      <c r="E1463" t="s">
        <v>12430</v>
      </c>
      <c r="F1463" t="s">
        <v>12426</v>
      </c>
      <c r="G1463" t="s">
        <v>7446</v>
      </c>
      <c r="H1463" t="s">
        <v>22035</v>
      </c>
    </row>
    <row r="1464" spans="1:8" x14ac:dyDescent="0.35">
      <c r="A1464" t="s">
        <v>14764</v>
      </c>
      <c r="B1464" t="s">
        <v>12183</v>
      </c>
      <c r="C1464" t="s">
        <v>12434</v>
      </c>
      <c r="D1464" t="s">
        <v>22112</v>
      </c>
      <c r="E1464" t="s">
        <v>12422</v>
      </c>
      <c r="F1464" t="s">
        <v>11922</v>
      </c>
      <c r="G1464" t="s">
        <v>14765</v>
      </c>
      <c r="H1464" t="s">
        <v>19870</v>
      </c>
    </row>
    <row r="1465" spans="1:8" x14ac:dyDescent="0.35">
      <c r="A1465" t="s">
        <v>14766</v>
      </c>
      <c r="B1465" t="s">
        <v>12146</v>
      </c>
      <c r="C1465" t="s">
        <v>12421</v>
      </c>
      <c r="D1465" t="s">
        <v>22020</v>
      </c>
      <c r="E1465" t="s">
        <v>11948</v>
      </c>
      <c r="F1465" t="s">
        <v>12423</v>
      </c>
      <c r="G1465" t="s">
        <v>66</v>
      </c>
      <c r="H1465" t="s">
        <v>21147</v>
      </c>
    </row>
    <row r="1466" spans="1:8" x14ac:dyDescent="0.35">
      <c r="A1466" t="s">
        <v>14767</v>
      </c>
      <c r="B1466" t="s">
        <v>11998</v>
      </c>
      <c r="C1466" t="s">
        <v>12425</v>
      </c>
      <c r="D1466" t="s">
        <v>22444</v>
      </c>
      <c r="E1466" t="s">
        <v>11935</v>
      </c>
      <c r="F1466" t="s">
        <v>12423</v>
      </c>
      <c r="G1466" t="s">
        <v>14768</v>
      </c>
      <c r="H1466" t="s">
        <v>20235</v>
      </c>
    </row>
    <row r="1467" spans="1:8" x14ac:dyDescent="0.35">
      <c r="A1467" t="s">
        <v>14769</v>
      </c>
      <c r="B1467" t="s">
        <v>12257</v>
      </c>
      <c r="C1467" t="s">
        <v>12425</v>
      </c>
      <c r="D1467" t="s">
        <v>22298</v>
      </c>
      <c r="E1467" t="s">
        <v>66</v>
      </c>
      <c r="F1467" t="s">
        <v>11935</v>
      </c>
      <c r="G1467" t="s">
        <v>14770</v>
      </c>
      <c r="H1467" t="s">
        <v>20955</v>
      </c>
    </row>
    <row r="1468" spans="1:8" x14ac:dyDescent="0.35">
      <c r="A1468" t="s">
        <v>14771</v>
      </c>
      <c r="B1468" t="s">
        <v>12035</v>
      </c>
      <c r="C1468" t="s">
        <v>12421</v>
      </c>
      <c r="D1468" t="s">
        <v>22027</v>
      </c>
      <c r="E1468" t="s">
        <v>12422</v>
      </c>
      <c r="F1468" t="s">
        <v>11935</v>
      </c>
      <c r="G1468" t="s">
        <v>14772</v>
      </c>
      <c r="H1468" t="s">
        <v>20603</v>
      </c>
    </row>
    <row r="1469" spans="1:8" x14ac:dyDescent="0.35">
      <c r="A1469" t="s">
        <v>14773</v>
      </c>
      <c r="B1469" t="s">
        <v>12183</v>
      </c>
      <c r="C1469" t="s">
        <v>12421</v>
      </c>
      <c r="D1469" t="s">
        <v>22365</v>
      </c>
      <c r="E1469" t="s">
        <v>11935</v>
      </c>
      <c r="F1469" t="s">
        <v>12423</v>
      </c>
      <c r="G1469" t="s">
        <v>14774</v>
      </c>
      <c r="H1469" t="s">
        <v>19945</v>
      </c>
    </row>
    <row r="1470" spans="1:8" x14ac:dyDescent="0.35">
      <c r="A1470" t="s">
        <v>14775</v>
      </c>
      <c r="B1470" t="s">
        <v>12146</v>
      </c>
      <c r="C1470" t="s">
        <v>12425</v>
      </c>
      <c r="D1470" t="s">
        <v>21950</v>
      </c>
      <c r="E1470" t="s">
        <v>11922</v>
      </c>
      <c r="F1470" t="s">
        <v>12423</v>
      </c>
      <c r="G1470" t="s">
        <v>14776</v>
      </c>
      <c r="H1470" t="s">
        <v>21273</v>
      </c>
    </row>
    <row r="1471" spans="1:8" x14ac:dyDescent="0.35">
      <c r="A1471" t="s">
        <v>14777</v>
      </c>
      <c r="B1471" t="s">
        <v>12109</v>
      </c>
      <c r="C1471" t="s">
        <v>12421</v>
      </c>
      <c r="D1471" t="s">
        <v>22131</v>
      </c>
      <c r="E1471" t="s">
        <v>66</v>
      </c>
      <c r="F1471" t="s">
        <v>11922</v>
      </c>
      <c r="G1471" t="s">
        <v>14778</v>
      </c>
      <c r="H1471" t="s">
        <v>19967</v>
      </c>
    </row>
    <row r="1472" spans="1:8" x14ac:dyDescent="0.35">
      <c r="A1472" t="s">
        <v>14779</v>
      </c>
      <c r="B1472" t="s">
        <v>11961</v>
      </c>
      <c r="C1472" t="s">
        <v>12434</v>
      </c>
      <c r="D1472" t="s">
        <v>22445</v>
      </c>
      <c r="E1472" t="s">
        <v>11948</v>
      </c>
      <c r="F1472" t="s">
        <v>11948</v>
      </c>
      <c r="G1472" t="s">
        <v>14780</v>
      </c>
      <c r="H1472" t="s">
        <v>20422</v>
      </c>
    </row>
    <row r="1473" spans="1:8" x14ac:dyDescent="0.35">
      <c r="A1473" t="s">
        <v>14781</v>
      </c>
      <c r="B1473" t="s">
        <v>12109</v>
      </c>
      <c r="C1473" t="s">
        <v>12443</v>
      </c>
      <c r="D1473" t="s">
        <v>22361</v>
      </c>
      <c r="E1473" t="s">
        <v>12422</v>
      </c>
      <c r="F1473" t="s">
        <v>11948</v>
      </c>
      <c r="G1473" t="s">
        <v>14782</v>
      </c>
      <c r="H1473" t="s">
        <v>21383</v>
      </c>
    </row>
    <row r="1474" spans="1:8" x14ac:dyDescent="0.35">
      <c r="A1474" t="s">
        <v>14783</v>
      </c>
      <c r="B1474" t="s">
        <v>11921</v>
      </c>
      <c r="C1474" t="s">
        <v>12434</v>
      </c>
      <c r="D1474" t="s">
        <v>22006</v>
      </c>
      <c r="E1474" t="s">
        <v>12422</v>
      </c>
      <c r="F1474" t="s">
        <v>66</v>
      </c>
      <c r="G1474" t="s">
        <v>14784</v>
      </c>
      <c r="H1474" t="s">
        <v>22446</v>
      </c>
    </row>
    <row r="1475" spans="1:8" x14ac:dyDescent="0.35">
      <c r="A1475" t="s">
        <v>14785</v>
      </c>
      <c r="B1475" t="s">
        <v>12146</v>
      </c>
      <c r="C1475" t="s">
        <v>12443</v>
      </c>
      <c r="D1475" t="s">
        <v>22337</v>
      </c>
      <c r="E1475" t="s">
        <v>12430</v>
      </c>
      <c r="F1475" t="s">
        <v>12426</v>
      </c>
      <c r="G1475" t="s">
        <v>8726</v>
      </c>
      <c r="H1475" t="s">
        <v>21010</v>
      </c>
    </row>
    <row r="1476" spans="1:8" x14ac:dyDescent="0.35">
      <c r="A1476" t="s">
        <v>14786</v>
      </c>
      <c r="B1476" t="s">
        <v>11961</v>
      </c>
      <c r="C1476" t="s">
        <v>12449</v>
      </c>
      <c r="D1476" t="s">
        <v>21888</v>
      </c>
      <c r="E1476" t="s">
        <v>11935</v>
      </c>
      <c r="F1476" t="s">
        <v>11935</v>
      </c>
      <c r="G1476" t="s">
        <v>13207</v>
      </c>
      <c r="H1476" t="s">
        <v>20282</v>
      </c>
    </row>
    <row r="1477" spans="1:8" x14ac:dyDescent="0.35">
      <c r="A1477" t="s">
        <v>14787</v>
      </c>
      <c r="B1477" t="s">
        <v>12257</v>
      </c>
      <c r="C1477" t="s">
        <v>12443</v>
      </c>
      <c r="D1477" t="s">
        <v>22065</v>
      </c>
      <c r="E1477" t="s">
        <v>12430</v>
      </c>
      <c r="F1477" t="s">
        <v>12426</v>
      </c>
      <c r="G1477" t="s">
        <v>14788</v>
      </c>
      <c r="H1477" t="s">
        <v>21465</v>
      </c>
    </row>
    <row r="1478" spans="1:8" x14ac:dyDescent="0.35">
      <c r="A1478" t="s">
        <v>14789</v>
      </c>
      <c r="B1478" t="s">
        <v>12146</v>
      </c>
      <c r="C1478" t="s">
        <v>12429</v>
      </c>
      <c r="D1478" t="s">
        <v>22264</v>
      </c>
      <c r="E1478" t="s">
        <v>11935</v>
      </c>
      <c r="F1478" t="s">
        <v>11922</v>
      </c>
      <c r="G1478" t="s">
        <v>11802</v>
      </c>
      <c r="H1478" t="s">
        <v>20073</v>
      </c>
    </row>
    <row r="1479" spans="1:8" x14ac:dyDescent="0.35">
      <c r="A1479" t="s">
        <v>14790</v>
      </c>
      <c r="B1479" t="s">
        <v>11998</v>
      </c>
      <c r="C1479" t="s">
        <v>12434</v>
      </c>
      <c r="D1479" t="s">
        <v>21949</v>
      </c>
      <c r="E1479" t="s">
        <v>11922</v>
      </c>
      <c r="F1479" t="s">
        <v>11948</v>
      </c>
      <c r="G1479" t="s">
        <v>14791</v>
      </c>
      <c r="H1479" t="s">
        <v>19884</v>
      </c>
    </row>
    <row r="1480" spans="1:8" x14ac:dyDescent="0.35">
      <c r="A1480" t="s">
        <v>14792</v>
      </c>
      <c r="B1480" t="s">
        <v>12183</v>
      </c>
      <c r="C1480" t="s">
        <v>12434</v>
      </c>
      <c r="D1480" t="s">
        <v>22021</v>
      </c>
      <c r="E1480" t="s">
        <v>11922</v>
      </c>
      <c r="F1480" t="s">
        <v>11922</v>
      </c>
      <c r="G1480" t="s">
        <v>11575</v>
      </c>
      <c r="H1480" t="s">
        <v>20398</v>
      </c>
    </row>
    <row r="1481" spans="1:8" x14ac:dyDescent="0.35">
      <c r="A1481" t="s">
        <v>14793</v>
      </c>
      <c r="B1481" t="s">
        <v>12146</v>
      </c>
      <c r="C1481" t="s">
        <v>12429</v>
      </c>
      <c r="D1481" t="s">
        <v>22164</v>
      </c>
      <c r="E1481" t="s">
        <v>12422</v>
      </c>
      <c r="F1481" t="s">
        <v>12423</v>
      </c>
      <c r="G1481" t="s">
        <v>14794</v>
      </c>
      <c r="H1481" t="s">
        <v>20813</v>
      </c>
    </row>
    <row r="1482" spans="1:8" x14ac:dyDescent="0.35">
      <c r="A1482" t="s">
        <v>14795</v>
      </c>
      <c r="B1482" t="s">
        <v>11921</v>
      </c>
      <c r="C1482" t="s">
        <v>12429</v>
      </c>
      <c r="D1482" t="s">
        <v>22447</v>
      </c>
      <c r="E1482" t="s">
        <v>11948</v>
      </c>
      <c r="F1482" t="s">
        <v>11922</v>
      </c>
      <c r="G1482" t="s">
        <v>14796</v>
      </c>
      <c r="H1482" t="s">
        <v>20452</v>
      </c>
    </row>
    <row r="1483" spans="1:8" x14ac:dyDescent="0.35">
      <c r="A1483" t="s">
        <v>14797</v>
      </c>
      <c r="B1483" t="s">
        <v>12146</v>
      </c>
      <c r="C1483" t="s">
        <v>12429</v>
      </c>
      <c r="D1483" t="s">
        <v>22043</v>
      </c>
      <c r="E1483" t="s">
        <v>66</v>
      </c>
      <c r="F1483" t="s">
        <v>12423</v>
      </c>
      <c r="G1483" t="s">
        <v>66</v>
      </c>
      <c r="H1483" t="s">
        <v>20929</v>
      </c>
    </row>
    <row r="1484" spans="1:8" x14ac:dyDescent="0.35">
      <c r="A1484" t="s">
        <v>14798</v>
      </c>
      <c r="B1484" t="s">
        <v>12109</v>
      </c>
      <c r="C1484" t="s">
        <v>12425</v>
      </c>
      <c r="D1484" t="s">
        <v>22448</v>
      </c>
      <c r="E1484" t="s">
        <v>11948</v>
      </c>
      <c r="F1484" t="s">
        <v>12423</v>
      </c>
      <c r="G1484" t="s">
        <v>14799</v>
      </c>
      <c r="H1484" t="s">
        <v>20215</v>
      </c>
    </row>
    <row r="1485" spans="1:8" x14ac:dyDescent="0.35">
      <c r="A1485" t="s">
        <v>14800</v>
      </c>
      <c r="B1485" t="s">
        <v>12035</v>
      </c>
      <c r="C1485" t="s">
        <v>12443</v>
      </c>
      <c r="D1485" t="s">
        <v>21900</v>
      </c>
      <c r="E1485" t="s">
        <v>11935</v>
      </c>
      <c r="F1485" t="s">
        <v>11922</v>
      </c>
      <c r="G1485" t="s">
        <v>14801</v>
      </c>
      <c r="H1485" t="s">
        <v>21131</v>
      </c>
    </row>
    <row r="1486" spans="1:8" x14ac:dyDescent="0.35">
      <c r="A1486" t="s">
        <v>14802</v>
      </c>
      <c r="B1486" t="s">
        <v>12146</v>
      </c>
      <c r="C1486" t="s">
        <v>12421</v>
      </c>
      <c r="D1486" t="s">
        <v>22317</v>
      </c>
      <c r="E1486" t="s">
        <v>11935</v>
      </c>
      <c r="F1486" t="s">
        <v>11948</v>
      </c>
      <c r="G1486" t="s">
        <v>14803</v>
      </c>
      <c r="H1486" t="s">
        <v>20420</v>
      </c>
    </row>
    <row r="1487" spans="1:8" x14ac:dyDescent="0.35">
      <c r="A1487" t="s">
        <v>14804</v>
      </c>
      <c r="B1487" t="s">
        <v>12072</v>
      </c>
      <c r="C1487" t="s">
        <v>12434</v>
      </c>
      <c r="D1487" t="s">
        <v>22240</v>
      </c>
      <c r="E1487" t="s">
        <v>11948</v>
      </c>
      <c r="F1487" t="s">
        <v>12423</v>
      </c>
      <c r="G1487" t="s">
        <v>13957</v>
      </c>
      <c r="H1487" t="s">
        <v>21432</v>
      </c>
    </row>
    <row r="1488" spans="1:8" x14ac:dyDescent="0.35">
      <c r="A1488" t="s">
        <v>14805</v>
      </c>
      <c r="B1488" t="s">
        <v>12257</v>
      </c>
      <c r="C1488" t="s">
        <v>12443</v>
      </c>
      <c r="D1488" t="s">
        <v>21884</v>
      </c>
      <c r="E1488" t="s">
        <v>11935</v>
      </c>
      <c r="F1488" t="s">
        <v>12423</v>
      </c>
      <c r="G1488" t="s">
        <v>66</v>
      </c>
      <c r="H1488" t="s">
        <v>21493</v>
      </c>
    </row>
    <row r="1489" spans="1:8" x14ac:dyDescent="0.35">
      <c r="A1489" t="s">
        <v>14806</v>
      </c>
      <c r="B1489" t="s">
        <v>12109</v>
      </c>
      <c r="C1489" t="s">
        <v>12449</v>
      </c>
      <c r="D1489" t="s">
        <v>22148</v>
      </c>
      <c r="E1489" t="s">
        <v>11935</v>
      </c>
      <c r="F1489" t="s">
        <v>12423</v>
      </c>
      <c r="G1489" t="s">
        <v>14807</v>
      </c>
      <c r="H1489" t="s">
        <v>21471</v>
      </c>
    </row>
    <row r="1490" spans="1:8" x14ac:dyDescent="0.35">
      <c r="A1490" t="s">
        <v>14808</v>
      </c>
      <c r="B1490" t="s">
        <v>12072</v>
      </c>
      <c r="C1490" t="s">
        <v>12434</v>
      </c>
      <c r="D1490" t="s">
        <v>21964</v>
      </c>
      <c r="E1490" t="s">
        <v>11935</v>
      </c>
      <c r="F1490" t="s">
        <v>11922</v>
      </c>
      <c r="G1490" t="s">
        <v>8119</v>
      </c>
      <c r="H1490" t="s">
        <v>20941</v>
      </c>
    </row>
    <row r="1491" spans="1:8" x14ac:dyDescent="0.35">
      <c r="A1491" t="s">
        <v>14809</v>
      </c>
      <c r="B1491" t="s">
        <v>11921</v>
      </c>
      <c r="C1491" t="s">
        <v>12443</v>
      </c>
      <c r="D1491" t="s">
        <v>22418</v>
      </c>
      <c r="E1491" t="s">
        <v>11948</v>
      </c>
      <c r="F1491" t="s">
        <v>12423</v>
      </c>
      <c r="G1491" t="s">
        <v>14810</v>
      </c>
      <c r="H1491" t="s">
        <v>20784</v>
      </c>
    </row>
    <row r="1492" spans="1:8" x14ac:dyDescent="0.35">
      <c r="A1492" t="s">
        <v>14811</v>
      </c>
      <c r="B1492" t="s">
        <v>11998</v>
      </c>
      <c r="C1492" t="s">
        <v>12434</v>
      </c>
      <c r="D1492" t="s">
        <v>22334</v>
      </c>
      <c r="E1492" t="s">
        <v>11922</v>
      </c>
      <c r="F1492" t="s">
        <v>11922</v>
      </c>
      <c r="G1492" t="s">
        <v>66</v>
      </c>
      <c r="H1492" t="s">
        <v>21348</v>
      </c>
    </row>
    <row r="1493" spans="1:8" x14ac:dyDescent="0.35">
      <c r="A1493" t="s">
        <v>14812</v>
      </c>
      <c r="B1493" t="s">
        <v>12257</v>
      </c>
      <c r="C1493" t="s">
        <v>12434</v>
      </c>
      <c r="D1493" t="s">
        <v>22029</v>
      </c>
      <c r="E1493" t="s">
        <v>11922</v>
      </c>
      <c r="F1493" t="s">
        <v>11935</v>
      </c>
      <c r="G1493" t="s">
        <v>14813</v>
      </c>
      <c r="H1493" t="s">
        <v>20215</v>
      </c>
    </row>
    <row r="1494" spans="1:8" x14ac:dyDescent="0.35">
      <c r="A1494" t="s">
        <v>14814</v>
      </c>
      <c r="B1494" t="s">
        <v>12146</v>
      </c>
      <c r="C1494" t="s">
        <v>12429</v>
      </c>
      <c r="D1494" t="s">
        <v>21948</v>
      </c>
      <c r="E1494" t="s">
        <v>12430</v>
      </c>
      <c r="F1494" t="s">
        <v>12426</v>
      </c>
      <c r="G1494" t="s">
        <v>14815</v>
      </c>
      <c r="H1494" t="s">
        <v>20443</v>
      </c>
    </row>
    <row r="1495" spans="1:8" x14ac:dyDescent="0.35">
      <c r="A1495" t="s">
        <v>14816</v>
      </c>
      <c r="B1495" t="s">
        <v>12257</v>
      </c>
      <c r="C1495" t="s">
        <v>12449</v>
      </c>
      <c r="D1495" t="s">
        <v>21997</v>
      </c>
      <c r="E1495" t="s">
        <v>11922</v>
      </c>
      <c r="F1495" t="s">
        <v>11948</v>
      </c>
      <c r="G1495" t="s">
        <v>14817</v>
      </c>
      <c r="H1495" t="s">
        <v>19988</v>
      </c>
    </row>
    <row r="1496" spans="1:8" x14ac:dyDescent="0.35">
      <c r="A1496" t="s">
        <v>14818</v>
      </c>
      <c r="B1496" t="s">
        <v>12035</v>
      </c>
      <c r="C1496" t="s">
        <v>12449</v>
      </c>
      <c r="D1496" t="s">
        <v>22103</v>
      </c>
      <c r="E1496" t="s">
        <v>11948</v>
      </c>
      <c r="F1496" t="s">
        <v>11922</v>
      </c>
      <c r="G1496" t="s">
        <v>9345</v>
      </c>
      <c r="H1496" t="s">
        <v>19974</v>
      </c>
    </row>
    <row r="1497" spans="1:8" x14ac:dyDescent="0.35">
      <c r="A1497" t="s">
        <v>14819</v>
      </c>
      <c r="B1497" t="s">
        <v>12035</v>
      </c>
      <c r="C1497" t="s">
        <v>12425</v>
      </c>
      <c r="D1497" t="s">
        <v>22264</v>
      </c>
      <c r="E1497" t="s">
        <v>12422</v>
      </c>
      <c r="F1497" t="s">
        <v>66</v>
      </c>
      <c r="G1497" t="s">
        <v>14820</v>
      </c>
      <c r="H1497" t="s">
        <v>22312</v>
      </c>
    </row>
    <row r="1498" spans="1:8" x14ac:dyDescent="0.35">
      <c r="A1498" t="s">
        <v>14821</v>
      </c>
      <c r="B1498" t="s">
        <v>12220</v>
      </c>
      <c r="C1498" t="s">
        <v>12421</v>
      </c>
      <c r="D1498" t="s">
        <v>22141</v>
      </c>
      <c r="E1498" t="s">
        <v>12422</v>
      </c>
      <c r="F1498" t="s">
        <v>12423</v>
      </c>
      <c r="G1498" t="s">
        <v>14822</v>
      </c>
      <c r="H1498" t="s">
        <v>21540</v>
      </c>
    </row>
    <row r="1499" spans="1:8" x14ac:dyDescent="0.35">
      <c r="A1499" t="s">
        <v>14823</v>
      </c>
      <c r="B1499" t="s">
        <v>12072</v>
      </c>
      <c r="C1499" t="s">
        <v>12443</v>
      </c>
      <c r="D1499" t="s">
        <v>22201</v>
      </c>
      <c r="E1499" t="s">
        <v>12430</v>
      </c>
      <c r="F1499" t="s">
        <v>11922</v>
      </c>
      <c r="G1499" t="s">
        <v>14708</v>
      </c>
      <c r="H1499" t="s">
        <v>20931</v>
      </c>
    </row>
    <row r="1500" spans="1:8" x14ac:dyDescent="0.35">
      <c r="A1500" t="s">
        <v>14824</v>
      </c>
      <c r="B1500" t="s">
        <v>12183</v>
      </c>
      <c r="C1500" t="s">
        <v>12429</v>
      </c>
      <c r="D1500" t="s">
        <v>22220</v>
      </c>
      <c r="E1500" t="s">
        <v>11922</v>
      </c>
      <c r="F1500" t="s">
        <v>11948</v>
      </c>
      <c r="G1500" t="s">
        <v>14825</v>
      </c>
      <c r="H1500" t="s">
        <v>20048</v>
      </c>
    </row>
    <row r="1501" spans="1:8" x14ac:dyDescent="0.35">
      <c r="A1501" t="s">
        <v>14826</v>
      </c>
      <c r="B1501" t="s">
        <v>12220</v>
      </c>
      <c r="C1501" t="s">
        <v>12449</v>
      </c>
      <c r="D1501" t="s">
        <v>21868</v>
      </c>
      <c r="E1501" t="s">
        <v>11948</v>
      </c>
      <c r="F1501" t="s">
        <v>12426</v>
      </c>
      <c r="G1501" t="s">
        <v>10235</v>
      </c>
      <c r="H1501" t="s">
        <v>20093</v>
      </c>
    </row>
    <row r="1502" spans="1:8" x14ac:dyDescent="0.35">
      <c r="A1502" t="s">
        <v>14827</v>
      </c>
      <c r="B1502" t="s">
        <v>11998</v>
      </c>
      <c r="C1502" t="s">
        <v>12449</v>
      </c>
      <c r="D1502" t="s">
        <v>22077</v>
      </c>
      <c r="E1502" t="s">
        <v>11935</v>
      </c>
      <c r="F1502" t="s">
        <v>11922</v>
      </c>
      <c r="G1502" t="s">
        <v>14828</v>
      </c>
      <c r="H1502" t="s">
        <v>20812</v>
      </c>
    </row>
    <row r="1503" spans="1:8" x14ac:dyDescent="0.35">
      <c r="A1503" t="s">
        <v>14829</v>
      </c>
      <c r="B1503" t="s">
        <v>11921</v>
      </c>
      <c r="C1503" t="s">
        <v>12425</v>
      </c>
      <c r="D1503" t="s">
        <v>22341</v>
      </c>
      <c r="E1503" t="s">
        <v>11948</v>
      </c>
      <c r="F1503" t="s">
        <v>12426</v>
      </c>
      <c r="G1503" t="s">
        <v>14830</v>
      </c>
      <c r="H1503" t="s">
        <v>20302</v>
      </c>
    </row>
    <row r="1504" spans="1:8" x14ac:dyDescent="0.35">
      <c r="A1504" t="s">
        <v>14831</v>
      </c>
      <c r="B1504" t="s">
        <v>12183</v>
      </c>
      <c r="C1504" t="s">
        <v>12443</v>
      </c>
      <c r="D1504" t="s">
        <v>22322</v>
      </c>
      <c r="E1504" t="s">
        <v>12422</v>
      </c>
      <c r="F1504" t="s">
        <v>12423</v>
      </c>
      <c r="G1504" t="s">
        <v>14832</v>
      </c>
      <c r="H1504" t="s">
        <v>19836</v>
      </c>
    </row>
    <row r="1505" spans="1:8" x14ac:dyDescent="0.35">
      <c r="A1505" t="s">
        <v>14833</v>
      </c>
      <c r="B1505" t="s">
        <v>11921</v>
      </c>
      <c r="C1505" t="s">
        <v>12434</v>
      </c>
      <c r="D1505" t="s">
        <v>21967</v>
      </c>
      <c r="E1505" t="s">
        <v>11935</v>
      </c>
      <c r="F1505" t="s">
        <v>11935</v>
      </c>
      <c r="G1505" t="s">
        <v>66</v>
      </c>
      <c r="H1505" t="s">
        <v>21212</v>
      </c>
    </row>
    <row r="1506" spans="1:8" x14ac:dyDescent="0.35">
      <c r="A1506" t="s">
        <v>14834</v>
      </c>
      <c r="B1506" t="s">
        <v>11921</v>
      </c>
      <c r="C1506" t="s">
        <v>12425</v>
      </c>
      <c r="D1506" t="s">
        <v>21897</v>
      </c>
      <c r="E1506" t="s">
        <v>11948</v>
      </c>
      <c r="F1506" t="s">
        <v>12426</v>
      </c>
      <c r="G1506" t="s">
        <v>66</v>
      </c>
      <c r="H1506" t="s">
        <v>21317</v>
      </c>
    </row>
    <row r="1507" spans="1:8" x14ac:dyDescent="0.35">
      <c r="A1507" t="s">
        <v>14835</v>
      </c>
      <c r="B1507" t="s">
        <v>11998</v>
      </c>
      <c r="C1507" t="s">
        <v>12429</v>
      </c>
      <c r="D1507" t="s">
        <v>22129</v>
      </c>
      <c r="E1507" t="s">
        <v>11948</v>
      </c>
      <c r="F1507" t="s">
        <v>11922</v>
      </c>
      <c r="G1507" t="s">
        <v>14836</v>
      </c>
      <c r="H1507" t="s">
        <v>21335</v>
      </c>
    </row>
    <row r="1508" spans="1:8" x14ac:dyDescent="0.35">
      <c r="A1508" t="s">
        <v>14837</v>
      </c>
      <c r="B1508" t="s">
        <v>12183</v>
      </c>
      <c r="C1508" t="s">
        <v>12429</v>
      </c>
      <c r="D1508" t="s">
        <v>22380</v>
      </c>
      <c r="E1508" t="s">
        <v>11948</v>
      </c>
      <c r="F1508" t="s">
        <v>12426</v>
      </c>
      <c r="G1508" t="s">
        <v>66</v>
      </c>
      <c r="H1508" t="s">
        <v>22449</v>
      </c>
    </row>
    <row r="1509" spans="1:8" x14ac:dyDescent="0.35">
      <c r="A1509" t="s">
        <v>14838</v>
      </c>
      <c r="B1509" t="s">
        <v>12220</v>
      </c>
      <c r="C1509" t="s">
        <v>12425</v>
      </c>
      <c r="D1509" t="s">
        <v>22028</v>
      </c>
      <c r="E1509" t="s">
        <v>12422</v>
      </c>
      <c r="F1509" t="s">
        <v>11935</v>
      </c>
      <c r="G1509" t="s">
        <v>11356</v>
      </c>
      <c r="H1509" t="s">
        <v>21068</v>
      </c>
    </row>
    <row r="1510" spans="1:8" x14ac:dyDescent="0.35">
      <c r="A1510" t="s">
        <v>14839</v>
      </c>
      <c r="B1510" t="s">
        <v>11921</v>
      </c>
      <c r="C1510" t="s">
        <v>12449</v>
      </c>
      <c r="D1510" t="s">
        <v>21922</v>
      </c>
      <c r="E1510" t="s">
        <v>11948</v>
      </c>
      <c r="F1510" t="s">
        <v>12426</v>
      </c>
      <c r="G1510" t="s">
        <v>14840</v>
      </c>
      <c r="H1510" t="s">
        <v>19957</v>
      </c>
    </row>
    <row r="1511" spans="1:8" x14ac:dyDescent="0.35">
      <c r="A1511" t="s">
        <v>14841</v>
      </c>
      <c r="B1511" t="s">
        <v>12035</v>
      </c>
      <c r="C1511" t="s">
        <v>12443</v>
      </c>
      <c r="D1511" t="s">
        <v>22164</v>
      </c>
      <c r="E1511" t="s">
        <v>11922</v>
      </c>
      <c r="F1511" t="s">
        <v>11935</v>
      </c>
      <c r="G1511" t="s">
        <v>14842</v>
      </c>
      <c r="H1511" t="s">
        <v>21402</v>
      </c>
    </row>
    <row r="1512" spans="1:8" x14ac:dyDescent="0.35">
      <c r="A1512" t="s">
        <v>14843</v>
      </c>
      <c r="B1512" t="s">
        <v>12109</v>
      </c>
      <c r="C1512" t="s">
        <v>12421</v>
      </c>
      <c r="D1512" t="s">
        <v>21870</v>
      </c>
      <c r="E1512" t="s">
        <v>12422</v>
      </c>
      <c r="F1512" t="s">
        <v>66</v>
      </c>
      <c r="G1512" t="s">
        <v>14844</v>
      </c>
      <c r="H1512" t="s">
        <v>21479</v>
      </c>
    </row>
    <row r="1513" spans="1:8" x14ac:dyDescent="0.35">
      <c r="A1513" t="s">
        <v>14845</v>
      </c>
      <c r="B1513" t="s">
        <v>11921</v>
      </c>
      <c r="C1513" t="s">
        <v>12421</v>
      </c>
      <c r="D1513" t="s">
        <v>22085</v>
      </c>
      <c r="E1513" t="s">
        <v>11935</v>
      </c>
      <c r="F1513" t="s">
        <v>12423</v>
      </c>
      <c r="G1513" t="s">
        <v>13722</v>
      </c>
      <c r="H1513" t="s">
        <v>21388</v>
      </c>
    </row>
    <row r="1514" spans="1:8" x14ac:dyDescent="0.35">
      <c r="A1514" t="s">
        <v>14846</v>
      </c>
      <c r="B1514" t="s">
        <v>12183</v>
      </c>
      <c r="C1514" t="s">
        <v>12434</v>
      </c>
      <c r="D1514" t="s">
        <v>22364</v>
      </c>
      <c r="E1514" t="s">
        <v>11935</v>
      </c>
      <c r="F1514" t="s">
        <v>11935</v>
      </c>
      <c r="G1514" t="s">
        <v>14847</v>
      </c>
      <c r="H1514" t="s">
        <v>19952</v>
      </c>
    </row>
    <row r="1515" spans="1:8" x14ac:dyDescent="0.35">
      <c r="A1515" t="s">
        <v>14848</v>
      </c>
      <c r="B1515" t="s">
        <v>12072</v>
      </c>
      <c r="C1515" t="s">
        <v>12425</v>
      </c>
      <c r="D1515" t="s">
        <v>22360</v>
      </c>
      <c r="E1515" t="s">
        <v>11922</v>
      </c>
      <c r="F1515" t="s">
        <v>12426</v>
      </c>
      <c r="G1515" t="s">
        <v>14849</v>
      </c>
      <c r="H1515" t="s">
        <v>20579</v>
      </c>
    </row>
    <row r="1516" spans="1:8" x14ac:dyDescent="0.35">
      <c r="A1516" t="s">
        <v>14850</v>
      </c>
      <c r="B1516" t="s">
        <v>11921</v>
      </c>
      <c r="C1516" t="s">
        <v>12421</v>
      </c>
      <c r="D1516" t="s">
        <v>21897</v>
      </c>
      <c r="E1516" t="s">
        <v>11935</v>
      </c>
      <c r="F1516" t="s">
        <v>11935</v>
      </c>
      <c r="G1516" t="s">
        <v>10336</v>
      </c>
      <c r="H1516" t="s">
        <v>21632</v>
      </c>
    </row>
    <row r="1517" spans="1:8" x14ac:dyDescent="0.35">
      <c r="A1517" t="s">
        <v>14851</v>
      </c>
      <c r="B1517" t="s">
        <v>12220</v>
      </c>
      <c r="C1517" t="s">
        <v>12449</v>
      </c>
      <c r="D1517" t="s">
        <v>21941</v>
      </c>
      <c r="E1517" t="s">
        <v>11948</v>
      </c>
      <c r="F1517" t="s">
        <v>11922</v>
      </c>
      <c r="G1517" t="s">
        <v>14852</v>
      </c>
      <c r="H1517" t="s">
        <v>20783</v>
      </c>
    </row>
    <row r="1518" spans="1:8" x14ac:dyDescent="0.35">
      <c r="A1518" t="s">
        <v>14853</v>
      </c>
      <c r="B1518" t="s">
        <v>12257</v>
      </c>
      <c r="C1518" t="s">
        <v>12429</v>
      </c>
      <c r="D1518" t="s">
        <v>22082</v>
      </c>
      <c r="E1518" t="s">
        <v>12422</v>
      </c>
      <c r="F1518" t="s">
        <v>12426</v>
      </c>
      <c r="G1518" t="s">
        <v>9191</v>
      </c>
      <c r="H1518" t="s">
        <v>20019</v>
      </c>
    </row>
    <row r="1519" spans="1:8" x14ac:dyDescent="0.35">
      <c r="A1519" t="s">
        <v>14854</v>
      </c>
      <c r="B1519" t="s">
        <v>12146</v>
      </c>
      <c r="C1519" t="s">
        <v>12425</v>
      </c>
      <c r="D1519" t="s">
        <v>22272</v>
      </c>
      <c r="E1519" t="s">
        <v>11935</v>
      </c>
      <c r="F1519" t="s">
        <v>12426</v>
      </c>
      <c r="G1519" t="s">
        <v>7283</v>
      </c>
      <c r="H1519" t="s">
        <v>20433</v>
      </c>
    </row>
    <row r="1520" spans="1:8" x14ac:dyDescent="0.35">
      <c r="A1520" t="s">
        <v>14855</v>
      </c>
      <c r="B1520" t="s">
        <v>11961</v>
      </c>
      <c r="C1520" t="s">
        <v>12443</v>
      </c>
      <c r="D1520" t="s">
        <v>22197</v>
      </c>
      <c r="E1520" t="s">
        <v>66</v>
      </c>
      <c r="F1520" t="s">
        <v>11922</v>
      </c>
      <c r="G1520" t="s">
        <v>14856</v>
      </c>
      <c r="H1520" t="s">
        <v>20726</v>
      </c>
    </row>
    <row r="1521" spans="1:8" x14ac:dyDescent="0.35">
      <c r="A1521" t="s">
        <v>14857</v>
      </c>
      <c r="B1521" t="s">
        <v>11961</v>
      </c>
      <c r="C1521" t="s">
        <v>12429</v>
      </c>
      <c r="D1521" t="s">
        <v>22019</v>
      </c>
      <c r="E1521" t="s">
        <v>12422</v>
      </c>
      <c r="F1521" t="s">
        <v>11935</v>
      </c>
      <c r="G1521" t="s">
        <v>14858</v>
      </c>
      <c r="H1521" t="s">
        <v>22178</v>
      </c>
    </row>
    <row r="1522" spans="1:8" x14ac:dyDescent="0.35">
      <c r="A1522" t="s">
        <v>14859</v>
      </c>
      <c r="B1522" t="s">
        <v>11998</v>
      </c>
      <c r="C1522" t="s">
        <v>12421</v>
      </c>
      <c r="D1522" t="s">
        <v>22450</v>
      </c>
      <c r="E1522" t="s">
        <v>11935</v>
      </c>
      <c r="F1522" t="s">
        <v>66</v>
      </c>
      <c r="G1522" t="s">
        <v>66</v>
      </c>
      <c r="H1522" t="s">
        <v>20705</v>
      </c>
    </row>
    <row r="1523" spans="1:8" x14ac:dyDescent="0.35">
      <c r="A1523" t="s">
        <v>14860</v>
      </c>
      <c r="B1523" t="s">
        <v>12220</v>
      </c>
      <c r="C1523" t="s">
        <v>12434</v>
      </c>
      <c r="D1523" t="s">
        <v>21882</v>
      </c>
      <c r="E1523" t="s">
        <v>12430</v>
      </c>
      <c r="F1523" t="s">
        <v>11948</v>
      </c>
      <c r="G1523" t="s">
        <v>66</v>
      </c>
      <c r="H1523" t="s">
        <v>21015</v>
      </c>
    </row>
    <row r="1524" spans="1:8" x14ac:dyDescent="0.35">
      <c r="A1524" t="s">
        <v>14861</v>
      </c>
      <c r="B1524" t="s">
        <v>12035</v>
      </c>
      <c r="C1524" t="s">
        <v>12421</v>
      </c>
      <c r="D1524" t="s">
        <v>22205</v>
      </c>
      <c r="E1524" t="s">
        <v>11935</v>
      </c>
      <c r="F1524" t="s">
        <v>11922</v>
      </c>
      <c r="G1524" t="s">
        <v>10531</v>
      </c>
      <c r="H1524" t="s">
        <v>21483</v>
      </c>
    </row>
    <row r="1525" spans="1:8" x14ac:dyDescent="0.35">
      <c r="A1525" t="s">
        <v>14862</v>
      </c>
      <c r="B1525" t="s">
        <v>12220</v>
      </c>
      <c r="C1525" t="s">
        <v>12421</v>
      </c>
      <c r="D1525" t="s">
        <v>22253</v>
      </c>
      <c r="E1525" t="s">
        <v>11922</v>
      </c>
      <c r="F1525" t="s">
        <v>11948</v>
      </c>
      <c r="G1525" t="s">
        <v>7752</v>
      </c>
      <c r="H1525" t="s">
        <v>22314</v>
      </c>
    </row>
    <row r="1526" spans="1:8" x14ac:dyDescent="0.35">
      <c r="A1526" t="s">
        <v>14863</v>
      </c>
      <c r="B1526" t="s">
        <v>12257</v>
      </c>
      <c r="C1526" t="s">
        <v>12434</v>
      </c>
      <c r="D1526" t="s">
        <v>21957</v>
      </c>
      <c r="E1526" t="s">
        <v>11948</v>
      </c>
      <c r="F1526" t="s">
        <v>11948</v>
      </c>
      <c r="G1526" t="s">
        <v>12471</v>
      </c>
      <c r="H1526" t="s">
        <v>20034</v>
      </c>
    </row>
    <row r="1527" spans="1:8" x14ac:dyDescent="0.35">
      <c r="A1527" t="s">
        <v>14864</v>
      </c>
      <c r="B1527" t="s">
        <v>12146</v>
      </c>
      <c r="C1527" t="s">
        <v>12425</v>
      </c>
      <c r="D1527" t="s">
        <v>22087</v>
      </c>
      <c r="E1527" t="s">
        <v>12430</v>
      </c>
      <c r="F1527" t="s">
        <v>12426</v>
      </c>
      <c r="G1527" t="s">
        <v>14865</v>
      </c>
      <c r="H1527" t="s">
        <v>19874</v>
      </c>
    </row>
    <row r="1528" spans="1:8" x14ac:dyDescent="0.35">
      <c r="A1528" t="s">
        <v>14866</v>
      </c>
      <c r="B1528" t="s">
        <v>12146</v>
      </c>
      <c r="C1528" t="s">
        <v>12429</v>
      </c>
      <c r="D1528" t="s">
        <v>22367</v>
      </c>
      <c r="E1528" t="s">
        <v>12422</v>
      </c>
      <c r="F1528" t="s">
        <v>11948</v>
      </c>
      <c r="G1528" t="s">
        <v>10808</v>
      </c>
      <c r="H1528" t="s">
        <v>21035</v>
      </c>
    </row>
    <row r="1529" spans="1:8" x14ac:dyDescent="0.35">
      <c r="A1529" t="s">
        <v>14867</v>
      </c>
      <c r="B1529" t="s">
        <v>11998</v>
      </c>
      <c r="C1529" t="s">
        <v>12421</v>
      </c>
      <c r="D1529" t="s">
        <v>22176</v>
      </c>
      <c r="E1529" t="s">
        <v>66</v>
      </c>
      <c r="F1529" t="s">
        <v>11935</v>
      </c>
      <c r="G1529" t="s">
        <v>14868</v>
      </c>
      <c r="H1529" t="s">
        <v>21079</v>
      </c>
    </row>
    <row r="1530" spans="1:8" x14ac:dyDescent="0.35">
      <c r="A1530" t="s">
        <v>14869</v>
      </c>
      <c r="B1530" t="s">
        <v>12220</v>
      </c>
      <c r="C1530" t="s">
        <v>12425</v>
      </c>
      <c r="D1530" t="s">
        <v>22071</v>
      </c>
      <c r="E1530" t="s">
        <v>11922</v>
      </c>
      <c r="F1530" t="s">
        <v>11948</v>
      </c>
      <c r="G1530" t="s">
        <v>66</v>
      </c>
      <c r="H1530" t="s">
        <v>20323</v>
      </c>
    </row>
    <row r="1531" spans="1:8" x14ac:dyDescent="0.35">
      <c r="A1531" t="s">
        <v>14870</v>
      </c>
      <c r="B1531" t="s">
        <v>11998</v>
      </c>
      <c r="C1531" t="s">
        <v>12443</v>
      </c>
      <c r="D1531" t="s">
        <v>22200</v>
      </c>
      <c r="E1531" t="s">
        <v>12430</v>
      </c>
      <c r="F1531" t="s">
        <v>12423</v>
      </c>
      <c r="G1531" t="s">
        <v>14871</v>
      </c>
      <c r="H1531" t="s">
        <v>20674</v>
      </c>
    </row>
    <row r="1532" spans="1:8" x14ac:dyDescent="0.35">
      <c r="A1532" t="s">
        <v>14872</v>
      </c>
      <c r="B1532" t="s">
        <v>12220</v>
      </c>
      <c r="C1532" t="s">
        <v>12434</v>
      </c>
      <c r="D1532" t="s">
        <v>22192</v>
      </c>
      <c r="E1532" t="s">
        <v>11935</v>
      </c>
      <c r="F1532" t="s">
        <v>12426</v>
      </c>
      <c r="G1532" t="s">
        <v>66</v>
      </c>
      <c r="H1532" t="s">
        <v>20025</v>
      </c>
    </row>
    <row r="1533" spans="1:8" x14ac:dyDescent="0.35">
      <c r="A1533" t="s">
        <v>14873</v>
      </c>
      <c r="B1533" t="s">
        <v>11998</v>
      </c>
      <c r="C1533" t="s">
        <v>12449</v>
      </c>
      <c r="D1533" t="s">
        <v>22165</v>
      </c>
      <c r="E1533" t="s">
        <v>66</v>
      </c>
      <c r="F1533" t="s">
        <v>12423</v>
      </c>
      <c r="G1533" t="s">
        <v>14238</v>
      </c>
      <c r="H1533" t="s">
        <v>20206</v>
      </c>
    </row>
    <row r="1534" spans="1:8" x14ac:dyDescent="0.35">
      <c r="A1534" t="s">
        <v>14874</v>
      </c>
      <c r="B1534" t="s">
        <v>12220</v>
      </c>
      <c r="C1534" t="s">
        <v>12425</v>
      </c>
      <c r="D1534" t="s">
        <v>22103</v>
      </c>
      <c r="E1534" t="s">
        <v>11922</v>
      </c>
      <c r="F1534" t="s">
        <v>11948</v>
      </c>
      <c r="G1534" t="s">
        <v>14875</v>
      </c>
      <c r="H1534" t="s">
        <v>21477</v>
      </c>
    </row>
    <row r="1535" spans="1:8" x14ac:dyDescent="0.35">
      <c r="A1535" t="s">
        <v>14876</v>
      </c>
      <c r="B1535" t="s">
        <v>11921</v>
      </c>
      <c r="C1535" t="s">
        <v>12434</v>
      </c>
      <c r="D1535" t="s">
        <v>22061</v>
      </c>
      <c r="E1535" t="s">
        <v>12422</v>
      </c>
      <c r="F1535" t="s">
        <v>12423</v>
      </c>
      <c r="G1535" t="s">
        <v>13713</v>
      </c>
      <c r="H1535" t="s">
        <v>20983</v>
      </c>
    </row>
    <row r="1536" spans="1:8" x14ac:dyDescent="0.35">
      <c r="A1536" t="s">
        <v>14877</v>
      </c>
      <c r="B1536" t="s">
        <v>12035</v>
      </c>
      <c r="C1536" t="s">
        <v>12449</v>
      </c>
      <c r="D1536" t="s">
        <v>22207</v>
      </c>
      <c r="E1536" t="s">
        <v>12422</v>
      </c>
      <c r="F1536" t="s">
        <v>11935</v>
      </c>
      <c r="G1536" t="s">
        <v>9664</v>
      </c>
      <c r="H1536" t="s">
        <v>20944</v>
      </c>
    </row>
    <row r="1537" spans="1:8" x14ac:dyDescent="0.35">
      <c r="A1537" t="s">
        <v>14878</v>
      </c>
      <c r="B1537" t="s">
        <v>11998</v>
      </c>
      <c r="C1537" t="s">
        <v>12443</v>
      </c>
      <c r="D1537" t="s">
        <v>22081</v>
      </c>
      <c r="E1537" t="s">
        <v>11922</v>
      </c>
      <c r="F1537" t="s">
        <v>66</v>
      </c>
      <c r="G1537" t="s">
        <v>14879</v>
      </c>
      <c r="H1537" t="s">
        <v>20611</v>
      </c>
    </row>
    <row r="1538" spans="1:8" x14ac:dyDescent="0.35">
      <c r="A1538" t="s">
        <v>14880</v>
      </c>
      <c r="B1538" t="s">
        <v>12035</v>
      </c>
      <c r="C1538" t="s">
        <v>12425</v>
      </c>
      <c r="D1538" t="s">
        <v>22298</v>
      </c>
      <c r="E1538" t="s">
        <v>12430</v>
      </c>
      <c r="F1538" t="s">
        <v>11935</v>
      </c>
      <c r="G1538" t="s">
        <v>11778</v>
      </c>
      <c r="H1538" t="s">
        <v>20168</v>
      </c>
    </row>
    <row r="1539" spans="1:8" x14ac:dyDescent="0.35">
      <c r="A1539" t="s">
        <v>14881</v>
      </c>
      <c r="B1539" t="s">
        <v>11961</v>
      </c>
      <c r="C1539" t="s">
        <v>12449</v>
      </c>
      <c r="D1539" t="s">
        <v>22256</v>
      </c>
      <c r="E1539" t="s">
        <v>11948</v>
      </c>
      <c r="F1539" t="s">
        <v>11922</v>
      </c>
      <c r="G1539" t="s">
        <v>14882</v>
      </c>
      <c r="H1539" t="s">
        <v>21256</v>
      </c>
    </row>
    <row r="1540" spans="1:8" x14ac:dyDescent="0.35">
      <c r="A1540" t="s">
        <v>14883</v>
      </c>
      <c r="B1540" t="s">
        <v>11998</v>
      </c>
      <c r="C1540" t="s">
        <v>12434</v>
      </c>
      <c r="D1540" t="s">
        <v>22198</v>
      </c>
      <c r="E1540" t="s">
        <v>12430</v>
      </c>
      <c r="F1540" t="s">
        <v>12423</v>
      </c>
      <c r="G1540" t="s">
        <v>14884</v>
      </c>
      <c r="H1540" t="s">
        <v>21393</v>
      </c>
    </row>
    <row r="1541" spans="1:8" x14ac:dyDescent="0.35">
      <c r="A1541" t="s">
        <v>14885</v>
      </c>
      <c r="B1541" t="s">
        <v>11961</v>
      </c>
      <c r="C1541" t="s">
        <v>12443</v>
      </c>
      <c r="D1541" t="s">
        <v>21911</v>
      </c>
      <c r="E1541" t="s">
        <v>12430</v>
      </c>
      <c r="F1541" t="s">
        <v>11922</v>
      </c>
      <c r="G1541" t="s">
        <v>14886</v>
      </c>
      <c r="H1541" t="s">
        <v>21231</v>
      </c>
    </row>
    <row r="1542" spans="1:8" x14ac:dyDescent="0.35">
      <c r="A1542" t="s">
        <v>14887</v>
      </c>
      <c r="B1542" t="s">
        <v>12183</v>
      </c>
      <c r="C1542" t="s">
        <v>12425</v>
      </c>
      <c r="D1542" t="s">
        <v>22091</v>
      </c>
      <c r="E1542" t="s">
        <v>11922</v>
      </c>
      <c r="F1542" t="s">
        <v>11935</v>
      </c>
      <c r="G1542" t="s">
        <v>14888</v>
      </c>
      <c r="H1542" t="s">
        <v>20520</v>
      </c>
    </row>
    <row r="1543" spans="1:8" x14ac:dyDescent="0.35">
      <c r="A1543" t="s">
        <v>14889</v>
      </c>
      <c r="B1543" t="s">
        <v>12109</v>
      </c>
      <c r="C1543" t="s">
        <v>12449</v>
      </c>
      <c r="D1543" t="s">
        <v>22018</v>
      </c>
      <c r="E1543" t="s">
        <v>11922</v>
      </c>
      <c r="F1543" t="s">
        <v>11935</v>
      </c>
      <c r="G1543" t="s">
        <v>14890</v>
      </c>
      <c r="H1543" t="s">
        <v>20983</v>
      </c>
    </row>
    <row r="1544" spans="1:8" x14ac:dyDescent="0.35">
      <c r="A1544" t="s">
        <v>14891</v>
      </c>
      <c r="B1544" t="s">
        <v>12072</v>
      </c>
      <c r="C1544" t="s">
        <v>12421</v>
      </c>
      <c r="D1544" t="s">
        <v>22317</v>
      </c>
      <c r="E1544" t="s">
        <v>11922</v>
      </c>
      <c r="F1544" t="s">
        <v>12426</v>
      </c>
      <c r="G1544" t="s">
        <v>14892</v>
      </c>
      <c r="H1544" t="s">
        <v>20240</v>
      </c>
    </row>
    <row r="1545" spans="1:8" x14ac:dyDescent="0.35">
      <c r="A1545" t="s">
        <v>14893</v>
      </c>
      <c r="B1545" t="s">
        <v>12257</v>
      </c>
      <c r="C1545" t="s">
        <v>12443</v>
      </c>
      <c r="D1545" t="s">
        <v>22451</v>
      </c>
      <c r="E1545" t="s">
        <v>12430</v>
      </c>
      <c r="F1545" t="s">
        <v>11948</v>
      </c>
      <c r="G1545" t="s">
        <v>14894</v>
      </c>
      <c r="H1545" t="s">
        <v>21366</v>
      </c>
    </row>
    <row r="1546" spans="1:8" x14ac:dyDescent="0.35">
      <c r="A1546" t="s">
        <v>14895</v>
      </c>
      <c r="B1546" t="s">
        <v>12072</v>
      </c>
      <c r="C1546" t="s">
        <v>12421</v>
      </c>
      <c r="D1546" t="s">
        <v>21881</v>
      </c>
      <c r="E1546" t="s">
        <v>12422</v>
      </c>
      <c r="F1546" t="s">
        <v>11948</v>
      </c>
      <c r="G1546" t="s">
        <v>66</v>
      </c>
      <c r="H1546" t="s">
        <v>21277</v>
      </c>
    </row>
    <row r="1547" spans="1:8" x14ac:dyDescent="0.35">
      <c r="A1547" t="s">
        <v>14896</v>
      </c>
      <c r="B1547" t="s">
        <v>12257</v>
      </c>
      <c r="C1547" t="s">
        <v>12449</v>
      </c>
      <c r="D1547" t="s">
        <v>21869</v>
      </c>
      <c r="E1547" t="s">
        <v>11948</v>
      </c>
      <c r="F1547" t="s">
        <v>11922</v>
      </c>
      <c r="G1547" t="s">
        <v>14897</v>
      </c>
      <c r="H1547" t="s">
        <v>21632</v>
      </c>
    </row>
    <row r="1548" spans="1:8" x14ac:dyDescent="0.35">
      <c r="A1548" t="s">
        <v>14898</v>
      </c>
      <c r="B1548" t="s">
        <v>12220</v>
      </c>
      <c r="C1548" t="s">
        <v>12434</v>
      </c>
      <c r="D1548" t="s">
        <v>21916</v>
      </c>
      <c r="E1548" t="s">
        <v>11948</v>
      </c>
      <c r="F1548" t="s">
        <v>12423</v>
      </c>
      <c r="G1548" t="s">
        <v>14899</v>
      </c>
      <c r="H1548" t="s">
        <v>20890</v>
      </c>
    </row>
    <row r="1549" spans="1:8" x14ac:dyDescent="0.35">
      <c r="A1549" t="s">
        <v>14900</v>
      </c>
      <c r="B1549" t="s">
        <v>11921</v>
      </c>
      <c r="C1549" t="s">
        <v>12429</v>
      </c>
      <c r="D1549" t="s">
        <v>22186</v>
      </c>
      <c r="E1549" t="s">
        <v>11935</v>
      </c>
      <c r="F1549" t="s">
        <v>11922</v>
      </c>
      <c r="G1549" t="s">
        <v>66</v>
      </c>
      <c r="H1549" t="s">
        <v>20581</v>
      </c>
    </row>
    <row r="1550" spans="1:8" x14ac:dyDescent="0.35">
      <c r="A1550" t="s">
        <v>14901</v>
      </c>
      <c r="B1550" t="s">
        <v>12220</v>
      </c>
      <c r="C1550" t="s">
        <v>12449</v>
      </c>
      <c r="D1550" t="s">
        <v>22239</v>
      </c>
      <c r="E1550" t="s">
        <v>11922</v>
      </c>
      <c r="F1550" t="s">
        <v>11922</v>
      </c>
      <c r="G1550" t="s">
        <v>66</v>
      </c>
      <c r="H1550" t="s">
        <v>20364</v>
      </c>
    </row>
    <row r="1551" spans="1:8" x14ac:dyDescent="0.35">
      <c r="A1551" t="s">
        <v>14902</v>
      </c>
      <c r="B1551" t="s">
        <v>12220</v>
      </c>
      <c r="C1551" t="s">
        <v>12449</v>
      </c>
      <c r="D1551" t="s">
        <v>22164</v>
      </c>
      <c r="E1551" t="s">
        <v>12430</v>
      </c>
      <c r="F1551" t="s">
        <v>11935</v>
      </c>
      <c r="G1551" t="s">
        <v>9829</v>
      </c>
      <c r="H1551" t="s">
        <v>19937</v>
      </c>
    </row>
    <row r="1552" spans="1:8" x14ac:dyDescent="0.35">
      <c r="A1552" t="s">
        <v>14903</v>
      </c>
      <c r="B1552" t="s">
        <v>12183</v>
      </c>
      <c r="C1552" t="s">
        <v>12429</v>
      </c>
      <c r="D1552" t="s">
        <v>22452</v>
      </c>
      <c r="E1552" t="s">
        <v>11922</v>
      </c>
      <c r="F1552" t="s">
        <v>12423</v>
      </c>
      <c r="G1552" t="s">
        <v>14904</v>
      </c>
      <c r="H1552" t="s">
        <v>21270</v>
      </c>
    </row>
    <row r="1553" spans="1:8" x14ac:dyDescent="0.35">
      <c r="A1553" t="s">
        <v>14905</v>
      </c>
      <c r="B1553" t="s">
        <v>11921</v>
      </c>
      <c r="C1553" t="s">
        <v>12425</v>
      </c>
      <c r="D1553" t="s">
        <v>22303</v>
      </c>
      <c r="E1553" t="s">
        <v>11948</v>
      </c>
      <c r="F1553" t="s">
        <v>12426</v>
      </c>
      <c r="G1553" t="s">
        <v>14906</v>
      </c>
      <c r="H1553" t="s">
        <v>19936</v>
      </c>
    </row>
    <row r="1554" spans="1:8" x14ac:dyDescent="0.35">
      <c r="A1554" t="s">
        <v>14907</v>
      </c>
      <c r="B1554" t="s">
        <v>12146</v>
      </c>
      <c r="C1554" t="s">
        <v>12429</v>
      </c>
      <c r="D1554" t="s">
        <v>22123</v>
      </c>
      <c r="E1554" t="s">
        <v>12430</v>
      </c>
      <c r="F1554" t="s">
        <v>11948</v>
      </c>
      <c r="G1554" t="s">
        <v>14908</v>
      </c>
      <c r="H1554" t="s">
        <v>20619</v>
      </c>
    </row>
    <row r="1555" spans="1:8" x14ac:dyDescent="0.35">
      <c r="A1555" t="s">
        <v>14909</v>
      </c>
      <c r="B1555" t="s">
        <v>12220</v>
      </c>
      <c r="C1555" t="s">
        <v>12443</v>
      </c>
      <c r="D1555" t="s">
        <v>22115</v>
      </c>
      <c r="E1555" t="s">
        <v>11922</v>
      </c>
      <c r="F1555" t="s">
        <v>11922</v>
      </c>
      <c r="G1555" t="s">
        <v>66</v>
      </c>
      <c r="H1555" t="s">
        <v>19877</v>
      </c>
    </row>
    <row r="1556" spans="1:8" x14ac:dyDescent="0.35">
      <c r="A1556" t="s">
        <v>14910</v>
      </c>
      <c r="B1556" t="s">
        <v>12109</v>
      </c>
      <c r="C1556" t="s">
        <v>12421</v>
      </c>
      <c r="D1556" t="s">
        <v>22406</v>
      </c>
      <c r="E1556" t="s">
        <v>11922</v>
      </c>
      <c r="F1556" t="s">
        <v>11935</v>
      </c>
      <c r="G1556" t="s">
        <v>14911</v>
      </c>
      <c r="H1556" t="s">
        <v>20725</v>
      </c>
    </row>
    <row r="1557" spans="1:8" x14ac:dyDescent="0.35">
      <c r="A1557" t="s">
        <v>14912</v>
      </c>
      <c r="B1557" t="s">
        <v>12109</v>
      </c>
      <c r="C1557" t="s">
        <v>12443</v>
      </c>
      <c r="D1557" t="s">
        <v>22383</v>
      </c>
      <c r="E1557" t="s">
        <v>12422</v>
      </c>
      <c r="F1557" t="s">
        <v>11948</v>
      </c>
      <c r="G1557" t="s">
        <v>66</v>
      </c>
      <c r="H1557" t="s">
        <v>21143</v>
      </c>
    </row>
    <row r="1558" spans="1:8" x14ac:dyDescent="0.35">
      <c r="A1558" t="s">
        <v>14913</v>
      </c>
      <c r="B1558" t="s">
        <v>12257</v>
      </c>
      <c r="C1558" t="s">
        <v>12443</v>
      </c>
      <c r="D1558" t="s">
        <v>22453</v>
      </c>
      <c r="E1558" t="s">
        <v>12422</v>
      </c>
      <c r="F1558" t="s">
        <v>11935</v>
      </c>
      <c r="G1558" t="s">
        <v>66</v>
      </c>
      <c r="H1558" t="s">
        <v>20702</v>
      </c>
    </row>
    <row r="1559" spans="1:8" x14ac:dyDescent="0.35">
      <c r="A1559" t="s">
        <v>14914</v>
      </c>
      <c r="B1559" t="s">
        <v>12035</v>
      </c>
      <c r="C1559" t="s">
        <v>12425</v>
      </c>
      <c r="D1559" t="s">
        <v>22085</v>
      </c>
      <c r="E1559" t="s">
        <v>11948</v>
      </c>
      <c r="F1559" t="s">
        <v>12426</v>
      </c>
      <c r="G1559" t="s">
        <v>14915</v>
      </c>
      <c r="H1559" t="s">
        <v>20509</v>
      </c>
    </row>
    <row r="1560" spans="1:8" x14ac:dyDescent="0.35">
      <c r="A1560" t="s">
        <v>14916</v>
      </c>
      <c r="B1560" t="s">
        <v>12257</v>
      </c>
      <c r="C1560" t="s">
        <v>12425</v>
      </c>
      <c r="D1560" t="s">
        <v>22246</v>
      </c>
      <c r="E1560" t="s">
        <v>12422</v>
      </c>
      <c r="F1560" t="s">
        <v>11948</v>
      </c>
      <c r="G1560" t="s">
        <v>66</v>
      </c>
      <c r="H1560" t="s">
        <v>20596</v>
      </c>
    </row>
    <row r="1561" spans="1:8" x14ac:dyDescent="0.35">
      <c r="A1561" t="s">
        <v>14917</v>
      </c>
      <c r="B1561" t="s">
        <v>12072</v>
      </c>
      <c r="C1561" t="s">
        <v>12429</v>
      </c>
      <c r="D1561" t="s">
        <v>22093</v>
      </c>
      <c r="E1561" t="s">
        <v>11948</v>
      </c>
      <c r="F1561" t="s">
        <v>11935</v>
      </c>
      <c r="G1561" t="s">
        <v>14918</v>
      </c>
      <c r="H1561" t="s">
        <v>20094</v>
      </c>
    </row>
    <row r="1562" spans="1:8" x14ac:dyDescent="0.35">
      <c r="A1562" t="s">
        <v>14919</v>
      </c>
      <c r="B1562" t="s">
        <v>11998</v>
      </c>
      <c r="C1562" t="s">
        <v>12434</v>
      </c>
      <c r="D1562" t="s">
        <v>22176</v>
      </c>
      <c r="E1562" t="s">
        <v>11922</v>
      </c>
      <c r="F1562" t="s">
        <v>12426</v>
      </c>
      <c r="G1562" t="s">
        <v>14920</v>
      </c>
      <c r="H1562" t="s">
        <v>20102</v>
      </c>
    </row>
    <row r="1563" spans="1:8" x14ac:dyDescent="0.35">
      <c r="A1563" t="s">
        <v>14921</v>
      </c>
      <c r="B1563" t="s">
        <v>12220</v>
      </c>
      <c r="C1563" t="s">
        <v>12421</v>
      </c>
      <c r="D1563" t="s">
        <v>22179</v>
      </c>
      <c r="E1563" t="s">
        <v>12430</v>
      </c>
      <c r="F1563" t="s">
        <v>11948</v>
      </c>
      <c r="G1563" t="s">
        <v>14922</v>
      </c>
      <c r="H1563" t="s">
        <v>20894</v>
      </c>
    </row>
    <row r="1564" spans="1:8" x14ac:dyDescent="0.35">
      <c r="A1564" t="s">
        <v>14923</v>
      </c>
      <c r="B1564" t="s">
        <v>12109</v>
      </c>
      <c r="C1564" t="s">
        <v>12425</v>
      </c>
      <c r="D1564" t="s">
        <v>22021</v>
      </c>
      <c r="E1564" t="s">
        <v>11948</v>
      </c>
      <c r="F1564" t="s">
        <v>11922</v>
      </c>
      <c r="G1564" t="s">
        <v>14924</v>
      </c>
      <c r="H1564" t="s">
        <v>20079</v>
      </c>
    </row>
    <row r="1565" spans="1:8" x14ac:dyDescent="0.35">
      <c r="A1565" t="s">
        <v>14925</v>
      </c>
      <c r="B1565" t="s">
        <v>11921</v>
      </c>
      <c r="C1565" t="s">
        <v>12449</v>
      </c>
      <c r="D1565" t="s">
        <v>22072</v>
      </c>
      <c r="E1565" t="s">
        <v>11922</v>
      </c>
      <c r="F1565" t="s">
        <v>11948</v>
      </c>
      <c r="G1565" t="s">
        <v>14926</v>
      </c>
      <c r="H1565" t="s">
        <v>21223</v>
      </c>
    </row>
    <row r="1566" spans="1:8" x14ac:dyDescent="0.35">
      <c r="A1566" t="s">
        <v>14927</v>
      </c>
      <c r="B1566" t="s">
        <v>12035</v>
      </c>
      <c r="C1566" t="s">
        <v>12429</v>
      </c>
      <c r="D1566" t="s">
        <v>21877</v>
      </c>
      <c r="E1566" t="s">
        <v>11935</v>
      </c>
      <c r="F1566" t="s">
        <v>11948</v>
      </c>
      <c r="G1566" t="s">
        <v>14928</v>
      </c>
      <c r="H1566" t="s">
        <v>21074</v>
      </c>
    </row>
    <row r="1567" spans="1:8" x14ac:dyDescent="0.35">
      <c r="A1567" t="s">
        <v>14929</v>
      </c>
      <c r="B1567" t="s">
        <v>12109</v>
      </c>
      <c r="C1567" t="s">
        <v>12449</v>
      </c>
      <c r="D1567" t="s">
        <v>21900</v>
      </c>
      <c r="E1567" t="s">
        <v>12430</v>
      </c>
      <c r="F1567" t="s">
        <v>12426</v>
      </c>
      <c r="G1567" t="s">
        <v>14930</v>
      </c>
      <c r="H1567" t="s">
        <v>20143</v>
      </c>
    </row>
    <row r="1568" spans="1:8" x14ac:dyDescent="0.35">
      <c r="A1568" t="s">
        <v>14931</v>
      </c>
      <c r="B1568" t="s">
        <v>11921</v>
      </c>
      <c r="C1568" t="s">
        <v>12425</v>
      </c>
      <c r="D1568" t="s">
        <v>22157</v>
      </c>
      <c r="E1568" t="s">
        <v>11922</v>
      </c>
      <c r="F1568" t="s">
        <v>12423</v>
      </c>
      <c r="G1568" t="s">
        <v>14932</v>
      </c>
      <c r="H1568" t="s">
        <v>21465</v>
      </c>
    </row>
    <row r="1569" spans="1:8" x14ac:dyDescent="0.35">
      <c r="A1569" t="s">
        <v>14933</v>
      </c>
      <c r="B1569" t="s">
        <v>11998</v>
      </c>
      <c r="C1569" t="s">
        <v>12443</v>
      </c>
      <c r="D1569" t="s">
        <v>22068</v>
      </c>
      <c r="E1569" t="s">
        <v>11922</v>
      </c>
      <c r="F1569" t="s">
        <v>12423</v>
      </c>
      <c r="G1569" t="s">
        <v>14934</v>
      </c>
      <c r="H1569" t="s">
        <v>21007</v>
      </c>
    </row>
    <row r="1570" spans="1:8" x14ac:dyDescent="0.35">
      <c r="A1570" t="s">
        <v>14935</v>
      </c>
      <c r="B1570" t="s">
        <v>12220</v>
      </c>
      <c r="C1570" t="s">
        <v>12443</v>
      </c>
      <c r="D1570" t="s">
        <v>21931</v>
      </c>
      <c r="E1570" t="s">
        <v>11922</v>
      </c>
      <c r="F1570" t="s">
        <v>66</v>
      </c>
      <c r="G1570" t="s">
        <v>66</v>
      </c>
      <c r="H1570" t="s">
        <v>20828</v>
      </c>
    </row>
    <row r="1571" spans="1:8" x14ac:dyDescent="0.35">
      <c r="A1571" t="s">
        <v>14936</v>
      </c>
      <c r="B1571" t="s">
        <v>12109</v>
      </c>
      <c r="C1571" t="s">
        <v>12421</v>
      </c>
      <c r="D1571" t="s">
        <v>22110</v>
      </c>
      <c r="E1571" t="s">
        <v>11948</v>
      </c>
      <c r="F1571" t="s">
        <v>11935</v>
      </c>
      <c r="G1571" t="s">
        <v>14937</v>
      </c>
      <c r="H1571" t="s">
        <v>20577</v>
      </c>
    </row>
    <row r="1572" spans="1:8" x14ac:dyDescent="0.35">
      <c r="A1572" t="s">
        <v>14938</v>
      </c>
      <c r="B1572" t="s">
        <v>12072</v>
      </c>
      <c r="C1572" t="s">
        <v>12429</v>
      </c>
      <c r="D1572" t="s">
        <v>22233</v>
      </c>
      <c r="E1572" t="s">
        <v>12422</v>
      </c>
      <c r="F1572" t="s">
        <v>12426</v>
      </c>
      <c r="G1572" t="s">
        <v>13482</v>
      </c>
      <c r="H1572" t="s">
        <v>20297</v>
      </c>
    </row>
    <row r="1573" spans="1:8" x14ac:dyDescent="0.35">
      <c r="A1573" t="s">
        <v>14939</v>
      </c>
      <c r="B1573" t="s">
        <v>12035</v>
      </c>
      <c r="C1573" t="s">
        <v>12425</v>
      </c>
      <c r="D1573" t="s">
        <v>22121</v>
      </c>
      <c r="E1573" t="s">
        <v>12422</v>
      </c>
      <c r="F1573" t="s">
        <v>11935</v>
      </c>
      <c r="G1573" t="s">
        <v>14940</v>
      </c>
      <c r="H1573" t="s">
        <v>20435</v>
      </c>
    </row>
    <row r="1574" spans="1:8" x14ac:dyDescent="0.35">
      <c r="A1574" t="s">
        <v>14941</v>
      </c>
      <c r="B1574" t="s">
        <v>12257</v>
      </c>
      <c r="C1574" t="s">
        <v>12449</v>
      </c>
      <c r="D1574" t="s">
        <v>22224</v>
      </c>
      <c r="E1574" t="s">
        <v>12430</v>
      </c>
      <c r="F1574" t="s">
        <v>11922</v>
      </c>
      <c r="G1574" t="s">
        <v>14942</v>
      </c>
      <c r="H1574" t="s">
        <v>19856</v>
      </c>
    </row>
    <row r="1575" spans="1:8" x14ac:dyDescent="0.35">
      <c r="A1575" t="s">
        <v>14943</v>
      </c>
      <c r="B1575" t="s">
        <v>12035</v>
      </c>
      <c r="C1575" t="s">
        <v>12421</v>
      </c>
      <c r="D1575" t="s">
        <v>22415</v>
      </c>
      <c r="E1575" t="s">
        <v>11948</v>
      </c>
      <c r="F1575" t="s">
        <v>11935</v>
      </c>
      <c r="G1575" t="s">
        <v>8353</v>
      </c>
      <c r="H1575" t="s">
        <v>21343</v>
      </c>
    </row>
    <row r="1576" spans="1:8" x14ac:dyDescent="0.35">
      <c r="A1576" t="s">
        <v>14944</v>
      </c>
      <c r="B1576" t="s">
        <v>12072</v>
      </c>
      <c r="C1576" t="s">
        <v>12443</v>
      </c>
      <c r="D1576" t="s">
        <v>22131</v>
      </c>
      <c r="E1576" t="s">
        <v>12430</v>
      </c>
      <c r="F1576" t="s">
        <v>12423</v>
      </c>
      <c r="G1576" t="s">
        <v>14945</v>
      </c>
      <c r="H1576" t="s">
        <v>21619</v>
      </c>
    </row>
    <row r="1577" spans="1:8" x14ac:dyDescent="0.35">
      <c r="A1577" t="s">
        <v>14946</v>
      </c>
      <c r="B1577" t="s">
        <v>12220</v>
      </c>
      <c r="C1577" t="s">
        <v>12429</v>
      </c>
      <c r="D1577" t="s">
        <v>22029</v>
      </c>
      <c r="E1577" t="s">
        <v>12422</v>
      </c>
      <c r="F1577" t="s">
        <v>11948</v>
      </c>
      <c r="G1577" t="s">
        <v>14947</v>
      </c>
      <c r="H1577" t="s">
        <v>20088</v>
      </c>
    </row>
    <row r="1578" spans="1:8" x14ac:dyDescent="0.35">
      <c r="A1578" t="s">
        <v>14948</v>
      </c>
      <c r="B1578" t="s">
        <v>11998</v>
      </c>
      <c r="C1578" t="s">
        <v>12425</v>
      </c>
      <c r="D1578" t="s">
        <v>22454</v>
      </c>
      <c r="E1578" t="s">
        <v>12422</v>
      </c>
      <c r="F1578" t="s">
        <v>12423</v>
      </c>
      <c r="G1578" t="s">
        <v>14718</v>
      </c>
      <c r="H1578" t="s">
        <v>19914</v>
      </c>
    </row>
    <row r="1579" spans="1:8" x14ac:dyDescent="0.35">
      <c r="A1579" t="s">
        <v>14949</v>
      </c>
      <c r="B1579" t="s">
        <v>12220</v>
      </c>
      <c r="C1579" t="s">
        <v>12425</v>
      </c>
      <c r="D1579" t="s">
        <v>22070</v>
      </c>
      <c r="E1579" t="s">
        <v>12430</v>
      </c>
      <c r="F1579" t="s">
        <v>12426</v>
      </c>
      <c r="G1579" t="s">
        <v>14950</v>
      </c>
      <c r="H1579" t="s">
        <v>20832</v>
      </c>
    </row>
    <row r="1580" spans="1:8" x14ac:dyDescent="0.35">
      <c r="A1580" t="s">
        <v>14951</v>
      </c>
      <c r="B1580" t="s">
        <v>11961</v>
      </c>
      <c r="C1580" t="s">
        <v>12429</v>
      </c>
      <c r="D1580" t="s">
        <v>22077</v>
      </c>
      <c r="E1580" t="s">
        <v>11935</v>
      </c>
      <c r="F1580" t="s">
        <v>12426</v>
      </c>
      <c r="G1580" t="s">
        <v>66</v>
      </c>
      <c r="H1580" t="s">
        <v>20465</v>
      </c>
    </row>
    <row r="1581" spans="1:8" x14ac:dyDescent="0.35">
      <c r="A1581" t="s">
        <v>14952</v>
      </c>
      <c r="B1581" t="s">
        <v>11921</v>
      </c>
      <c r="C1581" t="s">
        <v>12425</v>
      </c>
      <c r="D1581" t="s">
        <v>21948</v>
      </c>
      <c r="E1581" t="s">
        <v>12430</v>
      </c>
      <c r="F1581" t="s">
        <v>11948</v>
      </c>
      <c r="G1581" t="s">
        <v>10021</v>
      </c>
      <c r="H1581" t="s">
        <v>22074</v>
      </c>
    </row>
    <row r="1582" spans="1:8" x14ac:dyDescent="0.35">
      <c r="A1582" t="s">
        <v>14953</v>
      </c>
      <c r="B1582" t="s">
        <v>11961</v>
      </c>
      <c r="C1582" t="s">
        <v>12429</v>
      </c>
      <c r="D1582" t="s">
        <v>22455</v>
      </c>
      <c r="E1582" t="s">
        <v>11948</v>
      </c>
      <c r="F1582" t="s">
        <v>12423</v>
      </c>
      <c r="G1582" t="s">
        <v>14954</v>
      </c>
      <c r="H1582" t="s">
        <v>19988</v>
      </c>
    </row>
    <row r="1583" spans="1:8" x14ac:dyDescent="0.35">
      <c r="A1583" t="s">
        <v>14955</v>
      </c>
      <c r="B1583" t="s">
        <v>12257</v>
      </c>
      <c r="C1583" t="s">
        <v>12434</v>
      </c>
      <c r="D1583" t="s">
        <v>22214</v>
      </c>
      <c r="E1583" t="s">
        <v>11948</v>
      </c>
      <c r="F1583" t="s">
        <v>11935</v>
      </c>
      <c r="G1583" t="s">
        <v>66</v>
      </c>
      <c r="H1583" t="s">
        <v>20687</v>
      </c>
    </row>
    <row r="1584" spans="1:8" x14ac:dyDescent="0.35">
      <c r="A1584" t="s">
        <v>14956</v>
      </c>
      <c r="B1584" t="s">
        <v>12220</v>
      </c>
      <c r="C1584" t="s">
        <v>12434</v>
      </c>
      <c r="D1584" t="s">
        <v>22208</v>
      </c>
      <c r="E1584" t="s">
        <v>12422</v>
      </c>
      <c r="F1584" t="s">
        <v>11922</v>
      </c>
      <c r="G1584" t="s">
        <v>14957</v>
      </c>
      <c r="H1584" t="s">
        <v>20793</v>
      </c>
    </row>
    <row r="1585" spans="1:8" x14ac:dyDescent="0.35">
      <c r="A1585" t="s">
        <v>14958</v>
      </c>
      <c r="B1585" t="s">
        <v>12257</v>
      </c>
      <c r="C1585" t="s">
        <v>12425</v>
      </c>
      <c r="D1585" t="s">
        <v>22456</v>
      </c>
      <c r="E1585" t="s">
        <v>12430</v>
      </c>
      <c r="F1585" t="s">
        <v>11922</v>
      </c>
      <c r="G1585" t="s">
        <v>14547</v>
      </c>
      <c r="H1585" t="s">
        <v>20132</v>
      </c>
    </row>
    <row r="1586" spans="1:8" x14ac:dyDescent="0.35">
      <c r="A1586" t="s">
        <v>14959</v>
      </c>
      <c r="B1586" t="s">
        <v>11961</v>
      </c>
      <c r="C1586" t="s">
        <v>12425</v>
      </c>
      <c r="D1586" t="s">
        <v>22079</v>
      </c>
      <c r="E1586" t="s">
        <v>12422</v>
      </c>
      <c r="F1586" t="s">
        <v>11922</v>
      </c>
      <c r="G1586" t="s">
        <v>14960</v>
      </c>
      <c r="H1586" t="s">
        <v>20501</v>
      </c>
    </row>
    <row r="1587" spans="1:8" x14ac:dyDescent="0.35">
      <c r="A1587" t="s">
        <v>14961</v>
      </c>
      <c r="B1587" t="s">
        <v>12072</v>
      </c>
      <c r="C1587" t="s">
        <v>12429</v>
      </c>
      <c r="D1587" t="s">
        <v>21969</v>
      </c>
      <c r="E1587" t="s">
        <v>11935</v>
      </c>
      <c r="F1587" t="s">
        <v>11948</v>
      </c>
      <c r="G1587" t="s">
        <v>13608</v>
      </c>
      <c r="H1587" t="s">
        <v>19874</v>
      </c>
    </row>
    <row r="1588" spans="1:8" x14ac:dyDescent="0.35">
      <c r="A1588" t="s">
        <v>14962</v>
      </c>
      <c r="B1588" t="s">
        <v>11998</v>
      </c>
      <c r="C1588" t="s">
        <v>12443</v>
      </c>
      <c r="D1588" t="s">
        <v>21901</v>
      </c>
      <c r="E1588" t="s">
        <v>11935</v>
      </c>
      <c r="F1588" t="s">
        <v>11948</v>
      </c>
      <c r="G1588" t="s">
        <v>14963</v>
      </c>
      <c r="H1588" t="s">
        <v>20645</v>
      </c>
    </row>
    <row r="1589" spans="1:8" x14ac:dyDescent="0.35">
      <c r="A1589" t="s">
        <v>14964</v>
      </c>
      <c r="B1589" t="s">
        <v>11921</v>
      </c>
      <c r="C1589" t="s">
        <v>12421</v>
      </c>
      <c r="D1589" t="s">
        <v>22117</v>
      </c>
      <c r="E1589" t="s">
        <v>12430</v>
      </c>
      <c r="F1589" t="s">
        <v>11948</v>
      </c>
      <c r="G1589" t="s">
        <v>14965</v>
      </c>
      <c r="H1589" t="s">
        <v>21177</v>
      </c>
    </row>
    <row r="1590" spans="1:8" x14ac:dyDescent="0.35">
      <c r="A1590" t="s">
        <v>14966</v>
      </c>
      <c r="B1590" t="s">
        <v>12035</v>
      </c>
      <c r="C1590" t="s">
        <v>12434</v>
      </c>
      <c r="D1590" t="s">
        <v>22457</v>
      </c>
      <c r="E1590" t="s">
        <v>11948</v>
      </c>
      <c r="F1590" t="s">
        <v>12426</v>
      </c>
      <c r="G1590" t="s">
        <v>12590</v>
      </c>
      <c r="H1590" t="s">
        <v>20732</v>
      </c>
    </row>
    <row r="1591" spans="1:8" x14ac:dyDescent="0.35">
      <c r="A1591" t="s">
        <v>14967</v>
      </c>
      <c r="B1591" t="s">
        <v>12146</v>
      </c>
      <c r="C1591" t="s">
        <v>12429</v>
      </c>
      <c r="D1591" t="s">
        <v>22179</v>
      </c>
      <c r="E1591" t="s">
        <v>12422</v>
      </c>
      <c r="F1591" t="s">
        <v>12423</v>
      </c>
      <c r="G1591" t="s">
        <v>14968</v>
      </c>
      <c r="H1591" t="s">
        <v>19961</v>
      </c>
    </row>
    <row r="1592" spans="1:8" x14ac:dyDescent="0.35">
      <c r="A1592" t="s">
        <v>14969</v>
      </c>
      <c r="B1592" t="s">
        <v>12220</v>
      </c>
      <c r="C1592" t="s">
        <v>12449</v>
      </c>
      <c r="D1592" t="s">
        <v>22458</v>
      </c>
      <c r="E1592" t="s">
        <v>12422</v>
      </c>
      <c r="F1592" t="s">
        <v>12426</v>
      </c>
      <c r="G1592" t="s">
        <v>66</v>
      </c>
      <c r="H1592" t="s">
        <v>20130</v>
      </c>
    </row>
    <row r="1593" spans="1:8" x14ac:dyDescent="0.35">
      <c r="A1593" t="s">
        <v>14970</v>
      </c>
      <c r="B1593" t="s">
        <v>11961</v>
      </c>
      <c r="C1593" t="s">
        <v>12421</v>
      </c>
      <c r="D1593" t="s">
        <v>22459</v>
      </c>
      <c r="E1593" t="s">
        <v>12422</v>
      </c>
      <c r="F1593" t="s">
        <v>11922</v>
      </c>
      <c r="G1593" t="s">
        <v>14971</v>
      </c>
      <c r="H1593" t="s">
        <v>20384</v>
      </c>
    </row>
    <row r="1594" spans="1:8" x14ac:dyDescent="0.35">
      <c r="A1594" t="s">
        <v>14972</v>
      </c>
      <c r="B1594" t="s">
        <v>12035</v>
      </c>
      <c r="C1594" t="s">
        <v>12429</v>
      </c>
      <c r="D1594" t="s">
        <v>22028</v>
      </c>
      <c r="E1594" t="s">
        <v>11948</v>
      </c>
      <c r="F1594" t="s">
        <v>12426</v>
      </c>
      <c r="G1594" t="s">
        <v>8121</v>
      </c>
      <c r="H1594" t="s">
        <v>21457</v>
      </c>
    </row>
    <row r="1595" spans="1:8" x14ac:dyDescent="0.35">
      <c r="A1595" t="s">
        <v>14973</v>
      </c>
      <c r="B1595" t="s">
        <v>11998</v>
      </c>
      <c r="C1595" t="s">
        <v>12443</v>
      </c>
      <c r="D1595" t="s">
        <v>22460</v>
      </c>
      <c r="E1595" t="s">
        <v>11922</v>
      </c>
      <c r="F1595" t="s">
        <v>11948</v>
      </c>
      <c r="G1595" t="s">
        <v>14974</v>
      </c>
      <c r="H1595" t="s">
        <v>19944</v>
      </c>
    </row>
    <row r="1596" spans="1:8" x14ac:dyDescent="0.35">
      <c r="A1596" t="s">
        <v>14975</v>
      </c>
      <c r="B1596" t="s">
        <v>12072</v>
      </c>
      <c r="C1596" t="s">
        <v>12421</v>
      </c>
      <c r="D1596" t="s">
        <v>22461</v>
      </c>
      <c r="E1596" t="s">
        <v>12422</v>
      </c>
      <c r="F1596" t="s">
        <v>11922</v>
      </c>
      <c r="G1596" t="s">
        <v>14976</v>
      </c>
      <c r="H1596" t="s">
        <v>21457</v>
      </c>
    </row>
    <row r="1597" spans="1:8" x14ac:dyDescent="0.35">
      <c r="A1597" t="s">
        <v>14977</v>
      </c>
      <c r="B1597" t="s">
        <v>12146</v>
      </c>
      <c r="C1597" t="s">
        <v>12443</v>
      </c>
      <c r="D1597" t="s">
        <v>21950</v>
      </c>
      <c r="E1597" t="s">
        <v>66</v>
      </c>
      <c r="F1597" t="s">
        <v>12423</v>
      </c>
      <c r="G1597" t="s">
        <v>14978</v>
      </c>
      <c r="H1597" t="s">
        <v>21200</v>
      </c>
    </row>
    <row r="1598" spans="1:8" x14ac:dyDescent="0.35">
      <c r="A1598" t="s">
        <v>14979</v>
      </c>
      <c r="B1598" t="s">
        <v>12220</v>
      </c>
      <c r="C1598" t="s">
        <v>12443</v>
      </c>
      <c r="D1598" t="s">
        <v>21999</v>
      </c>
      <c r="E1598" t="s">
        <v>11948</v>
      </c>
      <c r="F1598" t="s">
        <v>11948</v>
      </c>
      <c r="G1598" t="s">
        <v>10827</v>
      </c>
      <c r="H1598" t="s">
        <v>20924</v>
      </c>
    </row>
    <row r="1599" spans="1:8" x14ac:dyDescent="0.35">
      <c r="A1599" t="s">
        <v>14980</v>
      </c>
      <c r="B1599" t="s">
        <v>12183</v>
      </c>
      <c r="C1599" t="s">
        <v>12434</v>
      </c>
      <c r="D1599" t="s">
        <v>22462</v>
      </c>
      <c r="E1599" t="s">
        <v>11948</v>
      </c>
      <c r="F1599" t="s">
        <v>11935</v>
      </c>
      <c r="G1599" t="s">
        <v>8601</v>
      </c>
      <c r="H1599" t="s">
        <v>20179</v>
      </c>
    </row>
    <row r="1600" spans="1:8" x14ac:dyDescent="0.35">
      <c r="A1600" t="s">
        <v>14981</v>
      </c>
      <c r="B1600" t="s">
        <v>11921</v>
      </c>
      <c r="C1600" t="s">
        <v>12425</v>
      </c>
      <c r="D1600" t="s">
        <v>22088</v>
      </c>
      <c r="E1600" t="s">
        <v>66</v>
      </c>
      <c r="F1600" t="s">
        <v>12423</v>
      </c>
      <c r="G1600" t="s">
        <v>14982</v>
      </c>
      <c r="H1600" t="s">
        <v>20335</v>
      </c>
    </row>
    <row r="1601" spans="1:8" x14ac:dyDescent="0.35">
      <c r="A1601" t="s">
        <v>14983</v>
      </c>
      <c r="B1601" t="s">
        <v>12035</v>
      </c>
      <c r="C1601" t="s">
        <v>12421</v>
      </c>
      <c r="D1601" t="s">
        <v>22371</v>
      </c>
      <c r="E1601" t="s">
        <v>66</v>
      </c>
      <c r="F1601" t="s">
        <v>12426</v>
      </c>
      <c r="G1601" t="s">
        <v>11822</v>
      </c>
      <c r="H1601" t="s">
        <v>20833</v>
      </c>
    </row>
    <row r="1602" spans="1:8" x14ac:dyDescent="0.35">
      <c r="A1602" t="s">
        <v>14984</v>
      </c>
      <c r="B1602" t="s">
        <v>12257</v>
      </c>
      <c r="C1602" t="s">
        <v>12434</v>
      </c>
      <c r="D1602" t="s">
        <v>21967</v>
      </c>
      <c r="E1602" t="s">
        <v>11948</v>
      </c>
      <c r="F1602" t="s">
        <v>66</v>
      </c>
      <c r="G1602" t="s">
        <v>66</v>
      </c>
      <c r="H1602" t="s">
        <v>19858</v>
      </c>
    </row>
    <row r="1603" spans="1:8" x14ac:dyDescent="0.35">
      <c r="A1603" t="s">
        <v>14985</v>
      </c>
      <c r="B1603" t="s">
        <v>12072</v>
      </c>
      <c r="C1603" t="s">
        <v>12425</v>
      </c>
      <c r="D1603" t="s">
        <v>22441</v>
      </c>
      <c r="E1603" t="s">
        <v>11922</v>
      </c>
      <c r="F1603" t="s">
        <v>11948</v>
      </c>
      <c r="G1603" t="s">
        <v>13500</v>
      </c>
      <c r="H1603" t="s">
        <v>20470</v>
      </c>
    </row>
    <row r="1604" spans="1:8" x14ac:dyDescent="0.35">
      <c r="A1604" t="s">
        <v>14986</v>
      </c>
      <c r="B1604" t="s">
        <v>12183</v>
      </c>
      <c r="C1604" t="s">
        <v>12425</v>
      </c>
      <c r="D1604" t="s">
        <v>22106</v>
      </c>
      <c r="E1604" t="s">
        <v>11948</v>
      </c>
      <c r="F1604" t="s">
        <v>11948</v>
      </c>
      <c r="G1604" t="s">
        <v>66</v>
      </c>
      <c r="H1604" t="s">
        <v>20669</v>
      </c>
    </row>
    <row r="1605" spans="1:8" x14ac:dyDescent="0.35">
      <c r="A1605" t="s">
        <v>14987</v>
      </c>
      <c r="B1605" t="s">
        <v>12072</v>
      </c>
      <c r="C1605" t="s">
        <v>12429</v>
      </c>
      <c r="D1605" t="s">
        <v>22342</v>
      </c>
      <c r="E1605" t="s">
        <v>11935</v>
      </c>
      <c r="F1605" t="s">
        <v>12423</v>
      </c>
      <c r="G1605" t="s">
        <v>8843</v>
      </c>
      <c r="H1605" t="s">
        <v>21566</v>
      </c>
    </row>
    <row r="1606" spans="1:8" x14ac:dyDescent="0.35">
      <c r="A1606" t="s">
        <v>14988</v>
      </c>
      <c r="B1606" t="s">
        <v>12072</v>
      </c>
      <c r="C1606" t="s">
        <v>12449</v>
      </c>
      <c r="D1606" t="s">
        <v>21923</v>
      </c>
      <c r="E1606" t="s">
        <v>12422</v>
      </c>
      <c r="F1606" t="s">
        <v>11922</v>
      </c>
      <c r="G1606" t="s">
        <v>14989</v>
      </c>
      <c r="H1606" t="s">
        <v>21366</v>
      </c>
    </row>
    <row r="1607" spans="1:8" x14ac:dyDescent="0.35">
      <c r="A1607" t="s">
        <v>14990</v>
      </c>
      <c r="B1607" t="s">
        <v>12035</v>
      </c>
      <c r="C1607" t="s">
        <v>12425</v>
      </c>
      <c r="D1607" t="s">
        <v>22025</v>
      </c>
      <c r="E1607" t="s">
        <v>11948</v>
      </c>
      <c r="F1607" t="s">
        <v>11922</v>
      </c>
      <c r="G1607" t="s">
        <v>14721</v>
      </c>
      <c r="H1607" t="s">
        <v>20571</v>
      </c>
    </row>
    <row r="1608" spans="1:8" x14ac:dyDescent="0.35">
      <c r="A1608" t="s">
        <v>14991</v>
      </c>
      <c r="B1608" t="s">
        <v>12146</v>
      </c>
      <c r="C1608" t="s">
        <v>12434</v>
      </c>
      <c r="D1608" t="s">
        <v>21880</v>
      </c>
      <c r="E1608" t="s">
        <v>12430</v>
      </c>
      <c r="F1608" t="s">
        <v>12423</v>
      </c>
      <c r="G1608" t="s">
        <v>14992</v>
      </c>
      <c r="H1608" t="s">
        <v>21331</v>
      </c>
    </row>
    <row r="1609" spans="1:8" x14ac:dyDescent="0.35">
      <c r="A1609" t="s">
        <v>14993</v>
      </c>
      <c r="B1609" t="s">
        <v>11998</v>
      </c>
      <c r="C1609" t="s">
        <v>12449</v>
      </c>
      <c r="D1609" t="s">
        <v>22463</v>
      </c>
      <c r="E1609" t="s">
        <v>12422</v>
      </c>
      <c r="F1609" t="s">
        <v>66</v>
      </c>
      <c r="G1609" t="s">
        <v>14994</v>
      </c>
      <c r="H1609" t="s">
        <v>19858</v>
      </c>
    </row>
    <row r="1610" spans="1:8" x14ac:dyDescent="0.35">
      <c r="A1610" t="s">
        <v>14995</v>
      </c>
      <c r="B1610" t="s">
        <v>12146</v>
      </c>
      <c r="C1610" t="s">
        <v>12421</v>
      </c>
      <c r="D1610" t="s">
        <v>21962</v>
      </c>
      <c r="E1610" t="s">
        <v>11922</v>
      </c>
      <c r="F1610" t="s">
        <v>66</v>
      </c>
      <c r="G1610" t="s">
        <v>14996</v>
      </c>
      <c r="H1610" t="s">
        <v>20658</v>
      </c>
    </row>
    <row r="1611" spans="1:8" x14ac:dyDescent="0.35">
      <c r="A1611" t="s">
        <v>14997</v>
      </c>
      <c r="B1611" t="s">
        <v>11921</v>
      </c>
      <c r="C1611" t="s">
        <v>12434</v>
      </c>
      <c r="D1611" t="s">
        <v>22123</v>
      </c>
      <c r="E1611" t="s">
        <v>12422</v>
      </c>
      <c r="F1611" t="s">
        <v>66</v>
      </c>
      <c r="G1611" t="s">
        <v>7617</v>
      </c>
      <c r="H1611" t="s">
        <v>20449</v>
      </c>
    </row>
    <row r="1612" spans="1:8" x14ac:dyDescent="0.35">
      <c r="A1612" t="s">
        <v>14998</v>
      </c>
      <c r="B1612" t="s">
        <v>12035</v>
      </c>
      <c r="C1612" t="s">
        <v>12434</v>
      </c>
      <c r="D1612" t="s">
        <v>22094</v>
      </c>
      <c r="E1612" t="s">
        <v>12422</v>
      </c>
      <c r="F1612" t="s">
        <v>11935</v>
      </c>
      <c r="G1612" t="s">
        <v>10028</v>
      </c>
      <c r="H1612" t="s">
        <v>20074</v>
      </c>
    </row>
    <row r="1613" spans="1:8" x14ac:dyDescent="0.35">
      <c r="A1613" t="s">
        <v>14999</v>
      </c>
      <c r="B1613" t="s">
        <v>12146</v>
      </c>
      <c r="C1613" t="s">
        <v>12443</v>
      </c>
      <c r="D1613" t="s">
        <v>22037</v>
      </c>
      <c r="E1613" t="s">
        <v>11935</v>
      </c>
      <c r="F1613" t="s">
        <v>11922</v>
      </c>
      <c r="G1613" t="s">
        <v>15000</v>
      </c>
      <c r="H1613" t="s">
        <v>21276</v>
      </c>
    </row>
    <row r="1614" spans="1:8" x14ac:dyDescent="0.35">
      <c r="A1614" t="s">
        <v>15001</v>
      </c>
      <c r="B1614" t="s">
        <v>11961</v>
      </c>
      <c r="C1614" t="s">
        <v>12449</v>
      </c>
      <c r="D1614" t="s">
        <v>22464</v>
      </c>
      <c r="E1614" t="s">
        <v>12430</v>
      </c>
      <c r="F1614" t="s">
        <v>11922</v>
      </c>
      <c r="G1614" t="s">
        <v>14325</v>
      </c>
      <c r="H1614" t="s">
        <v>20814</v>
      </c>
    </row>
    <row r="1615" spans="1:8" x14ac:dyDescent="0.35">
      <c r="A1615" t="s">
        <v>15002</v>
      </c>
      <c r="B1615" t="s">
        <v>12072</v>
      </c>
      <c r="C1615" t="s">
        <v>12429</v>
      </c>
      <c r="D1615" t="s">
        <v>22205</v>
      </c>
      <c r="E1615" t="s">
        <v>11935</v>
      </c>
      <c r="F1615" t="s">
        <v>11935</v>
      </c>
      <c r="G1615" t="s">
        <v>15003</v>
      </c>
      <c r="H1615" t="s">
        <v>20256</v>
      </c>
    </row>
    <row r="1616" spans="1:8" x14ac:dyDescent="0.35">
      <c r="A1616" t="s">
        <v>15004</v>
      </c>
      <c r="B1616" t="s">
        <v>11961</v>
      </c>
      <c r="C1616" t="s">
        <v>12425</v>
      </c>
      <c r="D1616" t="s">
        <v>22284</v>
      </c>
      <c r="E1616" t="s">
        <v>11922</v>
      </c>
      <c r="F1616" t="s">
        <v>12423</v>
      </c>
      <c r="G1616" t="s">
        <v>15005</v>
      </c>
      <c r="H1616" t="s">
        <v>20409</v>
      </c>
    </row>
    <row r="1617" spans="1:8" x14ac:dyDescent="0.35">
      <c r="A1617" t="s">
        <v>15006</v>
      </c>
      <c r="B1617" t="s">
        <v>11998</v>
      </c>
      <c r="C1617" t="s">
        <v>12443</v>
      </c>
      <c r="D1617" t="s">
        <v>21905</v>
      </c>
      <c r="E1617" t="s">
        <v>11948</v>
      </c>
      <c r="F1617" t="s">
        <v>66</v>
      </c>
      <c r="G1617" t="s">
        <v>15007</v>
      </c>
      <c r="H1617" t="s">
        <v>20255</v>
      </c>
    </row>
    <row r="1618" spans="1:8" x14ac:dyDescent="0.35">
      <c r="A1618" t="s">
        <v>15008</v>
      </c>
      <c r="B1618" t="s">
        <v>11921</v>
      </c>
      <c r="C1618" t="s">
        <v>12421</v>
      </c>
      <c r="D1618" t="s">
        <v>22442</v>
      </c>
      <c r="E1618" t="s">
        <v>11948</v>
      </c>
      <c r="F1618" t="s">
        <v>11948</v>
      </c>
      <c r="G1618" t="s">
        <v>66</v>
      </c>
      <c r="H1618" t="s">
        <v>21441</v>
      </c>
    </row>
    <row r="1619" spans="1:8" x14ac:dyDescent="0.35">
      <c r="A1619" t="s">
        <v>15009</v>
      </c>
      <c r="B1619" t="s">
        <v>11961</v>
      </c>
      <c r="C1619" t="s">
        <v>12429</v>
      </c>
      <c r="D1619" t="s">
        <v>22222</v>
      </c>
      <c r="E1619" t="s">
        <v>12430</v>
      </c>
      <c r="F1619" t="s">
        <v>12423</v>
      </c>
      <c r="G1619" t="s">
        <v>15010</v>
      </c>
      <c r="H1619" t="s">
        <v>20936</v>
      </c>
    </row>
    <row r="1620" spans="1:8" x14ac:dyDescent="0.35">
      <c r="A1620" t="s">
        <v>15011</v>
      </c>
      <c r="B1620" t="s">
        <v>12220</v>
      </c>
      <c r="C1620" t="s">
        <v>12443</v>
      </c>
      <c r="D1620" t="s">
        <v>22217</v>
      </c>
      <c r="E1620" t="s">
        <v>12422</v>
      </c>
      <c r="F1620" t="s">
        <v>12423</v>
      </c>
      <c r="G1620" t="s">
        <v>13032</v>
      </c>
      <c r="H1620" t="s">
        <v>20433</v>
      </c>
    </row>
    <row r="1621" spans="1:8" x14ac:dyDescent="0.35">
      <c r="A1621" t="s">
        <v>15012</v>
      </c>
      <c r="B1621" t="s">
        <v>11921</v>
      </c>
      <c r="C1621" t="s">
        <v>12449</v>
      </c>
      <c r="D1621" t="s">
        <v>22182</v>
      </c>
      <c r="E1621" t="s">
        <v>11948</v>
      </c>
      <c r="F1621" t="s">
        <v>11948</v>
      </c>
      <c r="G1621" t="s">
        <v>15013</v>
      </c>
      <c r="H1621" t="s">
        <v>21371</v>
      </c>
    </row>
    <row r="1622" spans="1:8" x14ac:dyDescent="0.35">
      <c r="A1622" t="s">
        <v>15014</v>
      </c>
      <c r="B1622" t="s">
        <v>11921</v>
      </c>
      <c r="C1622" t="s">
        <v>12443</v>
      </c>
      <c r="D1622" t="s">
        <v>21934</v>
      </c>
      <c r="E1622" t="s">
        <v>66</v>
      </c>
      <c r="F1622" t="s">
        <v>12423</v>
      </c>
      <c r="G1622" t="s">
        <v>15015</v>
      </c>
      <c r="H1622" t="s">
        <v>20877</v>
      </c>
    </row>
    <row r="1623" spans="1:8" x14ac:dyDescent="0.35">
      <c r="A1623" t="s">
        <v>15016</v>
      </c>
      <c r="B1623" t="s">
        <v>12257</v>
      </c>
      <c r="C1623" t="s">
        <v>12421</v>
      </c>
      <c r="D1623" t="s">
        <v>22113</v>
      </c>
      <c r="E1623" t="s">
        <v>11935</v>
      </c>
      <c r="F1623" t="s">
        <v>11935</v>
      </c>
      <c r="G1623" t="s">
        <v>7683</v>
      </c>
      <c r="H1623" t="s">
        <v>20655</v>
      </c>
    </row>
    <row r="1624" spans="1:8" x14ac:dyDescent="0.35">
      <c r="A1624" t="s">
        <v>15017</v>
      </c>
      <c r="B1624" t="s">
        <v>11998</v>
      </c>
      <c r="C1624" t="s">
        <v>12434</v>
      </c>
      <c r="D1624" t="s">
        <v>22174</v>
      </c>
      <c r="E1624" t="s">
        <v>12430</v>
      </c>
      <c r="F1624" t="s">
        <v>12423</v>
      </c>
      <c r="G1624" t="s">
        <v>11656</v>
      </c>
      <c r="H1624" t="s">
        <v>20785</v>
      </c>
    </row>
    <row r="1625" spans="1:8" x14ac:dyDescent="0.35">
      <c r="A1625" t="s">
        <v>15018</v>
      </c>
      <c r="B1625" t="s">
        <v>12183</v>
      </c>
      <c r="C1625" t="s">
        <v>12421</v>
      </c>
      <c r="D1625" t="s">
        <v>22465</v>
      </c>
      <c r="E1625" t="s">
        <v>11935</v>
      </c>
      <c r="F1625" t="s">
        <v>11922</v>
      </c>
      <c r="G1625" t="s">
        <v>66</v>
      </c>
      <c r="H1625" t="s">
        <v>20279</v>
      </c>
    </row>
    <row r="1626" spans="1:8" x14ac:dyDescent="0.35">
      <c r="A1626" t="s">
        <v>15019</v>
      </c>
      <c r="B1626" t="s">
        <v>12220</v>
      </c>
      <c r="C1626" t="s">
        <v>12443</v>
      </c>
      <c r="D1626" t="s">
        <v>21964</v>
      </c>
      <c r="E1626" t="s">
        <v>11948</v>
      </c>
      <c r="F1626" t="s">
        <v>66</v>
      </c>
      <c r="G1626" t="s">
        <v>12523</v>
      </c>
      <c r="H1626" t="s">
        <v>20957</v>
      </c>
    </row>
    <row r="1627" spans="1:8" x14ac:dyDescent="0.35">
      <c r="A1627" t="s">
        <v>15020</v>
      </c>
      <c r="B1627" t="s">
        <v>11961</v>
      </c>
      <c r="C1627" t="s">
        <v>12429</v>
      </c>
      <c r="D1627" t="s">
        <v>22466</v>
      </c>
      <c r="E1627" t="s">
        <v>12422</v>
      </c>
      <c r="F1627" t="s">
        <v>11922</v>
      </c>
      <c r="G1627" t="s">
        <v>8052</v>
      </c>
      <c r="H1627" t="s">
        <v>20073</v>
      </c>
    </row>
    <row r="1628" spans="1:8" x14ac:dyDescent="0.35">
      <c r="A1628" t="s">
        <v>15021</v>
      </c>
      <c r="B1628" t="s">
        <v>11998</v>
      </c>
      <c r="C1628" t="s">
        <v>12421</v>
      </c>
      <c r="D1628" t="s">
        <v>21942</v>
      </c>
      <c r="E1628" t="s">
        <v>11935</v>
      </c>
      <c r="F1628" t="s">
        <v>12426</v>
      </c>
      <c r="G1628" t="s">
        <v>15022</v>
      </c>
      <c r="H1628" t="s">
        <v>21494</v>
      </c>
    </row>
    <row r="1629" spans="1:8" x14ac:dyDescent="0.35">
      <c r="A1629" t="s">
        <v>15023</v>
      </c>
      <c r="B1629" t="s">
        <v>12146</v>
      </c>
      <c r="C1629" t="s">
        <v>12434</v>
      </c>
      <c r="D1629" t="s">
        <v>22098</v>
      </c>
      <c r="E1629" t="s">
        <v>11948</v>
      </c>
      <c r="F1629" t="s">
        <v>11948</v>
      </c>
      <c r="G1629" t="s">
        <v>10882</v>
      </c>
      <c r="H1629" t="s">
        <v>21200</v>
      </c>
    </row>
    <row r="1630" spans="1:8" x14ac:dyDescent="0.35">
      <c r="A1630" t="s">
        <v>15024</v>
      </c>
      <c r="B1630" t="s">
        <v>12035</v>
      </c>
      <c r="C1630" t="s">
        <v>12434</v>
      </c>
      <c r="D1630" t="s">
        <v>22084</v>
      </c>
      <c r="E1630" t="s">
        <v>11922</v>
      </c>
      <c r="F1630" t="s">
        <v>12423</v>
      </c>
      <c r="G1630" t="s">
        <v>15025</v>
      </c>
      <c r="H1630" t="s">
        <v>20654</v>
      </c>
    </row>
    <row r="1631" spans="1:8" x14ac:dyDescent="0.35">
      <c r="A1631" t="s">
        <v>15026</v>
      </c>
      <c r="B1631" t="s">
        <v>12183</v>
      </c>
      <c r="C1631" t="s">
        <v>12434</v>
      </c>
      <c r="D1631" t="s">
        <v>22034</v>
      </c>
      <c r="E1631" t="s">
        <v>11922</v>
      </c>
      <c r="F1631" t="s">
        <v>12423</v>
      </c>
      <c r="G1631" t="s">
        <v>15027</v>
      </c>
      <c r="H1631" t="s">
        <v>20387</v>
      </c>
    </row>
    <row r="1632" spans="1:8" x14ac:dyDescent="0.35">
      <c r="A1632" t="s">
        <v>15028</v>
      </c>
      <c r="B1632" t="s">
        <v>11998</v>
      </c>
      <c r="C1632" t="s">
        <v>12449</v>
      </c>
      <c r="D1632" t="s">
        <v>21867</v>
      </c>
      <c r="E1632" t="s">
        <v>11948</v>
      </c>
      <c r="F1632" t="s">
        <v>11935</v>
      </c>
      <c r="G1632" t="s">
        <v>66</v>
      </c>
      <c r="H1632" t="s">
        <v>20862</v>
      </c>
    </row>
    <row r="1633" spans="1:8" x14ac:dyDescent="0.35">
      <c r="A1633" t="s">
        <v>15029</v>
      </c>
      <c r="B1633" t="s">
        <v>12035</v>
      </c>
      <c r="C1633" t="s">
        <v>12429</v>
      </c>
      <c r="D1633" t="s">
        <v>21918</v>
      </c>
      <c r="E1633" t="s">
        <v>12422</v>
      </c>
      <c r="F1633" t="s">
        <v>11922</v>
      </c>
      <c r="G1633" t="s">
        <v>15030</v>
      </c>
      <c r="H1633" t="s">
        <v>20505</v>
      </c>
    </row>
    <row r="1634" spans="1:8" x14ac:dyDescent="0.35">
      <c r="A1634" t="s">
        <v>15031</v>
      </c>
      <c r="B1634" t="s">
        <v>12146</v>
      </c>
      <c r="C1634" t="s">
        <v>12443</v>
      </c>
      <c r="D1634" t="s">
        <v>22267</v>
      </c>
      <c r="E1634" t="s">
        <v>11922</v>
      </c>
      <c r="F1634" t="s">
        <v>11922</v>
      </c>
      <c r="G1634" t="s">
        <v>14173</v>
      </c>
      <c r="H1634" t="s">
        <v>20616</v>
      </c>
    </row>
    <row r="1635" spans="1:8" x14ac:dyDescent="0.35">
      <c r="A1635" t="s">
        <v>15032</v>
      </c>
      <c r="B1635" t="s">
        <v>12220</v>
      </c>
      <c r="C1635" t="s">
        <v>12425</v>
      </c>
      <c r="D1635" t="s">
        <v>22193</v>
      </c>
      <c r="E1635" t="s">
        <v>11935</v>
      </c>
      <c r="F1635" t="s">
        <v>11935</v>
      </c>
      <c r="G1635" t="s">
        <v>15033</v>
      </c>
      <c r="H1635" t="s">
        <v>19999</v>
      </c>
    </row>
    <row r="1636" spans="1:8" x14ac:dyDescent="0.35">
      <c r="A1636" t="s">
        <v>15034</v>
      </c>
      <c r="B1636" t="s">
        <v>11921</v>
      </c>
      <c r="C1636" t="s">
        <v>12449</v>
      </c>
      <c r="D1636" t="s">
        <v>21978</v>
      </c>
      <c r="E1636" t="s">
        <v>12430</v>
      </c>
      <c r="F1636" t="s">
        <v>11922</v>
      </c>
      <c r="G1636" t="s">
        <v>10905</v>
      </c>
      <c r="H1636" t="s">
        <v>21595</v>
      </c>
    </row>
    <row r="1637" spans="1:8" x14ac:dyDescent="0.35">
      <c r="A1637" t="s">
        <v>15035</v>
      </c>
      <c r="B1637" t="s">
        <v>12072</v>
      </c>
      <c r="C1637" t="s">
        <v>12425</v>
      </c>
      <c r="D1637" t="s">
        <v>22467</v>
      </c>
      <c r="E1637" t="s">
        <v>11935</v>
      </c>
      <c r="F1637" t="s">
        <v>11948</v>
      </c>
      <c r="G1637" t="s">
        <v>15036</v>
      </c>
      <c r="H1637" t="s">
        <v>21970</v>
      </c>
    </row>
    <row r="1638" spans="1:8" x14ac:dyDescent="0.35">
      <c r="A1638" t="s">
        <v>15037</v>
      </c>
      <c r="B1638" t="s">
        <v>12220</v>
      </c>
      <c r="C1638" t="s">
        <v>12421</v>
      </c>
      <c r="D1638" t="s">
        <v>22017</v>
      </c>
      <c r="E1638" t="s">
        <v>66</v>
      </c>
      <c r="F1638" t="s">
        <v>12423</v>
      </c>
      <c r="G1638" t="s">
        <v>15038</v>
      </c>
      <c r="H1638" t="s">
        <v>20111</v>
      </c>
    </row>
    <row r="1639" spans="1:8" x14ac:dyDescent="0.35">
      <c r="A1639" t="s">
        <v>15039</v>
      </c>
      <c r="B1639" t="s">
        <v>12146</v>
      </c>
      <c r="C1639" t="s">
        <v>12434</v>
      </c>
      <c r="D1639" t="s">
        <v>22266</v>
      </c>
      <c r="E1639" t="s">
        <v>66</v>
      </c>
      <c r="F1639" t="s">
        <v>11922</v>
      </c>
      <c r="G1639" t="s">
        <v>66</v>
      </c>
      <c r="H1639" t="s">
        <v>20393</v>
      </c>
    </row>
    <row r="1640" spans="1:8" x14ac:dyDescent="0.35">
      <c r="A1640" t="s">
        <v>15040</v>
      </c>
      <c r="B1640" t="s">
        <v>12035</v>
      </c>
      <c r="C1640" t="s">
        <v>12449</v>
      </c>
      <c r="D1640" t="s">
        <v>22468</v>
      </c>
      <c r="E1640" t="s">
        <v>12422</v>
      </c>
      <c r="F1640" t="s">
        <v>11922</v>
      </c>
      <c r="G1640" t="s">
        <v>15041</v>
      </c>
      <c r="H1640" t="s">
        <v>20956</v>
      </c>
    </row>
    <row r="1641" spans="1:8" x14ac:dyDescent="0.35">
      <c r="A1641" t="s">
        <v>15042</v>
      </c>
      <c r="B1641" t="s">
        <v>12146</v>
      </c>
      <c r="C1641" t="s">
        <v>12434</v>
      </c>
      <c r="D1641" t="s">
        <v>22469</v>
      </c>
      <c r="E1641" t="s">
        <v>11922</v>
      </c>
      <c r="F1641" t="s">
        <v>11935</v>
      </c>
      <c r="G1641" t="s">
        <v>66</v>
      </c>
      <c r="H1641" t="s">
        <v>22470</v>
      </c>
    </row>
    <row r="1642" spans="1:8" x14ac:dyDescent="0.35">
      <c r="A1642" t="s">
        <v>15043</v>
      </c>
      <c r="B1642" t="s">
        <v>12109</v>
      </c>
      <c r="C1642" t="s">
        <v>12425</v>
      </c>
      <c r="D1642" t="s">
        <v>22222</v>
      </c>
      <c r="E1642" t="s">
        <v>11948</v>
      </c>
      <c r="F1642" t="s">
        <v>11948</v>
      </c>
      <c r="G1642" t="s">
        <v>15044</v>
      </c>
      <c r="H1642" t="s">
        <v>20678</v>
      </c>
    </row>
    <row r="1643" spans="1:8" x14ac:dyDescent="0.35">
      <c r="A1643" t="s">
        <v>15045</v>
      </c>
      <c r="B1643" t="s">
        <v>12072</v>
      </c>
      <c r="C1643" t="s">
        <v>12443</v>
      </c>
      <c r="D1643" t="s">
        <v>22380</v>
      </c>
      <c r="E1643" t="s">
        <v>66</v>
      </c>
      <c r="F1643" t="s">
        <v>11922</v>
      </c>
      <c r="G1643" t="s">
        <v>15046</v>
      </c>
      <c r="H1643" t="s">
        <v>20268</v>
      </c>
    </row>
    <row r="1644" spans="1:8" x14ac:dyDescent="0.35">
      <c r="A1644" t="s">
        <v>15047</v>
      </c>
      <c r="B1644" t="s">
        <v>11998</v>
      </c>
      <c r="C1644" t="s">
        <v>12429</v>
      </c>
      <c r="D1644" t="s">
        <v>22008</v>
      </c>
      <c r="E1644" t="s">
        <v>11948</v>
      </c>
      <c r="F1644" t="s">
        <v>12423</v>
      </c>
      <c r="G1644" t="s">
        <v>15048</v>
      </c>
      <c r="H1644" t="s">
        <v>20733</v>
      </c>
    </row>
    <row r="1645" spans="1:8" x14ac:dyDescent="0.35">
      <c r="A1645" t="s">
        <v>15049</v>
      </c>
      <c r="B1645" t="s">
        <v>11998</v>
      </c>
      <c r="C1645" t="s">
        <v>12443</v>
      </c>
      <c r="D1645" t="s">
        <v>22471</v>
      </c>
      <c r="E1645" t="s">
        <v>11935</v>
      </c>
      <c r="F1645" t="s">
        <v>12426</v>
      </c>
      <c r="G1645" t="s">
        <v>15050</v>
      </c>
      <c r="H1645" t="s">
        <v>21152</v>
      </c>
    </row>
    <row r="1646" spans="1:8" x14ac:dyDescent="0.35">
      <c r="A1646" t="s">
        <v>15051</v>
      </c>
      <c r="B1646" t="s">
        <v>11998</v>
      </c>
      <c r="C1646" t="s">
        <v>12429</v>
      </c>
      <c r="D1646" t="s">
        <v>22271</v>
      </c>
      <c r="E1646" t="s">
        <v>12430</v>
      </c>
      <c r="F1646" t="s">
        <v>12426</v>
      </c>
      <c r="G1646" t="s">
        <v>14529</v>
      </c>
      <c r="H1646" t="s">
        <v>20085</v>
      </c>
    </row>
    <row r="1647" spans="1:8" x14ac:dyDescent="0.35">
      <c r="A1647" t="s">
        <v>15052</v>
      </c>
      <c r="B1647" t="s">
        <v>12183</v>
      </c>
      <c r="C1647" t="s">
        <v>12434</v>
      </c>
      <c r="D1647" t="s">
        <v>22166</v>
      </c>
      <c r="E1647" t="s">
        <v>66</v>
      </c>
      <c r="F1647" t="s">
        <v>12423</v>
      </c>
      <c r="G1647" t="s">
        <v>7801</v>
      </c>
      <c r="H1647" t="s">
        <v>21283</v>
      </c>
    </row>
    <row r="1648" spans="1:8" x14ac:dyDescent="0.35">
      <c r="A1648" t="s">
        <v>15053</v>
      </c>
      <c r="B1648" t="s">
        <v>12257</v>
      </c>
      <c r="C1648" t="s">
        <v>12443</v>
      </c>
      <c r="D1648" t="s">
        <v>21919</v>
      </c>
      <c r="E1648" t="s">
        <v>11935</v>
      </c>
      <c r="F1648" t="s">
        <v>11935</v>
      </c>
      <c r="G1648" t="s">
        <v>15054</v>
      </c>
      <c r="H1648" t="s">
        <v>20836</v>
      </c>
    </row>
    <row r="1649" spans="1:8" x14ac:dyDescent="0.35">
      <c r="A1649" t="s">
        <v>15055</v>
      </c>
      <c r="B1649" t="s">
        <v>11998</v>
      </c>
      <c r="C1649" t="s">
        <v>12434</v>
      </c>
      <c r="D1649" t="s">
        <v>22472</v>
      </c>
      <c r="E1649" t="s">
        <v>11922</v>
      </c>
      <c r="F1649" t="s">
        <v>11948</v>
      </c>
      <c r="G1649" t="s">
        <v>15056</v>
      </c>
      <c r="H1649" t="s">
        <v>21250</v>
      </c>
    </row>
    <row r="1650" spans="1:8" x14ac:dyDescent="0.35">
      <c r="A1650" t="s">
        <v>15057</v>
      </c>
      <c r="B1650" t="s">
        <v>11998</v>
      </c>
      <c r="C1650" t="s">
        <v>12434</v>
      </c>
      <c r="D1650" t="s">
        <v>22441</v>
      </c>
      <c r="E1650" t="s">
        <v>12422</v>
      </c>
      <c r="F1650" t="s">
        <v>11948</v>
      </c>
      <c r="G1650" t="s">
        <v>14482</v>
      </c>
      <c r="H1650" t="s">
        <v>21344</v>
      </c>
    </row>
    <row r="1651" spans="1:8" x14ac:dyDescent="0.35">
      <c r="A1651" t="s">
        <v>15058</v>
      </c>
      <c r="B1651" t="s">
        <v>11961</v>
      </c>
      <c r="C1651" t="s">
        <v>12449</v>
      </c>
      <c r="D1651" t="s">
        <v>22473</v>
      </c>
      <c r="E1651" t="s">
        <v>12422</v>
      </c>
      <c r="F1651" t="s">
        <v>11935</v>
      </c>
      <c r="G1651" t="s">
        <v>15059</v>
      </c>
      <c r="H1651" t="s">
        <v>20973</v>
      </c>
    </row>
    <row r="1652" spans="1:8" x14ac:dyDescent="0.35">
      <c r="A1652" t="s">
        <v>15060</v>
      </c>
      <c r="B1652" t="s">
        <v>12220</v>
      </c>
      <c r="C1652" t="s">
        <v>12449</v>
      </c>
      <c r="D1652" t="s">
        <v>22191</v>
      </c>
      <c r="E1652" t="s">
        <v>11935</v>
      </c>
      <c r="F1652" t="s">
        <v>11922</v>
      </c>
      <c r="G1652" t="s">
        <v>15061</v>
      </c>
      <c r="H1652" t="s">
        <v>21582</v>
      </c>
    </row>
    <row r="1653" spans="1:8" x14ac:dyDescent="0.35">
      <c r="A1653" t="s">
        <v>15062</v>
      </c>
      <c r="B1653" t="s">
        <v>11961</v>
      </c>
      <c r="C1653" t="s">
        <v>12434</v>
      </c>
      <c r="D1653" t="s">
        <v>21928</v>
      </c>
      <c r="E1653" t="s">
        <v>11935</v>
      </c>
      <c r="F1653" t="s">
        <v>11922</v>
      </c>
      <c r="G1653" t="s">
        <v>66</v>
      </c>
      <c r="H1653" t="s">
        <v>21399</v>
      </c>
    </row>
    <row r="1654" spans="1:8" x14ac:dyDescent="0.35">
      <c r="A1654" t="s">
        <v>15063</v>
      </c>
      <c r="B1654" t="s">
        <v>11921</v>
      </c>
      <c r="C1654" t="s">
        <v>12434</v>
      </c>
      <c r="D1654" t="s">
        <v>22415</v>
      </c>
      <c r="E1654" t="s">
        <v>12422</v>
      </c>
      <c r="F1654" t="s">
        <v>66</v>
      </c>
      <c r="G1654" t="s">
        <v>15064</v>
      </c>
      <c r="H1654" t="s">
        <v>20499</v>
      </c>
    </row>
    <row r="1655" spans="1:8" x14ac:dyDescent="0.35">
      <c r="A1655" t="s">
        <v>15065</v>
      </c>
      <c r="B1655" t="s">
        <v>12220</v>
      </c>
      <c r="C1655" t="s">
        <v>12443</v>
      </c>
      <c r="D1655" t="s">
        <v>22140</v>
      </c>
      <c r="E1655" t="s">
        <v>11922</v>
      </c>
      <c r="F1655" t="s">
        <v>11935</v>
      </c>
      <c r="G1655" t="s">
        <v>66</v>
      </c>
      <c r="H1655" t="s">
        <v>21573</v>
      </c>
    </row>
    <row r="1656" spans="1:8" x14ac:dyDescent="0.35">
      <c r="A1656" t="s">
        <v>15066</v>
      </c>
      <c r="B1656" t="s">
        <v>11921</v>
      </c>
      <c r="C1656" t="s">
        <v>12425</v>
      </c>
      <c r="D1656" t="s">
        <v>22185</v>
      </c>
      <c r="E1656" t="s">
        <v>12422</v>
      </c>
      <c r="F1656" t="s">
        <v>11922</v>
      </c>
      <c r="G1656" t="s">
        <v>15067</v>
      </c>
      <c r="H1656" t="s">
        <v>19915</v>
      </c>
    </row>
    <row r="1657" spans="1:8" x14ac:dyDescent="0.35">
      <c r="A1657" t="s">
        <v>15068</v>
      </c>
      <c r="B1657" t="s">
        <v>11921</v>
      </c>
      <c r="C1657" t="s">
        <v>12421</v>
      </c>
      <c r="D1657" t="s">
        <v>22474</v>
      </c>
      <c r="E1657" t="s">
        <v>12422</v>
      </c>
      <c r="F1657" t="s">
        <v>11935</v>
      </c>
      <c r="G1657" t="s">
        <v>10640</v>
      </c>
      <c r="H1657" t="s">
        <v>22475</v>
      </c>
    </row>
    <row r="1658" spans="1:8" x14ac:dyDescent="0.35">
      <c r="A1658" t="s">
        <v>15069</v>
      </c>
      <c r="B1658" t="s">
        <v>12257</v>
      </c>
      <c r="C1658" t="s">
        <v>12421</v>
      </c>
      <c r="D1658" t="s">
        <v>21884</v>
      </c>
      <c r="E1658" t="s">
        <v>66</v>
      </c>
      <c r="F1658" t="s">
        <v>12423</v>
      </c>
      <c r="G1658" t="s">
        <v>14018</v>
      </c>
      <c r="H1658" t="s">
        <v>19985</v>
      </c>
    </row>
    <row r="1659" spans="1:8" x14ac:dyDescent="0.35">
      <c r="A1659" t="s">
        <v>15070</v>
      </c>
      <c r="B1659" t="s">
        <v>12109</v>
      </c>
      <c r="C1659" t="s">
        <v>12449</v>
      </c>
      <c r="D1659" t="s">
        <v>22333</v>
      </c>
      <c r="E1659" t="s">
        <v>11922</v>
      </c>
      <c r="F1659" t="s">
        <v>11922</v>
      </c>
      <c r="G1659" t="s">
        <v>8447</v>
      </c>
      <c r="H1659" t="s">
        <v>20230</v>
      </c>
    </row>
    <row r="1660" spans="1:8" x14ac:dyDescent="0.35">
      <c r="A1660" t="s">
        <v>15071</v>
      </c>
      <c r="B1660" t="s">
        <v>11998</v>
      </c>
      <c r="C1660" t="s">
        <v>12443</v>
      </c>
      <c r="D1660" t="s">
        <v>22429</v>
      </c>
      <c r="E1660" t="s">
        <v>11922</v>
      </c>
      <c r="F1660" t="s">
        <v>66</v>
      </c>
      <c r="G1660" t="s">
        <v>66</v>
      </c>
      <c r="H1660" t="s">
        <v>21416</v>
      </c>
    </row>
    <row r="1661" spans="1:8" x14ac:dyDescent="0.35">
      <c r="A1661" t="s">
        <v>15072</v>
      </c>
      <c r="B1661" t="s">
        <v>11998</v>
      </c>
      <c r="C1661" t="s">
        <v>12425</v>
      </c>
      <c r="D1661" t="s">
        <v>21982</v>
      </c>
      <c r="E1661" t="s">
        <v>11935</v>
      </c>
      <c r="F1661" t="s">
        <v>12423</v>
      </c>
      <c r="G1661" t="s">
        <v>15073</v>
      </c>
      <c r="H1661" t="s">
        <v>20677</v>
      </c>
    </row>
    <row r="1662" spans="1:8" x14ac:dyDescent="0.35">
      <c r="A1662" t="s">
        <v>15074</v>
      </c>
      <c r="B1662" t="s">
        <v>12183</v>
      </c>
      <c r="C1662" t="s">
        <v>12429</v>
      </c>
      <c r="D1662" t="s">
        <v>21883</v>
      </c>
      <c r="E1662" t="s">
        <v>11935</v>
      </c>
      <c r="F1662" t="s">
        <v>11922</v>
      </c>
      <c r="G1662" t="s">
        <v>15075</v>
      </c>
      <c r="H1662" t="s">
        <v>20205</v>
      </c>
    </row>
    <row r="1663" spans="1:8" x14ac:dyDescent="0.35">
      <c r="A1663" t="s">
        <v>15076</v>
      </c>
      <c r="B1663" t="s">
        <v>11921</v>
      </c>
      <c r="C1663" t="s">
        <v>12421</v>
      </c>
      <c r="D1663" t="s">
        <v>22079</v>
      </c>
      <c r="E1663" t="s">
        <v>12430</v>
      </c>
      <c r="F1663" t="s">
        <v>66</v>
      </c>
      <c r="G1663" t="s">
        <v>14601</v>
      </c>
      <c r="H1663" t="s">
        <v>21250</v>
      </c>
    </row>
    <row r="1664" spans="1:8" x14ac:dyDescent="0.35">
      <c r="A1664" t="s">
        <v>15077</v>
      </c>
      <c r="B1664" t="s">
        <v>11998</v>
      </c>
      <c r="C1664" t="s">
        <v>12425</v>
      </c>
      <c r="D1664" t="s">
        <v>22004</v>
      </c>
      <c r="E1664" t="s">
        <v>12422</v>
      </c>
      <c r="F1664" t="s">
        <v>66</v>
      </c>
      <c r="G1664" t="s">
        <v>7371</v>
      </c>
      <c r="H1664" t="s">
        <v>20308</v>
      </c>
    </row>
    <row r="1665" spans="1:8" x14ac:dyDescent="0.35">
      <c r="A1665" t="s">
        <v>15078</v>
      </c>
      <c r="B1665" t="s">
        <v>12109</v>
      </c>
      <c r="C1665" t="s">
        <v>12443</v>
      </c>
      <c r="D1665" t="s">
        <v>22476</v>
      </c>
      <c r="E1665" t="s">
        <v>12422</v>
      </c>
      <c r="F1665" t="s">
        <v>12426</v>
      </c>
      <c r="G1665" t="s">
        <v>66</v>
      </c>
      <c r="H1665" t="s">
        <v>21577</v>
      </c>
    </row>
    <row r="1666" spans="1:8" x14ac:dyDescent="0.35">
      <c r="A1666" t="s">
        <v>15079</v>
      </c>
      <c r="B1666" t="s">
        <v>11961</v>
      </c>
      <c r="C1666" t="s">
        <v>12425</v>
      </c>
      <c r="D1666" t="s">
        <v>22014</v>
      </c>
      <c r="E1666" t="s">
        <v>11948</v>
      </c>
      <c r="F1666" t="s">
        <v>11935</v>
      </c>
      <c r="G1666" t="s">
        <v>15080</v>
      </c>
      <c r="H1666" t="s">
        <v>21136</v>
      </c>
    </row>
    <row r="1667" spans="1:8" x14ac:dyDescent="0.35">
      <c r="A1667" t="s">
        <v>15081</v>
      </c>
      <c r="B1667" t="s">
        <v>11921</v>
      </c>
      <c r="C1667" t="s">
        <v>12443</v>
      </c>
      <c r="D1667" t="s">
        <v>22034</v>
      </c>
      <c r="E1667" t="s">
        <v>11922</v>
      </c>
      <c r="F1667" t="s">
        <v>11935</v>
      </c>
      <c r="G1667" t="s">
        <v>15082</v>
      </c>
      <c r="H1667" t="s">
        <v>19974</v>
      </c>
    </row>
    <row r="1668" spans="1:8" x14ac:dyDescent="0.35">
      <c r="A1668" t="s">
        <v>15083</v>
      </c>
      <c r="B1668" t="s">
        <v>12035</v>
      </c>
      <c r="C1668" t="s">
        <v>12421</v>
      </c>
      <c r="D1668" t="s">
        <v>21952</v>
      </c>
      <c r="E1668" t="s">
        <v>11922</v>
      </c>
      <c r="F1668" t="s">
        <v>12423</v>
      </c>
      <c r="G1668" t="s">
        <v>15084</v>
      </c>
      <c r="H1668" t="s">
        <v>20351</v>
      </c>
    </row>
    <row r="1669" spans="1:8" x14ac:dyDescent="0.35">
      <c r="A1669" t="s">
        <v>15085</v>
      </c>
      <c r="B1669" t="s">
        <v>11921</v>
      </c>
      <c r="C1669" t="s">
        <v>12429</v>
      </c>
      <c r="D1669" t="s">
        <v>22115</v>
      </c>
      <c r="E1669" t="s">
        <v>11922</v>
      </c>
      <c r="F1669" t="s">
        <v>12426</v>
      </c>
      <c r="G1669" t="s">
        <v>66</v>
      </c>
      <c r="H1669" t="s">
        <v>19882</v>
      </c>
    </row>
    <row r="1670" spans="1:8" x14ac:dyDescent="0.35">
      <c r="A1670" t="s">
        <v>15086</v>
      </c>
      <c r="B1670" t="s">
        <v>11961</v>
      </c>
      <c r="C1670" t="s">
        <v>12443</v>
      </c>
      <c r="D1670" t="s">
        <v>22056</v>
      </c>
      <c r="E1670" t="s">
        <v>11948</v>
      </c>
      <c r="F1670" t="s">
        <v>12423</v>
      </c>
      <c r="G1670" t="s">
        <v>8643</v>
      </c>
      <c r="H1670" t="s">
        <v>20625</v>
      </c>
    </row>
    <row r="1671" spans="1:8" x14ac:dyDescent="0.35">
      <c r="A1671" t="s">
        <v>15087</v>
      </c>
      <c r="B1671" t="s">
        <v>12035</v>
      </c>
      <c r="C1671" t="s">
        <v>12429</v>
      </c>
      <c r="D1671" t="s">
        <v>22477</v>
      </c>
      <c r="E1671" t="s">
        <v>66</v>
      </c>
      <c r="F1671" t="s">
        <v>11922</v>
      </c>
      <c r="G1671" t="s">
        <v>15088</v>
      </c>
      <c r="H1671" t="s">
        <v>21579</v>
      </c>
    </row>
    <row r="1672" spans="1:8" x14ac:dyDescent="0.35">
      <c r="A1672" t="s">
        <v>15089</v>
      </c>
      <c r="B1672" t="s">
        <v>11998</v>
      </c>
      <c r="C1672" t="s">
        <v>12443</v>
      </c>
      <c r="D1672" t="s">
        <v>22089</v>
      </c>
      <c r="E1672" t="s">
        <v>12430</v>
      </c>
      <c r="F1672" t="s">
        <v>12426</v>
      </c>
      <c r="G1672" t="s">
        <v>15090</v>
      </c>
      <c r="H1672" t="s">
        <v>20331</v>
      </c>
    </row>
    <row r="1673" spans="1:8" x14ac:dyDescent="0.35">
      <c r="A1673" t="s">
        <v>15091</v>
      </c>
      <c r="B1673" t="s">
        <v>12220</v>
      </c>
      <c r="C1673" t="s">
        <v>12434</v>
      </c>
      <c r="D1673" t="s">
        <v>22345</v>
      </c>
      <c r="E1673" t="s">
        <v>12422</v>
      </c>
      <c r="F1673" t="s">
        <v>12426</v>
      </c>
      <c r="G1673" t="s">
        <v>15092</v>
      </c>
      <c r="H1673" t="s">
        <v>21210</v>
      </c>
    </row>
    <row r="1674" spans="1:8" x14ac:dyDescent="0.35">
      <c r="A1674" t="s">
        <v>15093</v>
      </c>
      <c r="B1674" t="s">
        <v>12072</v>
      </c>
      <c r="C1674" t="s">
        <v>12425</v>
      </c>
      <c r="D1674" t="s">
        <v>22316</v>
      </c>
      <c r="E1674" t="s">
        <v>11922</v>
      </c>
      <c r="F1674" t="s">
        <v>12423</v>
      </c>
      <c r="G1674" t="s">
        <v>10543</v>
      </c>
      <c r="H1674" t="s">
        <v>20554</v>
      </c>
    </row>
    <row r="1675" spans="1:8" x14ac:dyDescent="0.35">
      <c r="A1675" t="s">
        <v>15094</v>
      </c>
      <c r="B1675" t="s">
        <v>12146</v>
      </c>
      <c r="C1675" t="s">
        <v>12443</v>
      </c>
      <c r="D1675" t="s">
        <v>22218</v>
      </c>
      <c r="E1675" t="s">
        <v>66</v>
      </c>
      <c r="F1675" t="s">
        <v>11922</v>
      </c>
      <c r="G1675" t="s">
        <v>15095</v>
      </c>
      <c r="H1675" t="s">
        <v>21221</v>
      </c>
    </row>
    <row r="1676" spans="1:8" x14ac:dyDescent="0.35">
      <c r="A1676" t="s">
        <v>15096</v>
      </c>
      <c r="B1676" t="s">
        <v>12072</v>
      </c>
      <c r="C1676" t="s">
        <v>12421</v>
      </c>
      <c r="D1676" t="s">
        <v>22478</v>
      </c>
      <c r="E1676" t="s">
        <v>12430</v>
      </c>
      <c r="F1676" t="s">
        <v>11935</v>
      </c>
      <c r="G1676" t="s">
        <v>14505</v>
      </c>
      <c r="H1676" t="s">
        <v>20601</v>
      </c>
    </row>
    <row r="1677" spans="1:8" x14ac:dyDescent="0.35">
      <c r="A1677" t="s">
        <v>15097</v>
      </c>
      <c r="B1677" t="s">
        <v>11998</v>
      </c>
      <c r="C1677" t="s">
        <v>12443</v>
      </c>
      <c r="D1677" t="s">
        <v>22183</v>
      </c>
      <c r="E1677" t="s">
        <v>11922</v>
      </c>
      <c r="F1677" t="s">
        <v>11948</v>
      </c>
      <c r="G1677" t="s">
        <v>10437</v>
      </c>
      <c r="H1677" t="s">
        <v>19891</v>
      </c>
    </row>
    <row r="1678" spans="1:8" x14ac:dyDescent="0.35">
      <c r="A1678" t="s">
        <v>15098</v>
      </c>
      <c r="B1678" t="s">
        <v>12072</v>
      </c>
      <c r="C1678" t="s">
        <v>12443</v>
      </c>
      <c r="D1678" t="s">
        <v>22092</v>
      </c>
      <c r="E1678" t="s">
        <v>12430</v>
      </c>
      <c r="F1678" t="s">
        <v>12426</v>
      </c>
      <c r="G1678" t="s">
        <v>15099</v>
      </c>
      <c r="H1678" t="s">
        <v>20443</v>
      </c>
    </row>
    <row r="1679" spans="1:8" x14ac:dyDescent="0.35">
      <c r="A1679" t="s">
        <v>15100</v>
      </c>
      <c r="B1679" t="s">
        <v>12146</v>
      </c>
      <c r="C1679" t="s">
        <v>12429</v>
      </c>
      <c r="D1679" t="s">
        <v>21962</v>
      </c>
      <c r="E1679" t="s">
        <v>11922</v>
      </c>
      <c r="F1679" t="s">
        <v>12426</v>
      </c>
      <c r="G1679" t="s">
        <v>15101</v>
      </c>
      <c r="H1679" t="s">
        <v>20753</v>
      </c>
    </row>
    <row r="1680" spans="1:8" x14ac:dyDescent="0.35">
      <c r="A1680" t="s">
        <v>15102</v>
      </c>
      <c r="B1680" t="s">
        <v>12035</v>
      </c>
      <c r="C1680" t="s">
        <v>12421</v>
      </c>
      <c r="D1680" t="s">
        <v>22361</v>
      </c>
      <c r="E1680" t="s">
        <v>12422</v>
      </c>
      <c r="F1680" t="s">
        <v>12426</v>
      </c>
      <c r="G1680" t="s">
        <v>14799</v>
      </c>
      <c r="H1680" t="s">
        <v>20496</v>
      </c>
    </row>
    <row r="1681" spans="1:8" x14ac:dyDescent="0.35">
      <c r="A1681" t="s">
        <v>15103</v>
      </c>
      <c r="B1681" t="s">
        <v>12257</v>
      </c>
      <c r="C1681" t="s">
        <v>12434</v>
      </c>
      <c r="D1681" t="s">
        <v>22400</v>
      </c>
      <c r="E1681" t="s">
        <v>11922</v>
      </c>
      <c r="F1681" t="s">
        <v>11948</v>
      </c>
      <c r="G1681" t="s">
        <v>15104</v>
      </c>
      <c r="H1681" t="s">
        <v>22449</v>
      </c>
    </row>
    <row r="1682" spans="1:8" x14ac:dyDescent="0.35">
      <c r="A1682" t="s">
        <v>15105</v>
      </c>
      <c r="B1682" t="s">
        <v>12035</v>
      </c>
      <c r="C1682" t="s">
        <v>12429</v>
      </c>
      <c r="D1682" t="s">
        <v>22106</v>
      </c>
      <c r="E1682" t="s">
        <v>11948</v>
      </c>
      <c r="F1682" t="s">
        <v>11922</v>
      </c>
      <c r="G1682" t="s">
        <v>15106</v>
      </c>
      <c r="H1682" t="s">
        <v>20574</v>
      </c>
    </row>
    <row r="1683" spans="1:8" x14ac:dyDescent="0.35">
      <c r="A1683" t="s">
        <v>15107</v>
      </c>
      <c r="B1683" t="s">
        <v>12257</v>
      </c>
      <c r="C1683" t="s">
        <v>12443</v>
      </c>
      <c r="D1683" t="s">
        <v>21930</v>
      </c>
      <c r="E1683" t="s">
        <v>11948</v>
      </c>
      <c r="F1683" t="s">
        <v>11922</v>
      </c>
      <c r="G1683" t="s">
        <v>15108</v>
      </c>
      <c r="H1683" t="s">
        <v>20503</v>
      </c>
    </row>
    <row r="1684" spans="1:8" x14ac:dyDescent="0.35">
      <c r="A1684" t="s">
        <v>15109</v>
      </c>
      <c r="B1684" t="s">
        <v>12183</v>
      </c>
      <c r="C1684" t="s">
        <v>12443</v>
      </c>
      <c r="D1684" t="s">
        <v>22095</v>
      </c>
      <c r="E1684" t="s">
        <v>66</v>
      </c>
      <c r="F1684" t="s">
        <v>11948</v>
      </c>
      <c r="G1684" t="s">
        <v>15110</v>
      </c>
      <c r="H1684" t="s">
        <v>21575</v>
      </c>
    </row>
    <row r="1685" spans="1:8" x14ac:dyDescent="0.35">
      <c r="A1685" t="s">
        <v>15111</v>
      </c>
      <c r="B1685" t="s">
        <v>11998</v>
      </c>
      <c r="C1685" t="s">
        <v>12425</v>
      </c>
      <c r="D1685" t="s">
        <v>22256</v>
      </c>
      <c r="E1685" t="s">
        <v>11935</v>
      </c>
      <c r="F1685" t="s">
        <v>12426</v>
      </c>
      <c r="G1685" t="s">
        <v>15112</v>
      </c>
      <c r="H1685" t="s">
        <v>20326</v>
      </c>
    </row>
    <row r="1686" spans="1:8" x14ac:dyDescent="0.35">
      <c r="A1686" t="s">
        <v>15113</v>
      </c>
      <c r="B1686" t="s">
        <v>11961</v>
      </c>
      <c r="C1686" t="s">
        <v>12434</v>
      </c>
      <c r="D1686" t="s">
        <v>22160</v>
      </c>
      <c r="E1686" t="s">
        <v>11922</v>
      </c>
      <c r="F1686" t="s">
        <v>12426</v>
      </c>
      <c r="G1686" t="s">
        <v>66</v>
      </c>
      <c r="H1686" t="s">
        <v>20869</v>
      </c>
    </row>
    <row r="1687" spans="1:8" x14ac:dyDescent="0.35">
      <c r="A1687" t="s">
        <v>15114</v>
      </c>
      <c r="B1687" t="s">
        <v>12072</v>
      </c>
      <c r="C1687" t="s">
        <v>12425</v>
      </c>
      <c r="D1687" t="s">
        <v>21920</v>
      </c>
      <c r="E1687" t="s">
        <v>12430</v>
      </c>
      <c r="F1687" t="s">
        <v>11948</v>
      </c>
      <c r="G1687" t="s">
        <v>66</v>
      </c>
      <c r="H1687" t="s">
        <v>21466</v>
      </c>
    </row>
    <row r="1688" spans="1:8" x14ac:dyDescent="0.35">
      <c r="A1688" t="s">
        <v>15115</v>
      </c>
      <c r="B1688" t="s">
        <v>12146</v>
      </c>
      <c r="C1688" t="s">
        <v>12449</v>
      </c>
      <c r="D1688" t="s">
        <v>22437</v>
      </c>
      <c r="E1688" t="s">
        <v>66</v>
      </c>
      <c r="F1688" t="s">
        <v>12423</v>
      </c>
      <c r="G1688" t="s">
        <v>15116</v>
      </c>
      <c r="H1688" t="s">
        <v>19950</v>
      </c>
    </row>
    <row r="1689" spans="1:8" x14ac:dyDescent="0.35">
      <c r="A1689" t="s">
        <v>15117</v>
      </c>
      <c r="B1689" t="s">
        <v>11921</v>
      </c>
      <c r="C1689" t="s">
        <v>12434</v>
      </c>
      <c r="D1689" t="s">
        <v>21976</v>
      </c>
      <c r="E1689" t="s">
        <v>11948</v>
      </c>
      <c r="F1689" t="s">
        <v>66</v>
      </c>
      <c r="G1689" t="s">
        <v>66</v>
      </c>
      <c r="H1689" t="s">
        <v>20678</v>
      </c>
    </row>
    <row r="1690" spans="1:8" x14ac:dyDescent="0.35">
      <c r="A1690" t="s">
        <v>15118</v>
      </c>
      <c r="B1690" t="s">
        <v>12183</v>
      </c>
      <c r="C1690" t="s">
        <v>12434</v>
      </c>
      <c r="D1690" t="s">
        <v>22193</v>
      </c>
      <c r="E1690" t="s">
        <v>11935</v>
      </c>
      <c r="F1690" t="s">
        <v>66</v>
      </c>
      <c r="G1690" t="s">
        <v>15119</v>
      </c>
      <c r="H1690" t="s">
        <v>20732</v>
      </c>
    </row>
    <row r="1691" spans="1:8" x14ac:dyDescent="0.35">
      <c r="A1691" t="s">
        <v>15120</v>
      </c>
      <c r="B1691" t="s">
        <v>12257</v>
      </c>
      <c r="C1691" t="s">
        <v>12425</v>
      </c>
      <c r="D1691" t="s">
        <v>21876</v>
      </c>
      <c r="E1691" t="s">
        <v>11935</v>
      </c>
      <c r="F1691" t="s">
        <v>12426</v>
      </c>
      <c r="G1691" t="s">
        <v>15121</v>
      </c>
      <c r="H1691" t="s">
        <v>21478</v>
      </c>
    </row>
    <row r="1692" spans="1:8" x14ac:dyDescent="0.35">
      <c r="A1692" t="s">
        <v>15122</v>
      </c>
      <c r="B1692" t="s">
        <v>12257</v>
      </c>
      <c r="C1692" t="s">
        <v>12429</v>
      </c>
      <c r="D1692" t="s">
        <v>21922</v>
      </c>
      <c r="E1692" t="s">
        <v>66</v>
      </c>
      <c r="F1692" t="s">
        <v>12426</v>
      </c>
      <c r="G1692" t="s">
        <v>15123</v>
      </c>
      <c r="H1692" t="s">
        <v>20130</v>
      </c>
    </row>
    <row r="1693" spans="1:8" x14ac:dyDescent="0.35">
      <c r="A1693" t="s">
        <v>15124</v>
      </c>
      <c r="B1693" t="s">
        <v>11921</v>
      </c>
      <c r="C1693" t="s">
        <v>12425</v>
      </c>
      <c r="D1693" t="s">
        <v>22227</v>
      </c>
      <c r="E1693" t="s">
        <v>11948</v>
      </c>
      <c r="F1693" t="s">
        <v>12423</v>
      </c>
      <c r="G1693" t="s">
        <v>15125</v>
      </c>
      <c r="H1693" t="s">
        <v>20349</v>
      </c>
    </row>
    <row r="1694" spans="1:8" x14ac:dyDescent="0.35">
      <c r="A1694" t="s">
        <v>15126</v>
      </c>
      <c r="B1694" t="s">
        <v>12183</v>
      </c>
      <c r="C1694" t="s">
        <v>12421</v>
      </c>
      <c r="D1694" t="s">
        <v>22078</v>
      </c>
      <c r="E1694" t="s">
        <v>12422</v>
      </c>
      <c r="F1694" t="s">
        <v>11935</v>
      </c>
      <c r="G1694" t="s">
        <v>8893</v>
      </c>
      <c r="H1694" t="s">
        <v>20444</v>
      </c>
    </row>
    <row r="1695" spans="1:8" x14ac:dyDescent="0.35">
      <c r="A1695" t="s">
        <v>15127</v>
      </c>
      <c r="B1695" t="s">
        <v>12257</v>
      </c>
      <c r="C1695" t="s">
        <v>12443</v>
      </c>
      <c r="D1695" t="s">
        <v>22390</v>
      </c>
      <c r="E1695" t="s">
        <v>11935</v>
      </c>
      <c r="F1695" t="s">
        <v>12426</v>
      </c>
      <c r="G1695" t="s">
        <v>15128</v>
      </c>
      <c r="H1695" t="s">
        <v>20473</v>
      </c>
    </row>
    <row r="1696" spans="1:8" x14ac:dyDescent="0.35">
      <c r="A1696" t="s">
        <v>15129</v>
      </c>
      <c r="B1696" t="s">
        <v>12072</v>
      </c>
      <c r="C1696" t="s">
        <v>12429</v>
      </c>
      <c r="D1696" t="s">
        <v>21891</v>
      </c>
      <c r="E1696" t="s">
        <v>12430</v>
      </c>
      <c r="F1696" t="s">
        <v>66</v>
      </c>
      <c r="G1696" t="s">
        <v>15130</v>
      </c>
      <c r="H1696" t="s">
        <v>21084</v>
      </c>
    </row>
    <row r="1697" spans="1:8" x14ac:dyDescent="0.35">
      <c r="A1697" t="s">
        <v>15131</v>
      </c>
      <c r="B1697" t="s">
        <v>12072</v>
      </c>
      <c r="C1697" t="s">
        <v>12434</v>
      </c>
      <c r="D1697" t="s">
        <v>22479</v>
      </c>
      <c r="E1697" t="s">
        <v>66</v>
      </c>
      <c r="F1697" t="s">
        <v>66</v>
      </c>
      <c r="G1697" t="s">
        <v>14710</v>
      </c>
      <c r="H1697" t="s">
        <v>20741</v>
      </c>
    </row>
    <row r="1698" spans="1:8" x14ac:dyDescent="0.35">
      <c r="A1698" t="s">
        <v>15132</v>
      </c>
      <c r="B1698" t="s">
        <v>11998</v>
      </c>
      <c r="C1698" t="s">
        <v>12449</v>
      </c>
      <c r="D1698" t="s">
        <v>22303</v>
      </c>
      <c r="E1698" t="s">
        <v>11935</v>
      </c>
      <c r="F1698" t="s">
        <v>11935</v>
      </c>
      <c r="G1698" t="s">
        <v>9094</v>
      </c>
      <c r="H1698" t="s">
        <v>20952</v>
      </c>
    </row>
    <row r="1699" spans="1:8" x14ac:dyDescent="0.35">
      <c r="A1699" t="s">
        <v>15133</v>
      </c>
      <c r="B1699" t="s">
        <v>12220</v>
      </c>
      <c r="C1699" t="s">
        <v>12449</v>
      </c>
      <c r="D1699" t="s">
        <v>22115</v>
      </c>
      <c r="E1699" t="s">
        <v>11922</v>
      </c>
      <c r="F1699" t="s">
        <v>12423</v>
      </c>
      <c r="G1699" t="s">
        <v>7468</v>
      </c>
      <c r="H1699" t="s">
        <v>20326</v>
      </c>
    </row>
    <row r="1700" spans="1:8" x14ac:dyDescent="0.35">
      <c r="A1700" t="s">
        <v>15134</v>
      </c>
      <c r="B1700" t="s">
        <v>12109</v>
      </c>
      <c r="C1700" t="s">
        <v>12434</v>
      </c>
      <c r="D1700" t="s">
        <v>22263</v>
      </c>
      <c r="E1700" t="s">
        <v>11935</v>
      </c>
      <c r="F1700" t="s">
        <v>11948</v>
      </c>
      <c r="G1700" t="s">
        <v>15135</v>
      </c>
      <c r="H1700" t="s">
        <v>20345</v>
      </c>
    </row>
    <row r="1701" spans="1:8" x14ac:dyDescent="0.35">
      <c r="A1701" t="s">
        <v>15136</v>
      </c>
      <c r="B1701" t="s">
        <v>12072</v>
      </c>
      <c r="C1701" t="s">
        <v>12429</v>
      </c>
      <c r="D1701" t="s">
        <v>22071</v>
      </c>
      <c r="E1701" t="s">
        <v>11922</v>
      </c>
      <c r="F1701" t="s">
        <v>11935</v>
      </c>
      <c r="G1701" t="s">
        <v>15137</v>
      </c>
      <c r="H1701" t="s">
        <v>20534</v>
      </c>
    </row>
    <row r="1702" spans="1:8" x14ac:dyDescent="0.35">
      <c r="A1702" t="s">
        <v>15138</v>
      </c>
      <c r="B1702" t="s">
        <v>12035</v>
      </c>
      <c r="C1702" t="s">
        <v>12425</v>
      </c>
      <c r="D1702" t="s">
        <v>22199</v>
      </c>
      <c r="E1702" t="s">
        <v>11935</v>
      </c>
      <c r="F1702" t="s">
        <v>11948</v>
      </c>
      <c r="G1702" t="s">
        <v>13390</v>
      </c>
      <c r="H1702" t="s">
        <v>21009</v>
      </c>
    </row>
    <row r="1703" spans="1:8" x14ac:dyDescent="0.35">
      <c r="A1703" t="s">
        <v>15139</v>
      </c>
      <c r="B1703" t="s">
        <v>12257</v>
      </c>
      <c r="C1703" t="s">
        <v>12421</v>
      </c>
      <c r="D1703" t="s">
        <v>22416</v>
      </c>
      <c r="E1703" t="s">
        <v>12430</v>
      </c>
      <c r="F1703" t="s">
        <v>11935</v>
      </c>
      <c r="G1703" t="s">
        <v>8280</v>
      </c>
      <c r="H1703" t="s">
        <v>20455</v>
      </c>
    </row>
    <row r="1704" spans="1:8" x14ac:dyDescent="0.35">
      <c r="A1704" t="s">
        <v>15140</v>
      </c>
      <c r="B1704" t="s">
        <v>12183</v>
      </c>
      <c r="C1704" t="s">
        <v>12429</v>
      </c>
      <c r="D1704" t="s">
        <v>22015</v>
      </c>
      <c r="E1704" t="s">
        <v>12430</v>
      </c>
      <c r="F1704" t="s">
        <v>12426</v>
      </c>
      <c r="G1704" t="s">
        <v>66</v>
      </c>
      <c r="H1704" t="s">
        <v>21466</v>
      </c>
    </row>
    <row r="1705" spans="1:8" x14ac:dyDescent="0.35">
      <c r="A1705" t="s">
        <v>15141</v>
      </c>
      <c r="B1705" t="s">
        <v>12146</v>
      </c>
      <c r="C1705" t="s">
        <v>12425</v>
      </c>
      <c r="D1705" t="s">
        <v>22480</v>
      </c>
      <c r="E1705" t="s">
        <v>12422</v>
      </c>
      <c r="F1705" t="s">
        <v>12426</v>
      </c>
      <c r="G1705" t="s">
        <v>11755</v>
      </c>
      <c r="H1705" t="s">
        <v>20813</v>
      </c>
    </row>
    <row r="1706" spans="1:8" x14ac:dyDescent="0.35">
      <c r="A1706" t="s">
        <v>15142</v>
      </c>
      <c r="B1706" t="s">
        <v>11961</v>
      </c>
      <c r="C1706" t="s">
        <v>12449</v>
      </c>
      <c r="D1706" t="s">
        <v>21902</v>
      </c>
      <c r="E1706" t="s">
        <v>12422</v>
      </c>
      <c r="F1706" t="s">
        <v>11948</v>
      </c>
      <c r="G1706" t="s">
        <v>66</v>
      </c>
      <c r="H1706" t="s">
        <v>21012</v>
      </c>
    </row>
    <row r="1707" spans="1:8" x14ac:dyDescent="0.35">
      <c r="A1707" t="s">
        <v>15143</v>
      </c>
      <c r="B1707" t="s">
        <v>12183</v>
      </c>
      <c r="C1707" t="s">
        <v>12429</v>
      </c>
      <c r="D1707" t="s">
        <v>21914</v>
      </c>
      <c r="E1707" t="s">
        <v>12422</v>
      </c>
      <c r="F1707" t="s">
        <v>11935</v>
      </c>
      <c r="G1707" t="s">
        <v>15144</v>
      </c>
      <c r="H1707" t="s">
        <v>20017</v>
      </c>
    </row>
    <row r="1708" spans="1:8" x14ac:dyDescent="0.35">
      <c r="A1708" t="s">
        <v>15145</v>
      </c>
      <c r="B1708" t="s">
        <v>12146</v>
      </c>
      <c r="C1708" t="s">
        <v>12434</v>
      </c>
      <c r="D1708" t="s">
        <v>22031</v>
      </c>
      <c r="E1708" t="s">
        <v>11935</v>
      </c>
      <c r="F1708" t="s">
        <v>11922</v>
      </c>
      <c r="G1708" t="s">
        <v>66</v>
      </c>
      <c r="H1708" t="s">
        <v>20315</v>
      </c>
    </row>
    <row r="1709" spans="1:8" x14ac:dyDescent="0.35">
      <c r="A1709" t="s">
        <v>15146</v>
      </c>
      <c r="B1709" t="s">
        <v>12220</v>
      </c>
      <c r="C1709" t="s">
        <v>12429</v>
      </c>
      <c r="D1709" t="s">
        <v>22365</v>
      </c>
      <c r="E1709" t="s">
        <v>11935</v>
      </c>
      <c r="F1709" t="s">
        <v>11948</v>
      </c>
      <c r="G1709" t="s">
        <v>11020</v>
      </c>
      <c r="H1709" t="s">
        <v>20130</v>
      </c>
    </row>
    <row r="1710" spans="1:8" x14ac:dyDescent="0.35">
      <c r="A1710" t="s">
        <v>15147</v>
      </c>
      <c r="B1710" t="s">
        <v>12109</v>
      </c>
      <c r="C1710" t="s">
        <v>12434</v>
      </c>
      <c r="D1710" t="s">
        <v>22461</v>
      </c>
      <c r="E1710" t="s">
        <v>11935</v>
      </c>
      <c r="F1710" t="s">
        <v>11935</v>
      </c>
      <c r="G1710" t="s">
        <v>10462</v>
      </c>
      <c r="H1710" t="s">
        <v>20486</v>
      </c>
    </row>
    <row r="1711" spans="1:8" x14ac:dyDescent="0.35">
      <c r="A1711" t="s">
        <v>15148</v>
      </c>
      <c r="B1711" t="s">
        <v>12257</v>
      </c>
      <c r="C1711" t="s">
        <v>12443</v>
      </c>
      <c r="D1711" t="s">
        <v>22022</v>
      </c>
      <c r="E1711" t="s">
        <v>11935</v>
      </c>
      <c r="F1711" t="s">
        <v>11948</v>
      </c>
      <c r="G1711" t="s">
        <v>15149</v>
      </c>
      <c r="H1711" t="s">
        <v>20318</v>
      </c>
    </row>
    <row r="1712" spans="1:8" x14ac:dyDescent="0.35">
      <c r="A1712" t="s">
        <v>15150</v>
      </c>
      <c r="B1712" t="s">
        <v>12220</v>
      </c>
      <c r="C1712" t="s">
        <v>12425</v>
      </c>
      <c r="D1712" t="s">
        <v>22415</v>
      </c>
      <c r="E1712" t="s">
        <v>11948</v>
      </c>
      <c r="F1712" t="s">
        <v>11948</v>
      </c>
      <c r="G1712" t="s">
        <v>8466</v>
      </c>
      <c r="H1712" t="s">
        <v>20795</v>
      </c>
    </row>
    <row r="1713" spans="1:8" x14ac:dyDescent="0.35">
      <c r="A1713" t="s">
        <v>15151</v>
      </c>
      <c r="B1713" t="s">
        <v>12183</v>
      </c>
      <c r="C1713" t="s">
        <v>12434</v>
      </c>
      <c r="D1713" t="s">
        <v>21917</v>
      </c>
      <c r="E1713" t="s">
        <v>12422</v>
      </c>
      <c r="F1713" t="s">
        <v>12426</v>
      </c>
      <c r="G1713" t="s">
        <v>10698</v>
      </c>
      <c r="H1713" t="s">
        <v>21409</v>
      </c>
    </row>
    <row r="1714" spans="1:8" x14ac:dyDescent="0.35">
      <c r="A1714" t="s">
        <v>15152</v>
      </c>
      <c r="B1714" t="s">
        <v>12109</v>
      </c>
      <c r="C1714" t="s">
        <v>12434</v>
      </c>
      <c r="D1714" t="s">
        <v>21971</v>
      </c>
      <c r="E1714" t="s">
        <v>12430</v>
      </c>
      <c r="F1714" t="s">
        <v>11922</v>
      </c>
      <c r="G1714" t="s">
        <v>15153</v>
      </c>
      <c r="H1714" t="s">
        <v>20663</v>
      </c>
    </row>
    <row r="1715" spans="1:8" x14ac:dyDescent="0.35">
      <c r="A1715" t="s">
        <v>15154</v>
      </c>
      <c r="B1715" t="s">
        <v>12220</v>
      </c>
      <c r="C1715" t="s">
        <v>12429</v>
      </c>
      <c r="D1715" t="s">
        <v>22091</v>
      </c>
      <c r="E1715" t="s">
        <v>12430</v>
      </c>
      <c r="F1715" t="s">
        <v>12423</v>
      </c>
      <c r="G1715" t="s">
        <v>13783</v>
      </c>
      <c r="H1715" t="s">
        <v>20443</v>
      </c>
    </row>
    <row r="1716" spans="1:8" x14ac:dyDescent="0.35">
      <c r="A1716" t="s">
        <v>15155</v>
      </c>
      <c r="B1716" t="s">
        <v>12146</v>
      </c>
      <c r="C1716" t="s">
        <v>12425</v>
      </c>
      <c r="D1716" t="s">
        <v>22158</v>
      </c>
      <c r="E1716" t="s">
        <v>12430</v>
      </c>
      <c r="F1716" t="s">
        <v>11948</v>
      </c>
      <c r="G1716" t="s">
        <v>10244</v>
      </c>
      <c r="H1716" t="s">
        <v>20167</v>
      </c>
    </row>
    <row r="1717" spans="1:8" x14ac:dyDescent="0.35">
      <c r="A1717" t="s">
        <v>15156</v>
      </c>
      <c r="B1717" t="s">
        <v>11961</v>
      </c>
      <c r="C1717" t="s">
        <v>12449</v>
      </c>
      <c r="D1717" t="s">
        <v>22122</v>
      </c>
      <c r="E1717" t="s">
        <v>11935</v>
      </c>
      <c r="F1717" t="s">
        <v>12423</v>
      </c>
      <c r="G1717" t="s">
        <v>15157</v>
      </c>
      <c r="H1717" t="s">
        <v>20585</v>
      </c>
    </row>
    <row r="1718" spans="1:8" x14ac:dyDescent="0.35">
      <c r="A1718" t="s">
        <v>15158</v>
      </c>
      <c r="B1718" t="s">
        <v>12072</v>
      </c>
      <c r="C1718" t="s">
        <v>12443</v>
      </c>
      <c r="D1718" t="s">
        <v>22364</v>
      </c>
      <c r="E1718" t="s">
        <v>12430</v>
      </c>
      <c r="F1718" t="s">
        <v>12426</v>
      </c>
      <c r="G1718" t="s">
        <v>10050</v>
      </c>
      <c r="H1718" t="s">
        <v>20107</v>
      </c>
    </row>
    <row r="1719" spans="1:8" x14ac:dyDescent="0.35">
      <c r="A1719" t="s">
        <v>15159</v>
      </c>
      <c r="B1719" t="s">
        <v>12035</v>
      </c>
      <c r="C1719" t="s">
        <v>12429</v>
      </c>
      <c r="D1719" t="s">
        <v>21886</v>
      </c>
      <c r="E1719" t="s">
        <v>11948</v>
      </c>
      <c r="F1719" t="s">
        <v>12423</v>
      </c>
      <c r="G1719" t="s">
        <v>15160</v>
      </c>
      <c r="H1719" t="s">
        <v>20084</v>
      </c>
    </row>
    <row r="1720" spans="1:8" x14ac:dyDescent="0.35">
      <c r="A1720" t="s">
        <v>15161</v>
      </c>
      <c r="B1720" t="s">
        <v>11998</v>
      </c>
      <c r="C1720" t="s">
        <v>12443</v>
      </c>
      <c r="D1720" t="s">
        <v>22463</v>
      </c>
      <c r="E1720" t="s">
        <v>11922</v>
      </c>
      <c r="F1720" t="s">
        <v>66</v>
      </c>
      <c r="G1720" t="s">
        <v>9561</v>
      </c>
      <c r="H1720" t="s">
        <v>19921</v>
      </c>
    </row>
    <row r="1721" spans="1:8" x14ac:dyDescent="0.35">
      <c r="A1721" t="s">
        <v>15162</v>
      </c>
      <c r="B1721" t="s">
        <v>12183</v>
      </c>
      <c r="C1721" t="s">
        <v>12429</v>
      </c>
      <c r="D1721" t="s">
        <v>22126</v>
      </c>
      <c r="E1721" t="s">
        <v>66</v>
      </c>
      <c r="F1721" t="s">
        <v>11922</v>
      </c>
      <c r="G1721" t="s">
        <v>15163</v>
      </c>
      <c r="H1721" t="s">
        <v>20052</v>
      </c>
    </row>
    <row r="1722" spans="1:8" x14ac:dyDescent="0.35">
      <c r="A1722" t="s">
        <v>15164</v>
      </c>
      <c r="B1722" t="s">
        <v>12257</v>
      </c>
      <c r="C1722" t="s">
        <v>12425</v>
      </c>
      <c r="D1722" t="s">
        <v>22442</v>
      </c>
      <c r="E1722" t="s">
        <v>11935</v>
      </c>
      <c r="F1722" t="s">
        <v>11948</v>
      </c>
      <c r="G1722" t="s">
        <v>9962</v>
      </c>
      <c r="H1722" t="s">
        <v>19988</v>
      </c>
    </row>
    <row r="1723" spans="1:8" x14ac:dyDescent="0.35">
      <c r="A1723" t="s">
        <v>15165</v>
      </c>
      <c r="B1723" t="s">
        <v>12220</v>
      </c>
      <c r="C1723" t="s">
        <v>12425</v>
      </c>
      <c r="D1723" t="s">
        <v>22039</v>
      </c>
      <c r="E1723" t="s">
        <v>12422</v>
      </c>
      <c r="F1723" t="s">
        <v>11922</v>
      </c>
      <c r="G1723" t="s">
        <v>15166</v>
      </c>
      <c r="H1723" t="s">
        <v>19848</v>
      </c>
    </row>
    <row r="1724" spans="1:8" x14ac:dyDescent="0.35">
      <c r="A1724" t="s">
        <v>15167</v>
      </c>
      <c r="B1724" t="s">
        <v>12146</v>
      </c>
      <c r="C1724" t="s">
        <v>12425</v>
      </c>
      <c r="D1724" t="s">
        <v>22122</v>
      </c>
      <c r="E1724" t="s">
        <v>11948</v>
      </c>
      <c r="F1724" t="s">
        <v>66</v>
      </c>
      <c r="G1724" t="s">
        <v>15168</v>
      </c>
      <c r="H1724" t="s">
        <v>21358</v>
      </c>
    </row>
    <row r="1725" spans="1:8" x14ac:dyDescent="0.35">
      <c r="A1725" t="s">
        <v>15169</v>
      </c>
      <c r="B1725" t="s">
        <v>12072</v>
      </c>
      <c r="C1725" t="s">
        <v>12443</v>
      </c>
      <c r="D1725" t="s">
        <v>22401</v>
      </c>
      <c r="E1725" t="s">
        <v>12422</v>
      </c>
      <c r="F1725" t="s">
        <v>12426</v>
      </c>
      <c r="G1725" t="s">
        <v>15170</v>
      </c>
      <c r="H1725" t="s">
        <v>20279</v>
      </c>
    </row>
    <row r="1726" spans="1:8" x14ac:dyDescent="0.35">
      <c r="A1726" t="s">
        <v>15171</v>
      </c>
      <c r="B1726" t="s">
        <v>12257</v>
      </c>
      <c r="C1726" t="s">
        <v>12429</v>
      </c>
      <c r="D1726" t="s">
        <v>21998</v>
      </c>
      <c r="E1726" t="s">
        <v>11922</v>
      </c>
      <c r="F1726" t="s">
        <v>12426</v>
      </c>
      <c r="G1726" t="s">
        <v>15172</v>
      </c>
      <c r="H1726" t="s">
        <v>19849</v>
      </c>
    </row>
    <row r="1727" spans="1:8" x14ac:dyDescent="0.35">
      <c r="A1727" t="s">
        <v>15173</v>
      </c>
      <c r="B1727" t="s">
        <v>12035</v>
      </c>
      <c r="C1727" t="s">
        <v>12443</v>
      </c>
      <c r="D1727" t="s">
        <v>22051</v>
      </c>
      <c r="E1727" t="s">
        <v>12422</v>
      </c>
      <c r="F1727" t="s">
        <v>12426</v>
      </c>
      <c r="G1727" t="s">
        <v>15174</v>
      </c>
      <c r="H1727" t="s">
        <v>22178</v>
      </c>
    </row>
    <row r="1728" spans="1:8" x14ac:dyDescent="0.35">
      <c r="A1728" t="s">
        <v>15175</v>
      </c>
      <c r="B1728" t="s">
        <v>12257</v>
      </c>
      <c r="C1728" t="s">
        <v>12429</v>
      </c>
      <c r="D1728" t="s">
        <v>22075</v>
      </c>
      <c r="E1728" t="s">
        <v>12430</v>
      </c>
      <c r="F1728" t="s">
        <v>11922</v>
      </c>
      <c r="G1728" t="s">
        <v>66</v>
      </c>
      <c r="H1728" t="s">
        <v>20315</v>
      </c>
    </row>
    <row r="1729" spans="1:8" x14ac:dyDescent="0.35">
      <c r="A1729" t="s">
        <v>15176</v>
      </c>
      <c r="B1729" t="s">
        <v>11921</v>
      </c>
      <c r="C1729" t="s">
        <v>12434</v>
      </c>
      <c r="D1729" t="s">
        <v>22083</v>
      </c>
      <c r="E1729" t="s">
        <v>12422</v>
      </c>
      <c r="F1729" t="s">
        <v>12423</v>
      </c>
      <c r="G1729" t="s">
        <v>15177</v>
      </c>
      <c r="H1729" t="s">
        <v>20744</v>
      </c>
    </row>
    <row r="1730" spans="1:8" x14ac:dyDescent="0.35">
      <c r="A1730" t="s">
        <v>15178</v>
      </c>
      <c r="B1730" t="s">
        <v>12072</v>
      </c>
      <c r="C1730" t="s">
        <v>12429</v>
      </c>
      <c r="D1730" t="s">
        <v>21877</v>
      </c>
      <c r="E1730" t="s">
        <v>11948</v>
      </c>
      <c r="F1730" t="s">
        <v>11922</v>
      </c>
      <c r="G1730" t="s">
        <v>14994</v>
      </c>
      <c r="H1730" t="s">
        <v>20750</v>
      </c>
    </row>
    <row r="1731" spans="1:8" x14ac:dyDescent="0.35">
      <c r="A1731" t="s">
        <v>15179</v>
      </c>
      <c r="B1731" t="s">
        <v>12257</v>
      </c>
      <c r="C1731" t="s">
        <v>12429</v>
      </c>
      <c r="D1731" t="s">
        <v>22404</v>
      </c>
      <c r="E1731" t="s">
        <v>12430</v>
      </c>
      <c r="F1731" t="s">
        <v>11922</v>
      </c>
      <c r="G1731" t="s">
        <v>15059</v>
      </c>
      <c r="H1731" t="s">
        <v>20603</v>
      </c>
    </row>
    <row r="1732" spans="1:8" x14ac:dyDescent="0.35">
      <c r="A1732" t="s">
        <v>15180</v>
      </c>
      <c r="B1732" t="s">
        <v>12220</v>
      </c>
      <c r="C1732" t="s">
        <v>12449</v>
      </c>
      <c r="D1732" t="s">
        <v>21879</v>
      </c>
      <c r="E1732" t="s">
        <v>11948</v>
      </c>
      <c r="F1732" t="s">
        <v>12426</v>
      </c>
      <c r="G1732" t="s">
        <v>15181</v>
      </c>
      <c r="H1732" t="s">
        <v>20667</v>
      </c>
    </row>
    <row r="1733" spans="1:8" x14ac:dyDescent="0.35">
      <c r="A1733" t="s">
        <v>15182</v>
      </c>
      <c r="B1733" t="s">
        <v>12109</v>
      </c>
      <c r="C1733" t="s">
        <v>12425</v>
      </c>
      <c r="D1733" t="s">
        <v>22301</v>
      </c>
      <c r="E1733" t="s">
        <v>11948</v>
      </c>
      <c r="F1733" t="s">
        <v>11948</v>
      </c>
      <c r="G1733" t="s">
        <v>11252</v>
      </c>
      <c r="H1733" t="s">
        <v>21575</v>
      </c>
    </row>
    <row r="1734" spans="1:8" x14ac:dyDescent="0.35">
      <c r="A1734" t="s">
        <v>15183</v>
      </c>
      <c r="B1734" t="s">
        <v>11921</v>
      </c>
      <c r="C1734" t="s">
        <v>12434</v>
      </c>
      <c r="D1734" t="s">
        <v>21941</v>
      </c>
      <c r="E1734" t="s">
        <v>11935</v>
      </c>
      <c r="F1734" t="s">
        <v>12426</v>
      </c>
      <c r="G1734" t="s">
        <v>15184</v>
      </c>
      <c r="H1734" t="s">
        <v>21000</v>
      </c>
    </row>
    <row r="1735" spans="1:8" x14ac:dyDescent="0.35">
      <c r="A1735" t="s">
        <v>15185</v>
      </c>
      <c r="B1735" t="s">
        <v>12183</v>
      </c>
      <c r="C1735" t="s">
        <v>12449</v>
      </c>
      <c r="D1735" t="s">
        <v>22222</v>
      </c>
      <c r="E1735" t="s">
        <v>12430</v>
      </c>
      <c r="F1735" t="s">
        <v>11948</v>
      </c>
      <c r="G1735" t="s">
        <v>9473</v>
      </c>
      <c r="H1735" t="s">
        <v>21215</v>
      </c>
    </row>
    <row r="1736" spans="1:8" x14ac:dyDescent="0.35">
      <c r="A1736" t="s">
        <v>15186</v>
      </c>
      <c r="B1736" t="s">
        <v>12072</v>
      </c>
      <c r="C1736" t="s">
        <v>12443</v>
      </c>
      <c r="D1736" t="s">
        <v>22260</v>
      </c>
      <c r="E1736" t="s">
        <v>12422</v>
      </c>
      <c r="F1736" t="s">
        <v>11935</v>
      </c>
      <c r="G1736" t="s">
        <v>15187</v>
      </c>
      <c r="H1736" t="s">
        <v>22475</v>
      </c>
    </row>
    <row r="1737" spans="1:8" x14ac:dyDescent="0.35">
      <c r="A1737" t="s">
        <v>15188</v>
      </c>
      <c r="B1737" t="s">
        <v>11961</v>
      </c>
      <c r="C1737" t="s">
        <v>12449</v>
      </c>
      <c r="D1737" t="s">
        <v>22439</v>
      </c>
      <c r="E1737" t="s">
        <v>12430</v>
      </c>
      <c r="F1737" t="s">
        <v>12423</v>
      </c>
      <c r="G1737" t="s">
        <v>15189</v>
      </c>
      <c r="H1737" t="s">
        <v>21394</v>
      </c>
    </row>
    <row r="1738" spans="1:8" x14ac:dyDescent="0.35">
      <c r="A1738" t="s">
        <v>15190</v>
      </c>
      <c r="B1738" t="s">
        <v>12220</v>
      </c>
      <c r="C1738" t="s">
        <v>12429</v>
      </c>
      <c r="D1738" t="s">
        <v>22481</v>
      </c>
      <c r="E1738" t="s">
        <v>11922</v>
      </c>
      <c r="F1738" t="s">
        <v>12426</v>
      </c>
      <c r="G1738" t="s">
        <v>15191</v>
      </c>
      <c r="H1738" t="s">
        <v>20486</v>
      </c>
    </row>
    <row r="1739" spans="1:8" x14ac:dyDescent="0.35">
      <c r="A1739" t="s">
        <v>15192</v>
      </c>
      <c r="B1739" t="s">
        <v>12109</v>
      </c>
      <c r="C1739" t="s">
        <v>12434</v>
      </c>
      <c r="D1739" t="s">
        <v>22067</v>
      </c>
      <c r="E1739" t="s">
        <v>11935</v>
      </c>
      <c r="F1739" t="s">
        <v>12426</v>
      </c>
      <c r="G1739" t="s">
        <v>11186</v>
      </c>
      <c r="H1739" t="s">
        <v>19905</v>
      </c>
    </row>
    <row r="1740" spans="1:8" x14ac:dyDescent="0.35">
      <c r="A1740" t="s">
        <v>15193</v>
      </c>
      <c r="B1740" t="s">
        <v>12035</v>
      </c>
      <c r="C1740" t="s">
        <v>12434</v>
      </c>
      <c r="D1740" t="s">
        <v>22320</v>
      </c>
      <c r="E1740" t="s">
        <v>12422</v>
      </c>
      <c r="F1740" t="s">
        <v>12426</v>
      </c>
      <c r="G1740" t="s">
        <v>15194</v>
      </c>
      <c r="H1740" t="s">
        <v>20494</v>
      </c>
    </row>
    <row r="1741" spans="1:8" x14ac:dyDescent="0.35">
      <c r="A1741" t="s">
        <v>15195</v>
      </c>
      <c r="B1741" t="s">
        <v>12183</v>
      </c>
      <c r="C1741" t="s">
        <v>12449</v>
      </c>
      <c r="D1741" t="s">
        <v>21905</v>
      </c>
      <c r="E1741" t="s">
        <v>11948</v>
      </c>
      <c r="F1741" t="s">
        <v>11922</v>
      </c>
      <c r="G1741" t="s">
        <v>15196</v>
      </c>
      <c r="H1741" t="s">
        <v>21970</v>
      </c>
    </row>
    <row r="1742" spans="1:8" x14ac:dyDescent="0.35">
      <c r="A1742" t="s">
        <v>15197</v>
      </c>
      <c r="B1742" t="s">
        <v>12257</v>
      </c>
      <c r="C1742" t="s">
        <v>12434</v>
      </c>
      <c r="D1742" t="s">
        <v>22216</v>
      </c>
      <c r="E1742" t="s">
        <v>12422</v>
      </c>
      <c r="F1742" t="s">
        <v>11935</v>
      </c>
      <c r="G1742" t="s">
        <v>15198</v>
      </c>
      <c r="H1742" t="s">
        <v>20515</v>
      </c>
    </row>
    <row r="1743" spans="1:8" x14ac:dyDescent="0.35">
      <c r="A1743" t="s">
        <v>15199</v>
      </c>
      <c r="B1743" t="s">
        <v>12146</v>
      </c>
      <c r="C1743" t="s">
        <v>12434</v>
      </c>
      <c r="D1743" t="s">
        <v>22416</v>
      </c>
      <c r="E1743" t="s">
        <v>11948</v>
      </c>
      <c r="F1743" t="s">
        <v>11948</v>
      </c>
      <c r="G1743" t="s">
        <v>15200</v>
      </c>
      <c r="H1743" t="s">
        <v>20150</v>
      </c>
    </row>
    <row r="1744" spans="1:8" x14ac:dyDescent="0.35">
      <c r="A1744" t="s">
        <v>15201</v>
      </c>
      <c r="B1744" t="s">
        <v>12072</v>
      </c>
      <c r="C1744" t="s">
        <v>12421</v>
      </c>
      <c r="D1744" t="s">
        <v>22205</v>
      </c>
      <c r="E1744" t="s">
        <v>12430</v>
      </c>
      <c r="F1744" t="s">
        <v>12426</v>
      </c>
      <c r="G1744" t="s">
        <v>66</v>
      </c>
      <c r="H1744" t="s">
        <v>21431</v>
      </c>
    </row>
    <row r="1745" spans="1:8" x14ac:dyDescent="0.35">
      <c r="A1745" t="s">
        <v>15202</v>
      </c>
      <c r="B1745" t="s">
        <v>11998</v>
      </c>
      <c r="C1745" t="s">
        <v>12434</v>
      </c>
      <c r="D1745" t="s">
        <v>22020</v>
      </c>
      <c r="E1745" t="s">
        <v>11922</v>
      </c>
      <c r="F1745" t="s">
        <v>12426</v>
      </c>
      <c r="G1745" t="s">
        <v>15203</v>
      </c>
      <c r="H1745" t="s">
        <v>20208</v>
      </c>
    </row>
    <row r="1746" spans="1:8" x14ac:dyDescent="0.35">
      <c r="A1746" t="s">
        <v>15204</v>
      </c>
      <c r="B1746" t="s">
        <v>11998</v>
      </c>
      <c r="C1746" t="s">
        <v>12449</v>
      </c>
      <c r="D1746" t="s">
        <v>22161</v>
      </c>
      <c r="E1746" t="s">
        <v>12430</v>
      </c>
      <c r="F1746" t="s">
        <v>11922</v>
      </c>
      <c r="G1746" t="s">
        <v>15205</v>
      </c>
      <c r="H1746" t="s">
        <v>21393</v>
      </c>
    </row>
    <row r="1747" spans="1:8" x14ac:dyDescent="0.35">
      <c r="A1747" t="s">
        <v>15206</v>
      </c>
      <c r="B1747" t="s">
        <v>12109</v>
      </c>
      <c r="C1747" t="s">
        <v>12425</v>
      </c>
      <c r="D1747" t="s">
        <v>21877</v>
      </c>
      <c r="E1747" t="s">
        <v>11935</v>
      </c>
      <c r="F1747" t="s">
        <v>12426</v>
      </c>
      <c r="G1747" t="s">
        <v>15207</v>
      </c>
      <c r="H1747" t="s">
        <v>21157</v>
      </c>
    </row>
    <row r="1748" spans="1:8" x14ac:dyDescent="0.35">
      <c r="A1748" t="s">
        <v>15208</v>
      </c>
      <c r="B1748" t="s">
        <v>12257</v>
      </c>
      <c r="C1748" t="s">
        <v>12429</v>
      </c>
      <c r="D1748" t="s">
        <v>22078</v>
      </c>
      <c r="E1748" t="s">
        <v>11922</v>
      </c>
      <c r="F1748" t="s">
        <v>11935</v>
      </c>
      <c r="G1748" t="s">
        <v>8981</v>
      </c>
      <c r="H1748" t="s">
        <v>21861</v>
      </c>
    </row>
    <row r="1749" spans="1:8" x14ac:dyDescent="0.35">
      <c r="A1749" t="s">
        <v>15209</v>
      </c>
      <c r="B1749" t="s">
        <v>12072</v>
      </c>
      <c r="C1749" t="s">
        <v>12421</v>
      </c>
      <c r="D1749" t="s">
        <v>22070</v>
      </c>
      <c r="E1749" t="s">
        <v>12430</v>
      </c>
      <c r="F1749" t="s">
        <v>11922</v>
      </c>
      <c r="G1749" t="s">
        <v>66</v>
      </c>
      <c r="H1749" t="s">
        <v>20466</v>
      </c>
    </row>
    <row r="1750" spans="1:8" x14ac:dyDescent="0.35">
      <c r="A1750" t="s">
        <v>15210</v>
      </c>
      <c r="B1750" t="s">
        <v>11998</v>
      </c>
      <c r="C1750" t="s">
        <v>12434</v>
      </c>
      <c r="D1750" t="s">
        <v>22482</v>
      </c>
      <c r="E1750" t="s">
        <v>11948</v>
      </c>
      <c r="F1750" t="s">
        <v>12423</v>
      </c>
      <c r="G1750" t="s">
        <v>13379</v>
      </c>
      <c r="H1750" t="s">
        <v>21073</v>
      </c>
    </row>
    <row r="1751" spans="1:8" x14ac:dyDescent="0.35">
      <c r="A1751" t="s">
        <v>15211</v>
      </c>
      <c r="B1751" t="s">
        <v>12220</v>
      </c>
      <c r="C1751" t="s">
        <v>12449</v>
      </c>
      <c r="D1751" t="s">
        <v>22340</v>
      </c>
      <c r="E1751" t="s">
        <v>11948</v>
      </c>
      <c r="F1751" t="s">
        <v>11935</v>
      </c>
      <c r="G1751" t="s">
        <v>10476</v>
      </c>
      <c r="H1751" t="s">
        <v>20282</v>
      </c>
    </row>
    <row r="1752" spans="1:8" x14ac:dyDescent="0.35">
      <c r="A1752" t="s">
        <v>15212</v>
      </c>
      <c r="B1752" t="s">
        <v>12146</v>
      </c>
      <c r="C1752" t="s">
        <v>12443</v>
      </c>
      <c r="D1752" t="s">
        <v>21908</v>
      </c>
      <c r="E1752" t="s">
        <v>11922</v>
      </c>
      <c r="F1752" t="s">
        <v>12426</v>
      </c>
      <c r="G1752" t="s">
        <v>15213</v>
      </c>
      <c r="H1752" t="s">
        <v>19972</v>
      </c>
    </row>
    <row r="1753" spans="1:8" x14ac:dyDescent="0.35">
      <c r="A1753" t="s">
        <v>15214</v>
      </c>
      <c r="B1753" t="s">
        <v>11921</v>
      </c>
      <c r="C1753" t="s">
        <v>12434</v>
      </c>
      <c r="D1753" t="s">
        <v>21916</v>
      </c>
      <c r="E1753" t="s">
        <v>11948</v>
      </c>
      <c r="F1753" t="s">
        <v>12423</v>
      </c>
      <c r="G1753" t="s">
        <v>15215</v>
      </c>
      <c r="H1753" t="s">
        <v>21464</v>
      </c>
    </row>
    <row r="1754" spans="1:8" x14ac:dyDescent="0.35">
      <c r="A1754" t="s">
        <v>15216</v>
      </c>
      <c r="B1754" t="s">
        <v>11921</v>
      </c>
      <c r="C1754" t="s">
        <v>12434</v>
      </c>
      <c r="D1754" t="s">
        <v>22056</v>
      </c>
      <c r="E1754" t="s">
        <v>11922</v>
      </c>
      <c r="F1754" t="s">
        <v>12423</v>
      </c>
      <c r="G1754" t="s">
        <v>15217</v>
      </c>
      <c r="H1754" t="s">
        <v>20743</v>
      </c>
    </row>
    <row r="1755" spans="1:8" x14ac:dyDescent="0.35">
      <c r="A1755" t="s">
        <v>15218</v>
      </c>
      <c r="B1755" t="s">
        <v>12220</v>
      </c>
      <c r="C1755" t="s">
        <v>12434</v>
      </c>
      <c r="D1755" t="s">
        <v>22102</v>
      </c>
      <c r="E1755" t="s">
        <v>11922</v>
      </c>
      <c r="F1755" t="s">
        <v>12426</v>
      </c>
      <c r="G1755" t="s">
        <v>15219</v>
      </c>
      <c r="H1755" t="s">
        <v>21085</v>
      </c>
    </row>
    <row r="1756" spans="1:8" x14ac:dyDescent="0.35">
      <c r="A1756" t="s">
        <v>15220</v>
      </c>
      <c r="B1756" t="s">
        <v>12220</v>
      </c>
      <c r="C1756" t="s">
        <v>12429</v>
      </c>
      <c r="D1756" t="s">
        <v>22201</v>
      </c>
      <c r="E1756" t="s">
        <v>11922</v>
      </c>
      <c r="F1756" t="s">
        <v>11922</v>
      </c>
      <c r="G1756" t="s">
        <v>12745</v>
      </c>
      <c r="H1756" t="s">
        <v>19965</v>
      </c>
    </row>
    <row r="1757" spans="1:8" x14ac:dyDescent="0.35">
      <c r="A1757" t="s">
        <v>15221</v>
      </c>
      <c r="B1757" t="s">
        <v>12072</v>
      </c>
      <c r="C1757" t="s">
        <v>12434</v>
      </c>
      <c r="D1757" t="s">
        <v>22483</v>
      </c>
      <c r="E1757" t="s">
        <v>12422</v>
      </c>
      <c r="F1757" t="s">
        <v>12423</v>
      </c>
      <c r="G1757" t="s">
        <v>15222</v>
      </c>
      <c r="H1757" t="s">
        <v>21027</v>
      </c>
    </row>
    <row r="1758" spans="1:8" x14ac:dyDescent="0.35">
      <c r="A1758" t="s">
        <v>15223</v>
      </c>
      <c r="B1758" t="s">
        <v>12146</v>
      </c>
      <c r="C1758" t="s">
        <v>12443</v>
      </c>
      <c r="D1758" t="s">
        <v>22484</v>
      </c>
      <c r="E1758" t="s">
        <v>11922</v>
      </c>
      <c r="F1758" t="s">
        <v>66</v>
      </c>
      <c r="G1758" t="s">
        <v>15205</v>
      </c>
      <c r="H1758" t="s">
        <v>21392</v>
      </c>
    </row>
    <row r="1759" spans="1:8" x14ac:dyDescent="0.35">
      <c r="A1759" t="s">
        <v>15224</v>
      </c>
      <c r="B1759" t="s">
        <v>12035</v>
      </c>
      <c r="C1759" t="s">
        <v>12421</v>
      </c>
      <c r="D1759" t="s">
        <v>22239</v>
      </c>
      <c r="E1759" t="s">
        <v>11948</v>
      </c>
      <c r="F1759" t="s">
        <v>11948</v>
      </c>
      <c r="G1759" t="s">
        <v>12745</v>
      </c>
      <c r="H1759" t="s">
        <v>20696</v>
      </c>
    </row>
    <row r="1760" spans="1:8" x14ac:dyDescent="0.35">
      <c r="A1760" t="s">
        <v>15225</v>
      </c>
      <c r="B1760" t="s">
        <v>12183</v>
      </c>
      <c r="C1760" t="s">
        <v>12434</v>
      </c>
      <c r="D1760" t="s">
        <v>21894</v>
      </c>
      <c r="E1760" t="s">
        <v>11935</v>
      </c>
      <c r="F1760" t="s">
        <v>11922</v>
      </c>
      <c r="G1760" t="s">
        <v>15226</v>
      </c>
      <c r="H1760" t="s">
        <v>21247</v>
      </c>
    </row>
    <row r="1761" spans="1:8" x14ac:dyDescent="0.35">
      <c r="A1761" t="s">
        <v>15227</v>
      </c>
      <c r="B1761" t="s">
        <v>12146</v>
      </c>
      <c r="C1761" t="s">
        <v>12449</v>
      </c>
      <c r="D1761" t="s">
        <v>22158</v>
      </c>
      <c r="E1761" t="s">
        <v>12430</v>
      </c>
      <c r="F1761" t="s">
        <v>11922</v>
      </c>
      <c r="G1761" t="s">
        <v>15228</v>
      </c>
      <c r="H1761" t="s">
        <v>20235</v>
      </c>
    </row>
    <row r="1762" spans="1:8" x14ac:dyDescent="0.35">
      <c r="A1762" t="s">
        <v>15229</v>
      </c>
      <c r="B1762" t="s">
        <v>12183</v>
      </c>
      <c r="C1762" t="s">
        <v>12443</v>
      </c>
      <c r="D1762" t="s">
        <v>22029</v>
      </c>
      <c r="E1762" t="s">
        <v>11922</v>
      </c>
      <c r="F1762" t="s">
        <v>11935</v>
      </c>
      <c r="G1762" t="s">
        <v>15230</v>
      </c>
      <c r="H1762" t="s">
        <v>20931</v>
      </c>
    </row>
    <row r="1763" spans="1:8" x14ac:dyDescent="0.35">
      <c r="A1763" t="s">
        <v>15231</v>
      </c>
      <c r="B1763" t="s">
        <v>12072</v>
      </c>
      <c r="C1763" t="s">
        <v>12434</v>
      </c>
      <c r="D1763" t="s">
        <v>22045</v>
      </c>
      <c r="E1763" t="s">
        <v>11948</v>
      </c>
      <c r="F1763" t="s">
        <v>66</v>
      </c>
      <c r="G1763" t="s">
        <v>10901</v>
      </c>
      <c r="H1763" t="s">
        <v>21209</v>
      </c>
    </row>
    <row r="1764" spans="1:8" x14ac:dyDescent="0.35">
      <c r="A1764" t="s">
        <v>15232</v>
      </c>
      <c r="B1764" t="s">
        <v>11921</v>
      </c>
      <c r="C1764" t="s">
        <v>12425</v>
      </c>
      <c r="D1764" t="s">
        <v>21936</v>
      </c>
      <c r="E1764" t="s">
        <v>12422</v>
      </c>
      <c r="F1764" t="s">
        <v>11948</v>
      </c>
      <c r="G1764" t="s">
        <v>11892</v>
      </c>
      <c r="H1764" t="s">
        <v>22485</v>
      </c>
    </row>
    <row r="1765" spans="1:8" x14ac:dyDescent="0.35">
      <c r="A1765" t="s">
        <v>15233</v>
      </c>
      <c r="B1765" t="s">
        <v>12109</v>
      </c>
      <c r="C1765" t="s">
        <v>12429</v>
      </c>
      <c r="D1765" t="s">
        <v>22465</v>
      </c>
      <c r="E1765" t="s">
        <v>12422</v>
      </c>
      <c r="F1765" t="s">
        <v>12426</v>
      </c>
      <c r="G1765" t="s">
        <v>10776</v>
      </c>
      <c r="H1765" t="s">
        <v>20816</v>
      </c>
    </row>
    <row r="1766" spans="1:8" x14ac:dyDescent="0.35">
      <c r="A1766" t="s">
        <v>15234</v>
      </c>
      <c r="B1766" t="s">
        <v>12257</v>
      </c>
      <c r="C1766" t="s">
        <v>12449</v>
      </c>
      <c r="D1766" t="s">
        <v>22400</v>
      </c>
      <c r="E1766" t="s">
        <v>11948</v>
      </c>
      <c r="F1766" t="s">
        <v>12423</v>
      </c>
      <c r="G1766" t="s">
        <v>66</v>
      </c>
      <c r="H1766" t="s">
        <v>20404</v>
      </c>
    </row>
    <row r="1767" spans="1:8" x14ac:dyDescent="0.35">
      <c r="A1767" t="s">
        <v>15235</v>
      </c>
      <c r="B1767" t="s">
        <v>11998</v>
      </c>
      <c r="C1767" t="s">
        <v>12449</v>
      </c>
      <c r="D1767" t="s">
        <v>22292</v>
      </c>
      <c r="E1767" t="s">
        <v>12422</v>
      </c>
      <c r="F1767" t="s">
        <v>66</v>
      </c>
      <c r="G1767" t="s">
        <v>11002</v>
      </c>
      <c r="H1767" t="s">
        <v>20404</v>
      </c>
    </row>
    <row r="1768" spans="1:8" x14ac:dyDescent="0.35">
      <c r="A1768" t="s">
        <v>15236</v>
      </c>
      <c r="B1768" t="s">
        <v>12257</v>
      </c>
      <c r="C1768" t="s">
        <v>12443</v>
      </c>
      <c r="D1768" t="s">
        <v>22025</v>
      </c>
      <c r="E1768" t="s">
        <v>11935</v>
      </c>
      <c r="F1768" t="s">
        <v>11948</v>
      </c>
      <c r="G1768" t="s">
        <v>15237</v>
      </c>
      <c r="H1768" t="s">
        <v>21326</v>
      </c>
    </row>
    <row r="1769" spans="1:8" x14ac:dyDescent="0.35">
      <c r="A1769" t="s">
        <v>15238</v>
      </c>
      <c r="B1769" t="s">
        <v>12035</v>
      </c>
      <c r="C1769" t="s">
        <v>12425</v>
      </c>
      <c r="D1769" t="s">
        <v>22356</v>
      </c>
      <c r="E1769" t="s">
        <v>12430</v>
      </c>
      <c r="F1769" t="s">
        <v>12426</v>
      </c>
      <c r="G1769" t="s">
        <v>15239</v>
      </c>
      <c r="H1769" t="s">
        <v>21250</v>
      </c>
    </row>
    <row r="1770" spans="1:8" x14ac:dyDescent="0.35">
      <c r="A1770" t="s">
        <v>15240</v>
      </c>
      <c r="B1770" t="s">
        <v>11921</v>
      </c>
      <c r="C1770" t="s">
        <v>12429</v>
      </c>
      <c r="D1770" t="s">
        <v>22406</v>
      </c>
      <c r="E1770" t="s">
        <v>11935</v>
      </c>
      <c r="F1770" t="s">
        <v>11948</v>
      </c>
      <c r="G1770" t="s">
        <v>66</v>
      </c>
      <c r="H1770" t="s">
        <v>20660</v>
      </c>
    </row>
    <row r="1771" spans="1:8" x14ac:dyDescent="0.35">
      <c r="A1771" t="s">
        <v>15241</v>
      </c>
      <c r="B1771" t="s">
        <v>12220</v>
      </c>
      <c r="C1771" t="s">
        <v>12421</v>
      </c>
      <c r="D1771" t="s">
        <v>22082</v>
      </c>
      <c r="E1771" t="s">
        <v>66</v>
      </c>
      <c r="F1771" t="s">
        <v>66</v>
      </c>
      <c r="G1771" t="s">
        <v>15242</v>
      </c>
      <c r="H1771" t="s">
        <v>20283</v>
      </c>
    </row>
    <row r="1772" spans="1:8" x14ac:dyDescent="0.35">
      <c r="A1772" t="s">
        <v>15243</v>
      </c>
      <c r="B1772" t="s">
        <v>12183</v>
      </c>
      <c r="C1772" t="s">
        <v>12443</v>
      </c>
      <c r="D1772" t="s">
        <v>22267</v>
      </c>
      <c r="E1772" t="s">
        <v>12430</v>
      </c>
      <c r="F1772" t="s">
        <v>11922</v>
      </c>
      <c r="G1772" t="s">
        <v>15244</v>
      </c>
      <c r="H1772" t="s">
        <v>21603</v>
      </c>
    </row>
    <row r="1773" spans="1:8" x14ac:dyDescent="0.35">
      <c r="A1773" t="s">
        <v>15245</v>
      </c>
      <c r="B1773" t="s">
        <v>12035</v>
      </c>
      <c r="C1773" t="s">
        <v>12429</v>
      </c>
      <c r="D1773" t="s">
        <v>22302</v>
      </c>
      <c r="E1773" t="s">
        <v>11922</v>
      </c>
      <c r="F1773" t="s">
        <v>11935</v>
      </c>
      <c r="G1773" t="s">
        <v>15246</v>
      </c>
      <c r="H1773" t="s">
        <v>19965</v>
      </c>
    </row>
    <row r="1774" spans="1:8" x14ac:dyDescent="0.35">
      <c r="A1774" t="s">
        <v>15247</v>
      </c>
      <c r="B1774" t="s">
        <v>12257</v>
      </c>
      <c r="C1774" t="s">
        <v>12449</v>
      </c>
      <c r="D1774" t="s">
        <v>22317</v>
      </c>
      <c r="E1774" t="s">
        <v>11948</v>
      </c>
      <c r="F1774" t="s">
        <v>12426</v>
      </c>
      <c r="G1774" t="s">
        <v>13411</v>
      </c>
      <c r="H1774" t="s">
        <v>21528</v>
      </c>
    </row>
    <row r="1775" spans="1:8" x14ac:dyDescent="0.35">
      <c r="A1775" t="s">
        <v>15248</v>
      </c>
      <c r="B1775" t="s">
        <v>11998</v>
      </c>
      <c r="C1775" t="s">
        <v>12434</v>
      </c>
      <c r="D1775" t="s">
        <v>22102</v>
      </c>
      <c r="E1775" t="s">
        <v>11935</v>
      </c>
      <c r="F1775" t="s">
        <v>11935</v>
      </c>
      <c r="G1775" t="s">
        <v>15249</v>
      </c>
      <c r="H1775" t="s">
        <v>21038</v>
      </c>
    </row>
    <row r="1776" spans="1:8" x14ac:dyDescent="0.35">
      <c r="A1776" t="s">
        <v>15250</v>
      </c>
      <c r="B1776" t="s">
        <v>12072</v>
      </c>
      <c r="C1776" t="s">
        <v>12449</v>
      </c>
      <c r="D1776" t="s">
        <v>22345</v>
      </c>
      <c r="E1776" t="s">
        <v>12430</v>
      </c>
      <c r="F1776" t="s">
        <v>12426</v>
      </c>
      <c r="G1776" t="s">
        <v>15251</v>
      </c>
      <c r="H1776" t="s">
        <v>21024</v>
      </c>
    </row>
    <row r="1777" spans="1:8" x14ac:dyDescent="0.35">
      <c r="A1777" t="s">
        <v>15252</v>
      </c>
      <c r="B1777" t="s">
        <v>12109</v>
      </c>
      <c r="C1777" t="s">
        <v>12443</v>
      </c>
      <c r="D1777" t="s">
        <v>21972</v>
      </c>
      <c r="E1777" t="s">
        <v>11935</v>
      </c>
      <c r="F1777" t="s">
        <v>11922</v>
      </c>
      <c r="G1777" t="s">
        <v>10895</v>
      </c>
      <c r="H1777" t="s">
        <v>21095</v>
      </c>
    </row>
    <row r="1778" spans="1:8" x14ac:dyDescent="0.35">
      <c r="A1778" t="s">
        <v>15253</v>
      </c>
      <c r="B1778" t="s">
        <v>12220</v>
      </c>
      <c r="C1778" t="s">
        <v>12443</v>
      </c>
      <c r="D1778" t="s">
        <v>21986</v>
      </c>
      <c r="E1778" t="s">
        <v>11948</v>
      </c>
      <c r="F1778" t="s">
        <v>12426</v>
      </c>
      <c r="G1778" t="s">
        <v>15254</v>
      </c>
      <c r="H1778" t="s">
        <v>19961</v>
      </c>
    </row>
    <row r="1779" spans="1:8" x14ac:dyDescent="0.35">
      <c r="A1779" t="s">
        <v>15255</v>
      </c>
      <c r="B1779" t="s">
        <v>12035</v>
      </c>
      <c r="C1779" t="s">
        <v>12429</v>
      </c>
      <c r="D1779" t="s">
        <v>22363</v>
      </c>
      <c r="E1779" t="s">
        <v>11948</v>
      </c>
      <c r="F1779" t="s">
        <v>11922</v>
      </c>
      <c r="G1779" t="s">
        <v>15256</v>
      </c>
      <c r="H1779" t="s">
        <v>20435</v>
      </c>
    </row>
    <row r="1780" spans="1:8" x14ac:dyDescent="0.35">
      <c r="A1780" t="s">
        <v>15257</v>
      </c>
      <c r="B1780" t="s">
        <v>11961</v>
      </c>
      <c r="C1780" t="s">
        <v>12434</v>
      </c>
      <c r="D1780" t="s">
        <v>22129</v>
      </c>
      <c r="E1780" t="s">
        <v>66</v>
      </c>
      <c r="F1780" t="s">
        <v>12426</v>
      </c>
      <c r="G1780" t="s">
        <v>66</v>
      </c>
      <c r="H1780" t="s">
        <v>20569</v>
      </c>
    </row>
    <row r="1781" spans="1:8" x14ac:dyDescent="0.35">
      <c r="A1781" t="s">
        <v>15258</v>
      </c>
      <c r="B1781" t="s">
        <v>12257</v>
      </c>
      <c r="C1781" t="s">
        <v>12421</v>
      </c>
      <c r="D1781" t="s">
        <v>22051</v>
      </c>
      <c r="E1781" t="s">
        <v>11922</v>
      </c>
      <c r="F1781" t="s">
        <v>11935</v>
      </c>
      <c r="G1781" t="s">
        <v>15259</v>
      </c>
      <c r="H1781" t="s">
        <v>19986</v>
      </c>
    </row>
    <row r="1782" spans="1:8" x14ac:dyDescent="0.35">
      <c r="A1782" t="s">
        <v>15260</v>
      </c>
      <c r="B1782" t="s">
        <v>12035</v>
      </c>
      <c r="C1782" t="s">
        <v>12425</v>
      </c>
      <c r="D1782" t="s">
        <v>22076</v>
      </c>
      <c r="E1782" t="s">
        <v>11922</v>
      </c>
      <c r="F1782" t="s">
        <v>11935</v>
      </c>
      <c r="G1782" t="s">
        <v>15261</v>
      </c>
      <c r="H1782" t="s">
        <v>20780</v>
      </c>
    </row>
    <row r="1783" spans="1:8" x14ac:dyDescent="0.35">
      <c r="A1783" t="s">
        <v>15262</v>
      </c>
      <c r="B1783" t="s">
        <v>12257</v>
      </c>
      <c r="C1783" t="s">
        <v>12434</v>
      </c>
      <c r="D1783" t="s">
        <v>22342</v>
      </c>
      <c r="E1783" t="s">
        <v>11948</v>
      </c>
      <c r="F1783" t="s">
        <v>12426</v>
      </c>
      <c r="G1783" t="s">
        <v>10227</v>
      </c>
      <c r="H1783" t="s">
        <v>20907</v>
      </c>
    </row>
    <row r="1784" spans="1:8" x14ac:dyDescent="0.35">
      <c r="A1784" t="s">
        <v>15263</v>
      </c>
      <c r="B1784" t="s">
        <v>11921</v>
      </c>
      <c r="C1784" t="s">
        <v>12421</v>
      </c>
      <c r="D1784" t="s">
        <v>21883</v>
      </c>
      <c r="E1784" t="s">
        <v>12422</v>
      </c>
      <c r="F1784" t="s">
        <v>12426</v>
      </c>
      <c r="G1784" t="s">
        <v>15264</v>
      </c>
      <c r="H1784" t="s">
        <v>20049</v>
      </c>
    </row>
    <row r="1785" spans="1:8" x14ac:dyDescent="0.35">
      <c r="A1785" t="s">
        <v>15265</v>
      </c>
      <c r="B1785" t="s">
        <v>11961</v>
      </c>
      <c r="C1785" t="s">
        <v>12443</v>
      </c>
      <c r="D1785" t="s">
        <v>22332</v>
      </c>
      <c r="E1785" t="s">
        <v>66</v>
      </c>
      <c r="F1785" t="s">
        <v>11935</v>
      </c>
      <c r="G1785" t="s">
        <v>15266</v>
      </c>
      <c r="H1785" t="s">
        <v>19859</v>
      </c>
    </row>
    <row r="1786" spans="1:8" x14ac:dyDescent="0.35">
      <c r="A1786" t="s">
        <v>15267</v>
      </c>
      <c r="B1786" t="s">
        <v>11961</v>
      </c>
      <c r="C1786" t="s">
        <v>12449</v>
      </c>
      <c r="D1786" t="s">
        <v>22486</v>
      </c>
      <c r="E1786" t="s">
        <v>11948</v>
      </c>
      <c r="F1786" t="s">
        <v>12423</v>
      </c>
      <c r="G1786" t="s">
        <v>15268</v>
      </c>
      <c r="H1786" t="s">
        <v>20337</v>
      </c>
    </row>
    <row r="1787" spans="1:8" x14ac:dyDescent="0.35">
      <c r="A1787" t="s">
        <v>15269</v>
      </c>
      <c r="B1787" t="s">
        <v>12072</v>
      </c>
      <c r="C1787" t="s">
        <v>12421</v>
      </c>
      <c r="D1787" t="s">
        <v>22306</v>
      </c>
      <c r="E1787" t="s">
        <v>12430</v>
      </c>
      <c r="F1787" t="s">
        <v>12426</v>
      </c>
      <c r="G1787" t="s">
        <v>9408</v>
      </c>
      <c r="H1787" t="s">
        <v>22424</v>
      </c>
    </row>
    <row r="1788" spans="1:8" x14ac:dyDescent="0.35">
      <c r="A1788" t="s">
        <v>15270</v>
      </c>
      <c r="B1788" t="s">
        <v>11921</v>
      </c>
      <c r="C1788" t="s">
        <v>12429</v>
      </c>
      <c r="D1788" t="s">
        <v>22250</v>
      </c>
      <c r="E1788" t="s">
        <v>12430</v>
      </c>
      <c r="F1788" t="s">
        <v>11935</v>
      </c>
      <c r="G1788" t="s">
        <v>66</v>
      </c>
      <c r="H1788" t="s">
        <v>19881</v>
      </c>
    </row>
    <row r="1789" spans="1:8" x14ac:dyDescent="0.35">
      <c r="A1789" t="s">
        <v>15271</v>
      </c>
      <c r="B1789" t="s">
        <v>12035</v>
      </c>
      <c r="C1789" t="s">
        <v>12449</v>
      </c>
      <c r="D1789" t="s">
        <v>21993</v>
      </c>
      <c r="E1789" t="s">
        <v>66</v>
      </c>
      <c r="F1789" t="s">
        <v>11935</v>
      </c>
      <c r="G1789" t="s">
        <v>13690</v>
      </c>
      <c r="H1789" t="s">
        <v>19935</v>
      </c>
    </row>
    <row r="1790" spans="1:8" x14ac:dyDescent="0.35">
      <c r="A1790" t="s">
        <v>15272</v>
      </c>
      <c r="B1790" t="s">
        <v>12035</v>
      </c>
      <c r="C1790" t="s">
        <v>12449</v>
      </c>
      <c r="D1790" t="s">
        <v>22439</v>
      </c>
      <c r="E1790" t="s">
        <v>12430</v>
      </c>
      <c r="F1790" t="s">
        <v>12423</v>
      </c>
      <c r="G1790" t="s">
        <v>15273</v>
      </c>
      <c r="H1790" t="s">
        <v>19864</v>
      </c>
    </row>
    <row r="1791" spans="1:8" x14ac:dyDescent="0.35">
      <c r="A1791" t="s">
        <v>15274</v>
      </c>
      <c r="B1791" t="s">
        <v>11921</v>
      </c>
      <c r="C1791" t="s">
        <v>12425</v>
      </c>
      <c r="D1791" t="s">
        <v>22122</v>
      </c>
      <c r="E1791" t="s">
        <v>11948</v>
      </c>
      <c r="F1791" t="s">
        <v>11935</v>
      </c>
      <c r="G1791" t="s">
        <v>15275</v>
      </c>
      <c r="H1791" t="s">
        <v>20977</v>
      </c>
    </row>
    <row r="1792" spans="1:8" x14ac:dyDescent="0.35">
      <c r="A1792" t="s">
        <v>15276</v>
      </c>
      <c r="B1792" t="s">
        <v>12035</v>
      </c>
      <c r="C1792" t="s">
        <v>12429</v>
      </c>
      <c r="D1792" t="s">
        <v>22417</v>
      </c>
      <c r="E1792" t="s">
        <v>12422</v>
      </c>
      <c r="F1792" t="s">
        <v>11935</v>
      </c>
      <c r="G1792" t="s">
        <v>15277</v>
      </c>
      <c r="H1792" t="s">
        <v>20224</v>
      </c>
    </row>
    <row r="1793" spans="1:8" x14ac:dyDescent="0.35">
      <c r="A1793" t="s">
        <v>15278</v>
      </c>
      <c r="B1793" t="s">
        <v>11921</v>
      </c>
      <c r="C1793" t="s">
        <v>12443</v>
      </c>
      <c r="D1793" t="s">
        <v>22293</v>
      </c>
      <c r="E1793" t="s">
        <v>11922</v>
      </c>
      <c r="F1793" t="s">
        <v>12423</v>
      </c>
      <c r="G1793" t="s">
        <v>66</v>
      </c>
      <c r="H1793" t="s">
        <v>22188</v>
      </c>
    </row>
    <row r="1794" spans="1:8" x14ac:dyDescent="0.35">
      <c r="A1794" t="s">
        <v>15279</v>
      </c>
      <c r="B1794" t="s">
        <v>12257</v>
      </c>
      <c r="C1794" t="s">
        <v>12434</v>
      </c>
      <c r="D1794" t="s">
        <v>21897</v>
      </c>
      <c r="E1794" t="s">
        <v>11948</v>
      </c>
      <c r="F1794" t="s">
        <v>11935</v>
      </c>
      <c r="G1794" t="s">
        <v>15280</v>
      </c>
      <c r="H1794" t="s">
        <v>21025</v>
      </c>
    </row>
    <row r="1795" spans="1:8" x14ac:dyDescent="0.35">
      <c r="A1795" t="s">
        <v>15281</v>
      </c>
      <c r="B1795" t="s">
        <v>12220</v>
      </c>
      <c r="C1795" t="s">
        <v>12429</v>
      </c>
      <c r="D1795" t="s">
        <v>21870</v>
      </c>
      <c r="E1795" t="s">
        <v>11948</v>
      </c>
      <c r="F1795" t="s">
        <v>12423</v>
      </c>
      <c r="G1795" t="s">
        <v>66</v>
      </c>
      <c r="H1795" t="s">
        <v>20442</v>
      </c>
    </row>
    <row r="1796" spans="1:8" x14ac:dyDescent="0.35">
      <c r="A1796" t="s">
        <v>15282</v>
      </c>
      <c r="B1796" t="s">
        <v>12072</v>
      </c>
      <c r="C1796" t="s">
        <v>12443</v>
      </c>
      <c r="D1796" t="s">
        <v>22487</v>
      </c>
      <c r="E1796" t="s">
        <v>11935</v>
      </c>
      <c r="F1796" t="s">
        <v>11935</v>
      </c>
      <c r="G1796" t="s">
        <v>15075</v>
      </c>
      <c r="H1796" t="s">
        <v>19842</v>
      </c>
    </row>
    <row r="1797" spans="1:8" x14ac:dyDescent="0.35">
      <c r="A1797" t="s">
        <v>15283</v>
      </c>
      <c r="B1797" t="s">
        <v>12072</v>
      </c>
      <c r="C1797" t="s">
        <v>12429</v>
      </c>
      <c r="D1797" t="s">
        <v>21878</v>
      </c>
      <c r="E1797" t="s">
        <v>11922</v>
      </c>
      <c r="F1797" t="s">
        <v>12423</v>
      </c>
      <c r="G1797" t="s">
        <v>66</v>
      </c>
      <c r="H1797" t="s">
        <v>20321</v>
      </c>
    </row>
    <row r="1798" spans="1:8" x14ac:dyDescent="0.35">
      <c r="A1798" t="s">
        <v>15284</v>
      </c>
      <c r="B1798" t="s">
        <v>12146</v>
      </c>
      <c r="C1798" t="s">
        <v>12421</v>
      </c>
      <c r="D1798" t="s">
        <v>22488</v>
      </c>
      <c r="E1798" t="s">
        <v>12430</v>
      </c>
      <c r="F1798" t="s">
        <v>12423</v>
      </c>
      <c r="G1798" t="s">
        <v>15285</v>
      </c>
      <c r="H1798" t="s">
        <v>20386</v>
      </c>
    </row>
    <row r="1799" spans="1:8" x14ac:dyDescent="0.35">
      <c r="A1799" t="s">
        <v>15286</v>
      </c>
      <c r="B1799" t="s">
        <v>12146</v>
      </c>
      <c r="C1799" t="s">
        <v>12425</v>
      </c>
      <c r="D1799" t="s">
        <v>22489</v>
      </c>
      <c r="E1799" t="s">
        <v>11948</v>
      </c>
      <c r="F1799" t="s">
        <v>66</v>
      </c>
      <c r="G1799" t="s">
        <v>66</v>
      </c>
      <c r="H1799" t="s">
        <v>21348</v>
      </c>
    </row>
    <row r="1800" spans="1:8" x14ac:dyDescent="0.35">
      <c r="A1800" t="s">
        <v>15287</v>
      </c>
      <c r="B1800" t="s">
        <v>11921</v>
      </c>
      <c r="C1800" t="s">
        <v>12425</v>
      </c>
      <c r="D1800" t="s">
        <v>22490</v>
      </c>
      <c r="E1800" t="s">
        <v>12422</v>
      </c>
      <c r="F1800" t="s">
        <v>12423</v>
      </c>
      <c r="G1800" t="s">
        <v>15288</v>
      </c>
      <c r="H1800" t="s">
        <v>20175</v>
      </c>
    </row>
    <row r="1801" spans="1:8" x14ac:dyDescent="0.35">
      <c r="A1801" t="s">
        <v>15289</v>
      </c>
      <c r="B1801" t="s">
        <v>12035</v>
      </c>
      <c r="C1801" t="s">
        <v>12434</v>
      </c>
      <c r="D1801" t="s">
        <v>22491</v>
      </c>
      <c r="E1801" t="s">
        <v>66</v>
      </c>
      <c r="F1801" t="s">
        <v>11935</v>
      </c>
      <c r="G1801" t="s">
        <v>15290</v>
      </c>
      <c r="H1801" t="s">
        <v>20581</v>
      </c>
    </row>
    <row r="1802" spans="1:8" x14ac:dyDescent="0.35">
      <c r="A1802" t="s">
        <v>15291</v>
      </c>
      <c r="B1802" t="s">
        <v>11921</v>
      </c>
      <c r="C1802" t="s">
        <v>12449</v>
      </c>
      <c r="D1802" t="s">
        <v>22492</v>
      </c>
      <c r="E1802" t="s">
        <v>12430</v>
      </c>
      <c r="F1802" t="s">
        <v>66</v>
      </c>
      <c r="G1802" t="s">
        <v>8066</v>
      </c>
      <c r="H1802" t="s">
        <v>20421</v>
      </c>
    </row>
    <row r="1803" spans="1:8" x14ac:dyDescent="0.35">
      <c r="A1803" t="s">
        <v>15292</v>
      </c>
      <c r="B1803" t="s">
        <v>11921</v>
      </c>
      <c r="C1803" t="s">
        <v>12425</v>
      </c>
      <c r="D1803" t="s">
        <v>22042</v>
      </c>
      <c r="E1803" t="s">
        <v>11935</v>
      </c>
      <c r="F1803" t="s">
        <v>11922</v>
      </c>
      <c r="G1803" t="s">
        <v>15293</v>
      </c>
      <c r="H1803" t="s">
        <v>20395</v>
      </c>
    </row>
    <row r="1804" spans="1:8" x14ac:dyDescent="0.35">
      <c r="A1804" t="s">
        <v>15294</v>
      </c>
      <c r="B1804" t="s">
        <v>12257</v>
      </c>
      <c r="C1804" t="s">
        <v>12429</v>
      </c>
      <c r="D1804" t="s">
        <v>21914</v>
      </c>
      <c r="E1804" t="s">
        <v>11922</v>
      </c>
      <c r="F1804" t="s">
        <v>66</v>
      </c>
      <c r="G1804" t="s">
        <v>15295</v>
      </c>
      <c r="H1804" t="s">
        <v>20712</v>
      </c>
    </row>
    <row r="1805" spans="1:8" x14ac:dyDescent="0.35">
      <c r="A1805" t="s">
        <v>15296</v>
      </c>
      <c r="B1805" t="s">
        <v>12109</v>
      </c>
      <c r="C1805" t="s">
        <v>12443</v>
      </c>
      <c r="D1805" t="s">
        <v>21893</v>
      </c>
      <c r="E1805" t="s">
        <v>11948</v>
      </c>
      <c r="F1805" t="s">
        <v>11948</v>
      </c>
      <c r="G1805" t="s">
        <v>13182</v>
      </c>
      <c r="H1805" t="s">
        <v>20749</v>
      </c>
    </row>
    <row r="1806" spans="1:8" x14ac:dyDescent="0.35">
      <c r="A1806" t="s">
        <v>15297</v>
      </c>
      <c r="B1806" t="s">
        <v>12072</v>
      </c>
      <c r="C1806" t="s">
        <v>12421</v>
      </c>
      <c r="D1806" t="s">
        <v>22118</v>
      </c>
      <c r="E1806" t="s">
        <v>66</v>
      </c>
      <c r="F1806" t="s">
        <v>11935</v>
      </c>
      <c r="G1806" t="s">
        <v>9241</v>
      </c>
      <c r="H1806" t="s">
        <v>20984</v>
      </c>
    </row>
    <row r="1807" spans="1:8" x14ac:dyDescent="0.35">
      <c r="A1807" t="s">
        <v>15298</v>
      </c>
      <c r="B1807" t="s">
        <v>12109</v>
      </c>
      <c r="C1807" t="s">
        <v>12449</v>
      </c>
      <c r="D1807" t="s">
        <v>22110</v>
      </c>
      <c r="E1807" t="s">
        <v>11948</v>
      </c>
      <c r="F1807" t="s">
        <v>11948</v>
      </c>
      <c r="G1807" t="s">
        <v>66</v>
      </c>
      <c r="H1807" t="s">
        <v>20987</v>
      </c>
    </row>
    <row r="1808" spans="1:8" x14ac:dyDescent="0.35">
      <c r="A1808" t="s">
        <v>15299</v>
      </c>
      <c r="B1808" t="s">
        <v>12183</v>
      </c>
      <c r="C1808" t="s">
        <v>12434</v>
      </c>
      <c r="D1808" t="s">
        <v>22493</v>
      </c>
      <c r="E1808" t="s">
        <v>12422</v>
      </c>
      <c r="F1808" t="s">
        <v>12426</v>
      </c>
      <c r="G1808" t="s">
        <v>7746</v>
      </c>
      <c r="H1808" t="s">
        <v>20994</v>
      </c>
    </row>
    <row r="1809" spans="1:8" x14ac:dyDescent="0.35">
      <c r="A1809" t="s">
        <v>15300</v>
      </c>
      <c r="B1809" t="s">
        <v>12146</v>
      </c>
      <c r="C1809" t="s">
        <v>12434</v>
      </c>
      <c r="D1809" t="s">
        <v>22404</v>
      </c>
      <c r="E1809" t="s">
        <v>11922</v>
      </c>
      <c r="F1809" t="s">
        <v>11948</v>
      </c>
      <c r="G1809" t="s">
        <v>66</v>
      </c>
      <c r="H1809" t="s">
        <v>20966</v>
      </c>
    </row>
    <row r="1810" spans="1:8" x14ac:dyDescent="0.35">
      <c r="A1810" t="s">
        <v>15301</v>
      </c>
      <c r="B1810" t="s">
        <v>11961</v>
      </c>
      <c r="C1810" t="s">
        <v>12429</v>
      </c>
      <c r="D1810" t="s">
        <v>22089</v>
      </c>
      <c r="E1810" t="s">
        <v>11948</v>
      </c>
      <c r="F1810" t="s">
        <v>66</v>
      </c>
      <c r="G1810" t="s">
        <v>15302</v>
      </c>
      <c r="H1810" t="s">
        <v>21588</v>
      </c>
    </row>
    <row r="1811" spans="1:8" x14ac:dyDescent="0.35">
      <c r="A1811" t="s">
        <v>15303</v>
      </c>
      <c r="B1811" t="s">
        <v>12183</v>
      </c>
      <c r="C1811" t="s">
        <v>12434</v>
      </c>
      <c r="D1811" t="s">
        <v>22365</v>
      </c>
      <c r="E1811" t="s">
        <v>66</v>
      </c>
      <c r="F1811" t="s">
        <v>11922</v>
      </c>
      <c r="G1811" t="s">
        <v>7535</v>
      </c>
      <c r="H1811" t="s">
        <v>21287</v>
      </c>
    </row>
    <row r="1812" spans="1:8" x14ac:dyDescent="0.35">
      <c r="A1812" t="s">
        <v>15304</v>
      </c>
      <c r="B1812" t="s">
        <v>12257</v>
      </c>
      <c r="C1812" t="s">
        <v>12429</v>
      </c>
      <c r="D1812" t="s">
        <v>22104</v>
      </c>
      <c r="E1812" t="s">
        <v>12422</v>
      </c>
      <c r="F1812" t="s">
        <v>12423</v>
      </c>
      <c r="G1812" t="s">
        <v>12583</v>
      </c>
      <c r="H1812" t="s">
        <v>20387</v>
      </c>
    </row>
    <row r="1813" spans="1:8" x14ac:dyDescent="0.35">
      <c r="A1813" t="s">
        <v>15305</v>
      </c>
      <c r="B1813" t="s">
        <v>12183</v>
      </c>
      <c r="C1813" t="s">
        <v>12449</v>
      </c>
      <c r="D1813" t="s">
        <v>22140</v>
      </c>
      <c r="E1813" t="s">
        <v>66</v>
      </c>
      <c r="F1813" t="s">
        <v>12426</v>
      </c>
      <c r="G1813" t="s">
        <v>8288</v>
      </c>
      <c r="H1813" t="s">
        <v>21145</v>
      </c>
    </row>
    <row r="1814" spans="1:8" x14ac:dyDescent="0.35">
      <c r="A1814" t="s">
        <v>15306</v>
      </c>
      <c r="B1814" t="s">
        <v>12146</v>
      </c>
      <c r="C1814" t="s">
        <v>12421</v>
      </c>
      <c r="D1814" t="s">
        <v>22068</v>
      </c>
      <c r="E1814" t="s">
        <v>11948</v>
      </c>
      <c r="F1814" t="s">
        <v>12426</v>
      </c>
      <c r="G1814" t="s">
        <v>15307</v>
      </c>
      <c r="H1814" t="s">
        <v>20597</v>
      </c>
    </row>
    <row r="1815" spans="1:8" x14ac:dyDescent="0.35">
      <c r="A1815" t="s">
        <v>15308</v>
      </c>
      <c r="B1815" t="s">
        <v>12257</v>
      </c>
      <c r="C1815" t="s">
        <v>12443</v>
      </c>
      <c r="D1815" t="s">
        <v>21963</v>
      </c>
      <c r="E1815" t="s">
        <v>12430</v>
      </c>
      <c r="F1815" t="s">
        <v>12426</v>
      </c>
      <c r="G1815" t="s">
        <v>15309</v>
      </c>
      <c r="H1815" t="s">
        <v>22494</v>
      </c>
    </row>
    <row r="1816" spans="1:8" x14ac:dyDescent="0.35">
      <c r="A1816" t="s">
        <v>15310</v>
      </c>
      <c r="B1816" t="s">
        <v>11961</v>
      </c>
      <c r="C1816" t="s">
        <v>12449</v>
      </c>
      <c r="D1816" t="s">
        <v>21963</v>
      </c>
      <c r="E1816" t="s">
        <v>11935</v>
      </c>
      <c r="F1816" t="s">
        <v>66</v>
      </c>
      <c r="G1816" t="s">
        <v>9415</v>
      </c>
      <c r="H1816" t="s">
        <v>21358</v>
      </c>
    </row>
    <row r="1817" spans="1:8" x14ac:dyDescent="0.35">
      <c r="A1817" t="s">
        <v>15311</v>
      </c>
      <c r="B1817" t="s">
        <v>12035</v>
      </c>
      <c r="C1817" t="s">
        <v>12425</v>
      </c>
      <c r="D1817" t="s">
        <v>22311</v>
      </c>
      <c r="E1817" t="s">
        <v>12430</v>
      </c>
      <c r="F1817" t="s">
        <v>12426</v>
      </c>
      <c r="G1817" t="s">
        <v>15312</v>
      </c>
      <c r="H1817" t="s">
        <v>21498</v>
      </c>
    </row>
    <row r="1818" spans="1:8" x14ac:dyDescent="0.35">
      <c r="A1818" t="s">
        <v>15313</v>
      </c>
      <c r="B1818" t="s">
        <v>12220</v>
      </c>
      <c r="C1818" t="s">
        <v>12425</v>
      </c>
      <c r="D1818" t="s">
        <v>22356</v>
      </c>
      <c r="E1818" t="s">
        <v>11935</v>
      </c>
      <c r="F1818" t="s">
        <v>11935</v>
      </c>
      <c r="G1818" t="s">
        <v>15314</v>
      </c>
      <c r="H1818" t="s">
        <v>20267</v>
      </c>
    </row>
    <row r="1819" spans="1:8" x14ac:dyDescent="0.35">
      <c r="A1819" t="s">
        <v>15315</v>
      </c>
      <c r="B1819" t="s">
        <v>12035</v>
      </c>
      <c r="C1819" t="s">
        <v>12449</v>
      </c>
      <c r="D1819" t="s">
        <v>22085</v>
      </c>
      <c r="E1819" t="s">
        <v>11935</v>
      </c>
      <c r="F1819" t="s">
        <v>66</v>
      </c>
      <c r="G1819" t="s">
        <v>15316</v>
      </c>
      <c r="H1819" t="s">
        <v>21284</v>
      </c>
    </row>
    <row r="1820" spans="1:8" x14ac:dyDescent="0.35">
      <c r="A1820" t="s">
        <v>15317</v>
      </c>
      <c r="B1820" t="s">
        <v>11961</v>
      </c>
      <c r="C1820" t="s">
        <v>12429</v>
      </c>
      <c r="D1820" t="s">
        <v>22275</v>
      </c>
      <c r="E1820" t="s">
        <v>11922</v>
      </c>
      <c r="F1820" t="s">
        <v>11922</v>
      </c>
      <c r="G1820" t="s">
        <v>9380</v>
      </c>
      <c r="H1820" t="s">
        <v>20900</v>
      </c>
    </row>
    <row r="1821" spans="1:8" x14ac:dyDescent="0.35">
      <c r="A1821" t="s">
        <v>15318</v>
      </c>
      <c r="B1821" t="s">
        <v>12183</v>
      </c>
      <c r="C1821" t="s">
        <v>12421</v>
      </c>
      <c r="D1821" t="s">
        <v>22454</v>
      </c>
      <c r="E1821" t="s">
        <v>66</v>
      </c>
      <c r="F1821" t="s">
        <v>12423</v>
      </c>
      <c r="G1821" t="s">
        <v>14149</v>
      </c>
      <c r="H1821" t="s">
        <v>20486</v>
      </c>
    </row>
    <row r="1822" spans="1:8" x14ac:dyDescent="0.35">
      <c r="A1822" t="s">
        <v>15319</v>
      </c>
      <c r="B1822" t="s">
        <v>12072</v>
      </c>
      <c r="C1822" t="s">
        <v>12421</v>
      </c>
      <c r="D1822" t="s">
        <v>21945</v>
      </c>
      <c r="E1822" t="s">
        <v>11935</v>
      </c>
      <c r="F1822" t="s">
        <v>12426</v>
      </c>
      <c r="G1822" t="s">
        <v>15320</v>
      </c>
      <c r="H1822" t="s">
        <v>20465</v>
      </c>
    </row>
    <row r="1823" spans="1:8" x14ac:dyDescent="0.35">
      <c r="A1823" t="s">
        <v>15321</v>
      </c>
      <c r="B1823" t="s">
        <v>11921</v>
      </c>
      <c r="C1823" t="s">
        <v>12434</v>
      </c>
      <c r="D1823" t="s">
        <v>22223</v>
      </c>
      <c r="E1823" t="s">
        <v>12422</v>
      </c>
      <c r="F1823" t="s">
        <v>11948</v>
      </c>
      <c r="G1823" t="s">
        <v>7578</v>
      </c>
      <c r="H1823" t="s">
        <v>20124</v>
      </c>
    </row>
    <row r="1824" spans="1:8" x14ac:dyDescent="0.35">
      <c r="A1824" t="s">
        <v>15322</v>
      </c>
      <c r="B1824" t="s">
        <v>12183</v>
      </c>
      <c r="C1824" t="s">
        <v>12443</v>
      </c>
      <c r="D1824" t="s">
        <v>22218</v>
      </c>
      <c r="E1824" t="s">
        <v>12422</v>
      </c>
      <c r="F1824" t="s">
        <v>11935</v>
      </c>
      <c r="G1824" t="s">
        <v>15244</v>
      </c>
      <c r="H1824" t="s">
        <v>20175</v>
      </c>
    </row>
    <row r="1825" spans="1:8" x14ac:dyDescent="0.35">
      <c r="A1825" t="s">
        <v>15323</v>
      </c>
      <c r="B1825" t="s">
        <v>12183</v>
      </c>
      <c r="C1825" t="s">
        <v>12434</v>
      </c>
      <c r="D1825" t="s">
        <v>22019</v>
      </c>
      <c r="E1825" t="s">
        <v>12422</v>
      </c>
      <c r="F1825" t="s">
        <v>11922</v>
      </c>
      <c r="G1825" t="s">
        <v>9693</v>
      </c>
      <c r="H1825" t="s">
        <v>20488</v>
      </c>
    </row>
    <row r="1826" spans="1:8" x14ac:dyDescent="0.35">
      <c r="A1826" t="s">
        <v>15324</v>
      </c>
      <c r="B1826" t="s">
        <v>12220</v>
      </c>
      <c r="C1826" t="s">
        <v>12429</v>
      </c>
      <c r="D1826" t="s">
        <v>21962</v>
      </c>
      <c r="E1826" t="s">
        <v>11948</v>
      </c>
      <c r="F1826" t="s">
        <v>11922</v>
      </c>
      <c r="G1826" t="s">
        <v>66</v>
      </c>
      <c r="H1826" t="s">
        <v>21050</v>
      </c>
    </row>
    <row r="1827" spans="1:8" x14ac:dyDescent="0.35">
      <c r="A1827" t="s">
        <v>15325</v>
      </c>
      <c r="B1827" t="s">
        <v>11921</v>
      </c>
      <c r="C1827" t="s">
        <v>12421</v>
      </c>
      <c r="D1827" t="s">
        <v>22126</v>
      </c>
      <c r="E1827" t="s">
        <v>12422</v>
      </c>
      <c r="F1827" t="s">
        <v>12426</v>
      </c>
      <c r="G1827" t="s">
        <v>15326</v>
      </c>
      <c r="H1827" t="s">
        <v>20409</v>
      </c>
    </row>
    <row r="1828" spans="1:8" x14ac:dyDescent="0.35">
      <c r="A1828" t="s">
        <v>15327</v>
      </c>
      <c r="B1828" t="s">
        <v>11998</v>
      </c>
      <c r="C1828" t="s">
        <v>12434</v>
      </c>
      <c r="D1828" t="s">
        <v>22219</v>
      </c>
      <c r="E1828" t="s">
        <v>11922</v>
      </c>
      <c r="F1828" t="s">
        <v>11935</v>
      </c>
      <c r="G1828" t="s">
        <v>15328</v>
      </c>
      <c r="H1828" t="s">
        <v>21241</v>
      </c>
    </row>
    <row r="1829" spans="1:8" x14ac:dyDescent="0.35">
      <c r="A1829" t="s">
        <v>15329</v>
      </c>
      <c r="B1829" t="s">
        <v>11961</v>
      </c>
      <c r="C1829" t="s">
        <v>12429</v>
      </c>
      <c r="D1829" t="s">
        <v>22164</v>
      </c>
      <c r="E1829" t="s">
        <v>12422</v>
      </c>
      <c r="F1829" t="s">
        <v>11948</v>
      </c>
      <c r="G1829" t="s">
        <v>15330</v>
      </c>
      <c r="H1829" t="s">
        <v>21970</v>
      </c>
    </row>
    <row r="1830" spans="1:8" x14ac:dyDescent="0.35">
      <c r="A1830" t="s">
        <v>15331</v>
      </c>
      <c r="B1830" t="s">
        <v>12183</v>
      </c>
      <c r="C1830" t="s">
        <v>12421</v>
      </c>
      <c r="D1830" t="s">
        <v>22224</v>
      </c>
      <c r="E1830" t="s">
        <v>66</v>
      </c>
      <c r="F1830" t="s">
        <v>11948</v>
      </c>
      <c r="G1830" t="s">
        <v>15332</v>
      </c>
      <c r="H1830" t="s">
        <v>21184</v>
      </c>
    </row>
    <row r="1831" spans="1:8" x14ac:dyDescent="0.35">
      <c r="A1831" t="s">
        <v>15333</v>
      </c>
      <c r="B1831" t="s">
        <v>12109</v>
      </c>
      <c r="C1831" t="s">
        <v>12429</v>
      </c>
      <c r="D1831" t="s">
        <v>22324</v>
      </c>
      <c r="E1831" t="s">
        <v>11948</v>
      </c>
      <c r="F1831" t="s">
        <v>12423</v>
      </c>
      <c r="G1831" t="s">
        <v>11718</v>
      </c>
      <c r="H1831" t="s">
        <v>21016</v>
      </c>
    </row>
    <row r="1832" spans="1:8" x14ac:dyDescent="0.35">
      <c r="A1832" t="s">
        <v>15334</v>
      </c>
      <c r="B1832" t="s">
        <v>12035</v>
      </c>
      <c r="C1832" t="s">
        <v>12449</v>
      </c>
      <c r="D1832" t="s">
        <v>22096</v>
      </c>
      <c r="E1832" t="s">
        <v>12422</v>
      </c>
      <c r="F1832" t="s">
        <v>11922</v>
      </c>
      <c r="G1832" t="s">
        <v>15335</v>
      </c>
      <c r="H1832" t="s">
        <v>20713</v>
      </c>
    </row>
    <row r="1833" spans="1:8" x14ac:dyDescent="0.35">
      <c r="A1833" t="s">
        <v>15336</v>
      </c>
      <c r="B1833" t="s">
        <v>11961</v>
      </c>
      <c r="C1833" t="s">
        <v>12429</v>
      </c>
      <c r="D1833" t="s">
        <v>21920</v>
      </c>
      <c r="E1833" t="s">
        <v>66</v>
      </c>
      <c r="F1833" t="s">
        <v>12423</v>
      </c>
      <c r="G1833" t="s">
        <v>15337</v>
      </c>
      <c r="H1833" t="s">
        <v>20279</v>
      </c>
    </row>
    <row r="1834" spans="1:8" x14ac:dyDescent="0.35">
      <c r="A1834" t="s">
        <v>15338</v>
      </c>
      <c r="B1834" t="s">
        <v>11998</v>
      </c>
      <c r="C1834" t="s">
        <v>12425</v>
      </c>
      <c r="D1834" t="s">
        <v>21968</v>
      </c>
      <c r="E1834" t="s">
        <v>11935</v>
      </c>
      <c r="F1834" t="s">
        <v>12423</v>
      </c>
      <c r="G1834" t="s">
        <v>15339</v>
      </c>
      <c r="H1834" t="s">
        <v>21190</v>
      </c>
    </row>
    <row r="1835" spans="1:8" x14ac:dyDescent="0.35">
      <c r="A1835" t="s">
        <v>15340</v>
      </c>
      <c r="B1835" t="s">
        <v>12146</v>
      </c>
      <c r="C1835" t="s">
        <v>12421</v>
      </c>
      <c r="D1835" t="s">
        <v>22039</v>
      </c>
      <c r="E1835" t="s">
        <v>12430</v>
      </c>
      <c r="F1835" t="s">
        <v>12426</v>
      </c>
      <c r="G1835" t="s">
        <v>9839</v>
      </c>
      <c r="H1835" t="s">
        <v>20478</v>
      </c>
    </row>
    <row r="1836" spans="1:8" x14ac:dyDescent="0.35">
      <c r="A1836" t="s">
        <v>15341</v>
      </c>
      <c r="B1836" t="s">
        <v>12220</v>
      </c>
      <c r="C1836" t="s">
        <v>12421</v>
      </c>
      <c r="D1836" t="s">
        <v>22149</v>
      </c>
      <c r="E1836" t="s">
        <v>11922</v>
      </c>
      <c r="F1836" t="s">
        <v>11948</v>
      </c>
      <c r="G1836" t="s">
        <v>14844</v>
      </c>
      <c r="H1836" t="s">
        <v>21519</v>
      </c>
    </row>
    <row r="1837" spans="1:8" x14ac:dyDescent="0.35">
      <c r="A1837" t="s">
        <v>15342</v>
      </c>
      <c r="B1837" t="s">
        <v>12072</v>
      </c>
      <c r="C1837" t="s">
        <v>12449</v>
      </c>
      <c r="D1837" t="s">
        <v>21905</v>
      </c>
      <c r="E1837" t="s">
        <v>11948</v>
      </c>
      <c r="F1837" t="s">
        <v>12426</v>
      </c>
      <c r="G1837" t="s">
        <v>15343</v>
      </c>
      <c r="H1837" t="s">
        <v>20213</v>
      </c>
    </row>
    <row r="1838" spans="1:8" x14ac:dyDescent="0.35">
      <c r="A1838" t="s">
        <v>15344</v>
      </c>
      <c r="B1838" t="s">
        <v>12146</v>
      </c>
      <c r="C1838" t="s">
        <v>12421</v>
      </c>
      <c r="D1838" t="s">
        <v>22203</v>
      </c>
      <c r="E1838" t="s">
        <v>12430</v>
      </c>
      <c r="F1838" t="s">
        <v>11948</v>
      </c>
      <c r="G1838" t="s">
        <v>11873</v>
      </c>
      <c r="H1838" t="s">
        <v>20871</v>
      </c>
    </row>
    <row r="1839" spans="1:8" x14ac:dyDescent="0.35">
      <c r="A1839" t="s">
        <v>15345</v>
      </c>
      <c r="B1839" t="s">
        <v>11998</v>
      </c>
      <c r="C1839" t="s">
        <v>12425</v>
      </c>
      <c r="D1839" t="s">
        <v>22111</v>
      </c>
      <c r="E1839" t="s">
        <v>11922</v>
      </c>
      <c r="F1839" t="s">
        <v>11922</v>
      </c>
      <c r="G1839" t="s">
        <v>15346</v>
      </c>
      <c r="H1839" t="s">
        <v>20662</v>
      </c>
    </row>
    <row r="1840" spans="1:8" x14ac:dyDescent="0.35">
      <c r="A1840" t="s">
        <v>15347</v>
      </c>
      <c r="B1840" t="s">
        <v>12146</v>
      </c>
      <c r="C1840" t="s">
        <v>12429</v>
      </c>
      <c r="D1840" t="s">
        <v>21915</v>
      </c>
      <c r="E1840" t="s">
        <v>11948</v>
      </c>
      <c r="F1840" t="s">
        <v>12426</v>
      </c>
      <c r="G1840" t="s">
        <v>15348</v>
      </c>
      <c r="H1840" t="s">
        <v>19985</v>
      </c>
    </row>
    <row r="1841" spans="1:8" x14ac:dyDescent="0.35">
      <c r="A1841" t="s">
        <v>15349</v>
      </c>
      <c r="B1841" t="s">
        <v>12109</v>
      </c>
      <c r="C1841" t="s">
        <v>12443</v>
      </c>
      <c r="D1841" t="s">
        <v>22045</v>
      </c>
      <c r="E1841" t="s">
        <v>66</v>
      </c>
      <c r="F1841" t="s">
        <v>66</v>
      </c>
      <c r="G1841" t="s">
        <v>15350</v>
      </c>
      <c r="H1841" t="s">
        <v>20503</v>
      </c>
    </row>
    <row r="1842" spans="1:8" x14ac:dyDescent="0.35">
      <c r="A1842" t="s">
        <v>15351</v>
      </c>
      <c r="B1842" t="s">
        <v>12220</v>
      </c>
      <c r="C1842" t="s">
        <v>12425</v>
      </c>
      <c r="D1842" t="s">
        <v>21934</v>
      </c>
      <c r="E1842" t="s">
        <v>11922</v>
      </c>
      <c r="F1842" t="s">
        <v>11948</v>
      </c>
      <c r="G1842" t="s">
        <v>12489</v>
      </c>
      <c r="H1842" t="s">
        <v>22475</v>
      </c>
    </row>
    <row r="1843" spans="1:8" x14ac:dyDescent="0.35">
      <c r="A1843" t="s">
        <v>15352</v>
      </c>
      <c r="B1843" t="s">
        <v>11961</v>
      </c>
      <c r="C1843" t="s">
        <v>12449</v>
      </c>
      <c r="D1843" t="s">
        <v>22495</v>
      </c>
      <c r="E1843" t="s">
        <v>12430</v>
      </c>
      <c r="F1843" t="s">
        <v>12426</v>
      </c>
      <c r="G1843" t="s">
        <v>15353</v>
      </c>
      <c r="H1843" t="s">
        <v>20363</v>
      </c>
    </row>
    <row r="1844" spans="1:8" x14ac:dyDescent="0.35">
      <c r="A1844" t="s">
        <v>15354</v>
      </c>
      <c r="B1844" t="s">
        <v>11921</v>
      </c>
      <c r="C1844" t="s">
        <v>12449</v>
      </c>
      <c r="D1844" t="s">
        <v>22408</v>
      </c>
      <c r="E1844" t="s">
        <v>11935</v>
      </c>
      <c r="F1844" t="s">
        <v>11948</v>
      </c>
      <c r="G1844" t="s">
        <v>15355</v>
      </c>
      <c r="H1844" t="s">
        <v>20452</v>
      </c>
    </row>
    <row r="1845" spans="1:8" x14ac:dyDescent="0.35">
      <c r="A1845" t="s">
        <v>15356</v>
      </c>
      <c r="B1845" t="s">
        <v>12072</v>
      </c>
      <c r="C1845" t="s">
        <v>12429</v>
      </c>
      <c r="D1845" t="s">
        <v>22374</v>
      </c>
      <c r="E1845" t="s">
        <v>66</v>
      </c>
      <c r="F1845" t="s">
        <v>12423</v>
      </c>
      <c r="G1845" t="s">
        <v>15357</v>
      </c>
      <c r="H1845" t="s">
        <v>21004</v>
      </c>
    </row>
    <row r="1846" spans="1:8" x14ac:dyDescent="0.35">
      <c r="A1846" t="s">
        <v>15358</v>
      </c>
      <c r="B1846" t="s">
        <v>11921</v>
      </c>
      <c r="C1846" t="s">
        <v>12449</v>
      </c>
      <c r="D1846" t="s">
        <v>22408</v>
      </c>
      <c r="E1846" t="s">
        <v>66</v>
      </c>
      <c r="F1846" t="s">
        <v>11922</v>
      </c>
      <c r="G1846" t="s">
        <v>12949</v>
      </c>
      <c r="H1846" t="s">
        <v>20215</v>
      </c>
    </row>
    <row r="1847" spans="1:8" x14ac:dyDescent="0.35">
      <c r="A1847" t="s">
        <v>15359</v>
      </c>
      <c r="B1847" t="s">
        <v>12183</v>
      </c>
      <c r="C1847" t="s">
        <v>12449</v>
      </c>
      <c r="D1847" t="s">
        <v>21955</v>
      </c>
      <c r="E1847" t="s">
        <v>12422</v>
      </c>
      <c r="F1847" t="s">
        <v>11935</v>
      </c>
      <c r="G1847" t="s">
        <v>10256</v>
      </c>
      <c r="H1847" t="s">
        <v>21065</v>
      </c>
    </row>
    <row r="1848" spans="1:8" x14ac:dyDescent="0.35">
      <c r="A1848" t="s">
        <v>15360</v>
      </c>
      <c r="B1848" t="s">
        <v>12220</v>
      </c>
      <c r="C1848" t="s">
        <v>12434</v>
      </c>
      <c r="D1848" t="s">
        <v>22185</v>
      </c>
      <c r="E1848" t="s">
        <v>11948</v>
      </c>
      <c r="F1848" t="s">
        <v>11922</v>
      </c>
      <c r="G1848" t="s">
        <v>15361</v>
      </c>
      <c r="H1848" t="s">
        <v>20314</v>
      </c>
    </row>
    <row r="1849" spans="1:8" x14ac:dyDescent="0.35">
      <c r="A1849" t="s">
        <v>15362</v>
      </c>
      <c r="B1849" t="s">
        <v>12257</v>
      </c>
      <c r="C1849" t="s">
        <v>12429</v>
      </c>
      <c r="D1849" t="s">
        <v>22496</v>
      </c>
      <c r="E1849" t="s">
        <v>11935</v>
      </c>
      <c r="F1849" t="s">
        <v>12423</v>
      </c>
      <c r="G1849" t="s">
        <v>66</v>
      </c>
      <c r="H1849" t="s">
        <v>19870</v>
      </c>
    </row>
    <row r="1850" spans="1:8" x14ac:dyDescent="0.35">
      <c r="A1850" t="s">
        <v>15363</v>
      </c>
      <c r="B1850" t="s">
        <v>11998</v>
      </c>
      <c r="C1850" t="s">
        <v>12421</v>
      </c>
      <c r="D1850" t="s">
        <v>21920</v>
      </c>
      <c r="E1850" t="s">
        <v>11948</v>
      </c>
      <c r="F1850" t="s">
        <v>11948</v>
      </c>
      <c r="G1850" t="s">
        <v>15364</v>
      </c>
      <c r="H1850" t="s">
        <v>19937</v>
      </c>
    </row>
    <row r="1851" spans="1:8" x14ac:dyDescent="0.35">
      <c r="A1851" t="s">
        <v>15365</v>
      </c>
      <c r="B1851" t="s">
        <v>11998</v>
      </c>
      <c r="C1851" t="s">
        <v>12429</v>
      </c>
      <c r="D1851" t="s">
        <v>22497</v>
      </c>
      <c r="E1851" t="s">
        <v>11948</v>
      </c>
      <c r="F1851" t="s">
        <v>12423</v>
      </c>
      <c r="G1851" t="s">
        <v>15366</v>
      </c>
      <c r="H1851" t="s">
        <v>21586</v>
      </c>
    </row>
    <row r="1852" spans="1:8" x14ac:dyDescent="0.35">
      <c r="A1852" t="s">
        <v>15367</v>
      </c>
      <c r="B1852" t="s">
        <v>12183</v>
      </c>
      <c r="C1852" t="s">
        <v>12443</v>
      </c>
      <c r="D1852" t="s">
        <v>22118</v>
      </c>
      <c r="E1852" t="s">
        <v>12430</v>
      </c>
      <c r="F1852" t="s">
        <v>12426</v>
      </c>
      <c r="G1852" t="s">
        <v>66</v>
      </c>
      <c r="H1852" t="s">
        <v>20757</v>
      </c>
    </row>
    <row r="1853" spans="1:8" x14ac:dyDescent="0.35">
      <c r="A1853" t="s">
        <v>15368</v>
      </c>
      <c r="B1853" t="s">
        <v>12220</v>
      </c>
      <c r="C1853" t="s">
        <v>12421</v>
      </c>
      <c r="D1853" t="s">
        <v>22281</v>
      </c>
      <c r="E1853" t="s">
        <v>11935</v>
      </c>
      <c r="F1853" t="s">
        <v>11922</v>
      </c>
      <c r="G1853" t="s">
        <v>15369</v>
      </c>
      <c r="H1853" t="s">
        <v>20405</v>
      </c>
    </row>
    <row r="1854" spans="1:8" x14ac:dyDescent="0.35">
      <c r="A1854" t="s">
        <v>15370</v>
      </c>
      <c r="B1854" t="s">
        <v>11961</v>
      </c>
      <c r="C1854" t="s">
        <v>12449</v>
      </c>
      <c r="D1854" t="s">
        <v>22148</v>
      </c>
      <c r="E1854" t="s">
        <v>11935</v>
      </c>
      <c r="F1854" t="s">
        <v>11935</v>
      </c>
      <c r="G1854" t="s">
        <v>15371</v>
      </c>
      <c r="H1854" t="s">
        <v>20394</v>
      </c>
    </row>
    <row r="1855" spans="1:8" x14ac:dyDescent="0.35">
      <c r="A1855" t="s">
        <v>15372</v>
      </c>
      <c r="B1855" t="s">
        <v>12072</v>
      </c>
      <c r="C1855" t="s">
        <v>12425</v>
      </c>
      <c r="D1855" t="s">
        <v>22076</v>
      </c>
      <c r="E1855" t="s">
        <v>12422</v>
      </c>
      <c r="F1855" t="s">
        <v>12426</v>
      </c>
      <c r="G1855" t="s">
        <v>14287</v>
      </c>
      <c r="H1855" t="s">
        <v>20997</v>
      </c>
    </row>
    <row r="1856" spans="1:8" x14ac:dyDescent="0.35">
      <c r="A1856" t="s">
        <v>15373</v>
      </c>
      <c r="B1856" t="s">
        <v>11998</v>
      </c>
      <c r="C1856" t="s">
        <v>12449</v>
      </c>
      <c r="D1856" t="s">
        <v>22460</v>
      </c>
      <c r="E1856" t="s">
        <v>11922</v>
      </c>
      <c r="F1856" t="s">
        <v>11948</v>
      </c>
      <c r="G1856" t="s">
        <v>15374</v>
      </c>
      <c r="H1856" t="s">
        <v>20611</v>
      </c>
    </row>
    <row r="1857" spans="1:8" x14ac:dyDescent="0.35">
      <c r="A1857" t="s">
        <v>15375</v>
      </c>
      <c r="B1857" t="s">
        <v>12072</v>
      </c>
      <c r="C1857" t="s">
        <v>12425</v>
      </c>
      <c r="D1857" t="s">
        <v>22435</v>
      </c>
      <c r="E1857" t="s">
        <v>12422</v>
      </c>
      <c r="F1857" t="s">
        <v>11948</v>
      </c>
      <c r="G1857" t="s">
        <v>15376</v>
      </c>
      <c r="H1857" t="s">
        <v>20169</v>
      </c>
    </row>
    <row r="1858" spans="1:8" x14ac:dyDescent="0.35">
      <c r="A1858" t="s">
        <v>15377</v>
      </c>
      <c r="B1858" t="s">
        <v>11998</v>
      </c>
      <c r="C1858" t="s">
        <v>12443</v>
      </c>
      <c r="D1858" t="s">
        <v>22248</v>
      </c>
      <c r="E1858" t="s">
        <v>11935</v>
      </c>
      <c r="F1858" t="s">
        <v>11935</v>
      </c>
      <c r="G1858" t="s">
        <v>15378</v>
      </c>
      <c r="H1858" t="s">
        <v>21327</v>
      </c>
    </row>
    <row r="1859" spans="1:8" x14ac:dyDescent="0.35">
      <c r="A1859" t="s">
        <v>15379</v>
      </c>
      <c r="B1859" t="s">
        <v>12183</v>
      </c>
      <c r="C1859" t="s">
        <v>12421</v>
      </c>
      <c r="D1859" t="s">
        <v>22498</v>
      </c>
      <c r="E1859" t="s">
        <v>12430</v>
      </c>
      <c r="F1859" t="s">
        <v>11922</v>
      </c>
      <c r="G1859" t="s">
        <v>15380</v>
      </c>
      <c r="H1859" t="s">
        <v>21213</v>
      </c>
    </row>
    <row r="1860" spans="1:8" x14ac:dyDescent="0.35">
      <c r="A1860" t="s">
        <v>15381</v>
      </c>
      <c r="B1860" t="s">
        <v>12220</v>
      </c>
      <c r="C1860" t="s">
        <v>12421</v>
      </c>
      <c r="D1860" t="s">
        <v>22022</v>
      </c>
      <c r="E1860" t="s">
        <v>12422</v>
      </c>
      <c r="F1860" t="s">
        <v>11922</v>
      </c>
      <c r="G1860" t="s">
        <v>15382</v>
      </c>
      <c r="H1860" t="s">
        <v>22499</v>
      </c>
    </row>
    <row r="1861" spans="1:8" x14ac:dyDescent="0.35">
      <c r="A1861" t="s">
        <v>15383</v>
      </c>
      <c r="B1861" t="s">
        <v>12183</v>
      </c>
      <c r="C1861" t="s">
        <v>12443</v>
      </c>
      <c r="D1861" t="s">
        <v>22137</v>
      </c>
      <c r="E1861" t="s">
        <v>11948</v>
      </c>
      <c r="F1861" t="s">
        <v>11948</v>
      </c>
      <c r="G1861" t="s">
        <v>15384</v>
      </c>
      <c r="H1861" t="s">
        <v>21310</v>
      </c>
    </row>
    <row r="1862" spans="1:8" x14ac:dyDescent="0.35">
      <c r="A1862" t="s">
        <v>15385</v>
      </c>
      <c r="B1862" t="s">
        <v>12035</v>
      </c>
      <c r="C1862" t="s">
        <v>12443</v>
      </c>
      <c r="D1862" t="s">
        <v>21866</v>
      </c>
      <c r="E1862" t="s">
        <v>11922</v>
      </c>
      <c r="F1862" t="s">
        <v>11948</v>
      </c>
      <c r="G1862" t="s">
        <v>14242</v>
      </c>
      <c r="H1862" t="s">
        <v>21542</v>
      </c>
    </row>
    <row r="1863" spans="1:8" x14ac:dyDescent="0.35">
      <c r="A1863" t="s">
        <v>15386</v>
      </c>
      <c r="B1863" t="s">
        <v>12146</v>
      </c>
      <c r="C1863" t="s">
        <v>12425</v>
      </c>
      <c r="D1863" t="s">
        <v>22000</v>
      </c>
      <c r="E1863" t="s">
        <v>12430</v>
      </c>
      <c r="F1863" t="s">
        <v>11935</v>
      </c>
      <c r="G1863" t="s">
        <v>7595</v>
      </c>
      <c r="H1863" t="s">
        <v>21554</v>
      </c>
    </row>
    <row r="1864" spans="1:8" x14ac:dyDescent="0.35">
      <c r="A1864" t="s">
        <v>15387</v>
      </c>
      <c r="B1864" t="s">
        <v>12183</v>
      </c>
      <c r="C1864" t="s">
        <v>12443</v>
      </c>
      <c r="D1864" t="s">
        <v>21901</v>
      </c>
      <c r="E1864" t="s">
        <v>11935</v>
      </c>
      <c r="F1864" t="s">
        <v>11935</v>
      </c>
      <c r="G1864" t="s">
        <v>15388</v>
      </c>
      <c r="H1864" t="s">
        <v>21126</v>
      </c>
    </row>
    <row r="1865" spans="1:8" x14ac:dyDescent="0.35">
      <c r="A1865" t="s">
        <v>15389</v>
      </c>
      <c r="B1865" t="s">
        <v>12220</v>
      </c>
      <c r="C1865" t="s">
        <v>12449</v>
      </c>
      <c r="D1865" t="s">
        <v>21975</v>
      </c>
      <c r="E1865" t="s">
        <v>11935</v>
      </c>
      <c r="F1865" t="s">
        <v>12423</v>
      </c>
      <c r="G1865" t="s">
        <v>13001</v>
      </c>
      <c r="H1865" t="s">
        <v>20035</v>
      </c>
    </row>
    <row r="1866" spans="1:8" x14ac:dyDescent="0.35">
      <c r="A1866" t="s">
        <v>15390</v>
      </c>
      <c r="B1866" t="s">
        <v>12183</v>
      </c>
      <c r="C1866" t="s">
        <v>12434</v>
      </c>
      <c r="D1866" t="s">
        <v>22328</v>
      </c>
      <c r="E1866" t="s">
        <v>12422</v>
      </c>
      <c r="F1866" t="s">
        <v>12426</v>
      </c>
      <c r="G1866" t="s">
        <v>15391</v>
      </c>
      <c r="H1866" t="s">
        <v>21368</v>
      </c>
    </row>
    <row r="1867" spans="1:8" x14ac:dyDescent="0.35">
      <c r="A1867" t="s">
        <v>15392</v>
      </c>
      <c r="B1867" t="s">
        <v>12183</v>
      </c>
      <c r="C1867" t="s">
        <v>12425</v>
      </c>
      <c r="D1867" t="s">
        <v>22200</v>
      </c>
      <c r="E1867" t="s">
        <v>12430</v>
      </c>
      <c r="F1867" t="s">
        <v>11935</v>
      </c>
      <c r="G1867" t="s">
        <v>15393</v>
      </c>
      <c r="H1867" t="s">
        <v>21273</v>
      </c>
    </row>
    <row r="1868" spans="1:8" x14ac:dyDescent="0.35">
      <c r="A1868" t="s">
        <v>15394</v>
      </c>
      <c r="B1868" t="s">
        <v>12072</v>
      </c>
      <c r="C1868" t="s">
        <v>12449</v>
      </c>
      <c r="D1868" t="s">
        <v>22239</v>
      </c>
      <c r="E1868" t="s">
        <v>12422</v>
      </c>
      <c r="F1868" t="s">
        <v>11922</v>
      </c>
      <c r="G1868" t="s">
        <v>13361</v>
      </c>
      <c r="H1868" t="s">
        <v>21155</v>
      </c>
    </row>
    <row r="1869" spans="1:8" x14ac:dyDescent="0.35">
      <c r="A1869" t="s">
        <v>15395</v>
      </c>
      <c r="B1869" t="s">
        <v>12035</v>
      </c>
      <c r="C1869" t="s">
        <v>12429</v>
      </c>
      <c r="D1869" t="s">
        <v>22001</v>
      </c>
      <c r="E1869" t="s">
        <v>12422</v>
      </c>
      <c r="F1869" t="s">
        <v>11922</v>
      </c>
      <c r="G1869" t="s">
        <v>66</v>
      </c>
      <c r="H1869" t="s">
        <v>21211</v>
      </c>
    </row>
    <row r="1870" spans="1:8" x14ac:dyDescent="0.35">
      <c r="A1870" t="s">
        <v>15396</v>
      </c>
      <c r="B1870" t="s">
        <v>11921</v>
      </c>
      <c r="C1870" t="s">
        <v>12421</v>
      </c>
      <c r="D1870" t="s">
        <v>21932</v>
      </c>
      <c r="E1870" t="s">
        <v>11948</v>
      </c>
      <c r="F1870" t="s">
        <v>12426</v>
      </c>
      <c r="G1870" t="s">
        <v>8561</v>
      </c>
      <c r="H1870" t="s">
        <v>20468</v>
      </c>
    </row>
    <row r="1871" spans="1:8" x14ac:dyDescent="0.35">
      <c r="A1871" t="s">
        <v>15397</v>
      </c>
      <c r="B1871" t="s">
        <v>12072</v>
      </c>
      <c r="C1871" t="s">
        <v>12421</v>
      </c>
      <c r="D1871" t="s">
        <v>21991</v>
      </c>
      <c r="E1871" t="s">
        <v>11948</v>
      </c>
      <c r="F1871" t="s">
        <v>11948</v>
      </c>
      <c r="G1871" t="s">
        <v>15398</v>
      </c>
      <c r="H1871" t="s">
        <v>20788</v>
      </c>
    </row>
    <row r="1872" spans="1:8" x14ac:dyDescent="0.35">
      <c r="A1872" t="s">
        <v>15399</v>
      </c>
      <c r="B1872" t="s">
        <v>11921</v>
      </c>
      <c r="C1872" t="s">
        <v>12421</v>
      </c>
      <c r="D1872" t="s">
        <v>21911</v>
      </c>
      <c r="E1872" t="s">
        <v>11922</v>
      </c>
      <c r="F1872" t="s">
        <v>11935</v>
      </c>
      <c r="G1872" t="s">
        <v>15400</v>
      </c>
      <c r="H1872" t="s">
        <v>20225</v>
      </c>
    </row>
    <row r="1873" spans="1:8" x14ac:dyDescent="0.35">
      <c r="A1873" t="s">
        <v>15401</v>
      </c>
      <c r="B1873" t="s">
        <v>12109</v>
      </c>
      <c r="C1873" t="s">
        <v>12421</v>
      </c>
      <c r="D1873" t="s">
        <v>22015</v>
      </c>
      <c r="E1873" t="s">
        <v>12422</v>
      </c>
      <c r="F1873" t="s">
        <v>12423</v>
      </c>
      <c r="G1873" t="s">
        <v>15402</v>
      </c>
      <c r="H1873" t="s">
        <v>20047</v>
      </c>
    </row>
    <row r="1874" spans="1:8" x14ac:dyDescent="0.35">
      <c r="A1874" t="s">
        <v>15403</v>
      </c>
      <c r="B1874" t="s">
        <v>11998</v>
      </c>
      <c r="C1874" t="s">
        <v>12425</v>
      </c>
      <c r="D1874" t="s">
        <v>22070</v>
      </c>
      <c r="E1874" t="s">
        <v>11948</v>
      </c>
      <c r="F1874" t="s">
        <v>11948</v>
      </c>
      <c r="G1874" t="s">
        <v>66</v>
      </c>
      <c r="H1874" t="s">
        <v>19876</v>
      </c>
    </row>
    <row r="1875" spans="1:8" x14ac:dyDescent="0.35">
      <c r="A1875" t="s">
        <v>15404</v>
      </c>
      <c r="B1875" t="s">
        <v>12146</v>
      </c>
      <c r="C1875" t="s">
        <v>12429</v>
      </c>
      <c r="D1875" t="s">
        <v>22121</v>
      </c>
      <c r="E1875" t="s">
        <v>11922</v>
      </c>
      <c r="F1875" t="s">
        <v>11922</v>
      </c>
      <c r="G1875" t="s">
        <v>15405</v>
      </c>
      <c r="H1875" t="s">
        <v>21287</v>
      </c>
    </row>
    <row r="1876" spans="1:8" x14ac:dyDescent="0.35">
      <c r="A1876" t="s">
        <v>15406</v>
      </c>
      <c r="B1876" t="s">
        <v>12109</v>
      </c>
      <c r="C1876" t="s">
        <v>12449</v>
      </c>
      <c r="D1876" t="s">
        <v>21868</v>
      </c>
      <c r="E1876" t="s">
        <v>12422</v>
      </c>
      <c r="F1876" t="s">
        <v>11948</v>
      </c>
      <c r="G1876" t="s">
        <v>15407</v>
      </c>
      <c r="H1876" t="s">
        <v>20176</v>
      </c>
    </row>
    <row r="1877" spans="1:8" x14ac:dyDescent="0.35">
      <c r="A1877" t="s">
        <v>15408</v>
      </c>
      <c r="B1877" t="s">
        <v>12220</v>
      </c>
      <c r="C1877" t="s">
        <v>12443</v>
      </c>
      <c r="D1877" t="s">
        <v>21867</v>
      </c>
      <c r="E1877" t="s">
        <v>12430</v>
      </c>
      <c r="F1877" t="s">
        <v>11935</v>
      </c>
      <c r="G1877" t="s">
        <v>15409</v>
      </c>
      <c r="H1877" t="s">
        <v>21448</v>
      </c>
    </row>
    <row r="1878" spans="1:8" x14ac:dyDescent="0.35">
      <c r="A1878" t="s">
        <v>15410</v>
      </c>
      <c r="B1878" t="s">
        <v>11998</v>
      </c>
      <c r="C1878" t="s">
        <v>12425</v>
      </c>
      <c r="D1878" t="s">
        <v>22067</v>
      </c>
      <c r="E1878" t="s">
        <v>11935</v>
      </c>
      <c r="F1878" t="s">
        <v>66</v>
      </c>
      <c r="G1878" t="s">
        <v>15411</v>
      </c>
      <c r="H1878" t="s">
        <v>21091</v>
      </c>
    </row>
    <row r="1879" spans="1:8" x14ac:dyDescent="0.35">
      <c r="A1879" t="s">
        <v>15412</v>
      </c>
      <c r="B1879" t="s">
        <v>12035</v>
      </c>
      <c r="C1879" t="s">
        <v>12449</v>
      </c>
      <c r="D1879" t="s">
        <v>22315</v>
      </c>
      <c r="E1879" t="s">
        <v>12422</v>
      </c>
      <c r="F1879" t="s">
        <v>11922</v>
      </c>
      <c r="G1879" t="s">
        <v>15413</v>
      </c>
      <c r="H1879" t="s">
        <v>19988</v>
      </c>
    </row>
    <row r="1880" spans="1:8" x14ac:dyDescent="0.35">
      <c r="A1880" t="s">
        <v>15414</v>
      </c>
      <c r="B1880" t="s">
        <v>11961</v>
      </c>
      <c r="C1880" t="s">
        <v>12429</v>
      </c>
      <c r="D1880" t="s">
        <v>22340</v>
      </c>
      <c r="E1880" t="s">
        <v>12430</v>
      </c>
      <c r="F1880" t="s">
        <v>11948</v>
      </c>
      <c r="G1880" t="s">
        <v>15415</v>
      </c>
      <c r="H1880" t="s">
        <v>21373</v>
      </c>
    </row>
    <row r="1881" spans="1:8" x14ac:dyDescent="0.35">
      <c r="A1881" t="s">
        <v>15416</v>
      </c>
      <c r="B1881" t="s">
        <v>12109</v>
      </c>
      <c r="C1881" t="s">
        <v>12434</v>
      </c>
      <c r="D1881" t="s">
        <v>22003</v>
      </c>
      <c r="E1881" t="s">
        <v>11935</v>
      </c>
      <c r="F1881" t="s">
        <v>11935</v>
      </c>
      <c r="G1881" t="s">
        <v>15417</v>
      </c>
      <c r="H1881" t="s">
        <v>19916</v>
      </c>
    </row>
    <row r="1882" spans="1:8" x14ac:dyDescent="0.35">
      <c r="A1882" t="s">
        <v>15418</v>
      </c>
      <c r="B1882" t="s">
        <v>12072</v>
      </c>
      <c r="C1882" t="s">
        <v>12429</v>
      </c>
      <c r="D1882" t="s">
        <v>22107</v>
      </c>
      <c r="E1882" t="s">
        <v>12422</v>
      </c>
      <c r="F1882" t="s">
        <v>12426</v>
      </c>
      <c r="G1882" t="s">
        <v>8068</v>
      </c>
      <c r="H1882" t="s">
        <v>20270</v>
      </c>
    </row>
    <row r="1883" spans="1:8" x14ac:dyDescent="0.35">
      <c r="A1883" t="s">
        <v>15419</v>
      </c>
      <c r="B1883" t="s">
        <v>11921</v>
      </c>
      <c r="C1883" t="s">
        <v>12421</v>
      </c>
      <c r="D1883" t="s">
        <v>22268</v>
      </c>
      <c r="E1883" t="s">
        <v>12430</v>
      </c>
      <c r="F1883" t="s">
        <v>11935</v>
      </c>
      <c r="G1883" t="s">
        <v>10237</v>
      </c>
      <c r="H1883" t="s">
        <v>21582</v>
      </c>
    </row>
    <row r="1884" spans="1:8" x14ac:dyDescent="0.35">
      <c r="A1884" t="s">
        <v>15420</v>
      </c>
      <c r="B1884" t="s">
        <v>12146</v>
      </c>
      <c r="C1884" t="s">
        <v>12421</v>
      </c>
      <c r="D1884" t="s">
        <v>22197</v>
      </c>
      <c r="E1884" t="s">
        <v>11922</v>
      </c>
      <c r="F1884" t="s">
        <v>12423</v>
      </c>
      <c r="G1884" t="s">
        <v>7504</v>
      </c>
      <c r="H1884" t="s">
        <v>20146</v>
      </c>
    </row>
    <row r="1885" spans="1:8" x14ac:dyDescent="0.35">
      <c r="A1885" t="s">
        <v>15421</v>
      </c>
      <c r="B1885" t="s">
        <v>11961</v>
      </c>
      <c r="C1885" t="s">
        <v>12449</v>
      </c>
      <c r="D1885" t="s">
        <v>22144</v>
      </c>
      <c r="E1885" t="s">
        <v>66</v>
      </c>
      <c r="F1885" t="s">
        <v>12426</v>
      </c>
      <c r="G1885" t="s">
        <v>15422</v>
      </c>
      <c r="H1885" t="s">
        <v>21377</v>
      </c>
    </row>
    <row r="1886" spans="1:8" x14ac:dyDescent="0.35">
      <c r="A1886" t="s">
        <v>15423</v>
      </c>
      <c r="B1886" t="s">
        <v>11921</v>
      </c>
      <c r="C1886" t="s">
        <v>12425</v>
      </c>
      <c r="D1886" t="s">
        <v>22077</v>
      </c>
      <c r="E1886" t="s">
        <v>11935</v>
      </c>
      <c r="F1886" t="s">
        <v>11935</v>
      </c>
      <c r="G1886" t="s">
        <v>66</v>
      </c>
      <c r="H1886" t="s">
        <v>21313</v>
      </c>
    </row>
    <row r="1887" spans="1:8" x14ac:dyDescent="0.35">
      <c r="A1887" t="s">
        <v>15424</v>
      </c>
      <c r="B1887" t="s">
        <v>12146</v>
      </c>
      <c r="C1887" t="s">
        <v>12449</v>
      </c>
      <c r="D1887" t="s">
        <v>22204</v>
      </c>
      <c r="E1887" t="s">
        <v>12422</v>
      </c>
      <c r="F1887" t="s">
        <v>12426</v>
      </c>
      <c r="G1887" t="s">
        <v>15425</v>
      </c>
      <c r="H1887" t="s">
        <v>20759</v>
      </c>
    </row>
    <row r="1888" spans="1:8" x14ac:dyDescent="0.35">
      <c r="A1888" t="s">
        <v>15426</v>
      </c>
      <c r="B1888" t="s">
        <v>12146</v>
      </c>
      <c r="C1888" t="s">
        <v>12434</v>
      </c>
      <c r="D1888" t="s">
        <v>22171</v>
      </c>
      <c r="E1888" t="s">
        <v>11948</v>
      </c>
      <c r="F1888" t="s">
        <v>11922</v>
      </c>
      <c r="G1888" t="s">
        <v>14842</v>
      </c>
      <c r="H1888" t="s">
        <v>20394</v>
      </c>
    </row>
    <row r="1889" spans="1:8" x14ac:dyDescent="0.35">
      <c r="A1889" t="s">
        <v>15427</v>
      </c>
      <c r="B1889" t="s">
        <v>12146</v>
      </c>
      <c r="C1889" t="s">
        <v>12429</v>
      </c>
      <c r="D1889" t="s">
        <v>22196</v>
      </c>
      <c r="E1889" t="s">
        <v>12422</v>
      </c>
      <c r="F1889" t="s">
        <v>11922</v>
      </c>
      <c r="G1889" t="s">
        <v>66</v>
      </c>
      <c r="H1889" t="s">
        <v>20568</v>
      </c>
    </row>
    <row r="1890" spans="1:8" x14ac:dyDescent="0.35">
      <c r="A1890" t="s">
        <v>15428</v>
      </c>
      <c r="B1890" t="s">
        <v>12146</v>
      </c>
      <c r="C1890" t="s">
        <v>12449</v>
      </c>
      <c r="D1890" t="s">
        <v>22002</v>
      </c>
      <c r="E1890" t="s">
        <v>11948</v>
      </c>
      <c r="F1890" t="s">
        <v>11948</v>
      </c>
      <c r="G1890" t="s">
        <v>15429</v>
      </c>
      <c r="H1890" t="s">
        <v>21229</v>
      </c>
    </row>
    <row r="1891" spans="1:8" x14ac:dyDescent="0.35">
      <c r="A1891" t="s">
        <v>15430</v>
      </c>
      <c r="B1891" t="s">
        <v>12072</v>
      </c>
      <c r="C1891" t="s">
        <v>12449</v>
      </c>
      <c r="D1891" t="s">
        <v>22303</v>
      </c>
      <c r="E1891" t="s">
        <v>11922</v>
      </c>
      <c r="F1891" t="s">
        <v>11935</v>
      </c>
      <c r="G1891" t="s">
        <v>11536</v>
      </c>
      <c r="H1891" t="s">
        <v>19993</v>
      </c>
    </row>
    <row r="1892" spans="1:8" x14ac:dyDescent="0.35">
      <c r="A1892" t="s">
        <v>15431</v>
      </c>
      <c r="B1892" t="s">
        <v>11961</v>
      </c>
      <c r="C1892" t="s">
        <v>12421</v>
      </c>
      <c r="D1892" t="s">
        <v>22417</v>
      </c>
      <c r="E1892" t="s">
        <v>11935</v>
      </c>
      <c r="F1892" t="s">
        <v>11948</v>
      </c>
      <c r="G1892" t="s">
        <v>66</v>
      </c>
      <c r="H1892" t="s">
        <v>20432</v>
      </c>
    </row>
    <row r="1893" spans="1:8" x14ac:dyDescent="0.35">
      <c r="A1893" t="s">
        <v>15432</v>
      </c>
      <c r="B1893" t="s">
        <v>12035</v>
      </c>
      <c r="C1893" t="s">
        <v>12449</v>
      </c>
      <c r="D1893" t="s">
        <v>22016</v>
      </c>
      <c r="E1893" t="s">
        <v>66</v>
      </c>
      <c r="F1893" t="s">
        <v>12426</v>
      </c>
      <c r="G1893" t="s">
        <v>14095</v>
      </c>
      <c r="H1893" t="s">
        <v>19854</v>
      </c>
    </row>
    <row r="1894" spans="1:8" x14ac:dyDescent="0.35">
      <c r="A1894" t="s">
        <v>15433</v>
      </c>
      <c r="B1894" t="s">
        <v>12183</v>
      </c>
      <c r="C1894" t="s">
        <v>12429</v>
      </c>
      <c r="D1894" t="s">
        <v>21941</v>
      </c>
      <c r="E1894" t="s">
        <v>11935</v>
      </c>
      <c r="F1894" t="s">
        <v>11935</v>
      </c>
      <c r="G1894" t="s">
        <v>15434</v>
      </c>
      <c r="H1894" t="s">
        <v>20631</v>
      </c>
    </row>
    <row r="1895" spans="1:8" x14ac:dyDescent="0.35">
      <c r="A1895" t="s">
        <v>15435</v>
      </c>
      <c r="B1895" t="s">
        <v>12035</v>
      </c>
      <c r="C1895" t="s">
        <v>12434</v>
      </c>
      <c r="D1895" t="s">
        <v>22500</v>
      </c>
      <c r="E1895" t="s">
        <v>11922</v>
      </c>
      <c r="F1895" t="s">
        <v>11948</v>
      </c>
      <c r="G1895" t="s">
        <v>13464</v>
      </c>
      <c r="H1895" t="s">
        <v>20527</v>
      </c>
    </row>
    <row r="1896" spans="1:8" x14ac:dyDescent="0.35">
      <c r="A1896" t="s">
        <v>15436</v>
      </c>
      <c r="B1896" t="s">
        <v>12220</v>
      </c>
      <c r="C1896" t="s">
        <v>12425</v>
      </c>
      <c r="D1896" t="s">
        <v>22129</v>
      </c>
      <c r="E1896" t="s">
        <v>12430</v>
      </c>
      <c r="F1896" t="s">
        <v>11948</v>
      </c>
      <c r="G1896" t="s">
        <v>66</v>
      </c>
      <c r="H1896" t="s">
        <v>20055</v>
      </c>
    </row>
    <row r="1897" spans="1:8" x14ac:dyDescent="0.35">
      <c r="A1897" t="s">
        <v>15437</v>
      </c>
      <c r="B1897" t="s">
        <v>11961</v>
      </c>
      <c r="C1897" t="s">
        <v>12429</v>
      </c>
      <c r="D1897" t="s">
        <v>22011</v>
      </c>
      <c r="E1897" t="s">
        <v>11922</v>
      </c>
      <c r="F1897" t="s">
        <v>11948</v>
      </c>
      <c r="G1897" t="s">
        <v>15203</v>
      </c>
      <c r="H1897" t="s">
        <v>20938</v>
      </c>
    </row>
    <row r="1898" spans="1:8" x14ac:dyDescent="0.35">
      <c r="A1898" t="s">
        <v>15438</v>
      </c>
      <c r="B1898" t="s">
        <v>12220</v>
      </c>
      <c r="C1898" t="s">
        <v>12443</v>
      </c>
      <c r="D1898" t="s">
        <v>22123</v>
      </c>
      <c r="E1898" t="s">
        <v>11922</v>
      </c>
      <c r="F1898" t="s">
        <v>12423</v>
      </c>
      <c r="G1898" t="s">
        <v>15439</v>
      </c>
      <c r="H1898" t="s">
        <v>20046</v>
      </c>
    </row>
    <row r="1899" spans="1:8" x14ac:dyDescent="0.35">
      <c r="A1899" t="s">
        <v>15440</v>
      </c>
      <c r="B1899" t="s">
        <v>12220</v>
      </c>
      <c r="C1899" t="s">
        <v>12421</v>
      </c>
      <c r="D1899" t="s">
        <v>21883</v>
      </c>
      <c r="E1899" t="s">
        <v>11922</v>
      </c>
      <c r="F1899" t="s">
        <v>11935</v>
      </c>
      <c r="G1899" t="s">
        <v>10682</v>
      </c>
      <c r="H1899" t="s">
        <v>20648</v>
      </c>
    </row>
    <row r="1900" spans="1:8" x14ac:dyDescent="0.35">
      <c r="A1900" t="s">
        <v>15441</v>
      </c>
      <c r="B1900" t="s">
        <v>12035</v>
      </c>
      <c r="C1900" t="s">
        <v>12434</v>
      </c>
      <c r="D1900" t="s">
        <v>22501</v>
      </c>
      <c r="E1900" t="s">
        <v>11922</v>
      </c>
      <c r="F1900" t="s">
        <v>11922</v>
      </c>
      <c r="G1900" t="s">
        <v>14994</v>
      </c>
      <c r="H1900" t="s">
        <v>20245</v>
      </c>
    </row>
    <row r="1901" spans="1:8" x14ac:dyDescent="0.35">
      <c r="A1901" t="s">
        <v>15442</v>
      </c>
      <c r="B1901" t="s">
        <v>11921</v>
      </c>
      <c r="C1901" t="s">
        <v>12421</v>
      </c>
      <c r="D1901" t="s">
        <v>22418</v>
      </c>
      <c r="E1901" t="s">
        <v>11935</v>
      </c>
      <c r="F1901" t="s">
        <v>11935</v>
      </c>
      <c r="G1901" t="s">
        <v>15443</v>
      </c>
      <c r="H1901" t="s">
        <v>21176</v>
      </c>
    </row>
    <row r="1902" spans="1:8" x14ac:dyDescent="0.35">
      <c r="A1902" t="s">
        <v>15444</v>
      </c>
      <c r="B1902" t="s">
        <v>12109</v>
      </c>
      <c r="C1902" t="s">
        <v>12434</v>
      </c>
      <c r="D1902" t="s">
        <v>22502</v>
      </c>
      <c r="E1902" t="s">
        <v>11948</v>
      </c>
      <c r="F1902" t="s">
        <v>12423</v>
      </c>
      <c r="G1902" t="s">
        <v>12882</v>
      </c>
      <c r="H1902" t="s">
        <v>20004</v>
      </c>
    </row>
    <row r="1903" spans="1:8" x14ac:dyDescent="0.35">
      <c r="A1903" t="s">
        <v>15445</v>
      </c>
      <c r="B1903" t="s">
        <v>11998</v>
      </c>
      <c r="C1903" t="s">
        <v>12425</v>
      </c>
      <c r="D1903" t="s">
        <v>22503</v>
      </c>
      <c r="E1903" t="s">
        <v>11935</v>
      </c>
      <c r="F1903" t="s">
        <v>11948</v>
      </c>
      <c r="G1903" t="s">
        <v>15446</v>
      </c>
      <c r="H1903" t="s">
        <v>21595</v>
      </c>
    </row>
    <row r="1904" spans="1:8" x14ac:dyDescent="0.35">
      <c r="A1904" t="s">
        <v>15447</v>
      </c>
      <c r="B1904" t="s">
        <v>12109</v>
      </c>
      <c r="C1904" t="s">
        <v>12443</v>
      </c>
      <c r="D1904" t="s">
        <v>22196</v>
      </c>
      <c r="E1904" t="s">
        <v>11922</v>
      </c>
      <c r="F1904" t="s">
        <v>11922</v>
      </c>
      <c r="G1904" t="s">
        <v>10346</v>
      </c>
      <c r="H1904" t="s">
        <v>19895</v>
      </c>
    </row>
    <row r="1905" spans="1:8" x14ac:dyDescent="0.35">
      <c r="A1905" t="s">
        <v>15448</v>
      </c>
      <c r="B1905" t="s">
        <v>12072</v>
      </c>
      <c r="C1905" t="s">
        <v>12425</v>
      </c>
      <c r="D1905" t="s">
        <v>22174</v>
      </c>
      <c r="E1905" t="s">
        <v>12430</v>
      </c>
      <c r="F1905" t="s">
        <v>11922</v>
      </c>
      <c r="G1905" t="s">
        <v>15449</v>
      </c>
      <c r="H1905" t="s">
        <v>21513</v>
      </c>
    </row>
    <row r="1906" spans="1:8" x14ac:dyDescent="0.35">
      <c r="A1906" t="s">
        <v>15450</v>
      </c>
      <c r="B1906" t="s">
        <v>12257</v>
      </c>
      <c r="C1906" t="s">
        <v>12429</v>
      </c>
      <c r="D1906" t="s">
        <v>22481</v>
      </c>
      <c r="E1906" t="s">
        <v>12422</v>
      </c>
      <c r="F1906" t="s">
        <v>11948</v>
      </c>
      <c r="G1906" t="s">
        <v>15451</v>
      </c>
      <c r="H1906" t="s">
        <v>20234</v>
      </c>
    </row>
    <row r="1907" spans="1:8" x14ac:dyDescent="0.35">
      <c r="A1907" t="s">
        <v>15452</v>
      </c>
      <c r="B1907" t="s">
        <v>11998</v>
      </c>
      <c r="C1907" t="s">
        <v>12429</v>
      </c>
      <c r="D1907" t="s">
        <v>21887</v>
      </c>
      <c r="E1907" t="s">
        <v>12430</v>
      </c>
      <c r="F1907" t="s">
        <v>12426</v>
      </c>
      <c r="G1907" t="s">
        <v>15453</v>
      </c>
      <c r="H1907" t="s">
        <v>19831</v>
      </c>
    </row>
    <row r="1908" spans="1:8" x14ac:dyDescent="0.35">
      <c r="A1908" t="s">
        <v>15454</v>
      </c>
      <c r="B1908" t="s">
        <v>12183</v>
      </c>
      <c r="C1908" t="s">
        <v>12421</v>
      </c>
      <c r="D1908" t="s">
        <v>22345</v>
      </c>
      <c r="E1908" t="s">
        <v>11935</v>
      </c>
      <c r="F1908" t="s">
        <v>11948</v>
      </c>
      <c r="G1908" t="s">
        <v>13857</v>
      </c>
      <c r="H1908" t="s">
        <v>21082</v>
      </c>
    </row>
    <row r="1909" spans="1:8" x14ac:dyDescent="0.35">
      <c r="A1909" t="s">
        <v>15455</v>
      </c>
      <c r="B1909" t="s">
        <v>11961</v>
      </c>
      <c r="C1909" t="s">
        <v>12429</v>
      </c>
      <c r="D1909" t="s">
        <v>22275</v>
      </c>
      <c r="E1909" t="s">
        <v>11935</v>
      </c>
      <c r="F1909" t="s">
        <v>12426</v>
      </c>
      <c r="G1909" t="s">
        <v>15456</v>
      </c>
      <c r="H1909" t="s">
        <v>20569</v>
      </c>
    </row>
    <row r="1910" spans="1:8" x14ac:dyDescent="0.35">
      <c r="A1910" t="s">
        <v>15457</v>
      </c>
      <c r="B1910" t="s">
        <v>12109</v>
      </c>
      <c r="C1910" t="s">
        <v>12425</v>
      </c>
      <c r="D1910" t="s">
        <v>22453</v>
      </c>
      <c r="E1910" t="s">
        <v>12430</v>
      </c>
      <c r="F1910" t="s">
        <v>11922</v>
      </c>
      <c r="G1910" t="s">
        <v>11618</v>
      </c>
      <c r="H1910" t="s">
        <v>20168</v>
      </c>
    </row>
    <row r="1911" spans="1:8" x14ac:dyDescent="0.35">
      <c r="A1911" t="s">
        <v>15458</v>
      </c>
      <c r="B1911" t="s">
        <v>12109</v>
      </c>
      <c r="C1911" t="s">
        <v>12425</v>
      </c>
      <c r="D1911" t="s">
        <v>22372</v>
      </c>
      <c r="E1911" t="s">
        <v>12422</v>
      </c>
      <c r="F1911" t="s">
        <v>11948</v>
      </c>
      <c r="G1911" t="s">
        <v>15459</v>
      </c>
      <c r="H1911" t="s">
        <v>20933</v>
      </c>
    </row>
    <row r="1912" spans="1:8" x14ac:dyDescent="0.35">
      <c r="A1912" t="s">
        <v>15460</v>
      </c>
      <c r="B1912" t="s">
        <v>12146</v>
      </c>
      <c r="C1912" t="s">
        <v>12425</v>
      </c>
      <c r="D1912" t="s">
        <v>22020</v>
      </c>
      <c r="E1912" t="s">
        <v>12430</v>
      </c>
      <c r="F1912" t="s">
        <v>12423</v>
      </c>
      <c r="G1912" t="s">
        <v>15461</v>
      </c>
      <c r="H1912" t="s">
        <v>21109</v>
      </c>
    </row>
    <row r="1913" spans="1:8" x14ac:dyDescent="0.35">
      <c r="A1913" t="s">
        <v>15462</v>
      </c>
      <c r="B1913" t="s">
        <v>12072</v>
      </c>
      <c r="C1913" t="s">
        <v>12434</v>
      </c>
      <c r="D1913" t="s">
        <v>22335</v>
      </c>
      <c r="E1913" t="s">
        <v>12422</v>
      </c>
      <c r="F1913" t="s">
        <v>11922</v>
      </c>
      <c r="G1913" t="s">
        <v>15463</v>
      </c>
      <c r="H1913" t="s">
        <v>20138</v>
      </c>
    </row>
    <row r="1914" spans="1:8" x14ac:dyDescent="0.35">
      <c r="A1914" t="s">
        <v>15464</v>
      </c>
      <c r="B1914" t="s">
        <v>12109</v>
      </c>
      <c r="C1914" t="s">
        <v>12429</v>
      </c>
      <c r="D1914" t="s">
        <v>22110</v>
      </c>
      <c r="E1914" t="s">
        <v>11948</v>
      </c>
      <c r="F1914" t="s">
        <v>12426</v>
      </c>
      <c r="G1914" t="s">
        <v>15465</v>
      </c>
      <c r="H1914" t="s">
        <v>20230</v>
      </c>
    </row>
    <row r="1915" spans="1:8" x14ac:dyDescent="0.35">
      <c r="A1915" t="s">
        <v>15466</v>
      </c>
      <c r="B1915" t="s">
        <v>12220</v>
      </c>
      <c r="C1915" t="s">
        <v>12425</v>
      </c>
      <c r="D1915" t="s">
        <v>22183</v>
      </c>
      <c r="E1915" t="s">
        <v>12430</v>
      </c>
      <c r="F1915" t="s">
        <v>12426</v>
      </c>
      <c r="G1915" t="s">
        <v>8125</v>
      </c>
      <c r="H1915" t="s">
        <v>20655</v>
      </c>
    </row>
    <row r="1916" spans="1:8" x14ac:dyDescent="0.35">
      <c r="A1916" t="s">
        <v>15467</v>
      </c>
      <c r="B1916" t="s">
        <v>11961</v>
      </c>
      <c r="C1916" t="s">
        <v>12429</v>
      </c>
      <c r="D1916" t="s">
        <v>22504</v>
      </c>
      <c r="E1916" t="s">
        <v>11935</v>
      </c>
      <c r="F1916" t="s">
        <v>12423</v>
      </c>
      <c r="G1916" t="s">
        <v>66</v>
      </c>
      <c r="H1916" t="s">
        <v>21540</v>
      </c>
    </row>
    <row r="1917" spans="1:8" x14ac:dyDescent="0.35">
      <c r="A1917" t="s">
        <v>15468</v>
      </c>
      <c r="B1917" t="s">
        <v>12183</v>
      </c>
      <c r="C1917" t="s">
        <v>12425</v>
      </c>
      <c r="D1917" t="s">
        <v>22099</v>
      </c>
      <c r="E1917" t="s">
        <v>11935</v>
      </c>
      <c r="F1917" t="s">
        <v>12426</v>
      </c>
      <c r="G1917" t="s">
        <v>15268</v>
      </c>
      <c r="H1917" t="s">
        <v>19847</v>
      </c>
    </row>
    <row r="1918" spans="1:8" x14ac:dyDescent="0.35">
      <c r="A1918" t="s">
        <v>15469</v>
      </c>
      <c r="B1918" t="s">
        <v>12183</v>
      </c>
      <c r="C1918" t="s">
        <v>12449</v>
      </c>
      <c r="D1918" t="s">
        <v>22331</v>
      </c>
      <c r="E1918" t="s">
        <v>11922</v>
      </c>
      <c r="F1918" t="s">
        <v>12423</v>
      </c>
      <c r="G1918" t="s">
        <v>15470</v>
      </c>
      <c r="H1918" t="s">
        <v>20756</v>
      </c>
    </row>
    <row r="1919" spans="1:8" x14ac:dyDescent="0.35">
      <c r="A1919" t="s">
        <v>15471</v>
      </c>
      <c r="B1919" t="s">
        <v>12035</v>
      </c>
      <c r="C1919" t="s">
        <v>12449</v>
      </c>
      <c r="D1919" t="s">
        <v>22116</v>
      </c>
      <c r="E1919" t="s">
        <v>11948</v>
      </c>
      <c r="F1919" t="s">
        <v>12426</v>
      </c>
      <c r="G1919" t="s">
        <v>15472</v>
      </c>
      <c r="H1919" t="s">
        <v>20597</v>
      </c>
    </row>
    <row r="1920" spans="1:8" x14ac:dyDescent="0.35">
      <c r="A1920" t="s">
        <v>15473</v>
      </c>
      <c r="B1920" t="s">
        <v>12146</v>
      </c>
      <c r="C1920" t="s">
        <v>12425</v>
      </c>
      <c r="D1920" t="s">
        <v>21890</v>
      </c>
      <c r="E1920" t="s">
        <v>11935</v>
      </c>
      <c r="F1920" t="s">
        <v>12423</v>
      </c>
      <c r="G1920" t="s">
        <v>66</v>
      </c>
      <c r="H1920" t="s">
        <v>20517</v>
      </c>
    </row>
    <row r="1921" spans="1:8" x14ac:dyDescent="0.35">
      <c r="A1921" t="s">
        <v>15474</v>
      </c>
      <c r="B1921" t="s">
        <v>12072</v>
      </c>
      <c r="C1921" t="s">
        <v>12449</v>
      </c>
      <c r="D1921" t="s">
        <v>21869</v>
      </c>
      <c r="E1921" t="s">
        <v>11922</v>
      </c>
      <c r="F1921" t="s">
        <v>11922</v>
      </c>
      <c r="G1921" t="s">
        <v>66</v>
      </c>
      <c r="H1921" t="s">
        <v>20919</v>
      </c>
    </row>
    <row r="1922" spans="1:8" x14ac:dyDescent="0.35">
      <c r="A1922" t="s">
        <v>15475</v>
      </c>
      <c r="B1922" t="s">
        <v>11921</v>
      </c>
      <c r="C1922" t="s">
        <v>12443</v>
      </c>
      <c r="D1922" t="s">
        <v>22241</v>
      </c>
      <c r="E1922" t="s">
        <v>12430</v>
      </c>
      <c r="F1922" t="s">
        <v>11935</v>
      </c>
      <c r="G1922" t="s">
        <v>66</v>
      </c>
      <c r="H1922" t="s">
        <v>20728</v>
      </c>
    </row>
    <row r="1923" spans="1:8" x14ac:dyDescent="0.35">
      <c r="A1923" t="s">
        <v>15476</v>
      </c>
      <c r="B1923" t="s">
        <v>11921</v>
      </c>
      <c r="C1923" t="s">
        <v>12434</v>
      </c>
      <c r="D1923" t="s">
        <v>21950</v>
      </c>
      <c r="E1923" t="s">
        <v>66</v>
      </c>
      <c r="F1923" t="s">
        <v>12423</v>
      </c>
      <c r="G1923" t="s">
        <v>15477</v>
      </c>
      <c r="H1923" t="s">
        <v>20908</v>
      </c>
    </row>
    <row r="1924" spans="1:8" x14ac:dyDescent="0.35">
      <c r="A1924" t="s">
        <v>15478</v>
      </c>
      <c r="B1924" t="s">
        <v>12035</v>
      </c>
      <c r="C1924" t="s">
        <v>12443</v>
      </c>
      <c r="D1924" t="s">
        <v>21890</v>
      </c>
      <c r="E1924" t="s">
        <v>12422</v>
      </c>
      <c r="F1924" t="s">
        <v>12426</v>
      </c>
      <c r="G1924" t="s">
        <v>13153</v>
      </c>
      <c r="H1924" t="s">
        <v>20380</v>
      </c>
    </row>
    <row r="1925" spans="1:8" x14ac:dyDescent="0.35">
      <c r="A1925" t="s">
        <v>15479</v>
      </c>
      <c r="B1925" t="s">
        <v>12072</v>
      </c>
      <c r="C1925" t="s">
        <v>12434</v>
      </c>
      <c r="D1925" t="s">
        <v>22153</v>
      </c>
      <c r="E1925" t="s">
        <v>11922</v>
      </c>
      <c r="F1925" t="s">
        <v>66</v>
      </c>
      <c r="G1925" t="s">
        <v>15480</v>
      </c>
      <c r="H1925" t="s">
        <v>21583</v>
      </c>
    </row>
    <row r="1926" spans="1:8" x14ac:dyDescent="0.35">
      <c r="A1926" t="s">
        <v>15481</v>
      </c>
      <c r="B1926" t="s">
        <v>12146</v>
      </c>
      <c r="C1926" t="s">
        <v>12434</v>
      </c>
      <c r="D1926" t="s">
        <v>22261</v>
      </c>
      <c r="E1926" t="s">
        <v>11948</v>
      </c>
      <c r="F1926" t="s">
        <v>12423</v>
      </c>
      <c r="G1926" t="s">
        <v>13473</v>
      </c>
      <c r="H1926" t="s">
        <v>21614</v>
      </c>
    </row>
    <row r="1927" spans="1:8" x14ac:dyDescent="0.35">
      <c r="A1927" t="s">
        <v>15482</v>
      </c>
      <c r="B1927" t="s">
        <v>11998</v>
      </c>
      <c r="C1927" t="s">
        <v>12449</v>
      </c>
      <c r="D1927" t="s">
        <v>22063</v>
      </c>
      <c r="E1927" t="s">
        <v>12422</v>
      </c>
      <c r="F1927" t="s">
        <v>66</v>
      </c>
      <c r="G1927" t="s">
        <v>15483</v>
      </c>
      <c r="H1927" t="s">
        <v>19909</v>
      </c>
    </row>
    <row r="1928" spans="1:8" x14ac:dyDescent="0.35">
      <c r="A1928" t="s">
        <v>15484</v>
      </c>
      <c r="B1928" t="s">
        <v>12035</v>
      </c>
      <c r="C1928" t="s">
        <v>12429</v>
      </c>
      <c r="D1928" t="s">
        <v>22360</v>
      </c>
      <c r="E1928" t="s">
        <v>11922</v>
      </c>
      <c r="F1928" t="s">
        <v>11935</v>
      </c>
      <c r="G1928" t="s">
        <v>15485</v>
      </c>
      <c r="H1928" t="s">
        <v>21496</v>
      </c>
    </row>
    <row r="1929" spans="1:8" x14ac:dyDescent="0.35">
      <c r="A1929" t="s">
        <v>15486</v>
      </c>
      <c r="B1929" t="s">
        <v>12109</v>
      </c>
      <c r="C1929" t="s">
        <v>12425</v>
      </c>
      <c r="D1929" t="s">
        <v>22480</v>
      </c>
      <c r="E1929" t="s">
        <v>12422</v>
      </c>
      <c r="F1929" t="s">
        <v>11922</v>
      </c>
      <c r="G1929" t="s">
        <v>15487</v>
      </c>
      <c r="H1929" t="s">
        <v>21487</v>
      </c>
    </row>
    <row r="1930" spans="1:8" x14ac:dyDescent="0.35">
      <c r="A1930" t="s">
        <v>15488</v>
      </c>
      <c r="B1930" t="s">
        <v>11921</v>
      </c>
      <c r="C1930" t="s">
        <v>12434</v>
      </c>
      <c r="D1930" t="s">
        <v>22323</v>
      </c>
      <c r="E1930" t="s">
        <v>12422</v>
      </c>
      <c r="F1930" t="s">
        <v>11922</v>
      </c>
      <c r="G1930" t="s">
        <v>15489</v>
      </c>
      <c r="H1930" t="s">
        <v>20606</v>
      </c>
    </row>
    <row r="1931" spans="1:8" x14ac:dyDescent="0.35">
      <c r="A1931" t="s">
        <v>15490</v>
      </c>
      <c r="B1931" t="s">
        <v>12072</v>
      </c>
      <c r="C1931" t="s">
        <v>12434</v>
      </c>
      <c r="D1931" t="s">
        <v>22505</v>
      </c>
      <c r="E1931" t="s">
        <v>11948</v>
      </c>
      <c r="F1931" t="s">
        <v>12426</v>
      </c>
      <c r="G1931" t="s">
        <v>15491</v>
      </c>
      <c r="H1931" t="s">
        <v>20941</v>
      </c>
    </row>
    <row r="1932" spans="1:8" x14ac:dyDescent="0.35">
      <c r="A1932" t="s">
        <v>15492</v>
      </c>
      <c r="B1932" t="s">
        <v>12220</v>
      </c>
      <c r="C1932" t="s">
        <v>12443</v>
      </c>
      <c r="D1932" t="s">
        <v>21977</v>
      </c>
      <c r="E1932" t="s">
        <v>11948</v>
      </c>
      <c r="F1932" t="s">
        <v>11948</v>
      </c>
      <c r="G1932" t="s">
        <v>15493</v>
      </c>
      <c r="H1932" t="s">
        <v>20745</v>
      </c>
    </row>
    <row r="1933" spans="1:8" x14ac:dyDescent="0.35">
      <c r="A1933" t="s">
        <v>15494</v>
      </c>
      <c r="B1933" t="s">
        <v>12109</v>
      </c>
      <c r="C1933" t="s">
        <v>12443</v>
      </c>
      <c r="D1933" t="s">
        <v>21916</v>
      </c>
      <c r="E1933" t="s">
        <v>11948</v>
      </c>
      <c r="F1933" t="s">
        <v>12426</v>
      </c>
      <c r="G1933" t="s">
        <v>15495</v>
      </c>
      <c r="H1933" t="s">
        <v>20863</v>
      </c>
    </row>
    <row r="1934" spans="1:8" x14ac:dyDescent="0.35">
      <c r="A1934" t="s">
        <v>15496</v>
      </c>
      <c r="B1934" t="s">
        <v>12257</v>
      </c>
      <c r="C1934" t="s">
        <v>12434</v>
      </c>
      <c r="D1934" t="s">
        <v>22254</v>
      </c>
      <c r="E1934" t="s">
        <v>12422</v>
      </c>
      <c r="F1934" t="s">
        <v>11922</v>
      </c>
      <c r="G1934" t="s">
        <v>15497</v>
      </c>
      <c r="H1934" t="s">
        <v>20175</v>
      </c>
    </row>
    <row r="1935" spans="1:8" x14ac:dyDescent="0.35">
      <c r="A1935" t="s">
        <v>15498</v>
      </c>
      <c r="B1935" t="s">
        <v>12035</v>
      </c>
      <c r="C1935" t="s">
        <v>12434</v>
      </c>
      <c r="D1935" t="s">
        <v>22193</v>
      </c>
      <c r="E1935" t="s">
        <v>11948</v>
      </c>
      <c r="F1935" t="s">
        <v>11935</v>
      </c>
      <c r="G1935" t="s">
        <v>15499</v>
      </c>
      <c r="H1935" t="s">
        <v>20667</v>
      </c>
    </row>
    <row r="1936" spans="1:8" x14ac:dyDescent="0.35">
      <c r="A1936" t="s">
        <v>15500</v>
      </c>
      <c r="B1936" t="s">
        <v>12072</v>
      </c>
      <c r="C1936" t="s">
        <v>12429</v>
      </c>
      <c r="D1936" t="s">
        <v>22165</v>
      </c>
      <c r="E1936" t="s">
        <v>11935</v>
      </c>
      <c r="F1936" t="s">
        <v>11948</v>
      </c>
      <c r="G1936" t="s">
        <v>66</v>
      </c>
      <c r="H1936" t="s">
        <v>21250</v>
      </c>
    </row>
    <row r="1937" spans="1:8" x14ac:dyDescent="0.35">
      <c r="A1937" t="s">
        <v>15501</v>
      </c>
      <c r="B1937" t="s">
        <v>12183</v>
      </c>
      <c r="C1937" t="s">
        <v>12421</v>
      </c>
      <c r="D1937" t="s">
        <v>22307</v>
      </c>
      <c r="E1937" t="s">
        <v>11922</v>
      </c>
      <c r="F1937" t="s">
        <v>12426</v>
      </c>
      <c r="G1937" t="s">
        <v>9458</v>
      </c>
      <c r="H1937" t="s">
        <v>20390</v>
      </c>
    </row>
    <row r="1938" spans="1:8" x14ac:dyDescent="0.35">
      <c r="A1938" t="s">
        <v>15502</v>
      </c>
      <c r="B1938" t="s">
        <v>12220</v>
      </c>
      <c r="C1938" t="s">
        <v>12449</v>
      </c>
      <c r="D1938" t="s">
        <v>22052</v>
      </c>
      <c r="E1938" t="s">
        <v>12430</v>
      </c>
      <c r="F1938" t="s">
        <v>11935</v>
      </c>
      <c r="G1938" t="s">
        <v>15503</v>
      </c>
      <c r="H1938" t="s">
        <v>20420</v>
      </c>
    </row>
    <row r="1939" spans="1:8" x14ac:dyDescent="0.35">
      <c r="A1939" t="s">
        <v>15504</v>
      </c>
      <c r="B1939" t="s">
        <v>12146</v>
      </c>
      <c r="C1939" t="s">
        <v>12425</v>
      </c>
      <c r="D1939" t="s">
        <v>22369</v>
      </c>
      <c r="E1939" t="s">
        <v>11948</v>
      </c>
      <c r="F1939" t="s">
        <v>12423</v>
      </c>
      <c r="G1939" t="s">
        <v>9060</v>
      </c>
      <c r="H1939" t="s">
        <v>20331</v>
      </c>
    </row>
    <row r="1940" spans="1:8" x14ac:dyDescent="0.35">
      <c r="A1940" t="s">
        <v>15505</v>
      </c>
      <c r="B1940" t="s">
        <v>11998</v>
      </c>
      <c r="C1940" t="s">
        <v>12421</v>
      </c>
      <c r="D1940" t="s">
        <v>22506</v>
      </c>
      <c r="E1940" t="s">
        <v>12422</v>
      </c>
      <c r="F1940" t="s">
        <v>66</v>
      </c>
      <c r="G1940" t="s">
        <v>14119</v>
      </c>
      <c r="H1940" t="s">
        <v>21859</v>
      </c>
    </row>
    <row r="1941" spans="1:8" x14ac:dyDescent="0.35">
      <c r="A1941" t="s">
        <v>15506</v>
      </c>
      <c r="B1941" t="s">
        <v>12072</v>
      </c>
      <c r="C1941" t="s">
        <v>12434</v>
      </c>
      <c r="D1941" t="s">
        <v>22161</v>
      </c>
      <c r="E1941" t="s">
        <v>11935</v>
      </c>
      <c r="F1941" t="s">
        <v>11922</v>
      </c>
      <c r="G1941" t="s">
        <v>15507</v>
      </c>
      <c r="H1941" t="s">
        <v>21429</v>
      </c>
    </row>
    <row r="1942" spans="1:8" x14ac:dyDescent="0.35">
      <c r="A1942" t="s">
        <v>15508</v>
      </c>
      <c r="B1942" t="s">
        <v>11961</v>
      </c>
      <c r="C1942" t="s">
        <v>12434</v>
      </c>
      <c r="D1942" t="s">
        <v>22276</v>
      </c>
      <c r="E1942" t="s">
        <v>12422</v>
      </c>
      <c r="F1942" t="s">
        <v>12426</v>
      </c>
      <c r="G1942" t="s">
        <v>15509</v>
      </c>
      <c r="H1942" t="s">
        <v>20750</v>
      </c>
    </row>
    <row r="1943" spans="1:8" x14ac:dyDescent="0.35">
      <c r="A1943" t="s">
        <v>15510</v>
      </c>
      <c r="B1943" t="s">
        <v>11921</v>
      </c>
      <c r="C1943" t="s">
        <v>12443</v>
      </c>
      <c r="D1943" t="s">
        <v>22400</v>
      </c>
      <c r="E1943" t="s">
        <v>11935</v>
      </c>
      <c r="F1943" t="s">
        <v>11935</v>
      </c>
      <c r="G1943" t="s">
        <v>66</v>
      </c>
      <c r="H1943" t="s">
        <v>21595</v>
      </c>
    </row>
    <row r="1944" spans="1:8" x14ac:dyDescent="0.35">
      <c r="A1944" t="s">
        <v>15511</v>
      </c>
      <c r="B1944" t="s">
        <v>11998</v>
      </c>
      <c r="C1944" t="s">
        <v>12425</v>
      </c>
      <c r="D1944" t="s">
        <v>22154</v>
      </c>
      <c r="E1944" t="s">
        <v>12430</v>
      </c>
      <c r="F1944" t="s">
        <v>11935</v>
      </c>
      <c r="G1944" t="s">
        <v>15512</v>
      </c>
      <c r="H1944" t="s">
        <v>21577</v>
      </c>
    </row>
    <row r="1945" spans="1:8" x14ac:dyDescent="0.35">
      <c r="A1945" t="s">
        <v>15513</v>
      </c>
      <c r="B1945" t="s">
        <v>12257</v>
      </c>
      <c r="C1945" t="s">
        <v>12429</v>
      </c>
      <c r="D1945" t="s">
        <v>22427</v>
      </c>
      <c r="E1945" t="s">
        <v>11922</v>
      </c>
      <c r="F1945" t="s">
        <v>11948</v>
      </c>
      <c r="G1945" t="s">
        <v>15514</v>
      </c>
      <c r="H1945" t="s">
        <v>21353</v>
      </c>
    </row>
    <row r="1946" spans="1:8" x14ac:dyDescent="0.35">
      <c r="A1946" t="s">
        <v>15515</v>
      </c>
      <c r="B1946" t="s">
        <v>11961</v>
      </c>
      <c r="C1946" t="s">
        <v>12425</v>
      </c>
      <c r="D1946" t="s">
        <v>21978</v>
      </c>
      <c r="E1946" t="s">
        <v>11922</v>
      </c>
      <c r="F1946" t="s">
        <v>11948</v>
      </c>
      <c r="G1946" t="s">
        <v>7773</v>
      </c>
      <c r="H1946" t="s">
        <v>21186</v>
      </c>
    </row>
    <row r="1947" spans="1:8" x14ac:dyDescent="0.35">
      <c r="A1947" t="s">
        <v>15516</v>
      </c>
      <c r="B1947" t="s">
        <v>11998</v>
      </c>
      <c r="C1947" t="s">
        <v>12434</v>
      </c>
      <c r="D1947" t="s">
        <v>22240</v>
      </c>
      <c r="E1947" t="s">
        <v>12422</v>
      </c>
      <c r="F1947" t="s">
        <v>11948</v>
      </c>
      <c r="G1947" t="s">
        <v>15517</v>
      </c>
      <c r="H1947" t="s">
        <v>21451</v>
      </c>
    </row>
    <row r="1948" spans="1:8" x14ac:dyDescent="0.35">
      <c r="A1948" t="s">
        <v>15518</v>
      </c>
      <c r="B1948" t="s">
        <v>12035</v>
      </c>
      <c r="C1948" t="s">
        <v>12434</v>
      </c>
      <c r="D1948" t="s">
        <v>22268</v>
      </c>
      <c r="E1948" t="s">
        <v>12430</v>
      </c>
      <c r="F1948" t="s">
        <v>11922</v>
      </c>
      <c r="G1948" t="s">
        <v>15519</v>
      </c>
      <c r="H1948" t="s">
        <v>20782</v>
      </c>
    </row>
    <row r="1949" spans="1:8" x14ac:dyDescent="0.35">
      <c r="A1949" t="s">
        <v>15520</v>
      </c>
      <c r="B1949" t="s">
        <v>12109</v>
      </c>
      <c r="C1949" t="s">
        <v>12425</v>
      </c>
      <c r="D1949" t="s">
        <v>22507</v>
      </c>
      <c r="E1949" t="s">
        <v>12430</v>
      </c>
      <c r="F1949" t="s">
        <v>11922</v>
      </c>
      <c r="G1949" t="s">
        <v>9026</v>
      </c>
      <c r="H1949" t="s">
        <v>20983</v>
      </c>
    </row>
    <row r="1950" spans="1:8" x14ac:dyDescent="0.35">
      <c r="A1950" t="s">
        <v>15521</v>
      </c>
      <c r="B1950" t="s">
        <v>11921</v>
      </c>
      <c r="C1950" t="s">
        <v>12425</v>
      </c>
      <c r="D1950" t="s">
        <v>22090</v>
      </c>
      <c r="E1950" t="s">
        <v>12430</v>
      </c>
      <c r="F1950" t="s">
        <v>12423</v>
      </c>
      <c r="G1950" t="s">
        <v>7259</v>
      </c>
      <c r="H1950" t="s">
        <v>20973</v>
      </c>
    </row>
    <row r="1951" spans="1:8" x14ac:dyDescent="0.35">
      <c r="A1951" t="s">
        <v>15522</v>
      </c>
      <c r="B1951" t="s">
        <v>11921</v>
      </c>
      <c r="C1951" t="s">
        <v>12421</v>
      </c>
      <c r="D1951" t="s">
        <v>22067</v>
      </c>
      <c r="E1951" t="s">
        <v>12422</v>
      </c>
      <c r="F1951" t="s">
        <v>12423</v>
      </c>
      <c r="G1951" t="s">
        <v>11328</v>
      </c>
      <c r="H1951" t="s">
        <v>21012</v>
      </c>
    </row>
    <row r="1952" spans="1:8" x14ac:dyDescent="0.35">
      <c r="A1952" t="s">
        <v>15523</v>
      </c>
      <c r="B1952" t="s">
        <v>12257</v>
      </c>
      <c r="C1952" t="s">
        <v>12449</v>
      </c>
      <c r="D1952" t="s">
        <v>22324</v>
      </c>
      <c r="E1952" t="s">
        <v>11948</v>
      </c>
      <c r="F1952" t="s">
        <v>11948</v>
      </c>
      <c r="G1952" t="s">
        <v>15524</v>
      </c>
      <c r="H1952" t="s">
        <v>21859</v>
      </c>
    </row>
    <row r="1953" spans="1:8" x14ac:dyDescent="0.35">
      <c r="A1953" t="s">
        <v>15525</v>
      </c>
      <c r="B1953" t="s">
        <v>12072</v>
      </c>
      <c r="C1953" t="s">
        <v>12425</v>
      </c>
      <c r="D1953" t="s">
        <v>22224</v>
      </c>
      <c r="E1953" t="s">
        <v>11922</v>
      </c>
      <c r="F1953" t="s">
        <v>12426</v>
      </c>
      <c r="G1953" t="s">
        <v>12498</v>
      </c>
      <c r="H1953" t="s">
        <v>20972</v>
      </c>
    </row>
    <row r="1954" spans="1:8" x14ac:dyDescent="0.35">
      <c r="A1954" t="s">
        <v>15526</v>
      </c>
      <c r="B1954" t="s">
        <v>12220</v>
      </c>
      <c r="C1954" t="s">
        <v>12443</v>
      </c>
      <c r="D1954" t="s">
        <v>22324</v>
      </c>
      <c r="E1954" t="s">
        <v>12422</v>
      </c>
      <c r="F1954" t="s">
        <v>11922</v>
      </c>
      <c r="G1954" t="s">
        <v>9704</v>
      </c>
      <c r="H1954" t="s">
        <v>21257</v>
      </c>
    </row>
    <row r="1955" spans="1:8" x14ac:dyDescent="0.35">
      <c r="A1955" t="s">
        <v>15527</v>
      </c>
      <c r="B1955" t="s">
        <v>11921</v>
      </c>
      <c r="C1955" t="s">
        <v>12434</v>
      </c>
      <c r="D1955" t="s">
        <v>22463</v>
      </c>
      <c r="E1955" t="s">
        <v>11948</v>
      </c>
      <c r="F1955" t="s">
        <v>11935</v>
      </c>
      <c r="G1955" t="s">
        <v>15528</v>
      </c>
      <c r="H1955" t="s">
        <v>20750</v>
      </c>
    </row>
    <row r="1956" spans="1:8" x14ac:dyDescent="0.35">
      <c r="A1956" t="s">
        <v>15529</v>
      </c>
      <c r="B1956" t="s">
        <v>11998</v>
      </c>
      <c r="C1956" t="s">
        <v>12429</v>
      </c>
      <c r="D1956" t="s">
        <v>22036</v>
      </c>
      <c r="E1956" t="s">
        <v>11922</v>
      </c>
      <c r="F1956" t="s">
        <v>12423</v>
      </c>
      <c r="G1956" t="s">
        <v>15530</v>
      </c>
      <c r="H1956" t="s">
        <v>21346</v>
      </c>
    </row>
    <row r="1957" spans="1:8" x14ac:dyDescent="0.35">
      <c r="A1957" t="s">
        <v>15531</v>
      </c>
      <c r="B1957" t="s">
        <v>12183</v>
      </c>
      <c r="C1957" t="s">
        <v>12425</v>
      </c>
      <c r="D1957" t="s">
        <v>22323</v>
      </c>
      <c r="E1957" t="s">
        <v>11922</v>
      </c>
      <c r="F1957" t="s">
        <v>12423</v>
      </c>
      <c r="G1957" t="s">
        <v>7434</v>
      </c>
      <c r="H1957" t="s">
        <v>21524</v>
      </c>
    </row>
    <row r="1958" spans="1:8" x14ac:dyDescent="0.35">
      <c r="A1958" t="s">
        <v>15532</v>
      </c>
      <c r="B1958" t="s">
        <v>11921</v>
      </c>
      <c r="C1958" t="s">
        <v>12429</v>
      </c>
      <c r="D1958" t="s">
        <v>21901</v>
      </c>
      <c r="E1958" t="s">
        <v>12422</v>
      </c>
      <c r="F1958" t="s">
        <v>11935</v>
      </c>
      <c r="G1958" t="s">
        <v>15533</v>
      </c>
      <c r="H1958" t="s">
        <v>19903</v>
      </c>
    </row>
    <row r="1959" spans="1:8" x14ac:dyDescent="0.35">
      <c r="A1959" t="s">
        <v>15534</v>
      </c>
      <c r="B1959" t="s">
        <v>12109</v>
      </c>
      <c r="C1959" t="s">
        <v>12429</v>
      </c>
      <c r="D1959" t="s">
        <v>22299</v>
      </c>
      <c r="E1959" t="s">
        <v>11948</v>
      </c>
      <c r="F1959" t="s">
        <v>12423</v>
      </c>
      <c r="G1959" t="s">
        <v>66</v>
      </c>
      <c r="H1959" t="s">
        <v>21483</v>
      </c>
    </row>
    <row r="1960" spans="1:8" x14ac:dyDescent="0.35">
      <c r="A1960" t="s">
        <v>15535</v>
      </c>
      <c r="B1960" t="s">
        <v>12109</v>
      </c>
      <c r="C1960" t="s">
        <v>12443</v>
      </c>
      <c r="D1960" t="s">
        <v>21969</v>
      </c>
      <c r="E1960" t="s">
        <v>11935</v>
      </c>
      <c r="F1960" t="s">
        <v>11935</v>
      </c>
      <c r="G1960" t="s">
        <v>13963</v>
      </c>
      <c r="H1960" t="s">
        <v>20092</v>
      </c>
    </row>
    <row r="1961" spans="1:8" x14ac:dyDescent="0.35">
      <c r="A1961" t="s">
        <v>15536</v>
      </c>
      <c r="B1961" t="s">
        <v>12109</v>
      </c>
      <c r="C1961" t="s">
        <v>12421</v>
      </c>
      <c r="D1961" t="s">
        <v>22508</v>
      </c>
      <c r="E1961" t="s">
        <v>66</v>
      </c>
      <c r="F1961" t="s">
        <v>12423</v>
      </c>
      <c r="G1961" t="s">
        <v>14521</v>
      </c>
      <c r="H1961" t="s">
        <v>20032</v>
      </c>
    </row>
    <row r="1962" spans="1:8" x14ac:dyDescent="0.35">
      <c r="A1962" t="s">
        <v>15537</v>
      </c>
      <c r="B1962" t="s">
        <v>11961</v>
      </c>
      <c r="C1962" t="s">
        <v>12443</v>
      </c>
      <c r="D1962" t="s">
        <v>22078</v>
      </c>
      <c r="E1962" t="s">
        <v>11922</v>
      </c>
      <c r="F1962" t="s">
        <v>12426</v>
      </c>
      <c r="G1962" t="s">
        <v>66</v>
      </c>
      <c r="H1962" t="s">
        <v>20170</v>
      </c>
    </row>
    <row r="1963" spans="1:8" x14ac:dyDescent="0.35">
      <c r="A1963" t="s">
        <v>15538</v>
      </c>
      <c r="B1963" t="s">
        <v>11998</v>
      </c>
      <c r="C1963" t="s">
        <v>12434</v>
      </c>
      <c r="D1963" t="s">
        <v>21971</v>
      </c>
      <c r="E1963" t="s">
        <v>11935</v>
      </c>
      <c r="F1963" t="s">
        <v>12423</v>
      </c>
      <c r="G1963" t="s">
        <v>15539</v>
      </c>
      <c r="H1963" t="s">
        <v>20966</v>
      </c>
    </row>
    <row r="1964" spans="1:8" x14ac:dyDescent="0.35">
      <c r="A1964" t="s">
        <v>15540</v>
      </c>
      <c r="B1964" t="s">
        <v>11921</v>
      </c>
      <c r="C1964" t="s">
        <v>12425</v>
      </c>
      <c r="D1964" t="s">
        <v>22406</v>
      </c>
      <c r="E1964" t="s">
        <v>11935</v>
      </c>
      <c r="F1964" t="s">
        <v>12423</v>
      </c>
      <c r="G1964" t="s">
        <v>66</v>
      </c>
      <c r="H1964" t="s">
        <v>21580</v>
      </c>
    </row>
    <row r="1965" spans="1:8" x14ac:dyDescent="0.35">
      <c r="A1965" t="s">
        <v>15541</v>
      </c>
      <c r="B1965" t="s">
        <v>12146</v>
      </c>
      <c r="C1965" t="s">
        <v>12434</v>
      </c>
      <c r="D1965" t="s">
        <v>22420</v>
      </c>
      <c r="E1965" t="s">
        <v>12430</v>
      </c>
      <c r="F1965" t="s">
        <v>11922</v>
      </c>
      <c r="G1965" t="s">
        <v>15542</v>
      </c>
      <c r="H1965" t="s">
        <v>19884</v>
      </c>
    </row>
    <row r="1966" spans="1:8" x14ac:dyDescent="0.35">
      <c r="A1966" t="s">
        <v>15543</v>
      </c>
      <c r="B1966" t="s">
        <v>12257</v>
      </c>
      <c r="C1966" t="s">
        <v>12434</v>
      </c>
      <c r="D1966" t="s">
        <v>22276</v>
      </c>
      <c r="E1966" t="s">
        <v>11922</v>
      </c>
      <c r="F1966" t="s">
        <v>11922</v>
      </c>
      <c r="G1966" t="s">
        <v>13470</v>
      </c>
      <c r="H1966" t="s">
        <v>20053</v>
      </c>
    </row>
    <row r="1967" spans="1:8" x14ac:dyDescent="0.35">
      <c r="A1967" t="s">
        <v>15544</v>
      </c>
      <c r="B1967" t="s">
        <v>12072</v>
      </c>
      <c r="C1967" t="s">
        <v>12421</v>
      </c>
      <c r="D1967" t="s">
        <v>22373</v>
      </c>
      <c r="E1967" t="s">
        <v>11922</v>
      </c>
      <c r="F1967" t="s">
        <v>66</v>
      </c>
      <c r="G1967" t="s">
        <v>14318</v>
      </c>
      <c r="H1967" t="s">
        <v>20621</v>
      </c>
    </row>
    <row r="1968" spans="1:8" x14ac:dyDescent="0.35">
      <c r="A1968" t="s">
        <v>15545</v>
      </c>
      <c r="B1968" t="s">
        <v>12035</v>
      </c>
      <c r="C1968" t="s">
        <v>12434</v>
      </c>
      <c r="D1968" t="s">
        <v>22118</v>
      </c>
      <c r="E1968" t="s">
        <v>11948</v>
      </c>
      <c r="F1968" t="s">
        <v>11935</v>
      </c>
      <c r="G1968" t="s">
        <v>15546</v>
      </c>
      <c r="H1968" t="s">
        <v>21366</v>
      </c>
    </row>
    <row r="1969" spans="1:8" x14ac:dyDescent="0.35">
      <c r="A1969" t="s">
        <v>15547</v>
      </c>
      <c r="B1969" t="s">
        <v>12072</v>
      </c>
      <c r="C1969" t="s">
        <v>12429</v>
      </c>
      <c r="D1969" t="s">
        <v>22316</v>
      </c>
      <c r="E1969" t="s">
        <v>11948</v>
      </c>
      <c r="F1969" t="s">
        <v>12426</v>
      </c>
      <c r="G1969" t="s">
        <v>8066</v>
      </c>
      <c r="H1969" t="s">
        <v>21203</v>
      </c>
    </row>
    <row r="1970" spans="1:8" x14ac:dyDescent="0.35">
      <c r="A1970" t="s">
        <v>15548</v>
      </c>
      <c r="B1970" t="s">
        <v>12257</v>
      </c>
      <c r="C1970" t="s">
        <v>12421</v>
      </c>
      <c r="D1970" t="s">
        <v>22115</v>
      </c>
      <c r="E1970" t="s">
        <v>11922</v>
      </c>
      <c r="F1970" t="s">
        <v>11922</v>
      </c>
      <c r="G1970" t="s">
        <v>11896</v>
      </c>
      <c r="H1970" t="s">
        <v>20206</v>
      </c>
    </row>
    <row r="1971" spans="1:8" x14ac:dyDescent="0.35">
      <c r="A1971" t="s">
        <v>15549</v>
      </c>
      <c r="B1971" t="s">
        <v>12183</v>
      </c>
      <c r="C1971" t="s">
        <v>12421</v>
      </c>
      <c r="D1971" t="s">
        <v>21959</v>
      </c>
      <c r="E1971" t="s">
        <v>12422</v>
      </c>
      <c r="F1971" t="s">
        <v>11922</v>
      </c>
      <c r="G1971" t="s">
        <v>15550</v>
      </c>
      <c r="H1971" t="s">
        <v>21570</v>
      </c>
    </row>
    <row r="1972" spans="1:8" x14ac:dyDescent="0.35">
      <c r="A1972" t="s">
        <v>15551</v>
      </c>
      <c r="B1972" t="s">
        <v>11961</v>
      </c>
      <c r="C1972" t="s">
        <v>12421</v>
      </c>
      <c r="D1972" t="s">
        <v>22109</v>
      </c>
      <c r="E1972" t="s">
        <v>11922</v>
      </c>
      <c r="F1972" t="s">
        <v>11935</v>
      </c>
      <c r="G1972" t="s">
        <v>15552</v>
      </c>
      <c r="H1972" t="s">
        <v>20626</v>
      </c>
    </row>
    <row r="1973" spans="1:8" x14ac:dyDescent="0.35">
      <c r="A1973" t="s">
        <v>15553</v>
      </c>
      <c r="B1973" t="s">
        <v>12146</v>
      </c>
      <c r="C1973" t="s">
        <v>12421</v>
      </c>
      <c r="D1973" t="s">
        <v>22380</v>
      </c>
      <c r="E1973" t="s">
        <v>12422</v>
      </c>
      <c r="F1973" t="s">
        <v>12426</v>
      </c>
      <c r="G1973" t="s">
        <v>15554</v>
      </c>
      <c r="H1973" t="s">
        <v>19863</v>
      </c>
    </row>
    <row r="1974" spans="1:8" x14ac:dyDescent="0.35">
      <c r="A1974" t="s">
        <v>15555</v>
      </c>
      <c r="B1974" t="s">
        <v>11961</v>
      </c>
      <c r="C1974" t="s">
        <v>12425</v>
      </c>
      <c r="D1974" t="s">
        <v>22215</v>
      </c>
      <c r="E1974" t="s">
        <v>12430</v>
      </c>
      <c r="F1974" t="s">
        <v>11948</v>
      </c>
      <c r="G1974" t="s">
        <v>8155</v>
      </c>
      <c r="H1974" t="s">
        <v>20178</v>
      </c>
    </row>
    <row r="1975" spans="1:8" x14ac:dyDescent="0.35">
      <c r="A1975" t="s">
        <v>15556</v>
      </c>
      <c r="B1975" t="s">
        <v>12072</v>
      </c>
      <c r="C1975" t="s">
        <v>12425</v>
      </c>
      <c r="D1975" t="s">
        <v>21974</v>
      </c>
      <c r="E1975" t="s">
        <v>11922</v>
      </c>
      <c r="F1975" t="s">
        <v>11922</v>
      </c>
      <c r="G1975" t="s">
        <v>15557</v>
      </c>
      <c r="H1975" t="s">
        <v>21442</v>
      </c>
    </row>
    <row r="1976" spans="1:8" x14ac:dyDescent="0.35">
      <c r="A1976" t="s">
        <v>15558</v>
      </c>
      <c r="B1976" t="s">
        <v>11998</v>
      </c>
      <c r="C1976" t="s">
        <v>12425</v>
      </c>
      <c r="D1976" t="s">
        <v>21889</v>
      </c>
      <c r="E1976" t="s">
        <v>11922</v>
      </c>
      <c r="F1976" t="s">
        <v>11935</v>
      </c>
      <c r="G1976" t="s">
        <v>15559</v>
      </c>
      <c r="H1976" t="s">
        <v>20920</v>
      </c>
    </row>
    <row r="1977" spans="1:8" x14ac:dyDescent="0.35">
      <c r="A1977" t="s">
        <v>15560</v>
      </c>
      <c r="B1977" t="s">
        <v>12183</v>
      </c>
      <c r="C1977" t="s">
        <v>12449</v>
      </c>
      <c r="D1977" t="s">
        <v>22358</v>
      </c>
      <c r="E1977" t="s">
        <v>11948</v>
      </c>
      <c r="F1977" t="s">
        <v>11922</v>
      </c>
      <c r="G1977" t="s">
        <v>7580</v>
      </c>
      <c r="H1977" t="s">
        <v>20087</v>
      </c>
    </row>
    <row r="1978" spans="1:8" x14ac:dyDescent="0.35">
      <c r="A1978" t="s">
        <v>15561</v>
      </c>
      <c r="B1978" t="s">
        <v>12220</v>
      </c>
      <c r="C1978" t="s">
        <v>12425</v>
      </c>
      <c r="D1978" t="s">
        <v>21879</v>
      </c>
      <c r="E1978" t="s">
        <v>66</v>
      </c>
      <c r="F1978" t="s">
        <v>11922</v>
      </c>
      <c r="G1978" t="s">
        <v>15562</v>
      </c>
      <c r="H1978" t="s">
        <v>20236</v>
      </c>
    </row>
    <row r="1979" spans="1:8" x14ac:dyDescent="0.35">
      <c r="A1979" t="s">
        <v>15563</v>
      </c>
      <c r="B1979" t="s">
        <v>12072</v>
      </c>
      <c r="C1979" t="s">
        <v>12425</v>
      </c>
      <c r="D1979" t="s">
        <v>21917</v>
      </c>
      <c r="E1979" t="s">
        <v>12422</v>
      </c>
      <c r="F1979" t="s">
        <v>11935</v>
      </c>
      <c r="G1979" t="s">
        <v>10074</v>
      </c>
      <c r="H1979" t="s">
        <v>21233</v>
      </c>
    </row>
    <row r="1980" spans="1:8" x14ac:dyDescent="0.35">
      <c r="A1980" t="s">
        <v>15564</v>
      </c>
      <c r="B1980" t="s">
        <v>12035</v>
      </c>
      <c r="C1980" t="s">
        <v>12443</v>
      </c>
      <c r="D1980" t="s">
        <v>22052</v>
      </c>
      <c r="E1980" t="s">
        <v>11948</v>
      </c>
      <c r="F1980" t="s">
        <v>12426</v>
      </c>
      <c r="G1980" t="s">
        <v>15565</v>
      </c>
      <c r="H1980" t="s">
        <v>20233</v>
      </c>
    </row>
    <row r="1981" spans="1:8" x14ac:dyDescent="0.35">
      <c r="A1981" t="s">
        <v>15566</v>
      </c>
      <c r="B1981" t="s">
        <v>12257</v>
      </c>
      <c r="C1981" t="s">
        <v>12443</v>
      </c>
      <c r="D1981" t="s">
        <v>22281</v>
      </c>
      <c r="E1981" t="s">
        <v>11935</v>
      </c>
      <c r="F1981" t="s">
        <v>11948</v>
      </c>
      <c r="G1981" t="s">
        <v>7601</v>
      </c>
      <c r="H1981" t="s">
        <v>21401</v>
      </c>
    </row>
    <row r="1982" spans="1:8" x14ac:dyDescent="0.35">
      <c r="A1982" t="s">
        <v>15567</v>
      </c>
      <c r="B1982" t="s">
        <v>11921</v>
      </c>
      <c r="C1982" t="s">
        <v>12443</v>
      </c>
      <c r="D1982" t="s">
        <v>21904</v>
      </c>
      <c r="E1982" t="s">
        <v>11935</v>
      </c>
      <c r="F1982" t="s">
        <v>12423</v>
      </c>
      <c r="G1982" t="s">
        <v>10716</v>
      </c>
      <c r="H1982" t="s">
        <v>20445</v>
      </c>
    </row>
    <row r="1983" spans="1:8" x14ac:dyDescent="0.35">
      <c r="A1983" t="s">
        <v>15568</v>
      </c>
      <c r="B1983" t="s">
        <v>11998</v>
      </c>
      <c r="C1983" t="s">
        <v>12443</v>
      </c>
      <c r="D1983" t="s">
        <v>22004</v>
      </c>
      <c r="E1983" t="s">
        <v>12422</v>
      </c>
      <c r="F1983" t="s">
        <v>12426</v>
      </c>
      <c r="G1983" t="s">
        <v>15569</v>
      </c>
      <c r="H1983" t="s">
        <v>20680</v>
      </c>
    </row>
    <row r="1984" spans="1:8" x14ac:dyDescent="0.35">
      <c r="A1984" t="s">
        <v>15570</v>
      </c>
      <c r="B1984" t="s">
        <v>12072</v>
      </c>
      <c r="C1984" t="s">
        <v>12425</v>
      </c>
      <c r="D1984" t="s">
        <v>22488</v>
      </c>
      <c r="E1984" t="s">
        <v>11935</v>
      </c>
      <c r="F1984" t="s">
        <v>12423</v>
      </c>
      <c r="G1984" t="s">
        <v>15571</v>
      </c>
      <c r="H1984" t="s">
        <v>20423</v>
      </c>
    </row>
    <row r="1985" spans="1:8" x14ac:dyDescent="0.35">
      <c r="A1985" t="s">
        <v>15572</v>
      </c>
      <c r="B1985" t="s">
        <v>12183</v>
      </c>
      <c r="C1985" t="s">
        <v>12443</v>
      </c>
      <c r="D1985" t="s">
        <v>22103</v>
      </c>
      <c r="E1985" t="s">
        <v>11922</v>
      </c>
      <c r="F1985" t="s">
        <v>11948</v>
      </c>
      <c r="G1985" t="s">
        <v>15573</v>
      </c>
      <c r="H1985" t="s">
        <v>21592</v>
      </c>
    </row>
    <row r="1986" spans="1:8" x14ac:dyDescent="0.35">
      <c r="A1986" t="s">
        <v>15574</v>
      </c>
      <c r="B1986" t="s">
        <v>11921</v>
      </c>
      <c r="C1986" t="s">
        <v>12443</v>
      </c>
      <c r="D1986" t="s">
        <v>21956</v>
      </c>
      <c r="E1986" t="s">
        <v>11935</v>
      </c>
      <c r="F1986" t="s">
        <v>11935</v>
      </c>
      <c r="G1986" t="s">
        <v>15575</v>
      </c>
      <c r="H1986" t="s">
        <v>22509</v>
      </c>
    </row>
    <row r="1987" spans="1:8" x14ac:dyDescent="0.35">
      <c r="A1987" t="s">
        <v>15576</v>
      </c>
      <c r="B1987" t="s">
        <v>11998</v>
      </c>
      <c r="C1987" t="s">
        <v>12421</v>
      </c>
      <c r="D1987" t="s">
        <v>21951</v>
      </c>
      <c r="E1987" t="s">
        <v>12430</v>
      </c>
      <c r="F1987" t="s">
        <v>11948</v>
      </c>
      <c r="G1987" t="s">
        <v>66</v>
      </c>
      <c r="H1987" t="s">
        <v>20738</v>
      </c>
    </row>
    <row r="1988" spans="1:8" x14ac:dyDescent="0.35">
      <c r="A1988" t="s">
        <v>15577</v>
      </c>
      <c r="B1988" t="s">
        <v>12035</v>
      </c>
      <c r="C1988" t="s">
        <v>12421</v>
      </c>
      <c r="D1988" t="s">
        <v>22196</v>
      </c>
      <c r="E1988" t="s">
        <v>12430</v>
      </c>
      <c r="F1988" t="s">
        <v>12426</v>
      </c>
      <c r="G1988" t="s">
        <v>66</v>
      </c>
      <c r="H1988" t="s">
        <v>20649</v>
      </c>
    </row>
    <row r="1989" spans="1:8" x14ac:dyDescent="0.35">
      <c r="A1989" t="s">
        <v>15578</v>
      </c>
      <c r="B1989" t="s">
        <v>12220</v>
      </c>
      <c r="C1989" t="s">
        <v>12429</v>
      </c>
      <c r="D1989" t="s">
        <v>21908</v>
      </c>
      <c r="E1989" t="s">
        <v>11948</v>
      </c>
      <c r="F1989" t="s">
        <v>11935</v>
      </c>
      <c r="G1989" t="s">
        <v>10581</v>
      </c>
      <c r="H1989" t="s">
        <v>21132</v>
      </c>
    </row>
    <row r="1990" spans="1:8" x14ac:dyDescent="0.35">
      <c r="A1990" t="s">
        <v>15579</v>
      </c>
      <c r="B1990" t="s">
        <v>12183</v>
      </c>
      <c r="C1990" t="s">
        <v>12421</v>
      </c>
      <c r="D1990" t="s">
        <v>22014</v>
      </c>
      <c r="E1990" t="s">
        <v>12422</v>
      </c>
      <c r="F1990" t="s">
        <v>11922</v>
      </c>
      <c r="G1990" t="s">
        <v>15580</v>
      </c>
      <c r="H1990" t="s">
        <v>20227</v>
      </c>
    </row>
    <row r="1991" spans="1:8" x14ac:dyDescent="0.35">
      <c r="A1991" t="s">
        <v>15581</v>
      </c>
      <c r="B1991" t="s">
        <v>12035</v>
      </c>
      <c r="C1991" t="s">
        <v>12443</v>
      </c>
      <c r="D1991" t="s">
        <v>22437</v>
      </c>
      <c r="E1991" t="s">
        <v>11948</v>
      </c>
      <c r="F1991" t="s">
        <v>11948</v>
      </c>
      <c r="G1991" t="s">
        <v>66</v>
      </c>
      <c r="H1991" t="s">
        <v>21197</v>
      </c>
    </row>
    <row r="1992" spans="1:8" x14ac:dyDescent="0.35">
      <c r="A1992" t="s">
        <v>15582</v>
      </c>
      <c r="B1992" t="s">
        <v>12072</v>
      </c>
      <c r="C1992" t="s">
        <v>12449</v>
      </c>
      <c r="D1992" t="s">
        <v>22223</v>
      </c>
      <c r="E1992" t="s">
        <v>11922</v>
      </c>
      <c r="F1992" t="s">
        <v>11922</v>
      </c>
      <c r="G1992" t="s">
        <v>9776</v>
      </c>
      <c r="H1992" t="s">
        <v>20765</v>
      </c>
    </row>
    <row r="1993" spans="1:8" x14ac:dyDescent="0.35">
      <c r="A1993" t="s">
        <v>15583</v>
      </c>
      <c r="B1993" t="s">
        <v>11921</v>
      </c>
      <c r="C1993" t="s">
        <v>12421</v>
      </c>
      <c r="D1993" t="s">
        <v>22441</v>
      </c>
      <c r="E1993" t="s">
        <v>11922</v>
      </c>
      <c r="F1993" t="s">
        <v>11922</v>
      </c>
      <c r="G1993" t="s">
        <v>7495</v>
      </c>
      <c r="H1993" t="s">
        <v>20915</v>
      </c>
    </row>
    <row r="1994" spans="1:8" x14ac:dyDescent="0.35">
      <c r="A1994" t="s">
        <v>15584</v>
      </c>
      <c r="B1994" t="s">
        <v>11921</v>
      </c>
      <c r="C1994" t="s">
        <v>12425</v>
      </c>
      <c r="D1994" t="s">
        <v>21923</v>
      </c>
      <c r="E1994" t="s">
        <v>12430</v>
      </c>
      <c r="F1994" t="s">
        <v>12423</v>
      </c>
      <c r="G1994" t="s">
        <v>66</v>
      </c>
      <c r="H1994" t="s">
        <v>20179</v>
      </c>
    </row>
    <row r="1995" spans="1:8" x14ac:dyDescent="0.35">
      <c r="A1995" t="s">
        <v>15585</v>
      </c>
      <c r="B1995" t="s">
        <v>12035</v>
      </c>
      <c r="C1995" t="s">
        <v>12434</v>
      </c>
      <c r="D1995" t="s">
        <v>22197</v>
      </c>
      <c r="E1995" t="s">
        <v>12422</v>
      </c>
      <c r="F1995" t="s">
        <v>12426</v>
      </c>
      <c r="G1995" t="s">
        <v>15586</v>
      </c>
      <c r="H1995" t="s">
        <v>20424</v>
      </c>
    </row>
    <row r="1996" spans="1:8" x14ac:dyDescent="0.35">
      <c r="A1996" t="s">
        <v>15587</v>
      </c>
      <c r="B1996" t="s">
        <v>12220</v>
      </c>
      <c r="C1996" t="s">
        <v>12421</v>
      </c>
      <c r="D1996" t="s">
        <v>21997</v>
      </c>
      <c r="E1996" t="s">
        <v>66</v>
      </c>
      <c r="F1996" t="s">
        <v>66</v>
      </c>
      <c r="G1996" t="s">
        <v>66</v>
      </c>
      <c r="H1996" t="s">
        <v>20339</v>
      </c>
    </row>
    <row r="1997" spans="1:8" x14ac:dyDescent="0.35">
      <c r="A1997" t="s">
        <v>15588</v>
      </c>
      <c r="B1997" t="s">
        <v>12109</v>
      </c>
      <c r="C1997" t="s">
        <v>12443</v>
      </c>
      <c r="D1997" t="s">
        <v>21998</v>
      </c>
      <c r="E1997" t="s">
        <v>12422</v>
      </c>
      <c r="F1997" t="s">
        <v>66</v>
      </c>
      <c r="G1997" t="s">
        <v>10186</v>
      </c>
      <c r="H1997" t="s">
        <v>22421</v>
      </c>
    </row>
    <row r="1998" spans="1:8" x14ac:dyDescent="0.35">
      <c r="A1998" t="s">
        <v>15589</v>
      </c>
      <c r="B1998" t="s">
        <v>11961</v>
      </c>
      <c r="C1998" t="s">
        <v>12443</v>
      </c>
      <c r="D1998" t="s">
        <v>22031</v>
      </c>
      <c r="E1998" t="s">
        <v>12430</v>
      </c>
      <c r="F1998" t="s">
        <v>12423</v>
      </c>
      <c r="G1998" t="s">
        <v>66</v>
      </c>
      <c r="H1998" t="s">
        <v>21195</v>
      </c>
    </row>
    <row r="1999" spans="1:8" x14ac:dyDescent="0.35">
      <c r="A1999" t="s">
        <v>15590</v>
      </c>
      <c r="B1999" t="s">
        <v>12146</v>
      </c>
      <c r="C1999" t="s">
        <v>12443</v>
      </c>
      <c r="D1999" t="s">
        <v>22306</v>
      </c>
      <c r="E1999" t="s">
        <v>12430</v>
      </c>
      <c r="F1999" t="s">
        <v>12426</v>
      </c>
      <c r="G1999" t="s">
        <v>13461</v>
      </c>
      <c r="H1999" t="s">
        <v>20820</v>
      </c>
    </row>
    <row r="2000" spans="1:8" x14ac:dyDescent="0.35">
      <c r="A2000" t="s">
        <v>15591</v>
      </c>
      <c r="B2000" t="s">
        <v>12035</v>
      </c>
      <c r="C2000" t="s">
        <v>12425</v>
      </c>
      <c r="D2000" t="s">
        <v>21918</v>
      </c>
      <c r="E2000" t="s">
        <v>11922</v>
      </c>
      <c r="F2000" t="s">
        <v>12426</v>
      </c>
      <c r="G2000" t="s">
        <v>15592</v>
      </c>
      <c r="H2000" t="s">
        <v>20202</v>
      </c>
    </row>
    <row r="2001" spans="1:8" x14ac:dyDescent="0.35">
      <c r="A2001" t="s">
        <v>15593</v>
      </c>
      <c r="B2001" t="s">
        <v>12109</v>
      </c>
      <c r="C2001" t="s">
        <v>12421</v>
      </c>
      <c r="D2001" t="s">
        <v>21897</v>
      </c>
      <c r="E2001" t="s">
        <v>11922</v>
      </c>
      <c r="F2001" t="s">
        <v>12423</v>
      </c>
      <c r="G2001" t="s">
        <v>15594</v>
      </c>
      <c r="H2001" t="s">
        <v>20392</v>
      </c>
    </row>
    <row r="2002" spans="1:8" x14ac:dyDescent="0.35">
      <c r="A2002" t="s">
        <v>15595</v>
      </c>
      <c r="B2002" t="s">
        <v>12257</v>
      </c>
      <c r="C2002" t="s">
        <v>12421</v>
      </c>
      <c r="D2002" t="s">
        <v>22375</v>
      </c>
      <c r="E2002" t="s">
        <v>12430</v>
      </c>
      <c r="F2002" t="s">
        <v>11935</v>
      </c>
      <c r="G2002" t="s">
        <v>15596</v>
      </c>
      <c r="H2002" t="s">
        <v>20499</v>
      </c>
    </row>
    <row r="2003" spans="1:8" x14ac:dyDescent="0.35">
      <c r="A2003" t="s">
        <v>15597</v>
      </c>
      <c r="B2003" t="s">
        <v>12109</v>
      </c>
      <c r="C2003" t="s">
        <v>12449</v>
      </c>
      <c r="D2003" t="s">
        <v>22121</v>
      </c>
      <c r="E2003" t="s">
        <v>11948</v>
      </c>
      <c r="F2003" t="s">
        <v>66</v>
      </c>
      <c r="G2003" t="s">
        <v>66</v>
      </c>
      <c r="H2003" t="s">
        <v>19968</v>
      </c>
    </row>
    <row r="2004" spans="1:8" x14ac:dyDescent="0.35">
      <c r="A2004" t="s">
        <v>15598</v>
      </c>
      <c r="B2004" t="s">
        <v>12035</v>
      </c>
      <c r="C2004" t="s">
        <v>12425</v>
      </c>
      <c r="D2004" t="s">
        <v>22239</v>
      </c>
      <c r="E2004" t="s">
        <v>12422</v>
      </c>
      <c r="F2004" t="s">
        <v>11935</v>
      </c>
      <c r="G2004" t="s">
        <v>9187</v>
      </c>
      <c r="H2004" t="s">
        <v>20479</v>
      </c>
    </row>
    <row r="2005" spans="1:8" x14ac:dyDescent="0.35">
      <c r="A2005" t="s">
        <v>15599</v>
      </c>
      <c r="B2005" t="s">
        <v>12109</v>
      </c>
      <c r="C2005" t="s">
        <v>12421</v>
      </c>
      <c r="D2005" t="s">
        <v>22095</v>
      </c>
      <c r="E2005" t="s">
        <v>11922</v>
      </c>
      <c r="F2005" t="s">
        <v>11935</v>
      </c>
      <c r="G2005" t="s">
        <v>15600</v>
      </c>
      <c r="H2005" t="s">
        <v>21035</v>
      </c>
    </row>
    <row r="2006" spans="1:8" x14ac:dyDescent="0.35">
      <c r="A2006" t="s">
        <v>15601</v>
      </c>
      <c r="B2006" t="s">
        <v>12183</v>
      </c>
      <c r="C2006" t="s">
        <v>12425</v>
      </c>
      <c r="D2006" t="s">
        <v>22135</v>
      </c>
      <c r="E2006" t="s">
        <v>11922</v>
      </c>
      <c r="F2006" t="s">
        <v>12423</v>
      </c>
      <c r="G2006" t="s">
        <v>15602</v>
      </c>
      <c r="H2006" t="s">
        <v>20892</v>
      </c>
    </row>
    <row r="2007" spans="1:8" x14ac:dyDescent="0.35">
      <c r="A2007" t="s">
        <v>15603</v>
      </c>
      <c r="B2007" t="s">
        <v>11998</v>
      </c>
      <c r="C2007" t="s">
        <v>12443</v>
      </c>
      <c r="D2007" t="s">
        <v>22077</v>
      </c>
      <c r="E2007" t="s">
        <v>12422</v>
      </c>
      <c r="F2007" t="s">
        <v>12426</v>
      </c>
      <c r="G2007" t="s">
        <v>11043</v>
      </c>
      <c r="H2007" t="s">
        <v>20962</v>
      </c>
    </row>
    <row r="2008" spans="1:8" x14ac:dyDescent="0.35">
      <c r="A2008" t="s">
        <v>15604</v>
      </c>
      <c r="B2008" t="s">
        <v>12183</v>
      </c>
      <c r="C2008" t="s">
        <v>12421</v>
      </c>
      <c r="D2008" t="s">
        <v>22510</v>
      </c>
      <c r="E2008" t="s">
        <v>12422</v>
      </c>
      <c r="F2008" t="s">
        <v>66</v>
      </c>
      <c r="G2008" t="s">
        <v>66</v>
      </c>
      <c r="H2008" t="s">
        <v>20444</v>
      </c>
    </row>
    <row r="2009" spans="1:8" x14ac:dyDescent="0.35">
      <c r="A2009" t="s">
        <v>15605</v>
      </c>
      <c r="B2009" t="s">
        <v>12072</v>
      </c>
      <c r="C2009" t="s">
        <v>12425</v>
      </c>
      <c r="D2009" t="s">
        <v>22157</v>
      </c>
      <c r="E2009" t="s">
        <v>11948</v>
      </c>
      <c r="F2009" t="s">
        <v>11948</v>
      </c>
      <c r="G2009" t="s">
        <v>15606</v>
      </c>
      <c r="H2009" t="s">
        <v>20165</v>
      </c>
    </row>
    <row r="2010" spans="1:8" x14ac:dyDescent="0.35">
      <c r="A2010" t="s">
        <v>15607</v>
      </c>
      <c r="B2010" t="s">
        <v>11961</v>
      </c>
      <c r="C2010" t="s">
        <v>12449</v>
      </c>
      <c r="D2010" t="s">
        <v>22083</v>
      </c>
      <c r="E2010" t="s">
        <v>12422</v>
      </c>
      <c r="F2010" t="s">
        <v>11922</v>
      </c>
      <c r="G2010" t="s">
        <v>8564</v>
      </c>
      <c r="H2010" t="s">
        <v>20684</v>
      </c>
    </row>
    <row r="2011" spans="1:8" x14ac:dyDescent="0.35">
      <c r="A2011" t="s">
        <v>15608</v>
      </c>
      <c r="B2011" t="s">
        <v>12183</v>
      </c>
      <c r="C2011" t="s">
        <v>12443</v>
      </c>
      <c r="D2011" t="s">
        <v>22183</v>
      </c>
      <c r="E2011" t="s">
        <v>11922</v>
      </c>
      <c r="F2011" t="s">
        <v>12423</v>
      </c>
      <c r="G2011" t="s">
        <v>15609</v>
      </c>
      <c r="H2011" t="s">
        <v>21859</v>
      </c>
    </row>
    <row r="2012" spans="1:8" x14ac:dyDescent="0.35">
      <c r="A2012" t="s">
        <v>15610</v>
      </c>
      <c r="B2012" t="s">
        <v>12257</v>
      </c>
      <c r="C2012" t="s">
        <v>12421</v>
      </c>
      <c r="D2012" t="s">
        <v>22369</v>
      </c>
      <c r="E2012" t="s">
        <v>11935</v>
      </c>
      <c r="F2012" t="s">
        <v>11935</v>
      </c>
      <c r="G2012" t="s">
        <v>10863</v>
      </c>
      <c r="H2012" t="s">
        <v>19929</v>
      </c>
    </row>
    <row r="2013" spans="1:8" x14ac:dyDescent="0.35">
      <c r="A2013" t="s">
        <v>15611</v>
      </c>
      <c r="B2013" t="s">
        <v>12183</v>
      </c>
      <c r="C2013" t="s">
        <v>12449</v>
      </c>
      <c r="D2013" t="s">
        <v>22007</v>
      </c>
      <c r="E2013" t="s">
        <v>11935</v>
      </c>
      <c r="F2013" t="s">
        <v>11935</v>
      </c>
      <c r="G2013" t="s">
        <v>15612</v>
      </c>
      <c r="H2013" t="s">
        <v>20206</v>
      </c>
    </row>
    <row r="2014" spans="1:8" x14ac:dyDescent="0.35">
      <c r="A2014" t="s">
        <v>15613</v>
      </c>
      <c r="B2014" t="s">
        <v>12072</v>
      </c>
      <c r="C2014" t="s">
        <v>12443</v>
      </c>
      <c r="D2014" t="s">
        <v>22420</v>
      </c>
      <c r="E2014" t="s">
        <v>11935</v>
      </c>
      <c r="F2014" t="s">
        <v>12426</v>
      </c>
      <c r="G2014" t="s">
        <v>66</v>
      </c>
      <c r="H2014" t="s">
        <v>21159</v>
      </c>
    </row>
    <row r="2015" spans="1:8" x14ac:dyDescent="0.35">
      <c r="A2015" t="s">
        <v>15614</v>
      </c>
      <c r="B2015" t="s">
        <v>11961</v>
      </c>
      <c r="C2015" t="s">
        <v>12434</v>
      </c>
      <c r="D2015" t="s">
        <v>22511</v>
      </c>
      <c r="E2015" t="s">
        <v>66</v>
      </c>
      <c r="F2015" t="s">
        <v>11935</v>
      </c>
      <c r="G2015" t="s">
        <v>15615</v>
      </c>
      <c r="H2015" t="s">
        <v>19853</v>
      </c>
    </row>
    <row r="2016" spans="1:8" x14ac:dyDescent="0.35">
      <c r="A2016" t="s">
        <v>15616</v>
      </c>
      <c r="B2016" t="s">
        <v>12257</v>
      </c>
      <c r="C2016" t="s">
        <v>12443</v>
      </c>
      <c r="D2016" t="s">
        <v>22353</v>
      </c>
      <c r="E2016" t="s">
        <v>12430</v>
      </c>
      <c r="F2016" t="s">
        <v>11935</v>
      </c>
      <c r="G2016" t="s">
        <v>11669</v>
      </c>
      <c r="H2016" t="s">
        <v>20451</v>
      </c>
    </row>
    <row r="2017" spans="1:8" x14ac:dyDescent="0.35">
      <c r="A2017" t="s">
        <v>15617</v>
      </c>
      <c r="B2017" t="s">
        <v>11961</v>
      </c>
      <c r="C2017" t="s">
        <v>12429</v>
      </c>
      <c r="D2017" t="s">
        <v>21986</v>
      </c>
      <c r="E2017" t="s">
        <v>12422</v>
      </c>
      <c r="F2017" t="s">
        <v>12426</v>
      </c>
      <c r="G2017" t="s">
        <v>15618</v>
      </c>
      <c r="H2017" t="s">
        <v>20267</v>
      </c>
    </row>
    <row r="2018" spans="1:8" x14ac:dyDescent="0.35">
      <c r="A2018" t="s">
        <v>15619</v>
      </c>
      <c r="B2018" t="s">
        <v>12035</v>
      </c>
      <c r="C2018" t="s">
        <v>12425</v>
      </c>
      <c r="D2018" t="s">
        <v>21974</v>
      </c>
      <c r="E2018" t="s">
        <v>11935</v>
      </c>
      <c r="F2018" t="s">
        <v>11922</v>
      </c>
      <c r="G2018" t="s">
        <v>15620</v>
      </c>
      <c r="H2018" t="s">
        <v>20388</v>
      </c>
    </row>
    <row r="2019" spans="1:8" x14ac:dyDescent="0.35">
      <c r="A2019" t="s">
        <v>15621</v>
      </c>
      <c r="B2019" t="s">
        <v>11998</v>
      </c>
      <c r="C2019" t="s">
        <v>12429</v>
      </c>
      <c r="D2019" t="s">
        <v>22290</v>
      </c>
      <c r="E2019" t="s">
        <v>12430</v>
      </c>
      <c r="F2019" t="s">
        <v>11948</v>
      </c>
      <c r="G2019" t="s">
        <v>15622</v>
      </c>
      <c r="H2019" t="s">
        <v>21243</v>
      </c>
    </row>
    <row r="2020" spans="1:8" x14ac:dyDescent="0.35">
      <c r="A2020" t="s">
        <v>15623</v>
      </c>
      <c r="B2020" t="s">
        <v>11921</v>
      </c>
      <c r="C2020" t="s">
        <v>12434</v>
      </c>
      <c r="D2020" t="s">
        <v>22275</v>
      </c>
      <c r="E2020" t="s">
        <v>11935</v>
      </c>
      <c r="F2020" t="s">
        <v>11922</v>
      </c>
      <c r="G2020" t="s">
        <v>15624</v>
      </c>
      <c r="H2020" t="s">
        <v>19881</v>
      </c>
    </row>
    <row r="2021" spans="1:8" x14ac:dyDescent="0.35">
      <c r="A2021" t="s">
        <v>15625</v>
      </c>
      <c r="B2021" t="s">
        <v>12257</v>
      </c>
      <c r="C2021" t="s">
        <v>12434</v>
      </c>
      <c r="D2021" t="s">
        <v>22383</v>
      </c>
      <c r="E2021" t="s">
        <v>11948</v>
      </c>
      <c r="F2021" t="s">
        <v>11948</v>
      </c>
      <c r="G2021" t="s">
        <v>15626</v>
      </c>
      <c r="H2021" t="s">
        <v>19978</v>
      </c>
    </row>
    <row r="2022" spans="1:8" x14ac:dyDescent="0.35">
      <c r="A2022" t="s">
        <v>15627</v>
      </c>
      <c r="B2022" t="s">
        <v>12109</v>
      </c>
      <c r="C2022" t="s">
        <v>12443</v>
      </c>
      <c r="D2022" t="s">
        <v>21932</v>
      </c>
      <c r="E2022" t="s">
        <v>11935</v>
      </c>
      <c r="F2022" t="s">
        <v>12426</v>
      </c>
      <c r="G2022" t="s">
        <v>15628</v>
      </c>
      <c r="H2022" t="s">
        <v>21488</v>
      </c>
    </row>
    <row r="2023" spans="1:8" x14ac:dyDescent="0.35">
      <c r="A2023" t="s">
        <v>15629</v>
      </c>
      <c r="B2023" t="s">
        <v>12257</v>
      </c>
      <c r="C2023" t="s">
        <v>12434</v>
      </c>
      <c r="D2023" t="s">
        <v>22182</v>
      </c>
      <c r="E2023" t="s">
        <v>12430</v>
      </c>
      <c r="F2023" t="s">
        <v>12423</v>
      </c>
      <c r="G2023" t="s">
        <v>15630</v>
      </c>
      <c r="H2023" t="s">
        <v>19909</v>
      </c>
    </row>
    <row r="2024" spans="1:8" x14ac:dyDescent="0.35">
      <c r="A2024" t="s">
        <v>15631</v>
      </c>
      <c r="B2024" t="s">
        <v>11998</v>
      </c>
      <c r="C2024" t="s">
        <v>12449</v>
      </c>
      <c r="D2024" t="s">
        <v>22009</v>
      </c>
      <c r="E2024" t="s">
        <v>11935</v>
      </c>
      <c r="F2024" t="s">
        <v>11948</v>
      </c>
      <c r="G2024" t="s">
        <v>15632</v>
      </c>
      <c r="H2024" t="s">
        <v>19913</v>
      </c>
    </row>
    <row r="2025" spans="1:8" x14ac:dyDescent="0.35">
      <c r="A2025" t="s">
        <v>15633</v>
      </c>
      <c r="B2025" t="s">
        <v>12035</v>
      </c>
      <c r="C2025" t="s">
        <v>12434</v>
      </c>
      <c r="D2025" t="s">
        <v>21993</v>
      </c>
      <c r="E2025" t="s">
        <v>11948</v>
      </c>
      <c r="F2025" t="s">
        <v>11935</v>
      </c>
      <c r="G2025" t="s">
        <v>10003</v>
      </c>
      <c r="H2025" t="s">
        <v>21024</v>
      </c>
    </row>
    <row r="2026" spans="1:8" x14ac:dyDescent="0.35">
      <c r="A2026" t="s">
        <v>15634</v>
      </c>
      <c r="B2026" t="s">
        <v>11961</v>
      </c>
      <c r="C2026" t="s">
        <v>12425</v>
      </c>
      <c r="D2026" t="s">
        <v>22310</v>
      </c>
      <c r="E2026" t="s">
        <v>12422</v>
      </c>
      <c r="F2026" t="s">
        <v>12423</v>
      </c>
      <c r="G2026" t="s">
        <v>10601</v>
      </c>
      <c r="H2026" t="s">
        <v>20829</v>
      </c>
    </row>
    <row r="2027" spans="1:8" x14ac:dyDescent="0.35">
      <c r="A2027" t="s">
        <v>15635</v>
      </c>
      <c r="B2027" t="s">
        <v>11921</v>
      </c>
      <c r="C2027" t="s">
        <v>12429</v>
      </c>
      <c r="D2027" t="s">
        <v>22253</v>
      </c>
      <c r="E2027" t="s">
        <v>11935</v>
      </c>
      <c r="F2027" t="s">
        <v>11922</v>
      </c>
      <c r="G2027" t="s">
        <v>15636</v>
      </c>
      <c r="H2027" t="s">
        <v>20754</v>
      </c>
    </row>
    <row r="2028" spans="1:8" x14ac:dyDescent="0.35">
      <c r="A2028" t="s">
        <v>15637</v>
      </c>
      <c r="B2028" t="s">
        <v>12257</v>
      </c>
      <c r="C2028" t="s">
        <v>12443</v>
      </c>
      <c r="D2028" t="s">
        <v>22137</v>
      </c>
      <c r="E2028" t="s">
        <v>11935</v>
      </c>
      <c r="F2028" t="s">
        <v>12423</v>
      </c>
      <c r="G2028" t="s">
        <v>11454</v>
      </c>
      <c r="H2028" t="s">
        <v>21426</v>
      </c>
    </row>
    <row r="2029" spans="1:8" x14ac:dyDescent="0.35">
      <c r="A2029" t="s">
        <v>15638</v>
      </c>
      <c r="B2029" t="s">
        <v>12146</v>
      </c>
      <c r="C2029" t="s">
        <v>12449</v>
      </c>
      <c r="D2029" t="s">
        <v>22371</v>
      </c>
      <c r="E2029" t="s">
        <v>66</v>
      </c>
      <c r="F2029" t="s">
        <v>12426</v>
      </c>
      <c r="G2029" t="s">
        <v>15639</v>
      </c>
      <c r="H2029" t="s">
        <v>20543</v>
      </c>
    </row>
    <row r="2030" spans="1:8" x14ac:dyDescent="0.35">
      <c r="A2030" t="s">
        <v>15640</v>
      </c>
      <c r="B2030" t="s">
        <v>11961</v>
      </c>
      <c r="C2030" t="s">
        <v>12449</v>
      </c>
      <c r="D2030" t="s">
        <v>21942</v>
      </c>
      <c r="E2030" t="s">
        <v>12422</v>
      </c>
      <c r="F2030" t="s">
        <v>12426</v>
      </c>
      <c r="G2030" t="s">
        <v>15641</v>
      </c>
      <c r="H2030" t="s">
        <v>20849</v>
      </c>
    </row>
    <row r="2031" spans="1:8" x14ac:dyDescent="0.35">
      <c r="A2031" t="s">
        <v>15642</v>
      </c>
      <c r="B2031" t="s">
        <v>12220</v>
      </c>
      <c r="C2031" t="s">
        <v>12449</v>
      </c>
      <c r="D2031" t="s">
        <v>22345</v>
      </c>
      <c r="E2031" t="s">
        <v>11948</v>
      </c>
      <c r="F2031" t="s">
        <v>11922</v>
      </c>
      <c r="G2031" t="s">
        <v>15643</v>
      </c>
      <c r="H2031" t="s">
        <v>20733</v>
      </c>
    </row>
    <row r="2032" spans="1:8" x14ac:dyDescent="0.35">
      <c r="A2032" t="s">
        <v>15644</v>
      </c>
      <c r="B2032" t="s">
        <v>12257</v>
      </c>
      <c r="C2032" t="s">
        <v>12425</v>
      </c>
      <c r="D2032" t="s">
        <v>22130</v>
      </c>
      <c r="E2032" t="s">
        <v>12422</v>
      </c>
      <c r="F2032" t="s">
        <v>66</v>
      </c>
      <c r="G2032" t="s">
        <v>15645</v>
      </c>
      <c r="H2032" t="s">
        <v>21331</v>
      </c>
    </row>
    <row r="2033" spans="1:8" x14ac:dyDescent="0.35">
      <c r="A2033" t="s">
        <v>15646</v>
      </c>
      <c r="B2033" t="s">
        <v>12146</v>
      </c>
      <c r="C2033" t="s">
        <v>12429</v>
      </c>
      <c r="D2033" t="s">
        <v>21938</v>
      </c>
      <c r="E2033" t="s">
        <v>11935</v>
      </c>
      <c r="F2033" t="s">
        <v>12423</v>
      </c>
      <c r="G2033" t="s">
        <v>13936</v>
      </c>
      <c r="H2033" t="s">
        <v>20063</v>
      </c>
    </row>
    <row r="2034" spans="1:8" x14ac:dyDescent="0.35">
      <c r="A2034" t="s">
        <v>15647</v>
      </c>
      <c r="B2034" t="s">
        <v>12035</v>
      </c>
      <c r="C2034" t="s">
        <v>12429</v>
      </c>
      <c r="D2034" t="s">
        <v>22043</v>
      </c>
      <c r="E2034" t="s">
        <v>12430</v>
      </c>
      <c r="F2034" t="s">
        <v>11922</v>
      </c>
      <c r="G2034" t="s">
        <v>10097</v>
      </c>
      <c r="H2034" t="s">
        <v>20938</v>
      </c>
    </row>
    <row r="2035" spans="1:8" x14ac:dyDescent="0.35">
      <c r="A2035" t="s">
        <v>15648</v>
      </c>
      <c r="B2035" t="s">
        <v>12146</v>
      </c>
      <c r="C2035" t="s">
        <v>12429</v>
      </c>
      <c r="D2035" t="s">
        <v>21956</v>
      </c>
      <c r="E2035" t="s">
        <v>12430</v>
      </c>
      <c r="F2035" t="s">
        <v>66</v>
      </c>
      <c r="G2035" t="s">
        <v>9265</v>
      </c>
      <c r="H2035" t="s">
        <v>20796</v>
      </c>
    </row>
    <row r="2036" spans="1:8" x14ac:dyDescent="0.35">
      <c r="A2036" t="s">
        <v>15649</v>
      </c>
      <c r="B2036" t="s">
        <v>12183</v>
      </c>
      <c r="C2036" t="s">
        <v>12434</v>
      </c>
      <c r="D2036" t="s">
        <v>22357</v>
      </c>
      <c r="E2036" t="s">
        <v>12422</v>
      </c>
      <c r="F2036" t="s">
        <v>11948</v>
      </c>
      <c r="G2036" t="s">
        <v>15650</v>
      </c>
      <c r="H2036" t="s">
        <v>20184</v>
      </c>
    </row>
    <row r="2037" spans="1:8" x14ac:dyDescent="0.35">
      <c r="A2037" t="s">
        <v>15651</v>
      </c>
      <c r="B2037" t="s">
        <v>12109</v>
      </c>
      <c r="C2037" t="s">
        <v>12434</v>
      </c>
      <c r="D2037" t="s">
        <v>21972</v>
      </c>
      <c r="E2037" t="s">
        <v>12430</v>
      </c>
      <c r="F2037" t="s">
        <v>12426</v>
      </c>
      <c r="G2037" t="s">
        <v>66</v>
      </c>
      <c r="H2037" t="s">
        <v>20548</v>
      </c>
    </row>
    <row r="2038" spans="1:8" x14ac:dyDescent="0.35">
      <c r="A2038" t="s">
        <v>15652</v>
      </c>
      <c r="B2038" t="s">
        <v>11921</v>
      </c>
      <c r="C2038" t="s">
        <v>12421</v>
      </c>
      <c r="D2038" t="s">
        <v>22181</v>
      </c>
      <c r="E2038" t="s">
        <v>11935</v>
      </c>
      <c r="F2038" t="s">
        <v>11948</v>
      </c>
      <c r="G2038" t="s">
        <v>10339</v>
      </c>
      <c r="H2038" t="s">
        <v>19852</v>
      </c>
    </row>
    <row r="2039" spans="1:8" x14ac:dyDescent="0.35">
      <c r="A2039" t="s">
        <v>15653</v>
      </c>
      <c r="B2039" t="s">
        <v>12035</v>
      </c>
      <c r="C2039" t="s">
        <v>12421</v>
      </c>
      <c r="D2039" t="s">
        <v>22086</v>
      </c>
      <c r="E2039" t="s">
        <v>11935</v>
      </c>
      <c r="F2039" t="s">
        <v>12423</v>
      </c>
      <c r="G2039" t="s">
        <v>66</v>
      </c>
      <c r="H2039" t="s">
        <v>19830</v>
      </c>
    </row>
    <row r="2040" spans="1:8" x14ac:dyDescent="0.35">
      <c r="A2040" t="s">
        <v>15654</v>
      </c>
      <c r="B2040" t="s">
        <v>11921</v>
      </c>
      <c r="C2040" t="s">
        <v>12443</v>
      </c>
      <c r="D2040" t="s">
        <v>22171</v>
      </c>
      <c r="E2040" t="s">
        <v>11935</v>
      </c>
      <c r="F2040" t="s">
        <v>12423</v>
      </c>
      <c r="G2040" t="s">
        <v>15033</v>
      </c>
      <c r="H2040" t="s">
        <v>21485</v>
      </c>
    </row>
    <row r="2041" spans="1:8" x14ac:dyDescent="0.35">
      <c r="A2041" t="s">
        <v>15655</v>
      </c>
      <c r="B2041" t="s">
        <v>12035</v>
      </c>
      <c r="C2041" t="s">
        <v>12443</v>
      </c>
      <c r="D2041" t="s">
        <v>22512</v>
      </c>
      <c r="E2041" t="s">
        <v>11935</v>
      </c>
      <c r="F2041" t="s">
        <v>66</v>
      </c>
      <c r="G2041" t="s">
        <v>15656</v>
      </c>
      <c r="H2041" t="s">
        <v>20222</v>
      </c>
    </row>
    <row r="2042" spans="1:8" x14ac:dyDescent="0.35">
      <c r="A2042" t="s">
        <v>15657</v>
      </c>
      <c r="B2042" t="s">
        <v>12072</v>
      </c>
      <c r="C2042" t="s">
        <v>12425</v>
      </c>
      <c r="D2042" t="s">
        <v>22345</v>
      </c>
      <c r="E2042" t="s">
        <v>12422</v>
      </c>
      <c r="F2042" t="s">
        <v>12426</v>
      </c>
      <c r="G2042" t="s">
        <v>13558</v>
      </c>
      <c r="H2042" t="s">
        <v>20167</v>
      </c>
    </row>
    <row r="2043" spans="1:8" x14ac:dyDescent="0.35">
      <c r="A2043" t="s">
        <v>15658</v>
      </c>
      <c r="B2043" t="s">
        <v>12109</v>
      </c>
      <c r="C2043" t="s">
        <v>12443</v>
      </c>
      <c r="D2043" t="s">
        <v>22266</v>
      </c>
      <c r="E2043" t="s">
        <v>11922</v>
      </c>
      <c r="F2043" t="s">
        <v>11948</v>
      </c>
      <c r="G2043" t="s">
        <v>8348</v>
      </c>
      <c r="H2043" t="s">
        <v>19931</v>
      </c>
    </row>
    <row r="2044" spans="1:8" x14ac:dyDescent="0.35">
      <c r="A2044" t="s">
        <v>15659</v>
      </c>
      <c r="B2044" t="s">
        <v>11921</v>
      </c>
      <c r="C2044" t="s">
        <v>12421</v>
      </c>
      <c r="D2044" t="s">
        <v>21916</v>
      </c>
      <c r="E2044" t="s">
        <v>12430</v>
      </c>
      <c r="F2044" t="s">
        <v>12426</v>
      </c>
      <c r="G2044" t="s">
        <v>15660</v>
      </c>
      <c r="H2044" t="s">
        <v>20945</v>
      </c>
    </row>
    <row r="2045" spans="1:8" x14ac:dyDescent="0.35">
      <c r="A2045" t="s">
        <v>15661</v>
      </c>
      <c r="B2045" t="s">
        <v>12146</v>
      </c>
      <c r="C2045" t="s">
        <v>12421</v>
      </c>
      <c r="D2045" t="s">
        <v>21930</v>
      </c>
      <c r="E2045" t="s">
        <v>12430</v>
      </c>
      <c r="F2045" t="s">
        <v>12423</v>
      </c>
      <c r="G2045" t="s">
        <v>15662</v>
      </c>
      <c r="H2045" t="s">
        <v>21221</v>
      </c>
    </row>
    <row r="2046" spans="1:8" x14ac:dyDescent="0.35">
      <c r="A2046" t="s">
        <v>15663</v>
      </c>
      <c r="B2046" t="s">
        <v>12035</v>
      </c>
      <c r="C2046" t="s">
        <v>12421</v>
      </c>
      <c r="D2046" t="s">
        <v>22135</v>
      </c>
      <c r="E2046" t="s">
        <v>11948</v>
      </c>
      <c r="F2046" t="s">
        <v>12423</v>
      </c>
      <c r="G2046" t="s">
        <v>15664</v>
      </c>
      <c r="H2046" t="s">
        <v>20960</v>
      </c>
    </row>
    <row r="2047" spans="1:8" x14ac:dyDescent="0.35">
      <c r="A2047" t="s">
        <v>15665</v>
      </c>
      <c r="B2047" t="s">
        <v>12220</v>
      </c>
      <c r="C2047" t="s">
        <v>12429</v>
      </c>
      <c r="D2047" t="s">
        <v>22249</v>
      </c>
      <c r="E2047" t="s">
        <v>11935</v>
      </c>
      <c r="F2047" t="s">
        <v>11922</v>
      </c>
      <c r="G2047" t="s">
        <v>10597</v>
      </c>
      <c r="H2047" t="s">
        <v>20502</v>
      </c>
    </row>
    <row r="2048" spans="1:8" x14ac:dyDescent="0.35">
      <c r="A2048" t="s">
        <v>15666</v>
      </c>
      <c r="B2048" t="s">
        <v>12035</v>
      </c>
      <c r="C2048" t="s">
        <v>12425</v>
      </c>
      <c r="D2048" t="s">
        <v>21877</v>
      </c>
      <c r="E2048" t="s">
        <v>12422</v>
      </c>
      <c r="F2048" t="s">
        <v>12423</v>
      </c>
      <c r="G2048" t="s">
        <v>15667</v>
      </c>
      <c r="H2048" t="s">
        <v>21218</v>
      </c>
    </row>
    <row r="2049" spans="1:8" x14ac:dyDescent="0.35">
      <c r="A2049" t="s">
        <v>15668</v>
      </c>
      <c r="B2049" t="s">
        <v>11921</v>
      </c>
      <c r="C2049" t="s">
        <v>12429</v>
      </c>
      <c r="D2049" t="s">
        <v>21956</v>
      </c>
      <c r="E2049" t="s">
        <v>11948</v>
      </c>
      <c r="F2049" t="s">
        <v>11948</v>
      </c>
      <c r="G2049" t="s">
        <v>15669</v>
      </c>
      <c r="H2049" t="s">
        <v>19887</v>
      </c>
    </row>
    <row r="2050" spans="1:8" x14ac:dyDescent="0.35">
      <c r="A2050" t="s">
        <v>15670</v>
      </c>
      <c r="B2050" t="s">
        <v>11921</v>
      </c>
      <c r="C2050" t="s">
        <v>12434</v>
      </c>
      <c r="D2050" t="s">
        <v>22299</v>
      </c>
      <c r="E2050" t="s">
        <v>11935</v>
      </c>
      <c r="F2050" t="s">
        <v>11948</v>
      </c>
      <c r="G2050" t="s">
        <v>15671</v>
      </c>
      <c r="H2050" t="s">
        <v>21860</v>
      </c>
    </row>
    <row r="2051" spans="1:8" x14ac:dyDescent="0.35">
      <c r="A2051" t="s">
        <v>15672</v>
      </c>
      <c r="B2051" t="s">
        <v>12183</v>
      </c>
      <c r="C2051" t="s">
        <v>12425</v>
      </c>
      <c r="D2051" t="s">
        <v>21932</v>
      </c>
      <c r="E2051" t="s">
        <v>12430</v>
      </c>
      <c r="F2051" t="s">
        <v>11948</v>
      </c>
      <c r="G2051" t="s">
        <v>11722</v>
      </c>
      <c r="H2051" t="s">
        <v>20222</v>
      </c>
    </row>
    <row r="2052" spans="1:8" x14ac:dyDescent="0.35">
      <c r="A2052" t="s">
        <v>15673</v>
      </c>
      <c r="B2052" t="s">
        <v>12146</v>
      </c>
      <c r="C2052" t="s">
        <v>12425</v>
      </c>
      <c r="D2052" t="s">
        <v>22481</v>
      </c>
      <c r="E2052" t="s">
        <v>12430</v>
      </c>
      <c r="F2052" t="s">
        <v>11948</v>
      </c>
      <c r="G2052" t="s">
        <v>15674</v>
      </c>
      <c r="H2052" t="s">
        <v>19998</v>
      </c>
    </row>
    <row r="2053" spans="1:8" x14ac:dyDescent="0.35">
      <c r="A2053" t="s">
        <v>15675</v>
      </c>
      <c r="B2053" t="s">
        <v>11998</v>
      </c>
      <c r="C2053" t="s">
        <v>12449</v>
      </c>
      <c r="D2053" t="s">
        <v>21965</v>
      </c>
      <c r="E2053" t="s">
        <v>11948</v>
      </c>
      <c r="F2053" t="s">
        <v>11935</v>
      </c>
      <c r="G2053" t="s">
        <v>15676</v>
      </c>
      <c r="H2053" t="s">
        <v>22339</v>
      </c>
    </row>
    <row r="2054" spans="1:8" x14ac:dyDescent="0.35">
      <c r="A2054" t="s">
        <v>15677</v>
      </c>
      <c r="B2054" t="s">
        <v>12183</v>
      </c>
      <c r="C2054" t="s">
        <v>12449</v>
      </c>
      <c r="D2054" t="s">
        <v>22428</v>
      </c>
      <c r="E2054" t="s">
        <v>11948</v>
      </c>
      <c r="F2054" t="s">
        <v>11935</v>
      </c>
      <c r="G2054" t="s">
        <v>15678</v>
      </c>
      <c r="H2054" t="s">
        <v>21578</v>
      </c>
    </row>
    <row r="2055" spans="1:8" x14ac:dyDescent="0.35">
      <c r="A2055" t="s">
        <v>15679</v>
      </c>
      <c r="B2055" t="s">
        <v>12072</v>
      </c>
      <c r="C2055" t="s">
        <v>12425</v>
      </c>
      <c r="D2055" t="s">
        <v>21950</v>
      </c>
      <c r="E2055" t="s">
        <v>11948</v>
      </c>
      <c r="F2055" t="s">
        <v>11935</v>
      </c>
      <c r="G2055" t="s">
        <v>15680</v>
      </c>
      <c r="H2055" t="s">
        <v>19888</v>
      </c>
    </row>
    <row r="2056" spans="1:8" x14ac:dyDescent="0.35">
      <c r="A2056" t="s">
        <v>15681</v>
      </c>
      <c r="B2056" t="s">
        <v>11921</v>
      </c>
      <c r="C2056" t="s">
        <v>12449</v>
      </c>
      <c r="D2056" t="s">
        <v>22042</v>
      </c>
      <c r="E2056" t="s">
        <v>12422</v>
      </c>
      <c r="F2056" t="s">
        <v>11935</v>
      </c>
      <c r="G2056" t="s">
        <v>15682</v>
      </c>
      <c r="H2056" t="s">
        <v>20025</v>
      </c>
    </row>
    <row r="2057" spans="1:8" x14ac:dyDescent="0.35">
      <c r="A2057" t="s">
        <v>15683</v>
      </c>
      <c r="B2057" t="s">
        <v>12146</v>
      </c>
      <c r="C2057" t="s">
        <v>12434</v>
      </c>
      <c r="D2057" t="s">
        <v>22513</v>
      </c>
      <c r="E2057" t="s">
        <v>66</v>
      </c>
      <c r="F2057" t="s">
        <v>11922</v>
      </c>
      <c r="G2057" t="s">
        <v>7917</v>
      </c>
      <c r="H2057" t="s">
        <v>21088</v>
      </c>
    </row>
    <row r="2058" spans="1:8" x14ac:dyDescent="0.35">
      <c r="A2058" t="s">
        <v>15684</v>
      </c>
      <c r="B2058" t="s">
        <v>12035</v>
      </c>
      <c r="C2058" t="s">
        <v>12421</v>
      </c>
      <c r="D2058" t="s">
        <v>22081</v>
      </c>
      <c r="E2058" t="s">
        <v>11922</v>
      </c>
      <c r="F2058" t="s">
        <v>12426</v>
      </c>
      <c r="G2058" t="s">
        <v>9826</v>
      </c>
      <c r="H2058" t="s">
        <v>21227</v>
      </c>
    </row>
    <row r="2059" spans="1:8" x14ac:dyDescent="0.35">
      <c r="A2059" t="s">
        <v>15685</v>
      </c>
      <c r="B2059" t="s">
        <v>11961</v>
      </c>
      <c r="C2059" t="s">
        <v>12425</v>
      </c>
      <c r="D2059" t="s">
        <v>21869</v>
      </c>
      <c r="E2059" t="s">
        <v>11922</v>
      </c>
      <c r="F2059" t="s">
        <v>11948</v>
      </c>
      <c r="G2059" t="s">
        <v>15686</v>
      </c>
      <c r="H2059" t="s">
        <v>21228</v>
      </c>
    </row>
    <row r="2060" spans="1:8" x14ac:dyDescent="0.35">
      <c r="A2060" t="s">
        <v>15687</v>
      </c>
      <c r="B2060" t="s">
        <v>11998</v>
      </c>
      <c r="C2060" t="s">
        <v>12443</v>
      </c>
      <c r="D2060" t="s">
        <v>21973</v>
      </c>
      <c r="E2060" t="s">
        <v>12430</v>
      </c>
      <c r="F2060" t="s">
        <v>11948</v>
      </c>
      <c r="G2060" t="s">
        <v>66</v>
      </c>
      <c r="H2060" t="s">
        <v>20067</v>
      </c>
    </row>
    <row r="2061" spans="1:8" x14ac:dyDescent="0.35">
      <c r="A2061" t="s">
        <v>15688</v>
      </c>
      <c r="B2061" t="s">
        <v>12146</v>
      </c>
      <c r="C2061" t="s">
        <v>12449</v>
      </c>
      <c r="D2061" t="s">
        <v>22371</v>
      </c>
      <c r="E2061" t="s">
        <v>11922</v>
      </c>
      <c r="F2061" t="s">
        <v>12423</v>
      </c>
      <c r="G2061" t="s">
        <v>15689</v>
      </c>
      <c r="H2061" t="s">
        <v>21431</v>
      </c>
    </row>
    <row r="2062" spans="1:8" x14ac:dyDescent="0.35">
      <c r="A2062" t="s">
        <v>15690</v>
      </c>
      <c r="B2062" t="s">
        <v>11921</v>
      </c>
      <c r="C2062" t="s">
        <v>12429</v>
      </c>
      <c r="D2062" t="s">
        <v>22481</v>
      </c>
      <c r="E2062" t="s">
        <v>11922</v>
      </c>
      <c r="F2062" t="s">
        <v>11948</v>
      </c>
      <c r="G2062" t="s">
        <v>15691</v>
      </c>
      <c r="H2062" t="s">
        <v>20772</v>
      </c>
    </row>
    <row r="2063" spans="1:8" x14ac:dyDescent="0.35">
      <c r="A2063" t="s">
        <v>15692</v>
      </c>
      <c r="B2063" t="s">
        <v>12035</v>
      </c>
      <c r="C2063" t="s">
        <v>12421</v>
      </c>
      <c r="D2063" t="s">
        <v>22049</v>
      </c>
      <c r="E2063" t="s">
        <v>11922</v>
      </c>
      <c r="F2063" t="s">
        <v>11935</v>
      </c>
      <c r="G2063" t="s">
        <v>15693</v>
      </c>
      <c r="H2063" t="s">
        <v>22308</v>
      </c>
    </row>
    <row r="2064" spans="1:8" x14ac:dyDescent="0.35">
      <c r="A2064" t="s">
        <v>15694</v>
      </c>
      <c r="B2064" t="s">
        <v>12072</v>
      </c>
      <c r="C2064" t="s">
        <v>12449</v>
      </c>
      <c r="D2064" t="s">
        <v>22405</v>
      </c>
      <c r="E2064" t="s">
        <v>11922</v>
      </c>
      <c r="F2064" t="s">
        <v>11948</v>
      </c>
      <c r="G2064" t="s">
        <v>15695</v>
      </c>
      <c r="H2064" t="s">
        <v>19841</v>
      </c>
    </row>
    <row r="2065" spans="1:8" x14ac:dyDescent="0.35">
      <c r="A2065" t="s">
        <v>15696</v>
      </c>
      <c r="B2065" t="s">
        <v>11998</v>
      </c>
      <c r="C2065" t="s">
        <v>12449</v>
      </c>
      <c r="D2065" t="s">
        <v>22154</v>
      </c>
      <c r="E2065" t="s">
        <v>11935</v>
      </c>
      <c r="F2065" t="s">
        <v>11922</v>
      </c>
      <c r="G2065" t="s">
        <v>15697</v>
      </c>
      <c r="H2065" t="s">
        <v>21184</v>
      </c>
    </row>
    <row r="2066" spans="1:8" x14ac:dyDescent="0.35">
      <c r="A2066" t="s">
        <v>15698</v>
      </c>
      <c r="B2066" t="s">
        <v>11961</v>
      </c>
      <c r="C2066" t="s">
        <v>12434</v>
      </c>
      <c r="D2066" t="s">
        <v>22298</v>
      </c>
      <c r="E2066" t="s">
        <v>11948</v>
      </c>
      <c r="F2066" t="s">
        <v>11948</v>
      </c>
      <c r="G2066" t="s">
        <v>8798</v>
      </c>
      <c r="H2066" t="s">
        <v>21006</v>
      </c>
    </row>
    <row r="2067" spans="1:8" x14ac:dyDescent="0.35">
      <c r="A2067" t="s">
        <v>15699</v>
      </c>
      <c r="B2067" t="s">
        <v>12072</v>
      </c>
      <c r="C2067" t="s">
        <v>12425</v>
      </c>
      <c r="D2067" t="s">
        <v>22156</v>
      </c>
      <c r="E2067" t="s">
        <v>12430</v>
      </c>
      <c r="F2067" t="s">
        <v>11948</v>
      </c>
      <c r="G2067" t="s">
        <v>15700</v>
      </c>
      <c r="H2067" t="s">
        <v>21076</v>
      </c>
    </row>
    <row r="2068" spans="1:8" x14ac:dyDescent="0.35">
      <c r="A2068" t="s">
        <v>15701</v>
      </c>
      <c r="B2068" t="s">
        <v>12183</v>
      </c>
      <c r="C2068" t="s">
        <v>12434</v>
      </c>
      <c r="D2068" t="s">
        <v>22514</v>
      </c>
      <c r="E2068" t="s">
        <v>11922</v>
      </c>
      <c r="F2068" t="s">
        <v>11948</v>
      </c>
      <c r="G2068" t="s">
        <v>15702</v>
      </c>
      <c r="H2068" t="s">
        <v>20225</v>
      </c>
    </row>
    <row r="2069" spans="1:8" x14ac:dyDescent="0.35">
      <c r="A2069" t="s">
        <v>15703</v>
      </c>
      <c r="B2069" t="s">
        <v>11961</v>
      </c>
      <c r="C2069" t="s">
        <v>12443</v>
      </c>
      <c r="D2069" t="s">
        <v>22460</v>
      </c>
      <c r="E2069" t="s">
        <v>11935</v>
      </c>
      <c r="F2069" t="s">
        <v>12423</v>
      </c>
      <c r="G2069" t="s">
        <v>8867</v>
      </c>
      <c r="H2069" t="s">
        <v>20467</v>
      </c>
    </row>
    <row r="2070" spans="1:8" x14ac:dyDescent="0.35">
      <c r="A2070" t="s">
        <v>15704</v>
      </c>
      <c r="B2070" t="s">
        <v>12257</v>
      </c>
      <c r="C2070" t="s">
        <v>12425</v>
      </c>
      <c r="D2070" t="s">
        <v>22078</v>
      </c>
      <c r="E2070" t="s">
        <v>11922</v>
      </c>
      <c r="F2070" t="s">
        <v>12423</v>
      </c>
      <c r="G2070" t="s">
        <v>15705</v>
      </c>
      <c r="H2070" t="s">
        <v>20210</v>
      </c>
    </row>
    <row r="2071" spans="1:8" x14ac:dyDescent="0.35">
      <c r="A2071" t="s">
        <v>15706</v>
      </c>
      <c r="B2071" t="s">
        <v>12183</v>
      </c>
      <c r="C2071" t="s">
        <v>12434</v>
      </c>
      <c r="D2071" t="s">
        <v>21877</v>
      </c>
      <c r="E2071" t="s">
        <v>11922</v>
      </c>
      <c r="F2071" t="s">
        <v>66</v>
      </c>
      <c r="G2071" t="s">
        <v>15707</v>
      </c>
      <c r="H2071" t="s">
        <v>20730</v>
      </c>
    </row>
    <row r="2072" spans="1:8" x14ac:dyDescent="0.35">
      <c r="A2072" t="s">
        <v>15708</v>
      </c>
      <c r="B2072" t="s">
        <v>11961</v>
      </c>
      <c r="C2072" t="s">
        <v>12429</v>
      </c>
      <c r="D2072" t="s">
        <v>22353</v>
      </c>
      <c r="E2072" t="s">
        <v>66</v>
      </c>
      <c r="F2072" t="s">
        <v>11922</v>
      </c>
      <c r="G2072" t="s">
        <v>66</v>
      </c>
      <c r="H2072" t="s">
        <v>21053</v>
      </c>
    </row>
    <row r="2073" spans="1:8" x14ac:dyDescent="0.35">
      <c r="A2073" t="s">
        <v>15709</v>
      </c>
      <c r="B2073" t="s">
        <v>12035</v>
      </c>
      <c r="C2073" t="s">
        <v>12449</v>
      </c>
      <c r="D2073" t="s">
        <v>22515</v>
      </c>
      <c r="E2073" t="s">
        <v>12430</v>
      </c>
      <c r="F2073" t="s">
        <v>12423</v>
      </c>
      <c r="G2073" t="s">
        <v>15710</v>
      </c>
      <c r="H2073" t="s">
        <v>21589</v>
      </c>
    </row>
    <row r="2074" spans="1:8" x14ac:dyDescent="0.35">
      <c r="A2074" t="s">
        <v>15711</v>
      </c>
      <c r="B2074" t="s">
        <v>12109</v>
      </c>
      <c r="C2074" t="s">
        <v>12449</v>
      </c>
      <c r="D2074" t="s">
        <v>22463</v>
      </c>
      <c r="E2074" t="s">
        <v>66</v>
      </c>
      <c r="F2074" t="s">
        <v>66</v>
      </c>
      <c r="G2074" t="s">
        <v>8193</v>
      </c>
      <c r="H2074" t="s">
        <v>21403</v>
      </c>
    </row>
    <row r="2075" spans="1:8" x14ac:dyDescent="0.35">
      <c r="A2075" t="s">
        <v>15712</v>
      </c>
      <c r="B2075" t="s">
        <v>12109</v>
      </c>
      <c r="C2075" t="s">
        <v>12429</v>
      </c>
      <c r="D2075" t="s">
        <v>22113</v>
      </c>
      <c r="E2075" t="s">
        <v>11922</v>
      </c>
      <c r="F2075" t="s">
        <v>12423</v>
      </c>
      <c r="G2075" t="s">
        <v>66</v>
      </c>
      <c r="H2075" t="s">
        <v>21112</v>
      </c>
    </row>
    <row r="2076" spans="1:8" x14ac:dyDescent="0.35">
      <c r="A2076" t="s">
        <v>15713</v>
      </c>
      <c r="B2076" t="s">
        <v>11998</v>
      </c>
      <c r="C2076" t="s">
        <v>12443</v>
      </c>
      <c r="D2076" t="s">
        <v>22364</v>
      </c>
      <c r="E2076" t="s">
        <v>11922</v>
      </c>
      <c r="F2076" t="s">
        <v>11922</v>
      </c>
      <c r="G2076" t="s">
        <v>66</v>
      </c>
      <c r="H2076" t="s">
        <v>20907</v>
      </c>
    </row>
    <row r="2077" spans="1:8" x14ac:dyDescent="0.35">
      <c r="A2077" t="s">
        <v>15714</v>
      </c>
      <c r="B2077" t="s">
        <v>11998</v>
      </c>
      <c r="C2077" t="s">
        <v>12434</v>
      </c>
      <c r="D2077" t="s">
        <v>21903</v>
      </c>
      <c r="E2077" t="s">
        <v>11935</v>
      </c>
      <c r="F2077" t="s">
        <v>12423</v>
      </c>
      <c r="G2077" t="s">
        <v>15715</v>
      </c>
      <c r="H2077" t="s">
        <v>20141</v>
      </c>
    </row>
    <row r="2078" spans="1:8" x14ac:dyDescent="0.35">
      <c r="A2078" t="s">
        <v>15716</v>
      </c>
      <c r="B2078" t="s">
        <v>12146</v>
      </c>
      <c r="C2078" t="s">
        <v>12449</v>
      </c>
      <c r="D2078" t="s">
        <v>22516</v>
      </c>
      <c r="E2078" t="s">
        <v>12422</v>
      </c>
      <c r="F2078" t="s">
        <v>11935</v>
      </c>
      <c r="G2078" t="s">
        <v>7367</v>
      </c>
      <c r="H2078" t="s">
        <v>21441</v>
      </c>
    </row>
    <row r="2079" spans="1:8" x14ac:dyDescent="0.35">
      <c r="A2079" t="s">
        <v>15717</v>
      </c>
      <c r="B2079" t="s">
        <v>12146</v>
      </c>
      <c r="C2079" t="s">
        <v>12449</v>
      </c>
      <c r="D2079" t="s">
        <v>22232</v>
      </c>
      <c r="E2079" t="s">
        <v>12422</v>
      </c>
      <c r="F2079" t="s">
        <v>12423</v>
      </c>
      <c r="G2079" t="s">
        <v>66</v>
      </c>
      <c r="H2079" t="s">
        <v>20387</v>
      </c>
    </row>
    <row r="2080" spans="1:8" x14ac:dyDescent="0.35">
      <c r="A2080" t="s">
        <v>15718</v>
      </c>
      <c r="B2080" t="s">
        <v>11961</v>
      </c>
      <c r="C2080" t="s">
        <v>12429</v>
      </c>
      <c r="D2080" t="s">
        <v>22159</v>
      </c>
      <c r="E2080" t="s">
        <v>11922</v>
      </c>
      <c r="F2080" t="s">
        <v>11922</v>
      </c>
      <c r="G2080" t="s">
        <v>8089</v>
      </c>
      <c r="H2080" t="s">
        <v>20563</v>
      </c>
    </row>
    <row r="2081" spans="1:8" x14ac:dyDescent="0.35">
      <c r="A2081" t="s">
        <v>15719</v>
      </c>
      <c r="B2081" t="s">
        <v>12220</v>
      </c>
      <c r="C2081" t="s">
        <v>12449</v>
      </c>
      <c r="D2081" t="s">
        <v>22517</v>
      </c>
      <c r="E2081" t="s">
        <v>11922</v>
      </c>
      <c r="F2081" t="s">
        <v>11935</v>
      </c>
      <c r="G2081" t="s">
        <v>15720</v>
      </c>
      <c r="H2081" t="s">
        <v>21591</v>
      </c>
    </row>
    <row r="2082" spans="1:8" x14ac:dyDescent="0.35">
      <c r="A2082" t="s">
        <v>15721</v>
      </c>
      <c r="B2082" t="s">
        <v>12072</v>
      </c>
      <c r="C2082" t="s">
        <v>12429</v>
      </c>
      <c r="D2082" t="s">
        <v>22148</v>
      </c>
      <c r="E2082" t="s">
        <v>12430</v>
      </c>
      <c r="F2082" t="s">
        <v>12426</v>
      </c>
      <c r="G2082" t="s">
        <v>15722</v>
      </c>
      <c r="H2082" t="s">
        <v>20639</v>
      </c>
    </row>
    <row r="2083" spans="1:8" x14ac:dyDescent="0.35">
      <c r="A2083" t="s">
        <v>15723</v>
      </c>
      <c r="B2083" t="s">
        <v>12035</v>
      </c>
      <c r="C2083" t="s">
        <v>12443</v>
      </c>
      <c r="D2083" t="s">
        <v>21926</v>
      </c>
      <c r="E2083" t="s">
        <v>11922</v>
      </c>
      <c r="F2083" t="s">
        <v>12423</v>
      </c>
      <c r="G2083" t="s">
        <v>15724</v>
      </c>
      <c r="H2083" t="s">
        <v>21362</v>
      </c>
    </row>
    <row r="2084" spans="1:8" x14ac:dyDescent="0.35">
      <c r="A2084" t="s">
        <v>15725</v>
      </c>
      <c r="B2084" t="s">
        <v>12146</v>
      </c>
      <c r="C2084" t="s">
        <v>12443</v>
      </c>
      <c r="D2084" t="s">
        <v>22041</v>
      </c>
      <c r="E2084" t="s">
        <v>11935</v>
      </c>
      <c r="F2084" t="s">
        <v>11922</v>
      </c>
      <c r="G2084" t="s">
        <v>15726</v>
      </c>
      <c r="H2084" t="s">
        <v>20635</v>
      </c>
    </row>
    <row r="2085" spans="1:8" x14ac:dyDescent="0.35">
      <c r="A2085" t="s">
        <v>15727</v>
      </c>
      <c r="B2085" t="s">
        <v>11998</v>
      </c>
      <c r="C2085" t="s">
        <v>12421</v>
      </c>
      <c r="D2085" t="s">
        <v>22196</v>
      </c>
      <c r="E2085" t="s">
        <v>11935</v>
      </c>
      <c r="F2085" t="s">
        <v>11948</v>
      </c>
      <c r="G2085" t="s">
        <v>14583</v>
      </c>
      <c r="H2085" t="s">
        <v>19884</v>
      </c>
    </row>
    <row r="2086" spans="1:8" x14ac:dyDescent="0.35">
      <c r="A2086" t="s">
        <v>15728</v>
      </c>
      <c r="B2086" t="s">
        <v>12035</v>
      </c>
      <c r="C2086" t="s">
        <v>12434</v>
      </c>
      <c r="D2086" t="s">
        <v>22183</v>
      </c>
      <c r="E2086" t="s">
        <v>11922</v>
      </c>
      <c r="F2086" t="s">
        <v>11922</v>
      </c>
      <c r="G2086" t="s">
        <v>15729</v>
      </c>
      <c r="H2086" t="s">
        <v>20249</v>
      </c>
    </row>
    <row r="2087" spans="1:8" x14ac:dyDescent="0.35">
      <c r="A2087" t="s">
        <v>15730</v>
      </c>
      <c r="B2087" t="s">
        <v>12035</v>
      </c>
      <c r="C2087" t="s">
        <v>12434</v>
      </c>
      <c r="D2087" t="s">
        <v>22246</v>
      </c>
      <c r="E2087" t="s">
        <v>12422</v>
      </c>
      <c r="F2087" t="s">
        <v>12423</v>
      </c>
      <c r="G2087" t="s">
        <v>15731</v>
      </c>
      <c r="H2087" t="s">
        <v>20863</v>
      </c>
    </row>
    <row r="2088" spans="1:8" x14ac:dyDescent="0.35">
      <c r="A2088" t="s">
        <v>15732</v>
      </c>
      <c r="B2088" t="s">
        <v>12146</v>
      </c>
      <c r="C2088" t="s">
        <v>12449</v>
      </c>
      <c r="D2088" t="s">
        <v>22043</v>
      </c>
      <c r="E2088" t="s">
        <v>66</v>
      </c>
      <c r="F2088" t="s">
        <v>12423</v>
      </c>
      <c r="G2088" t="s">
        <v>66</v>
      </c>
      <c r="H2088" t="s">
        <v>21227</v>
      </c>
    </row>
    <row r="2089" spans="1:8" x14ac:dyDescent="0.35">
      <c r="A2089" t="s">
        <v>15733</v>
      </c>
      <c r="B2089" t="s">
        <v>12035</v>
      </c>
      <c r="C2089" t="s">
        <v>12443</v>
      </c>
      <c r="D2089" t="s">
        <v>22241</v>
      </c>
      <c r="E2089" t="s">
        <v>12430</v>
      </c>
      <c r="F2089" t="s">
        <v>11935</v>
      </c>
      <c r="G2089" t="s">
        <v>15734</v>
      </c>
      <c r="H2089" t="s">
        <v>20966</v>
      </c>
    </row>
    <row r="2090" spans="1:8" x14ac:dyDescent="0.35">
      <c r="A2090" t="s">
        <v>15735</v>
      </c>
      <c r="B2090" t="s">
        <v>12257</v>
      </c>
      <c r="C2090" t="s">
        <v>12434</v>
      </c>
      <c r="D2090" t="s">
        <v>21898</v>
      </c>
      <c r="E2090" t="s">
        <v>11935</v>
      </c>
      <c r="F2090" t="s">
        <v>12426</v>
      </c>
      <c r="G2090" t="s">
        <v>15736</v>
      </c>
      <c r="H2090" t="s">
        <v>21168</v>
      </c>
    </row>
    <row r="2091" spans="1:8" x14ac:dyDescent="0.35">
      <c r="A2091" t="s">
        <v>15737</v>
      </c>
      <c r="B2091" t="s">
        <v>11998</v>
      </c>
      <c r="C2091" t="s">
        <v>12449</v>
      </c>
      <c r="D2091" t="s">
        <v>21965</v>
      </c>
      <c r="E2091" t="s">
        <v>11922</v>
      </c>
      <c r="F2091" t="s">
        <v>12423</v>
      </c>
      <c r="G2091" t="s">
        <v>15738</v>
      </c>
      <c r="H2091" t="s">
        <v>20543</v>
      </c>
    </row>
    <row r="2092" spans="1:8" x14ac:dyDescent="0.35">
      <c r="A2092" t="s">
        <v>15739</v>
      </c>
      <c r="B2092" t="s">
        <v>11961</v>
      </c>
      <c r="C2092" t="s">
        <v>12443</v>
      </c>
      <c r="D2092" t="s">
        <v>22318</v>
      </c>
      <c r="E2092" t="s">
        <v>12430</v>
      </c>
      <c r="F2092" t="s">
        <v>12426</v>
      </c>
      <c r="G2092" t="s">
        <v>15740</v>
      </c>
      <c r="H2092" t="s">
        <v>20890</v>
      </c>
    </row>
    <row r="2093" spans="1:8" x14ac:dyDescent="0.35">
      <c r="A2093" t="s">
        <v>15741</v>
      </c>
      <c r="B2093" t="s">
        <v>12072</v>
      </c>
      <c r="C2093" t="s">
        <v>12449</v>
      </c>
      <c r="D2093" t="s">
        <v>22256</v>
      </c>
      <c r="E2093" t="s">
        <v>66</v>
      </c>
      <c r="F2093" t="s">
        <v>12423</v>
      </c>
      <c r="G2093" t="s">
        <v>66</v>
      </c>
      <c r="H2093" t="s">
        <v>19900</v>
      </c>
    </row>
    <row r="2094" spans="1:8" x14ac:dyDescent="0.35">
      <c r="A2094" t="s">
        <v>15742</v>
      </c>
      <c r="B2094" t="s">
        <v>12072</v>
      </c>
      <c r="C2094" t="s">
        <v>12449</v>
      </c>
      <c r="D2094" t="s">
        <v>22105</v>
      </c>
      <c r="E2094" t="s">
        <v>12422</v>
      </c>
      <c r="F2094" t="s">
        <v>11948</v>
      </c>
      <c r="G2094" t="s">
        <v>15743</v>
      </c>
      <c r="H2094" t="s">
        <v>19952</v>
      </c>
    </row>
    <row r="2095" spans="1:8" x14ac:dyDescent="0.35">
      <c r="A2095" t="s">
        <v>15744</v>
      </c>
      <c r="B2095" t="s">
        <v>11961</v>
      </c>
      <c r="C2095" t="s">
        <v>12443</v>
      </c>
      <c r="D2095" t="s">
        <v>22110</v>
      </c>
      <c r="E2095" t="s">
        <v>11948</v>
      </c>
      <c r="F2095" t="s">
        <v>12426</v>
      </c>
      <c r="G2095" t="s">
        <v>15745</v>
      </c>
      <c r="H2095" t="s">
        <v>20691</v>
      </c>
    </row>
    <row r="2096" spans="1:8" x14ac:dyDescent="0.35">
      <c r="A2096" t="s">
        <v>15746</v>
      </c>
      <c r="B2096" t="s">
        <v>12183</v>
      </c>
      <c r="C2096" t="s">
        <v>12425</v>
      </c>
      <c r="D2096" t="s">
        <v>21989</v>
      </c>
      <c r="E2096" t="s">
        <v>12422</v>
      </c>
      <c r="F2096" t="s">
        <v>11922</v>
      </c>
      <c r="G2096" t="s">
        <v>66</v>
      </c>
      <c r="H2096" t="s">
        <v>21267</v>
      </c>
    </row>
    <row r="2097" spans="1:8" x14ac:dyDescent="0.35">
      <c r="A2097" t="s">
        <v>15747</v>
      </c>
      <c r="B2097" t="s">
        <v>12220</v>
      </c>
      <c r="C2097" t="s">
        <v>12421</v>
      </c>
      <c r="D2097" t="s">
        <v>22095</v>
      </c>
      <c r="E2097" t="s">
        <v>12430</v>
      </c>
      <c r="F2097" t="s">
        <v>12423</v>
      </c>
      <c r="G2097" t="s">
        <v>66</v>
      </c>
      <c r="H2097" t="s">
        <v>20243</v>
      </c>
    </row>
    <row r="2098" spans="1:8" x14ac:dyDescent="0.35">
      <c r="A2098" t="s">
        <v>15748</v>
      </c>
      <c r="B2098" t="s">
        <v>11921</v>
      </c>
      <c r="C2098" t="s">
        <v>12443</v>
      </c>
      <c r="D2098" t="s">
        <v>22271</v>
      </c>
      <c r="E2098" t="s">
        <v>12422</v>
      </c>
      <c r="F2098" t="s">
        <v>12426</v>
      </c>
      <c r="G2098" t="s">
        <v>15749</v>
      </c>
      <c r="H2098" t="s">
        <v>21001</v>
      </c>
    </row>
    <row r="2099" spans="1:8" x14ac:dyDescent="0.35">
      <c r="A2099" t="s">
        <v>15750</v>
      </c>
      <c r="B2099" t="s">
        <v>11961</v>
      </c>
      <c r="C2099" t="s">
        <v>12425</v>
      </c>
      <c r="D2099" t="s">
        <v>22271</v>
      </c>
      <c r="E2099" t="s">
        <v>12422</v>
      </c>
      <c r="F2099" t="s">
        <v>12423</v>
      </c>
      <c r="G2099" t="s">
        <v>9089</v>
      </c>
      <c r="H2099" t="s">
        <v>21474</v>
      </c>
    </row>
    <row r="2100" spans="1:8" x14ac:dyDescent="0.35">
      <c r="A2100" t="s">
        <v>15751</v>
      </c>
      <c r="B2100" t="s">
        <v>12035</v>
      </c>
      <c r="C2100" t="s">
        <v>12443</v>
      </c>
      <c r="D2100" t="s">
        <v>21892</v>
      </c>
      <c r="E2100" t="s">
        <v>11935</v>
      </c>
      <c r="F2100" t="s">
        <v>12423</v>
      </c>
      <c r="G2100" t="s">
        <v>15752</v>
      </c>
      <c r="H2100" t="s">
        <v>21352</v>
      </c>
    </row>
    <row r="2101" spans="1:8" x14ac:dyDescent="0.35">
      <c r="A2101" t="s">
        <v>15753</v>
      </c>
      <c r="B2101" t="s">
        <v>12257</v>
      </c>
      <c r="C2101" t="s">
        <v>12449</v>
      </c>
      <c r="D2101" t="s">
        <v>22361</v>
      </c>
      <c r="E2101" t="s">
        <v>11922</v>
      </c>
      <c r="F2101" t="s">
        <v>11935</v>
      </c>
      <c r="G2101" t="s">
        <v>66</v>
      </c>
      <c r="H2101" t="s">
        <v>21450</v>
      </c>
    </row>
    <row r="2102" spans="1:8" x14ac:dyDescent="0.35">
      <c r="A2102" t="s">
        <v>15754</v>
      </c>
      <c r="B2102" t="s">
        <v>11961</v>
      </c>
      <c r="C2102" t="s">
        <v>12443</v>
      </c>
      <c r="D2102" t="s">
        <v>22307</v>
      </c>
      <c r="E2102" t="s">
        <v>11948</v>
      </c>
      <c r="F2102" t="s">
        <v>11922</v>
      </c>
      <c r="G2102" t="s">
        <v>13090</v>
      </c>
      <c r="H2102" t="s">
        <v>20490</v>
      </c>
    </row>
    <row r="2103" spans="1:8" x14ac:dyDescent="0.35">
      <c r="A2103" t="s">
        <v>15755</v>
      </c>
      <c r="B2103" t="s">
        <v>12146</v>
      </c>
      <c r="C2103" t="s">
        <v>12425</v>
      </c>
      <c r="D2103" t="s">
        <v>22345</v>
      </c>
      <c r="E2103" t="s">
        <v>66</v>
      </c>
      <c r="F2103" t="s">
        <v>11935</v>
      </c>
      <c r="G2103" t="s">
        <v>15756</v>
      </c>
      <c r="H2103" t="s">
        <v>20848</v>
      </c>
    </row>
    <row r="2104" spans="1:8" x14ac:dyDescent="0.35">
      <c r="A2104" t="s">
        <v>15757</v>
      </c>
      <c r="B2104" t="s">
        <v>12109</v>
      </c>
      <c r="C2104" t="s">
        <v>12429</v>
      </c>
      <c r="D2104" t="s">
        <v>21903</v>
      </c>
      <c r="E2104" t="s">
        <v>11935</v>
      </c>
      <c r="F2104" t="s">
        <v>12423</v>
      </c>
      <c r="G2104" t="s">
        <v>8163</v>
      </c>
      <c r="H2104" t="s">
        <v>22128</v>
      </c>
    </row>
    <row r="2105" spans="1:8" x14ac:dyDescent="0.35">
      <c r="A2105" t="s">
        <v>15758</v>
      </c>
      <c r="B2105" t="s">
        <v>12257</v>
      </c>
      <c r="C2105" t="s">
        <v>12443</v>
      </c>
      <c r="D2105" t="s">
        <v>22518</v>
      </c>
      <c r="E2105" t="s">
        <v>11948</v>
      </c>
      <c r="F2105" t="s">
        <v>12423</v>
      </c>
      <c r="G2105" t="s">
        <v>15759</v>
      </c>
      <c r="H2105" t="s">
        <v>20686</v>
      </c>
    </row>
    <row r="2106" spans="1:8" x14ac:dyDescent="0.35">
      <c r="A2106" t="s">
        <v>15760</v>
      </c>
      <c r="B2106" t="s">
        <v>12220</v>
      </c>
      <c r="C2106" t="s">
        <v>12421</v>
      </c>
      <c r="D2106" t="s">
        <v>22207</v>
      </c>
      <c r="E2106" t="s">
        <v>12430</v>
      </c>
      <c r="F2106" t="s">
        <v>11935</v>
      </c>
      <c r="G2106" t="s">
        <v>10827</v>
      </c>
      <c r="H2106" t="s">
        <v>19898</v>
      </c>
    </row>
    <row r="2107" spans="1:8" x14ac:dyDescent="0.35">
      <c r="A2107" t="s">
        <v>15761</v>
      </c>
      <c r="B2107" t="s">
        <v>12146</v>
      </c>
      <c r="C2107" t="s">
        <v>12449</v>
      </c>
      <c r="D2107" t="s">
        <v>22376</v>
      </c>
      <c r="E2107" t="s">
        <v>11922</v>
      </c>
      <c r="F2107" t="s">
        <v>11935</v>
      </c>
      <c r="G2107" t="s">
        <v>15762</v>
      </c>
      <c r="H2107" t="s">
        <v>20765</v>
      </c>
    </row>
    <row r="2108" spans="1:8" x14ac:dyDescent="0.35">
      <c r="A2108" t="s">
        <v>15763</v>
      </c>
      <c r="B2108" t="s">
        <v>12183</v>
      </c>
      <c r="C2108" t="s">
        <v>12421</v>
      </c>
      <c r="D2108" t="s">
        <v>21985</v>
      </c>
      <c r="E2108" t="s">
        <v>11948</v>
      </c>
      <c r="F2108" t="s">
        <v>11922</v>
      </c>
      <c r="G2108" t="s">
        <v>9596</v>
      </c>
      <c r="H2108" t="s">
        <v>20101</v>
      </c>
    </row>
    <row r="2109" spans="1:8" x14ac:dyDescent="0.35">
      <c r="A2109" t="s">
        <v>15764</v>
      </c>
      <c r="B2109" t="s">
        <v>12257</v>
      </c>
      <c r="C2109" t="s">
        <v>12449</v>
      </c>
      <c r="D2109" t="s">
        <v>22169</v>
      </c>
      <c r="E2109" t="s">
        <v>11935</v>
      </c>
      <c r="F2109" t="s">
        <v>11922</v>
      </c>
      <c r="G2109" t="s">
        <v>12738</v>
      </c>
      <c r="H2109" t="s">
        <v>21398</v>
      </c>
    </row>
    <row r="2110" spans="1:8" x14ac:dyDescent="0.35">
      <c r="A2110" t="s">
        <v>15765</v>
      </c>
      <c r="B2110" t="s">
        <v>12220</v>
      </c>
      <c r="C2110" t="s">
        <v>12434</v>
      </c>
      <c r="D2110" t="s">
        <v>22065</v>
      </c>
      <c r="E2110" t="s">
        <v>11948</v>
      </c>
      <c r="F2110" t="s">
        <v>11948</v>
      </c>
      <c r="G2110" t="s">
        <v>10400</v>
      </c>
      <c r="H2110" t="s">
        <v>21398</v>
      </c>
    </row>
    <row r="2111" spans="1:8" x14ac:dyDescent="0.35">
      <c r="A2111" t="s">
        <v>15766</v>
      </c>
      <c r="B2111" t="s">
        <v>12072</v>
      </c>
      <c r="C2111" t="s">
        <v>12425</v>
      </c>
      <c r="D2111" t="s">
        <v>22038</v>
      </c>
      <c r="E2111" t="s">
        <v>11948</v>
      </c>
      <c r="F2111" t="s">
        <v>11922</v>
      </c>
      <c r="G2111" t="s">
        <v>66</v>
      </c>
      <c r="H2111" t="s">
        <v>21553</v>
      </c>
    </row>
    <row r="2112" spans="1:8" x14ac:dyDescent="0.35">
      <c r="A2112" t="s">
        <v>15767</v>
      </c>
      <c r="B2112" t="s">
        <v>11961</v>
      </c>
      <c r="C2112" t="s">
        <v>12429</v>
      </c>
      <c r="D2112" t="s">
        <v>21954</v>
      </c>
      <c r="E2112" t="s">
        <v>11948</v>
      </c>
      <c r="F2112" t="s">
        <v>11922</v>
      </c>
      <c r="G2112" t="s">
        <v>15768</v>
      </c>
      <c r="H2112" t="s">
        <v>22519</v>
      </c>
    </row>
    <row r="2113" spans="1:8" x14ac:dyDescent="0.35">
      <c r="A2113" t="s">
        <v>15769</v>
      </c>
      <c r="B2113" t="s">
        <v>11961</v>
      </c>
      <c r="C2113" t="s">
        <v>12425</v>
      </c>
      <c r="D2113" t="s">
        <v>22218</v>
      </c>
      <c r="E2113" t="s">
        <v>11922</v>
      </c>
      <c r="F2113" t="s">
        <v>11948</v>
      </c>
      <c r="G2113" t="s">
        <v>15770</v>
      </c>
      <c r="H2113" t="s">
        <v>21153</v>
      </c>
    </row>
    <row r="2114" spans="1:8" x14ac:dyDescent="0.35">
      <c r="A2114" t="s">
        <v>15771</v>
      </c>
      <c r="B2114" t="s">
        <v>12220</v>
      </c>
      <c r="C2114" t="s">
        <v>12425</v>
      </c>
      <c r="D2114" t="s">
        <v>22520</v>
      </c>
      <c r="E2114" t="s">
        <v>11922</v>
      </c>
      <c r="F2114" t="s">
        <v>11922</v>
      </c>
      <c r="G2114" t="s">
        <v>15772</v>
      </c>
      <c r="H2114" t="s">
        <v>22297</v>
      </c>
    </row>
    <row r="2115" spans="1:8" x14ac:dyDescent="0.35">
      <c r="A2115" t="s">
        <v>15773</v>
      </c>
      <c r="B2115" t="s">
        <v>11998</v>
      </c>
      <c r="C2115" t="s">
        <v>12434</v>
      </c>
      <c r="D2115" t="s">
        <v>22002</v>
      </c>
      <c r="E2115" t="s">
        <v>11935</v>
      </c>
      <c r="F2115" t="s">
        <v>11935</v>
      </c>
      <c r="G2115" t="s">
        <v>15774</v>
      </c>
      <c r="H2115" t="s">
        <v>21559</v>
      </c>
    </row>
    <row r="2116" spans="1:8" x14ac:dyDescent="0.35">
      <c r="A2116" t="s">
        <v>15775</v>
      </c>
      <c r="B2116" t="s">
        <v>12109</v>
      </c>
      <c r="C2116" t="s">
        <v>12425</v>
      </c>
      <c r="D2116" t="s">
        <v>21914</v>
      </c>
      <c r="E2116" t="s">
        <v>12430</v>
      </c>
      <c r="F2116" t="s">
        <v>12426</v>
      </c>
      <c r="G2116" t="s">
        <v>15776</v>
      </c>
      <c r="H2116" t="s">
        <v>20927</v>
      </c>
    </row>
    <row r="2117" spans="1:8" x14ac:dyDescent="0.35">
      <c r="A2117" t="s">
        <v>15777</v>
      </c>
      <c r="B2117" t="s">
        <v>11921</v>
      </c>
      <c r="C2117" t="s">
        <v>12449</v>
      </c>
      <c r="D2117" t="s">
        <v>22077</v>
      </c>
      <c r="E2117" t="s">
        <v>11935</v>
      </c>
      <c r="F2117" t="s">
        <v>11948</v>
      </c>
      <c r="G2117" t="s">
        <v>15697</v>
      </c>
      <c r="H2117" t="s">
        <v>21062</v>
      </c>
    </row>
    <row r="2118" spans="1:8" x14ac:dyDescent="0.35">
      <c r="A2118" t="s">
        <v>15778</v>
      </c>
      <c r="B2118" t="s">
        <v>12035</v>
      </c>
      <c r="C2118" t="s">
        <v>12429</v>
      </c>
      <c r="D2118" t="s">
        <v>22450</v>
      </c>
      <c r="E2118" t="s">
        <v>11935</v>
      </c>
      <c r="F2118" t="s">
        <v>11935</v>
      </c>
      <c r="G2118" t="s">
        <v>15779</v>
      </c>
      <c r="H2118" t="s">
        <v>21630</v>
      </c>
    </row>
    <row r="2119" spans="1:8" x14ac:dyDescent="0.35">
      <c r="A2119" t="s">
        <v>15780</v>
      </c>
      <c r="B2119" t="s">
        <v>11961</v>
      </c>
      <c r="C2119" t="s">
        <v>12421</v>
      </c>
      <c r="D2119" t="s">
        <v>22182</v>
      </c>
      <c r="E2119" t="s">
        <v>66</v>
      </c>
      <c r="F2119" t="s">
        <v>12426</v>
      </c>
      <c r="G2119" t="s">
        <v>8696</v>
      </c>
      <c r="H2119" t="s">
        <v>20607</v>
      </c>
    </row>
    <row r="2120" spans="1:8" x14ac:dyDescent="0.35">
      <c r="A2120" t="s">
        <v>15781</v>
      </c>
      <c r="B2120" t="s">
        <v>12035</v>
      </c>
      <c r="C2120" t="s">
        <v>12421</v>
      </c>
      <c r="D2120" t="s">
        <v>22063</v>
      </c>
      <c r="E2120" t="s">
        <v>11935</v>
      </c>
      <c r="F2120" t="s">
        <v>12426</v>
      </c>
      <c r="G2120" t="s">
        <v>8730</v>
      </c>
      <c r="H2120" t="s">
        <v>20343</v>
      </c>
    </row>
    <row r="2121" spans="1:8" x14ac:dyDescent="0.35">
      <c r="A2121" t="s">
        <v>15782</v>
      </c>
      <c r="B2121" t="s">
        <v>12257</v>
      </c>
      <c r="C2121" t="s">
        <v>12429</v>
      </c>
      <c r="D2121" t="s">
        <v>22440</v>
      </c>
      <c r="E2121" t="s">
        <v>12430</v>
      </c>
      <c r="F2121" t="s">
        <v>12423</v>
      </c>
      <c r="G2121" t="s">
        <v>15783</v>
      </c>
      <c r="H2121" t="s">
        <v>19885</v>
      </c>
    </row>
    <row r="2122" spans="1:8" x14ac:dyDescent="0.35">
      <c r="A2122" t="s">
        <v>15784</v>
      </c>
      <c r="B2122" t="s">
        <v>12257</v>
      </c>
      <c r="C2122" t="s">
        <v>12443</v>
      </c>
      <c r="D2122" t="s">
        <v>22038</v>
      </c>
      <c r="E2122" t="s">
        <v>12430</v>
      </c>
      <c r="F2122" t="s">
        <v>12426</v>
      </c>
      <c r="G2122" t="s">
        <v>15785</v>
      </c>
      <c r="H2122" t="s">
        <v>21402</v>
      </c>
    </row>
    <row r="2123" spans="1:8" x14ac:dyDescent="0.35">
      <c r="A2123" t="s">
        <v>15786</v>
      </c>
      <c r="B2123" t="s">
        <v>12183</v>
      </c>
      <c r="C2123" t="s">
        <v>12434</v>
      </c>
      <c r="D2123" t="s">
        <v>21996</v>
      </c>
      <c r="E2123" t="s">
        <v>12430</v>
      </c>
      <c r="F2123" t="s">
        <v>12423</v>
      </c>
      <c r="G2123" t="s">
        <v>66</v>
      </c>
      <c r="H2123" t="s">
        <v>20410</v>
      </c>
    </row>
    <row r="2124" spans="1:8" x14ac:dyDescent="0.35">
      <c r="A2124" t="s">
        <v>15787</v>
      </c>
      <c r="B2124" t="s">
        <v>12035</v>
      </c>
      <c r="C2124" t="s">
        <v>12429</v>
      </c>
      <c r="D2124" t="s">
        <v>21884</v>
      </c>
      <c r="E2124" t="s">
        <v>12430</v>
      </c>
      <c r="F2124" t="s">
        <v>12426</v>
      </c>
      <c r="G2124" t="s">
        <v>15788</v>
      </c>
      <c r="H2124" t="s">
        <v>20693</v>
      </c>
    </row>
    <row r="2125" spans="1:8" x14ac:dyDescent="0.35">
      <c r="A2125" t="s">
        <v>15789</v>
      </c>
      <c r="B2125" t="s">
        <v>11921</v>
      </c>
      <c r="C2125" t="s">
        <v>12443</v>
      </c>
      <c r="D2125" t="s">
        <v>22255</v>
      </c>
      <c r="E2125" t="s">
        <v>66</v>
      </c>
      <c r="F2125" t="s">
        <v>12426</v>
      </c>
      <c r="G2125" t="s">
        <v>15790</v>
      </c>
      <c r="H2125" t="s">
        <v>20673</v>
      </c>
    </row>
    <row r="2126" spans="1:8" x14ac:dyDescent="0.35">
      <c r="A2126" t="s">
        <v>15791</v>
      </c>
      <c r="B2126" t="s">
        <v>12257</v>
      </c>
      <c r="C2126" t="s">
        <v>12443</v>
      </c>
      <c r="D2126" t="s">
        <v>22521</v>
      </c>
      <c r="E2126" t="s">
        <v>11922</v>
      </c>
      <c r="F2126" t="s">
        <v>11922</v>
      </c>
      <c r="G2126" t="s">
        <v>8412</v>
      </c>
      <c r="H2126" t="s">
        <v>22424</v>
      </c>
    </row>
    <row r="2127" spans="1:8" x14ac:dyDescent="0.35">
      <c r="A2127" t="s">
        <v>15792</v>
      </c>
      <c r="B2127" t="s">
        <v>12109</v>
      </c>
      <c r="C2127" t="s">
        <v>12443</v>
      </c>
      <c r="D2127" t="s">
        <v>21878</v>
      </c>
      <c r="E2127" t="s">
        <v>11948</v>
      </c>
      <c r="F2127" t="s">
        <v>66</v>
      </c>
      <c r="G2127" t="s">
        <v>10718</v>
      </c>
      <c r="H2127" t="s">
        <v>19971</v>
      </c>
    </row>
    <row r="2128" spans="1:8" x14ac:dyDescent="0.35">
      <c r="A2128" t="s">
        <v>15793</v>
      </c>
      <c r="B2128" t="s">
        <v>11961</v>
      </c>
      <c r="C2128" t="s">
        <v>12443</v>
      </c>
      <c r="D2128" t="s">
        <v>22363</v>
      </c>
      <c r="E2128" t="s">
        <v>11948</v>
      </c>
      <c r="F2128" t="s">
        <v>11948</v>
      </c>
      <c r="G2128" t="s">
        <v>15794</v>
      </c>
      <c r="H2128" t="s">
        <v>21142</v>
      </c>
    </row>
    <row r="2129" spans="1:8" x14ac:dyDescent="0.35">
      <c r="A2129" t="s">
        <v>15795</v>
      </c>
      <c r="B2129" t="s">
        <v>12146</v>
      </c>
      <c r="C2129" t="s">
        <v>12449</v>
      </c>
      <c r="D2129" t="s">
        <v>22348</v>
      </c>
      <c r="E2129" t="s">
        <v>11948</v>
      </c>
      <c r="F2129" t="s">
        <v>11922</v>
      </c>
      <c r="G2129" t="s">
        <v>15796</v>
      </c>
      <c r="H2129" t="s">
        <v>21057</v>
      </c>
    </row>
    <row r="2130" spans="1:8" x14ac:dyDescent="0.35">
      <c r="A2130" t="s">
        <v>15797</v>
      </c>
      <c r="B2130" t="s">
        <v>12257</v>
      </c>
      <c r="C2130" t="s">
        <v>12425</v>
      </c>
      <c r="D2130" t="s">
        <v>22168</v>
      </c>
      <c r="E2130" t="s">
        <v>11948</v>
      </c>
      <c r="F2130" t="s">
        <v>11948</v>
      </c>
      <c r="G2130" t="s">
        <v>13010</v>
      </c>
      <c r="H2130" t="s">
        <v>20577</v>
      </c>
    </row>
    <row r="2131" spans="1:8" x14ac:dyDescent="0.35">
      <c r="A2131" t="s">
        <v>15798</v>
      </c>
      <c r="B2131" t="s">
        <v>12183</v>
      </c>
      <c r="C2131" t="s">
        <v>12421</v>
      </c>
      <c r="D2131" t="s">
        <v>22028</v>
      </c>
      <c r="E2131" t="s">
        <v>12430</v>
      </c>
      <c r="F2131" t="s">
        <v>11935</v>
      </c>
      <c r="G2131" t="s">
        <v>15799</v>
      </c>
      <c r="H2131" t="s">
        <v>20012</v>
      </c>
    </row>
    <row r="2132" spans="1:8" x14ac:dyDescent="0.35">
      <c r="A2132" t="s">
        <v>15800</v>
      </c>
      <c r="B2132" t="s">
        <v>12109</v>
      </c>
      <c r="C2132" t="s">
        <v>12421</v>
      </c>
      <c r="D2132" t="s">
        <v>22363</v>
      </c>
      <c r="E2132" t="s">
        <v>12422</v>
      </c>
      <c r="F2132" t="s">
        <v>11935</v>
      </c>
      <c r="G2132" t="s">
        <v>11743</v>
      </c>
      <c r="H2132" t="s">
        <v>20949</v>
      </c>
    </row>
    <row r="2133" spans="1:8" x14ac:dyDescent="0.35">
      <c r="A2133" t="s">
        <v>15801</v>
      </c>
      <c r="B2133" t="s">
        <v>12072</v>
      </c>
      <c r="C2133" t="s">
        <v>12449</v>
      </c>
      <c r="D2133" t="s">
        <v>22334</v>
      </c>
      <c r="E2133" t="s">
        <v>12422</v>
      </c>
      <c r="F2133" t="s">
        <v>12423</v>
      </c>
      <c r="G2133" t="s">
        <v>66</v>
      </c>
      <c r="H2133" t="s">
        <v>21609</v>
      </c>
    </row>
    <row r="2134" spans="1:8" x14ac:dyDescent="0.35">
      <c r="A2134" t="s">
        <v>15802</v>
      </c>
      <c r="B2134" t="s">
        <v>11961</v>
      </c>
      <c r="C2134" t="s">
        <v>12425</v>
      </c>
      <c r="D2134" t="s">
        <v>22262</v>
      </c>
      <c r="E2134" t="s">
        <v>12430</v>
      </c>
      <c r="F2134" t="s">
        <v>12423</v>
      </c>
      <c r="G2134" t="s">
        <v>66</v>
      </c>
      <c r="H2134" t="s">
        <v>19837</v>
      </c>
    </row>
    <row r="2135" spans="1:8" x14ac:dyDescent="0.35">
      <c r="A2135" t="s">
        <v>15803</v>
      </c>
      <c r="B2135" t="s">
        <v>12220</v>
      </c>
      <c r="C2135" t="s">
        <v>12429</v>
      </c>
      <c r="D2135" t="s">
        <v>22267</v>
      </c>
      <c r="E2135" t="s">
        <v>12422</v>
      </c>
      <c r="F2135" t="s">
        <v>12426</v>
      </c>
      <c r="G2135" t="s">
        <v>15804</v>
      </c>
      <c r="H2135" t="s">
        <v>21001</v>
      </c>
    </row>
    <row r="2136" spans="1:8" x14ac:dyDescent="0.35">
      <c r="A2136" t="s">
        <v>15805</v>
      </c>
      <c r="B2136" t="s">
        <v>12035</v>
      </c>
      <c r="C2136" t="s">
        <v>12421</v>
      </c>
      <c r="D2136" t="s">
        <v>22451</v>
      </c>
      <c r="E2136" t="s">
        <v>11935</v>
      </c>
      <c r="F2136" t="s">
        <v>11948</v>
      </c>
      <c r="G2136" t="s">
        <v>15144</v>
      </c>
      <c r="H2136" t="s">
        <v>19941</v>
      </c>
    </row>
    <row r="2137" spans="1:8" x14ac:dyDescent="0.35">
      <c r="A2137" t="s">
        <v>15806</v>
      </c>
      <c r="B2137" t="s">
        <v>12035</v>
      </c>
      <c r="C2137" t="s">
        <v>12434</v>
      </c>
      <c r="D2137" t="s">
        <v>22508</v>
      </c>
      <c r="E2137" t="s">
        <v>11922</v>
      </c>
      <c r="F2137" t="s">
        <v>11935</v>
      </c>
      <c r="G2137" t="s">
        <v>14519</v>
      </c>
      <c r="H2137" t="s">
        <v>20345</v>
      </c>
    </row>
    <row r="2138" spans="1:8" x14ac:dyDescent="0.35">
      <c r="A2138" t="s">
        <v>15807</v>
      </c>
      <c r="B2138" t="s">
        <v>12183</v>
      </c>
      <c r="C2138" t="s">
        <v>12429</v>
      </c>
      <c r="D2138" t="s">
        <v>22522</v>
      </c>
      <c r="E2138" t="s">
        <v>11948</v>
      </c>
      <c r="F2138" t="s">
        <v>12426</v>
      </c>
      <c r="G2138" t="s">
        <v>15808</v>
      </c>
      <c r="H2138" t="s">
        <v>20110</v>
      </c>
    </row>
    <row r="2139" spans="1:8" x14ac:dyDescent="0.35">
      <c r="A2139" t="s">
        <v>15809</v>
      </c>
      <c r="B2139" t="s">
        <v>12220</v>
      </c>
      <c r="C2139" t="s">
        <v>12429</v>
      </c>
      <c r="D2139" t="s">
        <v>22318</v>
      </c>
      <c r="E2139" t="s">
        <v>11922</v>
      </c>
      <c r="F2139" t="s">
        <v>12423</v>
      </c>
      <c r="G2139" t="s">
        <v>15810</v>
      </c>
      <c r="H2139" t="s">
        <v>20718</v>
      </c>
    </row>
    <row r="2140" spans="1:8" x14ac:dyDescent="0.35">
      <c r="A2140" t="s">
        <v>15811</v>
      </c>
      <c r="B2140" t="s">
        <v>12257</v>
      </c>
      <c r="C2140" t="s">
        <v>12429</v>
      </c>
      <c r="D2140" t="s">
        <v>22092</v>
      </c>
      <c r="E2140" t="s">
        <v>11948</v>
      </c>
      <c r="F2140" t="s">
        <v>11935</v>
      </c>
      <c r="G2140" t="s">
        <v>15812</v>
      </c>
      <c r="H2140" t="s">
        <v>20585</v>
      </c>
    </row>
    <row r="2141" spans="1:8" x14ac:dyDescent="0.35">
      <c r="A2141" t="s">
        <v>15813</v>
      </c>
      <c r="B2141" t="s">
        <v>12072</v>
      </c>
      <c r="C2141" t="s">
        <v>12434</v>
      </c>
      <c r="D2141" t="s">
        <v>21867</v>
      </c>
      <c r="E2141" t="s">
        <v>11935</v>
      </c>
      <c r="F2141" t="s">
        <v>66</v>
      </c>
      <c r="G2141" t="s">
        <v>66</v>
      </c>
      <c r="H2141" t="s">
        <v>20699</v>
      </c>
    </row>
    <row r="2142" spans="1:8" x14ac:dyDescent="0.35">
      <c r="A2142" t="s">
        <v>15814</v>
      </c>
      <c r="B2142" t="s">
        <v>12183</v>
      </c>
      <c r="C2142" t="s">
        <v>12429</v>
      </c>
      <c r="D2142" t="s">
        <v>21894</v>
      </c>
      <c r="E2142" t="s">
        <v>11948</v>
      </c>
      <c r="F2142" t="s">
        <v>12423</v>
      </c>
      <c r="G2142" t="s">
        <v>15815</v>
      </c>
      <c r="H2142" t="s">
        <v>20680</v>
      </c>
    </row>
    <row r="2143" spans="1:8" x14ac:dyDescent="0.35">
      <c r="A2143" t="s">
        <v>15816</v>
      </c>
      <c r="B2143" t="s">
        <v>12257</v>
      </c>
      <c r="C2143" t="s">
        <v>12449</v>
      </c>
      <c r="D2143" t="s">
        <v>22192</v>
      </c>
      <c r="E2143" t="s">
        <v>66</v>
      </c>
      <c r="F2143" t="s">
        <v>11922</v>
      </c>
      <c r="G2143" t="s">
        <v>15817</v>
      </c>
      <c r="H2143" t="s">
        <v>21374</v>
      </c>
    </row>
    <row r="2144" spans="1:8" x14ac:dyDescent="0.35">
      <c r="A2144" t="s">
        <v>15818</v>
      </c>
      <c r="B2144" t="s">
        <v>12035</v>
      </c>
      <c r="C2144" t="s">
        <v>12421</v>
      </c>
      <c r="D2144" t="s">
        <v>22273</v>
      </c>
      <c r="E2144" t="s">
        <v>11948</v>
      </c>
      <c r="F2144" t="s">
        <v>11948</v>
      </c>
      <c r="G2144" t="s">
        <v>15819</v>
      </c>
      <c r="H2144" t="s">
        <v>20076</v>
      </c>
    </row>
    <row r="2145" spans="1:8" x14ac:dyDescent="0.35">
      <c r="A2145" t="s">
        <v>15820</v>
      </c>
      <c r="B2145" t="s">
        <v>12035</v>
      </c>
      <c r="C2145" t="s">
        <v>12421</v>
      </c>
      <c r="D2145" t="s">
        <v>22305</v>
      </c>
      <c r="E2145" t="s">
        <v>12422</v>
      </c>
      <c r="F2145" t="s">
        <v>12426</v>
      </c>
      <c r="G2145" t="s">
        <v>15821</v>
      </c>
      <c r="H2145" t="s">
        <v>19989</v>
      </c>
    </row>
    <row r="2146" spans="1:8" x14ac:dyDescent="0.35">
      <c r="A2146" t="s">
        <v>15822</v>
      </c>
      <c r="B2146" t="s">
        <v>12183</v>
      </c>
      <c r="C2146" t="s">
        <v>12434</v>
      </c>
      <c r="D2146" t="s">
        <v>22105</v>
      </c>
      <c r="E2146" t="s">
        <v>12430</v>
      </c>
      <c r="F2146" t="s">
        <v>11922</v>
      </c>
      <c r="G2146" t="s">
        <v>7785</v>
      </c>
      <c r="H2146" t="s">
        <v>22128</v>
      </c>
    </row>
    <row r="2147" spans="1:8" x14ac:dyDescent="0.35">
      <c r="A2147" t="s">
        <v>15823</v>
      </c>
      <c r="B2147" t="s">
        <v>12257</v>
      </c>
      <c r="C2147" t="s">
        <v>12421</v>
      </c>
      <c r="D2147" t="s">
        <v>21999</v>
      </c>
      <c r="E2147" t="s">
        <v>12430</v>
      </c>
      <c r="F2147" t="s">
        <v>12423</v>
      </c>
      <c r="G2147" t="s">
        <v>7986</v>
      </c>
      <c r="H2147" t="s">
        <v>19964</v>
      </c>
    </row>
    <row r="2148" spans="1:8" x14ac:dyDescent="0.35">
      <c r="A2148" t="s">
        <v>15824</v>
      </c>
      <c r="B2148" t="s">
        <v>12035</v>
      </c>
      <c r="C2148" t="s">
        <v>12421</v>
      </c>
      <c r="D2148" t="s">
        <v>21867</v>
      </c>
      <c r="E2148" t="s">
        <v>12422</v>
      </c>
      <c r="F2148" t="s">
        <v>11948</v>
      </c>
      <c r="G2148" t="s">
        <v>15825</v>
      </c>
      <c r="H2148" t="s">
        <v>21516</v>
      </c>
    </row>
    <row r="2149" spans="1:8" x14ac:dyDescent="0.35">
      <c r="A2149" t="s">
        <v>15826</v>
      </c>
      <c r="B2149" t="s">
        <v>12146</v>
      </c>
      <c r="C2149" t="s">
        <v>12449</v>
      </c>
      <c r="D2149" t="s">
        <v>22293</v>
      </c>
      <c r="E2149" t="s">
        <v>11922</v>
      </c>
      <c r="F2149" t="s">
        <v>11948</v>
      </c>
      <c r="G2149" t="s">
        <v>9012</v>
      </c>
      <c r="H2149" t="s">
        <v>21001</v>
      </c>
    </row>
    <row r="2150" spans="1:8" x14ac:dyDescent="0.35">
      <c r="A2150" t="s">
        <v>15827</v>
      </c>
      <c r="B2150" t="s">
        <v>12257</v>
      </c>
      <c r="C2150" t="s">
        <v>12434</v>
      </c>
      <c r="D2150" t="s">
        <v>22416</v>
      </c>
      <c r="E2150" t="s">
        <v>11948</v>
      </c>
      <c r="F2150" t="s">
        <v>11935</v>
      </c>
      <c r="G2150" t="s">
        <v>15828</v>
      </c>
      <c r="H2150" t="s">
        <v>21140</v>
      </c>
    </row>
    <row r="2151" spans="1:8" x14ac:dyDescent="0.35">
      <c r="A2151" t="s">
        <v>15829</v>
      </c>
      <c r="B2151" t="s">
        <v>11998</v>
      </c>
      <c r="C2151" t="s">
        <v>12421</v>
      </c>
      <c r="D2151" t="s">
        <v>22371</v>
      </c>
      <c r="E2151" t="s">
        <v>11935</v>
      </c>
      <c r="F2151" t="s">
        <v>11922</v>
      </c>
      <c r="G2151" t="s">
        <v>10040</v>
      </c>
      <c r="H2151" t="s">
        <v>21222</v>
      </c>
    </row>
    <row r="2152" spans="1:8" x14ac:dyDescent="0.35">
      <c r="A2152" t="s">
        <v>15830</v>
      </c>
      <c r="B2152" t="s">
        <v>12183</v>
      </c>
      <c r="C2152" t="s">
        <v>12421</v>
      </c>
      <c r="D2152" t="s">
        <v>22249</v>
      </c>
      <c r="E2152" t="s">
        <v>66</v>
      </c>
      <c r="F2152" t="s">
        <v>66</v>
      </c>
      <c r="G2152" t="s">
        <v>15831</v>
      </c>
      <c r="H2152" t="s">
        <v>20403</v>
      </c>
    </row>
    <row r="2153" spans="1:8" x14ac:dyDescent="0.35">
      <c r="A2153" t="s">
        <v>15832</v>
      </c>
      <c r="B2153" t="s">
        <v>12146</v>
      </c>
      <c r="C2153" t="s">
        <v>12443</v>
      </c>
      <c r="D2153" t="s">
        <v>22427</v>
      </c>
      <c r="E2153" t="s">
        <v>11948</v>
      </c>
      <c r="F2153" t="s">
        <v>12426</v>
      </c>
      <c r="G2153" t="s">
        <v>15374</v>
      </c>
      <c r="H2153" t="s">
        <v>21325</v>
      </c>
    </row>
    <row r="2154" spans="1:8" x14ac:dyDescent="0.35">
      <c r="A2154" t="s">
        <v>15833</v>
      </c>
      <c r="B2154" t="s">
        <v>11998</v>
      </c>
      <c r="C2154" t="s">
        <v>12429</v>
      </c>
      <c r="D2154" t="s">
        <v>22523</v>
      </c>
      <c r="E2154" t="s">
        <v>11948</v>
      </c>
      <c r="F2154" t="s">
        <v>11948</v>
      </c>
      <c r="G2154" t="s">
        <v>66</v>
      </c>
      <c r="H2154" t="s">
        <v>21502</v>
      </c>
    </row>
    <row r="2155" spans="1:8" x14ac:dyDescent="0.35">
      <c r="A2155" t="s">
        <v>15834</v>
      </c>
      <c r="B2155" t="s">
        <v>12220</v>
      </c>
      <c r="C2155" t="s">
        <v>12443</v>
      </c>
      <c r="D2155" t="s">
        <v>21882</v>
      </c>
      <c r="E2155" t="s">
        <v>11935</v>
      </c>
      <c r="F2155" t="s">
        <v>11948</v>
      </c>
      <c r="G2155" t="s">
        <v>15835</v>
      </c>
      <c r="H2155" t="s">
        <v>20218</v>
      </c>
    </row>
    <row r="2156" spans="1:8" x14ac:dyDescent="0.35">
      <c r="A2156" t="s">
        <v>15836</v>
      </c>
      <c r="B2156" t="s">
        <v>12072</v>
      </c>
      <c r="C2156" t="s">
        <v>12434</v>
      </c>
      <c r="D2156" t="s">
        <v>21902</v>
      </c>
      <c r="E2156" t="s">
        <v>11922</v>
      </c>
      <c r="F2156" t="s">
        <v>66</v>
      </c>
      <c r="G2156" t="s">
        <v>15837</v>
      </c>
      <c r="H2156" t="s">
        <v>20849</v>
      </c>
    </row>
    <row r="2157" spans="1:8" x14ac:dyDescent="0.35">
      <c r="A2157" t="s">
        <v>15838</v>
      </c>
      <c r="B2157" t="s">
        <v>12146</v>
      </c>
      <c r="C2157" t="s">
        <v>12429</v>
      </c>
      <c r="D2157" t="s">
        <v>21972</v>
      </c>
      <c r="E2157" t="s">
        <v>11922</v>
      </c>
      <c r="F2157" t="s">
        <v>11948</v>
      </c>
      <c r="G2157" t="s">
        <v>15839</v>
      </c>
      <c r="H2157" t="s">
        <v>20374</v>
      </c>
    </row>
    <row r="2158" spans="1:8" x14ac:dyDescent="0.35">
      <c r="A2158" t="s">
        <v>15840</v>
      </c>
      <c r="B2158" t="s">
        <v>12257</v>
      </c>
      <c r="C2158" t="s">
        <v>12429</v>
      </c>
      <c r="D2158" t="s">
        <v>21945</v>
      </c>
      <c r="E2158" t="s">
        <v>12430</v>
      </c>
      <c r="F2158" t="s">
        <v>12423</v>
      </c>
      <c r="G2158" t="s">
        <v>15841</v>
      </c>
      <c r="H2158" t="s">
        <v>20973</v>
      </c>
    </row>
    <row r="2159" spans="1:8" x14ac:dyDescent="0.35">
      <c r="A2159" t="s">
        <v>15842</v>
      </c>
      <c r="B2159" t="s">
        <v>12109</v>
      </c>
      <c r="C2159" t="s">
        <v>12429</v>
      </c>
      <c r="D2159" t="s">
        <v>22038</v>
      </c>
      <c r="E2159" t="s">
        <v>12430</v>
      </c>
      <c r="F2159" t="s">
        <v>11922</v>
      </c>
      <c r="G2159" t="s">
        <v>15843</v>
      </c>
      <c r="H2159" t="s">
        <v>20627</v>
      </c>
    </row>
    <row r="2160" spans="1:8" x14ac:dyDescent="0.35">
      <c r="A2160" t="s">
        <v>15844</v>
      </c>
      <c r="B2160" t="s">
        <v>12035</v>
      </c>
      <c r="C2160" t="s">
        <v>12429</v>
      </c>
      <c r="D2160" t="s">
        <v>22337</v>
      </c>
      <c r="E2160" t="s">
        <v>66</v>
      </c>
      <c r="F2160" t="s">
        <v>66</v>
      </c>
      <c r="G2160" t="s">
        <v>9515</v>
      </c>
      <c r="H2160" t="s">
        <v>20969</v>
      </c>
    </row>
    <row r="2161" spans="1:8" x14ac:dyDescent="0.35">
      <c r="A2161" t="s">
        <v>15845</v>
      </c>
      <c r="B2161" t="s">
        <v>12146</v>
      </c>
      <c r="C2161" t="s">
        <v>12425</v>
      </c>
      <c r="D2161" t="s">
        <v>22243</v>
      </c>
      <c r="E2161" t="s">
        <v>11935</v>
      </c>
      <c r="F2161" t="s">
        <v>12423</v>
      </c>
      <c r="G2161" t="s">
        <v>15846</v>
      </c>
      <c r="H2161" t="s">
        <v>20326</v>
      </c>
    </row>
    <row r="2162" spans="1:8" x14ac:dyDescent="0.35">
      <c r="A2162" t="s">
        <v>15847</v>
      </c>
      <c r="B2162" t="s">
        <v>12257</v>
      </c>
      <c r="C2162" t="s">
        <v>12421</v>
      </c>
      <c r="D2162" t="s">
        <v>21993</v>
      </c>
      <c r="E2162" t="s">
        <v>11922</v>
      </c>
      <c r="F2162" t="s">
        <v>11935</v>
      </c>
      <c r="G2162" t="s">
        <v>10050</v>
      </c>
      <c r="H2162" t="s">
        <v>19914</v>
      </c>
    </row>
    <row r="2163" spans="1:8" x14ac:dyDescent="0.35">
      <c r="A2163" t="s">
        <v>15848</v>
      </c>
      <c r="B2163" t="s">
        <v>11961</v>
      </c>
      <c r="C2163" t="s">
        <v>12425</v>
      </c>
      <c r="D2163" t="s">
        <v>21964</v>
      </c>
      <c r="E2163" t="s">
        <v>11922</v>
      </c>
      <c r="F2163" t="s">
        <v>66</v>
      </c>
      <c r="G2163" t="s">
        <v>11324</v>
      </c>
      <c r="H2163" t="s">
        <v>20645</v>
      </c>
    </row>
    <row r="2164" spans="1:8" x14ac:dyDescent="0.35">
      <c r="A2164" t="s">
        <v>15849</v>
      </c>
      <c r="B2164" t="s">
        <v>11921</v>
      </c>
      <c r="C2164" t="s">
        <v>12429</v>
      </c>
      <c r="D2164" t="s">
        <v>22183</v>
      </c>
      <c r="E2164" t="s">
        <v>11922</v>
      </c>
      <c r="F2164" t="s">
        <v>12426</v>
      </c>
      <c r="G2164" t="s">
        <v>9904</v>
      </c>
      <c r="H2164" t="s">
        <v>20251</v>
      </c>
    </row>
    <row r="2165" spans="1:8" x14ac:dyDescent="0.35">
      <c r="A2165" t="s">
        <v>15850</v>
      </c>
      <c r="B2165" t="s">
        <v>12109</v>
      </c>
      <c r="C2165" t="s">
        <v>12429</v>
      </c>
      <c r="D2165" t="s">
        <v>21953</v>
      </c>
      <c r="E2165" t="s">
        <v>12422</v>
      </c>
      <c r="F2165" t="s">
        <v>12426</v>
      </c>
      <c r="G2165" t="s">
        <v>15851</v>
      </c>
      <c r="H2165" t="s">
        <v>20436</v>
      </c>
    </row>
    <row r="2166" spans="1:8" x14ac:dyDescent="0.35">
      <c r="A2166" t="s">
        <v>15852</v>
      </c>
      <c r="B2166" t="s">
        <v>12257</v>
      </c>
      <c r="C2166" t="s">
        <v>12434</v>
      </c>
      <c r="D2166" t="s">
        <v>22322</v>
      </c>
      <c r="E2166" t="s">
        <v>12422</v>
      </c>
      <c r="F2166" t="s">
        <v>66</v>
      </c>
      <c r="G2166" t="s">
        <v>15853</v>
      </c>
      <c r="H2166" t="s">
        <v>21065</v>
      </c>
    </row>
    <row r="2167" spans="1:8" x14ac:dyDescent="0.35">
      <c r="A2167" t="s">
        <v>15854</v>
      </c>
      <c r="B2167" t="s">
        <v>11921</v>
      </c>
      <c r="C2167" t="s">
        <v>12443</v>
      </c>
      <c r="D2167" t="s">
        <v>21899</v>
      </c>
      <c r="E2167" t="s">
        <v>11922</v>
      </c>
      <c r="F2167" t="s">
        <v>66</v>
      </c>
      <c r="G2167" t="s">
        <v>11320</v>
      </c>
      <c r="H2167" t="s">
        <v>20031</v>
      </c>
    </row>
    <row r="2168" spans="1:8" x14ac:dyDescent="0.35">
      <c r="A2168" t="s">
        <v>15855</v>
      </c>
      <c r="B2168" t="s">
        <v>12072</v>
      </c>
      <c r="C2168" t="s">
        <v>12425</v>
      </c>
      <c r="D2168" t="s">
        <v>22306</v>
      </c>
      <c r="E2168" t="s">
        <v>11922</v>
      </c>
      <c r="F2168" t="s">
        <v>12426</v>
      </c>
      <c r="G2168" t="s">
        <v>15856</v>
      </c>
      <c r="H2168" t="s">
        <v>20494</v>
      </c>
    </row>
    <row r="2169" spans="1:8" x14ac:dyDescent="0.35">
      <c r="A2169" t="s">
        <v>15857</v>
      </c>
      <c r="B2169" t="s">
        <v>12146</v>
      </c>
      <c r="C2169" t="s">
        <v>12425</v>
      </c>
      <c r="D2169" t="s">
        <v>22065</v>
      </c>
      <c r="E2169" t="s">
        <v>12422</v>
      </c>
      <c r="F2169" t="s">
        <v>12423</v>
      </c>
      <c r="G2169" t="s">
        <v>15858</v>
      </c>
      <c r="H2169" t="s">
        <v>19859</v>
      </c>
    </row>
    <row r="2170" spans="1:8" x14ac:dyDescent="0.35">
      <c r="A2170" t="s">
        <v>15859</v>
      </c>
      <c r="B2170" t="s">
        <v>11921</v>
      </c>
      <c r="C2170" t="s">
        <v>12429</v>
      </c>
      <c r="D2170" t="s">
        <v>22087</v>
      </c>
      <c r="E2170" t="s">
        <v>11935</v>
      </c>
      <c r="F2170" t="s">
        <v>11935</v>
      </c>
      <c r="G2170" t="s">
        <v>15860</v>
      </c>
      <c r="H2170" t="s">
        <v>19901</v>
      </c>
    </row>
    <row r="2171" spans="1:8" x14ac:dyDescent="0.35">
      <c r="A2171" t="s">
        <v>15861</v>
      </c>
      <c r="B2171" t="s">
        <v>12183</v>
      </c>
      <c r="C2171" t="s">
        <v>12434</v>
      </c>
      <c r="D2171" t="s">
        <v>22238</v>
      </c>
      <c r="E2171" t="s">
        <v>11935</v>
      </c>
      <c r="F2171" t="s">
        <v>11935</v>
      </c>
      <c r="G2171" t="s">
        <v>15862</v>
      </c>
      <c r="H2171" t="s">
        <v>21577</v>
      </c>
    </row>
    <row r="2172" spans="1:8" x14ac:dyDescent="0.35">
      <c r="A2172" t="s">
        <v>15863</v>
      </c>
      <c r="B2172" t="s">
        <v>11998</v>
      </c>
      <c r="C2172" t="s">
        <v>12429</v>
      </c>
      <c r="D2172" t="s">
        <v>22191</v>
      </c>
      <c r="E2172" t="s">
        <v>11935</v>
      </c>
      <c r="F2172" t="s">
        <v>12423</v>
      </c>
      <c r="G2172" t="s">
        <v>8963</v>
      </c>
      <c r="H2172" t="s">
        <v>20772</v>
      </c>
    </row>
    <row r="2173" spans="1:8" x14ac:dyDescent="0.35">
      <c r="A2173" t="s">
        <v>15864</v>
      </c>
      <c r="B2173" t="s">
        <v>12220</v>
      </c>
      <c r="C2173" t="s">
        <v>12421</v>
      </c>
      <c r="D2173" t="s">
        <v>21974</v>
      </c>
      <c r="E2173" t="s">
        <v>66</v>
      </c>
      <c r="F2173" t="s">
        <v>12423</v>
      </c>
      <c r="G2173" t="s">
        <v>15865</v>
      </c>
      <c r="H2173" t="s">
        <v>20536</v>
      </c>
    </row>
    <row r="2174" spans="1:8" x14ac:dyDescent="0.35">
      <c r="A2174" t="s">
        <v>15866</v>
      </c>
      <c r="B2174" t="s">
        <v>11921</v>
      </c>
      <c r="C2174" t="s">
        <v>12443</v>
      </c>
      <c r="D2174" t="s">
        <v>21922</v>
      </c>
      <c r="E2174" t="s">
        <v>11948</v>
      </c>
      <c r="F2174" t="s">
        <v>11948</v>
      </c>
      <c r="G2174" t="s">
        <v>66</v>
      </c>
      <c r="H2174" t="s">
        <v>20372</v>
      </c>
    </row>
    <row r="2175" spans="1:8" x14ac:dyDescent="0.35">
      <c r="A2175" t="s">
        <v>15867</v>
      </c>
      <c r="B2175" t="s">
        <v>12072</v>
      </c>
      <c r="C2175" t="s">
        <v>12434</v>
      </c>
      <c r="D2175" t="s">
        <v>22002</v>
      </c>
      <c r="E2175" t="s">
        <v>12430</v>
      </c>
      <c r="F2175" t="s">
        <v>12423</v>
      </c>
      <c r="G2175" t="s">
        <v>66</v>
      </c>
      <c r="H2175" t="s">
        <v>19900</v>
      </c>
    </row>
    <row r="2176" spans="1:8" x14ac:dyDescent="0.35">
      <c r="A2176" t="s">
        <v>15868</v>
      </c>
      <c r="B2176" t="s">
        <v>12109</v>
      </c>
      <c r="C2176" t="s">
        <v>12443</v>
      </c>
      <c r="D2176" t="s">
        <v>22191</v>
      </c>
      <c r="E2176" t="s">
        <v>11935</v>
      </c>
      <c r="F2176" t="s">
        <v>11935</v>
      </c>
      <c r="G2176" t="s">
        <v>15869</v>
      </c>
      <c r="H2176" t="s">
        <v>20515</v>
      </c>
    </row>
    <row r="2177" spans="1:8" x14ac:dyDescent="0.35">
      <c r="A2177" t="s">
        <v>15870</v>
      </c>
      <c r="B2177" t="s">
        <v>12035</v>
      </c>
      <c r="C2177" t="s">
        <v>12434</v>
      </c>
      <c r="D2177" t="s">
        <v>21891</v>
      </c>
      <c r="E2177" t="s">
        <v>12422</v>
      </c>
      <c r="F2177" t="s">
        <v>11922</v>
      </c>
      <c r="G2177" t="s">
        <v>13426</v>
      </c>
      <c r="H2177" t="s">
        <v>21009</v>
      </c>
    </row>
    <row r="2178" spans="1:8" x14ac:dyDescent="0.35">
      <c r="A2178" t="s">
        <v>15871</v>
      </c>
      <c r="B2178" t="s">
        <v>12220</v>
      </c>
      <c r="C2178" t="s">
        <v>12443</v>
      </c>
      <c r="D2178" t="s">
        <v>22437</v>
      </c>
      <c r="E2178" t="s">
        <v>11948</v>
      </c>
      <c r="F2178" t="s">
        <v>12426</v>
      </c>
      <c r="G2178" t="s">
        <v>15872</v>
      </c>
      <c r="H2178" t="s">
        <v>21632</v>
      </c>
    </row>
    <row r="2179" spans="1:8" x14ac:dyDescent="0.35">
      <c r="A2179" t="s">
        <v>15873</v>
      </c>
      <c r="B2179" t="s">
        <v>12035</v>
      </c>
      <c r="C2179" t="s">
        <v>12449</v>
      </c>
      <c r="D2179" t="s">
        <v>22086</v>
      </c>
      <c r="E2179" t="s">
        <v>11935</v>
      </c>
      <c r="F2179" t="s">
        <v>11948</v>
      </c>
      <c r="G2179" t="s">
        <v>15874</v>
      </c>
      <c r="H2179" t="s">
        <v>19922</v>
      </c>
    </row>
    <row r="2180" spans="1:8" x14ac:dyDescent="0.35">
      <c r="A2180" t="s">
        <v>15875</v>
      </c>
      <c r="B2180" t="s">
        <v>12257</v>
      </c>
      <c r="C2180" t="s">
        <v>12429</v>
      </c>
      <c r="D2180" t="s">
        <v>22104</v>
      </c>
      <c r="E2180" t="s">
        <v>11922</v>
      </c>
      <c r="F2180" t="s">
        <v>12423</v>
      </c>
      <c r="G2180" t="s">
        <v>7690</v>
      </c>
      <c r="H2180" t="s">
        <v>20107</v>
      </c>
    </row>
    <row r="2181" spans="1:8" x14ac:dyDescent="0.35">
      <c r="A2181" t="s">
        <v>15876</v>
      </c>
      <c r="B2181" t="s">
        <v>12183</v>
      </c>
      <c r="C2181" t="s">
        <v>12425</v>
      </c>
      <c r="D2181" t="s">
        <v>22063</v>
      </c>
      <c r="E2181" t="s">
        <v>11935</v>
      </c>
      <c r="F2181" t="s">
        <v>12423</v>
      </c>
      <c r="G2181" t="s">
        <v>15877</v>
      </c>
      <c r="H2181" t="s">
        <v>20497</v>
      </c>
    </row>
    <row r="2182" spans="1:8" x14ac:dyDescent="0.35">
      <c r="A2182" t="s">
        <v>15878</v>
      </c>
      <c r="B2182" t="s">
        <v>11998</v>
      </c>
      <c r="C2182" t="s">
        <v>12421</v>
      </c>
      <c r="D2182" t="s">
        <v>22524</v>
      </c>
      <c r="E2182" t="s">
        <v>12422</v>
      </c>
      <c r="F2182" t="s">
        <v>12426</v>
      </c>
      <c r="G2182" t="s">
        <v>15879</v>
      </c>
      <c r="H2182" t="s">
        <v>20278</v>
      </c>
    </row>
    <row r="2183" spans="1:8" x14ac:dyDescent="0.35">
      <c r="A2183" t="s">
        <v>15880</v>
      </c>
      <c r="B2183" t="s">
        <v>12109</v>
      </c>
      <c r="C2183" t="s">
        <v>12443</v>
      </c>
      <c r="D2183" t="s">
        <v>22275</v>
      </c>
      <c r="E2183" t="s">
        <v>11935</v>
      </c>
      <c r="F2183" t="s">
        <v>12423</v>
      </c>
      <c r="G2183" t="s">
        <v>15881</v>
      </c>
      <c r="H2183" t="s">
        <v>21454</v>
      </c>
    </row>
    <row r="2184" spans="1:8" x14ac:dyDescent="0.35">
      <c r="A2184" t="s">
        <v>15882</v>
      </c>
      <c r="B2184" t="s">
        <v>11998</v>
      </c>
      <c r="C2184" t="s">
        <v>12421</v>
      </c>
      <c r="D2184" t="s">
        <v>22028</v>
      </c>
      <c r="E2184" t="s">
        <v>11922</v>
      </c>
      <c r="F2184" t="s">
        <v>66</v>
      </c>
      <c r="G2184" t="s">
        <v>15883</v>
      </c>
      <c r="H2184" t="s">
        <v>20843</v>
      </c>
    </row>
    <row r="2185" spans="1:8" x14ac:dyDescent="0.35">
      <c r="A2185" t="s">
        <v>15884</v>
      </c>
      <c r="B2185" t="s">
        <v>12072</v>
      </c>
      <c r="C2185" t="s">
        <v>12421</v>
      </c>
      <c r="D2185" t="s">
        <v>21967</v>
      </c>
      <c r="E2185" t="s">
        <v>12422</v>
      </c>
      <c r="F2185" t="s">
        <v>12426</v>
      </c>
      <c r="G2185" t="s">
        <v>15885</v>
      </c>
      <c r="H2185" t="s">
        <v>20890</v>
      </c>
    </row>
    <row r="2186" spans="1:8" x14ac:dyDescent="0.35">
      <c r="A2186" t="s">
        <v>15886</v>
      </c>
      <c r="B2186" t="s">
        <v>12183</v>
      </c>
      <c r="C2186" t="s">
        <v>12429</v>
      </c>
      <c r="D2186" t="s">
        <v>22040</v>
      </c>
      <c r="E2186" t="s">
        <v>11948</v>
      </c>
      <c r="F2186" t="s">
        <v>66</v>
      </c>
      <c r="G2186" t="s">
        <v>15887</v>
      </c>
      <c r="H2186" t="s">
        <v>20288</v>
      </c>
    </row>
    <row r="2187" spans="1:8" x14ac:dyDescent="0.35">
      <c r="A2187" t="s">
        <v>15888</v>
      </c>
      <c r="B2187" t="s">
        <v>12109</v>
      </c>
      <c r="C2187" t="s">
        <v>12429</v>
      </c>
      <c r="D2187" t="s">
        <v>22092</v>
      </c>
      <c r="E2187" t="s">
        <v>11948</v>
      </c>
      <c r="F2187" t="s">
        <v>12423</v>
      </c>
      <c r="G2187" t="s">
        <v>15889</v>
      </c>
      <c r="H2187" t="s">
        <v>20835</v>
      </c>
    </row>
    <row r="2188" spans="1:8" x14ac:dyDescent="0.35">
      <c r="A2188" t="s">
        <v>15890</v>
      </c>
      <c r="B2188" t="s">
        <v>11961</v>
      </c>
      <c r="C2188" t="s">
        <v>12421</v>
      </c>
      <c r="D2188" t="s">
        <v>22198</v>
      </c>
      <c r="E2188" t="s">
        <v>11948</v>
      </c>
      <c r="F2188" t="s">
        <v>12423</v>
      </c>
      <c r="G2188" t="s">
        <v>15891</v>
      </c>
      <c r="H2188" t="s">
        <v>20072</v>
      </c>
    </row>
    <row r="2189" spans="1:8" x14ac:dyDescent="0.35">
      <c r="A2189" t="s">
        <v>15892</v>
      </c>
      <c r="B2189" t="s">
        <v>12257</v>
      </c>
      <c r="C2189" t="s">
        <v>12443</v>
      </c>
      <c r="D2189" t="s">
        <v>22032</v>
      </c>
      <c r="E2189" t="s">
        <v>11948</v>
      </c>
      <c r="F2189" t="s">
        <v>11948</v>
      </c>
      <c r="G2189" t="s">
        <v>15893</v>
      </c>
      <c r="H2189" t="s">
        <v>21021</v>
      </c>
    </row>
    <row r="2190" spans="1:8" x14ac:dyDescent="0.35">
      <c r="A2190" t="s">
        <v>15894</v>
      </c>
      <c r="B2190" t="s">
        <v>11961</v>
      </c>
      <c r="C2190" t="s">
        <v>12449</v>
      </c>
      <c r="D2190" t="s">
        <v>22501</v>
      </c>
      <c r="E2190" t="s">
        <v>12422</v>
      </c>
      <c r="F2190" t="s">
        <v>12423</v>
      </c>
      <c r="G2190" t="s">
        <v>10437</v>
      </c>
      <c r="H2190" t="s">
        <v>20532</v>
      </c>
    </row>
    <row r="2191" spans="1:8" x14ac:dyDescent="0.35">
      <c r="A2191" t="s">
        <v>15895</v>
      </c>
      <c r="B2191" t="s">
        <v>12220</v>
      </c>
      <c r="C2191" t="s">
        <v>12425</v>
      </c>
      <c r="D2191" t="s">
        <v>21969</v>
      </c>
      <c r="E2191" t="s">
        <v>11922</v>
      </c>
      <c r="F2191" t="s">
        <v>12426</v>
      </c>
      <c r="G2191" t="s">
        <v>15896</v>
      </c>
      <c r="H2191" t="s">
        <v>20520</v>
      </c>
    </row>
    <row r="2192" spans="1:8" x14ac:dyDescent="0.35">
      <c r="A2192" t="s">
        <v>15897</v>
      </c>
      <c r="B2192" t="s">
        <v>12072</v>
      </c>
      <c r="C2192" t="s">
        <v>12425</v>
      </c>
      <c r="D2192" t="s">
        <v>21939</v>
      </c>
      <c r="E2192" t="s">
        <v>12430</v>
      </c>
      <c r="F2192" t="s">
        <v>11948</v>
      </c>
      <c r="G2192" t="s">
        <v>15898</v>
      </c>
      <c r="H2192" t="s">
        <v>21331</v>
      </c>
    </row>
    <row r="2193" spans="1:8" x14ac:dyDescent="0.35">
      <c r="A2193" t="s">
        <v>15899</v>
      </c>
      <c r="B2193" t="s">
        <v>11921</v>
      </c>
      <c r="C2193" t="s">
        <v>12449</v>
      </c>
      <c r="D2193" t="s">
        <v>22173</v>
      </c>
      <c r="E2193" t="s">
        <v>12430</v>
      </c>
      <c r="F2193" t="s">
        <v>11948</v>
      </c>
      <c r="G2193" t="s">
        <v>15900</v>
      </c>
      <c r="H2193" t="s">
        <v>21253</v>
      </c>
    </row>
    <row r="2194" spans="1:8" x14ac:dyDescent="0.35">
      <c r="A2194" t="s">
        <v>15901</v>
      </c>
      <c r="B2194" t="s">
        <v>12035</v>
      </c>
      <c r="C2194" t="s">
        <v>12425</v>
      </c>
      <c r="D2194" t="s">
        <v>22525</v>
      </c>
      <c r="E2194" t="s">
        <v>11948</v>
      </c>
      <c r="F2194" t="s">
        <v>12423</v>
      </c>
      <c r="G2194" t="s">
        <v>15902</v>
      </c>
      <c r="H2194" t="s">
        <v>21426</v>
      </c>
    </row>
    <row r="2195" spans="1:8" x14ac:dyDescent="0.35">
      <c r="A2195" t="s">
        <v>15903</v>
      </c>
      <c r="B2195" t="s">
        <v>12220</v>
      </c>
      <c r="C2195" t="s">
        <v>12443</v>
      </c>
      <c r="D2195" t="s">
        <v>22463</v>
      </c>
      <c r="E2195" t="s">
        <v>12422</v>
      </c>
      <c r="F2195" t="s">
        <v>11922</v>
      </c>
      <c r="G2195" t="s">
        <v>15904</v>
      </c>
      <c r="H2195" t="s">
        <v>20592</v>
      </c>
    </row>
    <row r="2196" spans="1:8" x14ac:dyDescent="0.35">
      <c r="A2196" t="s">
        <v>15905</v>
      </c>
      <c r="B2196" t="s">
        <v>11921</v>
      </c>
      <c r="C2196" t="s">
        <v>12449</v>
      </c>
      <c r="D2196" t="s">
        <v>21976</v>
      </c>
      <c r="E2196" t="s">
        <v>12422</v>
      </c>
      <c r="F2196" t="s">
        <v>12426</v>
      </c>
      <c r="G2196" t="s">
        <v>14641</v>
      </c>
      <c r="H2196" t="s">
        <v>20655</v>
      </c>
    </row>
    <row r="2197" spans="1:8" x14ac:dyDescent="0.35">
      <c r="A2197" t="s">
        <v>15906</v>
      </c>
      <c r="B2197" t="s">
        <v>12109</v>
      </c>
      <c r="C2197" t="s">
        <v>12421</v>
      </c>
      <c r="D2197" t="s">
        <v>21891</v>
      </c>
      <c r="E2197" t="s">
        <v>12422</v>
      </c>
      <c r="F2197" t="s">
        <v>11948</v>
      </c>
      <c r="G2197" t="s">
        <v>7728</v>
      </c>
      <c r="H2197" t="s">
        <v>21085</v>
      </c>
    </row>
    <row r="2198" spans="1:8" x14ac:dyDescent="0.35">
      <c r="A2198" t="s">
        <v>15907</v>
      </c>
      <c r="B2198" t="s">
        <v>12183</v>
      </c>
      <c r="C2198" t="s">
        <v>12421</v>
      </c>
      <c r="D2198" t="s">
        <v>22113</v>
      </c>
      <c r="E2198" t="s">
        <v>11935</v>
      </c>
      <c r="F2198" t="s">
        <v>12423</v>
      </c>
      <c r="G2198" t="s">
        <v>15887</v>
      </c>
      <c r="H2198" t="s">
        <v>20542</v>
      </c>
    </row>
    <row r="2199" spans="1:8" x14ac:dyDescent="0.35">
      <c r="A2199" t="s">
        <v>15908</v>
      </c>
      <c r="B2199" t="s">
        <v>12035</v>
      </c>
      <c r="C2199" t="s">
        <v>12434</v>
      </c>
      <c r="D2199" t="s">
        <v>21892</v>
      </c>
      <c r="E2199" t="s">
        <v>12422</v>
      </c>
      <c r="F2199" t="s">
        <v>12426</v>
      </c>
      <c r="G2199" t="s">
        <v>14444</v>
      </c>
      <c r="H2199" t="s">
        <v>20918</v>
      </c>
    </row>
    <row r="2200" spans="1:8" x14ac:dyDescent="0.35">
      <c r="A2200" t="s">
        <v>15909</v>
      </c>
      <c r="B2200" t="s">
        <v>12257</v>
      </c>
      <c r="C2200" t="s">
        <v>12429</v>
      </c>
      <c r="D2200" t="s">
        <v>21987</v>
      </c>
      <c r="E2200" t="s">
        <v>66</v>
      </c>
      <c r="F2200" t="s">
        <v>12423</v>
      </c>
      <c r="G2200" t="s">
        <v>9543</v>
      </c>
      <c r="H2200" t="s">
        <v>20313</v>
      </c>
    </row>
    <row r="2201" spans="1:8" x14ac:dyDescent="0.35">
      <c r="A2201" t="s">
        <v>15910</v>
      </c>
      <c r="B2201" t="s">
        <v>12257</v>
      </c>
      <c r="C2201" t="s">
        <v>12421</v>
      </c>
      <c r="D2201" t="s">
        <v>22087</v>
      </c>
      <c r="E2201" t="s">
        <v>11922</v>
      </c>
      <c r="F2201" t="s">
        <v>66</v>
      </c>
      <c r="G2201" t="s">
        <v>15911</v>
      </c>
      <c r="H2201" t="s">
        <v>20039</v>
      </c>
    </row>
    <row r="2202" spans="1:8" x14ac:dyDescent="0.35">
      <c r="A2202" t="s">
        <v>15912</v>
      </c>
      <c r="B2202" t="s">
        <v>11998</v>
      </c>
      <c r="C2202" t="s">
        <v>12429</v>
      </c>
      <c r="D2202" t="s">
        <v>21891</v>
      </c>
      <c r="E2202" t="s">
        <v>11922</v>
      </c>
      <c r="F2202" t="s">
        <v>12426</v>
      </c>
      <c r="G2202" t="s">
        <v>15913</v>
      </c>
      <c r="H2202" t="s">
        <v>20984</v>
      </c>
    </row>
    <row r="2203" spans="1:8" x14ac:dyDescent="0.35">
      <c r="A2203" t="s">
        <v>15914</v>
      </c>
      <c r="B2203" t="s">
        <v>12257</v>
      </c>
      <c r="C2203" t="s">
        <v>12443</v>
      </c>
      <c r="D2203" t="s">
        <v>22526</v>
      </c>
      <c r="E2203" t="s">
        <v>12422</v>
      </c>
      <c r="F2203" t="s">
        <v>12426</v>
      </c>
      <c r="G2203" t="s">
        <v>66</v>
      </c>
      <c r="H2203" t="s">
        <v>21144</v>
      </c>
    </row>
    <row r="2204" spans="1:8" x14ac:dyDescent="0.35">
      <c r="A2204" t="s">
        <v>15915</v>
      </c>
      <c r="B2204" t="s">
        <v>12257</v>
      </c>
      <c r="C2204" t="s">
        <v>12429</v>
      </c>
      <c r="D2204" t="s">
        <v>22065</v>
      </c>
      <c r="E2204" t="s">
        <v>11935</v>
      </c>
      <c r="F2204" t="s">
        <v>11948</v>
      </c>
      <c r="G2204" t="s">
        <v>15916</v>
      </c>
      <c r="H2204" t="s">
        <v>20297</v>
      </c>
    </row>
    <row r="2205" spans="1:8" x14ac:dyDescent="0.35">
      <c r="A2205" t="s">
        <v>15917</v>
      </c>
      <c r="B2205" t="s">
        <v>11998</v>
      </c>
      <c r="C2205" t="s">
        <v>12425</v>
      </c>
      <c r="D2205" t="s">
        <v>22248</v>
      </c>
      <c r="E2205" t="s">
        <v>11922</v>
      </c>
      <c r="F2205" t="s">
        <v>12423</v>
      </c>
      <c r="G2205" t="s">
        <v>15918</v>
      </c>
      <c r="H2205" t="s">
        <v>20880</v>
      </c>
    </row>
    <row r="2206" spans="1:8" x14ac:dyDescent="0.35">
      <c r="A2206" t="s">
        <v>15919</v>
      </c>
      <c r="B2206" t="s">
        <v>12035</v>
      </c>
      <c r="C2206" t="s">
        <v>12429</v>
      </c>
      <c r="D2206" t="s">
        <v>22375</v>
      </c>
      <c r="E2206" t="s">
        <v>66</v>
      </c>
      <c r="F2206" t="s">
        <v>12426</v>
      </c>
      <c r="G2206" t="s">
        <v>15920</v>
      </c>
      <c r="H2206" t="s">
        <v>20441</v>
      </c>
    </row>
    <row r="2207" spans="1:8" x14ac:dyDescent="0.35">
      <c r="A2207" t="s">
        <v>15921</v>
      </c>
      <c r="B2207" t="s">
        <v>12035</v>
      </c>
      <c r="C2207" t="s">
        <v>12429</v>
      </c>
      <c r="D2207" t="s">
        <v>22527</v>
      </c>
      <c r="E2207" t="s">
        <v>11948</v>
      </c>
      <c r="F2207" t="s">
        <v>11935</v>
      </c>
      <c r="G2207" t="s">
        <v>66</v>
      </c>
      <c r="H2207" t="s">
        <v>20697</v>
      </c>
    </row>
    <row r="2208" spans="1:8" x14ac:dyDescent="0.35">
      <c r="A2208" t="s">
        <v>15922</v>
      </c>
      <c r="B2208" t="s">
        <v>12183</v>
      </c>
      <c r="C2208" t="s">
        <v>12449</v>
      </c>
      <c r="D2208" t="s">
        <v>22165</v>
      </c>
      <c r="E2208" t="s">
        <v>12422</v>
      </c>
      <c r="F2208" t="s">
        <v>11948</v>
      </c>
      <c r="G2208" t="s">
        <v>10402</v>
      </c>
      <c r="H2208" t="s">
        <v>20483</v>
      </c>
    </row>
    <row r="2209" spans="1:8" x14ac:dyDescent="0.35">
      <c r="A2209" t="s">
        <v>15923</v>
      </c>
      <c r="B2209" t="s">
        <v>12109</v>
      </c>
      <c r="C2209" t="s">
        <v>12421</v>
      </c>
      <c r="D2209" t="s">
        <v>21909</v>
      </c>
      <c r="E2209" t="s">
        <v>12422</v>
      </c>
      <c r="F2209" t="s">
        <v>11935</v>
      </c>
      <c r="G2209" t="s">
        <v>14965</v>
      </c>
      <c r="H2209" t="s">
        <v>21483</v>
      </c>
    </row>
    <row r="2210" spans="1:8" x14ac:dyDescent="0.35">
      <c r="A2210" t="s">
        <v>15924</v>
      </c>
      <c r="B2210" t="s">
        <v>11921</v>
      </c>
      <c r="C2210" t="s">
        <v>12421</v>
      </c>
      <c r="D2210" t="s">
        <v>21952</v>
      </c>
      <c r="E2210" t="s">
        <v>12430</v>
      </c>
      <c r="F2210" t="s">
        <v>11948</v>
      </c>
      <c r="G2210" t="s">
        <v>66</v>
      </c>
      <c r="H2210" t="s">
        <v>20787</v>
      </c>
    </row>
    <row r="2211" spans="1:8" x14ac:dyDescent="0.35">
      <c r="A2211" t="s">
        <v>15925</v>
      </c>
      <c r="B2211" t="s">
        <v>11921</v>
      </c>
      <c r="C2211" t="s">
        <v>12425</v>
      </c>
      <c r="D2211" t="s">
        <v>22108</v>
      </c>
      <c r="E2211" t="s">
        <v>12430</v>
      </c>
      <c r="F2211" t="s">
        <v>11948</v>
      </c>
      <c r="G2211" t="s">
        <v>15926</v>
      </c>
      <c r="H2211" t="s">
        <v>21234</v>
      </c>
    </row>
    <row r="2212" spans="1:8" x14ac:dyDescent="0.35">
      <c r="A2212" t="s">
        <v>15927</v>
      </c>
      <c r="B2212" t="s">
        <v>11921</v>
      </c>
      <c r="C2212" t="s">
        <v>12429</v>
      </c>
      <c r="D2212" t="s">
        <v>22158</v>
      </c>
      <c r="E2212" t="s">
        <v>12422</v>
      </c>
      <c r="F2212" t="s">
        <v>11922</v>
      </c>
      <c r="G2212" t="s">
        <v>15928</v>
      </c>
      <c r="H2212" t="s">
        <v>20718</v>
      </c>
    </row>
    <row r="2213" spans="1:8" x14ac:dyDescent="0.35">
      <c r="A2213" t="s">
        <v>15929</v>
      </c>
      <c r="B2213" t="s">
        <v>12257</v>
      </c>
      <c r="C2213" t="s">
        <v>12443</v>
      </c>
      <c r="D2213" t="s">
        <v>22399</v>
      </c>
      <c r="E2213" t="s">
        <v>11935</v>
      </c>
      <c r="F2213" t="s">
        <v>11948</v>
      </c>
      <c r="G2213" t="s">
        <v>7698</v>
      </c>
      <c r="H2213" t="s">
        <v>21390</v>
      </c>
    </row>
    <row r="2214" spans="1:8" x14ac:dyDescent="0.35">
      <c r="A2214" t="s">
        <v>15930</v>
      </c>
      <c r="B2214" t="s">
        <v>12072</v>
      </c>
      <c r="C2214" t="s">
        <v>12429</v>
      </c>
      <c r="D2214" t="s">
        <v>22358</v>
      </c>
      <c r="E2214" t="s">
        <v>12422</v>
      </c>
      <c r="F2214" t="s">
        <v>11922</v>
      </c>
      <c r="G2214" t="s">
        <v>66</v>
      </c>
      <c r="H2214" t="s">
        <v>20783</v>
      </c>
    </row>
    <row r="2215" spans="1:8" x14ac:dyDescent="0.35">
      <c r="A2215" t="s">
        <v>15931</v>
      </c>
      <c r="B2215" t="s">
        <v>11921</v>
      </c>
      <c r="C2215" t="s">
        <v>12421</v>
      </c>
      <c r="D2215" t="s">
        <v>21869</v>
      </c>
      <c r="E2215" t="s">
        <v>11922</v>
      </c>
      <c r="F2215" t="s">
        <v>11922</v>
      </c>
      <c r="G2215" t="s">
        <v>8592</v>
      </c>
      <c r="H2215" t="s">
        <v>21021</v>
      </c>
    </row>
    <row r="2216" spans="1:8" x14ac:dyDescent="0.35">
      <c r="A2216" t="s">
        <v>15932</v>
      </c>
      <c r="B2216" t="s">
        <v>12146</v>
      </c>
      <c r="C2216" t="s">
        <v>12421</v>
      </c>
      <c r="D2216" t="s">
        <v>22120</v>
      </c>
      <c r="E2216" t="s">
        <v>11935</v>
      </c>
      <c r="F2216" t="s">
        <v>12423</v>
      </c>
      <c r="G2216" t="s">
        <v>15933</v>
      </c>
      <c r="H2216" t="s">
        <v>21252</v>
      </c>
    </row>
    <row r="2217" spans="1:8" x14ac:dyDescent="0.35">
      <c r="A2217" t="s">
        <v>15934</v>
      </c>
      <c r="B2217" t="s">
        <v>12035</v>
      </c>
      <c r="C2217" t="s">
        <v>12421</v>
      </c>
      <c r="D2217" t="s">
        <v>22103</v>
      </c>
      <c r="E2217" t="s">
        <v>12430</v>
      </c>
      <c r="F2217" t="s">
        <v>12426</v>
      </c>
      <c r="G2217" t="s">
        <v>15380</v>
      </c>
      <c r="H2217" t="s">
        <v>21464</v>
      </c>
    </row>
    <row r="2218" spans="1:8" x14ac:dyDescent="0.35">
      <c r="A2218" t="s">
        <v>15935</v>
      </c>
      <c r="B2218" t="s">
        <v>12109</v>
      </c>
      <c r="C2218" t="s">
        <v>12421</v>
      </c>
      <c r="D2218" t="s">
        <v>22182</v>
      </c>
      <c r="E2218" t="s">
        <v>12430</v>
      </c>
      <c r="F2218" t="s">
        <v>12426</v>
      </c>
      <c r="G2218" t="s">
        <v>15936</v>
      </c>
      <c r="H2218" t="s">
        <v>20599</v>
      </c>
    </row>
    <row r="2219" spans="1:8" x14ac:dyDescent="0.35">
      <c r="A2219" t="s">
        <v>15937</v>
      </c>
      <c r="B2219" t="s">
        <v>12035</v>
      </c>
      <c r="C2219" t="s">
        <v>12429</v>
      </c>
      <c r="D2219" t="s">
        <v>22189</v>
      </c>
      <c r="E2219" t="s">
        <v>11922</v>
      </c>
      <c r="F2219" t="s">
        <v>11935</v>
      </c>
      <c r="G2219" t="s">
        <v>15938</v>
      </c>
      <c r="H2219" t="s">
        <v>20229</v>
      </c>
    </row>
    <row r="2220" spans="1:8" x14ac:dyDescent="0.35">
      <c r="A2220" t="s">
        <v>15939</v>
      </c>
      <c r="B2220" t="s">
        <v>12035</v>
      </c>
      <c r="C2220" t="s">
        <v>12443</v>
      </c>
      <c r="D2220" t="s">
        <v>22000</v>
      </c>
      <c r="E2220" t="s">
        <v>11935</v>
      </c>
      <c r="F2220" t="s">
        <v>11948</v>
      </c>
      <c r="G2220" t="s">
        <v>15940</v>
      </c>
      <c r="H2220" t="s">
        <v>21052</v>
      </c>
    </row>
    <row r="2221" spans="1:8" x14ac:dyDescent="0.35">
      <c r="A2221" t="s">
        <v>15941</v>
      </c>
      <c r="B2221" t="s">
        <v>11921</v>
      </c>
      <c r="C2221" t="s">
        <v>12425</v>
      </c>
      <c r="D2221" t="s">
        <v>22238</v>
      </c>
      <c r="E2221" t="s">
        <v>11922</v>
      </c>
      <c r="F2221" t="s">
        <v>11922</v>
      </c>
      <c r="G2221" t="s">
        <v>8371</v>
      </c>
      <c r="H2221" t="s">
        <v>21960</v>
      </c>
    </row>
    <row r="2222" spans="1:8" x14ac:dyDescent="0.35">
      <c r="A2222" t="s">
        <v>15942</v>
      </c>
      <c r="B2222" t="s">
        <v>12146</v>
      </c>
      <c r="C2222" t="s">
        <v>12434</v>
      </c>
      <c r="D2222" t="s">
        <v>22330</v>
      </c>
      <c r="E2222" t="s">
        <v>11935</v>
      </c>
      <c r="F2222" t="s">
        <v>11948</v>
      </c>
      <c r="G2222" t="s">
        <v>8365</v>
      </c>
      <c r="H2222" t="s">
        <v>20085</v>
      </c>
    </row>
    <row r="2223" spans="1:8" x14ac:dyDescent="0.35">
      <c r="A2223" t="s">
        <v>15943</v>
      </c>
      <c r="B2223" t="s">
        <v>11961</v>
      </c>
      <c r="C2223" t="s">
        <v>12425</v>
      </c>
      <c r="D2223" t="s">
        <v>22435</v>
      </c>
      <c r="E2223" t="s">
        <v>12430</v>
      </c>
      <c r="F2223" t="s">
        <v>12423</v>
      </c>
      <c r="G2223" t="s">
        <v>15944</v>
      </c>
      <c r="H2223" t="s">
        <v>21439</v>
      </c>
    </row>
    <row r="2224" spans="1:8" x14ac:dyDescent="0.35">
      <c r="A2224" t="s">
        <v>15945</v>
      </c>
      <c r="B2224" t="s">
        <v>12072</v>
      </c>
      <c r="C2224" t="s">
        <v>12421</v>
      </c>
      <c r="D2224" t="s">
        <v>22254</v>
      </c>
      <c r="E2224" t="s">
        <v>11935</v>
      </c>
      <c r="F2224" t="s">
        <v>11948</v>
      </c>
      <c r="G2224" t="s">
        <v>13020</v>
      </c>
      <c r="H2224" t="s">
        <v>20061</v>
      </c>
    </row>
    <row r="2225" spans="1:8" x14ac:dyDescent="0.35">
      <c r="A2225" t="s">
        <v>15946</v>
      </c>
      <c r="B2225" t="s">
        <v>11998</v>
      </c>
      <c r="C2225" t="s">
        <v>12429</v>
      </c>
      <c r="D2225" t="s">
        <v>22307</v>
      </c>
      <c r="E2225" t="s">
        <v>12430</v>
      </c>
      <c r="F2225" t="s">
        <v>11948</v>
      </c>
      <c r="G2225" t="s">
        <v>12463</v>
      </c>
      <c r="H2225" t="s">
        <v>20887</v>
      </c>
    </row>
    <row r="2226" spans="1:8" x14ac:dyDescent="0.35">
      <c r="A2226" t="s">
        <v>15947</v>
      </c>
      <c r="B2226" t="s">
        <v>12035</v>
      </c>
      <c r="C2226" t="s">
        <v>12425</v>
      </c>
      <c r="D2226" t="s">
        <v>21909</v>
      </c>
      <c r="E2226" t="s">
        <v>11948</v>
      </c>
      <c r="F2226" t="s">
        <v>11948</v>
      </c>
      <c r="G2226" t="s">
        <v>15948</v>
      </c>
      <c r="H2226" t="s">
        <v>21262</v>
      </c>
    </row>
    <row r="2227" spans="1:8" x14ac:dyDescent="0.35">
      <c r="A2227" t="s">
        <v>15949</v>
      </c>
      <c r="B2227" t="s">
        <v>12035</v>
      </c>
      <c r="C2227" t="s">
        <v>12443</v>
      </c>
      <c r="D2227" t="s">
        <v>22396</v>
      </c>
      <c r="E2227" t="s">
        <v>12422</v>
      </c>
      <c r="F2227" t="s">
        <v>66</v>
      </c>
      <c r="G2227" t="s">
        <v>66</v>
      </c>
      <c r="H2227" t="s">
        <v>20063</v>
      </c>
    </row>
    <row r="2228" spans="1:8" x14ac:dyDescent="0.35">
      <c r="A2228" t="s">
        <v>15950</v>
      </c>
      <c r="B2228" t="s">
        <v>12183</v>
      </c>
      <c r="C2228" t="s">
        <v>12421</v>
      </c>
      <c r="D2228" t="s">
        <v>21930</v>
      </c>
      <c r="E2228" t="s">
        <v>12430</v>
      </c>
      <c r="F2228" t="s">
        <v>11948</v>
      </c>
      <c r="G2228" t="s">
        <v>7959</v>
      </c>
      <c r="H2228" t="s">
        <v>20271</v>
      </c>
    </row>
    <row r="2229" spans="1:8" x14ac:dyDescent="0.35">
      <c r="A2229" t="s">
        <v>15951</v>
      </c>
      <c r="B2229" t="s">
        <v>11921</v>
      </c>
      <c r="C2229" t="s">
        <v>12434</v>
      </c>
      <c r="D2229" t="s">
        <v>22202</v>
      </c>
      <c r="E2229" t="s">
        <v>12430</v>
      </c>
      <c r="F2229" t="s">
        <v>11935</v>
      </c>
      <c r="G2229" t="s">
        <v>15952</v>
      </c>
      <c r="H2229" t="s">
        <v>20092</v>
      </c>
    </row>
    <row r="2230" spans="1:8" x14ac:dyDescent="0.35">
      <c r="A2230" t="s">
        <v>15953</v>
      </c>
      <c r="B2230" t="s">
        <v>12035</v>
      </c>
      <c r="C2230" t="s">
        <v>12443</v>
      </c>
      <c r="D2230" t="s">
        <v>22250</v>
      </c>
      <c r="E2230" t="s">
        <v>11935</v>
      </c>
      <c r="F2230" t="s">
        <v>11922</v>
      </c>
      <c r="G2230" t="s">
        <v>66</v>
      </c>
      <c r="H2230" t="s">
        <v>21482</v>
      </c>
    </row>
    <row r="2231" spans="1:8" x14ac:dyDescent="0.35">
      <c r="A2231" t="s">
        <v>15954</v>
      </c>
      <c r="B2231" t="s">
        <v>12146</v>
      </c>
      <c r="C2231" t="s">
        <v>12421</v>
      </c>
      <c r="D2231" t="s">
        <v>22236</v>
      </c>
      <c r="E2231" t="s">
        <v>12422</v>
      </c>
      <c r="F2231" t="s">
        <v>12426</v>
      </c>
      <c r="G2231" t="s">
        <v>66</v>
      </c>
      <c r="H2231" t="s">
        <v>20486</v>
      </c>
    </row>
    <row r="2232" spans="1:8" x14ac:dyDescent="0.35">
      <c r="A2232" t="s">
        <v>15955</v>
      </c>
      <c r="B2232" t="s">
        <v>12183</v>
      </c>
      <c r="C2232" t="s">
        <v>12421</v>
      </c>
      <c r="D2232" t="s">
        <v>22161</v>
      </c>
      <c r="E2232" t="s">
        <v>11922</v>
      </c>
      <c r="F2232" t="s">
        <v>12426</v>
      </c>
      <c r="G2232" t="s">
        <v>14092</v>
      </c>
      <c r="H2232" t="s">
        <v>22136</v>
      </c>
    </row>
    <row r="2233" spans="1:8" x14ac:dyDescent="0.35">
      <c r="A2233" t="s">
        <v>15956</v>
      </c>
      <c r="B2233" t="s">
        <v>11921</v>
      </c>
      <c r="C2233" t="s">
        <v>12421</v>
      </c>
      <c r="D2233" t="s">
        <v>21900</v>
      </c>
      <c r="E2233" t="s">
        <v>66</v>
      </c>
      <c r="F2233" t="s">
        <v>12423</v>
      </c>
      <c r="G2233" t="s">
        <v>15957</v>
      </c>
      <c r="H2233" t="s">
        <v>20943</v>
      </c>
    </row>
    <row r="2234" spans="1:8" x14ac:dyDescent="0.35">
      <c r="A2234" t="s">
        <v>15958</v>
      </c>
      <c r="B2234" t="s">
        <v>12109</v>
      </c>
      <c r="C2234" t="s">
        <v>12443</v>
      </c>
      <c r="D2234" t="s">
        <v>22096</v>
      </c>
      <c r="E2234" t="s">
        <v>12430</v>
      </c>
      <c r="F2234" t="s">
        <v>12426</v>
      </c>
      <c r="G2234" t="s">
        <v>15959</v>
      </c>
      <c r="H2234" t="s">
        <v>21134</v>
      </c>
    </row>
    <row r="2235" spans="1:8" x14ac:dyDescent="0.35">
      <c r="A2235" t="s">
        <v>15960</v>
      </c>
      <c r="B2235" t="s">
        <v>11921</v>
      </c>
      <c r="C2235" t="s">
        <v>12443</v>
      </c>
      <c r="D2235" t="s">
        <v>22528</v>
      </c>
      <c r="E2235" t="s">
        <v>11948</v>
      </c>
      <c r="F2235" t="s">
        <v>12423</v>
      </c>
      <c r="G2235" t="s">
        <v>15961</v>
      </c>
      <c r="H2235" t="s">
        <v>21062</v>
      </c>
    </row>
    <row r="2236" spans="1:8" x14ac:dyDescent="0.35">
      <c r="A2236" t="s">
        <v>15962</v>
      </c>
      <c r="B2236" t="s">
        <v>11998</v>
      </c>
      <c r="C2236" t="s">
        <v>12429</v>
      </c>
      <c r="D2236" t="s">
        <v>22121</v>
      </c>
      <c r="E2236" t="s">
        <v>11922</v>
      </c>
      <c r="F2236" t="s">
        <v>12423</v>
      </c>
      <c r="G2236" t="s">
        <v>15963</v>
      </c>
      <c r="H2236" t="s">
        <v>20486</v>
      </c>
    </row>
    <row r="2237" spans="1:8" x14ac:dyDescent="0.35">
      <c r="A2237" t="s">
        <v>15964</v>
      </c>
      <c r="B2237" t="s">
        <v>12146</v>
      </c>
      <c r="C2237" t="s">
        <v>12449</v>
      </c>
      <c r="D2237" t="s">
        <v>22529</v>
      </c>
      <c r="E2237" t="s">
        <v>12430</v>
      </c>
      <c r="F2237" t="s">
        <v>12426</v>
      </c>
      <c r="G2237" t="s">
        <v>15965</v>
      </c>
      <c r="H2237" t="s">
        <v>20297</v>
      </c>
    </row>
    <row r="2238" spans="1:8" x14ac:dyDescent="0.35">
      <c r="A2238" t="s">
        <v>15966</v>
      </c>
      <c r="B2238" t="s">
        <v>12035</v>
      </c>
      <c r="C2238" t="s">
        <v>12421</v>
      </c>
      <c r="D2238" t="s">
        <v>22239</v>
      </c>
      <c r="E2238" t="s">
        <v>12422</v>
      </c>
      <c r="F2238" t="s">
        <v>11935</v>
      </c>
      <c r="G2238" t="s">
        <v>15967</v>
      </c>
      <c r="H2238" t="s">
        <v>19957</v>
      </c>
    </row>
    <row r="2239" spans="1:8" x14ac:dyDescent="0.35">
      <c r="A2239" t="s">
        <v>15968</v>
      </c>
      <c r="B2239" t="s">
        <v>11921</v>
      </c>
      <c r="C2239" t="s">
        <v>12449</v>
      </c>
      <c r="D2239" t="s">
        <v>22415</v>
      </c>
      <c r="E2239" t="s">
        <v>66</v>
      </c>
      <c r="F2239" t="s">
        <v>12426</v>
      </c>
      <c r="G2239" t="s">
        <v>8595</v>
      </c>
      <c r="H2239" t="s">
        <v>20908</v>
      </c>
    </row>
    <row r="2240" spans="1:8" x14ac:dyDescent="0.35">
      <c r="A2240" t="s">
        <v>15969</v>
      </c>
      <c r="B2240" t="s">
        <v>12035</v>
      </c>
      <c r="C2240" t="s">
        <v>12449</v>
      </c>
      <c r="D2240" t="s">
        <v>22530</v>
      </c>
      <c r="E2240" t="s">
        <v>11948</v>
      </c>
      <c r="F2240" t="s">
        <v>11935</v>
      </c>
      <c r="G2240" t="s">
        <v>9043</v>
      </c>
      <c r="H2240" t="s">
        <v>20964</v>
      </c>
    </row>
    <row r="2241" spans="1:8" x14ac:dyDescent="0.35">
      <c r="A2241" t="s">
        <v>15970</v>
      </c>
      <c r="B2241" t="s">
        <v>12183</v>
      </c>
      <c r="C2241" t="s">
        <v>12429</v>
      </c>
      <c r="D2241" t="s">
        <v>22335</v>
      </c>
      <c r="E2241" t="s">
        <v>11948</v>
      </c>
      <c r="F2241" t="s">
        <v>12426</v>
      </c>
      <c r="G2241" t="s">
        <v>15971</v>
      </c>
      <c r="H2241" t="s">
        <v>20053</v>
      </c>
    </row>
    <row r="2242" spans="1:8" x14ac:dyDescent="0.35">
      <c r="A2242" t="s">
        <v>15972</v>
      </c>
      <c r="B2242" t="s">
        <v>11961</v>
      </c>
      <c r="C2242" t="s">
        <v>12425</v>
      </c>
      <c r="D2242" t="s">
        <v>22253</v>
      </c>
      <c r="E2242" t="s">
        <v>12430</v>
      </c>
      <c r="F2242" t="s">
        <v>11935</v>
      </c>
      <c r="G2242" t="s">
        <v>7663</v>
      </c>
      <c r="H2242" t="s">
        <v>19936</v>
      </c>
    </row>
    <row r="2243" spans="1:8" x14ac:dyDescent="0.35">
      <c r="A2243" t="s">
        <v>15973</v>
      </c>
      <c r="B2243" t="s">
        <v>12109</v>
      </c>
      <c r="C2243" t="s">
        <v>12449</v>
      </c>
      <c r="D2243" t="s">
        <v>22081</v>
      </c>
      <c r="E2243" t="s">
        <v>11922</v>
      </c>
      <c r="F2243" t="s">
        <v>66</v>
      </c>
      <c r="G2243" t="s">
        <v>10792</v>
      </c>
      <c r="H2243" t="s">
        <v>20233</v>
      </c>
    </row>
    <row r="2244" spans="1:8" x14ac:dyDescent="0.35">
      <c r="A2244" t="s">
        <v>15974</v>
      </c>
      <c r="B2244" t="s">
        <v>11921</v>
      </c>
      <c r="C2244" t="s">
        <v>12449</v>
      </c>
      <c r="D2244" t="s">
        <v>22125</v>
      </c>
      <c r="E2244" t="s">
        <v>11922</v>
      </c>
      <c r="F2244" t="s">
        <v>11935</v>
      </c>
      <c r="G2244" t="s">
        <v>13741</v>
      </c>
      <c r="H2244" t="s">
        <v>20722</v>
      </c>
    </row>
    <row r="2245" spans="1:8" x14ac:dyDescent="0.35">
      <c r="A2245" t="s">
        <v>15975</v>
      </c>
      <c r="B2245" t="s">
        <v>12220</v>
      </c>
      <c r="C2245" t="s">
        <v>12449</v>
      </c>
      <c r="D2245" t="s">
        <v>22356</v>
      </c>
      <c r="E2245" t="s">
        <v>11935</v>
      </c>
      <c r="F2245" t="s">
        <v>11935</v>
      </c>
      <c r="G2245" t="s">
        <v>15443</v>
      </c>
      <c r="H2245" t="s">
        <v>21339</v>
      </c>
    </row>
    <row r="2246" spans="1:8" x14ac:dyDescent="0.35">
      <c r="A2246" t="s">
        <v>15976</v>
      </c>
      <c r="B2246" t="s">
        <v>11921</v>
      </c>
      <c r="C2246" t="s">
        <v>12443</v>
      </c>
      <c r="D2246" t="s">
        <v>22522</v>
      </c>
      <c r="E2246" t="s">
        <v>11935</v>
      </c>
      <c r="F2246" t="s">
        <v>11948</v>
      </c>
      <c r="G2246" t="s">
        <v>7470</v>
      </c>
      <c r="H2246" t="s">
        <v>20007</v>
      </c>
    </row>
    <row r="2247" spans="1:8" x14ac:dyDescent="0.35">
      <c r="A2247" t="s">
        <v>15977</v>
      </c>
      <c r="B2247" t="s">
        <v>12183</v>
      </c>
      <c r="C2247" t="s">
        <v>12425</v>
      </c>
      <c r="D2247" t="s">
        <v>21928</v>
      </c>
      <c r="E2247" t="s">
        <v>11935</v>
      </c>
      <c r="F2247" t="s">
        <v>11935</v>
      </c>
      <c r="G2247" t="s">
        <v>15978</v>
      </c>
      <c r="H2247" t="s">
        <v>21300</v>
      </c>
    </row>
    <row r="2248" spans="1:8" x14ac:dyDescent="0.35">
      <c r="A2248" t="s">
        <v>15979</v>
      </c>
      <c r="B2248" t="s">
        <v>12109</v>
      </c>
      <c r="C2248" t="s">
        <v>12434</v>
      </c>
      <c r="D2248" t="s">
        <v>22342</v>
      </c>
      <c r="E2248" t="s">
        <v>11922</v>
      </c>
      <c r="F2248" t="s">
        <v>11948</v>
      </c>
      <c r="G2248" t="s">
        <v>15980</v>
      </c>
      <c r="H2248" t="s">
        <v>21511</v>
      </c>
    </row>
    <row r="2249" spans="1:8" x14ac:dyDescent="0.35">
      <c r="A2249" t="s">
        <v>15981</v>
      </c>
      <c r="B2249" t="s">
        <v>12220</v>
      </c>
      <c r="C2249" t="s">
        <v>12434</v>
      </c>
      <c r="D2249" t="s">
        <v>22405</v>
      </c>
      <c r="E2249" t="s">
        <v>12422</v>
      </c>
      <c r="F2249" t="s">
        <v>66</v>
      </c>
      <c r="G2249" t="s">
        <v>9415</v>
      </c>
      <c r="H2249" t="s">
        <v>21367</v>
      </c>
    </row>
    <row r="2250" spans="1:8" x14ac:dyDescent="0.35">
      <c r="A2250" t="s">
        <v>15982</v>
      </c>
      <c r="B2250" t="s">
        <v>12146</v>
      </c>
      <c r="C2250" t="s">
        <v>12434</v>
      </c>
      <c r="D2250" t="s">
        <v>22474</v>
      </c>
      <c r="E2250" t="s">
        <v>11922</v>
      </c>
      <c r="F2250" t="s">
        <v>11922</v>
      </c>
      <c r="G2250" t="s">
        <v>15983</v>
      </c>
      <c r="H2250" t="s">
        <v>20835</v>
      </c>
    </row>
    <row r="2251" spans="1:8" x14ac:dyDescent="0.35">
      <c r="A2251" t="s">
        <v>15984</v>
      </c>
      <c r="B2251" t="s">
        <v>12109</v>
      </c>
      <c r="C2251" t="s">
        <v>12443</v>
      </c>
      <c r="D2251" t="s">
        <v>22046</v>
      </c>
      <c r="E2251" t="s">
        <v>12430</v>
      </c>
      <c r="F2251" t="s">
        <v>12423</v>
      </c>
      <c r="G2251" t="s">
        <v>15985</v>
      </c>
      <c r="H2251" t="s">
        <v>20726</v>
      </c>
    </row>
    <row r="2252" spans="1:8" x14ac:dyDescent="0.35">
      <c r="A2252" t="s">
        <v>15986</v>
      </c>
      <c r="B2252" t="s">
        <v>11921</v>
      </c>
      <c r="C2252" t="s">
        <v>12425</v>
      </c>
      <c r="D2252" t="s">
        <v>21904</v>
      </c>
      <c r="E2252" t="s">
        <v>11922</v>
      </c>
      <c r="F2252" t="s">
        <v>12423</v>
      </c>
      <c r="G2252" t="s">
        <v>66</v>
      </c>
      <c r="H2252" t="s">
        <v>21172</v>
      </c>
    </row>
    <row r="2253" spans="1:8" x14ac:dyDescent="0.35">
      <c r="A2253" t="s">
        <v>15987</v>
      </c>
      <c r="B2253" t="s">
        <v>12257</v>
      </c>
      <c r="C2253" t="s">
        <v>12421</v>
      </c>
      <c r="D2253" t="s">
        <v>22120</v>
      </c>
      <c r="E2253" t="s">
        <v>11935</v>
      </c>
      <c r="F2253" t="s">
        <v>12426</v>
      </c>
      <c r="G2253" t="s">
        <v>66</v>
      </c>
      <c r="H2253" t="s">
        <v>20573</v>
      </c>
    </row>
    <row r="2254" spans="1:8" x14ac:dyDescent="0.35">
      <c r="A2254" t="s">
        <v>15988</v>
      </c>
      <c r="B2254" t="s">
        <v>12183</v>
      </c>
      <c r="C2254" t="s">
        <v>12443</v>
      </c>
      <c r="D2254" t="s">
        <v>22120</v>
      </c>
      <c r="E2254" t="s">
        <v>11948</v>
      </c>
      <c r="F2254" t="s">
        <v>12426</v>
      </c>
      <c r="G2254" t="s">
        <v>66</v>
      </c>
      <c r="H2254" t="s">
        <v>20744</v>
      </c>
    </row>
    <row r="2255" spans="1:8" x14ac:dyDescent="0.35">
      <c r="A2255" t="s">
        <v>15989</v>
      </c>
      <c r="B2255" t="s">
        <v>12183</v>
      </c>
      <c r="C2255" t="s">
        <v>12449</v>
      </c>
      <c r="D2255" t="s">
        <v>22130</v>
      </c>
      <c r="E2255" t="s">
        <v>12422</v>
      </c>
      <c r="F2255" t="s">
        <v>11922</v>
      </c>
      <c r="G2255" t="s">
        <v>66</v>
      </c>
      <c r="H2255" t="s">
        <v>20786</v>
      </c>
    </row>
    <row r="2256" spans="1:8" x14ac:dyDescent="0.35">
      <c r="A2256" t="s">
        <v>15990</v>
      </c>
      <c r="B2256" t="s">
        <v>12146</v>
      </c>
      <c r="C2256" t="s">
        <v>12425</v>
      </c>
      <c r="D2256" t="s">
        <v>22436</v>
      </c>
      <c r="E2256" t="s">
        <v>11922</v>
      </c>
      <c r="F2256" t="s">
        <v>12426</v>
      </c>
      <c r="G2256" t="s">
        <v>15991</v>
      </c>
      <c r="H2256" t="s">
        <v>21475</v>
      </c>
    </row>
    <row r="2257" spans="1:8" x14ac:dyDescent="0.35">
      <c r="A2257" t="s">
        <v>15992</v>
      </c>
      <c r="B2257" t="s">
        <v>11998</v>
      </c>
      <c r="C2257" t="s">
        <v>12425</v>
      </c>
      <c r="D2257" t="s">
        <v>21920</v>
      </c>
      <c r="E2257" t="s">
        <v>12430</v>
      </c>
      <c r="F2257" t="s">
        <v>11935</v>
      </c>
      <c r="G2257" t="s">
        <v>13990</v>
      </c>
      <c r="H2257" t="s">
        <v>19941</v>
      </c>
    </row>
    <row r="2258" spans="1:8" x14ac:dyDescent="0.35">
      <c r="A2258" t="s">
        <v>15993</v>
      </c>
      <c r="B2258" t="s">
        <v>12072</v>
      </c>
      <c r="C2258" t="s">
        <v>12421</v>
      </c>
      <c r="D2258" t="s">
        <v>22067</v>
      </c>
      <c r="E2258" t="s">
        <v>11922</v>
      </c>
      <c r="F2258" t="s">
        <v>12426</v>
      </c>
      <c r="G2258" t="s">
        <v>15994</v>
      </c>
      <c r="H2258" t="s">
        <v>20920</v>
      </c>
    </row>
    <row r="2259" spans="1:8" x14ac:dyDescent="0.35">
      <c r="A2259" t="s">
        <v>15995</v>
      </c>
      <c r="B2259" t="s">
        <v>12072</v>
      </c>
      <c r="C2259" t="s">
        <v>12434</v>
      </c>
      <c r="D2259" t="s">
        <v>21962</v>
      </c>
      <c r="E2259" t="s">
        <v>66</v>
      </c>
      <c r="F2259" t="s">
        <v>11948</v>
      </c>
      <c r="G2259" t="s">
        <v>15996</v>
      </c>
      <c r="H2259" t="s">
        <v>21019</v>
      </c>
    </row>
    <row r="2260" spans="1:8" x14ac:dyDescent="0.35">
      <c r="A2260" t="s">
        <v>15997</v>
      </c>
      <c r="B2260" t="s">
        <v>12072</v>
      </c>
      <c r="C2260" t="s">
        <v>12449</v>
      </c>
      <c r="D2260" t="s">
        <v>21878</v>
      </c>
      <c r="E2260" t="s">
        <v>11948</v>
      </c>
      <c r="F2260" t="s">
        <v>11935</v>
      </c>
      <c r="G2260" t="s">
        <v>11784</v>
      </c>
      <c r="H2260" t="s">
        <v>21223</v>
      </c>
    </row>
    <row r="2261" spans="1:8" x14ac:dyDescent="0.35">
      <c r="A2261" t="s">
        <v>15998</v>
      </c>
      <c r="B2261" t="s">
        <v>12109</v>
      </c>
      <c r="C2261" t="s">
        <v>12429</v>
      </c>
      <c r="D2261" t="s">
        <v>22531</v>
      </c>
      <c r="E2261" t="s">
        <v>11948</v>
      </c>
      <c r="F2261" t="s">
        <v>11935</v>
      </c>
      <c r="G2261" t="s">
        <v>15999</v>
      </c>
      <c r="H2261" t="s">
        <v>20163</v>
      </c>
    </row>
    <row r="2262" spans="1:8" x14ac:dyDescent="0.35">
      <c r="A2262" t="s">
        <v>16000</v>
      </c>
      <c r="B2262" t="s">
        <v>11921</v>
      </c>
      <c r="C2262" t="s">
        <v>12443</v>
      </c>
      <c r="D2262" t="s">
        <v>21871</v>
      </c>
      <c r="E2262" t="s">
        <v>12422</v>
      </c>
      <c r="F2262" t="s">
        <v>66</v>
      </c>
      <c r="G2262" t="s">
        <v>66</v>
      </c>
      <c r="H2262" t="s">
        <v>20450</v>
      </c>
    </row>
    <row r="2263" spans="1:8" x14ac:dyDescent="0.35">
      <c r="A2263" t="s">
        <v>16001</v>
      </c>
      <c r="B2263" t="s">
        <v>11998</v>
      </c>
      <c r="C2263" t="s">
        <v>12434</v>
      </c>
      <c r="D2263" t="s">
        <v>22419</v>
      </c>
      <c r="E2263" t="s">
        <v>11922</v>
      </c>
      <c r="F2263" t="s">
        <v>12426</v>
      </c>
      <c r="G2263" t="s">
        <v>16002</v>
      </c>
      <c r="H2263" t="s">
        <v>21434</v>
      </c>
    </row>
    <row r="2264" spans="1:8" x14ac:dyDescent="0.35">
      <c r="A2264" t="s">
        <v>16003</v>
      </c>
      <c r="B2264" t="s">
        <v>12257</v>
      </c>
      <c r="C2264" t="s">
        <v>12449</v>
      </c>
      <c r="D2264" t="s">
        <v>21898</v>
      </c>
      <c r="E2264" t="s">
        <v>11935</v>
      </c>
      <c r="F2264" t="s">
        <v>12423</v>
      </c>
      <c r="G2264" t="s">
        <v>16004</v>
      </c>
      <c r="H2264" t="s">
        <v>21533</v>
      </c>
    </row>
    <row r="2265" spans="1:8" x14ac:dyDescent="0.35">
      <c r="A2265" t="s">
        <v>16005</v>
      </c>
      <c r="B2265" t="s">
        <v>11998</v>
      </c>
      <c r="C2265" t="s">
        <v>12429</v>
      </c>
      <c r="D2265" t="s">
        <v>21913</v>
      </c>
      <c r="E2265" t="s">
        <v>11948</v>
      </c>
      <c r="F2265" t="s">
        <v>12426</v>
      </c>
      <c r="G2265" t="s">
        <v>8086</v>
      </c>
      <c r="H2265" t="s">
        <v>20358</v>
      </c>
    </row>
    <row r="2266" spans="1:8" x14ac:dyDescent="0.35">
      <c r="A2266" t="s">
        <v>16006</v>
      </c>
      <c r="B2266" t="s">
        <v>11921</v>
      </c>
      <c r="C2266" t="s">
        <v>12425</v>
      </c>
      <c r="D2266" t="s">
        <v>22532</v>
      </c>
      <c r="E2266" t="s">
        <v>66</v>
      </c>
      <c r="F2266" t="s">
        <v>12423</v>
      </c>
      <c r="G2266" t="s">
        <v>16007</v>
      </c>
      <c r="H2266" t="s">
        <v>20498</v>
      </c>
    </row>
    <row r="2267" spans="1:8" x14ac:dyDescent="0.35">
      <c r="A2267" t="s">
        <v>16008</v>
      </c>
      <c r="B2267" t="s">
        <v>12109</v>
      </c>
      <c r="C2267" t="s">
        <v>12421</v>
      </c>
      <c r="D2267" t="s">
        <v>21901</v>
      </c>
      <c r="E2267" t="s">
        <v>11935</v>
      </c>
      <c r="F2267" t="s">
        <v>11922</v>
      </c>
      <c r="G2267" t="s">
        <v>16009</v>
      </c>
      <c r="H2267" t="s">
        <v>20452</v>
      </c>
    </row>
    <row r="2268" spans="1:8" x14ac:dyDescent="0.35">
      <c r="A2268" t="s">
        <v>16010</v>
      </c>
      <c r="B2268" t="s">
        <v>12072</v>
      </c>
      <c r="C2268" t="s">
        <v>12429</v>
      </c>
      <c r="D2268" t="s">
        <v>22367</v>
      </c>
      <c r="E2268" t="s">
        <v>11948</v>
      </c>
      <c r="F2268" t="s">
        <v>11922</v>
      </c>
      <c r="G2268" t="s">
        <v>66</v>
      </c>
      <c r="H2268" t="s">
        <v>20659</v>
      </c>
    </row>
    <row r="2269" spans="1:8" x14ac:dyDescent="0.35">
      <c r="A2269" t="s">
        <v>16011</v>
      </c>
      <c r="B2269" t="s">
        <v>12146</v>
      </c>
      <c r="C2269" t="s">
        <v>12425</v>
      </c>
      <c r="D2269" t="s">
        <v>22533</v>
      </c>
      <c r="E2269" t="s">
        <v>12422</v>
      </c>
      <c r="F2269" t="s">
        <v>11948</v>
      </c>
      <c r="G2269" t="s">
        <v>16012</v>
      </c>
      <c r="H2269" t="s">
        <v>21861</v>
      </c>
    </row>
    <row r="2270" spans="1:8" x14ac:dyDescent="0.35">
      <c r="A2270" t="s">
        <v>16013</v>
      </c>
      <c r="B2270" t="s">
        <v>12035</v>
      </c>
      <c r="C2270" t="s">
        <v>12421</v>
      </c>
      <c r="D2270" t="s">
        <v>21987</v>
      </c>
      <c r="E2270" t="s">
        <v>11922</v>
      </c>
      <c r="F2270" t="s">
        <v>12426</v>
      </c>
      <c r="G2270" t="s">
        <v>7504</v>
      </c>
      <c r="H2270" t="s">
        <v>19912</v>
      </c>
    </row>
    <row r="2271" spans="1:8" x14ac:dyDescent="0.35">
      <c r="A2271" t="s">
        <v>16014</v>
      </c>
      <c r="B2271" t="s">
        <v>12220</v>
      </c>
      <c r="C2271" t="s">
        <v>12443</v>
      </c>
      <c r="D2271" t="s">
        <v>22322</v>
      </c>
      <c r="E2271" t="s">
        <v>11935</v>
      </c>
      <c r="F2271" t="s">
        <v>12423</v>
      </c>
      <c r="G2271" t="s">
        <v>16015</v>
      </c>
      <c r="H2271" t="s">
        <v>20567</v>
      </c>
    </row>
    <row r="2272" spans="1:8" x14ac:dyDescent="0.35">
      <c r="A2272" t="s">
        <v>16016</v>
      </c>
      <c r="B2272" t="s">
        <v>12257</v>
      </c>
      <c r="C2272" t="s">
        <v>12425</v>
      </c>
      <c r="D2272" t="s">
        <v>22069</v>
      </c>
      <c r="E2272" t="s">
        <v>11935</v>
      </c>
      <c r="F2272" t="s">
        <v>12426</v>
      </c>
      <c r="G2272" t="s">
        <v>15487</v>
      </c>
      <c r="H2272" t="s">
        <v>20720</v>
      </c>
    </row>
    <row r="2273" spans="1:8" x14ac:dyDescent="0.35">
      <c r="A2273" t="s">
        <v>16017</v>
      </c>
      <c r="B2273" t="s">
        <v>11961</v>
      </c>
      <c r="C2273" t="s">
        <v>12429</v>
      </c>
      <c r="D2273" t="s">
        <v>21928</v>
      </c>
      <c r="E2273" t="s">
        <v>11922</v>
      </c>
      <c r="F2273" t="s">
        <v>12423</v>
      </c>
      <c r="G2273" t="s">
        <v>66</v>
      </c>
      <c r="H2273" t="s">
        <v>19924</v>
      </c>
    </row>
    <row r="2274" spans="1:8" x14ac:dyDescent="0.35">
      <c r="A2274" t="s">
        <v>16018</v>
      </c>
      <c r="B2274" t="s">
        <v>11961</v>
      </c>
      <c r="C2274" t="s">
        <v>12449</v>
      </c>
      <c r="D2274" t="s">
        <v>22305</v>
      </c>
      <c r="E2274" t="s">
        <v>11922</v>
      </c>
      <c r="F2274" t="s">
        <v>11922</v>
      </c>
      <c r="G2274" t="s">
        <v>16019</v>
      </c>
      <c r="H2274" t="s">
        <v>20520</v>
      </c>
    </row>
    <row r="2275" spans="1:8" x14ac:dyDescent="0.35">
      <c r="A2275" t="s">
        <v>16020</v>
      </c>
      <c r="B2275" t="s">
        <v>12183</v>
      </c>
      <c r="C2275" t="s">
        <v>12434</v>
      </c>
      <c r="D2275" t="s">
        <v>21927</v>
      </c>
      <c r="E2275" t="s">
        <v>11948</v>
      </c>
      <c r="F2275" t="s">
        <v>12423</v>
      </c>
      <c r="G2275" t="s">
        <v>16021</v>
      </c>
      <c r="H2275" t="s">
        <v>20874</v>
      </c>
    </row>
    <row r="2276" spans="1:8" x14ac:dyDescent="0.35">
      <c r="A2276" t="s">
        <v>16022</v>
      </c>
      <c r="B2276" t="s">
        <v>12220</v>
      </c>
      <c r="C2276" t="s">
        <v>12421</v>
      </c>
      <c r="D2276" t="s">
        <v>21968</v>
      </c>
      <c r="E2276" t="s">
        <v>11948</v>
      </c>
      <c r="F2276" t="s">
        <v>11948</v>
      </c>
      <c r="G2276" t="s">
        <v>66</v>
      </c>
      <c r="H2276" t="s">
        <v>20432</v>
      </c>
    </row>
    <row r="2277" spans="1:8" x14ac:dyDescent="0.35">
      <c r="A2277" t="s">
        <v>16023</v>
      </c>
      <c r="B2277" t="s">
        <v>11921</v>
      </c>
      <c r="C2277" t="s">
        <v>12443</v>
      </c>
      <c r="D2277" t="s">
        <v>22481</v>
      </c>
      <c r="E2277" t="s">
        <v>12422</v>
      </c>
      <c r="F2277" t="s">
        <v>11948</v>
      </c>
      <c r="G2277" t="s">
        <v>16024</v>
      </c>
      <c r="H2277" t="s">
        <v>21860</v>
      </c>
    </row>
    <row r="2278" spans="1:8" x14ac:dyDescent="0.35">
      <c r="A2278" t="s">
        <v>16025</v>
      </c>
      <c r="B2278" t="s">
        <v>12257</v>
      </c>
      <c r="C2278" t="s">
        <v>12443</v>
      </c>
      <c r="D2278" t="s">
        <v>22281</v>
      </c>
      <c r="E2278" t="s">
        <v>12422</v>
      </c>
      <c r="F2278" t="s">
        <v>11935</v>
      </c>
      <c r="G2278" t="s">
        <v>8923</v>
      </c>
      <c r="H2278" t="s">
        <v>20395</v>
      </c>
    </row>
    <row r="2279" spans="1:8" x14ac:dyDescent="0.35">
      <c r="A2279" t="s">
        <v>16026</v>
      </c>
      <c r="B2279" t="s">
        <v>12183</v>
      </c>
      <c r="C2279" t="s">
        <v>12425</v>
      </c>
      <c r="D2279" t="s">
        <v>22534</v>
      </c>
      <c r="E2279" t="s">
        <v>12422</v>
      </c>
      <c r="F2279" t="s">
        <v>12426</v>
      </c>
      <c r="G2279" t="s">
        <v>10464</v>
      </c>
      <c r="H2279" t="s">
        <v>20686</v>
      </c>
    </row>
    <row r="2280" spans="1:8" x14ac:dyDescent="0.35">
      <c r="A2280" t="s">
        <v>16027</v>
      </c>
      <c r="B2280" t="s">
        <v>12257</v>
      </c>
      <c r="C2280" t="s">
        <v>12443</v>
      </c>
      <c r="D2280" t="s">
        <v>22102</v>
      </c>
      <c r="E2280" t="s">
        <v>12422</v>
      </c>
      <c r="F2280" t="s">
        <v>11935</v>
      </c>
      <c r="G2280" t="s">
        <v>7963</v>
      </c>
      <c r="H2280" t="s">
        <v>20457</v>
      </c>
    </row>
    <row r="2281" spans="1:8" x14ac:dyDescent="0.35">
      <c r="A2281" t="s">
        <v>16028</v>
      </c>
      <c r="B2281" t="s">
        <v>12220</v>
      </c>
      <c r="C2281" t="s">
        <v>12421</v>
      </c>
      <c r="D2281" t="s">
        <v>22126</v>
      </c>
      <c r="E2281" t="s">
        <v>11922</v>
      </c>
      <c r="F2281" t="s">
        <v>11935</v>
      </c>
      <c r="G2281" t="s">
        <v>16029</v>
      </c>
      <c r="H2281" t="s">
        <v>20223</v>
      </c>
    </row>
    <row r="2282" spans="1:8" x14ac:dyDescent="0.35">
      <c r="A2282" t="s">
        <v>16030</v>
      </c>
      <c r="B2282" t="s">
        <v>12072</v>
      </c>
      <c r="C2282" t="s">
        <v>12443</v>
      </c>
      <c r="D2282" t="s">
        <v>21941</v>
      </c>
      <c r="E2282" t="s">
        <v>12422</v>
      </c>
      <c r="F2282" t="s">
        <v>66</v>
      </c>
      <c r="G2282" t="s">
        <v>16031</v>
      </c>
      <c r="H2282" t="s">
        <v>20087</v>
      </c>
    </row>
    <row r="2283" spans="1:8" x14ac:dyDescent="0.35">
      <c r="A2283" t="s">
        <v>16032</v>
      </c>
      <c r="B2283" t="s">
        <v>12035</v>
      </c>
      <c r="C2283" t="s">
        <v>12443</v>
      </c>
      <c r="D2283" t="s">
        <v>21940</v>
      </c>
      <c r="E2283" t="s">
        <v>11935</v>
      </c>
      <c r="F2283" t="s">
        <v>11948</v>
      </c>
      <c r="G2283" t="s">
        <v>66</v>
      </c>
      <c r="H2283" t="s">
        <v>20780</v>
      </c>
    </row>
    <row r="2284" spans="1:8" x14ac:dyDescent="0.35">
      <c r="A2284" t="s">
        <v>16033</v>
      </c>
      <c r="B2284" t="s">
        <v>11998</v>
      </c>
      <c r="C2284" t="s">
        <v>12434</v>
      </c>
      <c r="D2284" t="s">
        <v>22204</v>
      </c>
      <c r="E2284" t="s">
        <v>12422</v>
      </c>
      <c r="F2284" t="s">
        <v>12423</v>
      </c>
      <c r="G2284" t="s">
        <v>16034</v>
      </c>
      <c r="H2284" t="s">
        <v>21625</v>
      </c>
    </row>
    <row r="2285" spans="1:8" x14ac:dyDescent="0.35">
      <c r="A2285" t="s">
        <v>16035</v>
      </c>
      <c r="B2285" t="s">
        <v>12183</v>
      </c>
      <c r="C2285" t="s">
        <v>12425</v>
      </c>
      <c r="D2285" t="s">
        <v>21880</v>
      </c>
      <c r="E2285" t="s">
        <v>11922</v>
      </c>
      <c r="F2285" t="s">
        <v>66</v>
      </c>
      <c r="G2285" t="s">
        <v>16036</v>
      </c>
      <c r="H2285" t="s">
        <v>20116</v>
      </c>
    </row>
    <row r="2286" spans="1:8" x14ac:dyDescent="0.35">
      <c r="A2286" t="s">
        <v>16037</v>
      </c>
      <c r="B2286" t="s">
        <v>12257</v>
      </c>
      <c r="C2286" t="s">
        <v>12434</v>
      </c>
      <c r="D2286" t="s">
        <v>21955</v>
      </c>
      <c r="E2286" t="s">
        <v>11922</v>
      </c>
      <c r="F2286" t="s">
        <v>11922</v>
      </c>
      <c r="G2286" t="s">
        <v>16038</v>
      </c>
      <c r="H2286" t="s">
        <v>20696</v>
      </c>
    </row>
    <row r="2287" spans="1:8" x14ac:dyDescent="0.35">
      <c r="A2287" t="s">
        <v>16039</v>
      </c>
      <c r="B2287" t="s">
        <v>12072</v>
      </c>
      <c r="C2287" t="s">
        <v>12425</v>
      </c>
      <c r="D2287" t="s">
        <v>22078</v>
      </c>
      <c r="E2287" t="s">
        <v>12430</v>
      </c>
      <c r="F2287" t="s">
        <v>12423</v>
      </c>
      <c r="G2287" t="s">
        <v>16040</v>
      </c>
      <c r="H2287" t="s">
        <v>20703</v>
      </c>
    </row>
    <row r="2288" spans="1:8" x14ac:dyDescent="0.35">
      <c r="A2288" t="s">
        <v>16041</v>
      </c>
      <c r="B2288" t="s">
        <v>12183</v>
      </c>
      <c r="C2288" t="s">
        <v>12443</v>
      </c>
      <c r="D2288" t="s">
        <v>22513</v>
      </c>
      <c r="E2288" t="s">
        <v>11922</v>
      </c>
      <c r="F2288" t="s">
        <v>11948</v>
      </c>
      <c r="G2288" t="s">
        <v>8351</v>
      </c>
      <c r="H2288" t="s">
        <v>21182</v>
      </c>
    </row>
    <row r="2289" spans="1:8" x14ac:dyDescent="0.35">
      <c r="A2289" t="s">
        <v>16042</v>
      </c>
      <c r="B2289" t="s">
        <v>12146</v>
      </c>
      <c r="C2289" t="s">
        <v>12429</v>
      </c>
      <c r="D2289" t="s">
        <v>22250</v>
      </c>
      <c r="E2289" t="s">
        <v>11922</v>
      </c>
      <c r="F2289" t="s">
        <v>11935</v>
      </c>
      <c r="G2289" t="s">
        <v>16043</v>
      </c>
      <c r="H2289" t="s">
        <v>21479</v>
      </c>
    </row>
    <row r="2290" spans="1:8" x14ac:dyDescent="0.35">
      <c r="A2290" t="s">
        <v>16044</v>
      </c>
      <c r="B2290" t="s">
        <v>11961</v>
      </c>
      <c r="C2290" t="s">
        <v>12421</v>
      </c>
      <c r="D2290" t="s">
        <v>22073</v>
      </c>
      <c r="E2290" t="s">
        <v>11948</v>
      </c>
      <c r="F2290" t="s">
        <v>11935</v>
      </c>
      <c r="G2290" t="s">
        <v>16045</v>
      </c>
      <c r="H2290" t="s">
        <v>20649</v>
      </c>
    </row>
    <row r="2291" spans="1:8" x14ac:dyDescent="0.35">
      <c r="A2291" t="s">
        <v>16046</v>
      </c>
      <c r="B2291" t="s">
        <v>12072</v>
      </c>
      <c r="C2291" t="s">
        <v>12425</v>
      </c>
      <c r="D2291" t="s">
        <v>21905</v>
      </c>
      <c r="E2291" t="s">
        <v>11935</v>
      </c>
      <c r="F2291" t="s">
        <v>11922</v>
      </c>
      <c r="G2291" t="s">
        <v>8119</v>
      </c>
      <c r="H2291" t="s">
        <v>22494</v>
      </c>
    </row>
    <row r="2292" spans="1:8" x14ac:dyDescent="0.35">
      <c r="A2292" t="s">
        <v>16047</v>
      </c>
      <c r="B2292" t="s">
        <v>12072</v>
      </c>
      <c r="C2292" t="s">
        <v>12449</v>
      </c>
      <c r="D2292" t="s">
        <v>21985</v>
      </c>
      <c r="E2292" t="s">
        <v>12430</v>
      </c>
      <c r="F2292" t="s">
        <v>11935</v>
      </c>
      <c r="G2292" t="s">
        <v>16048</v>
      </c>
      <c r="H2292" t="s">
        <v>20547</v>
      </c>
    </row>
    <row r="2293" spans="1:8" x14ac:dyDescent="0.35">
      <c r="A2293" t="s">
        <v>16049</v>
      </c>
      <c r="B2293" t="s">
        <v>12257</v>
      </c>
      <c r="C2293" t="s">
        <v>12425</v>
      </c>
      <c r="D2293" t="s">
        <v>22240</v>
      </c>
      <c r="E2293" t="s">
        <v>11948</v>
      </c>
      <c r="F2293" t="s">
        <v>11935</v>
      </c>
      <c r="G2293" t="s">
        <v>16050</v>
      </c>
      <c r="H2293" t="s">
        <v>21125</v>
      </c>
    </row>
    <row r="2294" spans="1:8" x14ac:dyDescent="0.35">
      <c r="A2294" t="s">
        <v>16051</v>
      </c>
      <c r="B2294" t="s">
        <v>12035</v>
      </c>
      <c r="C2294" t="s">
        <v>12425</v>
      </c>
      <c r="D2294" t="s">
        <v>22286</v>
      </c>
      <c r="E2294" t="s">
        <v>12422</v>
      </c>
      <c r="F2294" t="s">
        <v>11935</v>
      </c>
      <c r="G2294" t="s">
        <v>10972</v>
      </c>
      <c r="H2294" t="s">
        <v>19994</v>
      </c>
    </row>
    <row r="2295" spans="1:8" x14ac:dyDescent="0.35">
      <c r="A2295" t="s">
        <v>16052</v>
      </c>
      <c r="B2295" t="s">
        <v>12072</v>
      </c>
      <c r="C2295" t="s">
        <v>12434</v>
      </c>
      <c r="D2295" t="s">
        <v>21932</v>
      </c>
      <c r="E2295" t="s">
        <v>11935</v>
      </c>
      <c r="F2295" t="s">
        <v>11935</v>
      </c>
      <c r="G2295" t="s">
        <v>11728</v>
      </c>
      <c r="H2295" t="s">
        <v>20277</v>
      </c>
    </row>
    <row r="2296" spans="1:8" x14ac:dyDescent="0.35">
      <c r="A2296" t="s">
        <v>16053</v>
      </c>
      <c r="B2296" t="s">
        <v>11921</v>
      </c>
      <c r="C2296" t="s">
        <v>12425</v>
      </c>
      <c r="D2296" t="s">
        <v>22069</v>
      </c>
      <c r="E2296" t="s">
        <v>66</v>
      </c>
      <c r="F2296" t="s">
        <v>11922</v>
      </c>
      <c r="G2296" t="s">
        <v>16054</v>
      </c>
      <c r="H2296" t="s">
        <v>20086</v>
      </c>
    </row>
    <row r="2297" spans="1:8" x14ac:dyDescent="0.35">
      <c r="A2297" t="s">
        <v>16055</v>
      </c>
      <c r="B2297" t="s">
        <v>11961</v>
      </c>
      <c r="C2297" t="s">
        <v>12429</v>
      </c>
      <c r="D2297" t="s">
        <v>22367</v>
      </c>
      <c r="E2297" t="s">
        <v>11948</v>
      </c>
      <c r="F2297" t="s">
        <v>11948</v>
      </c>
      <c r="G2297" t="s">
        <v>16056</v>
      </c>
      <c r="H2297" t="s">
        <v>20449</v>
      </c>
    </row>
    <row r="2298" spans="1:8" x14ac:dyDescent="0.35">
      <c r="A2298" t="s">
        <v>16057</v>
      </c>
      <c r="B2298" t="s">
        <v>11998</v>
      </c>
      <c r="C2298" t="s">
        <v>12425</v>
      </c>
      <c r="D2298" t="s">
        <v>21959</v>
      </c>
      <c r="E2298" t="s">
        <v>11948</v>
      </c>
      <c r="F2298" t="s">
        <v>11948</v>
      </c>
      <c r="G2298" t="s">
        <v>16058</v>
      </c>
      <c r="H2298" t="s">
        <v>20317</v>
      </c>
    </row>
    <row r="2299" spans="1:8" x14ac:dyDescent="0.35">
      <c r="A2299" t="s">
        <v>16059</v>
      </c>
      <c r="B2299" t="s">
        <v>12035</v>
      </c>
      <c r="C2299" t="s">
        <v>12449</v>
      </c>
      <c r="D2299" t="s">
        <v>21996</v>
      </c>
      <c r="E2299" t="s">
        <v>11922</v>
      </c>
      <c r="F2299" t="s">
        <v>12426</v>
      </c>
      <c r="G2299" t="s">
        <v>16060</v>
      </c>
      <c r="H2299" t="s">
        <v>20437</v>
      </c>
    </row>
    <row r="2300" spans="1:8" x14ac:dyDescent="0.35">
      <c r="A2300" t="s">
        <v>16061</v>
      </c>
      <c r="B2300" t="s">
        <v>12072</v>
      </c>
      <c r="C2300" t="s">
        <v>12449</v>
      </c>
      <c r="D2300" t="s">
        <v>21867</v>
      </c>
      <c r="E2300" t="s">
        <v>11948</v>
      </c>
      <c r="F2300" t="s">
        <v>11922</v>
      </c>
      <c r="G2300" t="s">
        <v>16062</v>
      </c>
      <c r="H2300" t="s">
        <v>20230</v>
      </c>
    </row>
    <row r="2301" spans="1:8" x14ac:dyDescent="0.35">
      <c r="A2301" t="s">
        <v>16063</v>
      </c>
      <c r="B2301" t="s">
        <v>12146</v>
      </c>
      <c r="C2301" t="s">
        <v>12425</v>
      </c>
      <c r="D2301" t="s">
        <v>22364</v>
      </c>
      <c r="E2301" t="s">
        <v>66</v>
      </c>
      <c r="F2301" t="s">
        <v>11935</v>
      </c>
      <c r="G2301" t="s">
        <v>16064</v>
      </c>
      <c r="H2301" t="s">
        <v>21485</v>
      </c>
    </row>
    <row r="2302" spans="1:8" x14ac:dyDescent="0.35">
      <c r="A2302" t="s">
        <v>16065</v>
      </c>
      <c r="B2302" t="s">
        <v>12220</v>
      </c>
      <c r="C2302" t="s">
        <v>12421</v>
      </c>
      <c r="D2302" t="s">
        <v>22535</v>
      </c>
      <c r="E2302" t="s">
        <v>12422</v>
      </c>
      <c r="F2302" t="s">
        <v>11935</v>
      </c>
      <c r="G2302" t="s">
        <v>16066</v>
      </c>
      <c r="H2302" t="s">
        <v>21203</v>
      </c>
    </row>
    <row r="2303" spans="1:8" x14ac:dyDescent="0.35">
      <c r="A2303" t="s">
        <v>16067</v>
      </c>
      <c r="B2303" t="s">
        <v>11921</v>
      </c>
      <c r="C2303" t="s">
        <v>12429</v>
      </c>
      <c r="D2303" t="s">
        <v>21872</v>
      </c>
      <c r="E2303" t="s">
        <v>12430</v>
      </c>
      <c r="F2303" t="s">
        <v>12426</v>
      </c>
      <c r="G2303" t="s">
        <v>10615</v>
      </c>
      <c r="H2303" t="s">
        <v>20085</v>
      </c>
    </row>
    <row r="2304" spans="1:8" x14ac:dyDescent="0.35">
      <c r="A2304" t="s">
        <v>16068</v>
      </c>
      <c r="B2304" t="s">
        <v>12035</v>
      </c>
      <c r="C2304" t="s">
        <v>12421</v>
      </c>
      <c r="D2304" t="s">
        <v>21961</v>
      </c>
      <c r="E2304" t="s">
        <v>12422</v>
      </c>
      <c r="F2304" t="s">
        <v>11922</v>
      </c>
      <c r="G2304" t="s">
        <v>66</v>
      </c>
      <c r="H2304" t="s">
        <v>20290</v>
      </c>
    </row>
    <row r="2305" spans="1:8" x14ac:dyDescent="0.35">
      <c r="A2305" t="s">
        <v>16069</v>
      </c>
      <c r="B2305" t="s">
        <v>11961</v>
      </c>
      <c r="C2305" t="s">
        <v>12434</v>
      </c>
      <c r="D2305" t="s">
        <v>22040</v>
      </c>
      <c r="E2305" t="s">
        <v>11935</v>
      </c>
      <c r="F2305" t="s">
        <v>12423</v>
      </c>
      <c r="G2305" t="s">
        <v>16070</v>
      </c>
      <c r="H2305" t="s">
        <v>19870</v>
      </c>
    </row>
    <row r="2306" spans="1:8" x14ac:dyDescent="0.35">
      <c r="A2306" t="s">
        <v>16071</v>
      </c>
      <c r="B2306" t="s">
        <v>12146</v>
      </c>
      <c r="C2306" t="s">
        <v>12421</v>
      </c>
      <c r="D2306" t="s">
        <v>22285</v>
      </c>
      <c r="E2306" t="s">
        <v>12422</v>
      </c>
      <c r="F2306" t="s">
        <v>11935</v>
      </c>
      <c r="G2306" t="s">
        <v>14147</v>
      </c>
      <c r="H2306" t="s">
        <v>20352</v>
      </c>
    </row>
    <row r="2307" spans="1:8" x14ac:dyDescent="0.35">
      <c r="A2307" t="s">
        <v>16072</v>
      </c>
      <c r="B2307" t="s">
        <v>12109</v>
      </c>
      <c r="C2307" t="s">
        <v>12443</v>
      </c>
      <c r="D2307" t="s">
        <v>22176</v>
      </c>
      <c r="E2307" t="s">
        <v>12430</v>
      </c>
      <c r="F2307" t="s">
        <v>11922</v>
      </c>
      <c r="G2307" t="s">
        <v>13117</v>
      </c>
      <c r="H2307" t="s">
        <v>20826</v>
      </c>
    </row>
    <row r="2308" spans="1:8" x14ac:dyDescent="0.35">
      <c r="A2308" t="s">
        <v>16073</v>
      </c>
      <c r="B2308" t="s">
        <v>12146</v>
      </c>
      <c r="C2308" t="s">
        <v>12443</v>
      </c>
      <c r="D2308" t="s">
        <v>22213</v>
      </c>
      <c r="E2308" t="s">
        <v>12430</v>
      </c>
      <c r="F2308" t="s">
        <v>11922</v>
      </c>
      <c r="G2308" t="s">
        <v>16074</v>
      </c>
      <c r="H2308" t="s">
        <v>20149</v>
      </c>
    </row>
    <row r="2309" spans="1:8" x14ac:dyDescent="0.35">
      <c r="A2309" t="s">
        <v>16075</v>
      </c>
      <c r="B2309" t="s">
        <v>12072</v>
      </c>
      <c r="C2309" t="s">
        <v>12443</v>
      </c>
      <c r="D2309" t="s">
        <v>22112</v>
      </c>
      <c r="E2309" t="s">
        <v>66</v>
      </c>
      <c r="F2309" t="s">
        <v>12426</v>
      </c>
      <c r="G2309" t="s">
        <v>15762</v>
      </c>
      <c r="H2309" t="s">
        <v>19981</v>
      </c>
    </row>
    <row r="2310" spans="1:8" x14ac:dyDescent="0.35">
      <c r="A2310" t="s">
        <v>16076</v>
      </c>
      <c r="B2310" t="s">
        <v>12146</v>
      </c>
      <c r="C2310" t="s">
        <v>12449</v>
      </c>
      <c r="D2310" t="s">
        <v>22203</v>
      </c>
      <c r="E2310" t="s">
        <v>12430</v>
      </c>
      <c r="F2310" t="s">
        <v>12423</v>
      </c>
      <c r="G2310" t="s">
        <v>16077</v>
      </c>
      <c r="H2310" t="s">
        <v>19830</v>
      </c>
    </row>
    <row r="2311" spans="1:8" x14ac:dyDescent="0.35">
      <c r="A2311" t="s">
        <v>16078</v>
      </c>
      <c r="B2311" t="s">
        <v>12035</v>
      </c>
      <c r="C2311" t="s">
        <v>12443</v>
      </c>
      <c r="D2311" t="s">
        <v>22039</v>
      </c>
      <c r="E2311" t="s">
        <v>66</v>
      </c>
      <c r="F2311" t="s">
        <v>11948</v>
      </c>
      <c r="G2311" t="s">
        <v>16079</v>
      </c>
      <c r="H2311" t="s">
        <v>20915</v>
      </c>
    </row>
    <row r="2312" spans="1:8" x14ac:dyDescent="0.35">
      <c r="A2312" t="s">
        <v>16080</v>
      </c>
      <c r="B2312" t="s">
        <v>12109</v>
      </c>
      <c r="C2312" t="s">
        <v>12434</v>
      </c>
      <c r="D2312" t="s">
        <v>22288</v>
      </c>
      <c r="E2312" t="s">
        <v>12430</v>
      </c>
      <c r="F2312" t="s">
        <v>11948</v>
      </c>
      <c r="G2312" t="s">
        <v>66</v>
      </c>
      <c r="H2312" t="s">
        <v>20694</v>
      </c>
    </row>
    <row r="2313" spans="1:8" x14ac:dyDescent="0.35">
      <c r="A2313" t="s">
        <v>16081</v>
      </c>
      <c r="B2313" t="s">
        <v>12146</v>
      </c>
      <c r="C2313" t="s">
        <v>12425</v>
      </c>
      <c r="D2313" t="s">
        <v>22125</v>
      </c>
      <c r="E2313" t="s">
        <v>11935</v>
      </c>
      <c r="F2313" t="s">
        <v>11922</v>
      </c>
      <c r="G2313" t="s">
        <v>66</v>
      </c>
      <c r="H2313" t="s">
        <v>20428</v>
      </c>
    </row>
    <row r="2314" spans="1:8" x14ac:dyDescent="0.35">
      <c r="A2314" t="s">
        <v>16082</v>
      </c>
      <c r="B2314" t="s">
        <v>12109</v>
      </c>
      <c r="C2314" t="s">
        <v>12449</v>
      </c>
      <c r="D2314" t="s">
        <v>22083</v>
      </c>
      <c r="E2314" t="s">
        <v>11948</v>
      </c>
      <c r="F2314" t="s">
        <v>12426</v>
      </c>
      <c r="G2314" t="s">
        <v>10411</v>
      </c>
      <c r="H2314" t="s">
        <v>20152</v>
      </c>
    </row>
    <row r="2315" spans="1:8" x14ac:dyDescent="0.35">
      <c r="A2315" t="s">
        <v>16083</v>
      </c>
      <c r="B2315" t="s">
        <v>12035</v>
      </c>
      <c r="C2315" t="s">
        <v>12434</v>
      </c>
      <c r="D2315" t="s">
        <v>22215</v>
      </c>
      <c r="E2315" t="s">
        <v>12422</v>
      </c>
      <c r="F2315" t="s">
        <v>12423</v>
      </c>
      <c r="G2315" t="s">
        <v>16084</v>
      </c>
      <c r="H2315" t="s">
        <v>19854</v>
      </c>
    </row>
    <row r="2316" spans="1:8" x14ac:dyDescent="0.35">
      <c r="A2316" t="s">
        <v>16085</v>
      </c>
      <c r="B2316" t="s">
        <v>11998</v>
      </c>
      <c r="C2316" t="s">
        <v>12434</v>
      </c>
      <c r="D2316" t="s">
        <v>22072</v>
      </c>
      <c r="E2316" t="s">
        <v>11922</v>
      </c>
      <c r="F2316" t="s">
        <v>11935</v>
      </c>
      <c r="G2316" t="s">
        <v>16086</v>
      </c>
      <c r="H2316" t="s">
        <v>21123</v>
      </c>
    </row>
    <row r="2317" spans="1:8" x14ac:dyDescent="0.35">
      <c r="A2317" t="s">
        <v>16087</v>
      </c>
      <c r="B2317" t="s">
        <v>11921</v>
      </c>
      <c r="C2317" t="s">
        <v>12429</v>
      </c>
      <c r="D2317" t="s">
        <v>22183</v>
      </c>
      <c r="E2317" t="s">
        <v>66</v>
      </c>
      <c r="F2317" t="s">
        <v>11922</v>
      </c>
      <c r="G2317" t="s">
        <v>11461</v>
      </c>
      <c r="H2317" t="s">
        <v>19983</v>
      </c>
    </row>
    <row r="2318" spans="1:8" x14ac:dyDescent="0.35">
      <c r="A2318" t="s">
        <v>16088</v>
      </c>
      <c r="B2318" t="s">
        <v>12183</v>
      </c>
      <c r="C2318" t="s">
        <v>12425</v>
      </c>
      <c r="D2318" t="s">
        <v>22518</v>
      </c>
      <c r="E2318" t="s">
        <v>12430</v>
      </c>
      <c r="F2318" t="s">
        <v>66</v>
      </c>
      <c r="G2318" t="s">
        <v>16089</v>
      </c>
      <c r="H2318" t="s">
        <v>20544</v>
      </c>
    </row>
    <row r="2319" spans="1:8" x14ac:dyDescent="0.35">
      <c r="A2319" t="s">
        <v>16090</v>
      </c>
      <c r="B2319" t="s">
        <v>11921</v>
      </c>
      <c r="C2319" t="s">
        <v>12434</v>
      </c>
      <c r="D2319" t="s">
        <v>21864</v>
      </c>
      <c r="E2319" t="s">
        <v>12430</v>
      </c>
      <c r="F2319" t="s">
        <v>11922</v>
      </c>
      <c r="G2319" t="s">
        <v>16091</v>
      </c>
      <c r="H2319" t="s">
        <v>20811</v>
      </c>
    </row>
    <row r="2320" spans="1:8" x14ac:dyDescent="0.35">
      <c r="A2320" t="s">
        <v>16092</v>
      </c>
      <c r="B2320" t="s">
        <v>12072</v>
      </c>
      <c r="C2320" t="s">
        <v>12434</v>
      </c>
      <c r="D2320" t="s">
        <v>22262</v>
      </c>
      <c r="E2320" t="s">
        <v>12430</v>
      </c>
      <c r="F2320" t="s">
        <v>12423</v>
      </c>
      <c r="G2320" t="s">
        <v>16093</v>
      </c>
      <c r="H2320" t="s">
        <v>21154</v>
      </c>
    </row>
    <row r="2321" spans="1:8" x14ac:dyDescent="0.35">
      <c r="A2321" t="s">
        <v>16094</v>
      </c>
      <c r="B2321" t="s">
        <v>12035</v>
      </c>
      <c r="C2321" t="s">
        <v>12429</v>
      </c>
      <c r="D2321" t="s">
        <v>21975</v>
      </c>
      <c r="E2321" t="s">
        <v>12430</v>
      </c>
      <c r="F2321" t="s">
        <v>12423</v>
      </c>
      <c r="G2321" t="s">
        <v>14865</v>
      </c>
      <c r="H2321" t="s">
        <v>20854</v>
      </c>
    </row>
    <row r="2322" spans="1:8" x14ac:dyDescent="0.35">
      <c r="A2322" t="s">
        <v>16095</v>
      </c>
      <c r="B2322" t="s">
        <v>11998</v>
      </c>
      <c r="C2322" t="s">
        <v>12425</v>
      </c>
      <c r="D2322" t="s">
        <v>21964</v>
      </c>
      <c r="E2322" t="s">
        <v>66</v>
      </c>
      <c r="F2322" t="s">
        <v>11935</v>
      </c>
      <c r="G2322" t="s">
        <v>16096</v>
      </c>
      <c r="H2322" t="s">
        <v>20160</v>
      </c>
    </row>
    <row r="2323" spans="1:8" x14ac:dyDescent="0.35">
      <c r="A2323" t="s">
        <v>16097</v>
      </c>
      <c r="B2323" t="s">
        <v>12109</v>
      </c>
      <c r="C2323" t="s">
        <v>12434</v>
      </c>
      <c r="D2323" t="s">
        <v>22282</v>
      </c>
      <c r="E2323" t="s">
        <v>11948</v>
      </c>
      <c r="F2323" t="s">
        <v>12423</v>
      </c>
      <c r="G2323" t="s">
        <v>16098</v>
      </c>
      <c r="H2323" t="s">
        <v>21508</v>
      </c>
    </row>
    <row r="2324" spans="1:8" x14ac:dyDescent="0.35">
      <c r="A2324" t="s">
        <v>16099</v>
      </c>
      <c r="B2324" t="s">
        <v>12109</v>
      </c>
      <c r="C2324" t="s">
        <v>12434</v>
      </c>
      <c r="D2324" t="s">
        <v>21918</v>
      </c>
      <c r="E2324" t="s">
        <v>12422</v>
      </c>
      <c r="F2324" t="s">
        <v>12426</v>
      </c>
      <c r="G2324" t="s">
        <v>16100</v>
      </c>
      <c r="H2324" t="s">
        <v>21600</v>
      </c>
    </row>
    <row r="2325" spans="1:8" x14ac:dyDescent="0.35">
      <c r="A2325" t="s">
        <v>16101</v>
      </c>
      <c r="B2325" t="s">
        <v>12072</v>
      </c>
      <c r="C2325" t="s">
        <v>12443</v>
      </c>
      <c r="D2325" t="s">
        <v>22198</v>
      </c>
      <c r="E2325" t="s">
        <v>12430</v>
      </c>
      <c r="F2325" t="s">
        <v>11922</v>
      </c>
      <c r="G2325" t="s">
        <v>16102</v>
      </c>
      <c r="H2325" t="s">
        <v>21429</v>
      </c>
    </row>
    <row r="2326" spans="1:8" x14ac:dyDescent="0.35">
      <c r="A2326" t="s">
        <v>16103</v>
      </c>
      <c r="B2326" t="s">
        <v>12220</v>
      </c>
      <c r="C2326" t="s">
        <v>12429</v>
      </c>
      <c r="D2326" t="s">
        <v>22536</v>
      </c>
      <c r="E2326" t="s">
        <v>11948</v>
      </c>
      <c r="F2326" t="s">
        <v>11935</v>
      </c>
      <c r="G2326" t="s">
        <v>16104</v>
      </c>
      <c r="H2326" t="s">
        <v>20518</v>
      </c>
    </row>
    <row r="2327" spans="1:8" x14ac:dyDescent="0.35">
      <c r="A2327" t="s">
        <v>16105</v>
      </c>
      <c r="B2327" t="s">
        <v>12035</v>
      </c>
      <c r="C2327" t="s">
        <v>12421</v>
      </c>
      <c r="D2327" t="s">
        <v>22454</v>
      </c>
      <c r="E2327" t="s">
        <v>11935</v>
      </c>
      <c r="F2327" t="s">
        <v>12426</v>
      </c>
      <c r="G2327" t="s">
        <v>16106</v>
      </c>
      <c r="H2327" t="s">
        <v>20655</v>
      </c>
    </row>
    <row r="2328" spans="1:8" x14ac:dyDescent="0.35">
      <c r="A2328" t="s">
        <v>16107</v>
      </c>
      <c r="B2328" t="s">
        <v>11921</v>
      </c>
      <c r="C2328" t="s">
        <v>12421</v>
      </c>
      <c r="D2328" t="s">
        <v>22374</v>
      </c>
      <c r="E2328" t="s">
        <v>12422</v>
      </c>
      <c r="F2328" t="s">
        <v>12426</v>
      </c>
      <c r="G2328" t="s">
        <v>13395</v>
      </c>
      <c r="H2328" t="s">
        <v>21608</v>
      </c>
    </row>
    <row r="2329" spans="1:8" x14ac:dyDescent="0.35">
      <c r="A2329" t="s">
        <v>16108</v>
      </c>
      <c r="B2329" t="s">
        <v>12146</v>
      </c>
      <c r="C2329" t="s">
        <v>12434</v>
      </c>
      <c r="D2329" t="s">
        <v>21956</v>
      </c>
      <c r="E2329" t="s">
        <v>11948</v>
      </c>
      <c r="F2329" t="s">
        <v>12426</v>
      </c>
      <c r="G2329" t="s">
        <v>16109</v>
      </c>
      <c r="H2329" t="s">
        <v>19906</v>
      </c>
    </row>
    <row r="2330" spans="1:8" x14ac:dyDescent="0.35">
      <c r="A2330" t="s">
        <v>16110</v>
      </c>
      <c r="B2330" t="s">
        <v>11998</v>
      </c>
      <c r="C2330" t="s">
        <v>12421</v>
      </c>
      <c r="D2330" t="s">
        <v>22365</v>
      </c>
      <c r="E2330" t="s">
        <v>12422</v>
      </c>
      <c r="F2330" t="s">
        <v>12423</v>
      </c>
      <c r="G2330" t="s">
        <v>12664</v>
      </c>
      <c r="H2330" t="s">
        <v>21021</v>
      </c>
    </row>
    <row r="2331" spans="1:8" x14ac:dyDescent="0.35">
      <c r="A2331" t="s">
        <v>16111</v>
      </c>
      <c r="B2331" t="s">
        <v>12072</v>
      </c>
      <c r="C2331" t="s">
        <v>12434</v>
      </c>
      <c r="D2331" t="s">
        <v>22522</v>
      </c>
      <c r="E2331" t="s">
        <v>11922</v>
      </c>
      <c r="F2331" t="s">
        <v>11935</v>
      </c>
      <c r="G2331" t="s">
        <v>9582</v>
      </c>
      <c r="H2331" t="s">
        <v>20268</v>
      </c>
    </row>
    <row r="2332" spans="1:8" x14ac:dyDescent="0.35">
      <c r="A2332" t="s">
        <v>16112</v>
      </c>
      <c r="B2332" t="s">
        <v>12035</v>
      </c>
      <c r="C2332" t="s">
        <v>12425</v>
      </c>
      <c r="D2332" t="s">
        <v>22365</v>
      </c>
      <c r="E2332" t="s">
        <v>11922</v>
      </c>
      <c r="F2332" t="s">
        <v>12426</v>
      </c>
      <c r="G2332" t="s">
        <v>16113</v>
      </c>
      <c r="H2332" t="s">
        <v>20021</v>
      </c>
    </row>
    <row r="2333" spans="1:8" x14ac:dyDescent="0.35">
      <c r="A2333" t="s">
        <v>16114</v>
      </c>
      <c r="B2333" t="s">
        <v>12072</v>
      </c>
      <c r="C2333" t="s">
        <v>12434</v>
      </c>
      <c r="D2333" t="s">
        <v>22038</v>
      </c>
      <c r="E2333" t="s">
        <v>12422</v>
      </c>
      <c r="F2333" t="s">
        <v>12426</v>
      </c>
      <c r="G2333" t="s">
        <v>66</v>
      </c>
      <c r="H2333" t="s">
        <v>20897</v>
      </c>
    </row>
    <row r="2334" spans="1:8" x14ac:dyDescent="0.35">
      <c r="A2334" t="s">
        <v>16115</v>
      </c>
      <c r="B2334" t="s">
        <v>12109</v>
      </c>
      <c r="C2334" t="s">
        <v>12443</v>
      </c>
      <c r="D2334" t="s">
        <v>22526</v>
      </c>
      <c r="E2334" t="s">
        <v>11948</v>
      </c>
      <c r="F2334" t="s">
        <v>12426</v>
      </c>
      <c r="G2334" t="s">
        <v>16116</v>
      </c>
      <c r="H2334" t="s">
        <v>20336</v>
      </c>
    </row>
    <row r="2335" spans="1:8" x14ac:dyDescent="0.35">
      <c r="A2335" t="s">
        <v>16117</v>
      </c>
      <c r="B2335" t="s">
        <v>12072</v>
      </c>
      <c r="C2335" t="s">
        <v>12434</v>
      </c>
      <c r="D2335" t="s">
        <v>22204</v>
      </c>
      <c r="E2335" t="s">
        <v>11935</v>
      </c>
      <c r="F2335" t="s">
        <v>12426</v>
      </c>
      <c r="G2335" t="s">
        <v>9687</v>
      </c>
      <c r="H2335" t="s">
        <v>20740</v>
      </c>
    </row>
    <row r="2336" spans="1:8" x14ac:dyDescent="0.35">
      <c r="A2336" t="s">
        <v>16118</v>
      </c>
      <c r="B2336" t="s">
        <v>12035</v>
      </c>
      <c r="C2336" t="s">
        <v>12449</v>
      </c>
      <c r="D2336" t="s">
        <v>22296</v>
      </c>
      <c r="E2336" t="s">
        <v>11935</v>
      </c>
      <c r="F2336" t="s">
        <v>12426</v>
      </c>
      <c r="G2336" t="s">
        <v>8520</v>
      </c>
      <c r="H2336" t="s">
        <v>20264</v>
      </c>
    </row>
    <row r="2337" spans="1:8" x14ac:dyDescent="0.35">
      <c r="A2337" t="s">
        <v>16119</v>
      </c>
      <c r="B2337" t="s">
        <v>12146</v>
      </c>
      <c r="C2337" t="s">
        <v>12434</v>
      </c>
      <c r="D2337" t="s">
        <v>22174</v>
      </c>
      <c r="E2337" t="s">
        <v>11935</v>
      </c>
      <c r="F2337" t="s">
        <v>66</v>
      </c>
      <c r="G2337" t="s">
        <v>14868</v>
      </c>
      <c r="H2337" t="s">
        <v>19831</v>
      </c>
    </row>
    <row r="2338" spans="1:8" x14ac:dyDescent="0.35">
      <c r="A2338" t="s">
        <v>16120</v>
      </c>
      <c r="B2338" t="s">
        <v>11961</v>
      </c>
      <c r="C2338" t="s">
        <v>12421</v>
      </c>
      <c r="D2338" t="s">
        <v>21992</v>
      </c>
      <c r="E2338" t="s">
        <v>11922</v>
      </c>
      <c r="F2338" t="s">
        <v>11922</v>
      </c>
      <c r="G2338" t="s">
        <v>16121</v>
      </c>
      <c r="H2338" t="s">
        <v>20089</v>
      </c>
    </row>
    <row r="2339" spans="1:8" x14ac:dyDescent="0.35">
      <c r="A2339" t="s">
        <v>16122</v>
      </c>
      <c r="B2339" t="s">
        <v>12109</v>
      </c>
      <c r="C2339" t="s">
        <v>12425</v>
      </c>
      <c r="D2339" t="s">
        <v>22111</v>
      </c>
      <c r="E2339" t="s">
        <v>11922</v>
      </c>
      <c r="F2339" t="s">
        <v>12426</v>
      </c>
      <c r="G2339" t="s">
        <v>16123</v>
      </c>
      <c r="H2339" t="s">
        <v>20121</v>
      </c>
    </row>
    <row r="2340" spans="1:8" x14ac:dyDescent="0.35">
      <c r="A2340" t="s">
        <v>16124</v>
      </c>
      <c r="B2340" t="s">
        <v>12220</v>
      </c>
      <c r="C2340" t="s">
        <v>12443</v>
      </c>
      <c r="D2340" t="s">
        <v>21935</v>
      </c>
      <c r="E2340" t="s">
        <v>12430</v>
      </c>
      <c r="F2340" t="s">
        <v>12423</v>
      </c>
      <c r="G2340" t="s">
        <v>9949</v>
      </c>
      <c r="H2340" t="s">
        <v>19953</v>
      </c>
    </row>
    <row r="2341" spans="1:8" x14ac:dyDescent="0.35">
      <c r="A2341" t="s">
        <v>16125</v>
      </c>
      <c r="B2341" t="s">
        <v>11921</v>
      </c>
      <c r="C2341" t="s">
        <v>12443</v>
      </c>
      <c r="D2341" t="s">
        <v>22513</v>
      </c>
      <c r="E2341" t="s">
        <v>12422</v>
      </c>
      <c r="F2341" t="s">
        <v>11922</v>
      </c>
      <c r="G2341" t="s">
        <v>16126</v>
      </c>
      <c r="H2341" t="s">
        <v>19834</v>
      </c>
    </row>
    <row r="2342" spans="1:8" x14ac:dyDescent="0.35">
      <c r="A2342" t="s">
        <v>16127</v>
      </c>
      <c r="B2342" t="s">
        <v>12072</v>
      </c>
      <c r="C2342" t="s">
        <v>12449</v>
      </c>
      <c r="D2342" t="s">
        <v>22341</v>
      </c>
      <c r="E2342" t="s">
        <v>11935</v>
      </c>
      <c r="F2342" t="s">
        <v>66</v>
      </c>
      <c r="G2342" t="s">
        <v>16128</v>
      </c>
      <c r="H2342" t="s">
        <v>20919</v>
      </c>
    </row>
    <row r="2343" spans="1:8" x14ac:dyDescent="0.35">
      <c r="A2343" t="s">
        <v>16129</v>
      </c>
      <c r="B2343" t="s">
        <v>11921</v>
      </c>
      <c r="C2343" t="s">
        <v>12429</v>
      </c>
      <c r="D2343" t="s">
        <v>21920</v>
      </c>
      <c r="E2343" t="s">
        <v>11922</v>
      </c>
      <c r="F2343" t="s">
        <v>11935</v>
      </c>
      <c r="G2343" t="s">
        <v>16130</v>
      </c>
      <c r="H2343" t="s">
        <v>19912</v>
      </c>
    </row>
    <row r="2344" spans="1:8" x14ac:dyDescent="0.35">
      <c r="A2344" t="s">
        <v>16131</v>
      </c>
      <c r="B2344" t="s">
        <v>12183</v>
      </c>
      <c r="C2344" t="s">
        <v>12429</v>
      </c>
      <c r="D2344" t="s">
        <v>22067</v>
      </c>
      <c r="E2344" t="s">
        <v>11935</v>
      </c>
      <c r="F2344" t="s">
        <v>11935</v>
      </c>
      <c r="G2344" t="s">
        <v>15119</v>
      </c>
      <c r="H2344" t="s">
        <v>21287</v>
      </c>
    </row>
    <row r="2345" spans="1:8" x14ac:dyDescent="0.35">
      <c r="A2345" t="s">
        <v>16132</v>
      </c>
      <c r="B2345" t="s">
        <v>12257</v>
      </c>
      <c r="C2345" t="s">
        <v>12434</v>
      </c>
      <c r="D2345" t="s">
        <v>21878</v>
      </c>
      <c r="E2345" t="s">
        <v>11922</v>
      </c>
      <c r="F2345" t="s">
        <v>11935</v>
      </c>
      <c r="G2345" t="s">
        <v>14373</v>
      </c>
      <c r="H2345" t="s">
        <v>21381</v>
      </c>
    </row>
    <row r="2346" spans="1:8" x14ac:dyDescent="0.35">
      <c r="A2346" t="s">
        <v>16133</v>
      </c>
      <c r="B2346" t="s">
        <v>11998</v>
      </c>
      <c r="C2346" t="s">
        <v>12443</v>
      </c>
      <c r="D2346" t="s">
        <v>22113</v>
      </c>
      <c r="E2346" t="s">
        <v>12422</v>
      </c>
      <c r="F2346" t="s">
        <v>11948</v>
      </c>
      <c r="G2346" t="s">
        <v>7427</v>
      </c>
      <c r="H2346" t="s">
        <v>20930</v>
      </c>
    </row>
    <row r="2347" spans="1:8" x14ac:dyDescent="0.35">
      <c r="A2347" t="s">
        <v>16134</v>
      </c>
      <c r="B2347" t="s">
        <v>11961</v>
      </c>
      <c r="C2347" t="s">
        <v>12443</v>
      </c>
      <c r="D2347" t="s">
        <v>22277</v>
      </c>
      <c r="E2347" t="s">
        <v>12430</v>
      </c>
      <c r="F2347" t="s">
        <v>11948</v>
      </c>
      <c r="G2347" t="s">
        <v>11738</v>
      </c>
      <c r="H2347" t="s">
        <v>21327</v>
      </c>
    </row>
    <row r="2348" spans="1:8" x14ac:dyDescent="0.35">
      <c r="A2348" t="s">
        <v>16135</v>
      </c>
      <c r="B2348" t="s">
        <v>12109</v>
      </c>
      <c r="C2348" t="s">
        <v>12449</v>
      </c>
      <c r="D2348" t="s">
        <v>22316</v>
      </c>
      <c r="E2348" t="s">
        <v>11948</v>
      </c>
      <c r="F2348" t="s">
        <v>11935</v>
      </c>
      <c r="G2348" t="s">
        <v>8993</v>
      </c>
      <c r="H2348" t="s">
        <v>20875</v>
      </c>
    </row>
    <row r="2349" spans="1:8" x14ac:dyDescent="0.35">
      <c r="A2349" t="s">
        <v>16136</v>
      </c>
      <c r="B2349" t="s">
        <v>11961</v>
      </c>
      <c r="C2349" t="s">
        <v>12425</v>
      </c>
      <c r="D2349" t="s">
        <v>22171</v>
      </c>
      <c r="E2349" t="s">
        <v>12430</v>
      </c>
      <c r="F2349" t="s">
        <v>11935</v>
      </c>
      <c r="G2349" t="s">
        <v>16137</v>
      </c>
      <c r="H2349" t="s">
        <v>21119</v>
      </c>
    </row>
    <row r="2350" spans="1:8" x14ac:dyDescent="0.35">
      <c r="A2350" t="s">
        <v>16138</v>
      </c>
      <c r="B2350" t="s">
        <v>12109</v>
      </c>
      <c r="C2350" t="s">
        <v>12429</v>
      </c>
      <c r="D2350" t="s">
        <v>22383</v>
      </c>
      <c r="E2350" t="s">
        <v>11922</v>
      </c>
      <c r="F2350" t="s">
        <v>12426</v>
      </c>
      <c r="G2350" t="s">
        <v>10368</v>
      </c>
      <c r="H2350" t="s">
        <v>19855</v>
      </c>
    </row>
    <row r="2351" spans="1:8" x14ac:dyDescent="0.35">
      <c r="A2351" t="s">
        <v>16139</v>
      </c>
      <c r="B2351" t="s">
        <v>12146</v>
      </c>
      <c r="C2351" t="s">
        <v>12421</v>
      </c>
      <c r="D2351" t="s">
        <v>22402</v>
      </c>
      <c r="E2351" t="s">
        <v>12430</v>
      </c>
      <c r="F2351" t="s">
        <v>12423</v>
      </c>
      <c r="G2351" t="s">
        <v>16140</v>
      </c>
      <c r="H2351" t="s">
        <v>19863</v>
      </c>
    </row>
    <row r="2352" spans="1:8" x14ac:dyDescent="0.35">
      <c r="A2352" t="s">
        <v>16141</v>
      </c>
      <c r="B2352" t="s">
        <v>12257</v>
      </c>
      <c r="C2352" t="s">
        <v>12443</v>
      </c>
      <c r="D2352" t="s">
        <v>22324</v>
      </c>
      <c r="E2352" t="s">
        <v>11922</v>
      </c>
      <c r="F2352" t="s">
        <v>11948</v>
      </c>
      <c r="G2352" t="s">
        <v>9447</v>
      </c>
      <c r="H2352" t="s">
        <v>21513</v>
      </c>
    </row>
    <row r="2353" spans="1:8" x14ac:dyDescent="0.35">
      <c r="A2353" t="s">
        <v>16142</v>
      </c>
      <c r="B2353" t="s">
        <v>11998</v>
      </c>
      <c r="C2353" t="s">
        <v>12443</v>
      </c>
      <c r="D2353" t="s">
        <v>22318</v>
      </c>
      <c r="E2353" t="s">
        <v>11922</v>
      </c>
      <c r="F2353" t="s">
        <v>12423</v>
      </c>
      <c r="G2353" t="s">
        <v>9848</v>
      </c>
      <c r="H2353" t="s">
        <v>20315</v>
      </c>
    </row>
    <row r="2354" spans="1:8" x14ac:dyDescent="0.35">
      <c r="A2354" t="s">
        <v>16143</v>
      </c>
      <c r="B2354" t="s">
        <v>11921</v>
      </c>
      <c r="C2354" t="s">
        <v>12429</v>
      </c>
      <c r="D2354" t="s">
        <v>21956</v>
      </c>
      <c r="E2354" t="s">
        <v>66</v>
      </c>
      <c r="F2354" t="s">
        <v>11935</v>
      </c>
      <c r="G2354" t="s">
        <v>16144</v>
      </c>
      <c r="H2354" t="s">
        <v>20995</v>
      </c>
    </row>
    <row r="2355" spans="1:8" x14ac:dyDescent="0.35">
      <c r="A2355" t="s">
        <v>16145</v>
      </c>
      <c r="B2355" t="s">
        <v>12109</v>
      </c>
      <c r="C2355" t="s">
        <v>12443</v>
      </c>
      <c r="D2355" t="s">
        <v>22488</v>
      </c>
      <c r="E2355" t="s">
        <v>12422</v>
      </c>
      <c r="F2355" t="s">
        <v>11922</v>
      </c>
      <c r="G2355" t="s">
        <v>66</v>
      </c>
      <c r="H2355" t="s">
        <v>19983</v>
      </c>
    </row>
    <row r="2356" spans="1:8" x14ac:dyDescent="0.35">
      <c r="A2356" t="s">
        <v>16146</v>
      </c>
      <c r="B2356" t="s">
        <v>11921</v>
      </c>
      <c r="C2356" t="s">
        <v>12434</v>
      </c>
      <c r="D2356" t="s">
        <v>21892</v>
      </c>
      <c r="E2356" t="s">
        <v>12430</v>
      </c>
      <c r="F2356" t="s">
        <v>12423</v>
      </c>
      <c r="G2356" t="s">
        <v>16147</v>
      </c>
      <c r="H2356" t="s">
        <v>20282</v>
      </c>
    </row>
    <row r="2357" spans="1:8" x14ac:dyDescent="0.35">
      <c r="A2357" t="s">
        <v>16148</v>
      </c>
      <c r="B2357" t="s">
        <v>12220</v>
      </c>
      <c r="C2357" t="s">
        <v>12443</v>
      </c>
      <c r="D2357" t="s">
        <v>22256</v>
      </c>
      <c r="E2357" t="s">
        <v>66</v>
      </c>
      <c r="F2357" t="s">
        <v>11935</v>
      </c>
      <c r="G2357" t="s">
        <v>66</v>
      </c>
      <c r="H2357" t="s">
        <v>19941</v>
      </c>
    </row>
    <row r="2358" spans="1:8" x14ac:dyDescent="0.35">
      <c r="A2358" t="s">
        <v>16149</v>
      </c>
      <c r="B2358" t="s">
        <v>12035</v>
      </c>
      <c r="C2358" t="s">
        <v>12421</v>
      </c>
      <c r="D2358" t="s">
        <v>21918</v>
      </c>
      <c r="E2358" t="s">
        <v>11948</v>
      </c>
      <c r="F2358" t="s">
        <v>11948</v>
      </c>
      <c r="G2358" t="s">
        <v>16150</v>
      </c>
      <c r="H2358" t="s">
        <v>21030</v>
      </c>
    </row>
    <row r="2359" spans="1:8" x14ac:dyDescent="0.35">
      <c r="A2359" t="s">
        <v>16151</v>
      </c>
      <c r="B2359" t="s">
        <v>12146</v>
      </c>
      <c r="C2359" t="s">
        <v>12425</v>
      </c>
      <c r="D2359" t="s">
        <v>22015</v>
      </c>
      <c r="E2359" t="s">
        <v>11922</v>
      </c>
      <c r="F2359" t="s">
        <v>12423</v>
      </c>
      <c r="G2359" t="s">
        <v>16152</v>
      </c>
      <c r="H2359" t="s">
        <v>19902</v>
      </c>
    </row>
    <row r="2360" spans="1:8" x14ac:dyDescent="0.35">
      <c r="A2360" t="s">
        <v>16153</v>
      </c>
      <c r="B2360" t="s">
        <v>11998</v>
      </c>
      <c r="C2360" t="s">
        <v>12425</v>
      </c>
      <c r="D2360" t="s">
        <v>21918</v>
      </c>
      <c r="E2360" t="s">
        <v>11948</v>
      </c>
      <c r="F2360" t="s">
        <v>11922</v>
      </c>
      <c r="G2360" t="s">
        <v>13924</v>
      </c>
      <c r="H2360" t="s">
        <v>21549</v>
      </c>
    </row>
    <row r="2361" spans="1:8" x14ac:dyDescent="0.35">
      <c r="A2361" t="s">
        <v>16154</v>
      </c>
      <c r="B2361" t="s">
        <v>11961</v>
      </c>
      <c r="C2361" t="s">
        <v>12443</v>
      </c>
      <c r="D2361" t="s">
        <v>21869</v>
      </c>
      <c r="E2361" t="s">
        <v>12422</v>
      </c>
      <c r="F2361" t="s">
        <v>12426</v>
      </c>
      <c r="G2361" t="s">
        <v>16155</v>
      </c>
      <c r="H2361" t="s">
        <v>21338</v>
      </c>
    </row>
    <row r="2362" spans="1:8" x14ac:dyDescent="0.35">
      <c r="A2362" t="s">
        <v>16156</v>
      </c>
      <c r="B2362" t="s">
        <v>11998</v>
      </c>
      <c r="C2362" t="s">
        <v>12429</v>
      </c>
      <c r="D2362" t="s">
        <v>22196</v>
      </c>
      <c r="E2362" t="s">
        <v>12430</v>
      </c>
      <c r="F2362" t="s">
        <v>11935</v>
      </c>
      <c r="G2362" t="s">
        <v>9378</v>
      </c>
      <c r="H2362" t="s">
        <v>21345</v>
      </c>
    </row>
    <row r="2363" spans="1:8" x14ac:dyDescent="0.35">
      <c r="A2363" t="s">
        <v>16157</v>
      </c>
      <c r="B2363" t="s">
        <v>12183</v>
      </c>
      <c r="C2363" t="s">
        <v>12449</v>
      </c>
      <c r="D2363" t="s">
        <v>22202</v>
      </c>
      <c r="E2363" t="s">
        <v>12430</v>
      </c>
      <c r="F2363" t="s">
        <v>12423</v>
      </c>
      <c r="G2363" t="s">
        <v>10786</v>
      </c>
      <c r="H2363" t="s">
        <v>20099</v>
      </c>
    </row>
    <row r="2364" spans="1:8" x14ac:dyDescent="0.35">
      <c r="A2364" t="s">
        <v>16158</v>
      </c>
      <c r="B2364" t="s">
        <v>12072</v>
      </c>
      <c r="C2364" t="s">
        <v>12429</v>
      </c>
      <c r="D2364" t="s">
        <v>22092</v>
      </c>
      <c r="E2364" t="s">
        <v>12430</v>
      </c>
      <c r="F2364" t="s">
        <v>11948</v>
      </c>
      <c r="G2364" t="s">
        <v>16159</v>
      </c>
      <c r="H2364" t="s">
        <v>20337</v>
      </c>
    </row>
    <row r="2365" spans="1:8" x14ac:dyDescent="0.35">
      <c r="A2365" t="s">
        <v>16160</v>
      </c>
      <c r="B2365" t="s">
        <v>11961</v>
      </c>
      <c r="C2365" t="s">
        <v>12429</v>
      </c>
      <c r="D2365" t="s">
        <v>21922</v>
      </c>
      <c r="E2365" t="s">
        <v>11935</v>
      </c>
      <c r="F2365" t="s">
        <v>11935</v>
      </c>
      <c r="G2365" t="s">
        <v>13060</v>
      </c>
      <c r="H2365" t="s">
        <v>21301</v>
      </c>
    </row>
    <row r="2366" spans="1:8" x14ac:dyDescent="0.35">
      <c r="A2366" t="s">
        <v>16161</v>
      </c>
      <c r="B2366" t="s">
        <v>12109</v>
      </c>
      <c r="C2366" t="s">
        <v>12429</v>
      </c>
      <c r="D2366" t="s">
        <v>21889</v>
      </c>
      <c r="E2366" t="s">
        <v>66</v>
      </c>
      <c r="F2366" t="s">
        <v>12423</v>
      </c>
      <c r="G2366" t="s">
        <v>12545</v>
      </c>
      <c r="H2366" t="s">
        <v>20008</v>
      </c>
    </row>
    <row r="2367" spans="1:8" x14ac:dyDescent="0.35">
      <c r="A2367" t="s">
        <v>16162</v>
      </c>
      <c r="B2367" t="s">
        <v>12220</v>
      </c>
      <c r="C2367" t="s">
        <v>12443</v>
      </c>
      <c r="D2367" t="s">
        <v>22034</v>
      </c>
      <c r="E2367" t="s">
        <v>12430</v>
      </c>
      <c r="F2367" t="s">
        <v>11922</v>
      </c>
      <c r="G2367" t="s">
        <v>16163</v>
      </c>
      <c r="H2367" t="s">
        <v>20869</v>
      </c>
    </row>
    <row r="2368" spans="1:8" x14ac:dyDescent="0.35">
      <c r="A2368" t="s">
        <v>16164</v>
      </c>
      <c r="B2368" t="s">
        <v>11998</v>
      </c>
      <c r="C2368" t="s">
        <v>12434</v>
      </c>
      <c r="D2368" t="s">
        <v>21918</v>
      </c>
      <c r="E2368" t="s">
        <v>11935</v>
      </c>
      <c r="F2368" t="s">
        <v>12426</v>
      </c>
      <c r="G2368" t="s">
        <v>66</v>
      </c>
      <c r="H2368" t="s">
        <v>20698</v>
      </c>
    </row>
    <row r="2369" spans="1:8" x14ac:dyDescent="0.35">
      <c r="A2369" t="s">
        <v>16165</v>
      </c>
      <c r="B2369" t="s">
        <v>12257</v>
      </c>
      <c r="C2369" t="s">
        <v>12429</v>
      </c>
      <c r="D2369" t="s">
        <v>22405</v>
      </c>
      <c r="E2369" t="s">
        <v>12430</v>
      </c>
      <c r="F2369" t="s">
        <v>12423</v>
      </c>
      <c r="G2369" t="s">
        <v>16166</v>
      </c>
      <c r="H2369" t="s">
        <v>21400</v>
      </c>
    </row>
    <row r="2370" spans="1:8" x14ac:dyDescent="0.35">
      <c r="A2370" t="s">
        <v>16167</v>
      </c>
      <c r="B2370" t="s">
        <v>12257</v>
      </c>
      <c r="C2370" t="s">
        <v>12429</v>
      </c>
      <c r="D2370" t="s">
        <v>22020</v>
      </c>
      <c r="E2370" t="s">
        <v>11948</v>
      </c>
      <c r="F2370" t="s">
        <v>11922</v>
      </c>
      <c r="G2370" t="s">
        <v>16168</v>
      </c>
      <c r="H2370" t="s">
        <v>20593</v>
      </c>
    </row>
    <row r="2371" spans="1:8" x14ac:dyDescent="0.35">
      <c r="A2371" t="s">
        <v>16169</v>
      </c>
      <c r="B2371" t="s">
        <v>12183</v>
      </c>
      <c r="C2371" t="s">
        <v>12421</v>
      </c>
      <c r="D2371" t="s">
        <v>22537</v>
      </c>
      <c r="E2371" t="s">
        <v>12422</v>
      </c>
      <c r="F2371" t="s">
        <v>12426</v>
      </c>
      <c r="G2371" t="s">
        <v>16170</v>
      </c>
      <c r="H2371" t="s">
        <v>19967</v>
      </c>
    </row>
    <row r="2372" spans="1:8" x14ac:dyDescent="0.35">
      <c r="A2372" t="s">
        <v>16171</v>
      </c>
      <c r="B2372" t="s">
        <v>11961</v>
      </c>
      <c r="C2372" t="s">
        <v>12434</v>
      </c>
      <c r="D2372" t="s">
        <v>22187</v>
      </c>
      <c r="E2372" t="s">
        <v>11948</v>
      </c>
      <c r="F2372" t="s">
        <v>66</v>
      </c>
      <c r="G2372" t="s">
        <v>16172</v>
      </c>
      <c r="H2372" t="s">
        <v>21241</v>
      </c>
    </row>
    <row r="2373" spans="1:8" x14ac:dyDescent="0.35">
      <c r="A2373" t="s">
        <v>16173</v>
      </c>
      <c r="B2373" t="s">
        <v>12035</v>
      </c>
      <c r="C2373" t="s">
        <v>12434</v>
      </c>
      <c r="D2373" t="s">
        <v>22340</v>
      </c>
      <c r="E2373" t="s">
        <v>12430</v>
      </c>
      <c r="F2373" t="s">
        <v>11935</v>
      </c>
      <c r="G2373" t="s">
        <v>16174</v>
      </c>
      <c r="H2373" t="s">
        <v>20591</v>
      </c>
    </row>
    <row r="2374" spans="1:8" x14ac:dyDescent="0.35">
      <c r="A2374" t="s">
        <v>16175</v>
      </c>
      <c r="B2374" t="s">
        <v>11961</v>
      </c>
      <c r="C2374" t="s">
        <v>12434</v>
      </c>
      <c r="D2374" t="s">
        <v>22124</v>
      </c>
      <c r="E2374" t="s">
        <v>12422</v>
      </c>
      <c r="F2374" t="s">
        <v>12423</v>
      </c>
      <c r="G2374" t="s">
        <v>16176</v>
      </c>
      <c r="H2374" t="s">
        <v>20136</v>
      </c>
    </row>
    <row r="2375" spans="1:8" x14ac:dyDescent="0.35">
      <c r="A2375" t="s">
        <v>16177</v>
      </c>
      <c r="B2375" t="s">
        <v>12109</v>
      </c>
      <c r="C2375" t="s">
        <v>12425</v>
      </c>
      <c r="D2375" t="s">
        <v>22130</v>
      </c>
      <c r="E2375" t="s">
        <v>11922</v>
      </c>
      <c r="F2375" t="s">
        <v>66</v>
      </c>
      <c r="G2375" t="s">
        <v>66</v>
      </c>
      <c r="H2375" t="s">
        <v>20945</v>
      </c>
    </row>
    <row r="2376" spans="1:8" x14ac:dyDescent="0.35">
      <c r="A2376" t="s">
        <v>16178</v>
      </c>
      <c r="B2376" t="s">
        <v>11961</v>
      </c>
      <c r="C2376" t="s">
        <v>12443</v>
      </c>
      <c r="D2376" t="s">
        <v>22241</v>
      </c>
      <c r="E2376" t="s">
        <v>11935</v>
      </c>
      <c r="F2376" t="s">
        <v>12426</v>
      </c>
      <c r="G2376" t="s">
        <v>66</v>
      </c>
      <c r="H2376" t="s">
        <v>20323</v>
      </c>
    </row>
    <row r="2377" spans="1:8" x14ac:dyDescent="0.35">
      <c r="A2377" t="s">
        <v>16179</v>
      </c>
      <c r="B2377" t="s">
        <v>12109</v>
      </c>
      <c r="C2377" t="s">
        <v>12429</v>
      </c>
      <c r="D2377" t="s">
        <v>22401</v>
      </c>
      <c r="E2377" t="s">
        <v>66</v>
      </c>
      <c r="F2377" t="s">
        <v>11922</v>
      </c>
      <c r="G2377" t="s">
        <v>14915</v>
      </c>
      <c r="H2377" t="s">
        <v>20519</v>
      </c>
    </row>
    <row r="2378" spans="1:8" x14ac:dyDescent="0.35">
      <c r="A2378" t="s">
        <v>16180</v>
      </c>
      <c r="B2378" t="s">
        <v>11998</v>
      </c>
      <c r="C2378" t="s">
        <v>12425</v>
      </c>
      <c r="D2378" t="s">
        <v>22538</v>
      </c>
      <c r="E2378" t="s">
        <v>11935</v>
      </c>
      <c r="F2378" t="s">
        <v>11935</v>
      </c>
      <c r="G2378" t="s">
        <v>66</v>
      </c>
      <c r="H2378" t="s">
        <v>21432</v>
      </c>
    </row>
    <row r="2379" spans="1:8" x14ac:dyDescent="0.35">
      <c r="A2379" t="s">
        <v>16181</v>
      </c>
      <c r="B2379" t="s">
        <v>11998</v>
      </c>
      <c r="C2379" t="s">
        <v>12421</v>
      </c>
      <c r="D2379" t="s">
        <v>22539</v>
      </c>
      <c r="E2379" t="s">
        <v>12430</v>
      </c>
      <c r="F2379" t="s">
        <v>11935</v>
      </c>
      <c r="G2379" t="s">
        <v>10839</v>
      </c>
      <c r="H2379" t="s">
        <v>19889</v>
      </c>
    </row>
    <row r="2380" spans="1:8" x14ac:dyDescent="0.35">
      <c r="A2380" t="s">
        <v>16182</v>
      </c>
      <c r="B2380" t="s">
        <v>12183</v>
      </c>
      <c r="C2380" t="s">
        <v>12429</v>
      </c>
      <c r="D2380" t="s">
        <v>22038</v>
      </c>
      <c r="E2380" t="s">
        <v>11935</v>
      </c>
      <c r="F2380" t="s">
        <v>12423</v>
      </c>
      <c r="G2380" t="s">
        <v>16183</v>
      </c>
      <c r="H2380" t="s">
        <v>20240</v>
      </c>
    </row>
    <row r="2381" spans="1:8" x14ac:dyDescent="0.35">
      <c r="A2381" t="s">
        <v>16184</v>
      </c>
      <c r="B2381" t="s">
        <v>12146</v>
      </c>
      <c r="C2381" t="s">
        <v>12425</v>
      </c>
      <c r="D2381" t="s">
        <v>22005</v>
      </c>
      <c r="E2381" t="s">
        <v>12422</v>
      </c>
      <c r="F2381" t="s">
        <v>12426</v>
      </c>
      <c r="G2381" t="s">
        <v>16185</v>
      </c>
      <c r="H2381" t="s">
        <v>22226</v>
      </c>
    </row>
    <row r="2382" spans="1:8" x14ac:dyDescent="0.35">
      <c r="A2382" t="s">
        <v>16186</v>
      </c>
      <c r="B2382" t="s">
        <v>12109</v>
      </c>
      <c r="C2382" t="s">
        <v>12429</v>
      </c>
      <c r="D2382" t="s">
        <v>21968</v>
      </c>
      <c r="E2382" t="s">
        <v>11948</v>
      </c>
      <c r="F2382" t="s">
        <v>11922</v>
      </c>
      <c r="G2382" t="s">
        <v>66</v>
      </c>
      <c r="H2382" t="s">
        <v>20332</v>
      </c>
    </row>
    <row r="2383" spans="1:8" x14ac:dyDescent="0.35">
      <c r="A2383" t="s">
        <v>16187</v>
      </c>
      <c r="B2383" t="s">
        <v>12072</v>
      </c>
      <c r="C2383" t="s">
        <v>12421</v>
      </c>
      <c r="D2383" t="s">
        <v>22017</v>
      </c>
      <c r="E2383" t="s">
        <v>12430</v>
      </c>
      <c r="F2383" t="s">
        <v>11922</v>
      </c>
      <c r="G2383" t="s">
        <v>16188</v>
      </c>
      <c r="H2383" t="s">
        <v>20359</v>
      </c>
    </row>
    <row r="2384" spans="1:8" x14ac:dyDescent="0.35">
      <c r="A2384" t="s">
        <v>16189</v>
      </c>
      <c r="B2384" t="s">
        <v>11998</v>
      </c>
      <c r="C2384" t="s">
        <v>12449</v>
      </c>
      <c r="D2384" t="s">
        <v>22276</v>
      </c>
      <c r="E2384" t="s">
        <v>66</v>
      </c>
      <c r="F2384" t="s">
        <v>11935</v>
      </c>
      <c r="G2384" t="s">
        <v>16190</v>
      </c>
      <c r="H2384" t="s">
        <v>21599</v>
      </c>
    </row>
    <row r="2385" spans="1:8" x14ac:dyDescent="0.35">
      <c r="A2385" t="s">
        <v>16191</v>
      </c>
      <c r="B2385" t="s">
        <v>12035</v>
      </c>
      <c r="C2385" t="s">
        <v>12434</v>
      </c>
      <c r="D2385" t="s">
        <v>22540</v>
      </c>
      <c r="E2385" t="s">
        <v>11935</v>
      </c>
      <c r="F2385" t="s">
        <v>11948</v>
      </c>
      <c r="G2385" t="s">
        <v>16192</v>
      </c>
      <c r="H2385" t="s">
        <v>20014</v>
      </c>
    </row>
    <row r="2386" spans="1:8" x14ac:dyDescent="0.35">
      <c r="A2386" t="s">
        <v>16193</v>
      </c>
      <c r="B2386" t="s">
        <v>12183</v>
      </c>
      <c r="C2386" t="s">
        <v>12421</v>
      </c>
      <c r="D2386" t="s">
        <v>22203</v>
      </c>
      <c r="E2386" t="s">
        <v>66</v>
      </c>
      <c r="F2386" t="s">
        <v>11935</v>
      </c>
      <c r="G2386" t="s">
        <v>15524</v>
      </c>
      <c r="H2386" t="s">
        <v>20227</v>
      </c>
    </row>
    <row r="2387" spans="1:8" x14ac:dyDescent="0.35">
      <c r="A2387" t="s">
        <v>16194</v>
      </c>
      <c r="B2387" t="s">
        <v>12109</v>
      </c>
      <c r="C2387" t="s">
        <v>12421</v>
      </c>
      <c r="D2387" t="s">
        <v>22233</v>
      </c>
      <c r="E2387" t="s">
        <v>11935</v>
      </c>
      <c r="F2387" t="s">
        <v>12423</v>
      </c>
      <c r="G2387" t="s">
        <v>16195</v>
      </c>
      <c r="H2387" t="s">
        <v>21400</v>
      </c>
    </row>
    <row r="2388" spans="1:8" x14ac:dyDescent="0.35">
      <c r="A2388" t="s">
        <v>16196</v>
      </c>
      <c r="B2388" t="s">
        <v>12146</v>
      </c>
      <c r="C2388" t="s">
        <v>12425</v>
      </c>
      <c r="D2388" t="s">
        <v>21895</v>
      </c>
      <c r="E2388" t="s">
        <v>66</v>
      </c>
      <c r="F2388" t="s">
        <v>12423</v>
      </c>
      <c r="G2388" t="s">
        <v>16197</v>
      </c>
      <c r="H2388" t="s">
        <v>20847</v>
      </c>
    </row>
    <row r="2389" spans="1:8" x14ac:dyDescent="0.35">
      <c r="A2389" t="s">
        <v>16198</v>
      </c>
      <c r="B2389" t="s">
        <v>12035</v>
      </c>
      <c r="C2389" t="s">
        <v>12434</v>
      </c>
      <c r="D2389" t="s">
        <v>22217</v>
      </c>
      <c r="E2389" t="s">
        <v>11948</v>
      </c>
      <c r="F2389" t="s">
        <v>12423</v>
      </c>
      <c r="G2389" t="s">
        <v>8572</v>
      </c>
      <c r="H2389" t="s">
        <v>19854</v>
      </c>
    </row>
    <row r="2390" spans="1:8" x14ac:dyDescent="0.35">
      <c r="A2390" t="s">
        <v>16199</v>
      </c>
      <c r="B2390" t="s">
        <v>12072</v>
      </c>
      <c r="C2390" t="s">
        <v>12425</v>
      </c>
      <c r="D2390" t="s">
        <v>22051</v>
      </c>
      <c r="E2390" t="s">
        <v>12430</v>
      </c>
      <c r="F2390" t="s">
        <v>11935</v>
      </c>
      <c r="G2390" t="s">
        <v>16200</v>
      </c>
      <c r="H2390" t="s">
        <v>20052</v>
      </c>
    </row>
    <row r="2391" spans="1:8" x14ac:dyDescent="0.35">
      <c r="A2391" t="s">
        <v>16201</v>
      </c>
      <c r="B2391" t="s">
        <v>12109</v>
      </c>
      <c r="C2391" t="s">
        <v>12421</v>
      </c>
      <c r="D2391" t="s">
        <v>22077</v>
      </c>
      <c r="E2391" t="s">
        <v>11948</v>
      </c>
      <c r="F2391" t="s">
        <v>12423</v>
      </c>
      <c r="G2391" t="s">
        <v>66</v>
      </c>
      <c r="H2391" t="s">
        <v>19928</v>
      </c>
    </row>
    <row r="2392" spans="1:8" x14ac:dyDescent="0.35">
      <c r="A2392" t="s">
        <v>16202</v>
      </c>
      <c r="B2392" t="s">
        <v>12257</v>
      </c>
      <c r="C2392" t="s">
        <v>12449</v>
      </c>
      <c r="D2392" t="s">
        <v>22174</v>
      </c>
      <c r="E2392" t="s">
        <v>11922</v>
      </c>
      <c r="F2392" t="s">
        <v>11948</v>
      </c>
      <c r="G2392" t="s">
        <v>16203</v>
      </c>
      <c r="H2392" t="s">
        <v>20751</v>
      </c>
    </row>
    <row r="2393" spans="1:8" x14ac:dyDescent="0.35">
      <c r="A2393" t="s">
        <v>16204</v>
      </c>
      <c r="B2393" t="s">
        <v>12146</v>
      </c>
      <c r="C2393" t="s">
        <v>12434</v>
      </c>
      <c r="D2393" t="s">
        <v>22103</v>
      </c>
      <c r="E2393" t="s">
        <v>12430</v>
      </c>
      <c r="F2393" t="s">
        <v>66</v>
      </c>
      <c r="G2393" t="s">
        <v>16205</v>
      </c>
      <c r="H2393" t="s">
        <v>19978</v>
      </c>
    </row>
    <row r="2394" spans="1:8" x14ac:dyDescent="0.35">
      <c r="A2394" t="s">
        <v>16206</v>
      </c>
      <c r="B2394" t="s">
        <v>11961</v>
      </c>
      <c r="C2394" t="s">
        <v>12425</v>
      </c>
      <c r="D2394" t="s">
        <v>22541</v>
      </c>
      <c r="E2394" t="s">
        <v>66</v>
      </c>
      <c r="F2394" t="s">
        <v>12423</v>
      </c>
      <c r="G2394" t="s">
        <v>16207</v>
      </c>
      <c r="H2394" t="s">
        <v>19989</v>
      </c>
    </row>
    <row r="2395" spans="1:8" x14ac:dyDescent="0.35">
      <c r="A2395" t="s">
        <v>16208</v>
      </c>
      <c r="B2395" t="s">
        <v>12220</v>
      </c>
      <c r="C2395" t="s">
        <v>12421</v>
      </c>
      <c r="D2395" t="s">
        <v>22014</v>
      </c>
      <c r="E2395" t="s">
        <v>12430</v>
      </c>
      <c r="F2395" t="s">
        <v>12423</v>
      </c>
      <c r="G2395" t="s">
        <v>9341</v>
      </c>
      <c r="H2395" t="s">
        <v>20563</v>
      </c>
    </row>
    <row r="2396" spans="1:8" x14ac:dyDescent="0.35">
      <c r="A2396" t="s">
        <v>16209</v>
      </c>
      <c r="B2396" t="s">
        <v>12035</v>
      </c>
      <c r="C2396" t="s">
        <v>12421</v>
      </c>
      <c r="D2396" t="s">
        <v>21883</v>
      </c>
      <c r="E2396" t="s">
        <v>12430</v>
      </c>
      <c r="F2396" t="s">
        <v>12423</v>
      </c>
      <c r="G2396" t="s">
        <v>16210</v>
      </c>
      <c r="H2396" t="s">
        <v>21367</v>
      </c>
    </row>
    <row r="2397" spans="1:8" x14ac:dyDescent="0.35">
      <c r="A2397" t="s">
        <v>16211</v>
      </c>
      <c r="B2397" t="s">
        <v>12146</v>
      </c>
      <c r="C2397" t="s">
        <v>12434</v>
      </c>
      <c r="D2397" t="s">
        <v>22115</v>
      </c>
      <c r="E2397" t="s">
        <v>11935</v>
      </c>
      <c r="F2397" t="s">
        <v>11935</v>
      </c>
      <c r="G2397" t="s">
        <v>16212</v>
      </c>
      <c r="H2397" t="s">
        <v>21121</v>
      </c>
    </row>
    <row r="2398" spans="1:8" x14ac:dyDescent="0.35">
      <c r="A2398" t="s">
        <v>16213</v>
      </c>
      <c r="B2398" t="s">
        <v>12109</v>
      </c>
      <c r="C2398" t="s">
        <v>12421</v>
      </c>
      <c r="D2398" t="s">
        <v>22009</v>
      </c>
      <c r="E2398" t="s">
        <v>12430</v>
      </c>
      <c r="F2398" t="s">
        <v>12423</v>
      </c>
      <c r="G2398" t="s">
        <v>8165</v>
      </c>
      <c r="H2398" t="s">
        <v>20833</v>
      </c>
    </row>
    <row r="2399" spans="1:8" x14ac:dyDescent="0.35">
      <c r="A2399" t="s">
        <v>16214</v>
      </c>
      <c r="B2399" t="s">
        <v>12146</v>
      </c>
      <c r="C2399" t="s">
        <v>12421</v>
      </c>
      <c r="D2399" t="s">
        <v>22542</v>
      </c>
      <c r="E2399" t="s">
        <v>66</v>
      </c>
      <c r="F2399" t="s">
        <v>12423</v>
      </c>
      <c r="G2399" t="s">
        <v>16215</v>
      </c>
      <c r="H2399" t="s">
        <v>20704</v>
      </c>
    </row>
    <row r="2400" spans="1:8" x14ac:dyDescent="0.35">
      <c r="A2400" t="s">
        <v>16216</v>
      </c>
      <c r="B2400" t="s">
        <v>12072</v>
      </c>
      <c r="C2400" t="s">
        <v>12429</v>
      </c>
      <c r="D2400" t="s">
        <v>22101</v>
      </c>
      <c r="E2400" t="s">
        <v>12422</v>
      </c>
      <c r="F2400" t="s">
        <v>11948</v>
      </c>
      <c r="G2400" t="s">
        <v>16217</v>
      </c>
      <c r="H2400" t="s">
        <v>21303</v>
      </c>
    </row>
    <row r="2401" spans="1:8" x14ac:dyDescent="0.35">
      <c r="A2401" t="s">
        <v>16218</v>
      </c>
      <c r="B2401" t="s">
        <v>11998</v>
      </c>
      <c r="C2401" t="s">
        <v>12443</v>
      </c>
      <c r="D2401" t="s">
        <v>22070</v>
      </c>
      <c r="E2401" t="s">
        <v>11948</v>
      </c>
      <c r="F2401" t="s">
        <v>11948</v>
      </c>
      <c r="G2401" t="s">
        <v>8282</v>
      </c>
      <c r="H2401" t="s">
        <v>20452</v>
      </c>
    </row>
    <row r="2402" spans="1:8" x14ac:dyDescent="0.35">
      <c r="A2402" t="s">
        <v>16219</v>
      </c>
      <c r="B2402" t="s">
        <v>12035</v>
      </c>
      <c r="C2402" t="s">
        <v>12429</v>
      </c>
      <c r="D2402" t="s">
        <v>21904</v>
      </c>
      <c r="E2402" t="s">
        <v>12430</v>
      </c>
      <c r="F2402" t="s">
        <v>11935</v>
      </c>
      <c r="G2402" t="s">
        <v>16220</v>
      </c>
      <c r="H2402" t="s">
        <v>20410</v>
      </c>
    </row>
    <row r="2403" spans="1:8" x14ac:dyDescent="0.35">
      <c r="A2403" t="s">
        <v>16221</v>
      </c>
      <c r="B2403" t="s">
        <v>12257</v>
      </c>
      <c r="C2403" t="s">
        <v>12443</v>
      </c>
      <c r="D2403" t="s">
        <v>22042</v>
      </c>
      <c r="E2403" t="s">
        <v>12430</v>
      </c>
      <c r="F2403" t="s">
        <v>11948</v>
      </c>
      <c r="G2403" t="s">
        <v>10893</v>
      </c>
      <c r="H2403" t="s">
        <v>21186</v>
      </c>
    </row>
    <row r="2404" spans="1:8" x14ac:dyDescent="0.35">
      <c r="A2404" t="s">
        <v>16222</v>
      </c>
      <c r="B2404" t="s">
        <v>12146</v>
      </c>
      <c r="C2404" t="s">
        <v>12443</v>
      </c>
      <c r="D2404" t="s">
        <v>22182</v>
      </c>
      <c r="E2404" t="s">
        <v>11948</v>
      </c>
      <c r="F2404" t="s">
        <v>11935</v>
      </c>
      <c r="G2404" t="s">
        <v>66</v>
      </c>
      <c r="H2404" t="s">
        <v>19953</v>
      </c>
    </row>
    <row r="2405" spans="1:8" x14ac:dyDescent="0.35">
      <c r="A2405" t="s">
        <v>16223</v>
      </c>
      <c r="B2405" t="s">
        <v>11961</v>
      </c>
      <c r="C2405" t="s">
        <v>12421</v>
      </c>
      <c r="D2405" t="s">
        <v>22410</v>
      </c>
      <c r="E2405" t="s">
        <v>12422</v>
      </c>
      <c r="F2405" t="s">
        <v>12426</v>
      </c>
      <c r="G2405" t="s">
        <v>16224</v>
      </c>
      <c r="H2405" t="s">
        <v>21547</v>
      </c>
    </row>
    <row r="2406" spans="1:8" x14ac:dyDescent="0.35">
      <c r="A2406" t="s">
        <v>16225</v>
      </c>
      <c r="B2406" t="s">
        <v>11921</v>
      </c>
      <c r="C2406" t="s">
        <v>12443</v>
      </c>
      <c r="D2406" t="s">
        <v>21947</v>
      </c>
      <c r="E2406" t="s">
        <v>12430</v>
      </c>
      <c r="F2406" t="s">
        <v>11935</v>
      </c>
      <c r="G2406" t="s">
        <v>16226</v>
      </c>
      <c r="H2406" t="s">
        <v>21071</v>
      </c>
    </row>
    <row r="2407" spans="1:8" x14ac:dyDescent="0.35">
      <c r="A2407" t="s">
        <v>16227</v>
      </c>
      <c r="B2407" t="s">
        <v>12035</v>
      </c>
      <c r="C2407" t="s">
        <v>12443</v>
      </c>
      <c r="D2407" t="s">
        <v>21941</v>
      </c>
      <c r="E2407" t="s">
        <v>12430</v>
      </c>
      <c r="F2407" t="s">
        <v>12423</v>
      </c>
      <c r="G2407" t="s">
        <v>16228</v>
      </c>
      <c r="H2407" t="s">
        <v>21327</v>
      </c>
    </row>
    <row r="2408" spans="1:8" x14ac:dyDescent="0.35">
      <c r="A2408" t="s">
        <v>16229</v>
      </c>
      <c r="B2408" t="s">
        <v>12146</v>
      </c>
      <c r="C2408" t="s">
        <v>12429</v>
      </c>
      <c r="D2408" t="s">
        <v>21931</v>
      </c>
      <c r="E2408" t="s">
        <v>11935</v>
      </c>
      <c r="F2408" t="s">
        <v>12426</v>
      </c>
      <c r="G2408" t="s">
        <v>16230</v>
      </c>
      <c r="H2408" t="s">
        <v>21137</v>
      </c>
    </row>
    <row r="2409" spans="1:8" x14ac:dyDescent="0.35">
      <c r="A2409" t="s">
        <v>16231</v>
      </c>
      <c r="B2409" t="s">
        <v>12257</v>
      </c>
      <c r="C2409" t="s">
        <v>12421</v>
      </c>
      <c r="D2409" t="s">
        <v>22140</v>
      </c>
      <c r="E2409" t="s">
        <v>11935</v>
      </c>
      <c r="F2409" t="s">
        <v>66</v>
      </c>
      <c r="G2409" t="s">
        <v>13083</v>
      </c>
      <c r="H2409" t="s">
        <v>20366</v>
      </c>
    </row>
    <row r="2410" spans="1:8" x14ac:dyDescent="0.35">
      <c r="A2410" t="s">
        <v>16232</v>
      </c>
      <c r="B2410" t="s">
        <v>12257</v>
      </c>
      <c r="C2410" t="s">
        <v>12425</v>
      </c>
      <c r="D2410" t="s">
        <v>22095</v>
      </c>
      <c r="E2410" t="s">
        <v>11948</v>
      </c>
      <c r="F2410" t="s">
        <v>66</v>
      </c>
      <c r="G2410" t="s">
        <v>66</v>
      </c>
      <c r="H2410" t="s">
        <v>19905</v>
      </c>
    </row>
    <row r="2411" spans="1:8" x14ac:dyDescent="0.35">
      <c r="A2411" t="s">
        <v>16233</v>
      </c>
      <c r="B2411" t="s">
        <v>12183</v>
      </c>
      <c r="C2411" t="s">
        <v>12429</v>
      </c>
      <c r="D2411" t="s">
        <v>22488</v>
      </c>
      <c r="E2411" t="s">
        <v>11935</v>
      </c>
      <c r="F2411" t="s">
        <v>12426</v>
      </c>
      <c r="G2411" t="s">
        <v>16234</v>
      </c>
      <c r="H2411" t="s">
        <v>21562</v>
      </c>
    </row>
    <row r="2412" spans="1:8" x14ac:dyDescent="0.35">
      <c r="A2412" t="s">
        <v>16235</v>
      </c>
      <c r="B2412" t="s">
        <v>11998</v>
      </c>
      <c r="C2412" t="s">
        <v>12434</v>
      </c>
      <c r="D2412" t="s">
        <v>22170</v>
      </c>
      <c r="E2412" t="s">
        <v>12430</v>
      </c>
      <c r="F2412" t="s">
        <v>11935</v>
      </c>
      <c r="G2412" t="s">
        <v>16236</v>
      </c>
      <c r="H2412" t="s">
        <v>20025</v>
      </c>
    </row>
    <row r="2413" spans="1:8" x14ac:dyDescent="0.35">
      <c r="A2413" t="s">
        <v>16237</v>
      </c>
      <c r="B2413" t="s">
        <v>12183</v>
      </c>
      <c r="C2413" t="s">
        <v>12421</v>
      </c>
      <c r="D2413" t="s">
        <v>22000</v>
      </c>
      <c r="E2413" t="s">
        <v>11922</v>
      </c>
      <c r="F2413" t="s">
        <v>11935</v>
      </c>
      <c r="G2413" t="s">
        <v>16238</v>
      </c>
      <c r="H2413" t="s">
        <v>19860</v>
      </c>
    </row>
    <row r="2414" spans="1:8" x14ac:dyDescent="0.35">
      <c r="A2414" t="s">
        <v>16239</v>
      </c>
      <c r="B2414" t="s">
        <v>12146</v>
      </c>
      <c r="C2414" t="s">
        <v>12449</v>
      </c>
      <c r="D2414" t="s">
        <v>22332</v>
      </c>
      <c r="E2414" t="s">
        <v>11948</v>
      </c>
      <c r="F2414" t="s">
        <v>11935</v>
      </c>
      <c r="G2414" t="s">
        <v>12954</v>
      </c>
      <c r="H2414" t="s">
        <v>21370</v>
      </c>
    </row>
    <row r="2415" spans="1:8" x14ac:dyDescent="0.35">
      <c r="A2415" t="s">
        <v>16240</v>
      </c>
      <c r="B2415" t="s">
        <v>12146</v>
      </c>
      <c r="C2415" t="s">
        <v>12425</v>
      </c>
      <c r="D2415" t="s">
        <v>22543</v>
      </c>
      <c r="E2415" t="s">
        <v>11948</v>
      </c>
      <c r="F2415" t="s">
        <v>12426</v>
      </c>
      <c r="G2415" t="s">
        <v>13955</v>
      </c>
      <c r="H2415" t="s">
        <v>20195</v>
      </c>
    </row>
    <row r="2416" spans="1:8" x14ac:dyDescent="0.35">
      <c r="A2416" t="s">
        <v>16241</v>
      </c>
      <c r="B2416" t="s">
        <v>11998</v>
      </c>
      <c r="C2416" t="s">
        <v>12443</v>
      </c>
      <c r="D2416" t="s">
        <v>22450</v>
      </c>
      <c r="E2416" t="s">
        <v>11935</v>
      </c>
      <c r="F2416" t="s">
        <v>12423</v>
      </c>
      <c r="G2416" t="s">
        <v>16242</v>
      </c>
      <c r="H2416" t="s">
        <v>20211</v>
      </c>
    </row>
    <row r="2417" spans="1:8" x14ac:dyDescent="0.35">
      <c r="A2417" t="s">
        <v>16243</v>
      </c>
      <c r="B2417" t="s">
        <v>12257</v>
      </c>
      <c r="C2417" t="s">
        <v>12443</v>
      </c>
      <c r="D2417" t="s">
        <v>22417</v>
      </c>
      <c r="E2417" t="s">
        <v>11935</v>
      </c>
      <c r="F2417" t="s">
        <v>12426</v>
      </c>
      <c r="G2417" t="s">
        <v>66</v>
      </c>
      <c r="H2417" t="s">
        <v>20628</v>
      </c>
    </row>
    <row r="2418" spans="1:8" x14ac:dyDescent="0.35">
      <c r="A2418" t="s">
        <v>16244</v>
      </c>
      <c r="B2418" t="s">
        <v>12109</v>
      </c>
      <c r="C2418" t="s">
        <v>12421</v>
      </c>
      <c r="D2418" t="s">
        <v>21974</v>
      </c>
      <c r="E2418" t="s">
        <v>12422</v>
      </c>
      <c r="F2418" t="s">
        <v>11922</v>
      </c>
      <c r="G2418" t="s">
        <v>66</v>
      </c>
      <c r="H2418" t="s">
        <v>20915</v>
      </c>
    </row>
    <row r="2419" spans="1:8" x14ac:dyDescent="0.35">
      <c r="A2419" t="s">
        <v>16245</v>
      </c>
      <c r="B2419" t="s">
        <v>11961</v>
      </c>
      <c r="C2419" t="s">
        <v>12425</v>
      </c>
      <c r="D2419" t="s">
        <v>22163</v>
      </c>
      <c r="E2419" t="s">
        <v>11922</v>
      </c>
      <c r="F2419" t="s">
        <v>66</v>
      </c>
      <c r="G2419" t="s">
        <v>16246</v>
      </c>
      <c r="H2419" t="s">
        <v>20468</v>
      </c>
    </row>
    <row r="2420" spans="1:8" x14ac:dyDescent="0.35">
      <c r="A2420" t="s">
        <v>16247</v>
      </c>
      <c r="B2420" t="s">
        <v>12146</v>
      </c>
      <c r="C2420" t="s">
        <v>12425</v>
      </c>
      <c r="D2420" t="s">
        <v>22153</v>
      </c>
      <c r="E2420" t="s">
        <v>11922</v>
      </c>
      <c r="F2420" t="s">
        <v>12423</v>
      </c>
      <c r="G2420" t="s">
        <v>16248</v>
      </c>
      <c r="H2420" t="s">
        <v>20040</v>
      </c>
    </row>
    <row r="2421" spans="1:8" x14ac:dyDescent="0.35">
      <c r="A2421" t="s">
        <v>16249</v>
      </c>
      <c r="B2421" t="s">
        <v>12146</v>
      </c>
      <c r="C2421" t="s">
        <v>12421</v>
      </c>
      <c r="D2421" t="s">
        <v>22544</v>
      </c>
      <c r="E2421" t="s">
        <v>11935</v>
      </c>
      <c r="F2421" t="s">
        <v>66</v>
      </c>
      <c r="G2421" t="s">
        <v>8798</v>
      </c>
      <c r="H2421" t="s">
        <v>20910</v>
      </c>
    </row>
    <row r="2422" spans="1:8" x14ac:dyDescent="0.35">
      <c r="A2422" t="s">
        <v>16250</v>
      </c>
      <c r="B2422" t="s">
        <v>11921</v>
      </c>
      <c r="C2422" t="s">
        <v>12449</v>
      </c>
      <c r="D2422" t="s">
        <v>21939</v>
      </c>
      <c r="E2422" t="s">
        <v>11935</v>
      </c>
      <c r="F2422" t="s">
        <v>12423</v>
      </c>
      <c r="G2422" t="s">
        <v>16220</v>
      </c>
      <c r="H2422" t="s">
        <v>19878</v>
      </c>
    </row>
    <row r="2423" spans="1:8" x14ac:dyDescent="0.35">
      <c r="A2423" t="s">
        <v>16251</v>
      </c>
      <c r="B2423" t="s">
        <v>12109</v>
      </c>
      <c r="C2423" t="s">
        <v>12443</v>
      </c>
      <c r="D2423" t="s">
        <v>22091</v>
      </c>
      <c r="E2423" t="s">
        <v>12430</v>
      </c>
      <c r="F2423" t="s">
        <v>12423</v>
      </c>
      <c r="G2423" t="s">
        <v>16252</v>
      </c>
      <c r="H2423" t="s">
        <v>20950</v>
      </c>
    </row>
    <row r="2424" spans="1:8" x14ac:dyDescent="0.35">
      <c r="A2424" t="s">
        <v>16253</v>
      </c>
      <c r="B2424" t="s">
        <v>12220</v>
      </c>
      <c r="C2424" t="s">
        <v>12421</v>
      </c>
      <c r="D2424" t="s">
        <v>22144</v>
      </c>
      <c r="E2424" t="s">
        <v>11922</v>
      </c>
      <c r="F2424" t="s">
        <v>11922</v>
      </c>
      <c r="G2424" t="s">
        <v>13963</v>
      </c>
      <c r="H2424" t="s">
        <v>22446</v>
      </c>
    </row>
    <row r="2425" spans="1:8" x14ac:dyDescent="0.35">
      <c r="A2425" t="s">
        <v>16254</v>
      </c>
      <c r="B2425" t="s">
        <v>12220</v>
      </c>
      <c r="C2425" t="s">
        <v>12449</v>
      </c>
      <c r="D2425" t="s">
        <v>22545</v>
      </c>
      <c r="E2425" t="s">
        <v>11935</v>
      </c>
      <c r="F2425" t="s">
        <v>11948</v>
      </c>
      <c r="G2425" t="s">
        <v>16255</v>
      </c>
      <c r="H2425" t="s">
        <v>21230</v>
      </c>
    </row>
    <row r="2426" spans="1:8" x14ac:dyDescent="0.35">
      <c r="A2426" t="s">
        <v>16256</v>
      </c>
      <c r="B2426" t="s">
        <v>11998</v>
      </c>
      <c r="C2426" t="s">
        <v>12421</v>
      </c>
      <c r="D2426" t="s">
        <v>22173</v>
      </c>
      <c r="E2426" t="s">
        <v>11948</v>
      </c>
      <c r="F2426" t="s">
        <v>11948</v>
      </c>
      <c r="G2426" t="s">
        <v>11857</v>
      </c>
      <c r="H2426" t="s">
        <v>22308</v>
      </c>
    </row>
    <row r="2427" spans="1:8" x14ac:dyDescent="0.35">
      <c r="A2427" t="s">
        <v>16257</v>
      </c>
      <c r="B2427" t="s">
        <v>12072</v>
      </c>
      <c r="C2427" t="s">
        <v>12434</v>
      </c>
      <c r="D2427" t="s">
        <v>21946</v>
      </c>
      <c r="E2427" t="s">
        <v>11922</v>
      </c>
      <c r="F2427" t="s">
        <v>12423</v>
      </c>
      <c r="G2427" t="s">
        <v>14411</v>
      </c>
      <c r="H2427" t="s">
        <v>19854</v>
      </c>
    </row>
    <row r="2428" spans="1:8" x14ac:dyDescent="0.35">
      <c r="A2428" t="s">
        <v>16258</v>
      </c>
      <c r="B2428" t="s">
        <v>12257</v>
      </c>
      <c r="C2428" t="s">
        <v>12449</v>
      </c>
      <c r="D2428" t="s">
        <v>22301</v>
      </c>
      <c r="E2428" t="s">
        <v>12430</v>
      </c>
      <c r="F2428" t="s">
        <v>12426</v>
      </c>
      <c r="G2428" t="s">
        <v>16259</v>
      </c>
      <c r="H2428" t="s">
        <v>21595</v>
      </c>
    </row>
    <row r="2429" spans="1:8" x14ac:dyDescent="0.35">
      <c r="A2429" t="s">
        <v>16260</v>
      </c>
      <c r="B2429" t="s">
        <v>11998</v>
      </c>
      <c r="C2429" t="s">
        <v>12443</v>
      </c>
      <c r="D2429" t="s">
        <v>22048</v>
      </c>
      <c r="E2429" t="s">
        <v>66</v>
      </c>
      <c r="F2429" t="s">
        <v>12426</v>
      </c>
      <c r="G2429" t="s">
        <v>66</v>
      </c>
      <c r="H2429" t="s">
        <v>20833</v>
      </c>
    </row>
    <row r="2430" spans="1:8" x14ac:dyDescent="0.35">
      <c r="A2430" t="s">
        <v>16261</v>
      </c>
      <c r="B2430" t="s">
        <v>11921</v>
      </c>
      <c r="C2430" t="s">
        <v>12429</v>
      </c>
      <c r="D2430" t="s">
        <v>22216</v>
      </c>
      <c r="E2430" t="s">
        <v>66</v>
      </c>
      <c r="F2430" t="s">
        <v>12423</v>
      </c>
      <c r="G2430" t="s">
        <v>7377</v>
      </c>
      <c r="H2430" t="s">
        <v>20358</v>
      </c>
    </row>
    <row r="2431" spans="1:8" x14ac:dyDescent="0.35">
      <c r="A2431" t="s">
        <v>16262</v>
      </c>
      <c r="B2431" t="s">
        <v>12109</v>
      </c>
      <c r="C2431" t="s">
        <v>12421</v>
      </c>
      <c r="D2431" t="s">
        <v>22376</v>
      </c>
      <c r="E2431" t="s">
        <v>11935</v>
      </c>
      <c r="F2431" t="s">
        <v>12426</v>
      </c>
      <c r="G2431" t="s">
        <v>66</v>
      </c>
      <c r="H2431" t="s">
        <v>20914</v>
      </c>
    </row>
    <row r="2432" spans="1:8" x14ac:dyDescent="0.35">
      <c r="A2432" t="s">
        <v>16263</v>
      </c>
      <c r="B2432" t="s">
        <v>12109</v>
      </c>
      <c r="C2432" t="s">
        <v>12421</v>
      </c>
      <c r="D2432" t="s">
        <v>22048</v>
      </c>
      <c r="E2432" t="s">
        <v>11948</v>
      </c>
      <c r="F2432" t="s">
        <v>11922</v>
      </c>
      <c r="G2432" t="s">
        <v>16264</v>
      </c>
      <c r="H2432" t="s">
        <v>20395</v>
      </c>
    </row>
    <row r="2433" spans="1:8" x14ac:dyDescent="0.35">
      <c r="A2433" t="s">
        <v>16265</v>
      </c>
      <c r="B2433" t="s">
        <v>11921</v>
      </c>
      <c r="C2433" t="s">
        <v>12421</v>
      </c>
      <c r="D2433" t="s">
        <v>22302</v>
      </c>
      <c r="E2433" t="s">
        <v>12422</v>
      </c>
      <c r="F2433" t="s">
        <v>11922</v>
      </c>
      <c r="G2433" t="s">
        <v>16266</v>
      </c>
      <c r="H2433" t="s">
        <v>20723</v>
      </c>
    </row>
    <row r="2434" spans="1:8" x14ac:dyDescent="0.35">
      <c r="A2434" t="s">
        <v>16267</v>
      </c>
      <c r="B2434" t="s">
        <v>12183</v>
      </c>
      <c r="C2434" t="s">
        <v>12421</v>
      </c>
      <c r="D2434" t="s">
        <v>22265</v>
      </c>
      <c r="E2434" t="s">
        <v>11922</v>
      </c>
      <c r="F2434" t="s">
        <v>12426</v>
      </c>
      <c r="G2434" t="s">
        <v>16268</v>
      </c>
      <c r="H2434" t="s">
        <v>20046</v>
      </c>
    </row>
    <row r="2435" spans="1:8" x14ac:dyDescent="0.35">
      <c r="A2435" t="s">
        <v>16269</v>
      </c>
      <c r="B2435" t="s">
        <v>12146</v>
      </c>
      <c r="C2435" t="s">
        <v>12443</v>
      </c>
      <c r="D2435" t="s">
        <v>22255</v>
      </c>
      <c r="E2435" t="s">
        <v>11935</v>
      </c>
      <c r="F2435" t="s">
        <v>66</v>
      </c>
      <c r="G2435" t="s">
        <v>16270</v>
      </c>
      <c r="H2435" t="s">
        <v>21065</v>
      </c>
    </row>
    <row r="2436" spans="1:8" x14ac:dyDescent="0.35">
      <c r="A2436" t="s">
        <v>16271</v>
      </c>
      <c r="B2436" t="s">
        <v>11921</v>
      </c>
      <c r="C2436" t="s">
        <v>12421</v>
      </c>
      <c r="D2436" t="s">
        <v>22143</v>
      </c>
      <c r="E2436" t="s">
        <v>66</v>
      </c>
      <c r="F2436" t="s">
        <v>11922</v>
      </c>
      <c r="G2436" t="s">
        <v>66</v>
      </c>
      <c r="H2436" t="s">
        <v>19944</v>
      </c>
    </row>
    <row r="2437" spans="1:8" x14ac:dyDescent="0.35">
      <c r="A2437" t="s">
        <v>16272</v>
      </c>
      <c r="B2437" t="s">
        <v>12072</v>
      </c>
      <c r="C2437" t="s">
        <v>12449</v>
      </c>
      <c r="D2437" t="s">
        <v>22099</v>
      </c>
      <c r="E2437" t="s">
        <v>66</v>
      </c>
      <c r="F2437" t="s">
        <v>66</v>
      </c>
      <c r="G2437" t="s">
        <v>16273</v>
      </c>
      <c r="H2437" t="s">
        <v>20494</v>
      </c>
    </row>
    <row r="2438" spans="1:8" x14ac:dyDescent="0.35">
      <c r="A2438" t="s">
        <v>16274</v>
      </c>
      <c r="B2438" t="s">
        <v>12257</v>
      </c>
      <c r="C2438" t="s">
        <v>12449</v>
      </c>
      <c r="D2438" t="s">
        <v>22099</v>
      </c>
      <c r="E2438" t="s">
        <v>11948</v>
      </c>
      <c r="F2438" t="s">
        <v>12426</v>
      </c>
      <c r="G2438" t="s">
        <v>16275</v>
      </c>
      <c r="H2438" t="s">
        <v>21402</v>
      </c>
    </row>
    <row r="2439" spans="1:8" x14ac:dyDescent="0.35">
      <c r="A2439" t="s">
        <v>16276</v>
      </c>
      <c r="B2439" t="s">
        <v>12257</v>
      </c>
      <c r="C2439" t="s">
        <v>12421</v>
      </c>
      <c r="D2439" t="s">
        <v>22546</v>
      </c>
      <c r="E2439" t="s">
        <v>11948</v>
      </c>
      <c r="F2439" t="s">
        <v>11948</v>
      </c>
      <c r="G2439" t="s">
        <v>12656</v>
      </c>
      <c r="H2439" t="s">
        <v>20508</v>
      </c>
    </row>
    <row r="2440" spans="1:8" x14ac:dyDescent="0.35">
      <c r="A2440" t="s">
        <v>16277</v>
      </c>
      <c r="B2440" t="s">
        <v>12072</v>
      </c>
      <c r="C2440" t="s">
        <v>12434</v>
      </c>
      <c r="D2440" t="s">
        <v>22000</v>
      </c>
      <c r="E2440" t="s">
        <v>11948</v>
      </c>
      <c r="F2440" t="s">
        <v>66</v>
      </c>
      <c r="G2440" t="s">
        <v>66</v>
      </c>
      <c r="H2440" t="s">
        <v>21360</v>
      </c>
    </row>
    <row r="2441" spans="1:8" x14ac:dyDescent="0.35">
      <c r="A2441" t="s">
        <v>16278</v>
      </c>
      <c r="B2441" t="s">
        <v>12183</v>
      </c>
      <c r="C2441" t="s">
        <v>12449</v>
      </c>
      <c r="D2441" t="s">
        <v>21896</v>
      </c>
      <c r="E2441" t="s">
        <v>11935</v>
      </c>
      <c r="F2441" t="s">
        <v>12426</v>
      </c>
      <c r="G2441" t="s">
        <v>16012</v>
      </c>
      <c r="H2441" t="s">
        <v>19956</v>
      </c>
    </row>
    <row r="2442" spans="1:8" x14ac:dyDescent="0.35">
      <c r="A2442" t="s">
        <v>16279</v>
      </c>
      <c r="B2442" t="s">
        <v>12146</v>
      </c>
      <c r="C2442" t="s">
        <v>12434</v>
      </c>
      <c r="D2442" t="s">
        <v>21883</v>
      </c>
      <c r="E2442" t="s">
        <v>12430</v>
      </c>
      <c r="F2442" t="s">
        <v>11948</v>
      </c>
      <c r="G2442" t="s">
        <v>9360</v>
      </c>
      <c r="H2442" t="s">
        <v>21139</v>
      </c>
    </row>
    <row r="2443" spans="1:8" x14ac:dyDescent="0.35">
      <c r="A2443" t="s">
        <v>16280</v>
      </c>
      <c r="B2443" t="s">
        <v>12257</v>
      </c>
      <c r="C2443" t="s">
        <v>12421</v>
      </c>
      <c r="D2443" t="s">
        <v>22122</v>
      </c>
      <c r="E2443" t="s">
        <v>12430</v>
      </c>
      <c r="F2443" t="s">
        <v>12423</v>
      </c>
      <c r="G2443" t="s">
        <v>16281</v>
      </c>
      <c r="H2443" t="s">
        <v>20531</v>
      </c>
    </row>
    <row r="2444" spans="1:8" x14ac:dyDescent="0.35">
      <c r="A2444" t="s">
        <v>16282</v>
      </c>
      <c r="B2444" t="s">
        <v>12146</v>
      </c>
      <c r="C2444" t="s">
        <v>12425</v>
      </c>
      <c r="D2444" t="s">
        <v>21884</v>
      </c>
      <c r="E2444" t="s">
        <v>66</v>
      </c>
      <c r="F2444" t="s">
        <v>11948</v>
      </c>
      <c r="G2444" t="s">
        <v>8445</v>
      </c>
      <c r="H2444" t="s">
        <v>20851</v>
      </c>
    </row>
    <row r="2445" spans="1:8" x14ac:dyDescent="0.35">
      <c r="A2445" t="s">
        <v>16283</v>
      </c>
      <c r="B2445" t="s">
        <v>12035</v>
      </c>
      <c r="C2445" t="s">
        <v>12429</v>
      </c>
      <c r="D2445" t="s">
        <v>22062</v>
      </c>
      <c r="E2445" t="s">
        <v>12422</v>
      </c>
      <c r="F2445" t="s">
        <v>12423</v>
      </c>
      <c r="G2445" t="s">
        <v>16284</v>
      </c>
      <c r="H2445" t="s">
        <v>20915</v>
      </c>
    </row>
    <row r="2446" spans="1:8" x14ac:dyDescent="0.35">
      <c r="A2446" t="s">
        <v>16285</v>
      </c>
      <c r="B2446" t="s">
        <v>12072</v>
      </c>
      <c r="C2446" t="s">
        <v>12443</v>
      </c>
      <c r="D2446" t="s">
        <v>21925</v>
      </c>
      <c r="E2446" t="s">
        <v>12422</v>
      </c>
      <c r="F2446" t="s">
        <v>12423</v>
      </c>
      <c r="G2446" t="s">
        <v>66</v>
      </c>
      <c r="H2446" t="s">
        <v>21483</v>
      </c>
    </row>
    <row r="2447" spans="1:8" x14ac:dyDescent="0.35">
      <c r="A2447" t="s">
        <v>16286</v>
      </c>
      <c r="B2447" t="s">
        <v>12146</v>
      </c>
      <c r="C2447" t="s">
        <v>12434</v>
      </c>
      <c r="D2447" t="s">
        <v>22301</v>
      </c>
      <c r="E2447" t="s">
        <v>11935</v>
      </c>
      <c r="F2447" t="s">
        <v>11922</v>
      </c>
      <c r="G2447" t="s">
        <v>66</v>
      </c>
      <c r="H2447" t="s">
        <v>21320</v>
      </c>
    </row>
    <row r="2448" spans="1:8" x14ac:dyDescent="0.35">
      <c r="A2448" t="s">
        <v>16287</v>
      </c>
      <c r="B2448" t="s">
        <v>11998</v>
      </c>
      <c r="C2448" t="s">
        <v>12421</v>
      </c>
      <c r="D2448" t="s">
        <v>22428</v>
      </c>
      <c r="E2448" t="s">
        <v>12422</v>
      </c>
      <c r="F2448" t="s">
        <v>11948</v>
      </c>
      <c r="G2448" t="s">
        <v>66</v>
      </c>
      <c r="H2448" t="s">
        <v>20077</v>
      </c>
    </row>
    <row r="2449" spans="1:8" x14ac:dyDescent="0.35">
      <c r="A2449" t="s">
        <v>16288</v>
      </c>
      <c r="B2449" t="s">
        <v>12220</v>
      </c>
      <c r="C2449" t="s">
        <v>12425</v>
      </c>
      <c r="D2449" t="s">
        <v>22029</v>
      </c>
      <c r="E2449" t="s">
        <v>12430</v>
      </c>
      <c r="F2449" t="s">
        <v>12423</v>
      </c>
      <c r="G2449" t="s">
        <v>11303</v>
      </c>
      <c r="H2449" t="s">
        <v>21480</v>
      </c>
    </row>
    <row r="2450" spans="1:8" x14ac:dyDescent="0.35">
      <c r="A2450" t="s">
        <v>16289</v>
      </c>
      <c r="B2450" t="s">
        <v>12072</v>
      </c>
      <c r="C2450" t="s">
        <v>12443</v>
      </c>
      <c r="D2450" t="s">
        <v>21899</v>
      </c>
      <c r="E2450" t="s">
        <v>11948</v>
      </c>
      <c r="F2450" t="s">
        <v>66</v>
      </c>
      <c r="G2450" t="s">
        <v>8768</v>
      </c>
      <c r="H2450" t="s">
        <v>19967</v>
      </c>
    </row>
    <row r="2451" spans="1:8" x14ac:dyDescent="0.35">
      <c r="A2451" t="s">
        <v>16290</v>
      </c>
      <c r="B2451" t="s">
        <v>12183</v>
      </c>
      <c r="C2451" t="s">
        <v>12421</v>
      </c>
      <c r="D2451" t="s">
        <v>22361</v>
      </c>
      <c r="E2451" t="s">
        <v>11948</v>
      </c>
      <c r="F2451" t="s">
        <v>12426</v>
      </c>
      <c r="G2451" t="s">
        <v>10512</v>
      </c>
      <c r="H2451" t="s">
        <v>21448</v>
      </c>
    </row>
    <row r="2452" spans="1:8" x14ac:dyDescent="0.35">
      <c r="A2452" t="s">
        <v>16291</v>
      </c>
      <c r="B2452" t="s">
        <v>11921</v>
      </c>
      <c r="C2452" t="s">
        <v>12429</v>
      </c>
      <c r="D2452" t="s">
        <v>22405</v>
      </c>
      <c r="E2452" t="s">
        <v>11935</v>
      </c>
      <c r="F2452" t="s">
        <v>12423</v>
      </c>
      <c r="G2452" t="s">
        <v>16292</v>
      </c>
      <c r="H2452" t="s">
        <v>20890</v>
      </c>
    </row>
    <row r="2453" spans="1:8" x14ac:dyDescent="0.35">
      <c r="A2453" t="s">
        <v>16293</v>
      </c>
      <c r="B2453" t="s">
        <v>12257</v>
      </c>
      <c r="C2453" t="s">
        <v>12443</v>
      </c>
      <c r="D2453" t="s">
        <v>22200</v>
      </c>
      <c r="E2453" t="s">
        <v>12430</v>
      </c>
      <c r="F2453" t="s">
        <v>12423</v>
      </c>
      <c r="G2453" t="s">
        <v>16294</v>
      </c>
      <c r="H2453" t="s">
        <v>21243</v>
      </c>
    </row>
    <row r="2454" spans="1:8" x14ac:dyDescent="0.35">
      <c r="A2454" t="s">
        <v>16295</v>
      </c>
      <c r="B2454" t="s">
        <v>12035</v>
      </c>
      <c r="C2454" t="s">
        <v>12429</v>
      </c>
      <c r="D2454" t="s">
        <v>22026</v>
      </c>
      <c r="E2454" t="s">
        <v>11922</v>
      </c>
      <c r="F2454" t="s">
        <v>12423</v>
      </c>
      <c r="G2454" t="s">
        <v>16296</v>
      </c>
      <c r="H2454" t="s">
        <v>20064</v>
      </c>
    </row>
    <row r="2455" spans="1:8" x14ac:dyDescent="0.35">
      <c r="A2455" t="s">
        <v>16297</v>
      </c>
      <c r="B2455" t="s">
        <v>12109</v>
      </c>
      <c r="C2455" t="s">
        <v>12449</v>
      </c>
      <c r="D2455" t="s">
        <v>22317</v>
      </c>
      <c r="E2455" t="s">
        <v>11935</v>
      </c>
      <c r="F2455" t="s">
        <v>12426</v>
      </c>
      <c r="G2455" t="s">
        <v>16298</v>
      </c>
      <c r="H2455" t="s">
        <v>21166</v>
      </c>
    </row>
    <row r="2456" spans="1:8" x14ac:dyDescent="0.35">
      <c r="A2456" t="s">
        <v>16299</v>
      </c>
      <c r="B2456" t="s">
        <v>12257</v>
      </c>
      <c r="C2456" t="s">
        <v>12434</v>
      </c>
      <c r="D2456" t="s">
        <v>21875</v>
      </c>
      <c r="E2456" t="s">
        <v>11935</v>
      </c>
      <c r="F2456" t="s">
        <v>11948</v>
      </c>
      <c r="G2456" t="s">
        <v>16300</v>
      </c>
      <c r="H2456" t="s">
        <v>20788</v>
      </c>
    </row>
    <row r="2457" spans="1:8" x14ac:dyDescent="0.35">
      <c r="A2457" t="s">
        <v>16301</v>
      </c>
      <c r="B2457" t="s">
        <v>11961</v>
      </c>
      <c r="C2457" t="s">
        <v>12434</v>
      </c>
      <c r="D2457" t="s">
        <v>22064</v>
      </c>
      <c r="E2457" t="s">
        <v>12422</v>
      </c>
      <c r="F2457" t="s">
        <v>12423</v>
      </c>
      <c r="G2457" t="s">
        <v>16302</v>
      </c>
      <c r="H2457" t="s">
        <v>20626</v>
      </c>
    </row>
    <row r="2458" spans="1:8" x14ac:dyDescent="0.35">
      <c r="A2458" t="s">
        <v>16303</v>
      </c>
      <c r="B2458" t="s">
        <v>12146</v>
      </c>
      <c r="C2458" t="s">
        <v>12429</v>
      </c>
      <c r="D2458" t="s">
        <v>22547</v>
      </c>
      <c r="E2458" t="s">
        <v>11948</v>
      </c>
      <c r="F2458" t="s">
        <v>12423</v>
      </c>
      <c r="G2458" t="s">
        <v>66</v>
      </c>
      <c r="H2458" t="s">
        <v>19897</v>
      </c>
    </row>
    <row r="2459" spans="1:8" x14ac:dyDescent="0.35">
      <c r="A2459" t="s">
        <v>16304</v>
      </c>
      <c r="B2459" t="s">
        <v>12072</v>
      </c>
      <c r="C2459" t="s">
        <v>12425</v>
      </c>
      <c r="D2459" t="s">
        <v>21964</v>
      </c>
      <c r="E2459" t="s">
        <v>11922</v>
      </c>
      <c r="F2459" t="s">
        <v>11935</v>
      </c>
      <c r="G2459" t="s">
        <v>66</v>
      </c>
      <c r="H2459" t="s">
        <v>21626</v>
      </c>
    </row>
    <row r="2460" spans="1:8" x14ac:dyDescent="0.35">
      <c r="A2460" t="s">
        <v>16305</v>
      </c>
      <c r="B2460" t="s">
        <v>11998</v>
      </c>
      <c r="C2460" t="s">
        <v>12429</v>
      </c>
      <c r="D2460" t="s">
        <v>22185</v>
      </c>
      <c r="E2460" t="s">
        <v>12422</v>
      </c>
      <c r="F2460" t="s">
        <v>11948</v>
      </c>
      <c r="G2460" t="s">
        <v>13120</v>
      </c>
      <c r="H2460" t="s">
        <v>21063</v>
      </c>
    </row>
    <row r="2461" spans="1:8" x14ac:dyDescent="0.35">
      <c r="A2461" t="s">
        <v>16306</v>
      </c>
      <c r="B2461" t="s">
        <v>12220</v>
      </c>
      <c r="C2461" t="s">
        <v>12425</v>
      </c>
      <c r="D2461" t="s">
        <v>21871</v>
      </c>
      <c r="E2461" t="s">
        <v>12422</v>
      </c>
      <c r="F2461" t="s">
        <v>66</v>
      </c>
      <c r="G2461" t="s">
        <v>9371</v>
      </c>
      <c r="H2461" t="s">
        <v>20810</v>
      </c>
    </row>
    <row r="2462" spans="1:8" x14ac:dyDescent="0.35">
      <c r="A2462" t="s">
        <v>16307</v>
      </c>
      <c r="B2462" t="s">
        <v>12220</v>
      </c>
      <c r="C2462" t="s">
        <v>12443</v>
      </c>
      <c r="D2462" t="s">
        <v>22316</v>
      </c>
      <c r="E2462" t="s">
        <v>11935</v>
      </c>
      <c r="F2462" t="s">
        <v>11948</v>
      </c>
      <c r="G2462" t="s">
        <v>16308</v>
      </c>
      <c r="H2462" t="s">
        <v>20481</v>
      </c>
    </row>
    <row r="2463" spans="1:8" x14ac:dyDescent="0.35">
      <c r="A2463" t="s">
        <v>16309</v>
      </c>
      <c r="B2463" t="s">
        <v>12220</v>
      </c>
      <c r="C2463" t="s">
        <v>12425</v>
      </c>
      <c r="D2463" t="s">
        <v>22335</v>
      </c>
      <c r="E2463" t="s">
        <v>11935</v>
      </c>
      <c r="F2463" t="s">
        <v>11922</v>
      </c>
      <c r="G2463" t="s">
        <v>16310</v>
      </c>
      <c r="H2463" t="s">
        <v>21170</v>
      </c>
    </row>
    <row r="2464" spans="1:8" x14ac:dyDescent="0.35">
      <c r="A2464" t="s">
        <v>16311</v>
      </c>
      <c r="B2464" t="s">
        <v>12072</v>
      </c>
      <c r="C2464" t="s">
        <v>12443</v>
      </c>
      <c r="D2464" t="s">
        <v>22200</v>
      </c>
      <c r="E2464" t="s">
        <v>12430</v>
      </c>
      <c r="F2464" t="s">
        <v>12423</v>
      </c>
      <c r="G2464" t="s">
        <v>16312</v>
      </c>
      <c r="H2464" t="s">
        <v>20924</v>
      </c>
    </row>
    <row r="2465" spans="1:8" x14ac:dyDescent="0.35">
      <c r="A2465" t="s">
        <v>16313</v>
      </c>
      <c r="B2465" t="s">
        <v>12109</v>
      </c>
      <c r="C2465" t="s">
        <v>12425</v>
      </c>
      <c r="D2465" t="s">
        <v>21928</v>
      </c>
      <c r="E2465" t="s">
        <v>11935</v>
      </c>
      <c r="F2465" t="s">
        <v>11922</v>
      </c>
      <c r="G2465" t="s">
        <v>66</v>
      </c>
      <c r="H2465" t="s">
        <v>19948</v>
      </c>
    </row>
    <row r="2466" spans="1:8" x14ac:dyDescent="0.35">
      <c r="A2466" t="s">
        <v>16314</v>
      </c>
      <c r="B2466" t="s">
        <v>11998</v>
      </c>
      <c r="C2466" t="s">
        <v>12434</v>
      </c>
      <c r="D2466" t="s">
        <v>21876</v>
      </c>
      <c r="E2466" t="s">
        <v>12422</v>
      </c>
      <c r="F2466" t="s">
        <v>12426</v>
      </c>
      <c r="G2466" t="s">
        <v>16315</v>
      </c>
      <c r="H2466" t="s">
        <v>20265</v>
      </c>
    </row>
    <row r="2467" spans="1:8" x14ac:dyDescent="0.35">
      <c r="A2467" t="s">
        <v>16316</v>
      </c>
      <c r="B2467" t="s">
        <v>12220</v>
      </c>
      <c r="C2467" t="s">
        <v>12421</v>
      </c>
      <c r="D2467" t="s">
        <v>22166</v>
      </c>
      <c r="E2467" t="s">
        <v>11948</v>
      </c>
      <c r="F2467" t="s">
        <v>11935</v>
      </c>
      <c r="G2467" t="s">
        <v>66</v>
      </c>
      <c r="H2467" t="s">
        <v>22519</v>
      </c>
    </row>
    <row r="2468" spans="1:8" x14ac:dyDescent="0.35">
      <c r="A2468" t="s">
        <v>16317</v>
      </c>
      <c r="B2468" t="s">
        <v>12183</v>
      </c>
      <c r="C2468" t="s">
        <v>12449</v>
      </c>
      <c r="D2468" t="s">
        <v>21985</v>
      </c>
      <c r="E2468" t="s">
        <v>66</v>
      </c>
      <c r="F2468" t="s">
        <v>12426</v>
      </c>
      <c r="G2468" t="s">
        <v>10574</v>
      </c>
      <c r="H2468" t="s">
        <v>20873</v>
      </c>
    </row>
    <row r="2469" spans="1:8" x14ac:dyDescent="0.35">
      <c r="A2469" t="s">
        <v>16318</v>
      </c>
      <c r="B2469" t="s">
        <v>12109</v>
      </c>
      <c r="C2469" t="s">
        <v>12421</v>
      </c>
      <c r="D2469" t="s">
        <v>22238</v>
      </c>
      <c r="E2469" t="s">
        <v>11948</v>
      </c>
      <c r="F2469" t="s">
        <v>12426</v>
      </c>
      <c r="G2469" t="s">
        <v>9670</v>
      </c>
      <c r="H2469" t="s">
        <v>20374</v>
      </c>
    </row>
    <row r="2470" spans="1:8" x14ac:dyDescent="0.35">
      <c r="A2470" t="s">
        <v>16319</v>
      </c>
      <c r="B2470" t="s">
        <v>11921</v>
      </c>
      <c r="C2470" t="s">
        <v>12434</v>
      </c>
      <c r="D2470" t="s">
        <v>22217</v>
      </c>
      <c r="E2470" t="s">
        <v>11948</v>
      </c>
      <c r="F2470" t="s">
        <v>11935</v>
      </c>
      <c r="G2470" t="s">
        <v>16320</v>
      </c>
      <c r="H2470" t="s">
        <v>20840</v>
      </c>
    </row>
    <row r="2471" spans="1:8" x14ac:dyDescent="0.35">
      <c r="A2471" t="s">
        <v>16321</v>
      </c>
      <c r="B2471" t="s">
        <v>11998</v>
      </c>
      <c r="C2471" t="s">
        <v>12425</v>
      </c>
      <c r="D2471" t="s">
        <v>22103</v>
      </c>
      <c r="E2471" t="s">
        <v>11948</v>
      </c>
      <c r="F2471" t="s">
        <v>12426</v>
      </c>
      <c r="G2471" t="s">
        <v>16322</v>
      </c>
      <c r="H2471" t="s">
        <v>21036</v>
      </c>
    </row>
    <row r="2472" spans="1:8" x14ac:dyDescent="0.35">
      <c r="A2472" t="s">
        <v>16323</v>
      </c>
      <c r="B2472" t="s">
        <v>12109</v>
      </c>
      <c r="C2472" t="s">
        <v>12429</v>
      </c>
      <c r="D2472" t="s">
        <v>22273</v>
      </c>
      <c r="E2472" t="s">
        <v>12422</v>
      </c>
      <c r="F2472" t="s">
        <v>12423</v>
      </c>
      <c r="G2472" t="s">
        <v>8153</v>
      </c>
      <c r="H2472" t="s">
        <v>20512</v>
      </c>
    </row>
    <row r="2473" spans="1:8" x14ac:dyDescent="0.35">
      <c r="A2473" t="s">
        <v>16324</v>
      </c>
      <c r="B2473" t="s">
        <v>11921</v>
      </c>
      <c r="C2473" t="s">
        <v>12429</v>
      </c>
      <c r="D2473" t="s">
        <v>22474</v>
      </c>
      <c r="E2473" t="s">
        <v>11922</v>
      </c>
      <c r="F2473" t="s">
        <v>66</v>
      </c>
      <c r="G2473" t="s">
        <v>16325</v>
      </c>
      <c r="H2473" t="s">
        <v>20998</v>
      </c>
    </row>
    <row r="2474" spans="1:8" x14ac:dyDescent="0.35">
      <c r="A2474" t="s">
        <v>16326</v>
      </c>
      <c r="B2474" t="s">
        <v>12183</v>
      </c>
      <c r="C2474" t="s">
        <v>12425</v>
      </c>
      <c r="D2474" t="s">
        <v>22548</v>
      </c>
      <c r="E2474" t="s">
        <v>12422</v>
      </c>
      <c r="F2474" t="s">
        <v>11948</v>
      </c>
      <c r="G2474" t="s">
        <v>16327</v>
      </c>
      <c r="H2474" t="s">
        <v>20628</v>
      </c>
    </row>
    <row r="2475" spans="1:8" x14ac:dyDescent="0.35">
      <c r="A2475" t="s">
        <v>16328</v>
      </c>
      <c r="B2475" t="s">
        <v>12035</v>
      </c>
      <c r="C2475" t="s">
        <v>12425</v>
      </c>
      <c r="D2475" t="s">
        <v>22436</v>
      </c>
      <c r="E2475" t="s">
        <v>11935</v>
      </c>
      <c r="F2475" t="s">
        <v>12423</v>
      </c>
      <c r="G2475" t="s">
        <v>16329</v>
      </c>
      <c r="H2475" t="s">
        <v>20838</v>
      </c>
    </row>
    <row r="2476" spans="1:8" x14ac:dyDescent="0.35">
      <c r="A2476" t="s">
        <v>16330</v>
      </c>
      <c r="B2476" t="s">
        <v>12183</v>
      </c>
      <c r="C2476" t="s">
        <v>12434</v>
      </c>
      <c r="D2476" t="s">
        <v>22250</v>
      </c>
      <c r="E2476" t="s">
        <v>12422</v>
      </c>
      <c r="F2476" t="s">
        <v>11935</v>
      </c>
      <c r="G2476" t="s">
        <v>11816</v>
      </c>
      <c r="H2476" t="s">
        <v>21136</v>
      </c>
    </row>
    <row r="2477" spans="1:8" x14ac:dyDescent="0.35">
      <c r="A2477" t="s">
        <v>16331</v>
      </c>
      <c r="B2477" t="s">
        <v>11921</v>
      </c>
      <c r="C2477" t="s">
        <v>12443</v>
      </c>
      <c r="D2477" t="s">
        <v>21918</v>
      </c>
      <c r="E2477" t="s">
        <v>11922</v>
      </c>
      <c r="F2477" t="s">
        <v>12423</v>
      </c>
      <c r="G2477" t="s">
        <v>14015</v>
      </c>
      <c r="H2477" t="s">
        <v>20373</v>
      </c>
    </row>
    <row r="2478" spans="1:8" x14ac:dyDescent="0.35">
      <c r="A2478" t="s">
        <v>16332</v>
      </c>
      <c r="B2478" t="s">
        <v>12220</v>
      </c>
      <c r="C2478" t="s">
        <v>12434</v>
      </c>
      <c r="D2478" t="s">
        <v>22332</v>
      </c>
      <c r="E2478" t="s">
        <v>11922</v>
      </c>
      <c r="F2478" t="s">
        <v>11935</v>
      </c>
      <c r="G2478" t="s">
        <v>16333</v>
      </c>
      <c r="H2478" t="s">
        <v>20900</v>
      </c>
    </row>
    <row r="2479" spans="1:8" x14ac:dyDescent="0.35">
      <c r="A2479" t="s">
        <v>16334</v>
      </c>
      <c r="B2479" t="s">
        <v>12146</v>
      </c>
      <c r="C2479" t="s">
        <v>12449</v>
      </c>
      <c r="D2479" t="s">
        <v>22109</v>
      </c>
      <c r="E2479" t="s">
        <v>11922</v>
      </c>
      <c r="F2479" t="s">
        <v>66</v>
      </c>
      <c r="G2479" t="s">
        <v>16335</v>
      </c>
      <c r="H2479" t="s">
        <v>21229</v>
      </c>
    </row>
    <row r="2480" spans="1:8" x14ac:dyDescent="0.35">
      <c r="A2480" t="s">
        <v>16336</v>
      </c>
      <c r="B2480" t="s">
        <v>12035</v>
      </c>
      <c r="C2480" t="s">
        <v>12443</v>
      </c>
      <c r="D2480" t="s">
        <v>22522</v>
      </c>
      <c r="E2480" t="s">
        <v>11935</v>
      </c>
      <c r="F2480" t="s">
        <v>11948</v>
      </c>
      <c r="G2480" t="s">
        <v>10246</v>
      </c>
      <c r="H2480" t="s">
        <v>22074</v>
      </c>
    </row>
    <row r="2481" spans="1:8" x14ac:dyDescent="0.35">
      <c r="A2481" t="s">
        <v>16337</v>
      </c>
      <c r="B2481" t="s">
        <v>12109</v>
      </c>
      <c r="C2481" t="s">
        <v>12443</v>
      </c>
      <c r="D2481" t="s">
        <v>22369</v>
      </c>
      <c r="E2481" t="s">
        <v>12430</v>
      </c>
      <c r="F2481" t="s">
        <v>12426</v>
      </c>
      <c r="G2481" t="s">
        <v>16338</v>
      </c>
      <c r="H2481" t="s">
        <v>19953</v>
      </c>
    </row>
    <row r="2482" spans="1:8" x14ac:dyDescent="0.35">
      <c r="A2482" t="s">
        <v>16339</v>
      </c>
      <c r="B2482" t="s">
        <v>12257</v>
      </c>
      <c r="C2482" t="s">
        <v>12429</v>
      </c>
      <c r="D2482" t="s">
        <v>22097</v>
      </c>
      <c r="E2482" t="s">
        <v>12430</v>
      </c>
      <c r="F2482" t="s">
        <v>11948</v>
      </c>
      <c r="G2482" t="s">
        <v>9501</v>
      </c>
      <c r="H2482" t="s">
        <v>20511</v>
      </c>
    </row>
    <row r="2483" spans="1:8" x14ac:dyDescent="0.35">
      <c r="A2483" t="s">
        <v>16340</v>
      </c>
      <c r="B2483" t="s">
        <v>12257</v>
      </c>
      <c r="C2483" t="s">
        <v>12421</v>
      </c>
      <c r="D2483" t="s">
        <v>22066</v>
      </c>
      <c r="E2483" t="s">
        <v>11922</v>
      </c>
      <c r="F2483" t="s">
        <v>12426</v>
      </c>
      <c r="G2483" t="s">
        <v>16341</v>
      </c>
      <c r="H2483" t="s">
        <v>20139</v>
      </c>
    </row>
    <row r="2484" spans="1:8" x14ac:dyDescent="0.35">
      <c r="A2484" t="s">
        <v>16342</v>
      </c>
      <c r="B2484" t="s">
        <v>12257</v>
      </c>
      <c r="C2484" t="s">
        <v>12429</v>
      </c>
      <c r="D2484" t="s">
        <v>21967</v>
      </c>
      <c r="E2484" t="s">
        <v>11935</v>
      </c>
      <c r="F2484" t="s">
        <v>11948</v>
      </c>
      <c r="G2484" t="s">
        <v>16343</v>
      </c>
      <c r="H2484" t="s">
        <v>21578</v>
      </c>
    </row>
    <row r="2485" spans="1:8" x14ac:dyDescent="0.35">
      <c r="A2485" t="s">
        <v>16344</v>
      </c>
      <c r="B2485" t="s">
        <v>12220</v>
      </c>
      <c r="C2485" t="s">
        <v>12425</v>
      </c>
      <c r="D2485" t="s">
        <v>21935</v>
      </c>
      <c r="E2485" t="s">
        <v>66</v>
      </c>
      <c r="F2485" t="s">
        <v>12426</v>
      </c>
      <c r="G2485" t="s">
        <v>66</v>
      </c>
      <c r="H2485" t="s">
        <v>21013</v>
      </c>
    </row>
    <row r="2486" spans="1:8" x14ac:dyDescent="0.35">
      <c r="A2486" t="s">
        <v>16345</v>
      </c>
      <c r="B2486" t="s">
        <v>12072</v>
      </c>
      <c r="C2486" t="s">
        <v>12421</v>
      </c>
      <c r="D2486" t="s">
        <v>22183</v>
      </c>
      <c r="E2486" t="s">
        <v>11948</v>
      </c>
      <c r="F2486" t="s">
        <v>11935</v>
      </c>
      <c r="G2486" t="s">
        <v>16346</v>
      </c>
      <c r="H2486" t="s">
        <v>20810</v>
      </c>
    </row>
    <row r="2487" spans="1:8" x14ac:dyDescent="0.35">
      <c r="A2487" t="s">
        <v>16347</v>
      </c>
      <c r="B2487" t="s">
        <v>12183</v>
      </c>
      <c r="C2487" t="s">
        <v>12425</v>
      </c>
      <c r="D2487" t="s">
        <v>22162</v>
      </c>
      <c r="E2487" t="s">
        <v>12430</v>
      </c>
      <c r="F2487" t="s">
        <v>12423</v>
      </c>
      <c r="G2487" t="s">
        <v>14963</v>
      </c>
      <c r="H2487" t="s">
        <v>20336</v>
      </c>
    </row>
    <row r="2488" spans="1:8" x14ac:dyDescent="0.35">
      <c r="A2488" t="s">
        <v>16348</v>
      </c>
      <c r="B2488" t="s">
        <v>12072</v>
      </c>
      <c r="C2488" t="s">
        <v>12429</v>
      </c>
      <c r="D2488" t="s">
        <v>22437</v>
      </c>
      <c r="E2488" t="s">
        <v>11935</v>
      </c>
      <c r="F2488" t="s">
        <v>12423</v>
      </c>
      <c r="G2488" t="s">
        <v>10503</v>
      </c>
      <c r="H2488" t="s">
        <v>20100</v>
      </c>
    </row>
    <row r="2489" spans="1:8" x14ac:dyDescent="0.35">
      <c r="A2489" t="s">
        <v>16349</v>
      </c>
      <c r="B2489" t="s">
        <v>11961</v>
      </c>
      <c r="C2489" t="s">
        <v>12449</v>
      </c>
      <c r="D2489" t="s">
        <v>22239</v>
      </c>
      <c r="E2489" t="s">
        <v>11922</v>
      </c>
      <c r="F2489" t="s">
        <v>11948</v>
      </c>
      <c r="G2489" t="s">
        <v>16350</v>
      </c>
      <c r="H2489" t="s">
        <v>21507</v>
      </c>
    </row>
    <row r="2490" spans="1:8" x14ac:dyDescent="0.35">
      <c r="A2490" t="s">
        <v>16351</v>
      </c>
      <c r="B2490" t="s">
        <v>12257</v>
      </c>
      <c r="C2490" t="s">
        <v>12429</v>
      </c>
      <c r="D2490" t="s">
        <v>22180</v>
      </c>
      <c r="E2490" t="s">
        <v>11935</v>
      </c>
      <c r="F2490" t="s">
        <v>11935</v>
      </c>
      <c r="G2490" t="s">
        <v>16352</v>
      </c>
      <c r="H2490" t="s">
        <v>19886</v>
      </c>
    </row>
    <row r="2491" spans="1:8" x14ac:dyDescent="0.35">
      <c r="A2491" t="s">
        <v>16353</v>
      </c>
      <c r="B2491" t="s">
        <v>12072</v>
      </c>
      <c r="C2491" t="s">
        <v>12421</v>
      </c>
      <c r="D2491" t="s">
        <v>21961</v>
      </c>
      <c r="E2491" t="s">
        <v>11935</v>
      </c>
      <c r="F2491" t="s">
        <v>11948</v>
      </c>
      <c r="G2491" t="s">
        <v>13914</v>
      </c>
      <c r="H2491" t="s">
        <v>20241</v>
      </c>
    </row>
    <row r="2492" spans="1:8" x14ac:dyDescent="0.35">
      <c r="A2492" t="s">
        <v>16354</v>
      </c>
      <c r="B2492" t="s">
        <v>12220</v>
      </c>
      <c r="C2492" t="s">
        <v>12443</v>
      </c>
      <c r="D2492" t="s">
        <v>21886</v>
      </c>
      <c r="E2492" t="s">
        <v>11935</v>
      </c>
      <c r="F2492" t="s">
        <v>12426</v>
      </c>
      <c r="G2492" t="s">
        <v>16355</v>
      </c>
      <c r="H2492" t="s">
        <v>22519</v>
      </c>
    </row>
    <row r="2493" spans="1:8" x14ac:dyDescent="0.35">
      <c r="A2493" t="s">
        <v>16356</v>
      </c>
      <c r="B2493" t="s">
        <v>12035</v>
      </c>
      <c r="C2493" t="s">
        <v>12449</v>
      </c>
      <c r="D2493" t="s">
        <v>22152</v>
      </c>
      <c r="E2493" t="s">
        <v>11935</v>
      </c>
      <c r="F2493" t="s">
        <v>66</v>
      </c>
      <c r="G2493" t="s">
        <v>16357</v>
      </c>
      <c r="H2493" t="s">
        <v>20072</v>
      </c>
    </row>
    <row r="2494" spans="1:8" x14ac:dyDescent="0.35">
      <c r="A2494" t="s">
        <v>16358</v>
      </c>
      <c r="B2494" t="s">
        <v>12220</v>
      </c>
      <c r="C2494" t="s">
        <v>12421</v>
      </c>
      <c r="D2494" t="s">
        <v>21948</v>
      </c>
      <c r="E2494" t="s">
        <v>11922</v>
      </c>
      <c r="F2494" t="s">
        <v>12423</v>
      </c>
      <c r="G2494" t="s">
        <v>16359</v>
      </c>
      <c r="H2494" t="s">
        <v>20924</v>
      </c>
    </row>
    <row r="2495" spans="1:8" x14ac:dyDescent="0.35">
      <c r="A2495" t="s">
        <v>16360</v>
      </c>
      <c r="B2495" t="s">
        <v>12257</v>
      </c>
      <c r="C2495" t="s">
        <v>12449</v>
      </c>
      <c r="D2495" t="s">
        <v>22194</v>
      </c>
      <c r="E2495" t="s">
        <v>12430</v>
      </c>
      <c r="F2495" t="s">
        <v>11935</v>
      </c>
      <c r="G2495" t="s">
        <v>66</v>
      </c>
      <c r="H2495" t="s">
        <v>21132</v>
      </c>
    </row>
    <row r="2496" spans="1:8" x14ac:dyDescent="0.35">
      <c r="A2496" t="s">
        <v>16361</v>
      </c>
      <c r="B2496" t="s">
        <v>12146</v>
      </c>
      <c r="C2496" t="s">
        <v>12421</v>
      </c>
      <c r="D2496" t="s">
        <v>22463</v>
      </c>
      <c r="E2496" t="s">
        <v>12422</v>
      </c>
      <c r="F2496" t="s">
        <v>11922</v>
      </c>
      <c r="G2496" t="s">
        <v>16362</v>
      </c>
      <c r="H2496" t="s">
        <v>21340</v>
      </c>
    </row>
    <row r="2497" spans="1:8" x14ac:dyDescent="0.35">
      <c r="A2497" t="s">
        <v>16363</v>
      </c>
      <c r="B2497" t="s">
        <v>12035</v>
      </c>
      <c r="C2497" t="s">
        <v>12421</v>
      </c>
      <c r="D2497" t="s">
        <v>22361</v>
      </c>
      <c r="E2497" t="s">
        <v>12430</v>
      </c>
      <c r="F2497" t="s">
        <v>11922</v>
      </c>
      <c r="G2497" t="s">
        <v>16364</v>
      </c>
      <c r="H2497" t="s">
        <v>20506</v>
      </c>
    </row>
    <row r="2498" spans="1:8" x14ac:dyDescent="0.35">
      <c r="A2498" t="s">
        <v>16365</v>
      </c>
      <c r="B2498" t="s">
        <v>12035</v>
      </c>
      <c r="C2498" t="s">
        <v>12421</v>
      </c>
      <c r="D2498" t="s">
        <v>21891</v>
      </c>
      <c r="E2498" t="s">
        <v>11935</v>
      </c>
      <c r="F2498" t="s">
        <v>11922</v>
      </c>
      <c r="G2498" t="s">
        <v>16366</v>
      </c>
      <c r="H2498" t="s">
        <v>20020</v>
      </c>
    </row>
    <row r="2499" spans="1:8" x14ac:dyDescent="0.35">
      <c r="A2499" t="s">
        <v>16367</v>
      </c>
      <c r="B2499" t="s">
        <v>12072</v>
      </c>
      <c r="C2499" t="s">
        <v>12449</v>
      </c>
      <c r="D2499" t="s">
        <v>22056</v>
      </c>
      <c r="E2499" t="s">
        <v>12422</v>
      </c>
      <c r="F2499" t="s">
        <v>11948</v>
      </c>
      <c r="G2499" t="s">
        <v>16368</v>
      </c>
      <c r="H2499" t="s">
        <v>20062</v>
      </c>
    </row>
    <row r="2500" spans="1:8" x14ac:dyDescent="0.35">
      <c r="A2500" t="s">
        <v>16369</v>
      </c>
      <c r="B2500" t="s">
        <v>12035</v>
      </c>
      <c r="C2500" t="s">
        <v>12434</v>
      </c>
      <c r="D2500" t="s">
        <v>22380</v>
      </c>
      <c r="E2500" t="s">
        <v>12422</v>
      </c>
      <c r="F2500" t="s">
        <v>11935</v>
      </c>
      <c r="G2500" t="s">
        <v>16370</v>
      </c>
      <c r="H2500" t="s">
        <v>20151</v>
      </c>
    </row>
    <row r="2501" spans="1:8" x14ac:dyDescent="0.35">
      <c r="A2501" t="s">
        <v>16371</v>
      </c>
      <c r="B2501" t="s">
        <v>11921</v>
      </c>
      <c r="C2501" t="s">
        <v>12429</v>
      </c>
      <c r="D2501" t="s">
        <v>21888</v>
      </c>
      <c r="E2501" t="s">
        <v>12422</v>
      </c>
      <c r="F2501" t="s">
        <v>11922</v>
      </c>
      <c r="G2501" t="s">
        <v>66</v>
      </c>
      <c r="H2501" t="s">
        <v>21619</v>
      </c>
    </row>
    <row r="2502" spans="1:8" x14ac:dyDescent="0.35">
      <c r="A2502" t="s">
        <v>16372</v>
      </c>
      <c r="B2502" t="s">
        <v>11921</v>
      </c>
      <c r="C2502" t="s">
        <v>12434</v>
      </c>
      <c r="D2502" t="s">
        <v>22405</v>
      </c>
      <c r="E2502" t="s">
        <v>12430</v>
      </c>
      <c r="F2502" t="s">
        <v>12423</v>
      </c>
      <c r="G2502" t="s">
        <v>7984</v>
      </c>
      <c r="H2502" t="s">
        <v>20748</v>
      </c>
    </row>
    <row r="2503" spans="1:8" x14ac:dyDescent="0.35">
      <c r="A2503" t="s">
        <v>16373</v>
      </c>
      <c r="B2503" t="s">
        <v>12035</v>
      </c>
      <c r="C2503" t="s">
        <v>12425</v>
      </c>
      <c r="D2503" t="s">
        <v>22549</v>
      </c>
      <c r="E2503" t="s">
        <v>12422</v>
      </c>
      <c r="F2503" t="s">
        <v>11922</v>
      </c>
      <c r="G2503" t="s">
        <v>16374</v>
      </c>
      <c r="H2503" t="s">
        <v>20170</v>
      </c>
    </row>
    <row r="2504" spans="1:8" x14ac:dyDescent="0.35">
      <c r="A2504" t="s">
        <v>16375</v>
      </c>
      <c r="B2504" t="s">
        <v>12183</v>
      </c>
      <c r="C2504" t="s">
        <v>12434</v>
      </c>
      <c r="D2504" t="s">
        <v>22171</v>
      </c>
      <c r="E2504" t="s">
        <v>11922</v>
      </c>
      <c r="F2504" t="s">
        <v>12423</v>
      </c>
      <c r="G2504" t="s">
        <v>14227</v>
      </c>
      <c r="H2504" t="s">
        <v>20974</v>
      </c>
    </row>
    <row r="2505" spans="1:8" x14ac:dyDescent="0.35">
      <c r="A2505" t="s">
        <v>16376</v>
      </c>
      <c r="B2505" t="s">
        <v>12220</v>
      </c>
      <c r="C2505" t="s">
        <v>12443</v>
      </c>
      <c r="D2505" t="s">
        <v>21983</v>
      </c>
      <c r="E2505" t="s">
        <v>11948</v>
      </c>
      <c r="F2505" t="s">
        <v>12423</v>
      </c>
      <c r="G2505" t="s">
        <v>16377</v>
      </c>
      <c r="H2505" t="s">
        <v>20451</v>
      </c>
    </row>
    <row r="2506" spans="1:8" x14ac:dyDescent="0.35">
      <c r="A2506" t="s">
        <v>16378</v>
      </c>
      <c r="B2506" t="s">
        <v>12257</v>
      </c>
      <c r="C2506" t="s">
        <v>12443</v>
      </c>
      <c r="D2506" t="s">
        <v>22436</v>
      </c>
      <c r="E2506" t="s">
        <v>11935</v>
      </c>
      <c r="F2506" t="s">
        <v>12423</v>
      </c>
      <c r="G2506" t="s">
        <v>16379</v>
      </c>
      <c r="H2506" t="s">
        <v>19903</v>
      </c>
    </row>
    <row r="2507" spans="1:8" x14ac:dyDescent="0.35">
      <c r="A2507" t="s">
        <v>16380</v>
      </c>
      <c r="B2507" t="s">
        <v>12109</v>
      </c>
      <c r="C2507" t="s">
        <v>12429</v>
      </c>
      <c r="D2507" t="s">
        <v>22233</v>
      </c>
      <c r="E2507" t="s">
        <v>11922</v>
      </c>
      <c r="F2507" t="s">
        <v>11935</v>
      </c>
      <c r="G2507" t="s">
        <v>16381</v>
      </c>
      <c r="H2507" t="s">
        <v>20370</v>
      </c>
    </row>
    <row r="2508" spans="1:8" x14ac:dyDescent="0.35">
      <c r="A2508" t="s">
        <v>16382</v>
      </c>
      <c r="B2508" t="s">
        <v>11998</v>
      </c>
      <c r="C2508" t="s">
        <v>12425</v>
      </c>
      <c r="D2508" t="s">
        <v>21930</v>
      </c>
      <c r="E2508" t="s">
        <v>12422</v>
      </c>
      <c r="F2508" t="s">
        <v>12423</v>
      </c>
      <c r="G2508" t="s">
        <v>66</v>
      </c>
      <c r="H2508" t="s">
        <v>20865</v>
      </c>
    </row>
    <row r="2509" spans="1:8" x14ac:dyDescent="0.35">
      <c r="A2509" t="s">
        <v>16383</v>
      </c>
      <c r="B2509" t="s">
        <v>11921</v>
      </c>
      <c r="C2509" t="s">
        <v>12434</v>
      </c>
      <c r="D2509" t="s">
        <v>22243</v>
      </c>
      <c r="E2509" t="s">
        <v>11935</v>
      </c>
      <c r="F2509" t="s">
        <v>12426</v>
      </c>
      <c r="G2509" t="s">
        <v>11158</v>
      </c>
      <c r="H2509" t="s">
        <v>21608</v>
      </c>
    </row>
    <row r="2510" spans="1:8" x14ac:dyDescent="0.35">
      <c r="A2510" t="s">
        <v>16384</v>
      </c>
      <c r="B2510" t="s">
        <v>12072</v>
      </c>
      <c r="C2510" t="s">
        <v>12434</v>
      </c>
      <c r="D2510" t="s">
        <v>22290</v>
      </c>
      <c r="E2510" t="s">
        <v>11935</v>
      </c>
      <c r="F2510" t="s">
        <v>12426</v>
      </c>
      <c r="G2510" t="s">
        <v>16385</v>
      </c>
      <c r="H2510" t="s">
        <v>21460</v>
      </c>
    </row>
    <row r="2511" spans="1:8" x14ac:dyDescent="0.35">
      <c r="A2511" t="s">
        <v>16386</v>
      </c>
      <c r="B2511" t="s">
        <v>12183</v>
      </c>
      <c r="C2511" t="s">
        <v>12443</v>
      </c>
      <c r="D2511" t="s">
        <v>22463</v>
      </c>
      <c r="E2511" t="s">
        <v>66</v>
      </c>
      <c r="F2511" t="s">
        <v>11922</v>
      </c>
      <c r="G2511" t="s">
        <v>9155</v>
      </c>
      <c r="H2511" t="s">
        <v>20975</v>
      </c>
    </row>
    <row r="2512" spans="1:8" x14ac:dyDescent="0.35">
      <c r="A2512" t="s">
        <v>16387</v>
      </c>
      <c r="B2512" t="s">
        <v>12183</v>
      </c>
      <c r="C2512" t="s">
        <v>12425</v>
      </c>
      <c r="D2512" t="s">
        <v>22041</v>
      </c>
      <c r="E2512" t="s">
        <v>11922</v>
      </c>
      <c r="F2512" t="s">
        <v>66</v>
      </c>
      <c r="G2512" t="s">
        <v>14333</v>
      </c>
      <c r="H2512" t="s">
        <v>20574</v>
      </c>
    </row>
    <row r="2513" spans="1:8" x14ac:dyDescent="0.35">
      <c r="A2513" t="s">
        <v>16388</v>
      </c>
      <c r="B2513" t="s">
        <v>12146</v>
      </c>
      <c r="C2513" t="s">
        <v>12434</v>
      </c>
      <c r="D2513" t="s">
        <v>22504</v>
      </c>
      <c r="E2513" t="s">
        <v>11935</v>
      </c>
      <c r="F2513" t="s">
        <v>12426</v>
      </c>
      <c r="G2513" t="s">
        <v>16389</v>
      </c>
      <c r="H2513" t="s">
        <v>20497</v>
      </c>
    </row>
    <row r="2514" spans="1:8" x14ac:dyDescent="0.35">
      <c r="A2514" t="s">
        <v>16390</v>
      </c>
      <c r="B2514" t="s">
        <v>12072</v>
      </c>
      <c r="C2514" t="s">
        <v>12443</v>
      </c>
      <c r="D2514" t="s">
        <v>21899</v>
      </c>
      <c r="E2514" t="s">
        <v>11948</v>
      </c>
      <c r="F2514" t="s">
        <v>11948</v>
      </c>
      <c r="G2514" t="s">
        <v>8578</v>
      </c>
      <c r="H2514" t="s">
        <v>21502</v>
      </c>
    </row>
    <row r="2515" spans="1:8" x14ac:dyDescent="0.35">
      <c r="A2515" t="s">
        <v>16391</v>
      </c>
      <c r="B2515" t="s">
        <v>12183</v>
      </c>
      <c r="C2515" t="s">
        <v>12434</v>
      </c>
      <c r="D2515" t="s">
        <v>22167</v>
      </c>
      <c r="E2515" t="s">
        <v>11922</v>
      </c>
      <c r="F2515" t="s">
        <v>11935</v>
      </c>
      <c r="G2515" t="s">
        <v>9341</v>
      </c>
      <c r="H2515" t="s">
        <v>20870</v>
      </c>
    </row>
    <row r="2516" spans="1:8" x14ac:dyDescent="0.35">
      <c r="A2516" t="s">
        <v>16392</v>
      </c>
      <c r="B2516" t="s">
        <v>12146</v>
      </c>
      <c r="C2516" t="s">
        <v>12443</v>
      </c>
      <c r="D2516" t="s">
        <v>21973</v>
      </c>
      <c r="E2516" t="s">
        <v>11922</v>
      </c>
      <c r="F2516" t="s">
        <v>11935</v>
      </c>
      <c r="G2516" t="s">
        <v>7230</v>
      </c>
      <c r="H2516" t="s">
        <v>21580</v>
      </c>
    </row>
    <row r="2517" spans="1:8" x14ac:dyDescent="0.35">
      <c r="A2517" t="s">
        <v>16393</v>
      </c>
      <c r="B2517" t="s">
        <v>12220</v>
      </c>
      <c r="C2517" t="s">
        <v>12443</v>
      </c>
      <c r="D2517" t="s">
        <v>22306</v>
      </c>
      <c r="E2517" t="s">
        <v>12430</v>
      </c>
      <c r="F2517" t="s">
        <v>12426</v>
      </c>
      <c r="G2517" t="s">
        <v>14892</v>
      </c>
      <c r="H2517" t="s">
        <v>20248</v>
      </c>
    </row>
    <row r="2518" spans="1:8" x14ac:dyDescent="0.35">
      <c r="A2518" t="s">
        <v>16394</v>
      </c>
      <c r="B2518" t="s">
        <v>12220</v>
      </c>
      <c r="C2518" t="s">
        <v>12425</v>
      </c>
      <c r="D2518" t="s">
        <v>21972</v>
      </c>
      <c r="E2518" t="s">
        <v>11948</v>
      </c>
      <c r="F2518" t="s">
        <v>11922</v>
      </c>
      <c r="G2518" t="s">
        <v>16395</v>
      </c>
      <c r="H2518" t="s">
        <v>20572</v>
      </c>
    </row>
    <row r="2519" spans="1:8" x14ac:dyDescent="0.35">
      <c r="A2519" t="s">
        <v>16396</v>
      </c>
      <c r="B2519" t="s">
        <v>11961</v>
      </c>
      <c r="C2519" t="s">
        <v>12443</v>
      </c>
      <c r="D2519" t="s">
        <v>22241</v>
      </c>
      <c r="E2519" t="s">
        <v>11948</v>
      </c>
      <c r="F2519" t="s">
        <v>11922</v>
      </c>
      <c r="G2519" t="s">
        <v>16397</v>
      </c>
      <c r="H2519" t="s">
        <v>20897</v>
      </c>
    </row>
    <row r="2520" spans="1:8" x14ac:dyDescent="0.35">
      <c r="A2520" t="s">
        <v>16398</v>
      </c>
      <c r="B2520" t="s">
        <v>12072</v>
      </c>
      <c r="C2520" t="s">
        <v>12449</v>
      </c>
      <c r="D2520" t="s">
        <v>22173</v>
      </c>
      <c r="E2520" t="s">
        <v>11948</v>
      </c>
      <c r="F2520" t="s">
        <v>12423</v>
      </c>
      <c r="G2520" t="s">
        <v>66</v>
      </c>
      <c r="H2520" t="s">
        <v>20099</v>
      </c>
    </row>
    <row r="2521" spans="1:8" x14ac:dyDescent="0.35">
      <c r="A2521" t="s">
        <v>16399</v>
      </c>
      <c r="B2521" t="s">
        <v>12183</v>
      </c>
      <c r="C2521" t="s">
        <v>12449</v>
      </c>
      <c r="D2521" t="s">
        <v>22017</v>
      </c>
      <c r="E2521" t="s">
        <v>12430</v>
      </c>
      <c r="F2521" t="s">
        <v>11948</v>
      </c>
      <c r="G2521" t="s">
        <v>16400</v>
      </c>
      <c r="H2521" t="s">
        <v>21357</v>
      </c>
    </row>
    <row r="2522" spans="1:8" x14ac:dyDescent="0.35">
      <c r="A2522" t="s">
        <v>16401</v>
      </c>
      <c r="B2522" t="s">
        <v>12146</v>
      </c>
      <c r="C2522" t="s">
        <v>12449</v>
      </c>
      <c r="D2522" t="s">
        <v>22540</v>
      </c>
      <c r="E2522" t="s">
        <v>11948</v>
      </c>
      <c r="F2522" t="s">
        <v>11935</v>
      </c>
      <c r="G2522" t="s">
        <v>16402</v>
      </c>
      <c r="H2522" t="s">
        <v>21306</v>
      </c>
    </row>
    <row r="2523" spans="1:8" x14ac:dyDescent="0.35">
      <c r="A2523" t="s">
        <v>16403</v>
      </c>
      <c r="B2523" t="s">
        <v>12109</v>
      </c>
      <c r="C2523" t="s">
        <v>12425</v>
      </c>
      <c r="D2523" t="s">
        <v>22301</v>
      </c>
      <c r="E2523" t="s">
        <v>11922</v>
      </c>
      <c r="F2523" t="s">
        <v>11922</v>
      </c>
      <c r="G2523" t="s">
        <v>8048</v>
      </c>
      <c r="H2523" t="s">
        <v>22378</v>
      </c>
    </row>
    <row r="2524" spans="1:8" x14ac:dyDescent="0.35">
      <c r="A2524" t="s">
        <v>16404</v>
      </c>
      <c r="B2524" t="s">
        <v>12072</v>
      </c>
      <c r="C2524" t="s">
        <v>12429</v>
      </c>
      <c r="D2524" t="s">
        <v>22039</v>
      </c>
      <c r="E2524" t="s">
        <v>12430</v>
      </c>
      <c r="F2524" t="s">
        <v>11948</v>
      </c>
      <c r="G2524" t="s">
        <v>16405</v>
      </c>
      <c r="H2524" t="s">
        <v>20258</v>
      </c>
    </row>
    <row r="2525" spans="1:8" x14ac:dyDescent="0.35">
      <c r="A2525" t="s">
        <v>16406</v>
      </c>
      <c r="B2525" t="s">
        <v>12035</v>
      </c>
      <c r="C2525" t="s">
        <v>12425</v>
      </c>
      <c r="D2525" t="s">
        <v>22451</v>
      </c>
      <c r="E2525" t="s">
        <v>11948</v>
      </c>
      <c r="F2525" t="s">
        <v>12423</v>
      </c>
      <c r="G2525" t="s">
        <v>66</v>
      </c>
      <c r="H2525" t="s">
        <v>20787</v>
      </c>
    </row>
    <row r="2526" spans="1:8" x14ac:dyDescent="0.35">
      <c r="A2526" t="s">
        <v>16407</v>
      </c>
      <c r="B2526" t="s">
        <v>12183</v>
      </c>
      <c r="C2526" t="s">
        <v>12449</v>
      </c>
      <c r="D2526" t="s">
        <v>22186</v>
      </c>
      <c r="E2526" t="s">
        <v>11922</v>
      </c>
      <c r="F2526" t="s">
        <v>11935</v>
      </c>
      <c r="G2526" t="s">
        <v>14420</v>
      </c>
      <c r="H2526" t="s">
        <v>19858</v>
      </c>
    </row>
    <row r="2527" spans="1:8" x14ac:dyDescent="0.35">
      <c r="A2527" t="s">
        <v>16408</v>
      </c>
      <c r="B2527" t="s">
        <v>12072</v>
      </c>
      <c r="C2527" t="s">
        <v>12449</v>
      </c>
      <c r="D2527" t="s">
        <v>21919</v>
      </c>
      <c r="E2527" t="s">
        <v>12430</v>
      </c>
      <c r="F2527" t="s">
        <v>11948</v>
      </c>
      <c r="G2527" t="s">
        <v>10456</v>
      </c>
      <c r="H2527" t="s">
        <v>21199</v>
      </c>
    </row>
    <row r="2528" spans="1:8" x14ac:dyDescent="0.35">
      <c r="A2528" t="s">
        <v>16409</v>
      </c>
      <c r="B2528" t="s">
        <v>12220</v>
      </c>
      <c r="C2528" t="s">
        <v>12425</v>
      </c>
      <c r="D2528" t="s">
        <v>22070</v>
      </c>
      <c r="E2528" t="s">
        <v>11935</v>
      </c>
      <c r="F2528" t="s">
        <v>12426</v>
      </c>
      <c r="G2528" t="s">
        <v>16410</v>
      </c>
      <c r="H2528" t="s">
        <v>20080</v>
      </c>
    </row>
    <row r="2529" spans="1:8" x14ac:dyDescent="0.35">
      <c r="A2529" t="s">
        <v>16411</v>
      </c>
      <c r="B2529" t="s">
        <v>11961</v>
      </c>
      <c r="C2529" t="s">
        <v>12421</v>
      </c>
      <c r="D2529" t="s">
        <v>21876</v>
      </c>
      <c r="E2529" t="s">
        <v>11922</v>
      </c>
      <c r="F2529" t="s">
        <v>11935</v>
      </c>
      <c r="G2529" t="s">
        <v>66</v>
      </c>
      <c r="H2529" t="s">
        <v>20924</v>
      </c>
    </row>
    <row r="2530" spans="1:8" x14ac:dyDescent="0.35">
      <c r="A2530" t="s">
        <v>16412</v>
      </c>
      <c r="B2530" t="s">
        <v>12220</v>
      </c>
      <c r="C2530" t="s">
        <v>12449</v>
      </c>
      <c r="D2530" t="s">
        <v>22305</v>
      </c>
      <c r="E2530" t="s">
        <v>11922</v>
      </c>
      <c r="F2530" t="s">
        <v>12423</v>
      </c>
      <c r="G2530" t="s">
        <v>10688</v>
      </c>
      <c r="H2530" t="s">
        <v>20500</v>
      </c>
    </row>
    <row r="2531" spans="1:8" x14ac:dyDescent="0.35">
      <c r="A2531" t="s">
        <v>16413</v>
      </c>
      <c r="B2531" t="s">
        <v>11921</v>
      </c>
      <c r="C2531" t="s">
        <v>12443</v>
      </c>
      <c r="D2531" t="s">
        <v>22153</v>
      </c>
      <c r="E2531" t="s">
        <v>66</v>
      </c>
      <c r="F2531" t="s">
        <v>11922</v>
      </c>
      <c r="G2531" t="s">
        <v>16414</v>
      </c>
      <c r="H2531" t="s">
        <v>20003</v>
      </c>
    </row>
    <row r="2532" spans="1:8" x14ac:dyDescent="0.35">
      <c r="A2532" t="s">
        <v>16415</v>
      </c>
      <c r="B2532" t="s">
        <v>12257</v>
      </c>
      <c r="C2532" t="s">
        <v>12449</v>
      </c>
      <c r="D2532" t="s">
        <v>22249</v>
      </c>
      <c r="E2532" t="s">
        <v>11922</v>
      </c>
      <c r="F2532" t="s">
        <v>12423</v>
      </c>
      <c r="G2532" t="s">
        <v>16416</v>
      </c>
      <c r="H2532" t="s">
        <v>20004</v>
      </c>
    </row>
    <row r="2533" spans="1:8" x14ac:dyDescent="0.35">
      <c r="A2533" t="s">
        <v>16417</v>
      </c>
      <c r="B2533" t="s">
        <v>12109</v>
      </c>
      <c r="C2533" t="s">
        <v>12421</v>
      </c>
      <c r="D2533" t="s">
        <v>22130</v>
      </c>
      <c r="E2533" t="s">
        <v>11935</v>
      </c>
      <c r="F2533" t="s">
        <v>12426</v>
      </c>
      <c r="G2533" t="s">
        <v>13464</v>
      </c>
      <c r="H2533" t="s">
        <v>21583</v>
      </c>
    </row>
    <row r="2534" spans="1:8" x14ac:dyDescent="0.35">
      <c r="A2534" t="s">
        <v>16418</v>
      </c>
      <c r="B2534" t="s">
        <v>12220</v>
      </c>
      <c r="C2534" t="s">
        <v>12449</v>
      </c>
      <c r="D2534" t="s">
        <v>22124</v>
      </c>
      <c r="E2534" t="s">
        <v>11922</v>
      </c>
      <c r="F2534" t="s">
        <v>11935</v>
      </c>
      <c r="G2534" t="s">
        <v>16419</v>
      </c>
      <c r="H2534" t="s">
        <v>20661</v>
      </c>
    </row>
    <row r="2535" spans="1:8" x14ac:dyDescent="0.35">
      <c r="A2535" t="s">
        <v>16420</v>
      </c>
      <c r="B2535" t="s">
        <v>12146</v>
      </c>
      <c r="C2535" t="s">
        <v>12443</v>
      </c>
      <c r="D2535" t="s">
        <v>21986</v>
      </c>
      <c r="E2535" t="s">
        <v>12430</v>
      </c>
      <c r="F2535" t="s">
        <v>66</v>
      </c>
      <c r="G2535" t="s">
        <v>16421</v>
      </c>
      <c r="H2535" t="s">
        <v>20092</v>
      </c>
    </row>
    <row r="2536" spans="1:8" x14ac:dyDescent="0.35">
      <c r="A2536" t="s">
        <v>16422</v>
      </c>
      <c r="B2536" t="s">
        <v>12035</v>
      </c>
      <c r="C2536" t="s">
        <v>12449</v>
      </c>
      <c r="D2536" t="s">
        <v>22126</v>
      </c>
      <c r="E2536" t="s">
        <v>11948</v>
      </c>
      <c r="F2536" t="s">
        <v>12426</v>
      </c>
      <c r="G2536" t="s">
        <v>12471</v>
      </c>
      <c r="H2536" t="s">
        <v>20678</v>
      </c>
    </row>
    <row r="2537" spans="1:8" x14ac:dyDescent="0.35">
      <c r="A2537" t="s">
        <v>16423</v>
      </c>
      <c r="B2537" t="s">
        <v>12035</v>
      </c>
      <c r="C2537" t="s">
        <v>12421</v>
      </c>
      <c r="D2537" t="s">
        <v>21989</v>
      </c>
      <c r="E2537" t="s">
        <v>12422</v>
      </c>
      <c r="F2537" t="s">
        <v>66</v>
      </c>
      <c r="G2537" t="s">
        <v>14752</v>
      </c>
      <c r="H2537" t="s">
        <v>19870</v>
      </c>
    </row>
    <row r="2538" spans="1:8" x14ac:dyDescent="0.35">
      <c r="A2538" t="s">
        <v>16424</v>
      </c>
      <c r="B2538" t="s">
        <v>11921</v>
      </c>
      <c r="C2538" t="s">
        <v>12449</v>
      </c>
      <c r="D2538" t="s">
        <v>22066</v>
      </c>
      <c r="E2538" t="s">
        <v>12430</v>
      </c>
      <c r="F2538" t="s">
        <v>12426</v>
      </c>
      <c r="G2538" t="s">
        <v>9536</v>
      </c>
      <c r="H2538" t="s">
        <v>20839</v>
      </c>
    </row>
    <row r="2539" spans="1:8" x14ac:dyDescent="0.35">
      <c r="A2539" t="s">
        <v>16425</v>
      </c>
      <c r="B2539" t="s">
        <v>11921</v>
      </c>
      <c r="C2539" t="s">
        <v>12449</v>
      </c>
      <c r="D2539" t="s">
        <v>21961</v>
      </c>
      <c r="E2539" t="s">
        <v>12430</v>
      </c>
      <c r="F2539" t="s">
        <v>11935</v>
      </c>
      <c r="G2539" t="s">
        <v>8054</v>
      </c>
      <c r="H2539" t="s">
        <v>21130</v>
      </c>
    </row>
    <row r="2540" spans="1:8" x14ac:dyDescent="0.35">
      <c r="A2540" t="s">
        <v>16426</v>
      </c>
      <c r="B2540" t="s">
        <v>12183</v>
      </c>
      <c r="C2540" t="s">
        <v>12443</v>
      </c>
      <c r="D2540" t="s">
        <v>21893</v>
      </c>
      <c r="E2540" t="s">
        <v>11935</v>
      </c>
      <c r="F2540" t="s">
        <v>12423</v>
      </c>
      <c r="G2540" t="s">
        <v>8089</v>
      </c>
      <c r="H2540" t="s">
        <v>20156</v>
      </c>
    </row>
    <row r="2541" spans="1:8" x14ac:dyDescent="0.35">
      <c r="A2541" t="s">
        <v>16427</v>
      </c>
      <c r="B2541" t="s">
        <v>12183</v>
      </c>
      <c r="C2541" t="s">
        <v>12425</v>
      </c>
      <c r="D2541" t="s">
        <v>21929</v>
      </c>
      <c r="E2541" t="s">
        <v>12422</v>
      </c>
      <c r="F2541" t="s">
        <v>12426</v>
      </c>
      <c r="G2541" t="s">
        <v>66</v>
      </c>
      <c r="H2541" t="s">
        <v>20431</v>
      </c>
    </row>
    <row r="2542" spans="1:8" x14ac:dyDescent="0.35">
      <c r="A2542" t="s">
        <v>16428</v>
      </c>
      <c r="B2542" t="s">
        <v>12183</v>
      </c>
      <c r="C2542" t="s">
        <v>12443</v>
      </c>
      <c r="D2542" t="s">
        <v>22014</v>
      </c>
      <c r="E2542" t="s">
        <v>11948</v>
      </c>
      <c r="F2542" t="s">
        <v>11922</v>
      </c>
      <c r="G2542" t="s">
        <v>14408</v>
      </c>
      <c r="H2542" t="s">
        <v>20409</v>
      </c>
    </row>
    <row r="2543" spans="1:8" x14ac:dyDescent="0.35">
      <c r="A2543" t="s">
        <v>16429</v>
      </c>
      <c r="B2543" t="s">
        <v>12146</v>
      </c>
      <c r="C2543" t="s">
        <v>12425</v>
      </c>
      <c r="D2543" t="s">
        <v>21987</v>
      </c>
      <c r="E2543" t="s">
        <v>12430</v>
      </c>
      <c r="F2543" t="s">
        <v>11935</v>
      </c>
      <c r="G2543" t="s">
        <v>16430</v>
      </c>
      <c r="H2543" t="s">
        <v>20274</v>
      </c>
    </row>
    <row r="2544" spans="1:8" x14ac:dyDescent="0.35">
      <c r="A2544" t="s">
        <v>16431</v>
      </c>
      <c r="B2544" t="s">
        <v>12035</v>
      </c>
      <c r="C2544" t="s">
        <v>12425</v>
      </c>
      <c r="D2544" t="s">
        <v>22250</v>
      </c>
      <c r="E2544" t="s">
        <v>12430</v>
      </c>
      <c r="F2544" t="s">
        <v>11922</v>
      </c>
      <c r="G2544" t="s">
        <v>16432</v>
      </c>
      <c r="H2544" t="s">
        <v>21269</v>
      </c>
    </row>
    <row r="2545" spans="1:8" x14ac:dyDescent="0.35">
      <c r="A2545" t="s">
        <v>16433</v>
      </c>
      <c r="B2545" t="s">
        <v>11961</v>
      </c>
      <c r="C2545" t="s">
        <v>12443</v>
      </c>
      <c r="D2545" t="s">
        <v>21866</v>
      </c>
      <c r="E2545" t="s">
        <v>11948</v>
      </c>
      <c r="F2545" t="s">
        <v>11935</v>
      </c>
      <c r="G2545" t="s">
        <v>66</v>
      </c>
      <c r="H2545" t="s">
        <v>20537</v>
      </c>
    </row>
    <row r="2546" spans="1:8" x14ac:dyDescent="0.35">
      <c r="A2546" t="s">
        <v>16434</v>
      </c>
      <c r="B2546" t="s">
        <v>12183</v>
      </c>
      <c r="C2546" t="s">
        <v>12421</v>
      </c>
      <c r="D2546" t="s">
        <v>22224</v>
      </c>
      <c r="E2546" t="s">
        <v>12430</v>
      </c>
      <c r="F2546" t="s">
        <v>11922</v>
      </c>
      <c r="G2546" t="s">
        <v>16435</v>
      </c>
      <c r="H2546" t="s">
        <v>20253</v>
      </c>
    </row>
    <row r="2547" spans="1:8" x14ac:dyDescent="0.35">
      <c r="A2547" t="s">
        <v>16436</v>
      </c>
      <c r="B2547" t="s">
        <v>12035</v>
      </c>
      <c r="C2547" t="s">
        <v>12425</v>
      </c>
      <c r="D2547" t="s">
        <v>21962</v>
      </c>
      <c r="E2547" t="s">
        <v>12422</v>
      </c>
      <c r="F2547" t="s">
        <v>12426</v>
      </c>
      <c r="G2547" t="s">
        <v>13722</v>
      </c>
      <c r="H2547" t="s">
        <v>21007</v>
      </c>
    </row>
    <row r="2548" spans="1:8" x14ac:dyDescent="0.35">
      <c r="A2548" t="s">
        <v>16437</v>
      </c>
      <c r="B2548" t="s">
        <v>12035</v>
      </c>
      <c r="C2548" t="s">
        <v>12443</v>
      </c>
      <c r="D2548" t="s">
        <v>22196</v>
      </c>
      <c r="E2548" t="s">
        <v>11935</v>
      </c>
      <c r="F2548" t="s">
        <v>12426</v>
      </c>
      <c r="G2548" t="s">
        <v>12596</v>
      </c>
      <c r="H2548" t="s">
        <v>21589</v>
      </c>
    </row>
    <row r="2549" spans="1:8" x14ac:dyDescent="0.35">
      <c r="A2549" t="s">
        <v>16438</v>
      </c>
      <c r="B2549" t="s">
        <v>11921</v>
      </c>
      <c r="C2549" t="s">
        <v>12434</v>
      </c>
      <c r="D2549" t="s">
        <v>22041</v>
      </c>
      <c r="E2549" t="s">
        <v>12430</v>
      </c>
      <c r="F2549" t="s">
        <v>66</v>
      </c>
      <c r="G2549" t="s">
        <v>66</v>
      </c>
      <c r="H2549" t="s">
        <v>21392</v>
      </c>
    </row>
    <row r="2550" spans="1:8" x14ac:dyDescent="0.35">
      <c r="A2550" t="s">
        <v>16439</v>
      </c>
      <c r="B2550" t="s">
        <v>12035</v>
      </c>
      <c r="C2550" t="s">
        <v>12425</v>
      </c>
      <c r="D2550" t="s">
        <v>22241</v>
      </c>
      <c r="E2550" t="s">
        <v>11922</v>
      </c>
      <c r="F2550" t="s">
        <v>12423</v>
      </c>
      <c r="G2550" t="s">
        <v>66</v>
      </c>
      <c r="H2550" t="s">
        <v>20301</v>
      </c>
    </row>
    <row r="2551" spans="1:8" x14ac:dyDescent="0.35">
      <c r="A2551" t="s">
        <v>16440</v>
      </c>
      <c r="B2551" t="s">
        <v>11921</v>
      </c>
      <c r="C2551" t="s">
        <v>12429</v>
      </c>
      <c r="D2551" t="s">
        <v>21895</v>
      </c>
      <c r="E2551" t="s">
        <v>11935</v>
      </c>
      <c r="F2551" t="s">
        <v>12426</v>
      </c>
      <c r="G2551" t="s">
        <v>16441</v>
      </c>
      <c r="H2551" t="s">
        <v>20915</v>
      </c>
    </row>
    <row r="2552" spans="1:8" x14ac:dyDescent="0.35">
      <c r="A2552" t="s">
        <v>16442</v>
      </c>
      <c r="B2552" t="s">
        <v>12146</v>
      </c>
      <c r="C2552" t="s">
        <v>12449</v>
      </c>
      <c r="D2552" t="s">
        <v>22086</v>
      </c>
      <c r="E2552" t="s">
        <v>12422</v>
      </c>
      <c r="F2552" t="s">
        <v>11948</v>
      </c>
      <c r="G2552" t="s">
        <v>66</v>
      </c>
      <c r="H2552" t="s">
        <v>21581</v>
      </c>
    </row>
    <row r="2553" spans="1:8" x14ac:dyDescent="0.35">
      <c r="A2553" t="s">
        <v>16443</v>
      </c>
      <c r="B2553" t="s">
        <v>12220</v>
      </c>
      <c r="C2553" t="s">
        <v>12425</v>
      </c>
      <c r="D2553" t="s">
        <v>21895</v>
      </c>
      <c r="E2553" t="s">
        <v>12430</v>
      </c>
      <c r="F2553" t="s">
        <v>11935</v>
      </c>
      <c r="G2553" t="s">
        <v>16444</v>
      </c>
      <c r="H2553" t="s">
        <v>21116</v>
      </c>
    </row>
    <row r="2554" spans="1:8" x14ac:dyDescent="0.35">
      <c r="A2554" t="s">
        <v>16445</v>
      </c>
      <c r="B2554" t="s">
        <v>12220</v>
      </c>
      <c r="C2554" t="s">
        <v>12449</v>
      </c>
      <c r="D2554" t="s">
        <v>22350</v>
      </c>
      <c r="E2554" t="s">
        <v>12430</v>
      </c>
      <c r="F2554" t="s">
        <v>11935</v>
      </c>
      <c r="G2554" t="s">
        <v>16446</v>
      </c>
      <c r="H2554" t="s">
        <v>20574</v>
      </c>
    </row>
    <row r="2555" spans="1:8" x14ac:dyDescent="0.35">
      <c r="A2555" t="s">
        <v>16447</v>
      </c>
      <c r="B2555" t="s">
        <v>12257</v>
      </c>
      <c r="C2555" t="s">
        <v>12443</v>
      </c>
      <c r="D2555" t="s">
        <v>22115</v>
      </c>
      <c r="E2555" t="s">
        <v>12430</v>
      </c>
      <c r="F2555" t="s">
        <v>11935</v>
      </c>
      <c r="G2555" t="s">
        <v>13891</v>
      </c>
      <c r="H2555" t="s">
        <v>21052</v>
      </c>
    </row>
    <row r="2556" spans="1:8" x14ac:dyDescent="0.35">
      <c r="A2556" t="s">
        <v>16448</v>
      </c>
      <c r="B2556" t="s">
        <v>12146</v>
      </c>
      <c r="C2556" t="s">
        <v>12429</v>
      </c>
      <c r="D2556" t="s">
        <v>22513</v>
      </c>
      <c r="E2556" t="s">
        <v>11948</v>
      </c>
      <c r="F2556" t="s">
        <v>66</v>
      </c>
      <c r="G2556" t="s">
        <v>10696</v>
      </c>
      <c r="H2556" t="s">
        <v>20933</v>
      </c>
    </row>
    <row r="2557" spans="1:8" x14ac:dyDescent="0.35">
      <c r="A2557" t="s">
        <v>16449</v>
      </c>
      <c r="B2557" t="s">
        <v>11921</v>
      </c>
      <c r="C2557" t="s">
        <v>12443</v>
      </c>
      <c r="D2557" t="s">
        <v>21882</v>
      </c>
      <c r="E2557" t="s">
        <v>12422</v>
      </c>
      <c r="F2557" t="s">
        <v>11935</v>
      </c>
      <c r="G2557" t="s">
        <v>9821</v>
      </c>
      <c r="H2557" t="s">
        <v>21861</v>
      </c>
    </row>
    <row r="2558" spans="1:8" x14ac:dyDescent="0.35">
      <c r="A2558" t="s">
        <v>16450</v>
      </c>
      <c r="B2558" t="s">
        <v>12257</v>
      </c>
      <c r="C2558" t="s">
        <v>12429</v>
      </c>
      <c r="D2558" t="s">
        <v>22550</v>
      </c>
      <c r="E2558" t="s">
        <v>12430</v>
      </c>
      <c r="F2558" t="s">
        <v>11922</v>
      </c>
      <c r="G2558" t="s">
        <v>14051</v>
      </c>
      <c r="H2558" t="s">
        <v>20912</v>
      </c>
    </row>
    <row r="2559" spans="1:8" x14ac:dyDescent="0.35">
      <c r="A2559" t="s">
        <v>16451</v>
      </c>
      <c r="B2559" t="s">
        <v>11998</v>
      </c>
      <c r="C2559" t="s">
        <v>12434</v>
      </c>
      <c r="D2559" t="s">
        <v>22355</v>
      </c>
      <c r="E2559" t="s">
        <v>11948</v>
      </c>
      <c r="F2559" t="s">
        <v>12423</v>
      </c>
      <c r="G2559" t="s">
        <v>9943</v>
      </c>
      <c r="H2559" t="s">
        <v>20105</v>
      </c>
    </row>
    <row r="2560" spans="1:8" x14ac:dyDescent="0.35">
      <c r="A2560" t="s">
        <v>16452</v>
      </c>
      <c r="B2560" t="s">
        <v>12257</v>
      </c>
      <c r="C2560" t="s">
        <v>12429</v>
      </c>
      <c r="D2560" t="s">
        <v>22235</v>
      </c>
      <c r="E2560" t="s">
        <v>12430</v>
      </c>
      <c r="F2560" t="s">
        <v>11948</v>
      </c>
      <c r="G2560" t="s">
        <v>16453</v>
      </c>
      <c r="H2560" t="s">
        <v>20404</v>
      </c>
    </row>
    <row r="2561" spans="1:8" x14ac:dyDescent="0.35">
      <c r="A2561" t="s">
        <v>16454</v>
      </c>
      <c r="B2561" t="s">
        <v>12109</v>
      </c>
      <c r="C2561" t="s">
        <v>12425</v>
      </c>
      <c r="D2561" t="s">
        <v>22480</v>
      </c>
      <c r="E2561" t="s">
        <v>66</v>
      </c>
      <c r="F2561" t="s">
        <v>11922</v>
      </c>
      <c r="G2561" t="s">
        <v>66</v>
      </c>
      <c r="H2561" t="s">
        <v>21179</v>
      </c>
    </row>
    <row r="2562" spans="1:8" x14ac:dyDescent="0.35">
      <c r="A2562" t="s">
        <v>16455</v>
      </c>
      <c r="B2562" t="s">
        <v>12035</v>
      </c>
      <c r="C2562" t="s">
        <v>12443</v>
      </c>
      <c r="D2562" t="s">
        <v>22420</v>
      </c>
      <c r="E2562" t="s">
        <v>12422</v>
      </c>
      <c r="F2562" t="s">
        <v>11935</v>
      </c>
      <c r="G2562" t="s">
        <v>11085</v>
      </c>
      <c r="H2562" t="s">
        <v>20712</v>
      </c>
    </row>
    <row r="2563" spans="1:8" x14ac:dyDescent="0.35">
      <c r="A2563" t="s">
        <v>16456</v>
      </c>
      <c r="B2563" t="s">
        <v>12035</v>
      </c>
      <c r="C2563" t="s">
        <v>12429</v>
      </c>
      <c r="D2563" t="s">
        <v>21911</v>
      </c>
      <c r="E2563" t="s">
        <v>12430</v>
      </c>
      <c r="F2563" t="s">
        <v>12426</v>
      </c>
      <c r="G2563" t="s">
        <v>66</v>
      </c>
      <c r="H2563" t="s">
        <v>20079</v>
      </c>
    </row>
    <row r="2564" spans="1:8" x14ac:dyDescent="0.35">
      <c r="A2564" t="s">
        <v>16457</v>
      </c>
      <c r="B2564" t="s">
        <v>11961</v>
      </c>
      <c r="C2564" t="s">
        <v>12434</v>
      </c>
      <c r="D2564" t="s">
        <v>22181</v>
      </c>
      <c r="E2564" t="s">
        <v>11922</v>
      </c>
      <c r="F2564" t="s">
        <v>11948</v>
      </c>
      <c r="G2564" t="s">
        <v>8195</v>
      </c>
      <c r="H2564" t="s">
        <v>20876</v>
      </c>
    </row>
    <row r="2565" spans="1:8" x14ac:dyDescent="0.35">
      <c r="A2565" t="s">
        <v>16458</v>
      </c>
      <c r="B2565" t="s">
        <v>12072</v>
      </c>
      <c r="C2565" t="s">
        <v>12429</v>
      </c>
      <c r="D2565" t="s">
        <v>22019</v>
      </c>
      <c r="E2565" t="s">
        <v>12422</v>
      </c>
      <c r="F2565" t="s">
        <v>12423</v>
      </c>
      <c r="G2565" t="s">
        <v>15887</v>
      </c>
      <c r="H2565" t="s">
        <v>21342</v>
      </c>
    </row>
    <row r="2566" spans="1:8" x14ac:dyDescent="0.35">
      <c r="A2566" t="s">
        <v>16459</v>
      </c>
      <c r="B2566" t="s">
        <v>12183</v>
      </c>
      <c r="C2566" t="s">
        <v>12443</v>
      </c>
      <c r="D2566" t="s">
        <v>22071</v>
      </c>
      <c r="E2566" t="s">
        <v>11922</v>
      </c>
      <c r="F2566" t="s">
        <v>12423</v>
      </c>
      <c r="G2566" t="s">
        <v>16460</v>
      </c>
      <c r="H2566" t="s">
        <v>20024</v>
      </c>
    </row>
    <row r="2567" spans="1:8" x14ac:dyDescent="0.35">
      <c r="A2567" t="s">
        <v>16461</v>
      </c>
      <c r="B2567" t="s">
        <v>12220</v>
      </c>
      <c r="C2567" t="s">
        <v>12434</v>
      </c>
      <c r="D2567" t="s">
        <v>22324</v>
      </c>
      <c r="E2567" t="s">
        <v>11948</v>
      </c>
      <c r="F2567" t="s">
        <v>11948</v>
      </c>
      <c r="G2567" t="s">
        <v>13088</v>
      </c>
      <c r="H2567" t="s">
        <v>21074</v>
      </c>
    </row>
    <row r="2568" spans="1:8" x14ac:dyDescent="0.35">
      <c r="A2568" t="s">
        <v>16462</v>
      </c>
      <c r="B2568" t="s">
        <v>12035</v>
      </c>
      <c r="C2568" t="s">
        <v>12449</v>
      </c>
      <c r="D2568" t="s">
        <v>21865</v>
      </c>
      <c r="E2568" t="s">
        <v>12430</v>
      </c>
      <c r="F2568" t="s">
        <v>11922</v>
      </c>
      <c r="G2568" t="s">
        <v>16463</v>
      </c>
      <c r="H2568" t="s">
        <v>20263</v>
      </c>
    </row>
    <row r="2569" spans="1:8" x14ac:dyDescent="0.35">
      <c r="A2569" t="s">
        <v>16464</v>
      </c>
      <c r="B2569" t="s">
        <v>12109</v>
      </c>
      <c r="C2569" t="s">
        <v>12443</v>
      </c>
      <c r="D2569" t="s">
        <v>22156</v>
      </c>
      <c r="E2569" t="s">
        <v>11948</v>
      </c>
      <c r="F2569" t="s">
        <v>11922</v>
      </c>
      <c r="G2569" t="s">
        <v>16465</v>
      </c>
      <c r="H2569" t="s">
        <v>21345</v>
      </c>
    </row>
    <row r="2570" spans="1:8" x14ac:dyDescent="0.35">
      <c r="A2570" t="s">
        <v>16466</v>
      </c>
      <c r="B2570" t="s">
        <v>12220</v>
      </c>
      <c r="C2570" t="s">
        <v>12449</v>
      </c>
      <c r="D2570" t="s">
        <v>22060</v>
      </c>
      <c r="E2570" t="s">
        <v>66</v>
      </c>
      <c r="F2570" t="s">
        <v>11948</v>
      </c>
      <c r="G2570" t="s">
        <v>16467</v>
      </c>
      <c r="H2570" t="s">
        <v>20821</v>
      </c>
    </row>
    <row r="2571" spans="1:8" x14ac:dyDescent="0.35">
      <c r="A2571" t="s">
        <v>16468</v>
      </c>
      <c r="B2571" t="s">
        <v>11921</v>
      </c>
      <c r="C2571" t="s">
        <v>12443</v>
      </c>
      <c r="D2571" t="s">
        <v>22078</v>
      </c>
      <c r="E2571" t="s">
        <v>11948</v>
      </c>
      <c r="F2571" t="s">
        <v>11922</v>
      </c>
      <c r="G2571" t="s">
        <v>8034</v>
      </c>
      <c r="H2571" t="s">
        <v>21516</v>
      </c>
    </row>
    <row r="2572" spans="1:8" x14ac:dyDescent="0.35">
      <c r="A2572" t="s">
        <v>16469</v>
      </c>
      <c r="B2572" t="s">
        <v>11998</v>
      </c>
      <c r="C2572" t="s">
        <v>12429</v>
      </c>
      <c r="D2572" t="s">
        <v>22176</v>
      </c>
      <c r="E2572" t="s">
        <v>11935</v>
      </c>
      <c r="F2572" t="s">
        <v>11948</v>
      </c>
      <c r="G2572" t="s">
        <v>16038</v>
      </c>
      <c r="H2572" t="s">
        <v>21031</v>
      </c>
    </row>
    <row r="2573" spans="1:8" x14ac:dyDescent="0.35">
      <c r="A2573" t="s">
        <v>16470</v>
      </c>
      <c r="B2573" t="s">
        <v>11961</v>
      </c>
      <c r="C2573" t="s">
        <v>12421</v>
      </c>
      <c r="D2573" t="s">
        <v>21915</v>
      </c>
      <c r="E2573" t="s">
        <v>66</v>
      </c>
      <c r="F2573" t="s">
        <v>11922</v>
      </c>
      <c r="G2573" t="s">
        <v>16471</v>
      </c>
      <c r="H2573" t="s">
        <v>20274</v>
      </c>
    </row>
    <row r="2574" spans="1:8" x14ac:dyDescent="0.35">
      <c r="A2574" t="s">
        <v>16472</v>
      </c>
      <c r="B2574" t="s">
        <v>12257</v>
      </c>
      <c r="C2574" t="s">
        <v>12429</v>
      </c>
      <c r="D2574" t="s">
        <v>22327</v>
      </c>
      <c r="E2574" t="s">
        <v>66</v>
      </c>
      <c r="F2574" t="s">
        <v>11922</v>
      </c>
      <c r="G2574" t="s">
        <v>10193</v>
      </c>
      <c r="H2574" t="s">
        <v>21276</v>
      </c>
    </row>
    <row r="2575" spans="1:8" x14ac:dyDescent="0.35">
      <c r="A2575" t="s">
        <v>16473</v>
      </c>
      <c r="B2575" t="s">
        <v>12257</v>
      </c>
      <c r="C2575" t="s">
        <v>12434</v>
      </c>
      <c r="D2575" t="s">
        <v>22254</v>
      </c>
      <c r="E2575" t="s">
        <v>11922</v>
      </c>
      <c r="F2575" t="s">
        <v>66</v>
      </c>
      <c r="G2575" t="s">
        <v>10358</v>
      </c>
      <c r="H2575" t="s">
        <v>20700</v>
      </c>
    </row>
    <row r="2576" spans="1:8" x14ac:dyDescent="0.35">
      <c r="A2576" t="s">
        <v>16474</v>
      </c>
      <c r="B2576" t="s">
        <v>12109</v>
      </c>
      <c r="C2576" t="s">
        <v>12429</v>
      </c>
      <c r="D2576" t="s">
        <v>22170</v>
      </c>
      <c r="E2576" t="s">
        <v>12422</v>
      </c>
      <c r="F2576" t="s">
        <v>12423</v>
      </c>
      <c r="G2576" t="s">
        <v>66</v>
      </c>
      <c r="H2576" t="s">
        <v>21197</v>
      </c>
    </row>
    <row r="2577" spans="1:8" x14ac:dyDescent="0.35">
      <c r="A2577" t="s">
        <v>16475</v>
      </c>
      <c r="B2577" t="s">
        <v>12109</v>
      </c>
      <c r="C2577" t="s">
        <v>12449</v>
      </c>
      <c r="D2577" t="s">
        <v>22181</v>
      </c>
      <c r="E2577" t="s">
        <v>11935</v>
      </c>
      <c r="F2577" t="s">
        <v>11935</v>
      </c>
      <c r="G2577" t="s">
        <v>66</v>
      </c>
      <c r="H2577" t="s">
        <v>20122</v>
      </c>
    </row>
    <row r="2578" spans="1:8" x14ac:dyDescent="0.35">
      <c r="A2578" t="s">
        <v>16476</v>
      </c>
      <c r="B2578" t="s">
        <v>12109</v>
      </c>
      <c r="C2578" t="s">
        <v>12429</v>
      </c>
      <c r="D2578" t="s">
        <v>21952</v>
      </c>
      <c r="E2578" t="s">
        <v>11922</v>
      </c>
      <c r="F2578" t="s">
        <v>11922</v>
      </c>
      <c r="G2578" t="s">
        <v>66</v>
      </c>
      <c r="H2578" t="s">
        <v>21369</v>
      </c>
    </row>
    <row r="2579" spans="1:8" x14ac:dyDescent="0.35">
      <c r="A2579" t="s">
        <v>16477</v>
      </c>
      <c r="B2579" t="s">
        <v>11998</v>
      </c>
      <c r="C2579" t="s">
        <v>12429</v>
      </c>
      <c r="D2579" t="s">
        <v>22402</v>
      </c>
      <c r="E2579" t="s">
        <v>11948</v>
      </c>
      <c r="F2579" t="s">
        <v>12426</v>
      </c>
      <c r="G2579" t="s">
        <v>7340</v>
      </c>
      <c r="H2579" t="s">
        <v>20064</v>
      </c>
    </row>
    <row r="2580" spans="1:8" x14ac:dyDescent="0.35">
      <c r="A2580" t="s">
        <v>16478</v>
      </c>
      <c r="B2580" t="s">
        <v>12072</v>
      </c>
      <c r="C2580" t="s">
        <v>12449</v>
      </c>
      <c r="D2580" t="s">
        <v>21913</v>
      </c>
      <c r="E2580" t="s">
        <v>12430</v>
      </c>
      <c r="F2580" t="s">
        <v>11922</v>
      </c>
      <c r="G2580" t="s">
        <v>11165</v>
      </c>
      <c r="H2580" t="s">
        <v>21019</v>
      </c>
    </row>
    <row r="2581" spans="1:8" x14ac:dyDescent="0.35">
      <c r="A2581" t="s">
        <v>16479</v>
      </c>
      <c r="B2581" t="s">
        <v>12257</v>
      </c>
      <c r="C2581" t="s">
        <v>12425</v>
      </c>
      <c r="D2581" t="s">
        <v>22452</v>
      </c>
      <c r="E2581" t="s">
        <v>12430</v>
      </c>
      <c r="F2581" t="s">
        <v>12426</v>
      </c>
      <c r="G2581" t="s">
        <v>16480</v>
      </c>
      <c r="H2581" t="s">
        <v>20028</v>
      </c>
    </row>
    <row r="2582" spans="1:8" x14ac:dyDescent="0.35">
      <c r="A2582" t="s">
        <v>16481</v>
      </c>
      <c r="B2582" t="s">
        <v>12072</v>
      </c>
      <c r="C2582" t="s">
        <v>12449</v>
      </c>
      <c r="D2582" t="s">
        <v>22003</v>
      </c>
      <c r="E2582" t="s">
        <v>11935</v>
      </c>
      <c r="F2582" t="s">
        <v>12423</v>
      </c>
      <c r="G2582" t="s">
        <v>66</v>
      </c>
      <c r="H2582" t="s">
        <v>20506</v>
      </c>
    </row>
    <row r="2583" spans="1:8" x14ac:dyDescent="0.35">
      <c r="A2583" t="s">
        <v>16482</v>
      </c>
      <c r="B2583" t="s">
        <v>12146</v>
      </c>
      <c r="C2583" t="s">
        <v>12434</v>
      </c>
      <c r="D2583" t="s">
        <v>22374</v>
      </c>
      <c r="E2583" t="s">
        <v>12430</v>
      </c>
      <c r="F2583" t="s">
        <v>11935</v>
      </c>
      <c r="G2583" t="s">
        <v>16483</v>
      </c>
      <c r="H2583" t="s">
        <v>21007</v>
      </c>
    </row>
    <row r="2584" spans="1:8" x14ac:dyDescent="0.35">
      <c r="A2584" t="s">
        <v>16484</v>
      </c>
      <c r="B2584" t="s">
        <v>12257</v>
      </c>
      <c r="C2584" t="s">
        <v>12429</v>
      </c>
      <c r="D2584" t="s">
        <v>21879</v>
      </c>
      <c r="E2584" t="s">
        <v>11922</v>
      </c>
      <c r="F2584" t="s">
        <v>11935</v>
      </c>
      <c r="G2584" t="s">
        <v>16485</v>
      </c>
      <c r="H2584" t="s">
        <v>21202</v>
      </c>
    </row>
    <row r="2585" spans="1:8" x14ac:dyDescent="0.35">
      <c r="A2585" t="s">
        <v>16486</v>
      </c>
      <c r="B2585" t="s">
        <v>11998</v>
      </c>
      <c r="C2585" t="s">
        <v>12421</v>
      </c>
      <c r="D2585" t="s">
        <v>22551</v>
      </c>
      <c r="E2585" t="s">
        <v>11948</v>
      </c>
      <c r="F2585" t="s">
        <v>66</v>
      </c>
      <c r="G2585" t="s">
        <v>16487</v>
      </c>
      <c r="H2585" t="s">
        <v>20623</v>
      </c>
    </row>
    <row r="2586" spans="1:8" x14ac:dyDescent="0.35">
      <c r="A2586" t="s">
        <v>16488</v>
      </c>
      <c r="B2586" t="s">
        <v>12035</v>
      </c>
      <c r="C2586" t="s">
        <v>12434</v>
      </c>
      <c r="D2586" t="s">
        <v>22216</v>
      </c>
      <c r="E2586" t="s">
        <v>12430</v>
      </c>
      <c r="F2586" t="s">
        <v>11948</v>
      </c>
      <c r="G2586" t="s">
        <v>66</v>
      </c>
      <c r="H2586" t="s">
        <v>19843</v>
      </c>
    </row>
    <row r="2587" spans="1:8" x14ac:dyDescent="0.35">
      <c r="A2587" t="s">
        <v>16489</v>
      </c>
      <c r="B2587" t="s">
        <v>11961</v>
      </c>
      <c r="C2587" t="s">
        <v>12449</v>
      </c>
      <c r="D2587" t="s">
        <v>21894</v>
      </c>
      <c r="E2587" t="s">
        <v>11922</v>
      </c>
      <c r="F2587" t="s">
        <v>11935</v>
      </c>
      <c r="G2587" t="s">
        <v>16490</v>
      </c>
      <c r="H2587" t="s">
        <v>19867</v>
      </c>
    </row>
    <row r="2588" spans="1:8" x14ac:dyDescent="0.35">
      <c r="A2588" t="s">
        <v>16491</v>
      </c>
      <c r="B2588" t="s">
        <v>12109</v>
      </c>
      <c r="C2588" t="s">
        <v>12449</v>
      </c>
      <c r="D2588" t="s">
        <v>21936</v>
      </c>
      <c r="E2588" t="s">
        <v>66</v>
      </c>
      <c r="F2588" t="s">
        <v>12426</v>
      </c>
      <c r="G2588" t="s">
        <v>66</v>
      </c>
      <c r="H2588" t="s">
        <v>20426</v>
      </c>
    </row>
    <row r="2589" spans="1:8" x14ac:dyDescent="0.35">
      <c r="A2589" t="s">
        <v>16492</v>
      </c>
      <c r="B2589" t="s">
        <v>12109</v>
      </c>
      <c r="C2589" t="s">
        <v>12449</v>
      </c>
      <c r="D2589" t="s">
        <v>21917</v>
      </c>
      <c r="E2589" t="s">
        <v>12430</v>
      </c>
      <c r="F2589" t="s">
        <v>12423</v>
      </c>
      <c r="G2589" t="s">
        <v>16493</v>
      </c>
      <c r="H2589" t="s">
        <v>21135</v>
      </c>
    </row>
    <row r="2590" spans="1:8" x14ac:dyDescent="0.35">
      <c r="A2590" t="s">
        <v>16494</v>
      </c>
      <c r="B2590" t="s">
        <v>12220</v>
      </c>
      <c r="C2590" t="s">
        <v>12434</v>
      </c>
      <c r="D2590" t="s">
        <v>22552</v>
      </c>
      <c r="E2590" t="s">
        <v>11948</v>
      </c>
      <c r="F2590" t="s">
        <v>66</v>
      </c>
      <c r="G2590" t="s">
        <v>14762</v>
      </c>
      <c r="H2590" t="s">
        <v>20569</v>
      </c>
    </row>
    <row r="2591" spans="1:8" x14ac:dyDescent="0.35">
      <c r="A2591" t="s">
        <v>16495</v>
      </c>
      <c r="B2591" t="s">
        <v>12220</v>
      </c>
      <c r="C2591" t="s">
        <v>12434</v>
      </c>
      <c r="D2591" t="s">
        <v>22000</v>
      </c>
      <c r="E2591" t="s">
        <v>11948</v>
      </c>
      <c r="F2591" t="s">
        <v>11922</v>
      </c>
      <c r="G2591" t="s">
        <v>16496</v>
      </c>
      <c r="H2591" t="s">
        <v>19906</v>
      </c>
    </row>
    <row r="2592" spans="1:8" x14ac:dyDescent="0.35">
      <c r="A2592" t="s">
        <v>16497</v>
      </c>
      <c r="B2592" t="s">
        <v>11961</v>
      </c>
      <c r="C2592" t="s">
        <v>12421</v>
      </c>
      <c r="D2592" t="s">
        <v>22207</v>
      </c>
      <c r="E2592" t="s">
        <v>12422</v>
      </c>
      <c r="F2592" t="s">
        <v>11922</v>
      </c>
      <c r="G2592" t="s">
        <v>11795</v>
      </c>
      <c r="H2592" t="s">
        <v>21185</v>
      </c>
    </row>
    <row r="2593" spans="1:8" x14ac:dyDescent="0.35">
      <c r="A2593" t="s">
        <v>16498</v>
      </c>
      <c r="B2593" t="s">
        <v>12257</v>
      </c>
      <c r="C2593" t="s">
        <v>12429</v>
      </c>
      <c r="D2593" t="s">
        <v>21864</v>
      </c>
      <c r="E2593" t="s">
        <v>12422</v>
      </c>
      <c r="F2593" t="s">
        <v>11922</v>
      </c>
      <c r="G2593" t="s">
        <v>66</v>
      </c>
      <c r="H2593" t="s">
        <v>22058</v>
      </c>
    </row>
    <row r="2594" spans="1:8" x14ac:dyDescent="0.35">
      <c r="A2594" t="s">
        <v>16499</v>
      </c>
      <c r="B2594" t="s">
        <v>12183</v>
      </c>
      <c r="C2594" t="s">
        <v>12429</v>
      </c>
      <c r="D2594" t="s">
        <v>22210</v>
      </c>
      <c r="E2594" t="s">
        <v>12422</v>
      </c>
      <c r="F2594" t="s">
        <v>12426</v>
      </c>
      <c r="G2594" t="s">
        <v>10942</v>
      </c>
      <c r="H2594" t="s">
        <v>21445</v>
      </c>
    </row>
    <row r="2595" spans="1:8" x14ac:dyDescent="0.35">
      <c r="A2595" t="s">
        <v>16500</v>
      </c>
      <c r="B2595" t="s">
        <v>12072</v>
      </c>
      <c r="C2595" t="s">
        <v>12425</v>
      </c>
      <c r="D2595" t="s">
        <v>22258</v>
      </c>
      <c r="E2595" t="s">
        <v>11948</v>
      </c>
      <c r="F2595" t="s">
        <v>11922</v>
      </c>
      <c r="G2595" t="s">
        <v>16501</v>
      </c>
      <c r="H2595" t="s">
        <v>20523</v>
      </c>
    </row>
    <row r="2596" spans="1:8" x14ac:dyDescent="0.35">
      <c r="A2596" t="s">
        <v>16502</v>
      </c>
      <c r="B2596" t="s">
        <v>11998</v>
      </c>
      <c r="C2596" t="s">
        <v>12429</v>
      </c>
      <c r="D2596" t="s">
        <v>22260</v>
      </c>
      <c r="E2596" t="s">
        <v>11935</v>
      </c>
      <c r="F2596" t="s">
        <v>12423</v>
      </c>
      <c r="G2596" t="s">
        <v>16503</v>
      </c>
      <c r="H2596" t="s">
        <v>20700</v>
      </c>
    </row>
    <row r="2597" spans="1:8" x14ac:dyDescent="0.35">
      <c r="A2597" t="s">
        <v>16504</v>
      </c>
      <c r="B2597" t="s">
        <v>12072</v>
      </c>
      <c r="C2597" t="s">
        <v>12443</v>
      </c>
      <c r="D2597" t="s">
        <v>22196</v>
      </c>
      <c r="E2597" t="s">
        <v>12430</v>
      </c>
      <c r="F2597" t="s">
        <v>12426</v>
      </c>
      <c r="G2597" t="s">
        <v>16505</v>
      </c>
      <c r="H2597" t="s">
        <v>20598</v>
      </c>
    </row>
    <row r="2598" spans="1:8" x14ac:dyDescent="0.35">
      <c r="A2598" t="s">
        <v>16506</v>
      </c>
      <c r="B2598" t="s">
        <v>12146</v>
      </c>
      <c r="C2598" t="s">
        <v>12425</v>
      </c>
      <c r="D2598" t="s">
        <v>22258</v>
      </c>
      <c r="E2598" t="s">
        <v>12422</v>
      </c>
      <c r="F2598" t="s">
        <v>12426</v>
      </c>
      <c r="G2598" t="s">
        <v>16507</v>
      </c>
      <c r="H2598" t="s">
        <v>20150</v>
      </c>
    </row>
    <row r="2599" spans="1:8" x14ac:dyDescent="0.35">
      <c r="A2599" t="s">
        <v>16508</v>
      </c>
      <c r="B2599" t="s">
        <v>12072</v>
      </c>
      <c r="C2599" t="s">
        <v>12449</v>
      </c>
      <c r="D2599" t="s">
        <v>22023</v>
      </c>
      <c r="E2599" t="s">
        <v>11935</v>
      </c>
      <c r="F2599" t="s">
        <v>11948</v>
      </c>
      <c r="G2599" t="s">
        <v>16509</v>
      </c>
      <c r="H2599" t="s">
        <v>20639</v>
      </c>
    </row>
    <row r="2600" spans="1:8" x14ac:dyDescent="0.35">
      <c r="A2600" t="s">
        <v>16510</v>
      </c>
      <c r="B2600" t="s">
        <v>12146</v>
      </c>
      <c r="C2600" t="s">
        <v>12429</v>
      </c>
      <c r="D2600" t="s">
        <v>22215</v>
      </c>
      <c r="E2600" t="s">
        <v>11935</v>
      </c>
      <c r="F2600" t="s">
        <v>12426</v>
      </c>
      <c r="G2600" t="s">
        <v>8515</v>
      </c>
      <c r="H2600" t="s">
        <v>20110</v>
      </c>
    </row>
    <row r="2601" spans="1:8" x14ac:dyDescent="0.35">
      <c r="A2601" t="s">
        <v>16511</v>
      </c>
      <c r="B2601" t="s">
        <v>12035</v>
      </c>
      <c r="C2601" t="s">
        <v>12434</v>
      </c>
      <c r="D2601" t="s">
        <v>22298</v>
      </c>
      <c r="E2601" t="s">
        <v>11935</v>
      </c>
      <c r="F2601" t="s">
        <v>11948</v>
      </c>
      <c r="G2601" t="s">
        <v>16512</v>
      </c>
      <c r="H2601" t="s">
        <v>20713</v>
      </c>
    </row>
    <row r="2602" spans="1:8" x14ac:dyDescent="0.35">
      <c r="A2602" t="s">
        <v>16513</v>
      </c>
      <c r="B2602" t="s">
        <v>12109</v>
      </c>
      <c r="C2602" t="s">
        <v>12421</v>
      </c>
      <c r="D2602" t="s">
        <v>21883</v>
      </c>
      <c r="E2602" t="s">
        <v>66</v>
      </c>
      <c r="F2602" t="s">
        <v>12423</v>
      </c>
      <c r="G2602" t="s">
        <v>8696</v>
      </c>
      <c r="H2602" t="s">
        <v>20812</v>
      </c>
    </row>
    <row r="2603" spans="1:8" x14ac:dyDescent="0.35">
      <c r="A2603" t="s">
        <v>16514</v>
      </c>
      <c r="B2603" t="s">
        <v>11998</v>
      </c>
      <c r="C2603" t="s">
        <v>12434</v>
      </c>
      <c r="D2603" t="s">
        <v>22113</v>
      </c>
      <c r="E2603" t="s">
        <v>11948</v>
      </c>
      <c r="F2603" t="s">
        <v>11935</v>
      </c>
      <c r="G2603" t="s">
        <v>16515</v>
      </c>
      <c r="H2603" t="s">
        <v>20467</v>
      </c>
    </row>
    <row r="2604" spans="1:8" x14ac:dyDescent="0.35">
      <c r="A2604" t="s">
        <v>16516</v>
      </c>
      <c r="B2604" t="s">
        <v>12109</v>
      </c>
      <c r="C2604" t="s">
        <v>12449</v>
      </c>
      <c r="D2604" t="s">
        <v>22279</v>
      </c>
      <c r="E2604" t="s">
        <v>12430</v>
      </c>
      <c r="F2604" t="s">
        <v>11935</v>
      </c>
      <c r="G2604" t="s">
        <v>66</v>
      </c>
      <c r="H2604" t="s">
        <v>19844</v>
      </c>
    </row>
    <row r="2605" spans="1:8" x14ac:dyDescent="0.35">
      <c r="A2605" t="s">
        <v>16517</v>
      </c>
      <c r="B2605" t="s">
        <v>12257</v>
      </c>
      <c r="C2605" t="s">
        <v>12429</v>
      </c>
      <c r="D2605" t="s">
        <v>21890</v>
      </c>
      <c r="E2605" t="s">
        <v>11948</v>
      </c>
      <c r="F2605" t="s">
        <v>11935</v>
      </c>
      <c r="G2605" t="s">
        <v>16518</v>
      </c>
      <c r="H2605" t="s">
        <v>20153</v>
      </c>
    </row>
    <row r="2606" spans="1:8" x14ac:dyDescent="0.35">
      <c r="A2606" t="s">
        <v>16519</v>
      </c>
      <c r="B2606" t="s">
        <v>12183</v>
      </c>
      <c r="C2606" t="s">
        <v>12449</v>
      </c>
      <c r="D2606" t="s">
        <v>22204</v>
      </c>
      <c r="E2606" t="s">
        <v>11948</v>
      </c>
      <c r="F2606" t="s">
        <v>11935</v>
      </c>
      <c r="G2606" t="s">
        <v>16520</v>
      </c>
      <c r="H2606" t="s">
        <v>20958</v>
      </c>
    </row>
    <row r="2607" spans="1:8" x14ac:dyDescent="0.35">
      <c r="A2607" t="s">
        <v>16521</v>
      </c>
      <c r="B2607" t="s">
        <v>11998</v>
      </c>
      <c r="C2607" t="s">
        <v>12434</v>
      </c>
      <c r="D2607" t="s">
        <v>22034</v>
      </c>
      <c r="E2607" t="s">
        <v>11922</v>
      </c>
      <c r="F2607" t="s">
        <v>12426</v>
      </c>
      <c r="G2607" t="s">
        <v>66</v>
      </c>
      <c r="H2607" t="s">
        <v>22035</v>
      </c>
    </row>
    <row r="2608" spans="1:8" x14ac:dyDescent="0.35">
      <c r="A2608" t="s">
        <v>16522</v>
      </c>
      <c r="B2608" t="s">
        <v>11921</v>
      </c>
      <c r="C2608" t="s">
        <v>12434</v>
      </c>
      <c r="D2608" t="s">
        <v>22049</v>
      </c>
      <c r="E2608" t="s">
        <v>12430</v>
      </c>
      <c r="F2608" t="s">
        <v>12426</v>
      </c>
      <c r="G2608" t="s">
        <v>16523</v>
      </c>
      <c r="H2608" t="s">
        <v>21603</v>
      </c>
    </row>
    <row r="2609" spans="1:8" x14ac:dyDescent="0.35">
      <c r="A2609" t="s">
        <v>16524</v>
      </c>
      <c r="B2609" t="s">
        <v>12035</v>
      </c>
      <c r="C2609" t="s">
        <v>12421</v>
      </c>
      <c r="D2609" t="s">
        <v>22117</v>
      </c>
      <c r="E2609" t="s">
        <v>11948</v>
      </c>
      <c r="F2609" t="s">
        <v>12423</v>
      </c>
      <c r="G2609" t="s">
        <v>16525</v>
      </c>
      <c r="H2609" t="s">
        <v>20727</v>
      </c>
    </row>
    <row r="2610" spans="1:8" x14ac:dyDescent="0.35">
      <c r="A2610" t="s">
        <v>16526</v>
      </c>
      <c r="B2610" t="s">
        <v>12220</v>
      </c>
      <c r="C2610" t="s">
        <v>12449</v>
      </c>
      <c r="D2610" t="s">
        <v>22360</v>
      </c>
      <c r="E2610" t="s">
        <v>11935</v>
      </c>
      <c r="F2610" t="s">
        <v>12426</v>
      </c>
      <c r="G2610" t="s">
        <v>16527</v>
      </c>
      <c r="H2610" t="s">
        <v>20771</v>
      </c>
    </row>
    <row r="2611" spans="1:8" x14ac:dyDescent="0.35">
      <c r="A2611" t="s">
        <v>16528</v>
      </c>
      <c r="B2611" t="s">
        <v>11961</v>
      </c>
      <c r="C2611" t="s">
        <v>12434</v>
      </c>
      <c r="D2611" t="s">
        <v>22225</v>
      </c>
      <c r="E2611" t="s">
        <v>12422</v>
      </c>
      <c r="F2611" t="s">
        <v>12423</v>
      </c>
      <c r="G2611" t="s">
        <v>16529</v>
      </c>
      <c r="H2611" t="s">
        <v>20519</v>
      </c>
    </row>
    <row r="2612" spans="1:8" x14ac:dyDescent="0.35">
      <c r="A2612" t="s">
        <v>16530</v>
      </c>
      <c r="B2612" t="s">
        <v>12220</v>
      </c>
      <c r="C2612" t="s">
        <v>12421</v>
      </c>
      <c r="D2612" t="s">
        <v>22182</v>
      </c>
      <c r="E2612" t="s">
        <v>11935</v>
      </c>
      <c r="F2612" t="s">
        <v>12423</v>
      </c>
      <c r="G2612" t="s">
        <v>9650</v>
      </c>
      <c r="H2612" t="s">
        <v>20210</v>
      </c>
    </row>
    <row r="2613" spans="1:8" x14ac:dyDescent="0.35">
      <c r="A2613" t="s">
        <v>16531</v>
      </c>
      <c r="B2613" t="s">
        <v>11921</v>
      </c>
      <c r="C2613" t="s">
        <v>12449</v>
      </c>
      <c r="D2613" t="s">
        <v>22268</v>
      </c>
      <c r="E2613" t="s">
        <v>12430</v>
      </c>
      <c r="F2613" t="s">
        <v>12423</v>
      </c>
      <c r="G2613" t="s">
        <v>66</v>
      </c>
      <c r="H2613" t="s">
        <v>21439</v>
      </c>
    </row>
    <row r="2614" spans="1:8" x14ac:dyDescent="0.35">
      <c r="A2614" t="s">
        <v>16532</v>
      </c>
      <c r="B2614" t="s">
        <v>12183</v>
      </c>
      <c r="C2614" t="s">
        <v>12429</v>
      </c>
      <c r="D2614" t="s">
        <v>21876</v>
      </c>
      <c r="E2614" t="s">
        <v>11922</v>
      </c>
      <c r="F2614" t="s">
        <v>11935</v>
      </c>
      <c r="G2614" t="s">
        <v>16533</v>
      </c>
      <c r="H2614" t="s">
        <v>21360</v>
      </c>
    </row>
    <row r="2615" spans="1:8" x14ac:dyDescent="0.35">
      <c r="A2615" t="s">
        <v>16534</v>
      </c>
      <c r="B2615" t="s">
        <v>11998</v>
      </c>
      <c r="C2615" t="s">
        <v>12434</v>
      </c>
      <c r="D2615" t="s">
        <v>22254</v>
      </c>
      <c r="E2615" t="s">
        <v>11922</v>
      </c>
      <c r="F2615" t="s">
        <v>12426</v>
      </c>
      <c r="G2615" t="s">
        <v>16535</v>
      </c>
      <c r="H2615" t="s">
        <v>20652</v>
      </c>
    </row>
    <row r="2616" spans="1:8" x14ac:dyDescent="0.35">
      <c r="A2616" t="s">
        <v>16536</v>
      </c>
      <c r="B2616" t="s">
        <v>12146</v>
      </c>
      <c r="C2616" t="s">
        <v>12434</v>
      </c>
      <c r="D2616" t="s">
        <v>22142</v>
      </c>
      <c r="E2616" t="s">
        <v>11948</v>
      </c>
      <c r="F2616" t="s">
        <v>11948</v>
      </c>
      <c r="G2616" t="s">
        <v>7615</v>
      </c>
      <c r="H2616" t="s">
        <v>21201</v>
      </c>
    </row>
    <row r="2617" spans="1:8" x14ac:dyDescent="0.35">
      <c r="A2617" t="s">
        <v>16537</v>
      </c>
      <c r="B2617" t="s">
        <v>12035</v>
      </c>
      <c r="C2617" t="s">
        <v>12425</v>
      </c>
      <c r="D2617" t="s">
        <v>22511</v>
      </c>
      <c r="E2617" t="s">
        <v>12430</v>
      </c>
      <c r="F2617" t="s">
        <v>12423</v>
      </c>
      <c r="G2617" t="s">
        <v>14133</v>
      </c>
      <c r="H2617" t="s">
        <v>20361</v>
      </c>
    </row>
    <row r="2618" spans="1:8" x14ac:dyDescent="0.35">
      <c r="A2618" t="s">
        <v>16538</v>
      </c>
      <c r="B2618" t="s">
        <v>12257</v>
      </c>
      <c r="C2618" t="s">
        <v>12443</v>
      </c>
      <c r="D2618" t="s">
        <v>22333</v>
      </c>
      <c r="E2618" t="s">
        <v>12430</v>
      </c>
      <c r="F2618" t="s">
        <v>12426</v>
      </c>
      <c r="G2618" t="s">
        <v>14018</v>
      </c>
      <c r="H2618" t="s">
        <v>21222</v>
      </c>
    </row>
    <row r="2619" spans="1:8" x14ac:dyDescent="0.35">
      <c r="A2619" t="s">
        <v>16539</v>
      </c>
      <c r="B2619" t="s">
        <v>12072</v>
      </c>
      <c r="C2619" t="s">
        <v>12429</v>
      </c>
      <c r="D2619" t="s">
        <v>22246</v>
      </c>
      <c r="E2619" t="s">
        <v>12430</v>
      </c>
      <c r="F2619" t="s">
        <v>12426</v>
      </c>
      <c r="G2619" t="s">
        <v>16540</v>
      </c>
      <c r="H2619" t="s">
        <v>20256</v>
      </c>
    </row>
    <row r="2620" spans="1:8" x14ac:dyDescent="0.35">
      <c r="A2620" t="s">
        <v>16541</v>
      </c>
      <c r="B2620" t="s">
        <v>12220</v>
      </c>
      <c r="C2620" t="s">
        <v>12434</v>
      </c>
      <c r="D2620" t="s">
        <v>21883</v>
      </c>
      <c r="E2620" t="s">
        <v>12422</v>
      </c>
      <c r="F2620" t="s">
        <v>12423</v>
      </c>
      <c r="G2620" t="s">
        <v>66</v>
      </c>
      <c r="H2620" t="s">
        <v>20805</v>
      </c>
    </row>
    <row r="2621" spans="1:8" x14ac:dyDescent="0.35">
      <c r="A2621" t="s">
        <v>16542</v>
      </c>
      <c r="B2621" t="s">
        <v>11998</v>
      </c>
      <c r="C2621" t="s">
        <v>12443</v>
      </c>
      <c r="D2621" t="s">
        <v>21872</v>
      </c>
      <c r="E2621" t="s">
        <v>11948</v>
      </c>
      <c r="F2621" t="s">
        <v>11935</v>
      </c>
      <c r="G2621" t="s">
        <v>16543</v>
      </c>
      <c r="H2621" t="s">
        <v>21353</v>
      </c>
    </row>
    <row r="2622" spans="1:8" x14ac:dyDescent="0.35">
      <c r="A2622" t="s">
        <v>16544</v>
      </c>
      <c r="B2622" t="s">
        <v>12035</v>
      </c>
      <c r="C2622" t="s">
        <v>12434</v>
      </c>
      <c r="D2622" t="s">
        <v>22187</v>
      </c>
      <c r="E2622" t="s">
        <v>11935</v>
      </c>
      <c r="F2622" t="s">
        <v>66</v>
      </c>
      <c r="G2622" t="s">
        <v>66</v>
      </c>
      <c r="H2622" t="s">
        <v>20236</v>
      </c>
    </row>
    <row r="2623" spans="1:8" x14ac:dyDescent="0.35">
      <c r="A2623" t="s">
        <v>16545</v>
      </c>
      <c r="B2623" t="s">
        <v>11961</v>
      </c>
      <c r="C2623" t="s">
        <v>12429</v>
      </c>
      <c r="D2623" t="s">
        <v>22080</v>
      </c>
      <c r="E2623" t="s">
        <v>12430</v>
      </c>
      <c r="F2623" t="s">
        <v>11935</v>
      </c>
      <c r="G2623" t="s">
        <v>14512</v>
      </c>
      <c r="H2623" t="s">
        <v>20204</v>
      </c>
    </row>
    <row r="2624" spans="1:8" x14ac:dyDescent="0.35">
      <c r="A2624" t="s">
        <v>16546</v>
      </c>
      <c r="B2624" t="s">
        <v>12035</v>
      </c>
      <c r="C2624" t="s">
        <v>12443</v>
      </c>
      <c r="D2624" t="s">
        <v>22553</v>
      </c>
      <c r="E2624" t="s">
        <v>12422</v>
      </c>
      <c r="F2624" t="s">
        <v>11948</v>
      </c>
      <c r="G2624" t="s">
        <v>14173</v>
      </c>
      <c r="H2624" t="s">
        <v>19832</v>
      </c>
    </row>
    <row r="2625" spans="1:8" x14ac:dyDescent="0.35">
      <c r="A2625" t="s">
        <v>16547</v>
      </c>
      <c r="B2625" t="s">
        <v>11961</v>
      </c>
      <c r="C2625" t="s">
        <v>12425</v>
      </c>
      <c r="D2625" t="s">
        <v>22108</v>
      </c>
      <c r="E2625" t="s">
        <v>12430</v>
      </c>
      <c r="F2625" t="s">
        <v>11935</v>
      </c>
      <c r="G2625" t="s">
        <v>16548</v>
      </c>
      <c r="H2625" t="s">
        <v>22554</v>
      </c>
    </row>
    <row r="2626" spans="1:8" x14ac:dyDescent="0.35">
      <c r="A2626" t="s">
        <v>16549</v>
      </c>
      <c r="B2626" t="s">
        <v>12183</v>
      </c>
      <c r="C2626" t="s">
        <v>12449</v>
      </c>
      <c r="D2626" t="s">
        <v>22027</v>
      </c>
      <c r="E2626" t="s">
        <v>11948</v>
      </c>
      <c r="F2626" t="s">
        <v>12426</v>
      </c>
      <c r="G2626" t="s">
        <v>16550</v>
      </c>
      <c r="H2626" t="s">
        <v>20189</v>
      </c>
    </row>
    <row r="2627" spans="1:8" x14ac:dyDescent="0.35">
      <c r="A2627" t="s">
        <v>16551</v>
      </c>
      <c r="B2627" t="s">
        <v>12257</v>
      </c>
      <c r="C2627" t="s">
        <v>12443</v>
      </c>
      <c r="D2627" t="s">
        <v>22087</v>
      </c>
      <c r="E2627" t="s">
        <v>11935</v>
      </c>
      <c r="F2627" t="s">
        <v>66</v>
      </c>
      <c r="G2627" t="s">
        <v>16552</v>
      </c>
      <c r="H2627" t="s">
        <v>20579</v>
      </c>
    </row>
    <row r="2628" spans="1:8" x14ac:dyDescent="0.35">
      <c r="A2628" t="s">
        <v>16553</v>
      </c>
      <c r="B2628" t="s">
        <v>11998</v>
      </c>
      <c r="C2628" t="s">
        <v>12425</v>
      </c>
      <c r="D2628" t="s">
        <v>21924</v>
      </c>
      <c r="E2628" t="s">
        <v>11948</v>
      </c>
      <c r="F2628" t="s">
        <v>11935</v>
      </c>
      <c r="G2628" t="s">
        <v>66</v>
      </c>
      <c r="H2628" t="s">
        <v>20028</v>
      </c>
    </row>
    <row r="2629" spans="1:8" x14ac:dyDescent="0.35">
      <c r="A2629" t="s">
        <v>16554</v>
      </c>
      <c r="B2629" t="s">
        <v>12072</v>
      </c>
      <c r="C2629" t="s">
        <v>12443</v>
      </c>
      <c r="D2629" t="s">
        <v>21937</v>
      </c>
      <c r="E2629" t="s">
        <v>66</v>
      </c>
      <c r="F2629" t="s">
        <v>11935</v>
      </c>
      <c r="G2629" t="s">
        <v>16555</v>
      </c>
      <c r="H2629" t="s">
        <v>19951</v>
      </c>
    </row>
    <row r="2630" spans="1:8" x14ac:dyDescent="0.35">
      <c r="A2630" t="s">
        <v>16556</v>
      </c>
      <c r="B2630" t="s">
        <v>11921</v>
      </c>
      <c r="C2630" t="s">
        <v>12429</v>
      </c>
      <c r="D2630" t="s">
        <v>22383</v>
      </c>
      <c r="E2630" t="s">
        <v>11935</v>
      </c>
      <c r="F2630" t="s">
        <v>12426</v>
      </c>
      <c r="G2630" t="s">
        <v>15459</v>
      </c>
      <c r="H2630" t="s">
        <v>21283</v>
      </c>
    </row>
    <row r="2631" spans="1:8" x14ac:dyDescent="0.35">
      <c r="A2631" t="s">
        <v>16557</v>
      </c>
      <c r="B2631" t="s">
        <v>12109</v>
      </c>
      <c r="C2631" t="s">
        <v>12449</v>
      </c>
      <c r="D2631" t="s">
        <v>22085</v>
      </c>
      <c r="E2631" t="s">
        <v>11948</v>
      </c>
      <c r="F2631" t="s">
        <v>11935</v>
      </c>
      <c r="G2631" t="s">
        <v>16558</v>
      </c>
      <c r="H2631" t="s">
        <v>20787</v>
      </c>
    </row>
    <row r="2632" spans="1:8" x14ac:dyDescent="0.35">
      <c r="A2632" t="s">
        <v>16559</v>
      </c>
      <c r="B2632" t="s">
        <v>12146</v>
      </c>
      <c r="C2632" t="s">
        <v>12429</v>
      </c>
      <c r="D2632" t="s">
        <v>22014</v>
      </c>
      <c r="E2632" t="s">
        <v>12422</v>
      </c>
      <c r="F2632" t="s">
        <v>11935</v>
      </c>
      <c r="G2632" t="s">
        <v>16560</v>
      </c>
      <c r="H2632" t="s">
        <v>21214</v>
      </c>
    </row>
    <row r="2633" spans="1:8" x14ac:dyDescent="0.35">
      <c r="A2633" t="s">
        <v>16561</v>
      </c>
      <c r="B2633" t="s">
        <v>12146</v>
      </c>
      <c r="C2633" t="s">
        <v>12434</v>
      </c>
      <c r="D2633" t="s">
        <v>21876</v>
      </c>
      <c r="E2633" t="s">
        <v>66</v>
      </c>
      <c r="F2633" t="s">
        <v>11922</v>
      </c>
      <c r="G2633" t="s">
        <v>16562</v>
      </c>
      <c r="H2633" t="s">
        <v>20946</v>
      </c>
    </row>
    <row r="2634" spans="1:8" x14ac:dyDescent="0.35">
      <c r="A2634" t="s">
        <v>16563</v>
      </c>
      <c r="B2634" t="s">
        <v>11998</v>
      </c>
      <c r="C2634" t="s">
        <v>12443</v>
      </c>
      <c r="D2634" t="s">
        <v>22507</v>
      </c>
      <c r="E2634" t="s">
        <v>66</v>
      </c>
      <c r="F2634" t="s">
        <v>11935</v>
      </c>
      <c r="G2634" t="s">
        <v>66</v>
      </c>
      <c r="H2634" t="s">
        <v>20486</v>
      </c>
    </row>
    <row r="2635" spans="1:8" x14ac:dyDescent="0.35">
      <c r="A2635" t="s">
        <v>16564</v>
      </c>
      <c r="B2635" t="s">
        <v>11961</v>
      </c>
      <c r="C2635" t="s">
        <v>12434</v>
      </c>
      <c r="D2635" t="s">
        <v>21894</v>
      </c>
      <c r="E2635" t="s">
        <v>11935</v>
      </c>
      <c r="F2635" t="s">
        <v>12423</v>
      </c>
      <c r="G2635" t="s">
        <v>16565</v>
      </c>
      <c r="H2635" t="s">
        <v>19843</v>
      </c>
    </row>
    <row r="2636" spans="1:8" x14ac:dyDescent="0.35">
      <c r="A2636" t="s">
        <v>16566</v>
      </c>
      <c r="B2636" t="s">
        <v>12183</v>
      </c>
      <c r="C2636" t="s">
        <v>12449</v>
      </c>
      <c r="D2636" t="s">
        <v>22078</v>
      </c>
      <c r="E2636" t="s">
        <v>11922</v>
      </c>
      <c r="F2636" t="s">
        <v>11948</v>
      </c>
      <c r="G2636" t="s">
        <v>16567</v>
      </c>
      <c r="H2636" t="s">
        <v>20358</v>
      </c>
    </row>
    <row r="2637" spans="1:8" x14ac:dyDescent="0.35">
      <c r="A2637" t="s">
        <v>16568</v>
      </c>
      <c r="B2637" t="s">
        <v>12072</v>
      </c>
      <c r="C2637" t="s">
        <v>12443</v>
      </c>
      <c r="D2637" t="s">
        <v>22238</v>
      </c>
      <c r="E2637" t="s">
        <v>12430</v>
      </c>
      <c r="F2637" t="s">
        <v>11922</v>
      </c>
      <c r="G2637" t="s">
        <v>16569</v>
      </c>
      <c r="H2637" t="s">
        <v>20587</v>
      </c>
    </row>
    <row r="2638" spans="1:8" x14ac:dyDescent="0.35">
      <c r="A2638" t="s">
        <v>16570</v>
      </c>
      <c r="B2638" t="s">
        <v>12220</v>
      </c>
      <c r="C2638" t="s">
        <v>12421</v>
      </c>
      <c r="D2638" t="s">
        <v>21993</v>
      </c>
      <c r="E2638" t="s">
        <v>11922</v>
      </c>
      <c r="F2638" t="s">
        <v>12426</v>
      </c>
      <c r="G2638" t="s">
        <v>16571</v>
      </c>
      <c r="H2638" t="s">
        <v>20230</v>
      </c>
    </row>
    <row r="2639" spans="1:8" x14ac:dyDescent="0.35">
      <c r="A2639" t="s">
        <v>16572</v>
      </c>
      <c r="B2639" t="s">
        <v>12146</v>
      </c>
      <c r="C2639" t="s">
        <v>12434</v>
      </c>
      <c r="D2639" t="s">
        <v>22303</v>
      </c>
      <c r="E2639" t="s">
        <v>11935</v>
      </c>
      <c r="F2639" t="s">
        <v>11935</v>
      </c>
      <c r="G2639" t="s">
        <v>16573</v>
      </c>
      <c r="H2639" t="s">
        <v>20951</v>
      </c>
    </row>
    <row r="2640" spans="1:8" x14ac:dyDescent="0.35">
      <c r="A2640" t="s">
        <v>16574</v>
      </c>
      <c r="B2640" t="s">
        <v>12257</v>
      </c>
      <c r="C2640" t="s">
        <v>12443</v>
      </c>
      <c r="D2640" t="s">
        <v>22281</v>
      </c>
      <c r="E2640" t="s">
        <v>11948</v>
      </c>
      <c r="F2640" t="s">
        <v>11948</v>
      </c>
      <c r="G2640" t="s">
        <v>10999</v>
      </c>
      <c r="H2640" t="s">
        <v>22470</v>
      </c>
    </row>
    <row r="2641" spans="1:8" x14ac:dyDescent="0.35">
      <c r="A2641" t="s">
        <v>16575</v>
      </c>
      <c r="B2641" t="s">
        <v>12035</v>
      </c>
      <c r="C2641" t="s">
        <v>12425</v>
      </c>
      <c r="D2641" t="s">
        <v>22555</v>
      </c>
      <c r="E2641" t="s">
        <v>12422</v>
      </c>
      <c r="F2641" t="s">
        <v>12426</v>
      </c>
      <c r="G2641" t="s">
        <v>16576</v>
      </c>
      <c r="H2641" t="s">
        <v>21053</v>
      </c>
    </row>
    <row r="2642" spans="1:8" x14ac:dyDescent="0.35">
      <c r="A2642" t="s">
        <v>16577</v>
      </c>
      <c r="B2642" t="s">
        <v>12183</v>
      </c>
      <c r="C2642" t="s">
        <v>12425</v>
      </c>
      <c r="D2642" t="s">
        <v>22556</v>
      </c>
      <c r="E2642" t="s">
        <v>11935</v>
      </c>
      <c r="F2642" t="s">
        <v>12426</v>
      </c>
      <c r="G2642" t="s">
        <v>14570</v>
      </c>
      <c r="H2642" t="s">
        <v>21139</v>
      </c>
    </row>
    <row r="2643" spans="1:8" x14ac:dyDescent="0.35">
      <c r="A2643" t="s">
        <v>16578</v>
      </c>
      <c r="B2643" t="s">
        <v>12220</v>
      </c>
      <c r="C2643" t="s">
        <v>12421</v>
      </c>
      <c r="D2643" t="s">
        <v>22048</v>
      </c>
      <c r="E2643" t="s">
        <v>12430</v>
      </c>
      <c r="F2643" t="s">
        <v>12426</v>
      </c>
      <c r="G2643" t="s">
        <v>16579</v>
      </c>
      <c r="H2643" t="s">
        <v>21264</v>
      </c>
    </row>
    <row r="2644" spans="1:8" x14ac:dyDescent="0.35">
      <c r="A2644" t="s">
        <v>16580</v>
      </c>
      <c r="B2644" t="s">
        <v>12146</v>
      </c>
      <c r="C2644" t="s">
        <v>12443</v>
      </c>
      <c r="D2644" t="s">
        <v>22013</v>
      </c>
      <c r="E2644" t="s">
        <v>12430</v>
      </c>
      <c r="F2644" t="s">
        <v>11948</v>
      </c>
      <c r="G2644" t="s">
        <v>11078</v>
      </c>
      <c r="H2644" t="s">
        <v>20836</v>
      </c>
    </row>
    <row r="2645" spans="1:8" x14ac:dyDescent="0.35">
      <c r="A2645" t="s">
        <v>16581</v>
      </c>
      <c r="B2645" t="s">
        <v>11998</v>
      </c>
      <c r="C2645" t="s">
        <v>12443</v>
      </c>
      <c r="D2645" t="s">
        <v>22007</v>
      </c>
      <c r="E2645" t="s">
        <v>11935</v>
      </c>
      <c r="F2645" t="s">
        <v>12426</v>
      </c>
      <c r="G2645" t="s">
        <v>16582</v>
      </c>
      <c r="H2645" t="s">
        <v>19914</v>
      </c>
    </row>
    <row r="2646" spans="1:8" x14ac:dyDescent="0.35">
      <c r="A2646" t="s">
        <v>16583</v>
      </c>
      <c r="B2646" t="s">
        <v>12220</v>
      </c>
      <c r="C2646" t="s">
        <v>12443</v>
      </c>
      <c r="D2646" t="s">
        <v>22094</v>
      </c>
      <c r="E2646" t="s">
        <v>12422</v>
      </c>
      <c r="F2646" t="s">
        <v>12426</v>
      </c>
      <c r="G2646" t="s">
        <v>16584</v>
      </c>
      <c r="H2646" t="s">
        <v>20539</v>
      </c>
    </row>
    <row r="2647" spans="1:8" x14ac:dyDescent="0.35">
      <c r="A2647" t="s">
        <v>16585</v>
      </c>
      <c r="B2647" t="s">
        <v>12183</v>
      </c>
      <c r="C2647" t="s">
        <v>12429</v>
      </c>
      <c r="D2647" t="s">
        <v>22353</v>
      </c>
      <c r="E2647" t="s">
        <v>66</v>
      </c>
      <c r="F2647" t="s">
        <v>11922</v>
      </c>
      <c r="G2647" t="s">
        <v>15705</v>
      </c>
      <c r="H2647" t="s">
        <v>20399</v>
      </c>
    </row>
    <row r="2648" spans="1:8" x14ac:dyDescent="0.35">
      <c r="A2648" t="s">
        <v>16586</v>
      </c>
      <c r="B2648" t="s">
        <v>11921</v>
      </c>
      <c r="C2648" t="s">
        <v>12449</v>
      </c>
      <c r="D2648" t="s">
        <v>22248</v>
      </c>
      <c r="E2648" t="s">
        <v>11948</v>
      </c>
      <c r="F2648" t="s">
        <v>12423</v>
      </c>
      <c r="G2648" t="s">
        <v>16587</v>
      </c>
      <c r="H2648" t="s">
        <v>21014</v>
      </c>
    </row>
    <row r="2649" spans="1:8" x14ac:dyDescent="0.35">
      <c r="A2649" t="s">
        <v>16588</v>
      </c>
      <c r="B2649" t="s">
        <v>12109</v>
      </c>
      <c r="C2649" t="s">
        <v>12429</v>
      </c>
      <c r="D2649" t="s">
        <v>21870</v>
      </c>
      <c r="E2649" t="s">
        <v>11922</v>
      </c>
      <c r="F2649" t="s">
        <v>12426</v>
      </c>
      <c r="G2649" t="s">
        <v>15335</v>
      </c>
      <c r="H2649" t="s">
        <v>20757</v>
      </c>
    </row>
    <row r="2650" spans="1:8" x14ac:dyDescent="0.35">
      <c r="A2650" t="s">
        <v>16589</v>
      </c>
      <c r="B2650" t="s">
        <v>12035</v>
      </c>
      <c r="C2650" t="s">
        <v>12425</v>
      </c>
      <c r="D2650" t="s">
        <v>22417</v>
      </c>
      <c r="E2650" t="s">
        <v>12430</v>
      </c>
      <c r="F2650" t="s">
        <v>11922</v>
      </c>
      <c r="G2650" t="s">
        <v>16590</v>
      </c>
      <c r="H2650" t="s">
        <v>20965</v>
      </c>
    </row>
    <row r="2651" spans="1:8" x14ac:dyDescent="0.35">
      <c r="A2651" t="s">
        <v>16591</v>
      </c>
      <c r="B2651" t="s">
        <v>12183</v>
      </c>
      <c r="C2651" t="s">
        <v>12425</v>
      </c>
      <c r="D2651" t="s">
        <v>22299</v>
      </c>
      <c r="E2651" t="s">
        <v>11935</v>
      </c>
      <c r="F2651" t="s">
        <v>66</v>
      </c>
      <c r="G2651" t="s">
        <v>16592</v>
      </c>
      <c r="H2651" t="s">
        <v>19888</v>
      </c>
    </row>
    <row r="2652" spans="1:8" x14ac:dyDescent="0.35">
      <c r="A2652" t="s">
        <v>16593</v>
      </c>
      <c r="B2652" t="s">
        <v>12109</v>
      </c>
      <c r="C2652" t="s">
        <v>12434</v>
      </c>
      <c r="D2652" t="s">
        <v>22303</v>
      </c>
      <c r="E2652" t="s">
        <v>11935</v>
      </c>
      <c r="F2652" t="s">
        <v>12426</v>
      </c>
      <c r="G2652" t="s">
        <v>16594</v>
      </c>
      <c r="H2652" t="s">
        <v>19860</v>
      </c>
    </row>
    <row r="2653" spans="1:8" x14ac:dyDescent="0.35">
      <c r="A2653" t="s">
        <v>16595</v>
      </c>
      <c r="B2653" t="s">
        <v>12183</v>
      </c>
      <c r="C2653" t="s">
        <v>12429</v>
      </c>
      <c r="D2653" t="s">
        <v>22126</v>
      </c>
      <c r="E2653" t="s">
        <v>12422</v>
      </c>
      <c r="F2653" t="s">
        <v>11948</v>
      </c>
      <c r="G2653" t="s">
        <v>16594</v>
      </c>
      <c r="H2653" t="s">
        <v>20553</v>
      </c>
    </row>
    <row r="2654" spans="1:8" x14ac:dyDescent="0.35">
      <c r="A2654" t="s">
        <v>16596</v>
      </c>
      <c r="B2654" t="s">
        <v>11998</v>
      </c>
      <c r="C2654" t="s">
        <v>12443</v>
      </c>
      <c r="D2654" t="s">
        <v>21931</v>
      </c>
      <c r="E2654" t="s">
        <v>12430</v>
      </c>
      <c r="F2654" t="s">
        <v>12423</v>
      </c>
      <c r="G2654" t="s">
        <v>16597</v>
      </c>
      <c r="H2654" t="s">
        <v>21498</v>
      </c>
    </row>
    <row r="2655" spans="1:8" x14ac:dyDescent="0.35">
      <c r="A2655" t="s">
        <v>16598</v>
      </c>
      <c r="B2655" t="s">
        <v>11961</v>
      </c>
      <c r="C2655" t="s">
        <v>12434</v>
      </c>
      <c r="D2655" t="s">
        <v>22051</v>
      </c>
      <c r="E2655" t="s">
        <v>12422</v>
      </c>
      <c r="F2655" t="s">
        <v>12426</v>
      </c>
      <c r="G2655" t="s">
        <v>66</v>
      </c>
      <c r="H2655" t="s">
        <v>19846</v>
      </c>
    </row>
    <row r="2656" spans="1:8" x14ac:dyDescent="0.35">
      <c r="A2656" t="s">
        <v>16599</v>
      </c>
      <c r="B2656" t="s">
        <v>12072</v>
      </c>
      <c r="C2656" t="s">
        <v>12449</v>
      </c>
      <c r="D2656" t="s">
        <v>22227</v>
      </c>
      <c r="E2656" t="s">
        <v>12422</v>
      </c>
      <c r="F2656" t="s">
        <v>12426</v>
      </c>
      <c r="G2656" t="s">
        <v>7601</v>
      </c>
      <c r="H2656" t="s">
        <v>21243</v>
      </c>
    </row>
    <row r="2657" spans="1:8" x14ac:dyDescent="0.35">
      <c r="A2657" t="s">
        <v>16600</v>
      </c>
      <c r="B2657" t="s">
        <v>12035</v>
      </c>
      <c r="C2657" t="s">
        <v>12429</v>
      </c>
      <c r="D2657" t="s">
        <v>21926</v>
      </c>
      <c r="E2657" t="s">
        <v>11948</v>
      </c>
      <c r="F2657" t="s">
        <v>11948</v>
      </c>
      <c r="G2657" t="s">
        <v>14418</v>
      </c>
      <c r="H2657" t="s">
        <v>20320</v>
      </c>
    </row>
    <row r="2658" spans="1:8" x14ac:dyDescent="0.35">
      <c r="A2658" t="s">
        <v>16601</v>
      </c>
      <c r="B2658" t="s">
        <v>11998</v>
      </c>
      <c r="C2658" t="s">
        <v>12443</v>
      </c>
      <c r="D2658" t="s">
        <v>21912</v>
      </c>
      <c r="E2658" t="s">
        <v>11935</v>
      </c>
      <c r="F2658" t="s">
        <v>12426</v>
      </c>
      <c r="G2658" t="s">
        <v>16602</v>
      </c>
      <c r="H2658" t="s">
        <v>20670</v>
      </c>
    </row>
    <row r="2659" spans="1:8" x14ac:dyDescent="0.35">
      <c r="A2659" t="s">
        <v>16603</v>
      </c>
      <c r="B2659" t="s">
        <v>12183</v>
      </c>
      <c r="C2659" t="s">
        <v>12434</v>
      </c>
      <c r="D2659" t="s">
        <v>22198</v>
      </c>
      <c r="E2659" t="s">
        <v>12430</v>
      </c>
      <c r="F2659" t="s">
        <v>11922</v>
      </c>
      <c r="G2659" t="s">
        <v>16604</v>
      </c>
      <c r="H2659" t="s">
        <v>21374</v>
      </c>
    </row>
    <row r="2660" spans="1:8" x14ac:dyDescent="0.35">
      <c r="A2660" t="s">
        <v>16605</v>
      </c>
      <c r="B2660" t="s">
        <v>11998</v>
      </c>
      <c r="C2660" t="s">
        <v>12425</v>
      </c>
      <c r="D2660" t="s">
        <v>22363</v>
      </c>
      <c r="E2660" t="s">
        <v>12422</v>
      </c>
      <c r="F2660" t="s">
        <v>11948</v>
      </c>
      <c r="G2660" t="s">
        <v>16606</v>
      </c>
      <c r="H2660" t="s">
        <v>20043</v>
      </c>
    </row>
    <row r="2661" spans="1:8" x14ac:dyDescent="0.35">
      <c r="A2661" t="s">
        <v>16607</v>
      </c>
      <c r="B2661" t="s">
        <v>12183</v>
      </c>
      <c r="C2661" t="s">
        <v>12443</v>
      </c>
      <c r="D2661" t="s">
        <v>22557</v>
      </c>
      <c r="E2661" t="s">
        <v>12430</v>
      </c>
      <c r="F2661" t="s">
        <v>12426</v>
      </c>
      <c r="G2661" t="s">
        <v>16608</v>
      </c>
      <c r="H2661" t="s">
        <v>21402</v>
      </c>
    </row>
    <row r="2662" spans="1:8" x14ac:dyDescent="0.35">
      <c r="A2662" t="s">
        <v>16609</v>
      </c>
      <c r="B2662" t="s">
        <v>12146</v>
      </c>
      <c r="C2662" t="s">
        <v>12421</v>
      </c>
      <c r="D2662" t="s">
        <v>22042</v>
      </c>
      <c r="E2662" t="s">
        <v>11922</v>
      </c>
      <c r="F2662" t="s">
        <v>11922</v>
      </c>
      <c r="G2662" t="s">
        <v>16610</v>
      </c>
      <c r="H2662" t="s">
        <v>21391</v>
      </c>
    </row>
    <row r="2663" spans="1:8" x14ac:dyDescent="0.35">
      <c r="A2663" t="s">
        <v>16611</v>
      </c>
      <c r="B2663" t="s">
        <v>12072</v>
      </c>
      <c r="C2663" t="s">
        <v>12443</v>
      </c>
      <c r="D2663" t="s">
        <v>21957</v>
      </c>
      <c r="E2663" t="s">
        <v>11948</v>
      </c>
      <c r="F2663" t="s">
        <v>12423</v>
      </c>
      <c r="G2663" t="s">
        <v>16612</v>
      </c>
      <c r="H2663" t="s">
        <v>21172</v>
      </c>
    </row>
    <row r="2664" spans="1:8" x14ac:dyDescent="0.35">
      <c r="A2664" t="s">
        <v>16613</v>
      </c>
      <c r="B2664" t="s">
        <v>12072</v>
      </c>
      <c r="C2664" t="s">
        <v>12421</v>
      </c>
      <c r="D2664" t="s">
        <v>22209</v>
      </c>
      <c r="E2664" t="s">
        <v>11922</v>
      </c>
      <c r="F2664" t="s">
        <v>11948</v>
      </c>
      <c r="G2664" t="s">
        <v>16614</v>
      </c>
      <c r="H2664" t="s">
        <v>21579</v>
      </c>
    </row>
    <row r="2665" spans="1:8" x14ac:dyDescent="0.35">
      <c r="A2665" t="s">
        <v>16615</v>
      </c>
      <c r="B2665" t="s">
        <v>12220</v>
      </c>
      <c r="C2665" t="s">
        <v>12425</v>
      </c>
      <c r="D2665" t="s">
        <v>22240</v>
      </c>
      <c r="E2665" t="s">
        <v>12422</v>
      </c>
      <c r="F2665" t="s">
        <v>11948</v>
      </c>
      <c r="G2665" t="s">
        <v>15168</v>
      </c>
      <c r="H2665" t="s">
        <v>21337</v>
      </c>
    </row>
    <row r="2666" spans="1:8" x14ac:dyDescent="0.35">
      <c r="A2666" t="s">
        <v>16616</v>
      </c>
      <c r="B2666" t="s">
        <v>12072</v>
      </c>
      <c r="C2666" t="s">
        <v>12429</v>
      </c>
      <c r="D2666" t="s">
        <v>21976</v>
      </c>
      <c r="E2666" t="s">
        <v>11922</v>
      </c>
      <c r="F2666" t="s">
        <v>12423</v>
      </c>
      <c r="G2666" t="s">
        <v>66</v>
      </c>
      <c r="H2666" t="s">
        <v>20353</v>
      </c>
    </row>
    <row r="2667" spans="1:8" x14ac:dyDescent="0.35">
      <c r="A2667" t="s">
        <v>16617</v>
      </c>
      <c r="B2667" t="s">
        <v>11921</v>
      </c>
      <c r="C2667" t="s">
        <v>12443</v>
      </c>
      <c r="D2667" t="s">
        <v>22556</v>
      </c>
      <c r="E2667" t="s">
        <v>11948</v>
      </c>
      <c r="F2667" t="s">
        <v>12426</v>
      </c>
      <c r="G2667" t="s">
        <v>16618</v>
      </c>
      <c r="H2667" t="s">
        <v>21033</v>
      </c>
    </row>
    <row r="2668" spans="1:8" x14ac:dyDescent="0.35">
      <c r="A2668" t="s">
        <v>16619</v>
      </c>
      <c r="B2668" t="s">
        <v>12109</v>
      </c>
      <c r="C2668" t="s">
        <v>12425</v>
      </c>
      <c r="D2668" t="s">
        <v>21891</v>
      </c>
      <c r="E2668" t="s">
        <v>11922</v>
      </c>
      <c r="F2668" t="s">
        <v>11935</v>
      </c>
      <c r="G2668" t="s">
        <v>66</v>
      </c>
      <c r="H2668" t="s">
        <v>20075</v>
      </c>
    </row>
    <row r="2669" spans="1:8" x14ac:dyDescent="0.35">
      <c r="A2669" t="s">
        <v>16620</v>
      </c>
      <c r="B2669" t="s">
        <v>12035</v>
      </c>
      <c r="C2669" t="s">
        <v>12429</v>
      </c>
      <c r="D2669" t="s">
        <v>22558</v>
      </c>
      <c r="E2669" t="s">
        <v>12422</v>
      </c>
      <c r="F2669" t="s">
        <v>11948</v>
      </c>
      <c r="G2669" t="s">
        <v>7708</v>
      </c>
      <c r="H2669" t="s">
        <v>20189</v>
      </c>
    </row>
    <row r="2670" spans="1:8" x14ac:dyDescent="0.35">
      <c r="A2670" t="s">
        <v>16621</v>
      </c>
      <c r="B2670" t="s">
        <v>11998</v>
      </c>
      <c r="C2670" t="s">
        <v>12421</v>
      </c>
      <c r="D2670" t="s">
        <v>22559</v>
      </c>
      <c r="E2670" t="s">
        <v>11935</v>
      </c>
      <c r="F2670" t="s">
        <v>11935</v>
      </c>
      <c r="G2670" t="s">
        <v>8621</v>
      </c>
      <c r="H2670" t="s">
        <v>21374</v>
      </c>
    </row>
    <row r="2671" spans="1:8" x14ac:dyDescent="0.35">
      <c r="A2671" t="s">
        <v>16622</v>
      </c>
      <c r="B2671" t="s">
        <v>11921</v>
      </c>
      <c r="C2671" t="s">
        <v>12434</v>
      </c>
      <c r="D2671" t="s">
        <v>21934</v>
      </c>
      <c r="E2671" t="s">
        <v>11935</v>
      </c>
      <c r="F2671" t="s">
        <v>66</v>
      </c>
      <c r="G2671" t="s">
        <v>8052</v>
      </c>
      <c r="H2671" t="s">
        <v>20460</v>
      </c>
    </row>
    <row r="2672" spans="1:8" x14ac:dyDescent="0.35">
      <c r="A2672" t="s">
        <v>16623</v>
      </c>
      <c r="B2672" t="s">
        <v>12072</v>
      </c>
      <c r="C2672" t="s">
        <v>12449</v>
      </c>
      <c r="D2672" t="s">
        <v>21936</v>
      </c>
      <c r="E2672" t="s">
        <v>66</v>
      </c>
      <c r="F2672" t="s">
        <v>11922</v>
      </c>
      <c r="G2672" t="s">
        <v>11015</v>
      </c>
      <c r="H2672" t="s">
        <v>21352</v>
      </c>
    </row>
    <row r="2673" spans="1:8" x14ac:dyDescent="0.35">
      <c r="A2673" t="s">
        <v>16624</v>
      </c>
      <c r="B2673" t="s">
        <v>12220</v>
      </c>
      <c r="C2673" t="s">
        <v>12429</v>
      </c>
      <c r="D2673" t="s">
        <v>22203</v>
      </c>
      <c r="E2673" t="s">
        <v>12422</v>
      </c>
      <c r="F2673" t="s">
        <v>12423</v>
      </c>
      <c r="G2673" t="s">
        <v>14424</v>
      </c>
      <c r="H2673" t="s">
        <v>20313</v>
      </c>
    </row>
    <row r="2674" spans="1:8" x14ac:dyDescent="0.35">
      <c r="A2674" t="s">
        <v>16625</v>
      </c>
      <c r="B2674" t="s">
        <v>12109</v>
      </c>
      <c r="C2674" t="s">
        <v>12425</v>
      </c>
      <c r="D2674" t="s">
        <v>22182</v>
      </c>
      <c r="E2674" t="s">
        <v>11922</v>
      </c>
      <c r="F2674" t="s">
        <v>11948</v>
      </c>
      <c r="G2674" t="s">
        <v>16626</v>
      </c>
      <c r="H2674" t="s">
        <v>21041</v>
      </c>
    </row>
    <row r="2675" spans="1:8" x14ac:dyDescent="0.35">
      <c r="A2675" t="s">
        <v>16627</v>
      </c>
      <c r="B2675" t="s">
        <v>12072</v>
      </c>
      <c r="C2675" t="s">
        <v>12425</v>
      </c>
      <c r="D2675" t="s">
        <v>21949</v>
      </c>
      <c r="E2675" t="s">
        <v>11948</v>
      </c>
      <c r="F2675" t="s">
        <v>11922</v>
      </c>
      <c r="G2675" t="s">
        <v>16628</v>
      </c>
      <c r="H2675" t="s">
        <v>20683</v>
      </c>
    </row>
    <row r="2676" spans="1:8" x14ac:dyDescent="0.35">
      <c r="A2676" t="s">
        <v>16629</v>
      </c>
      <c r="B2676" t="s">
        <v>11961</v>
      </c>
      <c r="C2676" t="s">
        <v>12429</v>
      </c>
      <c r="D2676" t="s">
        <v>22345</v>
      </c>
      <c r="E2676" t="s">
        <v>11948</v>
      </c>
      <c r="F2676" t="s">
        <v>12423</v>
      </c>
      <c r="G2676" t="s">
        <v>16630</v>
      </c>
      <c r="H2676" t="s">
        <v>21138</v>
      </c>
    </row>
    <row r="2677" spans="1:8" x14ac:dyDescent="0.35">
      <c r="A2677" t="s">
        <v>16631</v>
      </c>
      <c r="B2677" t="s">
        <v>12183</v>
      </c>
      <c r="C2677" t="s">
        <v>12443</v>
      </c>
      <c r="D2677" t="s">
        <v>22265</v>
      </c>
      <c r="E2677" t="s">
        <v>11948</v>
      </c>
      <c r="F2677" t="s">
        <v>11922</v>
      </c>
      <c r="G2677" t="s">
        <v>16632</v>
      </c>
      <c r="H2677" t="s">
        <v>21244</v>
      </c>
    </row>
    <row r="2678" spans="1:8" x14ac:dyDescent="0.35">
      <c r="A2678" t="s">
        <v>16633</v>
      </c>
      <c r="B2678" t="s">
        <v>12220</v>
      </c>
      <c r="C2678" t="s">
        <v>12449</v>
      </c>
      <c r="D2678" t="s">
        <v>21962</v>
      </c>
      <c r="E2678" t="s">
        <v>11948</v>
      </c>
      <c r="F2678" t="s">
        <v>11948</v>
      </c>
      <c r="G2678" t="s">
        <v>8447</v>
      </c>
      <c r="H2678" t="s">
        <v>19857</v>
      </c>
    </row>
    <row r="2679" spans="1:8" x14ac:dyDescent="0.35">
      <c r="A2679" t="s">
        <v>16634</v>
      </c>
      <c r="B2679" t="s">
        <v>12109</v>
      </c>
      <c r="C2679" t="s">
        <v>12429</v>
      </c>
      <c r="D2679" t="s">
        <v>21943</v>
      </c>
      <c r="E2679" t="s">
        <v>11948</v>
      </c>
      <c r="F2679" t="s">
        <v>12423</v>
      </c>
      <c r="G2679" t="s">
        <v>9768</v>
      </c>
      <c r="H2679" t="s">
        <v>21270</v>
      </c>
    </row>
    <row r="2680" spans="1:8" x14ac:dyDescent="0.35">
      <c r="A2680" t="s">
        <v>16635</v>
      </c>
      <c r="B2680" t="s">
        <v>11998</v>
      </c>
      <c r="C2680" t="s">
        <v>12421</v>
      </c>
      <c r="D2680" t="s">
        <v>22374</v>
      </c>
      <c r="E2680" t="s">
        <v>12422</v>
      </c>
      <c r="F2680" t="s">
        <v>12426</v>
      </c>
      <c r="G2680" t="s">
        <v>8759</v>
      </c>
      <c r="H2680" t="s">
        <v>20802</v>
      </c>
    </row>
    <row r="2681" spans="1:8" x14ac:dyDescent="0.35">
      <c r="A2681" t="s">
        <v>16636</v>
      </c>
      <c r="B2681" t="s">
        <v>12257</v>
      </c>
      <c r="C2681" t="s">
        <v>12425</v>
      </c>
      <c r="D2681" t="s">
        <v>22214</v>
      </c>
      <c r="E2681" t="s">
        <v>11948</v>
      </c>
      <c r="F2681" t="s">
        <v>11922</v>
      </c>
      <c r="G2681" t="s">
        <v>16637</v>
      </c>
      <c r="H2681" t="s">
        <v>20593</v>
      </c>
    </row>
    <row r="2682" spans="1:8" x14ac:dyDescent="0.35">
      <c r="A2682" t="s">
        <v>16638</v>
      </c>
      <c r="B2682" t="s">
        <v>11921</v>
      </c>
      <c r="C2682" t="s">
        <v>12434</v>
      </c>
      <c r="D2682" t="s">
        <v>22373</v>
      </c>
      <c r="E2682" t="s">
        <v>11922</v>
      </c>
      <c r="F2682" t="s">
        <v>11948</v>
      </c>
      <c r="G2682" t="s">
        <v>16639</v>
      </c>
      <c r="H2682" t="s">
        <v>21021</v>
      </c>
    </row>
    <row r="2683" spans="1:8" x14ac:dyDescent="0.35">
      <c r="A2683" t="s">
        <v>16640</v>
      </c>
      <c r="B2683" t="s">
        <v>12072</v>
      </c>
      <c r="C2683" t="s">
        <v>12421</v>
      </c>
      <c r="D2683" t="s">
        <v>21932</v>
      </c>
      <c r="E2683" t="s">
        <v>11922</v>
      </c>
      <c r="F2683" t="s">
        <v>12426</v>
      </c>
      <c r="G2683" t="s">
        <v>66</v>
      </c>
      <c r="H2683" t="s">
        <v>20682</v>
      </c>
    </row>
    <row r="2684" spans="1:8" x14ac:dyDescent="0.35">
      <c r="A2684" t="s">
        <v>16641</v>
      </c>
      <c r="B2684" t="s">
        <v>12257</v>
      </c>
      <c r="C2684" t="s">
        <v>12425</v>
      </c>
      <c r="D2684" t="s">
        <v>21945</v>
      </c>
      <c r="E2684" t="s">
        <v>11922</v>
      </c>
      <c r="F2684" t="s">
        <v>11935</v>
      </c>
      <c r="G2684" t="s">
        <v>16642</v>
      </c>
      <c r="H2684" t="s">
        <v>20321</v>
      </c>
    </row>
    <row r="2685" spans="1:8" x14ac:dyDescent="0.35">
      <c r="A2685" t="s">
        <v>16643</v>
      </c>
      <c r="B2685" t="s">
        <v>11998</v>
      </c>
      <c r="C2685" t="s">
        <v>12443</v>
      </c>
      <c r="D2685" t="s">
        <v>22267</v>
      </c>
      <c r="E2685" t="s">
        <v>12422</v>
      </c>
      <c r="F2685" t="s">
        <v>12426</v>
      </c>
      <c r="G2685" t="s">
        <v>16644</v>
      </c>
      <c r="H2685" t="s">
        <v>20178</v>
      </c>
    </row>
    <row r="2686" spans="1:8" x14ac:dyDescent="0.35">
      <c r="A2686" t="s">
        <v>16645</v>
      </c>
      <c r="B2686" t="s">
        <v>11961</v>
      </c>
      <c r="C2686" t="s">
        <v>12443</v>
      </c>
      <c r="D2686" t="s">
        <v>22338</v>
      </c>
      <c r="E2686" t="s">
        <v>11922</v>
      </c>
      <c r="F2686" t="s">
        <v>11922</v>
      </c>
      <c r="G2686" t="s">
        <v>16646</v>
      </c>
      <c r="H2686" t="s">
        <v>20344</v>
      </c>
    </row>
    <row r="2687" spans="1:8" x14ac:dyDescent="0.35">
      <c r="A2687" t="s">
        <v>16647</v>
      </c>
      <c r="B2687" t="s">
        <v>12109</v>
      </c>
      <c r="C2687" t="s">
        <v>12443</v>
      </c>
      <c r="D2687" t="s">
        <v>21996</v>
      </c>
      <c r="E2687" t="s">
        <v>11935</v>
      </c>
      <c r="F2687" t="s">
        <v>11922</v>
      </c>
      <c r="G2687" t="s">
        <v>16648</v>
      </c>
      <c r="H2687" t="s">
        <v>20454</v>
      </c>
    </row>
    <row r="2688" spans="1:8" x14ac:dyDescent="0.35">
      <c r="A2688" t="s">
        <v>16649</v>
      </c>
      <c r="B2688" t="s">
        <v>12146</v>
      </c>
      <c r="C2688" t="s">
        <v>12443</v>
      </c>
      <c r="D2688" t="s">
        <v>21947</v>
      </c>
      <c r="E2688" t="s">
        <v>11922</v>
      </c>
      <c r="F2688" t="s">
        <v>12423</v>
      </c>
      <c r="G2688" t="s">
        <v>66</v>
      </c>
      <c r="H2688" t="s">
        <v>21158</v>
      </c>
    </row>
    <row r="2689" spans="1:8" x14ac:dyDescent="0.35">
      <c r="A2689" t="s">
        <v>16650</v>
      </c>
      <c r="B2689" t="s">
        <v>12072</v>
      </c>
      <c r="C2689" t="s">
        <v>12425</v>
      </c>
      <c r="D2689" t="s">
        <v>21901</v>
      </c>
      <c r="E2689" t="s">
        <v>12422</v>
      </c>
      <c r="F2689" t="s">
        <v>11922</v>
      </c>
      <c r="G2689" t="s">
        <v>66</v>
      </c>
      <c r="H2689" t="s">
        <v>19912</v>
      </c>
    </row>
    <row r="2690" spans="1:8" x14ac:dyDescent="0.35">
      <c r="A2690" t="s">
        <v>16651</v>
      </c>
      <c r="B2690" t="s">
        <v>12257</v>
      </c>
      <c r="C2690" t="s">
        <v>12425</v>
      </c>
      <c r="D2690" t="s">
        <v>22174</v>
      </c>
      <c r="E2690" t="s">
        <v>12422</v>
      </c>
      <c r="F2690" t="s">
        <v>12423</v>
      </c>
      <c r="G2690" t="s">
        <v>16652</v>
      </c>
      <c r="H2690" t="s">
        <v>20664</v>
      </c>
    </row>
    <row r="2691" spans="1:8" x14ac:dyDescent="0.35">
      <c r="A2691" t="s">
        <v>16653</v>
      </c>
      <c r="B2691" t="s">
        <v>12220</v>
      </c>
      <c r="C2691" t="s">
        <v>12449</v>
      </c>
      <c r="D2691" t="s">
        <v>22222</v>
      </c>
      <c r="E2691" t="s">
        <v>66</v>
      </c>
      <c r="F2691" t="s">
        <v>12423</v>
      </c>
      <c r="G2691" t="s">
        <v>14637</v>
      </c>
      <c r="H2691" t="s">
        <v>19866</v>
      </c>
    </row>
    <row r="2692" spans="1:8" x14ac:dyDescent="0.35">
      <c r="A2692" t="s">
        <v>16654</v>
      </c>
      <c r="B2692" t="s">
        <v>12257</v>
      </c>
      <c r="C2692" t="s">
        <v>12434</v>
      </c>
      <c r="D2692" t="s">
        <v>22011</v>
      </c>
      <c r="E2692" t="s">
        <v>11922</v>
      </c>
      <c r="F2692" t="s">
        <v>11948</v>
      </c>
      <c r="G2692" t="s">
        <v>16655</v>
      </c>
      <c r="H2692" t="s">
        <v>21520</v>
      </c>
    </row>
    <row r="2693" spans="1:8" x14ac:dyDescent="0.35">
      <c r="A2693" t="s">
        <v>16656</v>
      </c>
      <c r="B2693" t="s">
        <v>12035</v>
      </c>
      <c r="C2693" t="s">
        <v>12421</v>
      </c>
      <c r="D2693" t="s">
        <v>21997</v>
      </c>
      <c r="E2693" t="s">
        <v>12430</v>
      </c>
      <c r="F2693" t="s">
        <v>66</v>
      </c>
      <c r="G2693" t="s">
        <v>15191</v>
      </c>
      <c r="H2693" t="s">
        <v>21148</v>
      </c>
    </row>
    <row r="2694" spans="1:8" x14ac:dyDescent="0.35">
      <c r="A2694" t="s">
        <v>16657</v>
      </c>
      <c r="B2694" t="s">
        <v>11998</v>
      </c>
      <c r="C2694" t="s">
        <v>12421</v>
      </c>
      <c r="D2694" t="s">
        <v>21923</v>
      </c>
      <c r="E2694" t="s">
        <v>11922</v>
      </c>
      <c r="F2694" t="s">
        <v>12423</v>
      </c>
      <c r="G2694" t="s">
        <v>7354</v>
      </c>
      <c r="H2694" t="s">
        <v>20816</v>
      </c>
    </row>
    <row r="2695" spans="1:8" x14ac:dyDescent="0.35">
      <c r="A2695" t="s">
        <v>16658</v>
      </c>
      <c r="B2695" t="s">
        <v>12146</v>
      </c>
      <c r="C2695" t="s">
        <v>12443</v>
      </c>
      <c r="D2695" t="s">
        <v>21964</v>
      </c>
      <c r="E2695" t="s">
        <v>11948</v>
      </c>
      <c r="F2695" t="s">
        <v>11935</v>
      </c>
      <c r="G2695" t="s">
        <v>15881</v>
      </c>
      <c r="H2695" t="s">
        <v>21558</v>
      </c>
    </row>
    <row r="2696" spans="1:8" x14ac:dyDescent="0.35">
      <c r="A2696" t="s">
        <v>16659</v>
      </c>
      <c r="B2696" t="s">
        <v>12072</v>
      </c>
      <c r="C2696" t="s">
        <v>12443</v>
      </c>
      <c r="D2696" t="s">
        <v>22142</v>
      </c>
      <c r="E2696" t="s">
        <v>11935</v>
      </c>
      <c r="F2696" t="s">
        <v>12426</v>
      </c>
      <c r="G2696" t="s">
        <v>16660</v>
      </c>
      <c r="H2696" t="s">
        <v>20660</v>
      </c>
    </row>
    <row r="2697" spans="1:8" x14ac:dyDescent="0.35">
      <c r="A2697" t="s">
        <v>16661</v>
      </c>
      <c r="B2697" t="s">
        <v>12257</v>
      </c>
      <c r="C2697" t="s">
        <v>12443</v>
      </c>
      <c r="D2697" t="s">
        <v>22400</v>
      </c>
      <c r="E2697" t="s">
        <v>11935</v>
      </c>
      <c r="F2697" t="s">
        <v>12426</v>
      </c>
      <c r="G2697" t="s">
        <v>11208</v>
      </c>
      <c r="H2697" t="s">
        <v>20796</v>
      </c>
    </row>
    <row r="2698" spans="1:8" x14ac:dyDescent="0.35">
      <c r="A2698" t="s">
        <v>16662</v>
      </c>
      <c r="B2698" t="s">
        <v>12257</v>
      </c>
      <c r="C2698" t="s">
        <v>12449</v>
      </c>
      <c r="D2698" t="s">
        <v>21938</v>
      </c>
      <c r="E2698" t="s">
        <v>11948</v>
      </c>
      <c r="F2698" t="s">
        <v>12426</v>
      </c>
      <c r="G2698" t="s">
        <v>16663</v>
      </c>
      <c r="H2698" t="s">
        <v>20317</v>
      </c>
    </row>
    <row r="2699" spans="1:8" x14ac:dyDescent="0.35">
      <c r="A2699" t="s">
        <v>16664</v>
      </c>
      <c r="B2699" t="s">
        <v>12257</v>
      </c>
      <c r="C2699" t="s">
        <v>12421</v>
      </c>
      <c r="D2699" t="s">
        <v>22481</v>
      </c>
      <c r="E2699" t="s">
        <v>11935</v>
      </c>
      <c r="F2699" t="s">
        <v>11922</v>
      </c>
      <c r="G2699" t="s">
        <v>16665</v>
      </c>
      <c r="H2699" t="s">
        <v>20931</v>
      </c>
    </row>
    <row r="2700" spans="1:8" x14ac:dyDescent="0.35">
      <c r="A2700" t="s">
        <v>16666</v>
      </c>
      <c r="B2700" t="s">
        <v>11998</v>
      </c>
      <c r="C2700" t="s">
        <v>12421</v>
      </c>
      <c r="D2700" t="s">
        <v>22215</v>
      </c>
      <c r="E2700" t="s">
        <v>12430</v>
      </c>
      <c r="F2700" t="s">
        <v>11922</v>
      </c>
      <c r="G2700" t="s">
        <v>12868</v>
      </c>
      <c r="H2700" t="s">
        <v>19917</v>
      </c>
    </row>
    <row r="2701" spans="1:8" x14ac:dyDescent="0.35">
      <c r="A2701" t="s">
        <v>16667</v>
      </c>
      <c r="B2701" t="s">
        <v>11961</v>
      </c>
      <c r="C2701" t="s">
        <v>12421</v>
      </c>
      <c r="D2701" t="s">
        <v>22508</v>
      </c>
      <c r="E2701" t="s">
        <v>11935</v>
      </c>
      <c r="F2701" t="s">
        <v>11935</v>
      </c>
      <c r="G2701" t="s">
        <v>16668</v>
      </c>
      <c r="H2701" t="s">
        <v>20011</v>
      </c>
    </row>
    <row r="2702" spans="1:8" x14ac:dyDescent="0.35">
      <c r="A2702" t="s">
        <v>16669</v>
      </c>
      <c r="B2702" t="s">
        <v>11998</v>
      </c>
      <c r="C2702" t="s">
        <v>12425</v>
      </c>
      <c r="D2702" t="s">
        <v>22331</v>
      </c>
      <c r="E2702" t="s">
        <v>11922</v>
      </c>
      <c r="F2702" t="s">
        <v>11935</v>
      </c>
      <c r="G2702" t="s">
        <v>16670</v>
      </c>
      <c r="H2702" t="s">
        <v>20733</v>
      </c>
    </row>
    <row r="2703" spans="1:8" x14ac:dyDescent="0.35">
      <c r="A2703" t="s">
        <v>16671</v>
      </c>
      <c r="B2703" t="s">
        <v>12220</v>
      </c>
      <c r="C2703" t="s">
        <v>12443</v>
      </c>
      <c r="D2703" t="s">
        <v>22363</v>
      </c>
      <c r="E2703" t="s">
        <v>11948</v>
      </c>
      <c r="F2703" t="s">
        <v>12423</v>
      </c>
      <c r="G2703" t="s">
        <v>16672</v>
      </c>
      <c r="H2703" t="s">
        <v>20241</v>
      </c>
    </row>
    <row r="2704" spans="1:8" x14ac:dyDescent="0.35">
      <c r="A2704" t="s">
        <v>16673</v>
      </c>
      <c r="B2704" t="s">
        <v>12109</v>
      </c>
      <c r="C2704" t="s">
        <v>12421</v>
      </c>
      <c r="D2704" t="s">
        <v>22408</v>
      </c>
      <c r="E2704" t="s">
        <v>12422</v>
      </c>
      <c r="F2704" t="s">
        <v>12426</v>
      </c>
      <c r="G2704" t="s">
        <v>16674</v>
      </c>
      <c r="H2704" t="s">
        <v>21173</v>
      </c>
    </row>
    <row r="2705" spans="1:8" x14ac:dyDescent="0.35">
      <c r="A2705" t="s">
        <v>16675</v>
      </c>
      <c r="B2705" t="s">
        <v>11921</v>
      </c>
      <c r="C2705" t="s">
        <v>12434</v>
      </c>
      <c r="D2705" t="s">
        <v>22435</v>
      </c>
      <c r="E2705" t="s">
        <v>11948</v>
      </c>
      <c r="F2705" t="s">
        <v>11948</v>
      </c>
      <c r="G2705" t="s">
        <v>13077</v>
      </c>
      <c r="H2705" t="s">
        <v>21100</v>
      </c>
    </row>
    <row r="2706" spans="1:8" x14ac:dyDescent="0.35">
      <c r="A2706" t="s">
        <v>16676</v>
      </c>
      <c r="B2706" t="s">
        <v>12072</v>
      </c>
      <c r="C2706" t="s">
        <v>12449</v>
      </c>
      <c r="D2706" t="s">
        <v>21963</v>
      </c>
      <c r="E2706" t="s">
        <v>66</v>
      </c>
      <c r="F2706" t="s">
        <v>12426</v>
      </c>
      <c r="G2706" t="s">
        <v>16677</v>
      </c>
      <c r="H2706" t="s">
        <v>21068</v>
      </c>
    </row>
    <row r="2707" spans="1:8" x14ac:dyDescent="0.35">
      <c r="A2707" t="s">
        <v>16678</v>
      </c>
      <c r="B2707" t="s">
        <v>12072</v>
      </c>
      <c r="C2707" t="s">
        <v>12429</v>
      </c>
      <c r="D2707" t="s">
        <v>22025</v>
      </c>
      <c r="E2707" t="s">
        <v>11922</v>
      </c>
      <c r="F2707" t="s">
        <v>11922</v>
      </c>
      <c r="G2707" t="s">
        <v>16679</v>
      </c>
      <c r="H2707" t="s">
        <v>20277</v>
      </c>
    </row>
    <row r="2708" spans="1:8" x14ac:dyDescent="0.35">
      <c r="A2708" t="s">
        <v>16680</v>
      </c>
      <c r="B2708" t="s">
        <v>11998</v>
      </c>
      <c r="C2708" t="s">
        <v>12434</v>
      </c>
      <c r="D2708" t="s">
        <v>21964</v>
      </c>
      <c r="E2708" t="s">
        <v>11948</v>
      </c>
      <c r="F2708" t="s">
        <v>11922</v>
      </c>
      <c r="G2708" t="s">
        <v>7601</v>
      </c>
      <c r="H2708" t="s">
        <v>20599</v>
      </c>
    </row>
    <row r="2709" spans="1:8" x14ac:dyDescent="0.35">
      <c r="A2709" t="s">
        <v>16681</v>
      </c>
      <c r="B2709" t="s">
        <v>11961</v>
      </c>
      <c r="C2709" t="s">
        <v>12425</v>
      </c>
      <c r="D2709" t="s">
        <v>22174</v>
      </c>
      <c r="E2709" t="s">
        <v>11948</v>
      </c>
      <c r="F2709" t="s">
        <v>12423</v>
      </c>
      <c r="G2709" t="s">
        <v>16682</v>
      </c>
      <c r="H2709" t="s">
        <v>20631</v>
      </c>
    </row>
    <row r="2710" spans="1:8" x14ac:dyDescent="0.35">
      <c r="A2710" t="s">
        <v>16683</v>
      </c>
      <c r="B2710" t="s">
        <v>12183</v>
      </c>
      <c r="C2710" t="s">
        <v>12443</v>
      </c>
      <c r="D2710" t="s">
        <v>22346</v>
      </c>
      <c r="E2710" t="s">
        <v>11935</v>
      </c>
      <c r="F2710" t="s">
        <v>66</v>
      </c>
      <c r="G2710" t="s">
        <v>66</v>
      </c>
      <c r="H2710" t="s">
        <v>20862</v>
      </c>
    </row>
    <row r="2711" spans="1:8" x14ac:dyDescent="0.35">
      <c r="A2711" t="s">
        <v>16684</v>
      </c>
      <c r="B2711" t="s">
        <v>11961</v>
      </c>
      <c r="C2711" t="s">
        <v>12434</v>
      </c>
      <c r="D2711" t="s">
        <v>21950</v>
      </c>
      <c r="E2711" t="s">
        <v>11922</v>
      </c>
      <c r="F2711" t="s">
        <v>66</v>
      </c>
      <c r="G2711" t="s">
        <v>16685</v>
      </c>
      <c r="H2711" t="s">
        <v>20957</v>
      </c>
    </row>
    <row r="2712" spans="1:8" x14ac:dyDescent="0.35">
      <c r="A2712" t="s">
        <v>16686</v>
      </c>
      <c r="B2712" t="s">
        <v>12220</v>
      </c>
      <c r="C2712" t="s">
        <v>12429</v>
      </c>
      <c r="D2712" t="s">
        <v>22197</v>
      </c>
      <c r="E2712" t="s">
        <v>12422</v>
      </c>
      <c r="F2712" t="s">
        <v>11948</v>
      </c>
      <c r="G2712" t="s">
        <v>16687</v>
      </c>
      <c r="H2712" t="s">
        <v>21025</v>
      </c>
    </row>
    <row r="2713" spans="1:8" x14ac:dyDescent="0.35">
      <c r="A2713" t="s">
        <v>16688</v>
      </c>
      <c r="B2713" t="s">
        <v>11998</v>
      </c>
      <c r="C2713" t="s">
        <v>12429</v>
      </c>
      <c r="D2713" t="s">
        <v>21920</v>
      </c>
      <c r="E2713" t="s">
        <v>12430</v>
      </c>
      <c r="F2713" t="s">
        <v>12426</v>
      </c>
      <c r="G2713" t="s">
        <v>16370</v>
      </c>
      <c r="H2713" t="s">
        <v>19887</v>
      </c>
    </row>
    <row r="2714" spans="1:8" x14ac:dyDescent="0.35">
      <c r="A2714" t="s">
        <v>16689</v>
      </c>
      <c r="B2714" t="s">
        <v>11921</v>
      </c>
      <c r="C2714" t="s">
        <v>12421</v>
      </c>
      <c r="D2714" t="s">
        <v>22149</v>
      </c>
      <c r="E2714" t="s">
        <v>66</v>
      </c>
      <c r="F2714" t="s">
        <v>11948</v>
      </c>
      <c r="G2714" t="s">
        <v>9497</v>
      </c>
      <c r="H2714" t="s">
        <v>20532</v>
      </c>
    </row>
    <row r="2715" spans="1:8" x14ac:dyDescent="0.35">
      <c r="A2715" t="s">
        <v>16690</v>
      </c>
      <c r="B2715" t="s">
        <v>12146</v>
      </c>
      <c r="C2715" t="s">
        <v>12449</v>
      </c>
      <c r="D2715" t="s">
        <v>21949</v>
      </c>
      <c r="E2715" t="s">
        <v>12422</v>
      </c>
      <c r="F2715" t="s">
        <v>11948</v>
      </c>
      <c r="G2715" t="s">
        <v>16691</v>
      </c>
      <c r="H2715" t="s">
        <v>19995</v>
      </c>
    </row>
    <row r="2716" spans="1:8" x14ac:dyDescent="0.35">
      <c r="A2716" t="s">
        <v>16692</v>
      </c>
      <c r="B2716" t="s">
        <v>12072</v>
      </c>
      <c r="C2716" t="s">
        <v>12425</v>
      </c>
      <c r="D2716" t="s">
        <v>22152</v>
      </c>
      <c r="E2716" t="s">
        <v>12430</v>
      </c>
      <c r="F2716" t="s">
        <v>11935</v>
      </c>
      <c r="G2716" t="s">
        <v>16693</v>
      </c>
      <c r="H2716" t="s">
        <v>19913</v>
      </c>
    </row>
    <row r="2717" spans="1:8" x14ac:dyDescent="0.35">
      <c r="A2717" t="s">
        <v>16694</v>
      </c>
      <c r="B2717" t="s">
        <v>12035</v>
      </c>
      <c r="C2717" t="s">
        <v>12425</v>
      </c>
      <c r="D2717" t="s">
        <v>21950</v>
      </c>
      <c r="E2717" t="s">
        <v>66</v>
      </c>
      <c r="F2717" t="s">
        <v>12426</v>
      </c>
      <c r="G2717" t="s">
        <v>16695</v>
      </c>
      <c r="H2717" t="s">
        <v>21400</v>
      </c>
    </row>
    <row r="2718" spans="1:8" x14ac:dyDescent="0.35">
      <c r="A2718" t="s">
        <v>16696</v>
      </c>
      <c r="B2718" t="s">
        <v>11998</v>
      </c>
      <c r="C2718" t="s">
        <v>12443</v>
      </c>
      <c r="D2718" t="s">
        <v>21953</v>
      </c>
      <c r="E2718" t="s">
        <v>11935</v>
      </c>
      <c r="F2718" t="s">
        <v>11922</v>
      </c>
      <c r="G2718" t="s">
        <v>16697</v>
      </c>
      <c r="H2718" t="s">
        <v>21225</v>
      </c>
    </row>
    <row r="2719" spans="1:8" x14ac:dyDescent="0.35">
      <c r="A2719" t="s">
        <v>16698</v>
      </c>
      <c r="B2719" t="s">
        <v>11921</v>
      </c>
      <c r="C2719" t="s">
        <v>12434</v>
      </c>
      <c r="D2719" t="s">
        <v>21976</v>
      </c>
      <c r="E2719" t="s">
        <v>11948</v>
      </c>
      <c r="F2719" t="s">
        <v>12426</v>
      </c>
      <c r="G2719" t="s">
        <v>16699</v>
      </c>
      <c r="H2719" t="s">
        <v>19981</v>
      </c>
    </row>
    <row r="2720" spans="1:8" x14ac:dyDescent="0.35">
      <c r="A2720" t="s">
        <v>16700</v>
      </c>
      <c r="B2720" t="s">
        <v>12220</v>
      </c>
      <c r="C2720" t="s">
        <v>12434</v>
      </c>
      <c r="D2720" t="s">
        <v>22260</v>
      </c>
      <c r="E2720" t="s">
        <v>12422</v>
      </c>
      <c r="F2720" t="s">
        <v>12426</v>
      </c>
      <c r="G2720" t="s">
        <v>16701</v>
      </c>
      <c r="H2720" t="s">
        <v>20057</v>
      </c>
    </row>
    <row r="2721" spans="1:8" x14ac:dyDescent="0.35">
      <c r="A2721" t="s">
        <v>16702</v>
      </c>
      <c r="B2721" t="s">
        <v>12035</v>
      </c>
      <c r="C2721" t="s">
        <v>12421</v>
      </c>
      <c r="D2721" t="s">
        <v>21911</v>
      </c>
      <c r="E2721" t="s">
        <v>11935</v>
      </c>
      <c r="F2721" t="s">
        <v>11922</v>
      </c>
      <c r="G2721" t="s">
        <v>13409</v>
      </c>
      <c r="H2721" t="s">
        <v>20928</v>
      </c>
    </row>
    <row r="2722" spans="1:8" x14ac:dyDescent="0.35">
      <c r="A2722" t="s">
        <v>16703</v>
      </c>
      <c r="B2722" t="s">
        <v>12183</v>
      </c>
      <c r="C2722" t="s">
        <v>12434</v>
      </c>
      <c r="D2722" t="s">
        <v>21959</v>
      </c>
      <c r="E2722" t="s">
        <v>12422</v>
      </c>
      <c r="F2722" t="s">
        <v>12423</v>
      </c>
      <c r="G2722" t="s">
        <v>66</v>
      </c>
      <c r="H2722" t="s">
        <v>20536</v>
      </c>
    </row>
    <row r="2723" spans="1:8" x14ac:dyDescent="0.35">
      <c r="A2723" t="s">
        <v>16704</v>
      </c>
      <c r="B2723" t="s">
        <v>12072</v>
      </c>
      <c r="C2723" t="s">
        <v>12443</v>
      </c>
      <c r="D2723" t="s">
        <v>21952</v>
      </c>
      <c r="E2723" t="s">
        <v>12430</v>
      </c>
      <c r="F2723" t="s">
        <v>11948</v>
      </c>
      <c r="G2723" t="s">
        <v>13442</v>
      </c>
      <c r="H2723" t="s">
        <v>20548</v>
      </c>
    </row>
    <row r="2724" spans="1:8" x14ac:dyDescent="0.35">
      <c r="A2724" t="s">
        <v>16705</v>
      </c>
      <c r="B2724" t="s">
        <v>11961</v>
      </c>
      <c r="C2724" t="s">
        <v>12429</v>
      </c>
      <c r="D2724" t="s">
        <v>22095</v>
      </c>
      <c r="E2724" t="s">
        <v>11948</v>
      </c>
      <c r="F2724" t="s">
        <v>12423</v>
      </c>
      <c r="G2724" t="s">
        <v>7338</v>
      </c>
      <c r="H2724" t="s">
        <v>19969</v>
      </c>
    </row>
    <row r="2725" spans="1:8" x14ac:dyDescent="0.35">
      <c r="A2725" t="s">
        <v>16706</v>
      </c>
      <c r="B2725" t="s">
        <v>12035</v>
      </c>
      <c r="C2725" t="s">
        <v>12443</v>
      </c>
      <c r="D2725" t="s">
        <v>22541</v>
      </c>
      <c r="E2725" t="s">
        <v>11935</v>
      </c>
      <c r="F2725" t="s">
        <v>11922</v>
      </c>
      <c r="G2725" t="s">
        <v>16707</v>
      </c>
      <c r="H2725" t="s">
        <v>20499</v>
      </c>
    </row>
    <row r="2726" spans="1:8" x14ac:dyDescent="0.35">
      <c r="A2726" t="s">
        <v>16708</v>
      </c>
      <c r="B2726" t="s">
        <v>12257</v>
      </c>
      <c r="C2726" t="s">
        <v>12449</v>
      </c>
      <c r="D2726" t="s">
        <v>22225</v>
      </c>
      <c r="E2726" t="s">
        <v>11948</v>
      </c>
      <c r="F2726" t="s">
        <v>11922</v>
      </c>
      <c r="G2726" t="s">
        <v>16655</v>
      </c>
      <c r="H2726" t="s">
        <v>19901</v>
      </c>
    </row>
    <row r="2727" spans="1:8" x14ac:dyDescent="0.35">
      <c r="A2727" t="s">
        <v>16709</v>
      </c>
      <c r="B2727" t="s">
        <v>12183</v>
      </c>
      <c r="C2727" t="s">
        <v>12434</v>
      </c>
      <c r="D2727" t="s">
        <v>22018</v>
      </c>
      <c r="E2727" t="s">
        <v>11948</v>
      </c>
      <c r="F2727" t="s">
        <v>12426</v>
      </c>
      <c r="G2727" t="s">
        <v>16710</v>
      </c>
      <c r="H2727" t="s">
        <v>20036</v>
      </c>
    </row>
    <row r="2728" spans="1:8" x14ac:dyDescent="0.35">
      <c r="A2728" t="s">
        <v>16711</v>
      </c>
      <c r="B2728" t="s">
        <v>12257</v>
      </c>
      <c r="C2728" t="s">
        <v>12421</v>
      </c>
      <c r="D2728" t="s">
        <v>22143</v>
      </c>
      <c r="E2728" t="s">
        <v>11922</v>
      </c>
      <c r="F2728" t="s">
        <v>12426</v>
      </c>
      <c r="G2728" t="s">
        <v>16712</v>
      </c>
      <c r="H2728" t="s">
        <v>21535</v>
      </c>
    </row>
    <row r="2729" spans="1:8" x14ac:dyDescent="0.35">
      <c r="A2729" t="s">
        <v>16713</v>
      </c>
      <c r="B2729" t="s">
        <v>11921</v>
      </c>
      <c r="C2729" t="s">
        <v>12429</v>
      </c>
      <c r="D2729" t="s">
        <v>22274</v>
      </c>
      <c r="E2729" t="s">
        <v>11922</v>
      </c>
      <c r="F2729" t="s">
        <v>12426</v>
      </c>
      <c r="G2729" t="s">
        <v>7824</v>
      </c>
      <c r="H2729" t="s">
        <v>20915</v>
      </c>
    </row>
    <row r="2730" spans="1:8" x14ac:dyDescent="0.35">
      <c r="A2730" t="s">
        <v>16714</v>
      </c>
      <c r="B2730" t="s">
        <v>12109</v>
      </c>
      <c r="C2730" t="s">
        <v>12421</v>
      </c>
      <c r="D2730" t="s">
        <v>22350</v>
      </c>
      <c r="E2730" t="s">
        <v>12430</v>
      </c>
      <c r="F2730" t="s">
        <v>11922</v>
      </c>
      <c r="G2730" t="s">
        <v>16715</v>
      </c>
      <c r="H2730" t="s">
        <v>21466</v>
      </c>
    </row>
    <row r="2731" spans="1:8" x14ac:dyDescent="0.35">
      <c r="A2731" t="s">
        <v>16716</v>
      </c>
      <c r="B2731" t="s">
        <v>12072</v>
      </c>
      <c r="C2731" t="s">
        <v>12421</v>
      </c>
      <c r="D2731" t="s">
        <v>22230</v>
      </c>
      <c r="E2731" t="s">
        <v>11922</v>
      </c>
      <c r="F2731" t="s">
        <v>66</v>
      </c>
      <c r="G2731" t="s">
        <v>10764</v>
      </c>
      <c r="H2731" t="s">
        <v>20613</v>
      </c>
    </row>
    <row r="2732" spans="1:8" x14ac:dyDescent="0.35">
      <c r="A2732" t="s">
        <v>16717</v>
      </c>
      <c r="B2732" t="s">
        <v>11998</v>
      </c>
      <c r="C2732" t="s">
        <v>12421</v>
      </c>
      <c r="D2732" t="s">
        <v>22481</v>
      </c>
      <c r="E2732" t="s">
        <v>66</v>
      </c>
      <c r="F2732" t="s">
        <v>11935</v>
      </c>
      <c r="G2732" t="s">
        <v>16718</v>
      </c>
      <c r="H2732" t="s">
        <v>21285</v>
      </c>
    </row>
    <row r="2733" spans="1:8" x14ac:dyDescent="0.35">
      <c r="A2733" t="s">
        <v>16719</v>
      </c>
      <c r="B2733" t="s">
        <v>12072</v>
      </c>
      <c r="C2733" t="s">
        <v>12443</v>
      </c>
      <c r="D2733" t="s">
        <v>22075</v>
      </c>
      <c r="E2733" t="s">
        <v>11922</v>
      </c>
      <c r="F2733" t="s">
        <v>12426</v>
      </c>
      <c r="G2733" t="s">
        <v>16720</v>
      </c>
      <c r="H2733" t="s">
        <v>20979</v>
      </c>
    </row>
    <row r="2734" spans="1:8" x14ac:dyDescent="0.35">
      <c r="A2734" t="s">
        <v>16721</v>
      </c>
      <c r="B2734" t="s">
        <v>11998</v>
      </c>
      <c r="C2734" t="s">
        <v>12443</v>
      </c>
      <c r="D2734" t="s">
        <v>22162</v>
      </c>
      <c r="E2734" t="s">
        <v>66</v>
      </c>
      <c r="F2734" t="s">
        <v>12426</v>
      </c>
      <c r="G2734" t="s">
        <v>16722</v>
      </c>
      <c r="H2734" t="s">
        <v>20253</v>
      </c>
    </row>
    <row r="2735" spans="1:8" x14ac:dyDescent="0.35">
      <c r="A2735" t="s">
        <v>16723</v>
      </c>
      <c r="B2735" t="s">
        <v>11921</v>
      </c>
      <c r="C2735" t="s">
        <v>12449</v>
      </c>
      <c r="D2735" t="s">
        <v>22435</v>
      </c>
      <c r="E2735" t="s">
        <v>66</v>
      </c>
      <c r="F2735" t="s">
        <v>12426</v>
      </c>
      <c r="G2735" t="s">
        <v>11405</v>
      </c>
      <c r="H2735" t="s">
        <v>19831</v>
      </c>
    </row>
    <row r="2736" spans="1:8" x14ac:dyDescent="0.35">
      <c r="A2736" t="s">
        <v>16724</v>
      </c>
      <c r="B2736" t="s">
        <v>12183</v>
      </c>
      <c r="C2736" t="s">
        <v>12434</v>
      </c>
      <c r="D2736" t="s">
        <v>22084</v>
      </c>
      <c r="E2736" t="s">
        <v>11935</v>
      </c>
      <c r="F2736" t="s">
        <v>66</v>
      </c>
      <c r="G2736" t="s">
        <v>14363</v>
      </c>
      <c r="H2736" t="s">
        <v>22136</v>
      </c>
    </row>
    <row r="2737" spans="1:8" x14ac:dyDescent="0.35">
      <c r="A2737" t="s">
        <v>16725</v>
      </c>
      <c r="B2737" t="s">
        <v>11921</v>
      </c>
      <c r="C2737" t="s">
        <v>12434</v>
      </c>
      <c r="D2737" t="s">
        <v>22142</v>
      </c>
      <c r="E2737" t="s">
        <v>12430</v>
      </c>
      <c r="F2737" t="s">
        <v>12426</v>
      </c>
      <c r="G2737" t="s">
        <v>16726</v>
      </c>
      <c r="H2737" t="s">
        <v>20882</v>
      </c>
    </row>
    <row r="2738" spans="1:8" x14ac:dyDescent="0.35">
      <c r="A2738" t="s">
        <v>16727</v>
      </c>
      <c r="B2738" t="s">
        <v>12257</v>
      </c>
      <c r="C2738" t="s">
        <v>12443</v>
      </c>
      <c r="D2738" t="s">
        <v>22088</v>
      </c>
      <c r="E2738" t="s">
        <v>12422</v>
      </c>
      <c r="F2738" t="s">
        <v>11922</v>
      </c>
      <c r="G2738" t="s">
        <v>9151</v>
      </c>
      <c r="H2738" t="s">
        <v>21076</v>
      </c>
    </row>
    <row r="2739" spans="1:8" x14ac:dyDescent="0.35">
      <c r="A2739" t="s">
        <v>16728</v>
      </c>
      <c r="B2739" t="s">
        <v>11961</v>
      </c>
      <c r="C2739" t="s">
        <v>12449</v>
      </c>
      <c r="D2739" t="s">
        <v>22560</v>
      </c>
      <c r="E2739" t="s">
        <v>11935</v>
      </c>
      <c r="F2739" t="s">
        <v>11935</v>
      </c>
      <c r="G2739" t="s">
        <v>16729</v>
      </c>
      <c r="H2739" t="s">
        <v>21142</v>
      </c>
    </row>
    <row r="2740" spans="1:8" x14ac:dyDescent="0.35">
      <c r="A2740" t="s">
        <v>16730</v>
      </c>
      <c r="B2740" t="s">
        <v>12035</v>
      </c>
      <c r="C2740" t="s">
        <v>12421</v>
      </c>
      <c r="D2740" t="s">
        <v>22452</v>
      </c>
      <c r="E2740" t="s">
        <v>12430</v>
      </c>
      <c r="F2740" t="s">
        <v>12426</v>
      </c>
      <c r="G2740" t="s">
        <v>66</v>
      </c>
      <c r="H2740" t="s">
        <v>20557</v>
      </c>
    </row>
    <row r="2741" spans="1:8" x14ac:dyDescent="0.35">
      <c r="A2741" t="s">
        <v>16731</v>
      </c>
      <c r="B2741" t="s">
        <v>11961</v>
      </c>
      <c r="C2741" t="s">
        <v>12443</v>
      </c>
      <c r="D2741" t="s">
        <v>22218</v>
      </c>
      <c r="E2741" t="s">
        <v>11948</v>
      </c>
      <c r="F2741" t="s">
        <v>12423</v>
      </c>
      <c r="G2741" t="s">
        <v>16732</v>
      </c>
      <c r="H2741" t="s">
        <v>19845</v>
      </c>
    </row>
    <row r="2742" spans="1:8" x14ac:dyDescent="0.35">
      <c r="A2742" t="s">
        <v>16733</v>
      </c>
      <c r="B2742" t="s">
        <v>12072</v>
      </c>
      <c r="C2742" t="s">
        <v>12449</v>
      </c>
      <c r="D2742" t="s">
        <v>22061</v>
      </c>
      <c r="E2742" t="s">
        <v>11948</v>
      </c>
      <c r="F2742" t="s">
        <v>12426</v>
      </c>
      <c r="G2742" t="s">
        <v>16734</v>
      </c>
      <c r="H2742" t="s">
        <v>20813</v>
      </c>
    </row>
    <row r="2743" spans="1:8" x14ac:dyDescent="0.35">
      <c r="A2743" t="s">
        <v>16735</v>
      </c>
      <c r="B2743" t="s">
        <v>12220</v>
      </c>
      <c r="C2743" t="s">
        <v>12425</v>
      </c>
      <c r="D2743" t="s">
        <v>22439</v>
      </c>
      <c r="E2743" t="s">
        <v>12422</v>
      </c>
      <c r="F2743" t="s">
        <v>12423</v>
      </c>
      <c r="G2743" t="s">
        <v>16736</v>
      </c>
      <c r="H2743" t="s">
        <v>20220</v>
      </c>
    </row>
    <row r="2744" spans="1:8" x14ac:dyDescent="0.35">
      <c r="A2744" t="s">
        <v>16737</v>
      </c>
      <c r="B2744" t="s">
        <v>11921</v>
      </c>
      <c r="C2744" t="s">
        <v>12421</v>
      </c>
      <c r="D2744" t="s">
        <v>21916</v>
      </c>
      <c r="E2744" t="s">
        <v>11948</v>
      </c>
      <c r="F2744" t="s">
        <v>12426</v>
      </c>
      <c r="G2744" t="s">
        <v>16738</v>
      </c>
      <c r="H2744" t="s">
        <v>20286</v>
      </c>
    </row>
    <row r="2745" spans="1:8" x14ac:dyDescent="0.35">
      <c r="A2745" t="s">
        <v>16739</v>
      </c>
      <c r="B2745" t="s">
        <v>12035</v>
      </c>
      <c r="C2745" t="s">
        <v>12425</v>
      </c>
      <c r="D2745" t="s">
        <v>22214</v>
      </c>
      <c r="E2745" t="s">
        <v>11935</v>
      </c>
      <c r="F2745" t="s">
        <v>11922</v>
      </c>
      <c r="G2745" t="s">
        <v>66</v>
      </c>
      <c r="H2745" t="s">
        <v>20928</v>
      </c>
    </row>
    <row r="2746" spans="1:8" x14ac:dyDescent="0.35">
      <c r="A2746" t="s">
        <v>16740</v>
      </c>
      <c r="B2746" t="s">
        <v>11998</v>
      </c>
      <c r="C2746" t="s">
        <v>12449</v>
      </c>
      <c r="D2746" t="s">
        <v>22513</v>
      </c>
      <c r="E2746" t="s">
        <v>12422</v>
      </c>
      <c r="F2746" t="s">
        <v>11948</v>
      </c>
      <c r="G2746" t="s">
        <v>66</v>
      </c>
      <c r="H2746" t="s">
        <v>20830</v>
      </c>
    </row>
    <row r="2747" spans="1:8" x14ac:dyDescent="0.35">
      <c r="A2747" t="s">
        <v>16741</v>
      </c>
      <c r="B2747" t="s">
        <v>12072</v>
      </c>
      <c r="C2747" t="s">
        <v>12449</v>
      </c>
      <c r="D2747" t="s">
        <v>22222</v>
      </c>
      <c r="E2747" t="s">
        <v>12422</v>
      </c>
      <c r="F2747" t="s">
        <v>11948</v>
      </c>
      <c r="G2747" t="s">
        <v>15715</v>
      </c>
      <c r="H2747" t="s">
        <v>21131</v>
      </c>
    </row>
    <row r="2748" spans="1:8" x14ac:dyDescent="0.35">
      <c r="A2748" t="s">
        <v>16742</v>
      </c>
      <c r="B2748" t="s">
        <v>12183</v>
      </c>
      <c r="C2748" t="s">
        <v>12425</v>
      </c>
      <c r="D2748" t="s">
        <v>21986</v>
      </c>
      <c r="E2748" t="s">
        <v>11935</v>
      </c>
      <c r="F2748" t="s">
        <v>11935</v>
      </c>
      <c r="G2748" t="s">
        <v>16743</v>
      </c>
      <c r="H2748" t="s">
        <v>20125</v>
      </c>
    </row>
    <row r="2749" spans="1:8" x14ac:dyDescent="0.35">
      <c r="A2749" t="s">
        <v>16744</v>
      </c>
      <c r="B2749" t="s">
        <v>12257</v>
      </c>
      <c r="C2749" t="s">
        <v>12421</v>
      </c>
      <c r="D2749" t="s">
        <v>22131</v>
      </c>
      <c r="E2749" t="s">
        <v>66</v>
      </c>
      <c r="F2749" t="s">
        <v>11948</v>
      </c>
      <c r="G2749" t="s">
        <v>16745</v>
      </c>
      <c r="H2749" t="s">
        <v>20397</v>
      </c>
    </row>
    <row r="2750" spans="1:8" x14ac:dyDescent="0.35">
      <c r="A2750" t="s">
        <v>16746</v>
      </c>
      <c r="B2750" t="s">
        <v>12257</v>
      </c>
      <c r="C2750" t="s">
        <v>12434</v>
      </c>
      <c r="D2750" t="s">
        <v>22299</v>
      </c>
      <c r="E2750" t="s">
        <v>11948</v>
      </c>
      <c r="F2750" t="s">
        <v>11935</v>
      </c>
      <c r="G2750" t="s">
        <v>16747</v>
      </c>
      <c r="H2750" t="s">
        <v>20873</v>
      </c>
    </row>
    <row r="2751" spans="1:8" x14ac:dyDescent="0.35">
      <c r="A2751" t="s">
        <v>16748</v>
      </c>
      <c r="B2751" t="s">
        <v>11961</v>
      </c>
      <c r="C2751" t="s">
        <v>12434</v>
      </c>
      <c r="D2751" t="s">
        <v>22311</v>
      </c>
      <c r="E2751" t="s">
        <v>11948</v>
      </c>
      <c r="F2751" t="s">
        <v>12426</v>
      </c>
      <c r="G2751" t="s">
        <v>66</v>
      </c>
      <c r="H2751" t="s">
        <v>20851</v>
      </c>
    </row>
    <row r="2752" spans="1:8" x14ac:dyDescent="0.35">
      <c r="A2752" t="s">
        <v>16749</v>
      </c>
      <c r="B2752" t="s">
        <v>11921</v>
      </c>
      <c r="C2752" t="s">
        <v>12421</v>
      </c>
      <c r="D2752" t="s">
        <v>22108</v>
      </c>
      <c r="E2752" t="s">
        <v>11935</v>
      </c>
      <c r="F2752" t="s">
        <v>12426</v>
      </c>
      <c r="G2752" t="s">
        <v>16750</v>
      </c>
      <c r="H2752" t="s">
        <v>20871</v>
      </c>
    </row>
    <row r="2753" spans="1:8" x14ac:dyDescent="0.35">
      <c r="A2753" t="s">
        <v>16751</v>
      </c>
      <c r="B2753" t="s">
        <v>12035</v>
      </c>
      <c r="C2753" t="s">
        <v>12425</v>
      </c>
      <c r="D2753" t="s">
        <v>22014</v>
      </c>
      <c r="E2753" t="s">
        <v>11922</v>
      </c>
      <c r="F2753" t="s">
        <v>12426</v>
      </c>
      <c r="G2753" t="s">
        <v>16752</v>
      </c>
      <c r="H2753" t="s">
        <v>20384</v>
      </c>
    </row>
    <row r="2754" spans="1:8" x14ac:dyDescent="0.35">
      <c r="A2754" t="s">
        <v>16753</v>
      </c>
      <c r="B2754" t="s">
        <v>12146</v>
      </c>
      <c r="C2754" t="s">
        <v>12449</v>
      </c>
      <c r="D2754" t="s">
        <v>22534</v>
      </c>
      <c r="E2754" t="s">
        <v>11948</v>
      </c>
      <c r="F2754" t="s">
        <v>11935</v>
      </c>
      <c r="G2754" t="s">
        <v>66</v>
      </c>
      <c r="H2754" t="s">
        <v>19844</v>
      </c>
    </row>
    <row r="2755" spans="1:8" x14ac:dyDescent="0.35">
      <c r="A2755" t="s">
        <v>16754</v>
      </c>
      <c r="B2755" t="s">
        <v>12072</v>
      </c>
      <c r="C2755" t="s">
        <v>12425</v>
      </c>
      <c r="D2755" t="s">
        <v>22428</v>
      </c>
      <c r="E2755" t="s">
        <v>12422</v>
      </c>
      <c r="F2755" t="s">
        <v>12423</v>
      </c>
      <c r="G2755" t="s">
        <v>66</v>
      </c>
      <c r="H2755" t="s">
        <v>19844</v>
      </c>
    </row>
    <row r="2756" spans="1:8" x14ac:dyDescent="0.35">
      <c r="A2756" t="s">
        <v>16755</v>
      </c>
      <c r="B2756" t="s">
        <v>12220</v>
      </c>
      <c r="C2756" t="s">
        <v>12434</v>
      </c>
      <c r="D2756" t="s">
        <v>22089</v>
      </c>
      <c r="E2756" t="s">
        <v>12430</v>
      </c>
      <c r="F2756" t="s">
        <v>12423</v>
      </c>
      <c r="G2756" t="s">
        <v>16756</v>
      </c>
      <c r="H2756" t="s">
        <v>20029</v>
      </c>
    </row>
    <row r="2757" spans="1:8" x14ac:dyDescent="0.35">
      <c r="A2757" t="s">
        <v>16757</v>
      </c>
      <c r="B2757" t="s">
        <v>12109</v>
      </c>
      <c r="C2757" t="s">
        <v>12443</v>
      </c>
      <c r="D2757" t="s">
        <v>21899</v>
      </c>
      <c r="E2757" t="s">
        <v>11948</v>
      </c>
      <c r="F2757" t="s">
        <v>66</v>
      </c>
      <c r="G2757" t="s">
        <v>16758</v>
      </c>
      <c r="H2757" t="s">
        <v>20397</v>
      </c>
    </row>
    <row r="2758" spans="1:8" x14ac:dyDescent="0.35">
      <c r="A2758" t="s">
        <v>16759</v>
      </c>
      <c r="B2758" t="s">
        <v>12035</v>
      </c>
      <c r="C2758" t="s">
        <v>12429</v>
      </c>
      <c r="D2758" t="s">
        <v>22299</v>
      </c>
      <c r="E2758" t="s">
        <v>11948</v>
      </c>
      <c r="F2758" t="s">
        <v>12426</v>
      </c>
      <c r="G2758" t="s">
        <v>13349</v>
      </c>
      <c r="H2758" t="s">
        <v>19889</v>
      </c>
    </row>
    <row r="2759" spans="1:8" x14ac:dyDescent="0.35">
      <c r="A2759" t="s">
        <v>16760</v>
      </c>
      <c r="B2759" t="s">
        <v>12109</v>
      </c>
      <c r="C2759" t="s">
        <v>12429</v>
      </c>
      <c r="D2759" t="s">
        <v>21954</v>
      </c>
      <c r="E2759" t="s">
        <v>11935</v>
      </c>
      <c r="F2759" t="s">
        <v>11922</v>
      </c>
      <c r="G2759" t="s">
        <v>13939</v>
      </c>
      <c r="H2759" t="s">
        <v>20537</v>
      </c>
    </row>
    <row r="2760" spans="1:8" x14ac:dyDescent="0.35">
      <c r="A2760" t="s">
        <v>16761</v>
      </c>
      <c r="B2760" t="s">
        <v>11998</v>
      </c>
      <c r="C2760" t="s">
        <v>12425</v>
      </c>
      <c r="D2760" t="s">
        <v>22166</v>
      </c>
      <c r="E2760" t="s">
        <v>11935</v>
      </c>
      <c r="F2760" t="s">
        <v>12423</v>
      </c>
      <c r="G2760" t="s">
        <v>16762</v>
      </c>
      <c r="H2760" t="s">
        <v>21351</v>
      </c>
    </row>
    <row r="2761" spans="1:8" x14ac:dyDescent="0.35">
      <c r="A2761" t="s">
        <v>16763</v>
      </c>
      <c r="B2761" t="s">
        <v>12146</v>
      </c>
      <c r="C2761" t="s">
        <v>12443</v>
      </c>
      <c r="D2761" t="s">
        <v>22115</v>
      </c>
      <c r="E2761" t="s">
        <v>11922</v>
      </c>
      <c r="F2761" t="s">
        <v>12423</v>
      </c>
      <c r="G2761" t="s">
        <v>16764</v>
      </c>
      <c r="H2761" t="s">
        <v>21489</v>
      </c>
    </row>
    <row r="2762" spans="1:8" x14ac:dyDescent="0.35">
      <c r="A2762" t="s">
        <v>16765</v>
      </c>
      <c r="B2762" t="s">
        <v>12220</v>
      </c>
      <c r="C2762" t="s">
        <v>12434</v>
      </c>
      <c r="D2762" t="s">
        <v>22129</v>
      </c>
      <c r="E2762" t="s">
        <v>12422</v>
      </c>
      <c r="F2762" t="s">
        <v>12423</v>
      </c>
      <c r="G2762" t="s">
        <v>16766</v>
      </c>
      <c r="H2762" t="s">
        <v>21268</v>
      </c>
    </row>
    <row r="2763" spans="1:8" x14ac:dyDescent="0.35">
      <c r="A2763" t="s">
        <v>16767</v>
      </c>
      <c r="B2763" t="s">
        <v>11921</v>
      </c>
      <c r="C2763" t="s">
        <v>12425</v>
      </c>
      <c r="D2763" t="s">
        <v>22333</v>
      </c>
      <c r="E2763" t="s">
        <v>11948</v>
      </c>
      <c r="F2763" t="s">
        <v>66</v>
      </c>
      <c r="G2763" t="s">
        <v>16768</v>
      </c>
      <c r="H2763" t="s">
        <v>21570</v>
      </c>
    </row>
    <row r="2764" spans="1:8" x14ac:dyDescent="0.35">
      <c r="A2764" t="s">
        <v>16769</v>
      </c>
      <c r="B2764" t="s">
        <v>12109</v>
      </c>
      <c r="C2764" t="s">
        <v>12429</v>
      </c>
      <c r="D2764" t="s">
        <v>22406</v>
      </c>
      <c r="E2764" t="s">
        <v>11935</v>
      </c>
      <c r="F2764" t="s">
        <v>11935</v>
      </c>
      <c r="G2764" t="s">
        <v>12722</v>
      </c>
      <c r="H2764" t="s">
        <v>20826</v>
      </c>
    </row>
    <row r="2765" spans="1:8" x14ac:dyDescent="0.35">
      <c r="A2765" t="s">
        <v>16770</v>
      </c>
      <c r="B2765" t="s">
        <v>12109</v>
      </c>
      <c r="C2765" t="s">
        <v>12443</v>
      </c>
      <c r="D2765" t="s">
        <v>22318</v>
      </c>
      <c r="E2765" t="s">
        <v>11948</v>
      </c>
      <c r="F2765" t="s">
        <v>12423</v>
      </c>
      <c r="G2765" t="s">
        <v>13544</v>
      </c>
      <c r="H2765" t="s">
        <v>19968</v>
      </c>
    </row>
    <row r="2766" spans="1:8" x14ac:dyDescent="0.35">
      <c r="A2766" t="s">
        <v>16771</v>
      </c>
      <c r="B2766" t="s">
        <v>12109</v>
      </c>
      <c r="C2766" t="s">
        <v>12425</v>
      </c>
      <c r="D2766" t="s">
        <v>22244</v>
      </c>
      <c r="E2766" t="s">
        <v>11948</v>
      </c>
      <c r="F2766" t="s">
        <v>12423</v>
      </c>
      <c r="G2766" t="s">
        <v>13960</v>
      </c>
      <c r="H2766" t="s">
        <v>21572</v>
      </c>
    </row>
    <row r="2767" spans="1:8" x14ac:dyDescent="0.35">
      <c r="A2767" t="s">
        <v>16772</v>
      </c>
      <c r="B2767" t="s">
        <v>12257</v>
      </c>
      <c r="C2767" t="s">
        <v>12449</v>
      </c>
      <c r="D2767" t="s">
        <v>22461</v>
      </c>
      <c r="E2767" t="s">
        <v>12430</v>
      </c>
      <c r="F2767" t="s">
        <v>11922</v>
      </c>
      <c r="G2767" t="s">
        <v>16773</v>
      </c>
      <c r="H2767" t="s">
        <v>21581</v>
      </c>
    </row>
    <row r="2768" spans="1:8" x14ac:dyDescent="0.35">
      <c r="A2768" t="s">
        <v>16774</v>
      </c>
      <c r="B2768" t="s">
        <v>12257</v>
      </c>
      <c r="C2768" t="s">
        <v>12425</v>
      </c>
      <c r="D2768" t="s">
        <v>21941</v>
      </c>
      <c r="E2768" t="s">
        <v>11922</v>
      </c>
      <c r="F2768" t="s">
        <v>11948</v>
      </c>
      <c r="G2768" t="s">
        <v>8157</v>
      </c>
      <c r="H2768" t="s">
        <v>21320</v>
      </c>
    </row>
    <row r="2769" spans="1:8" x14ac:dyDescent="0.35">
      <c r="A2769" t="s">
        <v>16775</v>
      </c>
      <c r="B2769" t="s">
        <v>12183</v>
      </c>
      <c r="C2769" t="s">
        <v>12429</v>
      </c>
      <c r="D2769" t="s">
        <v>21976</v>
      </c>
      <c r="E2769" t="s">
        <v>11922</v>
      </c>
      <c r="F2769" t="s">
        <v>11935</v>
      </c>
      <c r="G2769" t="s">
        <v>14579</v>
      </c>
      <c r="H2769" t="s">
        <v>20069</v>
      </c>
    </row>
    <row r="2770" spans="1:8" x14ac:dyDescent="0.35">
      <c r="A2770" t="s">
        <v>16776</v>
      </c>
      <c r="B2770" t="s">
        <v>12220</v>
      </c>
      <c r="C2770" t="s">
        <v>12443</v>
      </c>
      <c r="D2770" t="s">
        <v>22501</v>
      </c>
      <c r="E2770" t="s">
        <v>11948</v>
      </c>
      <c r="F2770" t="s">
        <v>12423</v>
      </c>
      <c r="G2770" t="s">
        <v>16777</v>
      </c>
      <c r="H2770" t="s">
        <v>21630</v>
      </c>
    </row>
    <row r="2771" spans="1:8" x14ac:dyDescent="0.35">
      <c r="A2771" t="s">
        <v>16778</v>
      </c>
      <c r="B2771" t="s">
        <v>12109</v>
      </c>
      <c r="C2771" t="s">
        <v>12449</v>
      </c>
      <c r="D2771" t="s">
        <v>21923</v>
      </c>
      <c r="E2771" t="s">
        <v>11922</v>
      </c>
      <c r="F2771" t="s">
        <v>12426</v>
      </c>
      <c r="G2771" t="s">
        <v>16779</v>
      </c>
      <c r="H2771" t="s">
        <v>20754</v>
      </c>
    </row>
    <row r="2772" spans="1:8" x14ac:dyDescent="0.35">
      <c r="A2772" t="s">
        <v>16780</v>
      </c>
      <c r="B2772" t="s">
        <v>12220</v>
      </c>
      <c r="C2772" t="s">
        <v>12421</v>
      </c>
      <c r="D2772" t="s">
        <v>22162</v>
      </c>
      <c r="E2772" t="s">
        <v>11922</v>
      </c>
      <c r="F2772" t="s">
        <v>11922</v>
      </c>
      <c r="G2772" t="s">
        <v>12498</v>
      </c>
      <c r="H2772" t="s">
        <v>20047</v>
      </c>
    </row>
    <row r="2773" spans="1:8" x14ac:dyDescent="0.35">
      <c r="A2773" t="s">
        <v>16781</v>
      </c>
      <c r="B2773" t="s">
        <v>12035</v>
      </c>
      <c r="C2773" t="s">
        <v>12429</v>
      </c>
      <c r="D2773" t="s">
        <v>22150</v>
      </c>
      <c r="E2773" t="s">
        <v>12430</v>
      </c>
      <c r="F2773" t="s">
        <v>11948</v>
      </c>
      <c r="G2773" t="s">
        <v>8793</v>
      </c>
      <c r="H2773" t="s">
        <v>20115</v>
      </c>
    </row>
    <row r="2774" spans="1:8" x14ac:dyDescent="0.35">
      <c r="A2774" t="s">
        <v>16782</v>
      </c>
      <c r="B2774" t="s">
        <v>11961</v>
      </c>
      <c r="C2774" t="s">
        <v>12421</v>
      </c>
      <c r="D2774" t="s">
        <v>22138</v>
      </c>
      <c r="E2774" t="s">
        <v>11935</v>
      </c>
      <c r="F2774" t="s">
        <v>11922</v>
      </c>
      <c r="G2774" t="s">
        <v>10120</v>
      </c>
      <c r="H2774" t="s">
        <v>20853</v>
      </c>
    </row>
    <row r="2775" spans="1:8" x14ac:dyDescent="0.35">
      <c r="A2775" t="s">
        <v>16783</v>
      </c>
      <c r="B2775" t="s">
        <v>12183</v>
      </c>
      <c r="C2775" t="s">
        <v>12434</v>
      </c>
      <c r="D2775" t="s">
        <v>22121</v>
      </c>
      <c r="E2775" t="s">
        <v>12422</v>
      </c>
      <c r="F2775" t="s">
        <v>12426</v>
      </c>
      <c r="G2775" t="s">
        <v>16784</v>
      </c>
      <c r="H2775" t="s">
        <v>22325</v>
      </c>
    </row>
    <row r="2776" spans="1:8" x14ac:dyDescent="0.35">
      <c r="A2776" t="s">
        <v>16785</v>
      </c>
      <c r="B2776" t="s">
        <v>12183</v>
      </c>
      <c r="C2776" t="s">
        <v>12421</v>
      </c>
      <c r="D2776" t="s">
        <v>22237</v>
      </c>
      <c r="E2776" t="s">
        <v>12422</v>
      </c>
      <c r="F2776" t="s">
        <v>12426</v>
      </c>
      <c r="G2776" t="s">
        <v>7648</v>
      </c>
      <c r="H2776" t="s">
        <v>20913</v>
      </c>
    </row>
    <row r="2777" spans="1:8" x14ac:dyDescent="0.35">
      <c r="A2777" t="s">
        <v>16786</v>
      </c>
      <c r="B2777" t="s">
        <v>11921</v>
      </c>
      <c r="C2777" t="s">
        <v>12443</v>
      </c>
      <c r="D2777" t="s">
        <v>22065</v>
      </c>
      <c r="E2777" t="s">
        <v>66</v>
      </c>
      <c r="F2777" t="s">
        <v>11935</v>
      </c>
      <c r="G2777" t="s">
        <v>16787</v>
      </c>
      <c r="H2777" t="s">
        <v>21203</v>
      </c>
    </row>
    <row r="2778" spans="1:8" x14ac:dyDescent="0.35">
      <c r="A2778" t="s">
        <v>16788</v>
      </c>
      <c r="B2778" t="s">
        <v>11921</v>
      </c>
      <c r="C2778" t="s">
        <v>12421</v>
      </c>
      <c r="D2778" t="s">
        <v>21892</v>
      </c>
      <c r="E2778" t="s">
        <v>12430</v>
      </c>
      <c r="F2778" t="s">
        <v>12426</v>
      </c>
      <c r="G2778" t="s">
        <v>11776</v>
      </c>
      <c r="H2778" t="s">
        <v>19974</v>
      </c>
    </row>
    <row r="2779" spans="1:8" x14ac:dyDescent="0.35">
      <c r="A2779" t="s">
        <v>16789</v>
      </c>
      <c r="B2779" t="s">
        <v>12109</v>
      </c>
      <c r="C2779" t="s">
        <v>12429</v>
      </c>
      <c r="D2779" t="s">
        <v>22435</v>
      </c>
      <c r="E2779" t="s">
        <v>11922</v>
      </c>
      <c r="F2779" t="s">
        <v>12426</v>
      </c>
      <c r="G2779" t="s">
        <v>16790</v>
      </c>
      <c r="H2779" t="s">
        <v>20733</v>
      </c>
    </row>
    <row r="2780" spans="1:8" x14ac:dyDescent="0.35">
      <c r="A2780" t="s">
        <v>16791</v>
      </c>
      <c r="B2780" t="s">
        <v>12035</v>
      </c>
      <c r="C2780" t="s">
        <v>12449</v>
      </c>
      <c r="D2780" t="s">
        <v>22170</v>
      </c>
      <c r="E2780" t="s">
        <v>11948</v>
      </c>
      <c r="F2780" t="s">
        <v>11935</v>
      </c>
      <c r="G2780" t="s">
        <v>7844</v>
      </c>
      <c r="H2780" t="s">
        <v>21446</v>
      </c>
    </row>
    <row r="2781" spans="1:8" x14ac:dyDescent="0.35">
      <c r="A2781" t="s">
        <v>16792</v>
      </c>
      <c r="B2781" t="s">
        <v>12035</v>
      </c>
      <c r="C2781" t="s">
        <v>12421</v>
      </c>
      <c r="D2781" t="s">
        <v>22113</v>
      </c>
      <c r="E2781" t="s">
        <v>66</v>
      </c>
      <c r="F2781" t="s">
        <v>12426</v>
      </c>
      <c r="G2781" t="s">
        <v>16793</v>
      </c>
      <c r="H2781" t="s">
        <v>21014</v>
      </c>
    </row>
    <row r="2782" spans="1:8" x14ac:dyDescent="0.35">
      <c r="A2782" t="s">
        <v>16794</v>
      </c>
      <c r="B2782" t="s">
        <v>12183</v>
      </c>
      <c r="C2782" t="s">
        <v>12421</v>
      </c>
      <c r="D2782" t="s">
        <v>21914</v>
      </c>
      <c r="E2782" t="s">
        <v>11922</v>
      </c>
      <c r="F2782" t="s">
        <v>12423</v>
      </c>
      <c r="G2782" t="s">
        <v>8750</v>
      </c>
      <c r="H2782" t="s">
        <v>21267</v>
      </c>
    </row>
    <row r="2783" spans="1:8" x14ac:dyDescent="0.35">
      <c r="A2783" t="s">
        <v>16795</v>
      </c>
      <c r="B2783" t="s">
        <v>11961</v>
      </c>
      <c r="C2783" t="s">
        <v>12421</v>
      </c>
      <c r="D2783" t="s">
        <v>22082</v>
      </c>
      <c r="E2783" t="s">
        <v>66</v>
      </c>
      <c r="F2783" t="s">
        <v>66</v>
      </c>
      <c r="G2783" t="s">
        <v>9226</v>
      </c>
      <c r="H2783" t="s">
        <v>20234</v>
      </c>
    </row>
    <row r="2784" spans="1:8" x14ac:dyDescent="0.35">
      <c r="A2784" t="s">
        <v>16796</v>
      </c>
      <c r="B2784" t="s">
        <v>12183</v>
      </c>
      <c r="C2784" t="s">
        <v>12429</v>
      </c>
      <c r="D2784" t="s">
        <v>22106</v>
      </c>
      <c r="E2784" t="s">
        <v>12430</v>
      </c>
      <c r="F2784" t="s">
        <v>12423</v>
      </c>
      <c r="G2784" t="s">
        <v>16797</v>
      </c>
      <c r="H2784" t="s">
        <v>20796</v>
      </c>
    </row>
    <row r="2785" spans="1:8" x14ac:dyDescent="0.35">
      <c r="A2785" t="s">
        <v>16798</v>
      </c>
      <c r="B2785" t="s">
        <v>12146</v>
      </c>
      <c r="C2785" t="s">
        <v>12449</v>
      </c>
      <c r="D2785" t="s">
        <v>21954</v>
      </c>
      <c r="E2785" t="s">
        <v>12422</v>
      </c>
      <c r="F2785" t="s">
        <v>11935</v>
      </c>
      <c r="G2785" t="s">
        <v>66</v>
      </c>
      <c r="H2785" t="s">
        <v>20693</v>
      </c>
    </row>
    <row r="2786" spans="1:8" x14ac:dyDescent="0.35">
      <c r="A2786" t="s">
        <v>16799</v>
      </c>
      <c r="B2786" t="s">
        <v>12072</v>
      </c>
      <c r="C2786" t="s">
        <v>12421</v>
      </c>
      <c r="D2786" t="s">
        <v>21971</v>
      </c>
      <c r="E2786" t="s">
        <v>11948</v>
      </c>
      <c r="F2786" t="s">
        <v>11935</v>
      </c>
      <c r="G2786" t="s">
        <v>8121</v>
      </c>
      <c r="H2786" t="s">
        <v>20926</v>
      </c>
    </row>
    <row r="2787" spans="1:8" x14ac:dyDescent="0.35">
      <c r="A2787" t="s">
        <v>16800</v>
      </c>
      <c r="B2787" t="s">
        <v>11961</v>
      </c>
      <c r="C2787" t="s">
        <v>12429</v>
      </c>
      <c r="D2787" t="s">
        <v>21983</v>
      </c>
      <c r="E2787" t="s">
        <v>11922</v>
      </c>
      <c r="F2787" t="s">
        <v>12423</v>
      </c>
      <c r="G2787" t="s">
        <v>66</v>
      </c>
      <c r="H2787" t="s">
        <v>20854</v>
      </c>
    </row>
    <row r="2788" spans="1:8" x14ac:dyDescent="0.35">
      <c r="A2788" t="s">
        <v>16801</v>
      </c>
      <c r="B2788" t="s">
        <v>12072</v>
      </c>
      <c r="C2788" t="s">
        <v>12429</v>
      </c>
      <c r="D2788" t="s">
        <v>22296</v>
      </c>
      <c r="E2788" t="s">
        <v>11935</v>
      </c>
      <c r="F2788" t="s">
        <v>66</v>
      </c>
      <c r="G2788" t="s">
        <v>16802</v>
      </c>
      <c r="H2788" t="s">
        <v>20813</v>
      </c>
    </row>
    <row r="2789" spans="1:8" x14ac:dyDescent="0.35">
      <c r="A2789" t="s">
        <v>16803</v>
      </c>
      <c r="B2789" t="s">
        <v>12183</v>
      </c>
      <c r="C2789" t="s">
        <v>12425</v>
      </c>
      <c r="D2789" t="s">
        <v>22137</v>
      </c>
      <c r="E2789" t="s">
        <v>11935</v>
      </c>
      <c r="F2789" t="s">
        <v>11935</v>
      </c>
      <c r="G2789" t="s">
        <v>16113</v>
      </c>
      <c r="H2789" t="s">
        <v>20018</v>
      </c>
    </row>
    <row r="2790" spans="1:8" x14ac:dyDescent="0.35">
      <c r="A2790" t="s">
        <v>16804</v>
      </c>
      <c r="B2790" t="s">
        <v>12035</v>
      </c>
      <c r="C2790" t="s">
        <v>12421</v>
      </c>
      <c r="D2790" t="s">
        <v>22364</v>
      </c>
      <c r="E2790" t="s">
        <v>11935</v>
      </c>
      <c r="F2790" t="s">
        <v>12423</v>
      </c>
      <c r="G2790" t="s">
        <v>16805</v>
      </c>
      <c r="H2790" t="s">
        <v>19864</v>
      </c>
    </row>
    <row r="2791" spans="1:8" x14ac:dyDescent="0.35">
      <c r="A2791" t="s">
        <v>16806</v>
      </c>
      <c r="B2791" t="s">
        <v>12109</v>
      </c>
      <c r="C2791" t="s">
        <v>12429</v>
      </c>
      <c r="D2791" t="s">
        <v>22313</v>
      </c>
      <c r="E2791" t="s">
        <v>12422</v>
      </c>
      <c r="F2791" t="s">
        <v>11948</v>
      </c>
      <c r="G2791" t="s">
        <v>16807</v>
      </c>
      <c r="H2791" t="s">
        <v>21381</v>
      </c>
    </row>
    <row r="2792" spans="1:8" x14ac:dyDescent="0.35">
      <c r="A2792" t="s">
        <v>16808</v>
      </c>
      <c r="B2792" t="s">
        <v>12035</v>
      </c>
      <c r="C2792" t="s">
        <v>12443</v>
      </c>
      <c r="D2792" t="s">
        <v>22357</v>
      </c>
      <c r="E2792" t="s">
        <v>11935</v>
      </c>
      <c r="F2792" t="s">
        <v>11922</v>
      </c>
      <c r="G2792" t="s">
        <v>16809</v>
      </c>
      <c r="H2792" t="s">
        <v>20710</v>
      </c>
    </row>
    <row r="2793" spans="1:8" x14ac:dyDescent="0.35">
      <c r="A2793" t="s">
        <v>16810</v>
      </c>
      <c r="B2793" t="s">
        <v>12146</v>
      </c>
      <c r="C2793" t="s">
        <v>12425</v>
      </c>
      <c r="D2793" t="s">
        <v>21990</v>
      </c>
      <c r="E2793" t="s">
        <v>11935</v>
      </c>
      <c r="F2793" t="s">
        <v>11922</v>
      </c>
      <c r="G2793" t="s">
        <v>16811</v>
      </c>
      <c r="H2793" t="s">
        <v>20823</v>
      </c>
    </row>
    <row r="2794" spans="1:8" x14ac:dyDescent="0.35">
      <c r="A2794" t="s">
        <v>16812</v>
      </c>
      <c r="B2794" t="s">
        <v>12035</v>
      </c>
      <c r="C2794" t="s">
        <v>12449</v>
      </c>
      <c r="D2794" t="s">
        <v>21965</v>
      </c>
      <c r="E2794" t="s">
        <v>12430</v>
      </c>
      <c r="F2794" t="s">
        <v>11922</v>
      </c>
      <c r="G2794" t="s">
        <v>16813</v>
      </c>
      <c r="H2794" t="s">
        <v>19926</v>
      </c>
    </row>
    <row r="2795" spans="1:8" x14ac:dyDescent="0.35">
      <c r="A2795" t="s">
        <v>16814</v>
      </c>
      <c r="B2795" t="s">
        <v>11961</v>
      </c>
      <c r="C2795" t="s">
        <v>12449</v>
      </c>
      <c r="D2795" t="s">
        <v>22374</v>
      </c>
      <c r="E2795" t="s">
        <v>11948</v>
      </c>
      <c r="F2795" t="s">
        <v>66</v>
      </c>
      <c r="G2795" t="s">
        <v>16815</v>
      </c>
      <c r="H2795" t="s">
        <v>21434</v>
      </c>
    </row>
    <row r="2796" spans="1:8" x14ac:dyDescent="0.35">
      <c r="A2796" t="s">
        <v>16816</v>
      </c>
      <c r="B2796" t="s">
        <v>12146</v>
      </c>
      <c r="C2796" t="s">
        <v>12421</v>
      </c>
      <c r="D2796" t="s">
        <v>22103</v>
      </c>
      <c r="E2796" t="s">
        <v>12422</v>
      </c>
      <c r="F2796" t="s">
        <v>12423</v>
      </c>
      <c r="G2796" t="s">
        <v>16817</v>
      </c>
      <c r="H2796" t="s">
        <v>20011</v>
      </c>
    </row>
    <row r="2797" spans="1:8" x14ac:dyDescent="0.35">
      <c r="A2797" t="s">
        <v>16818</v>
      </c>
      <c r="B2797" t="s">
        <v>11921</v>
      </c>
      <c r="C2797" t="s">
        <v>12425</v>
      </c>
      <c r="D2797" t="s">
        <v>22236</v>
      </c>
      <c r="E2797" t="s">
        <v>11935</v>
      </c>
      <c r="F2797" t="s">
        <v>11922</v>
      </c>
      <c r="G2797" t="s">
        <v>16819</v>
      </c>
      <c r="H2797" t="s">
        <v>20837</v>
      </c>
    </row>
    <row r="2798" spans="1:8" x14ac:dyDescent="0.35">
      <c r="A2798" t="s">
        <v>16820</v>
      </c>
      <c r="B2798" t="s">
        <v>11921</v>
      </c>
      <c r="C2798" t="s">
        <v>12443</v>
      </c>
      <c r="D2798" t="s">
        <v>22064</v>
      </c>
      <c r="E2798" t="s">
        <v>11922</v>
      </c>
      <c r="F2798" t="s">
        <v>66</v>
      </c>
      <c r="G2798" t="s">
        <v>66</v>
      </c>
      <c r="H2798" t="s">
        <v>20034</v>
      </c>
    </row>
    <row r="2799" spans="1:8" x14ac:dyDescent="0.35">
      <c r="A2799" t="s">
        <v>16821</v>
      </c>
      <c r="B2799" t="s">
        <v>12109</v>
      </c>
      <c r="C2799" t="s">
        <v>12429</v>
      </c>
      <c r="D2799" t="s">
        <v>22117</v>
      </c>
      <c r="E2799" t="s">
        <v>12422</v>
      </c>
      <c r="F2799" t="s">
        <v>12423</v>
      </c>
      <c r="G2799" t="s">
        <v>8462</v>
      </c>
      <c r="H2799" t="s">
        <v>21327</v>
      </c>
    </row>
    <row r="2800" spans="1:8" x14ac:dyDescent="0.35">
      <c r="A2800" t="s">
        <v>16822</v>
      </c>
      <c r="B2800" t="s">
        <v>12035</v>
      </c>
      <c r="C2800" t="s">
        <v>12449</v>
      </c>
      <c r="D2800" t="s">
        <v>22279</v>
      </c>
      <c r="E2800" t="s">
        <v>11948</v>
      </c>
      <c r="F2800" t="s">
        <v>12426</v>
      </c>
      <c r="G2800" t="s">
        <v>10449</v>
      </c>
      <c r="H2800" t="s">
        <v>21101</v>
      </c>
    </row>
    <row r="2801" spans="1:8" x14ac:dyDescent="0.35">
      <c r="A2801" t="s">
        <v>16823</v>
      </c>
      <c r="B2801" t="s">
        <v>12220</v>
      </c>
      <c r="C2801" t="s">
        <v>12449</v>
      </c>
      <c r="D2801" t="s">
        <v>22357</v>
      </c>
      <c r="E2801" t="s">
        <v>12430</v>
      </c>
      <c r="F2801" t="s">
        <v>12423</v>
      </c>
      <c r="G2801" t="s">
        <v>16824</v>
      </c>
      <c r="H2801" t="s">
        <v>21446</v>
      </c>
    </row>
    <row r="2802" spans="1:8" x14ac:dyDescent="0.35">
      <c r="A2802" t="s">
        <v>16825</v>
      </c>
      <c r="B2802" t="s">
        <v>11961</v>
      </c>
      <c r="C2802" t="s">
        <v>12425</v>
      </c>
      <c r="D2802" t="s">
        <v>22301</v>
      </c>
      <c r="E2802" t="s">
        <v>12422</v>
      </c>
      <c r="F2802" t="s">
        <v>12426</v>
      </c>
      <c r="G2802" t="s">
        <v>16826</v>
      </c>
      <c r="H2802" t="s">
        <v>20607</v>
      </c>
    </row>
    <row r="2803" spans="1:8" x14ac:dyDescent="0.35">
      <c r="A2803" t="s">
        <v>16827</v>
      </c>
      <c r="B2803" t="s">
        <v>12183</v>
      </c>
      <c r="C2803" t="s">
        <v>12421</v>
      </c>
      <c r="D2803" t="s">
        <v>22198</v>
      </c>
      <c r="E2803" t="s">
        <v>66</v>
      </c>
      <c r="F2803" t="s">
        <v>11922</v>
      </c>
      <c r="G2803" t="s">
        <v>10667</v>
      </c>
      <c r="H2803" t="s">
        <v>21077</v>
      </c>
    </row>
    <row r="2804" spans="1:8" x14ac:dyDescent="0.35">
      <c r="A2804" t="s">
        <v>16828</v>
      </c>
      <c r="B2804" t="s">
        <v>12220</v>
      </c>
      <c r="C2804" t="s">
        <v>12434</v>
      </c>
      <c r="D2804" t="s">
        <v>21882</v>
      </c>
      <c r="E2804" t="s">
        <v>12422</v>
      </c>
      <c r="F2804" t="s">
        <v>66</v>
      </c>
      <c r="G2804" t="s">
        <v>16829</v>
      </c>
      <c r="H2804" t="s">
        <v>20612</v>
      </c>
    </row>
    <row r="2805" spans="1:8" x14ac:dyDescent="0.35">
      <c r="A2805" t="s">
        <v>16830</v>
      </c>
      <c r="B2805" t="s">
        <v>11961</v>
      </c>
      <c r="C2805" t="s">
        <v>12429</v>
      </c>
      <c r="D2805" t="s">
        <v>22004</v>
      </c>
      <c r="E2805" t="s">
        <v>12422</v>
      </c>
      <c r="F2805" t="s">
        <v>11948</v>
      </c>
      <c r="G2805" t="s">
        <v>9235</v>
      </c>
      <c r="H2805" t="s">
        <v>20407</v>
      </c>
    </row>
    <row r="2806" spans="1:8" x14ac:dyDescent="0.35">
      <c r="A2806" t="s">
        <v>16831</v>
      </c>
      <c r="B2806" t="s">
        <v>12146</v>
      </c>
      <c r="C2806" t="s">
        <v>12421</v>
      </c>
      <c r="D2806" t="s">
        <v>22196</v>
      </c>
      <c r="E2806" t="s">
        <v>11922</v>
      </c>
      <c r="F2806" t="s">
        <v>11948</v>
      </c>
      <c r="G2806" t="s">
        <v>16832</v>
      </c>
      <c r="H2806" t="s">
        <v>21155</v>
      </c>
    </row>
    <row r="2807" spans="1:8" x14ac:dyDescent="0.35">
      <c r="A2807" t="s">
        <v>16833</v>
      </c>
      <c r="B2807" t="s">
        <v>12072</v>
      </c>
      <c r="C2807" t="s">
        <v>12434</v>
      </c>
      <c r="D2807" t="s">
        <v>21967</v>
      </c>
      <c r="E2807" t="s">
        <v>12422</v>
      </c>
      <c r="F2807" t="s">
        <v>66</v>
      </c>
      <c r="G2807" t="s">
        <v>16834</v>
      </c>
      <c r="H2807" t="s">
        <v>20445</v>
      </c>
    </row>
    <row r="2808" spans="1:8" x14ac:dyDescent="0.35">
      <c r="A2808" t="s">
        <v>16835</v>
      </c>
      <c r="B2808" t="s">
        <v>12035</v>
      </c>
      <c r="C2808" t="s">
        <v>12443</v>
      </c>
      <c r="D2808" t="s">
        <v>22383</v>
      </c>
      <c r="E2808" t="s">
        <v>11948</v>
      </c>
      <c r="F2808" t="s">
        <v>11935</v>
      </c>
      <c r="G2808" t="s">
        <v>9324</v>
      </c>
      <c r="H2808" t="s">
        <v>21395</v>
      </c>
    </row>
    <row r="2809" spans="1:8" x14ac:dyDescent="0.35">
      <c r="A2809" t="s">
        <v>16836</v>
      </c>
      <c r="B2809" t="s">
        <v>12072</v>
      </c>
      <c r="C2809" t="s">
        <v>12434</v>
      </c>
      <c r="D2809" t="s">
        <v>22061</v>
      </c>
      <c r="E2809" t="s">
        <v>12430</v>
      </c>
      <c r="F2809" t="s">
        <v>12423</v>
      </c>
      <c r="G2809" t="s">
        <v>16837</v>
      </c>
      <c r="H2809" t="s">
        <v>20405</v>
      </c>
    </row>
    <row r="2810" spans="1:8" x14ac:dyDescent="0.35">
      <c r="A2810" t="s">
        <v>16838</v>
      </c>
      <c r="B2810" t="s">
        <v>11998</v>
      </c>
      <c r="C2810" t="s">
        <v>12434</v>
      </c>
      <c r="D2810" t="s">
        <v>22020</v>
      </c>
      <c r="E2810" t="s">
        <v>11922</v>
      </c>
      <c r="F2810" t="s">
        <v>11922</v>
      </c>
      <c r="G2810" t="s">
        <v>14976</v>
      </c>
      <c r="H2810" t="s">
        <v>20121</v>
      </c>
    </row>
    <row r="2811" spans="1:8" x14ac:dyDescent="0.35">
      <c r="A2811" t="s">
        <v>16839</v>
      </c>
      <c r="B2811" t="s">
        <v>12183</v>
      </c>
      <c r="C2811" t="s">
        <v>12434</v>
      </c>
      <c r="D2811" t="s">
        <v>22005</v>
      </c>
      <c r="E2811" t="s">
        <v>11935</v>
      </c>
      <c r="F2811" t="s">
        <v>11948</v>
      </c>
      <c r="G2811" t="s">
        <v>16840</v>
      </c>
      <c r="H2811" t="s">
        <v>20435</v>
      </c>
    </row>
    <row r="2812" spans="1:8" x14ac:dyDescent="0.35">
      <c r="A2812" t="s">
        <v>16841</v>
      </c>
      <c r="B2812" t="s">
        <v>11921</v>
      </c>
      <c r="C2812" t="s">
        <v>12421</v>
      </c>
      <c r="D2812" t="s">
        <v>22073</v>
      </c>
      <c r="E2812" t="s">
        <v>12430</v>
      </c>
      <c r="F2812" t="s">
        <v>12426</v>
      </c>
      <c r="G2812" t="s">
        <v>13048</v>
      </c>
      <c r="H2812" t="s">
        <v>20055</v>
      </c>
    </row>
    <row r="2813" spans="1:8" x14ac:dyDescent="0.35">
      <c r="A2813" t="s">
        <v>16842</v>
      </c>
      <c r="B2813" t="s">
        <v>12072</v>
      </c>
      <c r="C2813" t="s">
        <v>12443</v>
      </c>
      <c r="D2813" t="s">
        <v>22390</v>
      </c>
      <c r="E2813" t="s">
        <v>11948</v>
      </c>
      <c r="F2813" t="s">
        <v>66</v>
      </c>
      <c r="G2813" t="s">
        <v>9509</v>
      </c>
      <c r="H2813" t="s">
        <v>21478</v>
      </c>
    </row>
    <row r="2814" spans="1:8" x14ac:dyDescent="0.35">
      <c r="A2814" t="s">
        <v>16843</v>
      </c>
      <c r="B2814" t="s">
        <v>12035</v>
      </c>
      <c r="C2814" t="s">
        <v>12425</v>
      </c>
      <c r="D2814" t="s">
        <v>22078</v>
      </c>
      <c r="E2814" t="s">
        <v>11948</v>
      </c>
      <c r="F2814" t="s">
        <v>12426</v>
      </c>
      <c r="G2814" t="s">
        <v>16844</v>
      </c>
      <c r="H2814" t="s">
        <v>19896</v>
      </c>
    </row>
    <row r="2815" spans="1:8" x14ac:dyDescent="0.35">
      <c r="A2815" t="s">
        <v>16845</v>
      </c>
      <c r="B2815" t="s">
        <v>12146</v>
      </c>
      <c r="C2815" t="s">
        <v>12421</v>
      </c>
      <c r="D2815" t="s">
        <v>22451</v>
      </c>
      <c r="E2815" t="s">
        <v>12430</v>
      </c>
      <c r="F2815" t="s">
        <v>12423</v>
      </c>
      <c r="G2815" t="s">
        <v>16846</v>
      </c>
      <c r="H2815" t="s">
        <v>20448</v>
      </c>
    </row>
    <row r="2816" spans="1:8" x14ac:dyDescent="0.35">
      <c r="A2816" t="s">
        <v>16847</v>
      </c>
      <c r="B2816" t="s">
        <v>12035</v>
      </c>
      <c r="C2816" t="s">
        <v>12449</v>
      </c>
      <c r="D2816" t="s">
        <v>21975</v>
      </c>
      <c r="E2816" t="s">
        <v>12422</v>
      </c>
      <c r="F2816" t="s">
        <v>12426</v>
      </c>
      <c r="G2816" t="s">
        <v>16188</v>
      </c>
      <c r="H2816" t="s">
        <v>20363</v>
      </c>
    </row>
    <row r="2817" spans="1:8" x14ac:dyDescent="0.35">
      <c r="A2817" t="s">
        <v>16848</v>
      </c>
      <c r="B2817" t="s">
        <v>12072</v>
      </c>
      <c r="C2817" t="s">
        <v>12443</v>
      </c>
      <c r="D2817" t="s">
        <v>21974</v>
      </c>
      <c r="E2817" t="s">
        <v>11948</v>
      </c>
      <c r="F2817" t="s">
        <v>66</v>
      </c>
      <c r="G2817" t="s">
        <v>16849</v>
      </c>
      <c r="H2817" t="s">
        <v>20095</v>
      </c>
    </row>
    <row r="2818" spans="1:8" x14ac:dyDescent="0.35">
      <c r="A2818" t="s">
        <v>16850</v>
      </c>
      <c r="B2818" t="s">
        <v>11998</v>
      </c>
      <c r="C2818" t="s">
        <v>12425</v>
      </c>
      <c r="D2818" t="s">
        <v>22152</v>
      </c>
      <c r="E2818" t="s">
        <v>11948</v>
      </c>
      <c r="F2818" t="s">
        <v>11948</v>
      </c>
      <c r="G2818" t="s">
        <v>16851</v>
      </c>
      <c r="H2818" t="s">
        <v>21477</v>
      </c>
    </row>
    <row r="2819" spans="1:8" x14ac:dyDescent="0.35">
      <c r="A2819" t="s">
        <v>16852</v>
      </c>
      <c r="B2819" t="s">
        <v>12183</v>
      </c>
      <c r="C2819" t="s">
        <v>12434</v>
      </c>
      <c r="D2819" t="s">
        <v>21974</v>
      </c>
      <c r="E2819" t="s">
        <v>11935</v>
      </c>
      <c r="F2819" t="s">
        <v>11948</v>
      </c>
      <c r="G2819" t="s">
        <v>16853</v>
      </c>
      <c r="H2819" t="s">
        <v>21025</v>
      </c>
    </row>
    <row r="2820" spans="1:8" x14ac:dyDescent="0.35">
      <c r="A2820" t="s">
        <v>16854</v>
      </c>
      <c r="B2820" t="s">
        <v>12183</v>
      </c>
      <c r="C2820" t="s">
        <v>12429</v>
      </c>
      <c r="D2820" t="s">
        <v>21973</v>
      </c>
      <c r="E2820" t="s">
        <v>11948</v>
      </c>
      <c r="F2820" t="s">
        <v>11935</v>
      </c>
      <c r="G2820" t="s">
        <v>66</v>
      </c>
      <c r="H2820" t="s">
        <v>21189</v>
      </c>
    </row>
    <row r="2821" spans="1:8" x14ac:dyDescent="0.35">
      <c r="A2821" t="s">
        <v>16855</v>
      </c>
      <c r="B2821" t="s">
        <v>11961</v>
      </c>
      <c r="C2821" t="s">
        <v>12421</v>
      </c>
      <c r="D2821" t="s">
        <v>21979</v>
      </c>
      <c r="E2821" t="s">
        <v>11922</v>
      </c>
      <c r="F2821" t="s">
        <v>66</v>
      </c>
      <c r="G2821" t="s">
        <v>16856</v>
      </c>
      <c r="H2821" t="s">
        <v>20326</v>
      </c>
    </row>
    <row r="2822" spans="1:8" x14ac:dyDescent="0.35">
      <c r="A2822" t="s">
        <v>16857</v>
      </c>
      <c r="B2822" t="s">
        <v>12257</v>
      </c>
      <c r="C2822" t="s">
        <v>12425</v>
      </c>
      <c r="D2822" t="s">
        <v>22140</v>
      </c>
      <c r="E2822" t="s">
        <v>11922</v>
      </c>
      <c r="F2822" t="s">
        <v>11948</v>
      </c>
      <c r="G2822" t="s">
        <v>15991</v>
      </c>
      <c r="H2822" t="s">
        <v>20557</v>
      </c>
    </row>
    <row r="2823" spans="1:8" x14ac:dyDescent="0.35">
      <c r="A2823" t="s">
        <v>16858</v>
      </c>
      <c r="B2823" t="s">
        <v>12035</v>
      </c>
      <c r="C2823" t="s">
        <v>12421</v>
      </c>
      <c r="D2823" t="s">
        <v>22208</v>
      </c>
      <c r="E2823" t="s">
        <v>11948</v>
      </c>
      <c r="F2823" t="s">
        <v>11935</v>
      </c>
      <c r="G2823" t="s">
        <v>16859</v>
      </c>
      <c r="H2823" t="s">
        <v>20670</v>
      </c>
    </row>
    <row r="2824" spans="1:8" x14ac:dyDescent="0.35">
      <c r="A2824" t="s">
        <v>16860</v>
      </c>
      <c r="B2824" t="s">
        <v>12109</v>
      </c>
      <c r="C2824" t="s">
        <v>12421</v>
      </c>
      <c r="D2824" t="s">
        <v>21999</v>
      </c>
      <c r="E2824" t="s">
        <v>12430</v>
      </c>
      <c r="F2824" t="s">
        <v>12423</v>
      </c>
      <c r="G2824" t="s">
        <v>16861</v>
      </c>
      <c r="H2824" t="s">
        <v>21126</v>
      </c>
    </row>
    <row r="2825" spans="1:8" x14ac:dyDescent="0.35">
      <c r="A2825" t="s">
        <v>16862</v>
      </c>
      <c r="B2825" t="s">
        <v>12035</v>
      </c>
      <c r="C2825" t="s">
        <v>12443</v>
      </c>
      <c r="D2825" t="s">
        <v>22020</v>
      </c>
      <c r="E2825" t="s">
        <v>11948</v>
      </c>
      <c r="F2825" t="s">
        <v>12423</v>
      </c>
      <c r="G2825" t="s">
        <v>66</v>
      </c>
      <c r="H2825" t="s">
        <v>20445</v>
      </c>
    </row>
    <row r="2826" spans="1:8" x14ac:dyDescent="0.35">
      <c r="A2826" t="s">
        <v>16863</v>
      </c>
      <c r="B2826" t="s">
        <v>12257</v>
      </c>
      <c r="C2826" t="s">
        <v>12449</v>
      </c>
      <c r="D2826" t="s">
        <v>22320</v>
      </c>
      <c r="E2826" t="s">
        <v>11948</v>
      </c>
      <c r="F2826" t="s">
        <v>11922</v>
      </c>
      <c r="G2826" t="s">
        <v>16864</v>
      </c>
      <c r="H2826" t="s">
        <v>20314</v>
      </c>
    </row>
    <row r="2827" spans="1:8" x14ac:dyDescent="0.35">
      <c r="A2827" t="s">
        <v>16865</v>
      </c>
      <c r="B2827" t="s">
        <v>12035</v>
      </c>
      <c r="C2827" t="s">
        <v>12421</v>
      </c>
      <c r="D2827" t="s">
        <v>22244</v>
      </c>
      <c r="E2827" t="s">
        <v>66</v>
      </c>
      <c r="F2827" t="s">
        <v>11935</v>
      </c>
      <c r="G2827" t="s">
        <v>66</v>
      </c>
      <c r="H2827" t="s">
        <v>21352</v>
      </c>
    </row>
    <row r="2828" spans="1:8" x14ac:dyDescent="0.35">
      <c r="A2828" t="s">
        <v>16866</v>
      </c>
      <c r="B2828" t="s">
        <v>12220</v>
      </c>
      <c r="C2828" t="s">
        <v>12434</v>
      </c>
      <c r="D2828" t="s">
        <v>22050</v>
      </c>
      <c r="E2828" t="s">
        <v>12422</v>
      </c>
      <c r="F2828" t="s">
        <v>11935</v>
      </c>
      <c r="G2828" t="s">
        <v>7750</v>
      </c>
      <c r="H2828" t="s">
        <v>20494</v>
      </c>
    </row>
    <row r="2829" spans="1:8" x14ac:dyDescent="0.35">
      <c r="A2829" t="s">
        <v>16867</v>
      </c>
      <c r="B2829" t="s">
        <v>12183</v>
      </c>
      <c r="C2829" t="s">
        <v>12443</v>
      </c>
      <c r="D2829" t="s">
        <v>21924</v>
      </c>
      <c r="E2829" t="s">
        <v>11948</v>
      </c>
      <c r="F2829" t="s">
        <v>66</v>
      </c>
      <c r="G2829" t="s">
        <v>16868</v>
      </c>
      <c r="H2829" t="s">
        <v>20772</v>
      </c>
    </row>
    <row r="2830" spans="1:8" x14ac:dyDescent="0.35">
      <c r="A2830" t="s">
        <v>16869</v>
      </c>
      <c r="B2830" t="s">
        <v>12146</v>
      </c>
      <c r="C2830" t="s">
        <v>12434</v>
      </c>
      <c r="D2830" t="s">
        <v>22289</v>
      </c>
      <c r="E2830" t="s">
        <v>12430</v>
      </c>
      <c r="F2830" t="s">
        <v>12423</v>
      </c>
      <c r="G2830" t="s">
        <v>16870</v>
      </c>
      <c r="H2830" t="s">
        <v>21289</v>
      </c>
    </row>
    <row r="2831" spans="1:8" x14ac:dyDescent="0.35">
      <c r="A2831" t="s">
        <v>16871</v>
      </c>
      <c r="B2831" t="s">
        <v>12109</v>
      </c>
      <c r="C2831" t="s">
        <v>12425</v>
      </c>
      <c r="D2831" t="s">
        <v>22137</v>
      </c>
      <c r="E2831" t="s">
        <v>12422</v>
      </c>
      <c r="F2831" t="s">
        <v>12423</v>
      </c>
      <c r="G2831" t="s">
        <v>16872</v>
      </c>
      <c r="H2831" t="s">
        <v>21402</v>
      </c>
    </row>
    <row r="2832" spans="1:8" x14ac:dyDescent="0.35">
      <c r="A2832" t="s">
        <v>16873</v>
      </c>
      <c r="B2832" t="s">
        <v>12257</v>
      </c>
      <c r="C2832" t="s">
        <v>12434</v>
      </c>
      <c r="D2832" t="s">
        <v>22196</v>
      </c>
      <c r="E2832" t="s">
        <v>11922</v>
      </c>
      <c r="F2832" t="s">
        <v>11922</v>
      </c>
      <c r="G2832" t="s">
        <v>16874</v>
      </c>
      <c r="H2832" t="s">
        <v>19871</v>
      </c>
    </row>
    <row r="2833" spans="1:8" x14ac:dyDescent="0.35">
      <c r="A2833" t="s">
        <v>16875</v>
      </c>
      <c r="B2833" t="s">
        <v>12257</v>
      </c>
      <c r="C2833" t="s">
        <v>12443</v>
      </c>
      <c r="D2833" t="s">
        <v>21928</v>
      </c>
      <c r="E2833" t="s">
        <v>11922</v>
      </c>
      <c r="F2833" t="s">
        <v>12426</v>
      </c>
      <c r="G2833" t="s">
        <v>66</v>
      </c>
      <c r="H2833" t="s">
        <v>20205</v>
      </c>
    </row>
    <row r="2834" spans="1:8" x14ac:dyDescent="0.35">
      <c r="A2834" t="s">
        <v>16876</v>
      </c>
      <c r="B2834" t="s">
        <v>11921</v>
      </c>
      <c r="C2834" t="s">
        <v>12443</v>
      </c>
      <c r="D2834" t="s">
        <v>22321</v>
      </c>
      <c r="E2834" t="s">
        <v>11935</v>
      </c>
      <c r="F2834" t="s">
        <v>12426</v>
      </c>
      <c r="G2834" t="s">
        <v>9860</v>
      </c>
      <c r="H2834" t="s">
        <v>20698</v>
      </c>
    </row>
    <row r="2835" spans="1:8" x14ac:dyDescent="0.35">
      <c r="A2835" t="s">
        <v>16877</v>
      </c>
      <c r="B2835" t="s">
        <v>12146</v>
      </c>
      <c r="C2835" t="s">
        <v>12434</v>
      </c>
      <c r="D2835" t="s">
        <v>21997</v>
      </c>
      <c r="E2835" t="s">
        <v>11935</v>
      </c>
      <c r="F2835" t="s">
        <v>11948</v>
      </c>
      <c r="G2835" t="s">
        <v>16878</v>
      </c>
      <c r="H2835" t="s">
        <v>21173</v>
      </c>
    </row>
    <row r="2836" spans="1:8" x14ac:dyDescent="0.35">
      <c r="A2836" t="s">
        <v>16879</v>
      </c>
      <c r="B2836" t="s">
        <v>12220</v>
      </c>
      <c r="C2836" t="s">
        <v>12429</v>
      </c>
      <c r="D2836" t="s">
        <v>22003</v>
      </c>
      <c r="E2836" t="s">
        <v>11948</v>
      </c>
      <c r="F2836" t="s">
        <v>11935</v>
      </c>
      <c r="G2836" t="s">
        <v>66</v>
      </c>
      <c r="H2836" t="s">
        <v>20858</v>
      </c>
    </row>
    <row r="2837" spans="1:8" x14ac:dyDescent="0.35">
      <c r="A2837" t="s">
        <v>16880</v>
      </c>
      <c r="B2837" t="s">
        <v>12072</v>
      </c>
      <c r="C2837" t="s">
        <v>12449</v>
      </c>
      <c r="D2837" t="s">
        <v>21940</v>
      </c>
      <c r="E2837" t="s">
        <v>11948</v>
      </c>
      <c r="F2837" t="s">
        <v>11948</v>
      </c>
      <c r="G2837" t="s">
        <v>16881</v>
      </c>
      <c r="H2837" t="s">
        <v>22561</v>
      </c>
    </row>
    <row r="2838" spans="1:8" x14ac:dyDescent="0.35">
      <c r="A2838" t="s">
        <v>16882</v>
      </c>
      <c r="B2838" t="s">
        <v>11998</v>
      </c>
      <c r="C2838" t="s">
        <v>12443</v>
      </c>
      <c r="D2838" t="s">
        <v>22248</v>
      </c>
      <c r="E2838" t="s">
        <v>11935</v>
      </c>
      <c r="F2838" t="s">
        <v>11922</v>
      </c>
      <c r="G2838" t="s">
        <v>16883</v>
      </c>
      <c r="H2838" t="s">
        <v>21404</v>
      </c>
    </row>
    <row r="2839" spans="1:8" x14ac:dyDescent="0.35">
      <c r="A2839" t="s">
        <v>16884</v>
      </c>
      <c r="B2839" t="s">
        <v>12035</v>
      </c>
      <c r="C2839" t="s">
        <v>12425</v>
      </c>
      <c r="D2839" t="s">
        <v>21977</v>
      </c>
      <c r="E2839" t="s">
        <v>11935</v>
      </c>
      <c r="F2839" t="s">
        <v>11948</v>
      </c>
      <c r="G2839" t="s">
        <v>9170</v>
      </c>
      <c r="H2839" t="s">
        <v>20856</v>
      </c>
    </row>
    <row r="2840" spans="1:8" x14ac:dyDescent="0.35">
      <c r="A2840" t="s">
        <v>16885</v>
      </c>
      <c r="B2840" t="s">
        <v>12146</v>
      </c>
      <c r="C2840" t="s">
        <v>12429</v>
      </c>
      <c r="D2840" t="s">
        <v>22095</v>
      </c>
      <c r="E2840" t="s">
        <v>11922</v>
      </c>
      <c r="F2840" t="s">
        <v>11948</v>
      </c>
      <c r="G2840" t="s">
        <v>66</v>
      </c>
      <c r="H2840" t="s">
        <v>20748</v>
      </c>
    </row>
    <row r="2841" spans="1:8" x14ac:dyDescent="0.35">
      <c r="A2841" t="s">
        <v>16886</v>
      </c>
      <c r="B2841" t="s">
        <v>12146</v>
      </c>
      <c r="C2841" t="s">
        <v>12425</v>
      </c>
      <c r="D2841" t="s">
        <v>22089</v>
      </c>
      <c r="E2841" t="s">
        <v>11922</v>
      </c>
      <c r="F2841" t="s">
        <v>11922</v>
      </c>
      <c r="G2841" t="s">
        <v>11214</v>
      </c>
      <c r="H2841" t="s">
        <v>21577</v>
      </c>
    </row>
    <row r="2842" spans="1:8" x14ac:dyDescent="0.35">
      <c r="A2842" t="s">
        <v>16887</v>
      </c>
      <c r="B2842" t="s">
        <v>11921</v>
      </c>
      <c r="C2842" t="s">
        <v>12443</v>
      </c>
      <c r="D2842" t="s">
        <v>21935</v>
      </c>
      <c r="E2842" t="s">
        <v>11948</v>
      </c>
      <c r="F2842" t="s">
        <v>11948</v>
      </c>
      <c r="G2842" t="s">
        <v>16888</v>
      </c>
      <c r="H2842" t="s">
        <v>20193</v>
      </c>
    </row>
    <row r="2843" spans="1:8" x14ac:dyDescent="0.35">
      <c r="A2843" t="s">
        <v>16889</v>
      </c>
      <c r="B2843" t="s">
        <v>12183</v>
      </c>
      <c r="C2843" t="s">
        <v>12429</v>
      </c>
      <c r="D2843" t="s">
        <v>22150</v>
      </c>
      <c r="E2843" t="s">
        <v>11935</v>
      </c>
      <c r="F2843" t="s">
        <v>12423</v>
      </c>
      <c r="G2843" t="s">
        <v>16890</v>
      </c>
      <c r="H2843" t="s">
        <v>21476</v>
      </c>
    </row>
    <row r="2844" spans="1:8" x14ac:dyDescent="0.35">
      <c r="A2844" t="s">
        <v>16891</v>
      </c>
      <c r="B2844" t="s">
        <v>12220</v>
      </c>
      <c r="C2844" t="s">
        <v>12425</v>
      </c>
      <c r="D2844" t="s">
        <v>22258</v>
      </c>
      <c r="E2844" t="s">
        <v>12422</v>
      </c>
      <c r="F2844" t="s">
        <v>66</v>
      </c>
      <c r="G2844" t="s">
        <v>14639</v>
      </c>
      <c r="H2844" t="s">
        <v>20757</v>
      </c>
    </row>
    <row r="2845" spans="1:8" x14ac:dyDescent="0.35">
      <c r="A2845" t="s">
        <v>16892</v>
      </c>
      <c r="B2845" t="s">
        <v>11998</v>
      </c>
      <c r="C2845" t="s">
        <v>12434</v>
      </c>
      <c r="D2845" t="s">
        <v>22096</v>
      </c>
      <c r="E2845" t="s">
        <v>11935</v>
      </c>
      <c r="F2845" t="s">
        <v>11948</v>
      </c>
      <c r="G2845" t="s">
        <v>16893</v>
      </c>
      <c r="H2845" t="s">
        <v>20761</v>
      </c>
    </row>
    <row r="2846" spans="1:8" x14ac:dyDescent="0.35">
      <c r="A2846" t="s">
        <v>16894</v>
      </c>
      <c r="B2846" t="s">
        <v>12183</v>
      </c>
      <c r="C2846" t="s">
        <v>12434</v>
      </c>
      <c r="D2846" t="s">
        <v>22064</v>
      </c>
      <c r="E2846" t="s">
        <v>11948</v>
      </c>
      <c r="F2846" t="s">
        <v>66</v>
      </c>
      <c r="G2846" t="s">
        <v>66</v>
      </c>
      <c r="H2846" t="s">
        <v>20214</v>
      </c>
    </row>
    <row r="2847" spans="1:8" x14ac:dyDescent="0.35">
      <c r="A2847" t="s">
        <v>16895</v>
      </c>
      <c r="B2847" t="s">
        <v>11921</v>
      </c>
      <c r="C2847" t="s">
        <v>12421</v>
      </c>
      <c r="D2847" t="s">
        <v>22307</v>
      </c>
      <c r="E2847" t="s">
        <v>12430</v>
      </c>
      <c r="F2847" t="s">
        <v>11948</v>
      </c>
      <c r="G2847" t="s">
        <v>66</v>
      </c>
      <c r="H2847" t="s">
        <v>20257</v>
      </c>
    </row>
    <row r="2848" spans="1:8" x14ac:dyDescent="0.35">
      <c r="A2848" t="s">
        <v>16896</v>
      </c>
      <c r="B2848" t="s">
        <v>12183</v>
      </c>
      <c r="C2848" t="s">
        <v>12425</v>
      </c>
      <c r="D2848" t="s">
        <v>21976</v>
      </c>
      <c r="E2848" t="s">
        <v>66</v>
      </c>
      <c r="F2848" t="s">
        <v>11922</v>
      </c>
      <c r="G2848" t="s">
        <v>16897</v>
      </c>
      <c r="H2848" t="s">
        <v>20854</v>
      </c>
    </row>
    <row r="2849" spans="1:8" x14ac:dyDescent="0.35">
      <c r="A2849" t="s">
        <v>16898</v>
      </c>
      <c r="B2849" t="s">
        <v>12109</v>
      </c>
      <c r="C2849" t="s">
        <v>12449</v>
      </c>
      <c r="D2849" t="s">
        <v>22070</v>
      </c>
      <c r="E2849" t="s">
        <v>66</v>
      </c>
      <c r="F2849" t="s">
        <v>12423</v>
      </c>
      <c r="G2849" t="s">
        <v>16899</v>
      </c>
      <c r="H2849" t="s">
        <v>20701</v>
      </c>
    </row>
    <row r="2850" spans="1:8" x14ac:dyDescent="0.35">
      <c r="A2850" t="s">
        <v>16900</v>
      </c>
      <c r="B2850" t="s">
        <v>12183</v>
      </c>
      <c r="C2850" t="s">
        <v>12434</v>
      </c>
      <c r="D2850" t="s">
        <v>22453</v>
      </c>
      <c r="E2850" t="s">
        <v>11935</v>
      </c>
      <c r="F2850" t="s">
        <v>11922</v>
      </c>
      <c r="G2850" t="s">
        <v>11148</v>
      </c>
      <c r="H2850" t="s">
        <v>20943</v>
      </c>
    </row>
    <row r="2851" spans="1:8" x14ac:dyDescent="0.35">
      <c r="A2851" t="s">
        <v>16901</v>
      </c>
      <c r="B2851" t="s">
        <v>12146</v>
      </c>
      <c r="C2851" t="s">
        <v>12434</v>
      </c>
      <c r="D2851" t="s">
        <v>22012</v>
      </c>
      <c r="E2851" t="s">
        <v>11935</v>
      </c>
      <c r="F2851" t="s">
        <v>11935</v>
      </c>
      <c r="G2851" t="s">
        <v>16902</v>
      </c>
      <c r="H2851" t="s">
        <v>20931</v>
      </c>
    </row>
    <row r="2852" spans="1:8" x14ac:dyDescent="0.35">
      <c r="A2852" t="s">
        <v>16903</v>
      </c>
      <c r="B2852" t="s">
        <v>12183</v>
      </c>
      <c r="C2852" t="s">
        <v>12429</v>
      </c>
      <c r="D2852" t="s">
        <v>21926</v>
      </c>
      <c r="E2852" t="s">
        <v>12430</v>
      </c>
      <c r="F2852" t="s">
        <v>11922</v>
      </c>
      <c r="G2852" t="s">
        <v>66</v>
      </c>
      <c r="H2852" t="s">
        <v>21562</v>
      </c>
    </row>
    <row r="2853" spans="1:8" x14ac:dyDescent="0.35">
      <c r="A2853" t="s">
        <v>16904</v>
      </c>
      <c r="B2853" t="s">
        <v>12257</v>
      </c>
      <c r="C2853" t="s">
        <v>12429</v>
      </c>
      <c r="D2853" t="s">
        <v>22465</v>
      </c>
      <c r="E2853" t="s">
        <v>11922</v>
      </c>
      <c r="F2853" t="s">
        <v>12426</v>
      </c>
      <c r="G2853" t="s">
        <v>11814</v>
      </c>
      <c r="H2853" t="s">
        <v>19916</v>
      </c>
    </row>
    <row r="2854" spans="1:8" x14ac:dyDescent="0.35">
      <c r="A2854" t="s">
        <v>16905</v>
      </c>
      <c r="B2854" t="s">
        <v>12220</v>
      </c>
      <c r="C2854" t="s">
        <v>12421</v>
      </c>
      <c r="D2854" t="s">
        <v>21980</v>
      </c>
      <c r="E2854" t="s">
        <v>12422</v>
      </c>
      <c r="F2854" t="s">
        <v>12426</v>
      </c>
      <c r="G2854" t="s">
        <v>10290</v>
      </c>
      <c r="H2854" t="s">
        <v>20662</v>
      </c>
    </row>
    <row r="2855" spans="1:8" x14ac:dyDescent="0.35">
      <c r="A2855" t="s">
        <v>16906</v>
      </c>
      <c r="B2855" t="s">
        <v>12109</v>
      </c>
      <c r="C2855" t="s">
        <v>12449</v>
      </c>
      <c r="D2855" t="s">
        <v>22201</v>
      </c>
      <c r="E2855" t="s">
        <v>11922</v>
      </c>
      <c r="F2855" t="s">
        <v>11948</v>
      </c>
      <c r="G2855" t="s">
        <v>10841</v>
      </c>
      <c r="H2855" t="s">
        <v>20937</v>
      </c>
    </row>
    <row r="2856" spans="1:8" x14ac:dyDescent="0.35">
      <c r="A2856" t="s">
        <v>16907</v>
      </c>
      <c r="B2856" t="s">
        <v>12146</v>
      </c>
      <c r="C2856" t="s">
        <v>12425</v>
      </c>
      <c r="D2856" t="s">
        <v>21926</v>
      </c>
      <c r="E2856" t="s">
        <v>11935</v>
      </c>
      <c r="F2856" t="s">
        <v>12423</v>
      </c>
      <c r="G2856" t="s">
        <v>66</v>
      </c>
      <c r="H2856" t="s">
        <v>22509</v>
      </c>
    </row>
    <row r="2857" spans="1:8" x14ac:dyDescent="0.35">
      <c r="A2857" t="s">
        <v>16908</v>
      </c>
      <c r="B2857" t="s">
        <v>12220</v>
      </c>
      <c r="C2857" t="s">
        <v>12429</v>
      </c>
      <c r="D2857" t="s">
        <v>21999</v>
      </c>
      <c r="E2857" t="s">
        <v>11948</v>
      </c>
      <c r="F2857" t="s">
        <v>11922</v>
      </c>
      <c r="G2857" t="s">
        <v>16909</v>
      </c>
      <c r="H2857" t="s">
        <v>22409</v>
      </c>
    </row>
    <row r="2858" spans="1:8" x14ac:dyDescent="0.35">
      <c r="A2858" t="s">
        <v>16910</v>
      </c>
      <c r="B2858" t="s">
        <v>12035</v>
      </c>
      <c r="C2858" t="s">
        <v>12429</v>
      </c>
      <c r="D2858" t="s">
        <v>22274</v>
      </c>
      <c r="E2858" t="s">
        <v>11935</v>
      </c>
      <c r="F2858" t="s">
        <v>12423</v>
      </c>
      <c r="G2858" t="s">
        <v>16911</v>
      </c>
      <c r="H2858" t="s">
        <v>20379</v>
      </c>
    </row>
    <row r="2859" spans="1:8" x14ac:dyDescent="0.35">
      <c r="A2859" t="s">
        <v>16912</v>
      </c>
      <c r="B2859" t="s">
        <v>12220</v>
      </c>
      <c r="C2859" t="s">
        <v>12421</v>
      </c>
      <c r="D2859" t="s">
        <v>22383</v>
      </c>
      <c r="E2859" t="s">
        <v>12422</v>
      </c>
      <c r="F2859" t="s">
        <v>12423</v>
      </c>
      <c r="G2859" t="s">
        <v>9415</v>
      </c>
      <c r="H2859" t="s">
        <v>20764</v>
      </c>
    </row>
    <row r="2860" spans="1:8" x14ac:dyDescent="0.35">
      <c r="A2860" t="s">
        <v>16913</v>
      </c>
      <c r="B2860" t="s">
        <v>12257</v>
      </c>
      <c r="C2860" t="s">
        <v>12434</v>
      </c>
      <c r="D2860" t="s">
        <v>22057</v>
      </c>
      <c r="E2860" t="s">
        <v>11922</v>
      </c>
      <c r="F2860" t="s">
        <v>11922</v>
      </c>
      <c r="G2860" t="s">
        <v>9020</v>
      </c>
      <c r="H2860" t="s">
        <v>20409</v>
      </c>
    </row>
    <row r="2861" spans="1:8" x14ac:dyDescent="0.35">
      <c r="A2861" t="s">
        <v>16914</v>
      </c>
      <c r="B2861" t="s">
        <v>12183</v>
      </c>
      <c r="C2861" t="s">
        <v>12449</v>
      </c>
      <c r="D2861" t="s">
        <v>22008</v>
      </c>
      <c r="E2861" t="s">
        <v>12430</v>
      </c>
      <c r="F2861" t="s">
        <v>12426</v>
      </c>
      <c r="G2861" t="s">
        <v>16915</v>
      </c>
      <c r="H2861" t="s">
        <v>20806</v>
      </c>
    </row>
    <row r="2862" spans="1:8" x14ac:dyDescent="0.35">
      <c r="A2862" t="s">
        <v>16916</v>
      </c>
      <c r="B2862" t="s">
        <v>12035</v>
      </c>
      <c r="C2862" t="s">
        <v>12434</v>
      </c>
      <c r="D2862" t="s">
        <v>21917</v>
      </c>
      <c r="E2862" t="s">
        <v>11948</v>
      </c>
      <c r="F2862" t="s">
        <v>11948</v>
      </c>
      <c r="G2862" t="s">
        <v>13233</v>
      </c>
      <c r="H2862" t="s">
        <v>20928</v>
      </c>
    </row>
    <row r="2863" spans="1:8" x14ac:dyDescent="0.35">
      <c r="A2863" t="s">
        <v>16917</v>
      </c>
      <c r="B2863" t="s">
        <v>11921</v>
      </c>
      <c r="C2863" t="s">
        <v>12429</v>
      </c>
      <c r="D2863" t="s">
        <v>22562</v>
      </c>
      <c r="E2863" t="s">
        <v>11922</v>
      </c>
      <c r="F2863" t="s">
        <v>11948</v>
      </c>
      <c r="G2863" t="s">
        <v>66</v>
      </c>
      <c r="H2863" t="s">
        <v>21510</v>
      </c>
    </row>
    <row r="2864" spans="1:8" x14ac:dyDescent="0.35">
      <c r="A2864" t="s">
        <v>16918</v>
      </c>
      <c r="B2864" t="s">
        <v>12109</v>
      </c>
      <c r="C2864" t="s">
        <v>12443</v>
      </c>
      <c r="D2864" t="s">
        <v>22507</v>
      </c>
      <c r="E2864" t="s">
        <v>12430</v>
      </c>
      <c r="F2864" t="s">
        <v>11935</v>
      </c>
      <c r="G2864" t="s">
        <v>16919</v>
      </c>
      <c r="H2864" t="s">
        <v>20674</v>
      </c>
    </row>
    <row r="2865" spans="1:8" x14ac:dyDescent="0.35">
      <c r="A2865" t="s">
        <v>16920</v>
      </c>
      <c r="B2865" t="s">
        <v>11998</v>
      </c>
      <c r="C2865" t="s">
        <v>12443</v>
      </c>
      <c r="D2865" t="s">
        <v>21923</v>
      </c>
      <c r="E2865" t="s">
        <v>11935</v>
      </c>
      <c r="F2865" t="s">
        <v>11948</v>
      </c>
      <c r="G2865" t="s">
        <v>13814</v>
      </c>
      <c r="H2865" t="s">
        <v>21390</v>
      </c>
    </row>
    <row r="2866" spans="1:8" x14ac:dyDescent="0.35">
      <c r="A2866" t="s">
        <v>16921</v>
      </c>
      <c r="B2866" t="s">
        <v>11921</v>
      </c>
      <c r="C2866" t="s">
        <v>12434</v>
      </c>
      <c r="D2866" t="s">
        <v>22170</v>
      </c>
      <c r="E2866" t="s">
        <v>11948</v>
      </c>
      <c r="F2866" t="s">
        <v>12426</v>
      </c>
      <c r="G2866" t="s">
        <v>16922</v>
      </c>
      <c r="H2866" t="s">
        <v>20328</v>
      </c>
    </row>
    <row r="2867" spans="1:8" x14ac:dyDescent="0.35">
      <c r="A2867" t="s">
        <v>16923</v>
      </c>
      <c r="B2867" t="s">
        <v>12109</v>
      </c>
      <c r="C2867" t="s">
        <v>12443</v>
      </c>
      <c r="D2867" t="s">
        <v>21916</v>
      </c>
      <c r="E2867" t="s">
        <v>11922</v>
      </c>
      <c r="F2867" t="s">
        <v>11922</v>
      </c>
      <c r="G2867" t="s">
        <v>16924</v>
      </c>
      <c r="H2867" t="s">
        <v>20254</v>
      </c>
    </row>
    <row r="2868" spans="1:8" x14ac:dyDescent="0.35">
      <c r="A2868" t="s">
        <v>16925</v>
      </c>
      <c r="B2868" t="s">
        <v>12146</v>
      </c>
      <c r="C2868" t="s">
        <v>12421</v>
      </c>
      <c r="D2868" t="s">
        <v>22283</v>
      </c>
      <c r="E2868" t="s">
        <v>11922</v>
      </c>
      <c r="F2868" t="s">
        <v>11935</v>
      </c>
      <c r="G2868" t="s">
        <v>16926</v>
      </c>
      <c r="H2868" t="s">
        <v>21535</v>
      </c>
    </row>
    <row r="2869" spans="1:8" x14ac:dyDescent="0.35">
      <c r="A2869" t="s">
        <v>16927</v>
      </c>
      <c r="B2869" t="s">
        <v>12035</v>
      </c>
      <c r="C2869" t="s">
        <v>12425</v>
      </c>
      <c r="D2869" t="s">
        <v>22200</v>
      </c>
      <c r="E2869" t="s">
        <v>12430</v>
      </c>
      <c r="F2869" t="s">
        <v>11948</v>
      </c>
      <c r="G2869" t="s">
        <v>16928</v>
      </c>
      <c r="H2869" t="s">
        <v>20467</v>
      </c>
    </row>
    <row r="2870" spans="1:8" x14ac:dyDescent="0.35">
      <c r="A2870" t="s">
        <v>16929</v>
      </c>
      <c r="B2870" t="s">
        <v>12183</v>
      </c>
      <c r="C2870" t="s">
        <v>12434</v>
      </c>
      <c r="D2870" t="s">
        <v>21929</v>
      </c>
      <c r="E2870" t="s">
        <v>11922</v>
      </c>
      <c r="F2870" t="s">
        <v>11922</v>
      </c>
      <c r="G2870" t="s">
        <v>16930</v>
      </c>
      <c r="H2870" t="s">
        <v>21307</v>
      </c>
    </row>
    <row r="2871" spans="1:8" x14ac:dyDescent="0.35">
      <c r="A2871" t="s">
        <v>16931</v>
      </c>
      <c r="B2871" t="s">
        <v>11921</v>
      </c>
      <c r="C2871" t="s">
        <v>12429</v>
      </c>
      <c r="D2871" t="s">
        <v>22040</v>
      </c>
      <c r="E2871" t="s">
        <v>12430</v>
      </c>
      <c r="F2871" t="s">
        <v>11922</v>
      </c>
      <c r="G2871" t="s">
        <v>16932</v>
      </c>
      <c r="H2871" t="s">
        <v>19915</v>
      </c>
    </row>
    <row r="2872" spans="1:8" x14ac:dyDescent="0.35">
      <c r="A2872" t="s">
        <v>16933</v>
      </c>
      <c r="B2872" t="s">
        <v>11961</v>
      </c>
      <c r="C2872" t="s">
        <v>12421</v>
      </c>
      <c r="D2872" t="s">
        <v>22153</v>
      </c>
      <c r="E2872" t="s">
        <v>12422</v>
      </c>
      <c r="F2872" t="s">
        <v>11935</v>
      </c>
      <c r="G2872" t="s">
        <v>16934</v>
      </c>
      <c r="H2872" t="s">
        <v>20701</v>
      </c>
    </row>
    <row r="2873" spans="1:8" x14ac:dyDescent="0.35">
      <c r="A2873" t="s">
        <v>16935</v>
      </c>
      <c r="B2873" t="s">
        <v>11921</v>
      </c>
      <c r="C2873" t="s">
        <v>12421</v>
      </c>
      <c r="D2873" t="s">
        <v>22355</v>
      </c>
      <c r="E2873" t="s">
        <v>11948</v>
      </c>
      <c r="F2873" t="s">
        <v>11948</v>
      </c>
      <c r="G2873" t="s">
        <v>16936</v>
      </c>
      <c r="H2873" t="s">
        <v>20487</v>
      </c>
    </row>
    <row r="2874" spans="1:8" x14ac:dyDescent="0.35">
      <c r="A2874" t="s">
        <v>16937</v>
      </c>
      <c r="B2874" t="s">
        <v>12072</v>
      </c>
      <c r="C2874" t="s">
        <v>12425</v>
      </c>
      <c r="D2874" t="s">
        <v>21984</v>
      </c>
      <c r="E2874" t="s">
        <v>12430</v>
      </c>
      <c r="F2874" t="s">
        <v>11948</v>
      </c>
      <c r="G2874" t="s">
        <v>9263</v>
      </c>
      <c r="H2874" t="s">
        <v>20052</v>
      </c>
    </row>
    <row r="2875" spans="1:8" x14ac:dyDescent="0.35">
      <c r="A2875" t="s">
        <v>16938</v>
      </c>
      <c r="B2875" t="s">
        <v>12035</v>
      </c>
      <c r="C2875" t="s">
        <v>12421</v>
      </c>
      <c r="D2875" t="s">
        <v>22243</v>
      </c>
      <c r="E2875" t="s">
        <v>12430</v>
      </c>
      <c r="F2875" t="s">
        <v>11935</v>
      </c>
      <c r="G2875" t="s">
        <v>16939</v>
      </c>
      <c r="H2875" t="s">
        <v>20765</v>
      </c>
    </row>
    <row r="2876" spans="1:8" x14ac:dyDescent="0.35">
      <c r="A2876" t="s">
        <v>16940</v>
      </c>
      <c r="B2876" t="s">
        <v>12109</v>
      </c>
      <c r="C2876" t="s">
        <v>12449</v>
      </c>
      <c r="D2876" t="s">
        <v>22507</v>
      </c>
      <c r="E2876" t="s">
        <v>11922</v>
      </c>
      <c r="F2876" t="s">
        <v>11922</v>
      </c>
      <c r="G2876" t="s">
        <v>14454</v>
      </c>
      <c r="H2876" t="s">
        <v>20132</v>
      </c>
    </row>
    <row r="2877" spans="1:8" x14ac:dyDescent="0.35">
      <c r="A2877" t="s">
        <v>16941</v>
      </c>
      <c r="B2877" t="s">
        <v>12072</v>
      </c>
      <c r="C2877" t="s">
        <v>12429</v>
      </c>
      <c r="D2877" t="s">
        <v>22479</v>
      </c>
      <c r="E2877" t="s">
        <v>12422</v>
      </c>
      <c r="F2877" t="s">
        <v>12426</v>
      </c>
      <c r="G2877" t="s">
        <v>16942</v>
      </c>
      <c r="H2877" t="s">
        <v>20863</v>
      </c>
    </row>
    <row r="2878" spans="1:8" x14ac:dyDescent="0.35">
      <c r="A2878" t="s">
        <v>16943</v>
      </c>
      <c r="B2878" t="s">
        <v>11921</v>
      </c>
      <c r="C2878" t="s">
        <v>12429</v>
      </c>
      <c r="D2878" t="s">
        <v>22365</v>
      </c>
      <c r="E2878" t="s">
        <v>12422</v>
      </c>
      <c r="F2878" t="s">
        <v>12423</v>
      </c>
      <c r="G2878" t="s">
        <v>7869</v>
      </c>
      <c r="H2878" t="s">
        <v>20630</v>
      </c>
    </row>
    <row r="2879" spans="1:8" x14ac:dyDescent="0.35">
      <c r="A2879" t="s">
        <v>16944</v>
      </c>
      <c r="B2879" t="s">
        <v>12183</v>
      </c>
      <c r="C2879" t="s">
        <v>12443</v>
      </c>
      <c r="D2879" t="s">
        <v>22085</v>
      </c>
      <c r="E2879" t="s">
        <v>11948</v>
      </c>
      <c r="F2879" t="s">
        <v>12426</v>
      </c>
      <c r="G2879" t="s">
        <v>66</v>
      </c>
      <c r="H2879" t="s">
        <v>21248</v>
      </c>
    </row>
    <row r="2880" spans="1:8" x14ac:dyDescent="0.35">
      <c r="A2880" t="s">
        <v>16945</v>
      </c>
      <c r="B2880" t="s">
        <v>11921</v>
      </c>
      <c r="C2880" t="s">
        <v>12449</v>
      </c>
      <c r="D2880" t="s">
        <v>22420</v>
      </c>
      <c r="E2880" t="s">
        <v>11948</v>
      </c>
      <c r="F2880" t="s">
        <v>11935</v>
      </c>
      <c r="G2880" t="s">
        <v>14543</v>
      </c>
      <c r="H2880" t="s">
        <v>20099</v>
      </c>
    </row>
    <row r="2881" spans="1:8" x14ac:dyDescent="0.35">
      <c r="A2881" t="s">
        <v>16946</v>
      </c>
      <c r="B2881" t="s">
        <v>12257</v>
      </c>
      <c r="C2881" t="s">
        <v>12449</v>
      </c>
      <c r="D2881" t="s">
        <v>22508</v>
      </c>
      <c r="E2881" t="s">
        <v>12430</v>
      </c>
      <c r="F2881" t="s">
        <v>12426</v>
      </c>
      <c r="G2881" t="s">
        <v>16947</v>
      </c>
      <c r="H2881" t="s">
        <v>21217</v>
      </c>
    </row>
    <row r="2882" spans="1:8" x14ac:dyDescent="0.35">
      <c r="A2882" t="s">
        <v>16948</v>
      </c>
      <c r="B2882" t="s">
        <v>11998</v>
      </c>
      <c r="C2882" t="s">
        <v>12434</v>
      </c>
      <c r="D2882" t="s">
        <v>21917</v>
      </c>
      <c r="E2882" t="s">
        <v>11922</v>
      </c>
      <c r="F2882" t="s">
        <v>12423</v>
      </c>
      <c r="G2882" t="s">
        <v>16949</v>
      </c>
      <c r="H2882" t="s">
        <v>21595</v>
      </c>
    </row>
    <row r="2883" spans="1:8" x14ac:dyDescent="0.35">
      <c r="A2883" t="s">
        <v>16950</v>
      </c>
      <c r="B2883" t="s">
        <v>12220</v>
      </c>
      <c r="C2883" t="s">
        <v>12443</v>
      </c>
      <c r="D2883" t="s">
        <v>21943</v>
      </c>
      <c r="E2883" t="s">
        <v>11948</v>
      </c>
      <c r="F2883" t="s">
        <v>11922</v>
      </c>
      <c r="G2883" t="s">
        <v>9568</v>
      </c>
      <c r="H2883" t="s">
        <v>21029</v>
      </c>
    </row>
    <row r="2884" spans="1:8" x14ac:dyDescent="0.35">
      <c r="A2884" t="s">
        <v>16951</v>
      </c>
      <c r="B2884" t="s">
        <v>11998</v>
      </c>
      <c r="C2884" t="s">
        <v>12434</v>
      </c>
      <c r="D2884" t="s">
        <v>22096</v>
      </c>
      <c r="E2884" t="s">
        <v>11935</v>
      </c>
      <c r="F2884" t="s">
        <v>11922</v>
      </c>
      <c r="G2884" t="s">
        <v>10116</v>
      </c>
      <c r="H2884" t="s">
        <v>20397</v>
      </c>
    </row>
    <row r="2885" spans="1:8" x14ac:dyDescent="0.35">
      <c r="A2885" t="s">
        <v>16952</v>
      </c>
      <c r="B2885" t="s">
        <v>11961</v>
      </c>
      <c r="C2885" t="s">
        <v>12434</v>
      </c>
      <c r="D2885" t="s">
        <v>21996</v>
      </c>
      <c r="E2885" t="s">
        <v>12430</v>
      </c>
      <c r="F2885" t="s">
        <v>11948</v>
      </c>
      <c r="G2885" t="s">
        <v>16953</v>
      </c>
      <c r="H2885" t="s">
        <v>19964</v>
      </c>
    </row>
    <row r="2886" spans="1:8" x14ac:dyDescent="0.35">
      <c r="A2886" t="s">
        <v>16954</v>
      </c>
      <c r="B2886" t="s">
        <v>11998</v>
      </c>
      <c r="C2886" t="s">
        <v>12421</v>
      </c>
      <c r="D2886" t="s">
        <v>22273</v>
      </c>
      <c r="E2886" t="s">
        <v>66</v>
      </c>
      <c r="F2886" t="s">
        <v>11935</v>
      </c>
      <c r="G2886" t="s">
        <v>16955</v>
      </c>
      <c r="H2886" t="s">
        <v>20567</v>
      </c>
    </row>
    <row r="2887" spans="1:8" x14ac:dyDescent="0.35">
      <c r="A2887" t="s">
        <v>16956</v>
      </c>
      <c r="B2887" t="s">
        <v>12220</v>
      </c>
      <c r="C2887" t="s">
        <v>12425</v>
      </c>
      <c r="D2887" t="s">
        <v>22563</v>
      </c>
      <c r="E2887" t="s">
        <v>11922</v>
      </c>
      <c r="F2887" t="s">
        <v>12426</v>
      </c>
      <c r="G2887" t="s">
        <v>16738</v>
      </c>
      <c r="H2887" t="s">
        <v>20697</v>
      </c>
    </row>
    <row r="2888" spans="1:8" x14ac:dyDescent="0.35">
      <c r="A2888" t="s">
        <v>16957</v>
      </c>
      <c r="B2888" t="s">
        <v>12146</v>
      </c>
      <c r="C2888" t="s">
        <v>12443</v>
      </c>
      <c r="D2888" t="s">
        <v>22115</v>
      </c>
      <c r="E2888" t="s">
        <v>12430</v>
      </c>
      <c r="F2888" t="s">
        <v>12426</v>
      </c>
      <c r="G2888" t="s">
        <v>16958</v>
      </c>
      <c r="H2888" t="s">
        <v>21472</v>
      </c>
    </row>
    <row r="2889" spans="1:8" x14ac:dyDescent="0.35">
      <c r="A2889" t="s">
        <v>16959</v>
      </c>
      <c r="B2889" t="s">
        <v>12220</v>
      </c>
      <c r="C2889" t="s">
        <v>12443</v>
      </c>
      <c r="D2889" t="s">
        <v>22236</v>
      </c>
      <c r="E2889" t="s">
        <v>11948</v>
      </c>
      <c r="F2889" t="s">
        <v>11922</v>
      </c>
      <c r="G2889" t="s">
        <v>16960</v>
      </c>
      <c r="H2889" t="s">
        <v>21285</v>
      </c>
    </row>
    <row r="2890" spans="1:8" x14ac:dyDescent="0.35">
      <c r="A2890" t="s">
        <v>16961</v>
      </c>
      <c r="B2890" t="s">
        <v>12257</v>
      </c>
      <c r="C2890" t="s">
        <v>12421</v>
      </c>
      <c r="D2890" t="s">
        <v>21887</v>
      </c>
      <c r="E2890" t="s">
        <v>11922</v>
      </c>
      <c r="F2890" t="s">
        <v>12426</v>
      </c>
      <c r="G2890" t="s">
        <v>16962</v>
      </c>
      <c r="H2890" t="s">
        <v>21007</v>
      </c>
    </row>
    <row r="2891" spans="1:8" x14ac:dyDescent="0.35">
      <c r="A2891" t="s">
        <v>16963</v>
      </c>
      <c r="B2891" t="s">
        <v>12035</v>
      </c>
      <c r="C2891" t="s">
        <v>12443</v>
      </c>
      <c r="D2891" t="s">
        <v>21996</v>
      </c>
      <c r="E2891" t="s">
        <v>12430</v>
      </c>
      <c r="F2891" t="s">
        <v>11948</v>
      </c>
      <c r="G2891" t="s">
        <v>11354</v>
      </c>
      <c r="H2891" t="s">
        <v>21451</v>
      </c>
    </row>
    <row r="2892" spans="1:8" x14ac:dyDescent="0.35">
      <c r="A2892" t="s">
        <v>16964</v>
      </c>
      <c r="B2892" t="s">
        <v>12257</v>
      </c>
      <c r="C2892" t="s">
        <v>12434</v>
      </c>
      <c r="D2892" t="s">
        <v>22401</v>
      </c>
      <c r="E2892" t="s">
        <v>11922</v>
      </c>
      <c r="F2892" t="s">
        <v>11935</v>
      </c>
      <c r="G2892" t="s">
        <v>7640</v>
      </c>
      <c r="H2892" t="s">
        <v>21499</v>
      </c>
    </row>
    <row r="2893" spans="1:8" x14ac:dyDescent="0.35">
      <c r="A2893" t="s">
        <v>16965</v>
      </c>
      <c r="B2893" t="s">
        <v>11998</v>
      </c>
      <c r="C2893" t="s">
        <v>12434</v>
      </c>
      <c r="D2893" t="s">
        <v>22220</v>
      </c>
      <c r="E2893" t="s">
        <v>12430</v>
      </c>
      <c r="F2893" t="s">
        <v>12426</v>
      </c>
      <c r="G2893" t="s">
        <v>8664</v>
      </c>
      <c r="H2893" t="s">
        <v>20438</v>
      </c>
    </row>
    <row r="2894" spans="1:8" x14ac:dyDescent="0.35">
      <c r="A2894" t="s">
        <v>16966</v>
      </c>
      <c r="B2894" t="s">
        <v>12072</v>
      </c>
      <c r="C2894" t="s">
        <v>12429</v>
      </c>
      <c r="D2894" t="s">
        <v>22080</v>
      </c>
      <c r="E2894" t="s">
        <v>12422</v>
      </c>
      <c r="F2894" t="s">
        <v>11935</v>
      </c>
      <c r="G2894" t="s">
        <v>14765</v>
      </c>
      <c r="H2894" t="s">
        <v>21375</v>
      </c>
    </row>
    <row r="2895" spans="1:8" x14ac:dyDescent="0.35">
      <c r="A2895" t="s">
        <v>16967</v>
      </c>
      <c r="B2895" t="s">
        <v>12109</v>
      </c>
      <c r="C2895" t="s">
        <v>12443</v>
      </c>
      <c r="D2895" t="s">
        <v>22400</v>
      </c>
      <c r="E2895" t="s">
        <v>11935</v>
      </c>
      <c r="F2895" t="s">
        <v>11935</v>
      </c>
      <c r="G2895" t="s">
        <v>16968</v>
      </c>
      <c r="H2895" t="s">
        <v>21485</v>
      </c>
    </row>
    <row r="2896" spans="1:8" x14ac:dyDescent="0.35">
      <c r="A2896" t="s">
        <v>16969</v>
      </c>
      <c r="B2896" t="s">
        <v>11998</v>
      </c>
      <c r="C2896" t="s">
        <v>12429</v>
      </c>
      <c r="D2896" t="s">
        <v>22564</v>
      </c>
      <c r="E2896" t="s">
        <v>66</v>
      </c>
      <c r="F2896" t="s">
        <v>11922</v>
      </c>
      <c r="G2896" t="s">
        <v>16779</v>
      </c>
      <c r="H2896" t="s">
        <v>20601</v>
      </c>
    </row>
    <row r="2897" spans="1:8" x14ac:dyDescent="0.35">
      <c r="A2897" t="s">
        <v>16970</v>
      </c>
      <c r="B2897" t="s">
        <v>12072</v>
      </c>
      <c r="C2897" t="s">
        <v>12434</v>
      </c>
      <c r="D2897" t="s">
        <v>21892</v>
      </c>
      <c r="E2897" t="s">
        <v>11948</v>
      </c>
      <c r="F2897" t="s">
        <v>11935</v>
      </c>
      <c r="G2897" t="s">
        <v>66</v>
      </c>
      <c r="H2897" t="s">
        <v>20815</v>
      </c>
    </row>
    <row r="2898" spans="1:8" x14ac:dyDescent="0.35">
      <c r="A2898" t="s">
        <v>16971</v>
      </c>
      <c r="B2898" t="s">
        <v>11921</v>
      </c>
      <c r="C2898" t="s">
        <v>12421</v>
      </c>
      <c r="D2898" t="s">
        <v>22246</v>
      </c>
      <c r="E2898" t="s">
        <v>11935</v>
      </c>
      <c r="F2898" t="s">
        <v>11935</v>
      </c>
      <c r="G2898" t="s">
        <v>66</v>
      </c>
      <c r="H2898" t="s">
        <v>20609</v>
      </c>
    </row>
    <row r="2899" spans="1:8" x14ac:dyDescent="0.35">
      <c r="A2899" t="s">
        <v>16972</v>
      </c>
      <c r="B2899" t="s">
        <v>11921</v>
      </c>
      <c r="C2899" t="s">
        <v>12429</v>
      </c>
      <c r="D2899" t="s">
        <v>22151</v>
      </c>
      <c r="E2899" t="s">
        <v>11935</v>
      </c>
      <c r="F2899" t="s">
        <v>11922</v>
      </c>
      <c r="G2899" t="s">
        <v>7961</v>
      </c>
      <c r="H2899" t="s">
        <v>20361</v>
      </c>
    </row>
    <row r="2900" spans="1:8" x14ac:dyDescent="0.35">
      <c r="A2900" t="s">
        <v>16973</v>
      </c>
      <c r="B2900" t="s">
        <v>12109</v>
      </c>
      <c r="C2900" t="s">
        <v>12421</v>
      </c>
      <c r="D2900" t="s">
        <v>22311</v>
      </c>
      <c r="E2900" t="s">
        <v>11935</v>
      </c>
      <c r="F2900" t="s">
        <v>11935</v>
      </c>
      <c r="G2900" t="s">
        <v>16974</v>
      </c>
      <c r="H2900" t="s">
        <v>21450</v>
      </c>
    </row>
    <row r="2901" spans="1:8" x14ac:dyDescent="0.35">
      <c r="A2901" t="s">
        <v>16975</v>
      </c>
      <c r="B2901" t="s">
        <v>12146</v>
      </c>
      <c r="C2901" t="s">
        <v>12434</v>
      </c>
      <c r="D2901" t="s">
        <v>22262</v>
      </c>
      <c r="E2901" t="s">
        <v>11935</v>
      </c>
      <c r="F2901" t="s">
        <v>12426</v>
      </c>
      <c r="G2901" t="s">
        <v>16976</v>
      </c>
      <c r="H2901" t="s">
        <v>20723</v>
      </c>
    </row>
    <row r="2902" spans="1:8" x14ac:dyDescent="0.35">
      <c r="A2902" t="s">
        <v>16977</v>
      </c>
      <c r="B2902" t="s">
        <v>12146</v>
      </c>
      <c r="C2902" t="s">
        <v>12443</v>
      </c>
      <c r="D2902" t="s">
        <v>21930</v>
      </c>
      <c r="E2902" t="s">
        <v>11922</v>
      </c>
      <c r="F2902" t="s">
        <v>11948</v>
      </c>
      <c r="G2902" t="s">
        <v>12976</v>
      </c>
      <c r="H2902" t="s">
        <v>20311</v>
      </c>
    </row>
    <row r="2903" spans="1:8" x14ac:dyDescent="0.35">
      <c r="A2903" t="s">
        <v>16978</v>
      </c>
      <c r="B2903" t="s">
        <v>11921</v>
      </c>
      <c r="C2903" t="s">
        <v>12425</v>
      </c>
      <c r="D2903" t="s">
        <v>21867</v>
      </c>
      <c r="E2903" t="s">
        <v>11922</v>
      </c>
      <c r="F2903" t="s">
        <v>11948</v>
      </c>
      <c r="G2903" t="s">
        <v>10282</v>
      </c>
      <c r="H2903" t="s">
        <v>20721</v>
      </c>
    </row>
    <row r="2904" spans="1:8" x14ac:dyDescent="0.35">
      <c r="A2904" t="s">
        <v>16979</v>
      </c>
      <c r="B2904" t="s">
        <v>12146</v>
      </c>
      <c r="C2904" t="s">
        <v>12425</v>
      </c>
      <c r="D2904" t="s">
        <v>22344</v>
      </c>
      <c r="E2904" t="s">
        <v>12430</v>
      </c>
      <c r="F2904" t="s">
        <v>12423</v>
      </c>
      <c r="G2904" t="s">
        <v>16980</v>
      </c>
      <c r="H2904" t="s">
        <v>19942</v>
      </c>
    </row>
    <row r="2905" spans="1:8" x14ac:dyDescent="0.35">
      <c r="A2905" t="s">
        <v>16981</v>
      </c>
      <c r="B2905" t="s">
        <v>12035</v>
      </c>
      <c r="C2905" t="s">
        <v>12421</v>
      </c>
      <c r="D2905" t="s">
        <v>22266</v>
      </c>
      <c r="E2905" t="s">
        <v>12430</v>
      </c>
      <c r="F2905" t="s">
        <v>66</v>
      </c>
      <c r="G2905" t="s">
        <v>16982</v>
      </c>
      <c r="H2905" t="s">
        <v>20259</v>
      </c>
    </row>
    <row r="2906" spans="1:8" x14ac:dyDescent="0.35">
      <c r="A2906" t="s">
        <v>16983</v>
      </c>
      <c r="B2906" t="s">
        <v>11998</v>
      </c>
      <c r="C2906" t="s">
        <v>12443</v>
      </c>
      <c r="D2906" t="s">
        <v>21978</v>
      </c>
      <c r="E2906" t="s">
        <v>12430</v>
      </c>
      <c r="F2906" t="s">
        <v>11935</v>
      </c>
      <c r="G2906" t="s">
        <v>8666</v>
      </c>
      <c r="H2906" t="s">
        <v>20043</v>
      </c>
    </row>
    <row r="2907" spans="1:8" x14ac:dyDescent="0.35">
      <c r="A2907" t="s">
        <v>16984</v>
      </c>
      <c r="B2907" t="s">
        <v>11961</v>
      </c>
      <c r="C2907" t="s">
        <v>12443</v>
      </c>
      <c r="D2907" t="s">
        <v>22565</v>
      </c>
      <c r="E2907" t="s">
        <v>11935</v>
      </c>
      <c r="F2907" t="s">
        <v>11935</v>
      </c>
      <c r="G2907" t="s">
        <v>9991</v>
      </c>
      <c r="H2907" t="s">
        <v>20021</v>
      </c>
    </row>
    <row r="2908" spans="1:8" x14ac:dyDescent="0.35">
      <c r="A2908" t="s">
        <v>16985</v>
      </c>
      <c r="B2908" t="s">
        <v>12072</v>
      </c>
      <c r="C2908" t="s">
        <v>12429</v>
      </c>
      <c r="D2908" t="s">
        <v>22082</v>
      </c>
      <c r="E2908" t="s">
        <v>12422</v>
      </c>
      <c r="F2908" t="s">
        <v>11948</v>
      </c>
      <c r="G2908" t="s">
        <v>16986</v>
      </c>
      <c r="H2908" t="s">
        <v>19879</v>
      </c>
    </row>
    <row r="2909" spans="1:8" x14ac:dyDescent="0.35">
      <c r="A2909" t="s">
        <v>16987</v>
      </c>
      <c r="B2909" t="s">
        <v>12257</v>
      </c>
      <c r="C2909" t="s">
        <v>12434</v>
      </c>
      <c r="D2909" t="s">
        <v>21924</v>
      </c>
      <c r="E2909" t="s">
        <v>11935</v>
      </c>
      <c r="F2909" t="s">
        <v>11935</v>
      </c>
      <c r="G2909" t="s">
        <v>16988</v>
      </c>
      <c r="H2909" t="s">
        <v>20765</v>
      </c>
    </row>
    <row r="2910" spans="1:8" x14ac:dyDescent="0.35">
      <c r="A2910" t="s">
        <v>16989</v>
      </c>
      <c r="B2910" t="s">
        <v>12146</v>
      </c>
      <c r="C2910" t="s">
        <v>12421</v>
      </c>
      <c r="D2910" t="s">
        <v>22301</v>
      </c>
      <c r="E2910" t="s">
        <v>11935</v>
      </c>
      <c r="F2910" t="s">
        <v>11948</v>
      </c>
      <c r="G2910" t="s">
        <v>16990</v>
      </c>
      <c r="H2910" t="s">
        <v>21236</v>
      </c>
    </row>
    <row r="2911" spans="1:8" x14ac:dyDescent="0.35">
      <c r="A2911" t="s">
        <v>16991</v>
      </c>
      <c r="B2911" t="s">
        <v>12183</v>
      </c>
      <c r="C2911" t="s">
        <v>12434</v>
      </c>
      <c r="D2911" t="s">
        <v>21951</v>
      </c>
      <c r="E2911" t="s">
        <v>12430</v>
      </c>
      <c r="F2911" t="s">
        <v>66</v>
      </c>
      <c r="G2911" t="s">
        <v>8112</v>
      </c>
      <c r="H2911" t="s">
        <v>20670</v>
      </c>
    </row>
    <row r="2912" spans="1:8" x14ac:dyDescent="0.35">
      <c r="A2912" t="s">
        <v>16992</v>
      </c>
      <c r="B2912" t="s">
        <v>11998</v>
      </c>
      <c r="C2912" t="s">
        <v>12429</v>
      </c>
      <c r="D2912" t="s">
        <v>21866</v>
      </c>
      <c r="E2912" t="s">
        <v>12422</v>
      </c>
      <c r="F2912" t="s">
        <v>12426</v>
      </c>
      <c r="G2912" t="s">
        <v>66</v>
      </c>
      <c r="H2912" t="s">
        <v>20243</v>
      </c>
    </row>
    <row r="2913" spans="1:8" x14ac:dyDescent="0.35">
      <c r="A2913" t="s">
        <v>16993</v>
      </c>
      <c r="B2913" t="s">
        <v>12072</v>
      </c>
      <c r="C2913" t="s">
        <v>12443</v>
      </c>
      <c r="D2913" t="s">
        <v>22229</v>
      </c>
      <c r="E2913" t="s">
        <v>11922</v>
      </c>
      <c r="F2913" t="s">
        <v>11935</v>
      </c>
      <c r="G2913" t="s">
        <v>11274</v>
      </c>
      <c r="H2913" t="s">
        <v>21253</v>
      </c>
    </row>
    <row r="2914" spans="1:8" x14ac:dyDescent="0.35">
      <c r="A2914" t="s">
        <v>16994</v>
      </c>
      <c r="B2914" t="s">
        <v>12146</v>
      </c>
      <c r="C2914" t="s">
        <v>12449</v>
      </c>
      <c r="D2914" t="s">
        <v>21884</v>
      </c>
      <c r="E2914" t="s">
        <v>11922</v>
      </c>
      <c r="F2914" t="s">
        <v>11948</v>
      </c>
      <c r="G2914" t="s">
        <v>16995</v>
      </c>
      <c r="H2914" t="s">
        <v>20998</v>
      </c>
    </row>
    <row r="2915" spans="1:8" x14ac:dyDescent="0.35">
      <c r="A2915" t="s">
        <v>16996</v>
      </c>
      <c r="B2915" t="s">
        <v>12220</v>
      </c>
      <c r="C2915" t="s">
        <v>12429</v>
      </c>
      <c r="D2915" t="s">
        <v>21880</v>
      </c>
      <c r="E2915" t="s">
        <v>12422</v>
      </c>
      <c r="F2915" t="s">
        <v>12426</v>
      </c>
      <c r="G2915" t="s">
        <v>10585</v>
      </c>
      <c r="H2915" t="s">
        <v>19989</v>
      </c>
    </row>
    <row r="2916" spans="1:8" x14ac:dyDescent="0.35">
      <c r="A2916" t="s">
        <v>16997</v>
      </c>
      <c r="B2916" t="s">
        <v>11921</v>
      </c>
      <c r="C2916" t="s">
        <v>12421</v>
      </c>
      <c r="D2916" t="s">
        <v>22193</v>
      </c>
      <c r="E2916" t="s">
        <v>11935</v>
      </c>
      <c r="F2916" t="s">
        <v>11935</v>
      </c>
      <c r="G2916" t="s">
        <v>16998</v>
      </c>
      <c r="H2916" t="s">
        <v>19858</v>
      </c>
    </row>
    <row r="2917" spans="1:8" x14ac:dyDescent="0.35">
      <c r="A2917" t="s">
        <v>16999</v>
      </c>
      <c r="B2917" t="s">
        <v>11921</v>
      </c>
      <c r="C2917" t="s">
        <v>12449</v>
      </c>
      <c r="D2917" t="s">
        <v>22281</v>
      </c>
      <c r="E2917" t="s">
        <v>11935</v>
      </c>
      <c r="F2917" t="s">
        <v>11935</v>
      </c>
      <c r="G2917" t="s">
        <v>9499</v>
      </c>
      <c r="H2917" t="s">
        <v>20035</v>
      </c>
    </row>
    <row r="2918" spans="1:8" x14ac:dyDescent="0.35">
      <c r="A2918" t="s">
        <v>17000</v>
      </c>
      <c r="B2918" t="s">
        <v>11998</v>
      </c>
      <c r="C2918" t="s">
        <v>12425</v>
      </c>
      <c r="D2918" t="s">
        <v>22168</v>
      </c>
      <c r="E2918" t="s">
        <v>12422</v>
      </c>
      <c r="F2918" t="s">
        <v>12426</v>
      </c>
      <c r="G2918" t="s">
        <v>66</v>
      </c>
      <c r="H2918" t="s">
        <v>20740</v>
      </c>
    </row>
    <row r="2919" spans="1:8" x14ac:dyDescent="0.35">
      <c r="A2919" t="s">
        <v>17001</v>
      </c>
      <c r="B2919" t="s">
        <v>11921</v>
      </c>
      <c r="C2919" t="s">
        <v>12449</v>
      </c>
      <c r="D2919" t="s">
        <v>22271</v>
      </c>
      <c r="E2919" t="s">
        <v>11935</v>
      </c>
      <c r="F2919" t="s">
        <v>66</v>
      </c>
      <c r="G2919" t="s">
        <v>17002</v>
      </c>
      <c r="H2919" t="s">
        <v>21392</v>
      </c>
    </row>
    <row r="2920" spans="1:8" x14ac:dyDescent="0.35">
      <c r="A2920" t="s">
        <v>17003</v>
      </c>
      <c r="B2920" t="s">
        <v>12035</v>
      </c>
      <c r="C2920" t="s">
        <v>12449</v>
      </c>
      <c r="D2920" t="s">
        <v>22374</v>
      </c>
      <c r="E2920" t="s">
        <v>11935</v>
      </c>
      <c r="F2920" t="s">
        <v>12423</v>
      </c>
      <c r="G2920" t="s">
        <v>17004</v>
      </c>
      <c r="H2920" t="s">
        <v>20532</v>
      </c>
    </row>
    <row r="2921" spans="1:8" x14ac:dyDescent="0.35">
      <c r="A2921" t="s">
        <v>17005</v>
      </c>
      <c r="B2921" t="s">
        <v>12072</v>
      </c>
      <c r="C2921" t="s">
        <v>12434</v>
      </c>
      <c r="D2921" t="s">
        <v>22076</v>
      </c>
      <c r="E2921" t="s">
        <v>66</v>
      </c>
      <c r="F2921" t="s">
        <v>12423</v>
      </c>
      <c r="G2921" t="s">
        <v>17006</v>
      </c>
      <c r="H2921" t="s">
        <v>20918</v>
      </c>
    </row>
    <row r="2922" spans="1:8" x14ac:dyDescent="0.35">
      <c r="A2922" t="s">
        <v>17007</v>
      </c>
      <c r="B2922" t="s">
        <v>12146</v>
      </c>
      <c r="C2922" t="s">
        <v>12443</v>
      </c>
      <c r="D2922" t="s">
        <v>22048</v>
      </c>
      <c r="E2922" t="s">
        <v>12430</v>
      </c>
      <c r="F2922" t="s">
        <v>11922</v>
      </c>
      <c r="G2922" t="s">
        <v>17008</v>
      </c>
      <c r="H2922" t="s">
        <v>20838</v>
      </c>
    </row>
    <row r="2923" spans="1:8" x14ac:dyDescent="0.35">
      <c r="A2923" t="s">
        <v>17009</v>
      </c>
      <c r="B2923" t="s">
        <v>12257</v>
      </c>
      <c r="C2923" t="s">
        <v>12429</v>
      </c>
      <c r="D2923" t="s">
        <v>22275</v>
      </c>
      <c r="E2923" t="s">
        <v>66</v>
      </c>
      <c r="F2923" t="s">
        <v>11935</v>
      </c>
      <c r="G2923" t="s">
        <v>13812</v>
      </c>
      <c r="H2923" t="s">
        <v>20546</v>
      </c>
    </row>
    <row r="2924" spans="1:8" x14ac:dyDescent="0.35">
      <c r="A2924" t="s">
        <v>17010</v>
      </c>
      <c r="B2924" t="s">
        <v>11998</v>
      </c>
      <c r="C2924" t="s">
        <v>12421</v>
      </c>
      <c r="D2924" t="s">
        <v>22340</v>
      </c>
      <c r="E2924" t="s">
        <v>11948</v>
      </c>
      <c r="F2924" t="s">
        <v>11922</v>
      </c>
      <c r="G2924" t="s">
        <v>16868</v>
      </c>
      <c r="H2924" t="s">
        <v>20859</v>
      </c>
    </row>
    <row r="2925" spans="1:8" x14ac:dyDescent="0.35">
      <c r="A2925" t="s">
        <v>17011</v>
      </c>
      <c r="B2925" t="s">
        <v>12146</v>
      </c>
      <c r="C2925" t="s">
        <v>12443</v>
      </c>
      <c r="D2925" t="s">
        <v>22043</v>
      </c>
      <c r="E2925" t="s">
        <v>11935</v>
      </c>
      <c r="F2925" t="s">
        <v>11935</v>
      </c>
      <c r="G2925" t="s">
        <v>17012</v>
      </c>
      <c r="H2925" t="s">
        <v>20237</v>
      </c>
    </row>
    <row r="2926" spans="1:8" x14ac:dyDescent="0.35">
      <c r="A2926" t="s">
        <v>17013</v>
      </c>
      <c r="B2926" t="s">
        <v>12220</v>
      </c>
      <c r="C2926" t="s">
        <v>12421</v>
      </c>
      <c r="D2926" t="s">
        <v>21872</v>
      </c>
      <c r="E2926" t="s">
        <v>11935</v>
      </c>
      <c r="F2926" t="s">
        <v>12426</v>
      </c>
      <c r="G2926" t="s">
        <v>17014</v>
      </c>
      <c r="H2926" t="s">
        <v>21342</v>
      </c>
    </row>
    <row r="2927" spans="1:8" x14ac:dyDescent="0.35">
      <c r="A2927" t="s">
        <v>17015</v>
      </c>
      <c r="B2927" t="s">
        <v>12146</v>
      </c>
      <c r="C2927" t="s">
        <v>12443</v>
      </c>
      <c r="D2927" t="s">
        <v>22474</v>
      </c>
      <c r="E2927" t="s">
        <v>11922</v>
      </c>
      <c r="F2927" t="s">
        <v>11948</v>
      </c>
      <c r="G2927" t="s">
        <v>16352</v>
      </c>
      <c r="H2927" t="s">
        <v>20700</v>
      </c>
    </row>
    <row r="2928" spans="1:8" x14ac:dyDescent="0.35">
      <c r="A2928" t="s">
        <v>17016</v>
      </c>
      <c r="B2928" t="s">
        <v>12146</v>
      </c>
      <c r="C2928" t="s">
        <v>12425</v>
      </c>
      <c r="D2928" t="s">
        <v>21908</v>
      </c>
      <c r="E2928" t="s">
        <v>12430</v>
      </c>
      <c r="F2928" t="s">
        <v>12426</v>
      </c>
      <c r="G2928" t="s">
        <v>8206</v>
      </c>
      <c r="H2928" t="s">
        <v>20829</v>
      </c>
    </row>
    <row r="2929" spans="1:8" x14ac:dyDescent="0.35">
      <c r="A2929" t="s">
        <v>17017</v>
      </c>
      <c r="B2929" t="s">
        <v>12072</v>
      </c>
      <c r="C2929" t="s">
        <v>12434</v>
      </c>
      <c r="D2929" t="s">
        <v>22208</v>
      </c>
      <c r="E2929" t="s">
        <v>11935</v>
      </c>
      <c r="F2929" t="s">
        <v>12423</v>
      </c>
      <c r="G2929" t="s">
        <v>17018</v>
      </c>
      <c r="H2929" t="s">
        <v>21080</v>
      </c>
    </row>
    <row r="2930" spans="1:8" x14ac:dyDescent="0.35">
      <c r="A2930" t="s">
        <v>17019</v>
      </c>
      <c r="B2930" t="s">
        <v>12072</v>
      </c>
      <c r="C2930" t="s">
        <v>12429</v>
      </c>
      <c r="D2930" t="s">
        <v>22287</v>
      </c>
      <c r="E2930" t="s">
        <v>12430</v>
      </c>
      <c r="F2930" t="s">
        <v>12423</v>
      </c>
      <c r="G2930" t="s">
        <v>66</v>
      </c>
      <c r="H2930" t="s">
        <v>20543</v>
      </c>
    </row>
    <row r="2931" spans="1:8" x14ac:dyDescent="0.35">
      <c r="A2931" t="s">
        <v>17020</v>
      </c>
      <c r="B2931" t="s">
        <v>12035</v>
      </c>
      <c r="C2931" t="s">
        <v>12429</v>
      </c>
      <c r="D2931" t="s">
        <v>22143</v>
      </c>
      <c r="E2931" t="s">
        <v>12422</v>
      </c>
      <c r="F2931" t="s">
        <v>12423</v>
      </c>
      <c r="G2931" t="s">
        <v>17021</v>
      </c>
      <c r="H2931" t="s">
        <v>21624</v>
      </c>
    </row>
    <row r="2932" spans="1:8" x14ac:dyDescent="0.35">
      <c r="A2932" t="s">
        <v>17022</v>
      </c>
      <c r="B2932" t="s">
        <v>12257</v>
      </c>
      <c r="C2932" t="s">
        <v>12449</v>
      </c>
      <c r="D2932" t="s">
        <v>22038</v>
      </c>
      <c r="E2932" t="s">
        <v>11922</v>
      </c>
      <c r="F2932" t="s">
        <v>11922</v>
      </c>
      <c r="G2932" t="s">
        <v>17023</v>
      </c>
      <c r="H2932" t="s">
        <v>20499</v>
      </c>
    </row>
    <row r="2933" spans="1:8" x14ac:dyDescent="0.35">
      <c r="A2933" t="s">
        <v>17024</v>
      </c>
      <c r="B2933" t="s">
        <v>12109</v>
      </c>
      <c r="C2933" t="s">
        <v>12425</v>
      </c>
      <c r="D2933" t="s">
        <v>21864</v>
      </c>
      <c r="E2933" t="s">
        <v>11922</v>
      </c>
      <c r="F2933" t="s">
        <v>66</v>
      </c>
      <c r="G2933" t="s">
        <v>17025</v>
      </c>
      <c r="H2933" t="s">
        <v>20836</v>
      </c>
    </row>
    <row r="2934" spans="1:8" x14ac:dyDescent="0.35">
      <c r="A2934" t="s">
        <v>17026</v>
      </c>
      <c r="B2934" t="s">
        <v>12035</v>
      </c>
      <c r="C2934" t="s">
        <v>12421</v>
      </c>
      <c r="D2934" t="s">
        <v>21979</v>
      </c>
      <c r="E2934" t="s">
        <v>11948</v>
      </c>
      <c r="F2934" t="s">
        <v>66</v>
      </c>
      <c r="G2934" t="s">
        <v>66</v>
      </c>
      <c r="H2934" t="s">
        <v>21042</v>
      </c>
    </row>
    <row r="2935" spans="1:8" x14ac:dyDescent="0.35">
      <c r="A2935" t="s">
        <v>17027</v>
      </c>
      <c r="B2935" t="s">
        <v>12183</v>
      </c>
      <c r="C2935" t="s">
        <v>12425</v>
      </c>
      <c r="D2935" t="s">
        <v>21906</v>
      </c>
      <c r="E2935" t="s">
        <v>11922</v>
      </c>
      <c r="F2935" t="s">
        <v>11935</v>
      </c>
      <c r="G2935" t="s">
        <v>17028</v>
      </c>
      <c r="H2935" t="s">
        <v>20498</v>
      </c>
    </row>
    <row r="2936" spans="1:8" x14ac:dyDescent="0.35">
      <c r="A2936" t="s">
        <v>17029</v>
      </c>
      <c r="B2936" t="s">
        <v>12109</v>
      </c>
      <c r="C2936" t="s">
        <v>12443</v>
      </c>
      <c r="D2936" t="s">
        <v>22566</v>
      </c>
      <c r="E2936" t="s">
        <v>66</v>
      </c>
      <c r="F2936" t="s">
        <v>11922</v>
      </c>
      <c r="G2936" t="s">
        <v>17030</v>
      </c>
      <c r="H2936" t="s">
        <v>20867</v>
      </c>
    </row>
    <row r="2937" spans="1:8" x14ac:dyDescent="0.35">
      <c r="A2937" t="s">
        <v>17031</v>
      </c>
      <c r="B2937" t="s">
        <v>12035</v>
      </c>
      <c r="C2937" t="s">
        <v>12425</v>
      </c>
      <c r="D2937" t="s">
        <v>22465</v>
      </c>
      <c r="E2937" t="s">
        <v>11948</v>
      </c>
      <c r="F2937" t="s">
        <v>11948</v>
      </c>
      <c r="G2937" t="s">
        <v>66</v>
      </c>
      <c r="H2937" t="s">
        <v>21613</v>
      </c>
    </row>
    <row r="2938" spans="1:8" x14ac:dyDescent="0.35">
      <c r="A2938" t="s">
        <v>17032</v>
      </c>
      <c r="B2938" t="s">
        <v>12072</v>
      </c>
      <c r="C2938" t="s">
        <v>12421</v>
      </c>
      <c r="D2938" t="s">
        <v>22373</v>
      </c>
      <c r="E2938" t="s">
        <v>11948</v>
      </c>
      <c r="F2938" t="s">
        <v>66</v>
      </c>
      <c r="G2938" t="s">
        <v>66</v>
      </c>
      <c r="H2938" t="s">
        <v>20449</v>
      </c>
    </row>
    <row r="2939" spans="1:8" x14ac:dyDescent="0.35">
      <c r="A2939" t="s">
        <v>17033</v>
      </c>
      <c r="B2939" t="s">
        <v>12220</v>
      </c>
      <c r="C2939" t="s">
        <v>12425</v>
      </c>
      <c r="D2939" t="s">
        <v>22345</v>
      </c>
      <c r="E2939" t="s">
        <v>11922</v>
      </c>
      <c r="F2939" t="s">
        <v>11948</v>
      </c>
      <c r="G2939" t="s">
        <v>66</v>
      </c>
      <c r="H2939" t="s">
        <v>20162</v>
      </c>
    </row>
    <row r="2940" spans="1:8" x14ac:dyDescent="0.35">
      <c r="A2940" t="s">
        <v>17034</v>
      </c>
      <c r="B2940" t="s">
        <v>12072</v>
      </c>
      <c r="C2940" t="s">
        <v>12421</v>
      </c>
      <c r="D2940" t="s">
        <v>22358</v>
      </c>
      <c r="E2940" t="s">
        <v>12430</v>
      </c>
      <c r="F2940" t="s">
        <v>11922</v>
      </c>
      <c r="G2940" t="s">
        <v>66</v>
      </c>
      <c r="H2940" t="s">
        <v>20266</v>
      </c>
    </row>
    <row r="2941" spans="1:8" x14ac:dyDescent="0.35">
      <c r="A2941" t="s">
        <v>17035</v>
      </c>
      <c r="B2941" t="s">
        <v>12035</v>
      </c>
      <c r="C2941" t="s">
        <v>12425</v>
      </c>
      <c r="D2941" t="s">
        <v>21963</v>
      </c>
      <c r="E2941" t="s">
        <v>11922</v>
      </c>
      <c r="F2941" t="s">
        <v>12423</v>
      </c>
      <c r="G2941" t="s">
        <v>17036</v>
      </c>
      <c r="H2941" t="s">
        <v>21432</v>
      </c>
    </row>
    <row r="2942" spans="1:8" x14ac:dyDescent="0.35">
      <c r="A2942" t="s">
        <v>17037</v>
      </c>
      <c r="B2942" t="s">
        <v>11921</v>
      </c>
      <c r="C2942" t="s">
        <v>12425</v>
      </c>
      <c r="D2942" t="s">
        <v>22180</v>
      </c>
      <c r="E2942" t="s">
        <v>11935</v>
      </c>
      <c r="F2942" t="s">
        <v>11922</v>
      </c>
      <c r="G2942" t="s">
        <v>14950</v>
      </c>
      <c r="H2942" t="s">
        <v>20177</v>
      </c>
    </row>
    <row r="2943" spans="1:8" x14ac:dyDescent="0.35">
      <c r="A2943" t="s">
        <v>17038</v>
      </c>
      <c r="B2943" t="s">
        <v>12146</v>
      </c>
      <c r="C2943" t="s">
        <v>12443</v>
      </c>
      <c r="D2943" t="s">
        <v>22209</v>
      </c>
      <c r="E2943" t="s">
        <v>11922</v>
      </c>
      <c r="F2943" t="s">
        <v>11922</v>
      </c>
      <c r="G2943" t="s">
        <v>17039</v>
      </c>
      <c r="H2943" t="s">
        <v>20172</v>
      </c>
    </row>
    <row r="2944" spans="1:8" x14ac:dyDescent="0.35">
      <c r="A2944" t="s">
        <v>17040</v>
      </c>
      <c r="B2944" t="s">
        <v>12146</v>
      </c>
      <c r="C2944" t="s">
        <v>12421</v>
      </c>
      <c r="D2944" t="s">
        <v>21962</v>
      </c>
      <c r="E2944" t="s">
        <v>12430</v>
      </c>
      <c r="F2944" t="s">
        <v>11922</v>
      </c>
      <c r="G2944" t="s">
        <v>17041</v>
      </c>
      <c r="H2944" t="s">
        <v>19887</v>
      </c>
    </row>
    <row r="2945" spans="1:8" x14ac:dyDescent="0.35">
      <c r="A2945" t="s">
        <v>17042</v>
      </c>
      <c r="B2945" t="s">
        <v>12035</v>
      </c>
      <c r="C2945" t="s">
        <v>12434</v>
      </c>
      <c r="D2945" t="s">
        <v>22190</v>
      </c>
      <c r="E2945" t="s">
        <v>11935</v>
      </c>
      <c r="F2945" t="s">
        <v>11922</v>
      </c>
      <c r="G2945" t="s">
        <v>17043</v>
      </c>
      <c r="H2945" t="s">
        <v>20717</v>
      </c>
    </row>
    <row r="2946" spans="1:8" x14ac:dyDescent="0.35">
      <c r="A2946" t="s">
        <v>17044</v>
      </c>
      <c r="B2946" t="s">
        <v>11921</v>
      </c>
      <c r="C2946" t="s">
        <v>12429</v>
      </c>
      <c r="D2946" t="s">
        <v>22240</v>
      </c>
      <c r="E2946" t="s">
        <v>66</v>
      </c>
      <c r="F2946" t="s">
        <v>11922</v>
      </c>
      <c r="G2946" t="s">
        <v>17045</v>
      </c>
      <c r="H2946" t="s">
        <v>20420</v>
      </c>
    </row>
    <row r="2947" spans="1:8" x14ac:dyDescent="0.35">
      <c r="A2947" t="s">
        <v>17046</v>
      </c>
      <c r="B2947" t="s">
        <v>12220</v>
      </c>
      <c r="C2947" t="s">
        <v>12429</v>
      </c>
      <c r="D2947" t="s">
        <v>22301</v>
      </c>
      <c r="E2947" t="s">
        <v>11948</v>
      </c>
      <c r="F2947" t="s">
        <v>66</v>
      </c>
      <c r="G2947" t="s">
        <v>14503</v>
      </c>
      <c r="H2947" t="s">
        <v>19925</v>
      </c>
    </row>
    <row r="2948" spans="1:8" x14ac:dyDescent="0.35">
      <c r="A2948" t="s">
        <v>17047</v>
      </c>
      <c r="B2948" t="s">
        <v>12257</v>
      </c>
      <c r="C2948" t="s">
        <v>12443</v>
      </c>
      <c r="D2948" t="s">
        <v>22084</v>
      </c>
      <c r="E2948" t="s">
        <v>66</v>
      </c>
      <c r="F2948" t="s">
        <v>12423</v>
      </c>
      <c r="G2948" t="s">
        <v>13610</v>
      </c>
      <c r="H2948" t="s">
        <v>20758</v>
      </c>
    </row>
    <row r="2949" spans="1:8" x14ac:dyDescent="0.35">
      <c r="A2949" t="s">
        <v>17048</v>
      </c>
      <c r="B2949" t="s">
        <v>12220</v>
      </c>
      <c r="C2949" t="s">
        <v>12425</v>
      </c>
      <c r="D2949" t="s">
        <v>22356</v>
      </c>
      <c r="E2949" t="s">
        <v>11948</v>
      </c>
      <c r="F2949" t="s">
        <v>11922</v>
      </c>
      <c r="G2949" t="s">
        <v>14401</v>
      </c>
      <c r="H2949" t="s">
        <v>21502</v>
      </c>
    </row>
    <row r="2950" spans="1:8" x14ac:dyDescent="0.35">
      <c r="A2950" t="s">
        <v>17049</v>
      </c>
      <c r="B2950" t="s">
        <v>11998</v>
      </c>
      <c r="C2950" t="s">
        <v>12449</v>
      </c>
      <c r="D2950" t="s">
        <v>22162</v>
      </c>
      <c r="E2950" t="s">
        <v>11922</v>
      </c>
      <c r="F2950" t="s">
        <v>12423</v>
      </c>
      <c r="G2950" t="s">
        <v>66</v>
      </c>
      <c r="H2950" t="s">
        <v>20976</v>
      </c>
    </row>
    <row r="2951" spans="1:8" x14ac:dyDescent="0.35">
      <c r="A2951" t="s">
        <v>17050</v>
      </c>
      <c r="B2951" t="s">
        <v>11921</v>
      </c>
      <c r="C2951" t="s">
        <v>12443</v>
      </c>
      <c r="D2951" t="s">
        <v>21959</v>
      </c>
      <c r="E2951" t="s">
        <v>11935</v>
      </c>
      <c r="F2951" t="s">
        <v>66</v>
      </c>
      <c r="G2951" t="s">
        <v>17051</v>
      </c>
      <c r="H2951" t="s">
        <v>20945</v>
      </c>
    </row>
    <row r="2952" spans="1:8" x14ac:dyDescent="0.35">
      <c r="A2952" t="s">
        <v>17052</v>
      </c>
      <c r="B2952" t="s">
        <v>12109</v>
      </c>
      <c r="C2952" t="s">
        <v>12434</v>
      </c>
      <c r="D2952" t="s">
        <v>22100</v>
      </c>
      <c r="E2952" t="s">
        <v>66</v>
      </c>
      <c r="F2952" t="s">
        <v>11948</v>
      </c>
      <c r="G2952" t="s">
        <v>17053</v>
      </c>
      <c r="H2952" t="s">
        <v>20635</v>
      </c>
    </row>
    <row r="2953" spans="1:8" x14ac:dyDescent="0.35">
      <c r="A2953" t="s">
        <v>17054</v>
      </c>
      <c r="B2953" t="s">
        <v>12109</v>
      </c>
      <c r="C2953" t="s">
        <v>12443</v>
      </c>
      <c r="D2953" t="s">
        <v>21913</v>
      </c>
      <c r="E2953" t="s">
        <v>12422</v>
      </c>
      <c r="F2953" t="s">
        <v>12423</v>
      </c>
      <c r="G2953" t="s">
        <v>17055</v>
      </c>
      <c r="H2953" t="s">
        <v>20156</v>
      </c>
    </row>
    <row r="2954" spans="1:8" x14ac:dyDescent="0.35">
      <c r="A2954" t="s">
        <v>17056</v>
      </c>
      <c r="B2954" t="s">
        <v>12257</v>
      </c>
      <c r="C2954" t="s">
        <v>12434</v>
      </c>
      <c r="D2954" t="s">
        <v>22104</v>
      </c>
      <c r="E2954" t="s">
        <v>11948</v>
      </c>
      <c r="F2954" t="s">
        <v>12423</v>
      </c>
      <c r="G2954" t="s">
        <v>17057</v>
      </c>
      <c r="H2954" t="s">
        <v>20253</v>
      </c>
    </row>
    <row r="2955" spans="1:8" x14ac:dyDescent="0.35">
      <c r="A2955" t="s">
        <v>17058</v>
      </c>
      <c r="B2955" t="s">
        <v>12072</v>
      </c>
      <c r="C2955" t="s">
        <v>12429</v>
      </c>
      <c r="D2955" t="s">
        <v>22159</v>
      </c>
      <c r="E2955" t="s">
        <v>12422</v>
      </c>
      <c r="F2955" t="s">
        <v>12426</v>
      </c>
      <c r="G2955" t="s">
        <v>66</v>
      </c>
      <c r="H2955" t="s">
        <v>20067</v>
      </c>
    </row>
    <row r="2956" spans="1:8" x14ac:dyDescent="0.35">
      <c r="A2956" t="s">
        <v>17059</v>
      </c>
      <c r="B2956" t="s">
        <v>11921</v>
      </c>
      <c r="C2956" t="s">
        <v>12434</v>
      </c>
      <c r="D2956" t="s">
        <v>22149</v>
      </c>
      <c r="E2956" t="s">
        <v>11922</v>
      </c>
      <c r="F2956" t="s">
        <v>12423</v>
      </c>
      <c r="G2956" t="s">
        <v>17060</v>
      </c>
      <c r="H2956" t="s">
        <v>20628</v>
      </c>
    </row>
    <row r="2957" spans="1:8" x14ac:dyDescent="0.35">
      <c r="A2957" t="s">
        <v>17061</v>
      </c>
      <c r="B2957" t="s">
        <v>11998</v>
      </c>
      <c r="C2957" t="s">
        <v>12425</v>
      </c>
      <c r="D2957" t="s">
        <v>22567</v>
      </c>
      <c r="E2957" t="s">
        <v>11935</v>
      </c>
      <c r="F2957" t="s">
        <v>12423</v>
      </c>
      <c r="G2957" t="s">
        <v>16864</v>
      </c>
      <c r="H2957" t="s">
        <v>19864</v>
      </c>
    </row>
    <row r="2958" spans="1:8" x14ac:dyDescent="0.35">
      <c r="A2958" t="s">
        <v>17062</v>
      </c>
      <c r="B2958" t="s">
        <v>12183</v>
      </c>
      <c r="C2958" t="s">
        <v>12443</v>
      </c>
      <c r="D2958" t="s">
        <v>22254</v>
      </c>
      <c r="E2958" t="s">
        <v>66</v>
      </c>
      <c r="F2958" t="s">
        <v>11948</v>
      </c>
      <c r="G2958" t="s">
        <v>11664</v>
      </c>
      <c r="H2958" t="s">
        <v>21372</v>
      </c>
    </row>
    <row r="2959" spans="1:8" x14ac:dyDescent="0.35">
      <c r="A2959" t="s">
        <v>17063</v>
      </c>
      <c r="B2959" t="s">
        <v>12220</v>
      </c>
      <c r="C2959" t="s">
        <v>12443</v>
      </c>
      <c r="D2959" t="s">
        <v>21943</v>
      </c>
      <c r="E2959" t="s">
        <v>11935</v>
      </c>
      <c r="F2959" t="s">
        <v>11948</v>
      </c>
      <c r="G2959" t="s">
        <v>9222</v>
      </c>
      <c r="H2959" t="s">
        <v>20978</v>
      </c>
    </row>
    <row r="2960" spans="1:8" x14ac:dyDescent="0.35">
      <c r="A2960" t="s">
        <v>17064</v>
      </c>
      <c r="B2960" t="s">
        <v>12183</v>
      </c>
      <c r="C2960" t="s">
        <v>12421</v>
      </c>
      <c r="D2960" t="s">
        <v>22173</v>
      </c>
      <c r="E2960" t="s">
        <v>11922</v>
      </c>
      <c r="F2960" t="s">
        <v>11935</v>
      </c>
      <c r="G2960" t="s">
        <v>17065</v>
      </c>
      <c r="H2960" t="s">
        <v>21158</v>
      </c>
    </row>
    <row r="2961" spans="1:8" x14ac:dyDescent="0.35">
      <c r="A2961" t="s">
        <v>17066</v>
      </c>
      <c r="B2961" t="s">
        <v>12257</v>
      </c>
      <c r="C2961" t="s">
        <v>12449</v>
      </c>
      <c r="D2961" t="s">
        <v>22104</v>
      </c>
      <c r="E2961" t="s">
        <v>12422</v>
      </c>
      <c r="F2961" t="s">
        <v>11948</v>
      </c>
      <c r="G2961" t="s">
        <v>17067</v>
      </c>
      <c r="H2961" t="s">
        <v>20291</v>
      </c>
    </row>
    <row r="2962" spans="1:8" x14ac:dyDescent="0.35">
      <c r="A2962" t="s">
        <v>17068</v>
      </c>
      <c r="B2962" t="s">
        <v>12109</v>
      </c>
      <c r="C2962" t="s">
        <v>12425</v>
      </c>
      <c r="D2962" t="s">
        <v>22095</v>
      </c>
      <c r="E2962" t="s">
        <v>11935</v>
      </c>
      <c r="F2962" t="s">
        <v>12423</v>
      </c>
      <c r="G2962" t="s">
        <v>16851</v>
      </c>
      <c r="H2962" t="s">
        <v>21132</v>
      </c>
    </row>
    <row r="2963" spans="1:8" x14ac:dyDescent="0.35">
      <c r="A2963" t="s">
        <v>17069</v>
      </c>
      <c r="B2963" t="s">
        <v>12035</v>
      </c>
      <c r="C2963" t="s">
        <v>12429</v>
      </c>
      <c r="D2963" t="s">
        <v>21990</v>
      </c>
      <c r="E2963" t="s">
        <v>11935</v>
      </c>
      <c r="F2963" t="s">
        <v>11935</v>
      </c>
      <c r="G2963" t="s">
        <v>17070</v>
      </c>
      <c r="H2963" t="s">
        <v>21491</v>
      </c>
    </row>
    <row r="2964" spans="1:8" x14ac:dyDescent="0.35">
      <c r="A2964" t="s">
        <v>17071</v>
      </c>
      <c r="B2964" t="s">
        <v>12035</v>
      </c>
      <c r="C2964" t="s">
        <v>12425</v>
      </c>
      <c r="D2964" t="s">
        <v>22461</v>
      </c>
      <c r="E2964" t="s">
        <v>11922</v>
      </c>
      <c r="F2964" t="s">
        <v>11922</v>
      </c>
      <c r="G2964" t="s">
        <v>17072</v>
      </c>
      <c r="H2964" t="s">
        <v>20747</v>
      </c>
    </row>
    <row r="2965" spans="1:8" x14ac:dyDescent="0.35">
      <c r="A2965" t="s">
        <v>17073</v>
      </c>
      <c r="B2965" t="s">
        <v>12146</v>
      </c>
      <c r="C2965" t="s">
        <v>12425</v>
      </c>
      <c r="D2965" t="s">
        <v>21950</v>
      </c>
      <c r="E2965" t="s">
        <v>11935</v>
      </c>
      <c r="F2965" t="s">
        <v>12423</v>
      </c>
      <c r="G2965" t="s">
        <v>17074</v>
      </c>
      <c r="H2965" t="s">
        <v>21507</v>
      </c>
    </row>
    <row r="2966" spans="1:8" x14ac:dyDescent="0.35">
      <c r="A2966" t="s">
        <v>17075</v>
      </c>
      <c r="B2966" t="s">
        <v>12109</v>
      </c>
      <c r="C2966" t="s">
        <v>12421</v>
      </c>
      <c r="D2966" t="s">
        <v>22302</v>
      </c>
      <c r="E2966" t="s">
        <v>11948</v>
      </c>
      <c r="F2966" t="s">
        <v>66</v>
      </c>
      <c r="G2966" t="s">
        <v>17076</v>
      </c>
      <c r="H2966" t="s">
        <v>20608</v>
      </c>
    </row>
    <row r="2967" spans="1:8" x14ac:dyDescent="0.35">
      <c r="A2967" t="s">
        <v>17077</v>
      </c>
      <c r="B2967" t="s">
        <v>12072</v>
      </c>
      <c r="C2967" t="s">
        <v>12449</v>
      </c>
      <c r="D2967" t="s">
        <v>22117</v>
      </c>
      <c r="E2967" t="s">
        <v>12422</v>
      </c>
      <c r="F2967" t="s">
        <v>11948</v>
      </c>
      <c r="G2967" t="s">
        <v>12934</v>
      </c>
      <c r="H2967" t="s">
        <v>20357</v>
      </c>
    </row>
    <row r="2968" spans="1:8" x14ac:dyDescent="0.35">
      <c r="A2968" t="s">
        <v>17078</v>
      </c>
      <c r="B2968" t="s">
        <v>12035</v>
      </c>
      <c r="C2968" t="s">
        <v>12449</v>
      </c>
      <c r="D2968" t="s">
        <v>21875</v>
      </c>
      <c r="E2968" t="s">
        <v>11948</v>
      </c>
      <c r="F2968" t="s">
        <v>11922</v>
      </c>
      <c r="G2968" t="s">
        <v>16824</v>
      </c>
      <c r="H2968" t="s">
        <v>20637</v>
      </c>
    </row>
    <row r="2969" spans="1:8" x14ac:dyDescent="0.35">
      <c r="A2969" t="s">
        <v>17079</v>
      </c>
      <c r="B2969" t="s">
        <v>12146</v>
      </c>
      <c r="C2969" t="s">
        <v>12429</v>
      </c>
      <c r="D2969" t="s">
        <v>22051</v>
      </c>
      <c r="E2969" t="s">
        <v>12430</v>
      </c>
      <c r="F2969" t="s">
        <v>12423</v>
      </c>
      <c r="G2969" t="s">
        <v>7681</v>
      </c>
      <c r="H2969" t="s">
        <v>20315</v>
      </c>
    </row>
    <row r="2970" spans="1:8" x14ac:dyDescent="0.35">
      <c r="A2970" t="s">
        <v>17080</v>
      </c>
      <c r="B2970" t="s">
        <v>12220</v>
      </c>
      <c r="C2970" t="s">
        <v>12443</v>
      </c>
      <c r="D2970" t="s">
        <v>21909</v>
      </c>
      <c r="E2970" t="s">
        <v>66</v>
      </c>
      <c r="F2970" t="s">
        <v>11922</v>
      </c>
      <c r="G2970" t="s">
        <v>17081</v>
      </c>
      <c r="H2970" t="s">
        <v>21044</v>
      </c>
    </row>
    <row r="2971" spans="1:8" x14ac:dyDescent="0.35">
      <c r="A2971" t="s">
        <v>17082</v>
      </c>
      <c r="B2971" t="s">
        <v>12035</v>
      </c>
      <c r="C2971" t="s">
        <v>12429</v>
      </c>
      <c r="D2971" t="s">
        <v>21878</v>
      </c>
      <c r="E2971" t="s">
        <v>66</v>
      </c>
      <c r="F2971" t="s">
        <v>11935</v>
      </c>
      <c r="G2971" t="s">
        <v>17083</v>
      </c>
      <c r="H2971" t="s">
        <v>20821</v>
      </c>
    </row>
    <row r="2972" spans="1:8" x14ac:dyDescent="0.35">
      <c r="A2972" t="s">
        <v>17084</v>
      </c>
      <c r="B2972" t="s">
        <v>11921</v>
      </c>
      <c r="C2972" t="s">
        <v>12421</v>
      </c>
      <c r="D2972" t="s">
        <v>21908</v>
      </c>
      <c r="E2972" t="s">
        <v>11922</v>
      </c>
      <c r="F2972" t="s">
        <v>11935</v>
      </c>
      <c r="G2972" t="s">
        <v>8561</v>
      </c>
      <c r="H2972" t="s">
        <v>20062</v>
      </c>
    </row>
    <row r="2973" spans="1:8" x14ac:dyDescent="0.35">
      <c r="A2973" t="s">
        <v>17085</v>
      </c>
      <c r="B2973" t="s">
        <v>12072</v>
      </c>
      <c r="C2973" t="s">
        <v>12425</v>
      </c>
      <c r="D2973" t="s">
        <v>21989</v>
      </c>
      <c r="E2973" t="s">
        <v>66</v>
      </c>
      <c r="F2973" t="s">
        <v>11922</v>
      </c>
      <c r="G2973" t="s">
        <v>66</v>
      </c>
      <c r="H2973" t="s">
        <v>20100</v>
      </c>
    </row>
    <row r="2974" spans="1:8" x14ac:dyDescent="0.35">
      <c r="A2974" t="s">
        <v>17086</v>
      </c>
      <c r="B2974" t="s">
        <v>12257</v>
      </c>
      <c r="C2974" t="s">
        <v>12421</v>
      </c>
      <c r="D2974" t="s">
        <v>21918</v>
      </c>
      <c r="E2974" t="s">
        <v>11935</v>
      </c>
      <c r="F2974" t="s">
        <v>12426</v>
      </c>
      <c r="G2974" t="s">
        <v>12592</v>
      </c>
      <c r="H2974" t="s">
        <v>20546</v>
      </c>
    </row>
    <row r="2975" spans="1:8" x14ac:dyDescent="0.35">
      <c r="A2975" t="s">
        <v>17087</v>
      </c>
      <c r="B2975" t="s">
        <v>11921</v>
      </c>
      <c r="C2975" t="s">
        <v>12443</v>
      </c>
      <c r="D2975" t="s">
        <v>22335</v>
      </c>
      <c r="E2975" t="s">
        <v>11922</v>
      </c>
      <c r="F2975" t="s">
        <v>12426</v>
      </c>
      <c r="G2975" t="s">
        <v>66</v>
      </c>
      <c r="H2975" t="s">
        <v>21078</v>
      </c>
    </row>
    <row r="2976" spans="1:8" x14ac:dyDescent="0.35">
      <c r="A2976" t="s">
        <v>17088</v>
      </c>
      <c r="B2976" t="s">
        <v>11921</v>
      </c>
      <c r="C2976" t="s">
        <v>12425</v>
      </c>
      <c r="D2976" t="s">
        <v>22568</v>
      </c>
      <c r="E2976" t="s">
        <v>11935</v>
      </c>
      <c r="F2976" t="s">
        <v>66</v>
      </c>
      <c r="G2976" t="s">
        <v>17089</v>
      </c>
      <c r="H2976" t="s">
        <v>20475</v>
      </c>
    </row>
    <row r="2977" spans="1:8" x14ac:dyDescent="0.35">
      <c r="A2977" t="s">
        <v>17090</v>
      </c>
      <c r="B2977" t="s">
        <v>12146</v>
      </c>
      <c r="C2977" t="s">
        <v>12449</v>
      </c>
      <c r="D2977" t="s">
        <v>21867</v>
      </c>
      <c r="E2977" t="s">
        <v>11935</v>
      </c>
      <c r="F2977" t="s">
        <v>11935</v>
      </c>
      <c r="G2977" t="s">
        <v>17091</v>
      </c>
      <c r="H2977" t="s">
        <v>21482</v>
      </c>
    </row>
    <row r="2978" spans="1:8" x14ac:dyDescent="0.35">
      <c r="A2978" t="s">
        <v>17092</v>
      </c>
      <c r="B2978" t="s">
        <v>12072</v>
      </c>
      <c r="C2978" t="s">
        <v>12425</v>
      </c>
      <c r="D2978" t="s">
        <v>22439</v>
      </c>
      <c r="E2978" t="s">
        <v>11922</v>
      </c>
      <c r="F2978" t="s">
        <v>12426</v>
      </c>
      <c r="G2978" t="s">
        <v>17093</v>
      </c>
      <c r="H2978" t="s">
        <v>21250</v>
      </c>
    </row>
    <row r="2979" spans="1:8" x14ac:dyDescent="0.35">
      <c r="A2979" t="s">
        <v>17094</v>
      </c>
      <c r="B2979" t="s">
        <v>11921</v>
      </c>
      <c r="C2979" t="s">
        <v>12434</v>
      </c>
      <c r="D2979" t="s">
        <v>22126</v>
      </c>
      <c r="E2979" t="s">
        <v>11922</v>
      </c>
      <c r="F2979" t="s">
        <v>11948</v>
      </c>
      <c r="G2979" t="s">
        <v>12458</v>
      </c>
      <c r="H2979" t="s">
        <v>20084</v>
      </c>
    </row>
    <row r="2980" spans="1:8" x14ac:dyDescent="0.35">
      <c r="A2980" t="s">
        <v>17095</v>
      </c>
      <c r="B2980" t="s">
        <v>12035</v>
      </c>
      <c r="C2980" t="s">
        <v>12421</v>
      </c>
      <c r="D2980" t="s">
        <v>21932</v>
      </c>
      <c r="E2980" t="s">
        <v>12430</v>
      </c>
      <c r="F2980" t="s">
        <v>12426</v>
      </c>
      <c r="G2980" t="s">
        <v>17096</v>
      </c>
      <c r="H2980" t="s">
        <v>20105</v>
      </c>
    </row>
    <row r="2981" spans="1:8" x14ac:dyDescent="0.35">
      <c r="A2981" t="s">
        <v>17097</v>
      </c>
      <c r="B2981" t="s">
        <v>12183</v>
      </c>
      <c r="C2981" t="s">
        <v>12429</v>
      </c>
      <c r="D2981" t="s">
        <v>22282</v>
      </c>
      <c r="E2981" t="s">
        <v>12422</v>
      </c>
      <c r="F2981" t="s">
        <v>12426</v>
      </c>
      <c r="G2981" t="s">
        <v>16370</v>
      </c>
      <c r="H2981" t="s">
        <v>20317</v>
      </c>
    </row>
    <row r="2982" spans="1:8" x14ac:dyDescent="0.35">
      <c r="A2982" t="s">
        <v>17098</v>
      </c>
      <c r="B2982" t="s">
        <v>12109</v>
      </c>
      <c r="C2982" t="s">
        <v>12429</v>
      </c>
      <c r="D2982" t="s">
        <v>22230</v>
      </c>
      <c r="E2982" t="s">
        <v>12422</v>
      </c>
      <c r="F2982" t="s">
        <v>12423</v>
      </c>
      <c r="G2982" t="s">
        <v>15615</v>
      </c>
      <c r="H2982" t="s">
        <v>21307</v>
      </c>
    </row>
    <row r="2983" spans="1:8" x14ac:dyDescent="0.35">
      <c r="A2983" t="s">
        <v>17099</v>
      </c>
      <c r="B2983" t="s">
        <v>12183</v>
      </c>
      <c r="C2983" t="s">
        <v>12429</v>
      </c>
      <c r="D2983" t="s">
        <v>22399</v>
      </c>
      <c r="E2983" t="s">
        <v>11922</v>
      </c>
      <c r="F2983" t="s">
        <v>11922</v>
      </c>
      <c r="G2983" t="s">
        <v>17100</v>
      </c>
      <c r="H2983" t="s">
        <v>19929</v>
      </c>
    </row>
    <row r="2984" spans="1:8" x14ac:dyDescent="0.35">
      <c r="A2984" t="s">
        <v>17101</v>
      </c>
      <c r="B2984" t="s">
        <v>12257</v>
      </c>
      <c r="C2984" t="s">
        <v>12434</v>
      </c>
      <c r="D2984" t="s">
        <v>22261</v>
      </c>
      <c r="E2984" t="s">
        <v>66</v>
      </c>
      <c r="F2984" t="s">
        <v>11948</v>
      </c>
      <c r="G2984" t="s">
        <v>17102</v>
      </c>
      <c r="H2984" t="s">
        <v>20210</v>
      </c>
    </row>
    <row r="2985" spans="1:8" x14ac:dyDescent="0.35">
      <c r="A2985" t="s">
        <v>17103</v>
      </c>
      <c r="B2985" t="s">
        <v>12146</v>
      </c>
      <c r="C2985" t="s">
        <v>12443</v>
      </c>
      <c r="D2985" t="s">
        <v>22223</v>
      </c>
      <c r="E2985" t="s">
        <v>11922</v>
      </c>
      <c r="F2985" t="s">
        <v>12423</v>
      </c>
      <c r="G2985" t="s">
        <v>66</v>
      </c>
      <c r="H2985" t="s">
        <v>21053</v>
      </c>
    </row>
    <row r="2986" spans="1:8" x14ac:dyDescent="0.35">
      <c r="A2986" t="s">
        <v>17104</v>
      </c>
      <c r="B2986" t="s">
        <v>11961</v>
      </c>
      <c r="C2986" t="s">
        <v>12425</v>
      </c>
      <c r="D2986" t="s">
        <v>21886</v>
      </c>
      <c r="E2986" t="s">
        <v>11922</v>
      </c>
      <c r="F2986" t="s">
        <v>11922</v>
      </c>
      <c r="G2986" t="s">
        <v>17105</v>
      </c>
      <c r="H2986" t="s">
        <v>20519</v>
      </c>
    </row>
    <row r="2987" spans="1:8" x14ac:dyDescent="0.35">
      <c r="A2987" t="s">
        <v>17106</v>
      </c>
      <c r="B2987" t="s">
        <v>12220</v>
      </c>
      <c r="C2987" t="s">
        <v>12434</v>
      </c>
      <c r="D2987" t="s">
        <v>22004</v>
      </c>
      <c r="E2987" t="s">
        <v>11935</v>
      </c>
      <c r="F2987" t="s">
        <v>11948</v>
      </c>
      <c r="G2987" t="s">
        <v>17107</v>
      </c>
      <c r="H2987" t="s">
        <v>21448</v>
      </c>
    </row>
    <row r="2988" spans="1:8" x14ac:dyDescent="0.35">
      <c r="A2988" t="s">
        <v>17108</v>
      </c>
      <c r="B2988" t="s">
        <v>12109</v>
      </c>
      <c r="C2988" t="s">
        <v>12425</v>
      </c>
      <c r="D2988" t="s">
        <v>21996</v>
      </c>
      <c r="E2988" t="s">
        <v>11948</v>
      </c>
      <c r="F2988" t="s">
        <v>11935</v>
      </c>
      <c r="G2988" t="s">
        <v>10990</v>
      </c>
      <c r="H2988" t="s">
        <v>20099</v>
      </c>
    </row>
    <row r="2989" spans="1:8" x14ac:dyDescent="0.35">
      <c r="A2989" t="s">
        <v>17109</v>
      </c>
      <c r="B2989" t="s">
        <v>12109</v>
      </c>
      <c r="C2989" t="s">
        <v>12429</v>
      </c>
      <c r="D2989" t="s">
        <v>22299</v>
      </c>
      <c r="E2989" t="s">
        <v>11935</v>
      </c>
      <c r="F2989" t="s">
        <v>12426</v>
      </c>
      <c r="G2989" t="s">
        <v>17110</v>
      </c>
      <c r="H2989" t="s">
        <v>21137</v>
      </c>
    </row>
    <row r="2990" spans="1:8" x14ac:dyDescent="0.35">
      <c r="A2990" t="s">
        <v>17111</v>
      </c>
      <c r="B2990" t="s">
        <v>11961</v>
      </c>
      <c r="C2990" t="s">
        <v>12425</v>
      </c>
      <c r="D2990" t="s">
        <v>22190</v>
      </c>
      <c r="E2990" t="s">
        <v>11948</v>
      </c>
      <c r="F2990" t="s">
        <v>12423</v>
      </c>
      <c r="G2990" t="s">
        <v>66</v>
      </c>
      <c r="H2990" t="s">
        <v>20512</v>
      </c>
    </row>
    <row r="2991" spans="1:8" x14ac:dyDescent="0.35">
      <c r="A2991" t="s">
        <v>17112</v>
      </c>
      <c r="B2991" t="s">
        <v>11998</v>
      </c>
      <c r="C2991" t="s">
        <v>12425</v>
      </c>
      <c r="D2991" t="s">
        <v>22072</v>
      </c>
      <c r="E2991" t="s">
        <v>12422</v>
      </c>
      <c r="F2991" t="s">
        <v>12423</v>
      </c>
      <c r="G2991" t="s">
        <v>14456</v>
      </c>
      <c r="H2991" t="s">
        <v>20425</v>
      </c>
    </row>
    <row r="2992" spans="1:8" x14ac:dyDescent="0.35">
      <c r="A2992" t="s">
        <v>17113</v>
      </c>
      <c r="B2992" t="s">
        <v>12257</v>
      </c>
      <c r="C2992" t="s">
        <v>12443</v>
      </c>
      <c r="D2992" t="s">
        <v>22137</v>
      </c>
      <c r="E2992" t="s">
        <v>66</v>
      </c>
      <c r="F2992" t="s">
        <v>66</v>
      </c>
      <c r="G2992" t="s">
        <v>17114</v>
      </c>
      <c r="H2992" t="s">
        <v>21212</v>
      </c>
    </row>
    <row r="2993" spans="1:8" x14ac:dyDescent="0.35">
      <c r="A2993" t="s">
        <v>17115</v>
      </c>
      <c r="B2993" t="s">
        <v>11921</v>
      </c>
      <c r="C2993" t="s">
        <v>12443</v>
      </c>
      <c r="D2993" t="s">
        <v>22016</v>
      </c>
      <c r="E2993" t="s">
        <v>11922</v>
      </c>
      <c r="F2993" t="s">
        <v>12423</v>
      </c>
      <c r="G2993" t="s">
        <v>8241</v>
      </c>
      <c r="H2993" t="s">
        <v>21293</v>
      </c>
    </row>
    <row r="2994" spans="1:8" x14ac:dyDescent="0.35">
      <c r="A2994" t="s">
        <v>17116</v>
      </c>
      <c r="B2994" t="s">
        <v>12109</v>
      </c>
      <c r="C2994" t="s">
        <v>12443</v>
      </c>
      <c r="D2994" t="s">
        <v>21976</v>
      </c>
      <c r="E2994" t="s">
        <v>66</v>
      </c>
      <c r="F2994" t="s">
        <v>11935</v>
      </c>
      <c r="G2994" t="s">
        <v>17117</v>
      </c>
      <c r="H2994" t="s">
        <v>22055</v>
      </c>
    </row>
    <row r="2995" spans="1:8" x14ac:dyDescent="0.35">
      <c r="A2995" t="s">
        <v>17118</v>
      </c>
      <c r="B2995" t="s">
        <v>11998</v>
      </c>
      <c r="C2995" t="s">
        <v>12449</v>
      </c>
      <c r="D2995" t="s">
        <v>21884</v>
      </c>
      <c r="E2995" t="s">
        <v>12422</v>
      </c>
      <c r="F2995" t="s">
        <v>66</v>
      </c>
      <c r="G2995" t="s">
        <v>17119</v>
      </c>
      <c r="H2995" t="s">
        <v>20513</v>
      </c>
    </row>
    <row r="2996" spans="1:8" x14ac:dyDescent="0.35">
      <c r="A2996" t="s">
        <v>17120</v>
      </c>
      <c r="B2996" t="s">
        <v>12146</v>
      </c>
      <c r="C2996" t="s">
        <v>12425</v>
      </c>
      <c r="D2996" t="s">
        <v>21902</v>
      </c>
      <c r="E2996" t="s">
        <v>11948</v>
      </c>
      <c r="F2996" t="s">
        <v>12426</v>
      </c>
      <c r="G2996" t="s">
        <v>66</v>
      </c>
      <c r="H2996" t="s">
        <v>22339</v>
      </c>
    </row>
    <row r="2997" spans="1:8" x14ac:dyDescent="0.35">
      <c r="A2997" t="s">
        <v>17121</v>
      </c>
      <c r="B2997" t="s">
        <v>12146</v>
      </c>
      <c r="C2997" t="s">
        <v>12429</v>
      </c>
      <c r="D2997" t="s">
        <v>22181</v>
      </c>
      <c r="E2997" t="s">
        <v>11935</v>
      </c>
      <c r="F2997" t="s">
        <v>11935</v>
      </c>
      <c r="G2997" t="s">
        <v>17122</v>
      </c>
      <c r="H2997" t="s">
        <v>21619</v>
      </c>
    </row>
    <row r="2998" spans="1:8" x14ac:dyDescent="0.35">
      <c r="A2998" t="s">
        <v>17123</v>
      </c>
      <c r="B2998" t="s">
        <v>12035</v>
      </c>
      <c r="C2998" t="s">
        <v>12425</v>
      </c>
      <c r="D2998" t="s">
        <v>22018</v>
      </c>
      <c r="E2998" t="s">
        <v>11935</v>
      </c>
      <c r="F2998" t="s">
        <v>11922</v>
      </c>
      <c r="G2998" t="s">
        <v>9478</v>
      </c>
      <c r="H2998" t="s">
        <v>21289</v>
      </c>
    </row>
    <row r="2999" spans="1:8" x14ac:dyDescent="0.35">
      <c r="A2999" t="s">
        <v>17124</v>
      </c>
      <c r="B2999" t="s">
        <v>11998</v>
      </c>
      <c r="C2999" t="s">
        <v>12421</v>
      </c>
      <c r="D2999" t="s">
        <v>22086</v>
      </c>
      <c r="E2999" t="s">
        <v>12430</v>
      </c>
      <c r="F2999" t="s">
        <v>66</v>
      </c>
      <c r="G2999" t="s">
        <v>17125</v>
      </c>
      <c r="H2999" t="s">
        <v>19932</v>
      </c>
    </row>
    <row r="3000" spans="1:8" x14ac:dyDescent="0.35">
      <c r="A3000" t="s">
        <v>17126</v>
      </c>
      <c r="B3000" t="s">
        <v>12257</v>
      </c>
      <c r="C3000" t="s">
        <v>12425</v>
      </c>
      <c r="D3000" t="s">
        <v>22176</v>
      </c>
      <c r="E3000" t="s">
        <v>12422</v>
      </c>
      <c r="F3000" t="s">
        <v>12426</v>
      </c>
      <c r="G3000" t="s">
        <v>11688</v>
      </c>
      <c r="H3000" t="s">
        <v>19843</v>
      </c>
    </row>
    <row r="3001" spans="1:8" x14ac:dyDescent="0.35">
      <c r="A3001" t="s">
        <v>17127</v>
      </c>
      <c r="B3001" t="s">
        <v>12183</v>
      </c>
      <c r="C3001" t="s">
        <v>12443</v>
      </c>
      <c r="D3001" t="s">
        <v>22073</v>
      </c>
      <c r="E3001" t="s">
        <v>66</v>
      </c>
      <c r="F3001" t="s">
        <v>11948</v>
      </c>
      <c r="G3001" t="s">
        <v>66</v>
      </c>
      <c r="H3001" t="s">
        <v>20490</v>
      </c>
    </row>
    <row r="3002" spans="1:8" x14ac:dyDescent="0.35">
      <c r="A3002" t="s">
        <v>17128</v>
      </c>
      <c r="B3002" t="s">
        <v>12072</v>
      </c>
      <c r="C3002" t="s">
        <v>12425</v>
      </c>
      <c r="D3002" t="s">
        <v>21971</v>
      </c>
      <c r="E3002" t="s">
        <v>11922</v>
      </c>
      <c r="F3002" t="s">
        <v>11922</v>
      </c>
      <c r="G3002" t="s">
        <v>13245</v>
      </c>
      <c r="H3002" t="s">
        <v>21176</v>
      </c>
    </row>
    <row r="3003" spans="1:8" x14ac:dyDescent="0.35">
      <c r="A3003" t="s">
        <v>15915</v>
      </c>
      <c r="B3003" t="s">
        <v>12257</v>
      </c>
      <c r="C3003" t="s">
        <v>12429</v>
      </c>
      <c r="D3003" t="s">
        <v>22065</v>
      </c>
      <c r="E3003" t="s">
        <v>11935</v>
      </c>
      <c r="F3003" t="s">
        <v>11948</v>
      </c>
      <c r="G3003" t="s">
        <v>15916</v>
      </c>
      <c r="H3003" t="s">
        <v>20297</v>
      </c>
    </row>
    <row r="3004" spans="1:8" x14ac:dyDescent="0.35">
      <c r="A3004" t="s">
        <v>16420</v>
      </c>
      <c r="B3004" t="s">
        <v>12146</v>
      </c>
      <c r="C3004" t="s">
        <v>12443</v>
      </c>
      <c r="D3004" t="s">
        <v>21986</v>
      </c>
      <c r="E3004" t="s">
        <v>12430</v>
      </c>
      <c r="F3004" t="s">
        <v>66</v>
      </c>
      <c r="G3004" t="s">
        <v>16421</v>
      </c>
      <c r="H3004" t="s">
        <v>20092</v>
      </c>
    </row>
    <row r="3005" spans="1:8" x14ac:dyDescent="0.35">
      <c r="A3005" t="s">
        <v>17124</v>
      </c>
      <c r="B3005" t="s">
        <v>11998</v>
      </c>
      <c r="C3005" t="s">
        <v>12421</v>
      </c>
      <c r="D3005" t="s">
        <v>22086</v>
      </c>
      <c r="E3005" t="s">
        <v>12430</v>
      </c>
      <c r="F3005" t="s">
        <v>66</v>
      </c>
      <c r="G3005" t="s">
        <v>17125</v>
      </c>
      <c r="H3005" t="s">
        <v>19932</v>
      </c>
    </row>
    <row r="3006" spans="1:8" x14ac:dyDescent="0.35">
      <c r="A3006" t="s">
        <v>13343</v>
      </c>
      <c r="B3006" t="s">
        <v>11998</v>
      </c>
      <c r="C3006" t="s">
        <v>12429</v>
      </c>
      <c r="D3006" t="s">
        <v>22227</v>
      </c>
      <c r="E3006" t="s">
        <v>12430</v>
      </c>
      <c r="F3006" t="s">
        <v>11948</v>
      </c>
      <c r="G3006" t="s">
        <v>13344</v>
      </c>
      <c r="H3006" t="s">
        <v>20356</v>
      </c>
    </row>
    <row r="3007" spans="1:8" x14ac:dyDescent="0.35">
      <c r="A3007" t="s">
        <v>13712</v>
      </c>
      <c r="B3007" t="s">
        <v>12220</v>
      </c>
      <c r="C3007" t="s">
        <v>12434</v>
      </c>
      <c r="D3007" t="s">
        <v>21872</v>
      </c>
      <c r="E3007" t="s">
        <v>12422</v>
      </c>
      <c r="F3007" t="s">
        <v>12423</v>
      </c>
      <c r="G3007" t="s">
        <v>13713</v>
      </c>
      <c r="H3007" t="s">
        <v>20132</v>
      </c>
    </row>
    <row r="3008" spans="1:8" x14ac:dyDescent="0.35">
      <c r="A3008" t="s">
        <v>16875</v>
      </c>
      <c r="B3008" t="s">
        <v>12257</v>
      </c>
      <c r="C3008" t="s">
        <v>12443</v>
      </c>
      <c r="D3008" t="s">
        <v>21928</v>
      </c>
      <c r="E3008" t="s">
        <v>11922</v>
      </c>
      <c r="F3008" t="s">
        <v>12426</v>
      </c>
      <c r="G3008" t="s">
        <v>66</v>
      </c>
      <c r="H3008" t="s">
        <v>20205</v>
      </c>
    </row>
    <row r="3009" spans="1:8" x14ac:dyDescent="0.35">
      <c r="A3009" t="s">
        <v>14080</v>
      </c>
      <c r="B3009" t="s">
        <v>11961</v>
      </c>
      <c r="C3009" t="s">
        <v>12434</v>
      </c>
      <c r="D3009" t="s">
        <v>21923</v>
      </c>
      <c r="E3009" t="s">
        <v>11948</v>
      </c>
      <c r="F3009" t="s">
        <v>12426</v>
      </c>
      <c r="G3009" t="s">
        <v>8493</v>
      </c>
      <c r="H3009" t="s">
        <v>21588</v>
      </c>
    </row>
    <row r="3010" spans="1:8" x14ac:dyDescent="0.35">
      <c r="A3010" t="s">
        <v>13688</v>
      </c>
      <c r="B3010" t="s">
        <v>11961</v>
      </c>
      <c r="C3010" t="s">
        <v>12429</v>
      </c>
      <c r="D3010" t="s">
        <v>22248</v>
      </c>
      <c r="E3010" t="s">
        <v>11935</v>
      </c>
      <c r="F3010" t="s">
        <v>11922</v>
      </c>
      <c r="G3010" t="s">
        <v>66</v>
      </c>
      <c r="H3010" t="s">
        <v>20284</v>
      </c>
    </row>
    <row r="3011" spans="1:8" x14ac:dyDescent="0.35">
      <c r="A3011" t="s">
        <v>16629</v>
      </c>
      <c r="B3011" t="s">
        <v>11961</v>
      </c>
      <c r="C3011" t="s">
        <v>12429</v>
      </c>
      <c r="D3011" t="s">
        <v>22345</v>
      </c>
      <c r="E3011" t="s">
        <v>11948</v>
      </c>
      <c r="F3011" t="s">
        <v>12423</v>
      </c>
      <c r="G3011" t="s">
        <v>16630</v>
      </c>
      <c r="H3011" t="s">
        <v>21138</v>
      </c>
    </row>
    <row r="3012" spans="1:8" x14ac:dyDescent="0.35">
      <c r="A3012" t="s">
        <v>12986</v>
      </c>
      <c r="B3012" t="s">
        <v>12183</v>
      </c>
      <c r="C3012" t="s">
        <v>12421</v>
      </c>
      <c r="D3012" t="s">
        <v>21901</v>
      </c>
      <c r="E3012" t="s">
        <v>11935</v>
      </c>
      <c r="F3012" t="s">
        <v>12423</v>
      </c>
      <c r="G3012" t="s">
        <v>8002</v>
      </c>
      <c r="H3012" t="s">
        <v>20933</v>
      </c>
    </row>
    <row r="3013" spans="1:8" x14ac:dyDescent="0.35">
      <c r="A3013" t="s">
        <v>13797</v>
      </c>
      <c r="B3013" t="s">
        <v>11921</v>
      </c>
      <c r="C3013" t="s">
        <v>12425</v>
      </c>
      <c r="D3013" t="s">
        <v>22108</v>
      </c>
      <c r="E3013" t="s">
        <v>11922</v>
      </c>
      <c r="F3013" t="s">
        <v>11935</v>
      </c>
      <c r="G3013" t="s">
        <v>13798</v>
      </c>
      <c r="H3013" t="s">
        <v>21081</v>
      </c>
    </row>
    <row r="3014" spans="1:8" x14ac:dyDescent="0.35">
      <c r="A3014" t="s">
        <v>14821</v>
      </c>
      <c r="B3014" t="s">
        <v>12220</v>
      </c>
      <c r="C3014" t="s">
        <v>12421</v>
      </c>
      <c r="D3014" t="s">
        <v>22141</v>
      </c>
      <c r="E3014" t="s">
        <v>12422</v>
      </c>
      <c r="F3014" t="s">
        <v>12423</v>
      </c>
      <c r="G3014" t="s">
        <v>14822</v>
      </c>
      <c r="H3014" t="s">
        <v>21540</v>
      </c>
    </row>
    <row r="3015" spans="1:8" x14ac:dyDescent="0.35">
      <c r="A3015" t="s">
        <v>16795</v>
      </c>
      <c r="B3015" t="s">
        <v>11961</v>
      </c>
      <c r="C3015" t="s">
        <v>12421</v>
      </c>
      <c r="D3015" t="s">
        <v>22082</v>
      </c>
      <c r="E3015" t="s">
        <v>66</v>
      </c>
      <c r="F3015" t="s">
        <v>66</v>
      </c>
      <c r="G3015" t="s">
        <v>9226</v>
      </c>
      <c r="H3015" t="s">
        <v>20234</v>
      </c>
    </row>
    <row r="3016" spans="1:8" x14ac:dyDescent="0.35">
      <c r="A3016" t="s">
        <v>12903</v>
      </c>
      <c r="B3016" t="s">
        <v>12035</v>
      </c>
      <c r="C3016" t="s">
        <v>12449</v>
      </c>
      <c r="D3016" t="s">
        <v>22088</v>
      </c>
      <c r="E3016" t="s">
        <v>11948</v>
      </c>
      <c r="F3016" t="s">
        <v>12426</v>
      </c>
      <c r="G3016" t="s">
        <v>12904</v>
      </c>
      <c r="H3016" t="s">
        <v>19864</v>
      </c>
    </row>
    <row r="3017" spans="1:8" x14ac:dyDescent="0.35">
      <c r="A3017" t="s">
        <v>14472</v>
      </c>
      <c r="B3017" t="s">
        <v>12109</v>
      </c>
      <c r="C3017" t="s">
        <v>12434</v>
      </c>
      <c r="D3017" t="s">
        <v>22337</v>
      </c>
      <c r="E3017" t="s">
        <v>11935</v>
      </c>
      <c r="F3017" t="s">
        <v>12426</v>
      </c>
      <c r="G3017" t="s">
        <v>10172</v>
      </c>
      <c r="H3017" t="s">
        <v>20716</v>
      </c>
    </row>
    <row r="3018" spans="1:8" x14ac:dyDescent="0.35">
      <c r="A3018" t="s">
        <v>16643</v>
      </c>
      <c r="B3018" t="s">
        <v>11998</v>
      </c>
      <c r="C3018" t="s">
        <v>12443</v>
      </c>
      <c r="D3018" t="s">
        <v>22267</v>
      </c>
      <c r="E3018" t="s">
        <v>12422</v>
      </c>
      <c r="F3018" t="s">
        <v>12426</v>
      </c>
      <c r="G3018" t="s">
        <v>16644</v>
      </c>
      <c r="H3018" t="s">
        <v>20178</v>
      </c>
    </row>
    <row r="3019" spans="1:8" x14ac:dyDescent="0.35">
      <c r="A3019" t="s">
        <v>15801</v>
      </c>
      <c r="B3019" t="s">
        <v>12072</v>
      </c>
      <c r="C3019" t="s">
        <v>12449</v>
      </c>
      <c r="D3019" t="s">
        <v>22334</v>
      </c>
      <c r="E3019" t="s">
        <v>12422</v>
      </c>
      <c r="F3019" t="s">
        <v>12423</v>
      </c>
      <c r="G3019" t="s">
        <v>66</v>
      </c>
      <c r="H3019" t="s">
        <v>21609</v>
      </c>
    </row>
    <row r="3020" spans="1:8" x14ac:dyDescent="0.35">
      <c r="A3020" t="s">
        <v>14493</v>
      </c>
      <c r="B3020" t="s">
        <v>11921</v>
      </c>
      <c r="C3020" t="s">
        <v>12425</v>
      </c>
      <c r="D3020" t="s">
        <v>22009</v>
      </c>
      <c r="E3020" t="s">
        <v>12430</v>
      </c>
      <c r="F3020" t="s">
        <v>11935</v>
      </c>
      <c r="G3020" t="s">
        <v>66</v>
      </c>
      <c r="H3020" t="s">
        <v>19959</v>
      </c>
    </row>
    <row r="3021" spans="1:8" x14ac:dyDescent="0.35">
      <c r="A3021" t="s">
        <v>14631</v>
      </c>
      <c r="B3021" t="s">
        <v>12257</v>
      </c>
      <c r="C3021" t="s">
        <v>12443</v>
      </c>
      <c r="D3021" t="s">
        <v>22433</v>
      </c>
      <c r="E3021" t="s">
        <v>12422</v>
      </c>
      <c r="F3021" t="s">
        <v>12423</v>
      </c>
      <c r="G3021" t="s">
        <v>14632</v>
      </c>
      <c r="H3021" t="s">
        <v>21499</v>
      </c>
    </row>
    <row r="3022" spans="1:8" x14ac:dyDescent="0.35">
      <c r="A3022" t="s">
        <v>12626</v>
      </c>
      <c r="B3022" t="s">
        <v>12035</v>
      </c>
      <c r="C3022" t="s">
        <v>12429</v>
      </c>
      <c r="D3022" t="s">
        <v>21972</v>
      </c>
      <c r="E3022" t="s">
        <v>11922</v>
      </c>
      <c r="F3022" t="s">
        <v>11935</v>
      </c>
      <c r="G3022" t="s">
        <v>12627</v>
      </c>
      <c r="H3022" t="s">
        <v>20325</v>
      </c>
    </row>
    <row r="3023" spans="1:8" x14ac:dyDescent="0.35">
      <c r="A3023" t="s">
        <v>15448</v>
      </c>
      <c r="B3023" t="s">
        <v>12072</v>
      </c>
      <c r="C3023" t="s">
        <v>12425</v>
      </c>
      <c r="D3023" t="s">
        <v>22174</v>
      </c>
      <c r="E3023" t="s">
        <v>12430</v>
      </c>
      <c r="F3023" t="s">
        <v>11922</v>
      </c>
      <c r="G3023" t="s">
        <v>15449</v>
      </c>
      <c r="H3023" t="s">
        <v>21513</v>
      </c>
    </row>
    <row r="3024" spans="1:8" x14ac:dyDescent="0.35">
      <c r="A3024" t="s">
        <v>12585</v>
      </c>
      <c r="B3024" t="s">
        <v>12146</v>
      </c>
      <c r="C3024" t="s">
        <v>12421</v>
      </c>
      <c r="D3024" t="s">
        <v>21950</v>
      </c>
      <c r="E3024" t="s">
        <v>11922</v>
      </c>
      <c r="F3024" t="s">
        <v>66</v>
      </c>
      <c r="G3024" t="s">
        <v>12586</v>
      </c>
      <c r="H3024" t="s">
        <v>21540</v>
      </c>
    </row>
    <row r="3025" spans="1:8" x14ac:dyDescent="0.35">
      <c r="A3025" t="s">
        <v>13392</v>
      </c>
      <c r="B3025" t="s">
        <v>12109</v>
      </c>
      <c r="C3025" t="s">
        <v>12429</v>
      </c>
      <c r="D3025" t="s">
        <v>22241</v>
      </c>
      <c r="E3025" t="s">
        <v>11948</v>
      </c>
      <c r="F3025" t="s">
        <v>11948</v>
      </c>
      <c r="G3025" t="s">
        <v>13393</v>
      </c>
      <c r="H3025" t="s">
        <v>20739</v>
      </c>
    </row>
    <row r="3026" spans="1:8" x14ac:dyDescent="0.35">
      <c r="A3026" t="s">
        <v>14893</v>
      </c>
      <c r="B3026" t="s">
        <v>12257</v>
      </c>
      <c r="C3026" t="s">
        <v>12443</v>
      </c>
      <c r="D3026" t="s">
        <v>22451</v>
      </c>
      <c r="E3026" t="s">
        <v>12430</v>
      </c>
      <c r="F3026" t="s">
        <v>11948</v>
      </c>
      <c r="G3026" t="s">
        <v>14894</v>
      </c>
      <c r="H3026" t="s">
        <v>21366</v>
      </c>
    </row>
    <row r="3027" spans="1:8" x14ac:dyDescent="0.35">
      <c r="A3027" t="s">
        <v>14087</v>
      </c>
      <c r="B3027" t="s">
        <v>12035</v>
      </c>
      <c r="C3027" t="s">
        <v>12443</v>
      </c>
      <c r="D3027" t="s">
        <v>22321</v>
      </c>
      <c r="E3027" t="s">
        <v>12422</v>
      </c>
      <c r="F3027" t="s">
        <v>11922</v>
      </c>
      <c r="G3027" t="s">
        <v>66</v>
      </c>
      <c r="H3027" t="s">
        <v>19883</v>
      </c>
    </row>
    <row r="3028" spans="1:8" x14ac:dyDescent="0.35">
      <c r="A3028" t="s">
        <v>12548</v>
      </c>
      <c r="B3028" t="s">
        <v>12035</v>
      </c>
      <c r="C3028" t="s">
        <v>12429</v>
      </c>
      <c r="D3028" t="s">
        <v>21933</v>
      </c>
      <c r="E3028" t="s">
        <v>11935</v>
      </c>
      <c r="F3028" t="s">
        <v>11948</v>
      </c>
      <c r="G3028" t="s">
        <v>12549</v>
      </c>
      <c r="H3028" t="s">
        <v>20160</v>
      </c>
    </row>
    <row r="3029" spans="1:8" x14ac:dyDescent="0.35">
      <c r="A3029" t="s">
        <v>15245</v>
      </c>
      <c r="B3029" t="s">
        <v>12035</v>
      </c>
      <c r="C3029" t="s">
        <v>12429</v>
      </c>
      <c r="D3029" t="s">
        <v>22302</v>
      </c>
      <c r="E3029" t="s">
        <v>11922</v>
      </c>
      <c r="F3029" t="s">
        <v>11935</v>
      </c>
      <c r="G3029" t="s">
        <v>15246</v>
      </c>
      <c r="H3029" t="s">
        <v>19965</v>
      </c>
    </row>
    <row r="3030" spans="1:8" x14ac:dyDescent="0.35">
      <c r="A3030" t="s">
        <v>13364</v>
      </c>
      <c r="B3030" t="s">
        <v>12109</v>
      </c>
      <c r="C3030" t="s">
        <v>12443</v>
      </c>
      <c r="D3030" t="s">
        <v>22183</v>
      </c>
      <c r="E3030" t="s">
        <v>11935</v>
      </c>
      <c r="F3030" t="s">
        <v>11935</v>
      </c>
      <c r="G3030" t="s">
        <v>13365</v>
      </c>
      <c r="H3030" t="s">
        <v>21210</v>
      </c>
    </row>
    <row r="3031" spans="1:8" x14ac:dyDescent="0.35">
      <c r="A3031" t="s">
        <v>15182</v>
      </c>
      <c r="B3031" t="s">
        <v>12109</v>
      </c>
      <c r="C3031" t="s">
        <v>12425</v>
      </c>
      <c r="D3031" t="s">
        <v>22301</v>
      </c>
      <c r="E3031" t="s">
        <v>11948</v>
      </c>
      <c r="F3031" t="s">
        <v>11948</v>
      </c>
      <c r="G3031" t="s">
        <v>11252</v>
      </c>
      <c r="H3031" t="s">
        <v>21575</v>
      </c>
    </row>
    <row r="3032" spans="1:8" x14ac:dyDescent="0.35">
      <c r="A3032" t="s">
        <v>12527</v>
      </c>
      <c r="B3032" t="s">
        <v>12109</v>
      </c>
      <c r="C3032" t="s">
        <v>12443</v>
      </c>
      <c r="D3032" t="s">
        <v>21921</v>
      </c>
      <c r="E3032" t="s">
        <v>12430</v>
      </c>
      <c r="F3032" t="s">
        <v>11935</v>
      </c>
      <c r="G3032" t="s">
        <v>12528</v>
      </c>
      <c r="H3032" t="s">
        <v>20761</v>
      </c>
    </row>
    <row r="3033" spans="1:8" x14ac:dyDescent="0.35">
      <c r="A3033" t="s">
        <v>14953</v>
      </c>
      <c r="B3033" t="s">
        <v>11961</v>
      </c>
      <c r="C3033" t="s">
        <v>12429</v>
      </c>
      <c r="D3033" t="s">
        <v>22455</v>
      </c>
      <c r="E3033" t="s">
        <v>11948</v>
      </c>
      <c r="F3033" t="s">
        <v>12423</v>
      </c>
      <c r="G3033" t="s">
        <v>14954</v>
      </c>
      <c r="H3033" t="s">
        <v>19988</v>
      </c>
    </row>
    <row r="3034" spans="1:8" x14ac:dyDescent="0.35">
      <c r="A3034" t="s">
        <v>15296</v>
      </c>
      <c r="B3034" t="s">
        <v>12109</v>
      </c>
      <c r="C3034" t="s">
        <v>12443</v>
      </c>
      <c r="D3034" t="s">
        <v>21893</v>
      </c>
      <c r="E3034" t="s">
        <v>11948</v>
      </c>
      <c r="F3034" t="s">
        <v>11948</v>
      </c>
      <c r="G3034" t="s">
        <v>13182</v>
      </c>
      <c r="H3034" t="s">
        <v>20749</v>
      </c>
    </row>
    <row r="3035" spans="1:8" x14ac:dyDescent="0.35">
      <c r="A3035" t="s">
        <v>14280</v>
      </c>
      <c r="B3035" t="s">
        <v>11921</v>
      </c>
      <c r="C3035" t="s">
        <v>12429</v>
      </c>
      <c r="D3035" t="s">
        <v>22073</v>
      </c>
      <c r="E3035" t="s">
        <v>12430</v>
      </c>
      <c r="F3035" t="s">
        <v>12423</v>
      </c>
      <c r="G3035" t="s">
        <v>14281</v>
      </c>
      <c r="H3035" t="s">
        <v>20282</v>
      </c>
    </row>
    <row r="3036" spans="1:8" x14ac:dyDescent="0.35">
      <c r="A3036" t="s">
        <v>17035</v>
      </c>
      <c r="B3036" t="s">
        <v>12035</v>
      </c>
      <c r="C3036" t="s">
        <v>12425</v>
      </c>
      <c r="D3036" t="s">
        <v>21963</v>
      </c>
      <c r="E3036" t="s">
        <v>11922</v>
      </c>
      <c r="F3036" t="s">
        <v>12423</v>
      </c>
      <c r="G3036" t="s">
        <v>17036</v>
      </c>
      <c r="H3036" t="s">
        <v>21432</v>
      </c>
    </row>
    <row r="3037" spans="1:8" x14ac:dyDescent="0.35">
      <c r="A3037" t="s">
        <v>13144</v>
      </c>
      <c r="B3037" t="s">
        <v>11998</v>
      </c>
      <c r="C3037" t="s">
        <v>12425</v>
      </c>
      <c r="D3037" t="s">
        <v>22147</v>
      </c>
      <c r="E3037" t="s">
        <v>12430</v>
      </c>
      <c r="F3037" t="s">
        <v>12423</v>
      </c>
      <c r="G3037" t="s">
        <v>9687</v>
      </c>
      <c r="H3037" t="s">
        <v>20559</v>
      </c>
    </row>
    <row r="3038" spans="1:8" x14ac:dyDescent="0.35">
      <c r="A3038" t="s">
        <v>14524</v>
      </c>
      <c r="B3038" t="s">
        <v>12146</v>
      </c>
      <c r="C3038" t="s">
        <v>12425</v>
      </c>
      <c r="D3038" t="s">
        <v>22029</v>
      </c>
      <c r="E3038" t="s">
        <v>12422</v>
      </c>
      <c r="F3038" t="s">
        <v>11948</v>
      </c>
      <c r="G3038" t="s">
        <v>14525</v>
      </c>
      <c r="H3038" t="s">
        <v>21442</v>
      </c>
    </row>
    <row r="3039" spans="1:8" x14ac:dyDescent="0.35">
      <c r="A3039" t="s">
        <v>16497</v>
      </c>
      <c r="B3039" t="s">
        <v>11961</v>
      </c>
      <c r="C3039" t="s">
        <v>12421</v>
      </c>
      <c r="D3039" t="s">
        <v>22207</v>
      </c>
      <c r="E3039" t="s">
        <v>12422</v>
      </c>
      <c r="F3039" t="s">
        <v>11922</v>
      </c>
      <c r="G3039" t="s">
        <v>11795</v>
      </c>
      <c r="H3039" t="s">
        <v>21185</v>
      </c>
    </row>
    <row r="3040" spans="1:8" x14ac:dyDescent="0.35">
      <c r="A3040" t="s">
        <v>13262</v>
      </c>
      <c r="B3040" t="s">
        <v>12146</v>
      </c>
      <c r="C3040" t="s">
        <v>12434</v>
      </c>
      <c r="D3040" t="s">
        <v>22149</v>
      </c>
      <c r="E3040" t="s">
        <v>66</v>
      </c>
      <c r="F3040" t="s">
        <v>12426</v>
      </c>
      <c r="G3040" t="s">
        <v>7563</v>
      </c>
      <c r="H3040" t="s">
        <v>21337</v>
      </c>
    </row>
    <row r="3041" spans="1:8" x14ac:dyDescent="0.35">
      <c r="A3041" t="s">
        <v>14381</v>
      </c>
      <c r="B3041" t="s">
        <v>11961</v>
      </c>
      <c r="C3041" t="s">
        <v>12429</v>
      </c>
      <c r="D3041" t="s">
        <v>22118</v>
      </c>
      <c r="E3041" t="s">
        <v>12430</v>
      </c>
      <c r="F3041" t="s">
        <v>11935</v>
      </c>
      <c r="G3041" t="s">
        <v>13951</v>
      </c>
      <c r="H3041" t="s">
        <v>20933</v>
      </c>
    </row>
    <row r="3042" spans="1:8" x14ac:dyDescent="0.35">
      <c r="A3042" t="s">
        <v>14435</v>
      </c>
      <c r="B3042" t="s">
        <v>12220</v>
      </c>
      <c r="C3042" t="s">
        <v>12429</v>
      </c>
      <c r="D3042" t="s">
        <v>21881</v>
      </c>
      <c r="E3042" t="s">
        <v>12430</v>
      </c>
      <c r="F3042" t="s">
        <v>11922</v>
      </c>
      <c r="G3042" t="s">
        <v>11583</v>
      </c>
      <c r="H3042" t="s">
        <v>19841</v>
      </c>
    </row>
    <row r="3043" spans="1:8" x14ac:dyDescent="0.35">
      <c r="A3043" t="s">
        <v>15717</v>
      </c>
      <c r="B3043" t="s">
        <v>12146</v>
      </c>
      <c r="C3043" t="s">
        <v>12449</v>
      </c>
      <c r="D3043" t="s">
        <v>22232</v>
      </c>
      <c r="E3043" t="s">
        <v>12422</v>
      </c>
      <c r="F3043" t="s">
        <v>12423</v>
      </c>
      <c r="G3043" t="s">
        <v>66</v>
      </c>
      <c r="H3043" t="s">
        <v>20387</v>
      </c>
    </row>
    <row r="3044" spans="1:8" x14ac:dyDescent="0.35">
      <c r="A3044" t="s">
        <v>15532</v>
      </c>
      <c r="B3044" t="s">
        <v>11921</v>
      </c>
      <c r="C3044" t="s">
        <v>12429</v>
      </c>
      <c r="D3044" t="s">
        <v>21901</v>
      </c>
      <c r="E3044" t="s">
        <v>12422</v>
      </c>
      <c r="F3044" t="s">
        <v>11935</v>
      </c>
      <c r="G3044" t="s">
        <v>15533</v>
      </c>
      <c r="H3044" t="s">
        <v>19903</v>
      </c>
    </row>
    <row r="3045" spans="1:8" x14ac:dyDescent="0.35">
      <c r="A3045" t="s">
        <v>15276</v>
      </c>
      <c r="B3045" t="s">
        <v>12035</v>
      </c>
      <c r="C3045" t="s">
        <v>12429</v>
      </c>
      <c r="D3045" t="s">
        <v>22417</v>
      </c>
      <c r="E3045" t="s">
        <v>12422</v>
      </c>
      <c r="F3045" t="s">
        <v>11935</v>
      </c>
      <c r="G3045" t="s">
        <v>15277</v>
      </c>
      <c r="H3045" t="s">
        <v>20224</v>
      </c>
    </row>
    <row r="3046" spans="1:8" x14ac:dyDescent="0.35">
      <c r="A3046" t="s">
        <v>13483</v>
      </c>
      <c r="B3046" t="s">
        <v>11961</v>
      </c>
      <c r="C3046" t="s">
        <v>12425</v>
      </c>
      <c r="D3046" t="s">
        <v>22262</v>
      </c>
      <c r="E3046" t="s">
        <v>12430</v>
      </c>
      <c r="F3046" t="s">
        <v>12426</v>
      </c>
      <c r="G3046" t="s">
        <v>13484</v>
      </c>
      <c r="H3046" t="s">
        <v>20770</v>
      </c>
    </row>
    <row r="3047" spans="1:8" x14ac:dyDescent="0.35">
      <c r="A3047" t="s">
        <v>13151</v>
      </c>
      <c r="B3047" t="s">
        <v>11921</v>
      </c>
      <c r="C3047" t="s">
        <v>12443</v>
      </c>
      <c r="D3047" t="s">
        <v>22053</v>
      </c>
      <c r="E3047" t="s">
        <v>11948</v>
      </c>
      <c r="F3047" t="s">
        <v>11948</v>
      </c>
      <c r="G3047" t="s">
        <v>8219</v>
      </c>
      <c r="H3047" t="s">
        <v>20644</v>
      </c>
    </row>
    <row r="3048" spans="1:8" x14ac:dyDescent="0.35">
      <c r="A3048" t="s">
        <v>15165</v>
      </c>
      <c r="B3048" t="s">
        <v>12220</v>
      </c>
      <c r="C3048" t="s">
        <v>12425</v>
      </c>
      <c r="D3048" t="s">
        <v>22039</v>
      </c>
      <c r="E3048" t="s">
        <v>12422</v>
      </c>
      <c r="F3048" t="s">
        <v>11922</v>
      </c>
      <c r="G3048" t="s">
        <v>15166</v>
      </c>
      <c r="H3048" t="s">
        <v>19848</v>
      </c>
    </row>
    <row r="3049" spans="1:8" x14ac:dyDescent="0.35">
      <c r="A3049" t="s">
        <v>14310</v>
      </c>
      <c r="B3049" t="s">
        <v>11961</v>
      </c>
      <c r="C3049" t="s">
        <v>12434</v>
      </c>
      <c r="D3049" t="s">
        <v>22043</v>
      </c>
      <c r="E3049" t="s">
        <v>11935</v>
      </c>
      <c r="F3049" t="s">
        <v>11935</v>
      </c>
      <c r="G3049" t="s">
        <v>66</v>
      </c>
      <c r="H3049" t="s">
        <v>22397</v>
      </c>
    </row>
    <row r="3050" spans="1:8" x14ac:dyDescent="0.35">
      <c r="A3050" t="s">
        <v>16071</v>
      </c>
      <c r="B3050" t="s">
        <v>12146</v>
      </c>
      <c r="C3050" t="s">
        <v>12421</v>
      </c>
      <c r="D3050" t="s">
        <v>22285</v>
      </c>
      <c r="E3050" t="s">
        <v>12422</v>
      </c>
      <c r="F3050" t="s">
        <v>11935</v>
      </c>
      <c r="G3050" t="s">
        <v>14147</v>
      </c>
      <c r="H3050" t="s">
        <v>20352</v>
      </c>
    </row>
    <row r="3051" spans="1:8" x14ac:dyDescent="0.35">
      <c r="A3051" t="s">
        <v>14053</v>
      </c>
      <c r="B3051" t="s">
        <v>11921</v>
      </c>
      <c r="C3051" t="s">
        <v>12443</v>
      </c>
      <c r="D3051" t="s">
        <v>22367</v>
      </c>
      <c r="E3051" t="s">
        <v>12430</v>
      </c>
      <c r="F3051" t="s">
        <v>66</v>
      </c>
      <c r="G3051" t="s">
        <v>14054</v>
      </c>
      <c r="H3051" t="s">
        <v>20703</v>
      </c>
    </row>
    <row r="3052" spans="1:8" x14ac:dyDescent="0.35">
      <c r="A3052" t="s">
        <v>14116</v>
      </c>
      <c r="B3052" t="s">
        <v>12072</v>
      </c>
      <c r="C3052" t="s">
        <v>12443</v>
      </c>
      <c r="D3052" t="s">
        <v>22327</v>
      </c>
      <c r="E3052" t="s">
        <v>12430</v>
      </c>
      <c r="F3052" t="s">
        <v>11935</v>
      </c>
      <c r="G3052" t="s">
        <v>66</v>
      </c>
      <c r="H3052" t="s">
        <v>19833</v>
      </c>
    </row>
    <row r="3053" spans="1:8" x14ac:dyDescent="0.35">
      <c r="A3053" t="s">
        <v>16683</v>
      </c>
      <c r="B3053" t="s">
        <v>12183</v>
      </c>
      <c r="C3053" t="s">
        <v>12443</v>
      </c>
      <c r="D3053" t="s">
        <v>22346</v>
      </c>
      <c r="E3053" t="s">
        <v>11935</v>
      </c>
      <c r="F3053" t="s">
        <v>66</v>
      </c>
      <c r="G3053" t="s">
        <v>66</v>
      </c>
      <c r="H3053" t="s">
        <v>20862</v>
      </c>
    </row>
    <row r="3054" spans="1:8" x14ac:dyDescent="0.35">
      <c r="A3054" t="s">
        <v>13346</v>
      </c>
      <c r="B3054" t="s">
        <v>12183</v>
      </c>
      <c r="C3054" t="s">
        <v>12443</v>
      </c>
      <c r="D3054" t="s">
        <v>22228</v>
      </c>
      <c r="E3054" t="s">
        <v>12422</v>
      </c>
      <c r="F3054" t="s">
        <v>11935</v>
      </c>
      <c r="G3054" t="s">
        <v>13347</v>
      </c>
      <c r="H3054" t="s">
        <v>19970</v>
      </c>
    </row>
    <row r="3055" spans="1:8" x14ac:dyDescent="0.35">
      <c r="A3055" t="s">
        <v>15379</v>
      </c>
      <c r="B3055" t="s">
        <v>12183</v>
      </c>
      <c r="C3055" t="s">
        <v>12421</v>
      </c>
      <c r="D3055" t="s">
        <v>22498</v>
      </c>
      <c r="E3055" t="s">
        <v>12430</v>
      </c>
      <c r="F3055" t="s">
        <v>11922</v>
      </c>
      <c r="G3055" t="s">
        <v>15380</v>
      </c>
      <c r="H3055" t="s">
        <v>21213</v>
      </c>
    </row>
    <row r="3056" spans="1:8" x14ac:dyDescent="0.35">
      <c r="A3056" t="s">
        <v>16910</v>
      </c>
      <c r="B3056" t="s">
        <v>12035</v>
      </c>
      <c r="C3056" t="s">
        <v>12429</v>
      </c>
      <c r="D3056" t="s">
        <v>22274</v>
      </c>
      <c r="E3056" t="s">
        <v>11935</v>
      </c>
      <c r="F3056" t="s">
        <v>12423</v>
      </c>
      <c r="G3056" t="s">
        <v>16911</v>
      </c>
      <c r="H3056" t="s">
        <v>20379</v>
      </c>
    </row>
    <row r="3057" spans="1:8" x14ac:dyDescent="0.35">
      <c r="A3057" t="s">
        <v>16175</v>
      </c>
      <c r="B3057" t="s">
        <v>11961</v>
      </c>
      <c r="C3057" t="s">
        <v>12434</v>
      </c>
      <c r="D3057" t="s">
        <v>22124</v>
      </c>
      <c r="E3057" t="s">
        <v>12422</v>
      </c>
      <c r="F3057" t="s">
        <v>12423</v>
      </c>
      <c r="G3057" t="s">
        <v>16176</v>
      </c>
      <c r="H3057" t="s">
        <v>20136</v>
      </c>
    </row>
    <row r="3058" spans="1:8" x14ac:dyDescent="0.35">
      <c r="A3058" t="s">
        <v>15381</v>
      </c>
      <c r="B3058" t="s">
        <v>12220</v>
      </c>
      <c r="C3058" t="s">
        <v>12421</v>
      </c>
      <c r="D3058" t="s">
        <v>22022</v>
      </c>
      <c r="E3058" t="s">
        <v>12422</v>
      </c>
      <c r="F3058" t="s">
        <v>11922</v>
      </c>
      <c r="G3058" t="s">
        <v>15382</v>
      </c>
      <c r="H3058" t="s">
        <v>22499</v>
      </c>
    </row>
    <row r="3059" spans="1:8" x14ac:dyDescent="0.35">
      <c r="A3059" t="s">
        <v>14079</v>
      </c>
      <c r="B3059" t="s">
        <v>12220</v>
      </c>
      <c r="C3059" t="s">
        <v>12429</v>
      </c>
      <c r="D3059" t="s">
        <v>22067</v>
      </c>
      <c r="E3059" t="s">
        <v>11935</v>
      </c>
      <c r="F3059" t="s">
        <v>12426</v>
      </c>
      <c r="G3059" t="s">
        <v>8227</v>
      </c>
      <c r="H3059" t="s">
        <v>21435</v>
      </c>
    </row>
    <row r="3060" spans="1:8" x14ac:dyDescent="0.35">
      <c r="A3060" t="s">
        <v>12800</v>
      </c>
      <c r="B3060" t="s">
        <v>11998</v>
      </c>
      <c r="C3060" t="s">
        <v>12443</v>
      </c>
      <c r="D3060" t="s">
        <v>22053</v>
      </c>
      <c r="E3060" t="s">
        <v>12430</v>
      </c>
      <c r="F3060" t="s">
        <v>12426</v>
      </c>
      <c r="G3060" t="s">
        <v>12801</v>
      </c>
      <c r="H3060" t="s">
        <v>19999</v>
      </c>
    </row>
    <row r="3061" spans="1:8" x14ac:dyDescent="0.35">
      <c r="A3061" t="s">
        <v>13591</v>
      </c>
      <c r="B3061" t="s">
        <v>12220</v>
      </c>
      <c r="C3061" t="s">
        <v>12449</v>
      </c>
      <c r="D3061" t="s">
        <v>22263</v>
      </c>
      <c r="E3061" t="s">
        <v>11948</v>
      </c>
      <c r="F3061" t="s">
        <v>11922</v>
      </c>
      <c r="G3061" t="s">
        <v>13592</v>
      </c>
      <c r="H3061" t="s">
        <v>19943</v>
      </c>
    </row>
    <row r="3062" spans="1:8" x14ac:dyDescent="0.35">
      <c r="A3062" t="s">
        <v>16201</v>
      </c>
      <c r="B3062" t="s">
        <v>12109</v>
      </c>
      <c r="C3062" t="s">
        <v>12421</v>
      </c>
      <c r="D3062" t="s">
        <v>22077</v>
      </c>
      <c r="E3062" t="s">
        <v>11948</v>
      </c>
      <c r="F3062" t="s">
        <v>12423</v>
      </c>
      <c r="G3062" t="s">
        <v>66</v>
      </c>
      <c r="H3062" t="s">
        <v>19928</v>
      </c>
    </row>
    <row r="3063" spans="1:8" x14ac:dyDescent="0.35">
      <c r="A3063" t="s">
        <v>14283</v>
      </c>
      <c r="B3063" t="s">
        <v>11921</v>
      </c>
      <c r="C3063" t="s">
        <v>12434</v>
      </c>
      <c r="D3063" t="s">
        <v>22357</v>
      </c>
      <c r="E3063" t="s">
        <v>12422</v>
      </c>
      <c r="F3063" t="s">
        <v>11922</v>
      </c>
      <c r="G3063" t="s">
        <v>66</v>
      </c>
      <c r="H3063" t="s">
        <v>20932</v>
      </c>
    </row>
    <row r="3064" spans="1:8" x14ac:dyDescent="0.35">
      <c r="A3064" t="s">
        <v>12793</v>
      </c>
      <c r="B3064" t="s">
        <v>12072</v>
      </c>
      <c r="C3064" t="s">
        <v>12425</v>
      </c>
      <c r="D3064" t="s">
        <v>22026</v>
      </c>
      <c r="E3064" t="s">
        <v>11922</v>
      </c>
      <c r="F3064" t="s">
        <v>12423</v>
      </c>
      <c r="G3064" t="s">
        <v>12794</v>
      </c>
      <c r="H3064" t="s">
        <v>20612</v>
      </c>
    </row>
    <row r="3065" spans="1:8" x14ac:dyDescent="0.35">
      <c r="A3065" t="s">
        <v>16099</v>
      </c>
      <c r="B3065" t="s">
        <v>12109</v>
      </c>
      <c r="C3065" t="s">
        <v>12434</v>
      </c>
      <c r="D3065" t="s">
        <v>21918</v>
      </c>
      <c r="E3065" t="s">
        <v>12422</v>
      </c>
      <c r="F3065" t="s">
        <v>12426</v>
      </c>
      <c r="G3065" t="s">
        <v>16100</v>
      </c>
      <c r="H3065" t="s">
        <v>21600</v>
      </c>
    </row>
    <row r="3066" spans="1:8" x14ac:dyDescent="0.35">
      <c r="A3066" t="s">
        <v>14571</v>
      </c>
      <c r="B3066" t="s">
        <v>11921</v>
      </c>
      <c r="C3066" t="s">
        <v>12434</v>
      </c>
      <c r="D3066" t="s">
        <v>22005</v>
      </c>
      <c r="E3066" t="s">
        <v>66</v>
      </c>
      <c r="F3066" t="s">
        <v>11935</v>
      </c>
      <c r="G3066" t="s">
        <v>11531</v>
      </c>
      <c r="H3066" t="s">
        <v>21386</v>
      </c>
    </row>
    <row r="3067" spans="1:8" x14ac:dyDescent="0.35">
      <c r="A3067" t="s">
        <v>15535</v>
      </c>
      <c r="B3067" t="s">
        <v>12109</v>
      </c>
      <c r="C3067" t="s">
        <v>12443</v>
      </c>
      <c r="D3067" t="s">
        <v>21969</v>
      </c>
      <c r="E3067" t="s">
        <v>11935</v>
      </c>
      <c r="F3067" t="s">
        <v>11935</v>
      </c>
      <c r="G3067" t="s">
        <v>13963</v>
      </c>
      <c r="H3067" t="s">
        <v>20092</v>
      </c>
    </row>
    <row r="3068" spans="1:8" x14ac:dyDescent="0.35">
      <c r="A3068" t="s">
        <v>13556</v>
      </c>
      <c r="B3068" t="s">
        <v>11961</v>
      </c>
      <c r="C3068" t="s">
        <v>12434</v>
      </c>
      <c r="D3068" t="s">
        <v>22180</v>
      </c>
      <c r="E3068" t="s">
        <v>11922</v>
      </c>
      <c r="F3068" t="s">
        <v>12423</v>
      </c>
      <c r="G3068" t="s">
        <v>66</v>
      </c>
      <c r="H3068" t="s">
        <v>20060</v>
      </c>
    </row>
    <row r="3069" spans="1:8" x14ac:dyDescent="0.35">
      <c r="A3069" t="s">
        <v>14686</v>
      </c>
      <c r="B3069" t="s">
        <v>12146</v>
      </c>
      <c r="C3069" t="s">
        <v>12443</v>
      </c>
      <c r="D3069" t="s">
        <v>22438</v>
      </c>
      <c r="E3069" t="s">
        <v>12422</v>
      </c>
      <c r="F3069" t="s">
        <v>11935</v>
      </c>
      <c r="G3069" t="s">
        <v>66</v>
      </c>
      <c r="H3069" t="s">
        <v>19901</v>
      </c>
    </row>
    <row r="3070" spans="1:8" x14ac:dyDescent="0.35">
      <c r="A3070" t="s">
        <v>13551</v>
      </c>
      <c r="B3070" t="s">
        <v>12220</v>
      </c>
      <c r="C3070" t="s">
        <v>12421</v>
      </c>
      <c r="D3070" t="s">
        <v>22276</v>
      </c>
      <c r="E3070" t="s">
        <v>12422</v>
      </c>
      <c r="F3070" t="s">
        <v>66</v>
      </c>
      <c r="G3070" t="s">
        <v>13552</v>
      </c>
      <c r="H3070" t="s">
        <v>20372</v>
      </c>
    </row>
    <row r="3071" spans="1:8" x14ac:dyDescent="0.35">
      <c r="A3071" t="s">
        <v>16719</v>
      </c>
      <c r="B3071" t="s">
        <v>12072</v>
      </c>
      <c r="C3071" t="s">
        <v>12443</v>
      </c>
      <c r="D3071" t="s">
        <v>22075</v>
      </c>
      <c r="E3071" t="s">
        <v>11922</v>
      </c>
      <c r="F3071" t="s">
        <v>12426</v>
      </c>
      <c r="G3071" t="s">
        <v>16720</v>
      </c>
      <c r="H3071" t="s">
        <v>20979</v>
      </c>
    </row>
    <row r="3072" spans="1:8" x14ac:dyDescent="0.35">
      <c r="A3072" t="s">
        <v>12661</v>
      </c>
      <c r="B3072" t="s">
        <v>12146</v>
      </c>
      <c r="C3072" t="s">
        <v>12429</v>
      </c>
      <c r="D3072" t="s">
        <v>21988</v>
      </c>
      <c r="E3072" t="s">
        <v>12422</v>
      </c>
      <c r="F3072" t="s">
        <v>12423</v>
      </c>
      <c r="G3072" t="s">
        <v>66</v>
      </c>
      <c r="H3072" t="s">
        <v>21226</v>
      </c>
    </row>
    <row r="3073" spans="1:8" x14ac:dyDescent="0.35">
      <c r="A3073" t="s">
        <v>13487</v>
      </c>
      <c r="B3073" t="s">
        <v>12035</v>
      </c>
      <c r="C3073" t="s">
        <v>12429</v>
      </c>
      <c r="D3073" t="s">
        <v>22263</v>
      </c>
      <c r="E3073" t="s">
        <v>11935</v>
      </c>
      <c r="F3073" t="s">
        <v>11948</v>
      </c>
      <c r="G3073" t="s">
        <v>13488</v>
      </c>
      <c r="H3073" t="s">
        <v>21513</v>
      </c>
    </row>
    <row r="3074" spans="1:8" x14ac:dyDescent="0.35">
      <c r="A3074" t="s">
        <v>13954</v>
      </c>
      <c r="B3074" t="s">
        <v>12183</v>
      </c>
      <c r="C3074" t="s">
        <v>12443</v>
      </c>
      <c r="D3074" t="s">
        <v>22351</v>
      </c>
      <c r="E3074" t="s">
        <v>11935</v>
      </c>
      <c r="F3074" t="s">
        <v>11948</v>
      </c>
      <c r="G3074" t="s">
        <v>13955</v>
      </c>
      <c r="H3074" t="s">
        <v>21474</v>
      </c>
    </row>
    <row r="3075" spans="1:8" x14ac:dyDescent="0.35">
      <c r="A3075" t="s">
        <v>14795</v>
      </c>
      <c r="B3075" t="s">
        <v>11921</v>
      </c>
      <c r="C3075" t="s">
        <v>12429</v>
      </c>
      <c r="D3075" t="s">
        <v>22447</v>
      </c>
      <c r="E3075" t="s">
        <v>11948</v>
      </c>
      <c r="F3075" t="s">
        <v>11922</v>
      </c>
      <c r="G3075" t="s">
        <v>14796</v>
      </c>
      <c r="H3075" t="s">
        <v>20452</v>
      </c>
    </row>
    <row r="3076" spans="1:8" x14ac:dyDescent="0.35">
      <c r="A3076" t="s">
        <v>15718</v>
      </c>
      <c r="B3076" t="s">
        <v>11961</v>
      </c>
      <c r="C3076" t="s">
        <v>12429</v>
      </c>
      <c r="D3076" t="s">
        <v>22159</v>
      </c>
      <c r="E3076" t="s">
        <v>11922</v>
      </c>
      <c r="F3076" t="s">
        <v>11922</v>
      </c>
      <c r="G3076" t="s">
        <v>8089</v>
      </c>
      <c r="H3076" t="s">
        <v>20563</v>
      </c>
    </row>
    <row r="3077" spans="1:8" x14ac:dyDescent="0.35">
      <c r="A3077" t="s">
        <v>16428</v>
      </c>
      <c r="B3077" t="s">
        <v>12183</v>
      </c>
      <c r="C3077" t="s">
        <v>12443</v>
      </c>
      <c r="D3077" t="s">
        <v>22014</v>
      </c>
      <c r="E3077" t="s">
        <v>11948</v>
      </c>
      <c r="F3077" t="s">
        <v>11922</v>
      </c>
      <c r="G3077" t="s">
        <v>14408</v>
      </c>
      <c r="H3077" t="s">
        <v>20409</v>
      </c>
    </row>
    <row r="3078" spans="1:8" x14ac:dyDescent="0.35">
      <c r="A3078" t="s">
        <v>13801</v>
      </c>
      <c r="B3078" t="s">
        <v>12072</v>
      </c>
      <c r="C3078" t="s">
        <v>12421</v>
      </c>
      <c r="D3078" t="s">
        <v>21865</v>
      </c>
      <c r="E3078" t="s">
        <v>11948</v>
      </c>
      <c r="F3078" t="s">
        <v>11922</v>
      </c>
      <c r="G3078" t="s">
        <v>13802</v>
      </c>
      <c r="H3078" t="s">
        <v>21480</v>
      </c>
    </row>
    <row r="3079" spans="1:8" x14ac:dyDescent="0.35">
      <c r="A3079" t="s">
        <v>15385</v>
      </c>
      <c r="B3079" t="s">
        <v>12035</v>
      </c>
      <c r="C3079" t="s">
        <v>12443</v>
      </c>
      <c r="D3079" t="s">
        <v>21866</v>
      </c>
      <c r="E3079" t="s">
        <v>11922</v>
      </c>
      <c r="F3079" t="s">
        <v>11948</v>
      </c>
      <c r="G3079" t="s">
        <v>14242</v>
      </c>
      <c r="H3079" t="s">
        <v>21542</v>
      </c>
    </row>
    <row r="3080" spans="1:8" x14ac:dyDescent="0.35">
      <c r="A3080" t="s">
        <v>15435</v>
      </c>
      <c r="B3080" t="s">
        <v>12035</v>
      </c>
      <c r="C3080" t="s">
        <v>12434</v>
      </c>
      <c r="D3080" t="s">
        <v>22500</v>
      </c>
      <c r="E3080" t="s">
        <v>11922</v>
      </c>
      <c r="F3080" t="s">
        <v>11948</v>
      </c>
      <c r="G3080" t="s">
        <v>13464</v>
      </c>
      <c r="H3080" t="s">
        <v>20527</v>
      </c>
    </row>
    <row r="3081" spans="1:8" x14ac:dyDescent="0.35">
      <c r="A3081" t="s">
        <v>13181</v>
      </c>
      <c r="B3081" t="s">
        <v>11998</v>
      </c>
      <c r="C3081" t="s">
        <v>12434</v>
      </c>
      <c r="D3081" t="s">
        <v>21894</v>
      </c>
      <c r="E3081" t="s">
        <v>12422</v>
      </c>
      <c r="F3081" t="s">
        <v>66</v>
      </c>
      <c r="G3081" t="s">
        <v>13182</v>
      </c>
      <c r="H3081" t="s">
        <v>20526</v>
      </c>
    </row>
    <row r="3082" spans="1:8" x14ac:dyDescent="0.35">
      <c r="A3082" t="s">
        <v>13508</v>
      </c>
      <c r="B3082" t="s">
        <v>11998</v>
      </c>
      <c r="C3082" t="s">
        <v>12429</v>
      </c>
      <c r="D3082" t="s">
        <v>22267</v>
      </c>
      <c r="E3082" t="s">
        <v>12422</v>
      </c>
      <c r="F3082" t="s">
        <v>66</v>
      </c>
      <c r="G3082" t="s">
        <v>13509</v>
      </c>
      <c r="H3082" t="s">
        <v>21106</v>
      </c>
    </row>
    <row r="3083" spans="1:8" x14ac:dyDescent="0.35">
      <c r="A3083" t="s">
        <v>14876</v>
      </c>
      <c r="B3083" t="s">
        <v>11921</v>
      </c>
      <c r="C3083" t="s">
        <v>12434</v>
      </c>
      <c r="D3083" t="s">
        <v>22061</v>
      </c>
      <c r="E3083" t="s">
        <v>12422</v>
      </c>
      <c r="F3083" t="s">
        <v>12423</v>
      </c>
      <c r="G3083" t="s">
        <v>13713</v>
      </c>
      <c r="H3083" t="s">
        <v>20983</v>
      </c>
    </row>
    <row r="3084" spans="1:8" x14ac:dyDescent="0.35">
      <c r="A3084" t="s">
        <v>15969</v>
      </c>
      <c r="B3084" t="s">
        <v>12035</v>
      </c>
      <c r="C3084" t="s">
        <v>12449</v>
      </c>
      <c r="D3084" t="s">
        <v>22530</v>
      </c>
      <c r="E3084" t="s">
        <v>11948</v>
      </c>
      <c r="F3084" t="s">
        <v>11935</v>
      </c>
      <c r="G3084" t="s">
        <v>9043</v>
      </c>
      <c r="H3084" t="s">
        <v>20964</v>
      </c>
    </row>
    <row r="3085" spans="1:8" x14ac:dyDescent="0.35">
      <c r="A3085" t="s">
        <v>13634</v>
      </c>
      <c r="B3085" t="s">
        <v>12109</v>
      </c>
      <c r="C3085" t="s">
        <v>12449</v>
      </c>
      <c r="D3085" t="s">
        <v>22196</v>
      </c>
      <c r="E3085" t="s">
        <v>11935</v>
      </c>
      <c r="F3085" t="s">
        <v>11948</v>
      </c>
      <c r="G3085" t="s">
        <v>13635</v>
      </c>
      <c r="H3085" t="s">
        <v>21152</v>
      </c>
    </row>
    <row r="3086" spans="1:8" x14ac:dyDescent="0.35">
      <c r="A3086" t="s">
        <v>15912</v>
      </c>
      <c r="B3086" t="s">
        <v>11998</v>
      </c>
      <c r="C3086" t="s">
        <v>12429</v>
      </c>
      <c r="D3086" t="s">
        <v>21891</v>
      </c>
      <c r="E3086" t="s">
        <v>11922</v>
      </c>
      <c r="F3086" t="s">
        <v>12426</v>
      </c>
      <c r="G3086" t="s">
        <v>15913</v>
      </c>
      <c r="H3086" t="s">
        <v>20984</v>
      </c>
    </row>
    <row r="3087" spans="1:8" x14ac:dyDescent="0.35">
      <c r="A3087" t="s">
        <v>14177</v>
      </c>
      <c r="B3087" t="s">
        <v>11961</v>
      </c>
      <c r="C3087" t="s">
        <v>12429</v>
      </c>
      <c r="D3087" t="s">
        <v>22386</v>
      </c>
      <c r="E3087" t="s">
        <v>12422</v>
      </c>
      <c r="F3087" t="s">
        <v>12423</v>
      </c>
      <c r="G3087" t="s">
        <v>7775</v>
      </c>
      <c r="H3087" t="s">
        <v>21442</v>
      </c>
    </row>
    <row r="3088" spans="1:8" x14ac:dyDescent="0.35">
      <c r="A3088" t="s">
        <v>15868</v>
      </c>
      <c r="B3088" t="s">
        <v>12109</v>
      </c>
      <c r="C3088" t="s">
        <v>12443</v>
      </c>
      <c r="D3088" t="s">
        <v>22191</v>
      </c>
      <c r="E3088" t="s">
        <v>11935</v>
      </c>
      <c r="F3088" t="s">
        <v>11935</v>
      </c>
      <c r="G3088" t="s">
        <v>15869</v>
      </c>
      <c r="H3088" t="s">
        <v>20515</v>
      </c>
    </row>
    <row r="3089" spans="1:8" x14ac:dyDescent="0.35">
      <c r="A3089" t="s">
        <v>16051</v>
      </c>
      <c r="B3089" t="s">
        <v>12035</v>
      </c>
      <c r="C3089" t="s">
        <v>12425</v>
      </c>
      <c r="D3089" t="s">
        <v>22286</v>
      </c>
      <c r="E3089" t="s">
        <v>12422</v>
      </c>
      <c r="F3089" t="s">
        <v>11935</v>
      </c>
      <c r="G3089" t="s">
        <v>10972</v>
      </c>
      <c r="H3089" t="s">
        <v>19994</v>
      </c>
    </row>
    <row r="3090" spans="1:8" x14ac:dyDescent="0.35">
      <c r="A3090" t="s">
        <v>16321</v>
      </c>
      <c r="B3090" t="s">
        <v>11998</v>
      </c>
      <c r="C3090" t="s">
        <v>12425</v>
      </c>
      <c r="D3090" t="s">
        <v>22103</v>
      </c>
      <c r="E3090" t="s">
        <v>11948</v>
      </c>
      <c r="F3090" t="s">
        <v>12426</v>
      </c>
      <c r="G3090" t="s">
        <v>16322</v>
      </c>
      <c r="H3090" t="s">
        <v>21036</v>
      </c>
    </row>
    <row r="3091" spans="1:8" x14ac:dyDescent="0.35">
      <c r="A3091" t="s">
        <v>13002</v>
      </c>
      <c r="B3091" t="s">
        <v>12183</v>
      </c>
      <c r="C3091" t="s">
        <v>12421</v>
      </c>
      <c r="D3091" t="s">
        <v>21952</v>
      </c>
      <c r="E3091" t="s">
        <v>11935</v>
      </c>
      <c r="F3091" t="s">
        <v>12423</v>
      </c>
      <c r="G3091" t="s">
        <v>13003</v>
      </c>
      <c r="H3091" t="s">
        <v>20598</v>
      </c>
    </row>
    <row r="3092" spans="1:8" x14ac:dyDescent="0.35">
      <c r="A3092" t="s">
        <v>16256</v>
      </c>
      <c r="B3092" t="s">
        <v>11998</v>
      </c>
      <c r="C3092" t="s">
        <v>12421</v>
      </c>
      <c r="D3092" t="s">
        <v>22173</v>
      </c>
      <c r="E3092" t="s">
        <v>11948</v>
      </c>
      <c r="F3092" t="s">
        <v>11948</v>
      </c>
      <c r="G3092" t="s">
        <v>11857</v>
      </c>
      <c r="H3092" t="s">
        <v>22308</v>
      </c>
    </row>
    <row r="3093" spans="1:8" x14ac:dyDescent="0.35">
      <c r="A3093" t="s">
        <v>16740</v>
      </c>
      <c r="B3093" t="s">
        <v>11998</v>
      </c>
      <c r="C3093" t="s">
        <v>12449</v>
      </c>
      <c r="D3093" t="s">
        <v>22513</v>
      </c>
      <c r="E3093" t="s">
        <v>12422</v>
      </c>
      <c r="F3093" t="s">
        <v>11948</v>
      </c>
      <c r="G3093" t="s">
        <v>66</v>
      </c>
      <c r="H3093" t="s">
        <v>20830</v>
      </c>
    </row>
    <row r="3094" spans="1:8" x14ac:dyDescent="0.35">
      <c r="A3094" t="s">
        <v>17042</v>
      </c>
      <c r="B3094" t="s">
        <v>12035</v>
      </c>
      <c r="C3094" t="s">
        <v>12434</v>
      </c>
      <c r="D3094" t="s">
        <v>22190</v>
      </c>
      <c r="E3094" t="s">
        <v>11935</v>
      </c>
      <c r="F3094" t="s">
        <v>11922</v>
      </c>
      <c r="G3094" t="s">
        <v>17043</v>
      </c>
      <c r="H3094" t="s">
        <v>20717</v>
      </c>
    </row>
    <row r="3095" spans="1:8" x14ac:dyDescent="0.35">
      <c r="A3095" t="s">
        <v>16243</v>
      </c>
      <c r="B3095" t="s">
        <v>12257</v>
      </c>
      <c r="C3095" t="s">
        <v>12443</v>
      </c>
      <c r="D3095" t="s">
        <v>22417</v>
      </c>
      <c r="E3095" t="s">
        <v>11935</v>
      </c>
      <c r="F3095" t="s">
        <v>12426</v>
      </c>
      <c r="G3095" t="s">
        <v>66</v>
      </c>
      <c r="H3095" t="s">
        <v>20628</v>
      </c>
    </row>
    <row r="3096" spans="1:8" x14ac:dyDescent="0.35">
      <c r="A3096" t="s">
        <v>14399</v>
      </c>
      <c r="B3096" t="s">
        <v>12072</v>
      </c>
      <c r="C3096" t="s">
        <v>12434</v>
      </c>
      <c r="D3096" t="s">
        <v>21983</v>
      </c>
      <c r="E3096" t="s">
        <v>12430</v>
      </c>
      <c r="F3096" t="s">
        <v>11922</v>
      </c>
      <c r="G3096" t="s">
        <v>10833</v>
      </c>
      <c r="H3096" t="s">
        <v>21459</v>
      </c>
    </row>
    <row r="3097" spans="1:8" x14ac:dyDescent="0.35">
      <c r="A3097" t="s">
        <v>16326</v>
      </c>
      <c r="B3097" t="s">
        <v>12183</v>
      </c>
      <c r="C3097" t="s">
        <v>12425</v>
      </c>
      <c r="D3097" t="s">
        <v>22548</v>
      </c>
      <c r="E3097" t="s">
        <v>12422</v>
      </c>
      <c r="F3097" t="s">
        <v>11948</v>
      </c>
      <c r="G3097" t="s">
        <v>16327</v>
      </c>
      <c r="H3097" t="s">
        <v>20628</v>
      </c>
    </row>
    <row r="3098" spans="1:8" x14ac:dyDescent="0.35">
      <c r="A3098" t="s">
        <v>14775</v>
      </c>
      <c r="B3098" t="s">
        <v>12146</v>
      </c>
      <c r="C3098" t="s">
        <v>12425</v>
      </c>
      <c r="D3098" t="s">
        <v>21950</v>
      </c>
      <c r="E3098" t="s">
        <v>11922</v>
      </c>
      <c r="F3098" t="s">
        <v>12423</v>
      </c>
      <c r="G3098" t="s">
        <v>14776</v>
      </c>
      <c r="H3098" t="s">
        <v>21273</v>
      </c>
    </row>
    <row r="3099" spans="1:8" x14ac:dyDescent="0.35">
      <c r="A3099" t="s">
        <v>12988</v>
      </c>
      <c r="B3099" t="s">
        <v>12257</v>
      </c>
      <c r="C3099" t="s">
        <v>12421</v>
      </c>
      <c r="D3099" t="s">
        <v>22017</v>
      </c>
      <c r="E3099" t="s">
        <v>12422</v>
      </c>
      <c r="F3099" t="s">
        <v>66</v>
      </c>
      <c r="G3099" t="s">
        <v>9065</v>
      </c>
      <c r="H3099" t="s">
        <v>20677</v>
      </c>
    </row>
    <row r="3100" spans="1:8" x14ac:dyDescent="0.35">
      <c r="A3100" t="s">
        <v>14944</v>
      </c>
      <c r="B3100" t="s">
        <v>12072</v>
      </c>
      <c r="C3100" t="s">
        <v>12443</v>
      </c>
      <c r="D3100" t="s">
        <v>22131</v>
      </c>
      <c r="E3100" t="s">
        <v>12430</v>
      </c>
      <c r="F3100" t="s">
        <v>12423</v>
      </c>
      <c r="G3100" t="s">
        <v>14945</v>
      </c>
      <c r="H3100" t="s">
        <v>21619</v>
      </c>
    </row>
    <row r="3101" spans="1:8" x14ac:dyDescent="0.35">
      <c r="A3101" t="s">
        <v>16794</v>
      </c>
      <c r="B3101" t="s">
        <v>12183</v>
      </c>
      <c r="C3101" t="s">
        <v>12421</v>
      </c>
      <c r="D3101" t="s">
        <v>21914</v>
      </c>
      <c r="E3101" t="s">
        <v>11922</v>
      </c>
      <c r="F3101" t="s">
        <v>12423</v>
      </c>
      <c r="G3101" t="s">
        <v>8750</v>
      </c>
      <c r="H3101" t="s">
        <v>21267</v>
      </c>
    </row>
    <row r="3102" spans="1:8" x14ac:dyDescent="0.35">
      <c r="A3102" t="s">
        <v>17085</v>
      </c>
      <c r="B3102" t="s">
        <v>12072</v>
      </c>
      <c r="C3102" t="s">
        <v>12425</v>
      </c>
      <c r="D3102" t="s">
        <v>21989</v>
      </c>
      <c r="E3102" t="s">
        <v>66</v>
      </c>
      <c r="F3102" t="s">
        <v>11922</v>
      </c>
      <c r="G3102" t="s">
        <v>66</v>
      </c>
      <c r="H3102" t="s">
        <v>20100</v>
      </c>
    </row>
    <row r="3103" spans="1:8" x14ac:dyDescent="0.35">
      <c r="A3103" t="s">
        <v>14616</v>
      </c>
      <c r="B3103" t="s">
        <v>12220</v>
      </c>
      <c r="C3103" t="s">
        <v>12443</v>
      </c>
      <c r="D3103" t="s">
        <v>21864</v>
      </c>
      <c r="E3103" t="s">
        <v>12422</v>
      </c>
      <c r="F3103" t="s">
        <v>11935</v>
      </c>
      <c r="G3103" t="s">
        <v>8535</v>
      </c>
      <c r="H3103" t="s">
        <v>21380</v>
      </c>
    </row>
    <row r="3104" spans="1:8" x14ac:dyDescent="0.35">
      <c r="A3104" t="s">
        <v>16455</v>
      </c>
      <c r="B3104" t="s">
        <v>12035</v>
      </c>
      <c r="C3104" t="s">
        <v>12443</v>
      </c>
      <c r="D3104" t="s">
        <v>22420</v>
      </c>
      <c r="E3104" t="s">
        <v>12422</v>
      </c>
      <c r="F3104" t="s">
        <v>11935</v>
      </c>
      <c r="G3104" t="s">
        <v>11085</v>
      </c>
      <c r="H3104" t="s">
        <v>20712</v>
      </c>
    </row>
    <row r="3105" spans="1:8" x14ac:dyDescent="0.35">
      <c r="A3105" t="s">
        <v>16196</v>
      </c>
      <c r="B3105" t="s">
        <v>12146</v>
      </c>
      <c r="C3105" t="s">
        <v>12425</v>
      </c>
      <c r="D3105" t="s">
        <v>21895</v>
      </c>
      <c r="E3105" t="s">
        <v>66</v>
      </c>
      <c r="F3105" t="s">
        <v>12423</v>
      </c>
      <c r="G3105" t="s">
        <v>16197</v>
      </c>
      <c r="H3105" t="s">
        <v>20847</v>
      </c>
    </row>
    <row r="3106" spans="1:8" x14ac:dyDescent="0.35">
      <c r="A3106" t="s">
        <v>12885</v>
      </c>
      <c r="B3106" t="s">
        <v>12257</v>
      </c>
      <c r="C3106" t="s">
        <v>12443</v>
      </c>
      <c r="D3106" t="s">
        <v>21901</v>
      </c>
      <c r="E3106" t="s">
        <v>11922</v>
      </c>
      <c r="F3106" t="s">
        <v>11948</v>
      </c>
      <c r="G3106" t="s">
        <v>12886</v>
      </c>
      <c r="H3106" t="s">
        <v>19909</v>
      </c>
    </row>
    <row r="3107" spans="1:8" x14ac:dyDescent="0.35">
      <c r="A3107" t="s">
        <v>16971</v>
      </c>
      <c r="B3107" t="s">
        <v>11921</v>
      </c>
      <c r="C3107" t="s">
        <v>12421</v>
      </c>
      <c r="D3107" t="s">
        <v>22246</v>
      </c>
      <c r="E3107" t="s">
        <v>11935</v>
      </c>
      <c r="F3107" t="s">
        <v>11935</v>
      </c>
      <c r="G3107" t="s">
        <v>66</v>
      </c>
      <c r="H3107" t="s">
        <v>20609</v>
      </c>
    </row>
    <row r="3108" spans="1:8" x14ac:dyDescent="0.35">
      <c r="A3108" t="s">
        <v>16931</v>
      </c>
      <c r="B3108" t="s">
        <v>11921</v>
      </c>
      <c r="C3108" t="s">
        <v>12429</v>
      </c>
      <c r="D3108" t="s">
        <v>22040</v>
      </c>
      <c r="E3108" t="s">
        <v>12430</v>
      </c>
      <c r="F3108" t="s">
        <v>11922</v>
      </c>
      <c r="G3108" t="s">
        <v>16932</v>
      </c>
      <c r="H3108" t="s">
        <v>19915</v>
      </c>
    </row>
    <row r="3109" spans="1:8" x14ac:dyDescent="0.35">
      <c r="A3109" t="s">
        <v>16206</v>
      </c>
      <c r="B3109" t="s">
        <v>11961</v>
      </c>
      <c r="C3109" t="s">
        <v>12425</v>
      </c>
      <c r="D3109" t="s">
        <v>22541</v>
      </c>
      <c r="E3109" t="s">
        <v>66</v>
      </c>
      <c r="F3109" t="s">
        <v>12423</v>
      </c>
      <c r="G3109" t="s">
        <v>16207</v>
      </c>
      <c r="H3109" t="s">
        <v>19989</v>
      </c>
    </row>
    <row r="3110" spans="1:8" x14ac:dyDescent="0.35">
      <c r="A3110" t="s">
        <v>14248</v>
      </c>
      <c r="B3110" t="s">
        <v>12072</v>
      </c>
      <c r="C3110" t="s">
        <v>12425</v>
      </c>
      <c r="D3110" t="s">
        <v>22392</v>
      </c>
      <c r="E3110" t="s">
        <v>66</v>
      </c>
      <c r="F3110" t="s">
        <v>12426</v>
      </c>
      <c r="G3110" t="s">
        <v>14249</v>
      </c>
      <c r="H3110" t="s">
        <v>20796</v>
      </c>
    </row>
    <row r="3111" spans="1:8" x14ac:dyDescent="0.35">
      <c r="A3111" t="s">
        <v>14486</v>
      </c>
      <c r="B3111" t="s">
        <v>12035</v>
      </c>
      <c r="C3111" t="s">
        <v>12443</v>
      </c>
      <c r="D3111" t="s">
        <v>22415</v>
      </c>
      <c r="E3111" t="s">
        <v>11948</v>
      </c>
      <c r="F3111" t="s">
        <v>11935</v>
      </c>
      <c r="G3111" t="s">
        <v>66</v>
      </c>
      <c r="H3111" t="s">
        <v>20000</v>
      </c>
    </row>
    <row r="3112" spans="1:8" x14ac:dyDescent="0.35">
      <c r="A3112" t="s">
        <v>15002</v>
      </c>
      <c r="B3112" t="s">
        <v>12072</v>
      </c>
      <c r="C3112" t="s">
        <v>12429</v>
      </c>
      <c r="D3112" t="s">
        <v>22205</v>
      </c>
      <c r="E3112" t="s">
        <v>11935</v>
      </c>
      <c r="F3112" t="s">
        <v>11935</v>
      </c>
      <c r="G3112" t="s">
        <v>15003</v>
      </c>
      <c r="H3112" t="s">
        <v>20256</v>
      </c>
    </row>
    <row r="3113" spans="1:8" x14ac:dyDescent="0.35">
      <c r="A3113" t="s">
        <v>16656</v>
      </c>
      <c r="B3113" t="s">
        <v>12035</v>
      </c>
      <c r="C3113" t="s">
        <v>12421</v>
      </c>
      <c r="D3113" t="s">
        <v>21997</v>
      </c>
      <c r="E3113" t="s">
        <v>12430</v>
      </c>
      <c r="F3113" t="s">
        <v>66</v>
      </c>
      <c r="G3113" t="s">
        <v>15191</v>
      </c>
      <c r="H3113" t="s">
        <v>21148</v>
      </c>
    </row>
    <row r="3114" spans="1:8" x14ac:dyDescent="0.35">
      <c r="A3114" t="s">
        <v>14355</v>
      </c>
      <c r="B3114" t="s">
        <v>12035</v>
      </c>
      <c r="C3114" t="s">
        <v>12425</v>
      </c>
      <c r="D3114" t="s">
        <v>21890</v>
      </c>
      <c r="E3114" t="s">
        <v>11935</v>
      </c>
      <c r="F3114" t="s">
        <v>11935</v>
      </c>
      <c r="G3114" t="s">
        <v>14356</v>
      </c>
      <c r="H3114" t="s">
        <v>21458</v>
      </c>
    </row>
    <row r="3115" spans="1:8" x14ac:dyDescent="0.35">
      <c r="A3115" t="s">
        <v>14388</v>
      </c>
      <c r="B3115" t="s">
        <v>12035</v>
      </c>
      <c r="C3115" t="s">
        <v>12449</v>
      </c>
      <c r="D3115" t="s">
        <v>22310</v>
      </c>
      <c r="E3115" t="s">
        <v>12430</v>
      </c>
      <c r="F3115" t="s">
        <v>11922</v>
      </c>
      <c r="G3115" t="s">
        <v>14389</v>
      </c>
      <c r="H3115" t="s">
        <v>20301</v>
      </c>
    </row>
    <row r="3116" spans="1:8" x14ac:dyDescent="0.35">
      <c r="A3116" t="s">
        <v>15247</v>
      </c>
      <c r="B3116" t="s">
        <v>12257</v>
      </c>
      <c r="C3116" t="s">
        <v>12449</v>
      </c>
      <c r="D3116" t="s">
        <v>22317</v>
      </c>
      <c r="E3116" t="s">
        <v>11948</v>
      </c>
      <c r="F3116" t="s">
        <v>12426</v>
      </c>
      <c r="G3116" t="s">
        <v>13411</v>
      </c>
      <c r="H3116" t="s">
        <v>21528</v>
      </c>
    </row>
    <row r="3117" spans="1:8" x14ac:dyDescent="0.35">
      <c r="A3117" t="s">
        <v>14093</v>
      </c>
      <c r="B3117" t="s">
        <v>12146</v>
      </c>
      <c r="C3117" t="s">
        <v>12443</v>
      </c>
      <c r="D3117" t="s">
        <v>22255</v>
      </c>
      <c r="E3117" t="s">
        <v>66</v>
      </c>
      <c r="F3117" t="s">
        <v>11948</v>
      </c>
      <c r="G3117" t="s">
        <v>66</v>
      </c>
      <c r="H3117" t="s">
        <v>20321</v>
      </c>
    </row>
    <row r="3118" spans="1:8" x14ac:dyDescent="0.35">
      <c r="A3118" t="s">
        <v>14534</v>
      </c>
      <c r="B3118" t="s">
        <v>12146</v>
      </c>
      <c r="C3118" t="s">
        <v>12443</v>
      </c>
      <c r="D3118" t="s">
        <v>22222</v>
      </c>
      <c r="E3118" t="s">
        <v>66</v>
      </c>
      <c r="F3118" t="s">
        <v>11935</v>
      </c>
      <c r="G3118" t="s">
        <v>7571</v>
      </c>
      <c r="H3118" t="s">
        <v>20031</v>
      </c>
    </row>
    <row r="3119" spans="1:8" x14ac:dyDescent="0.35">
      <c r="A3119" t="s">
        <v>13401</v>
      </c>
      <c r="B3119" t="s">
        <v>12220</v>
      </c>
      <c r="C3119" t="s">
        <v>12443</v>
      </c>
      <c r="D3119" t="s">
        <v>21938</v>
      </c>
      <c r="E3119" t="s">
        <v>12422</v>
      </c>
      <c r="F3119" t="s">
        <v>11922</v>
      </c>
      <c r="G3119" t="s">
        <v>66</v>
      </c>
      <c r="H3119" t="s">
        <v>21123</v>
      </c>
    </row>
    <row r="3120" spans="1:8" x14ac:dyDescent="0.35">
      <c r="A3120" t="s">
        <v>14014</v>
      </c>
      <c r="B3120" t="s">
        <v>11961</v>
      </c>
      <c r="C3120" t="s">
        <v>12429</v>
      </c>
      <c r="D3120" t="s">
        <v>22357</v>
      </c>
      <c r="E3120" t="s">
        <v>12430</v>
      </c>
      <c r="F3120" t="s">
        <v>12423</v>
      </c>
      <c r="G3120" t="s">
        <v>14015</v>
      </c>
      <c r="H3120" t="s">
        <v>21435</v>
      </c>
    </row>
    <row r="3121" spans="1:8" x14ac:dyDescent="0.35">
      <c r="A3121" t="s">
        <v>16208</v>
      </c>
      <c r="B3121" t="s">
        <v>12220</v>
      </c>
      <c r="C3121" t="s">
        <v>12421</v>
      </c>
      <c r="D3121" t="s">
        <v>22014</v>
      </c>
      <c r="E3121" t="s">
        <v>12430</v>
      </c>
      <c r="F3121" t="s">
        <v>12423</v>
      </c>
      <c r="G3121" t="s">
        <v>9341</v>
      </c>
      <c r="H3121" t="s">
        <v>20563</v>
      </c>
    </row>
    <row r="3122" spans="1:8" x14ac:dyDescent="0.35">
      <c r="A3122" t="s">
        <v>12470</v>
      </c>
      <c r="B3122" t="s">
        <v>12220</v>
      </c>
      <c r="C3122" t="s">
        <v>12421</v>
      </c>
      <c r="D3122" t="s">
        <v>21888</v>
      </c>
      <c r="E3122" t="s">
        <v>11948</v>
      </c>
      <c r="F3122" t="s">
        <v>11922</v>
      </c>
      <c r="G3122" t="s">
        <v>12471</v>
      </c>
      <c r="H3122" t="s">
        <v>21148</v>
      </c>
    </row>
    <row r="3123" spans="1:8" x14ac:dyDescent="0.35">
      <c r="A3123" t="s">
        <v>12638</v>
      </c>
      <c r="B3123" t="s">
        <v>11961</v>
      </c>
      <c r="C3123" t="s">
        <v>12425</v>
      </c>
      <c r="D3123" t="s">
        <v>21978</v>
      </c>
      <c r="E3123" t="s">
        <v>11948</v>
      </c>
      <c r="F3123" t="s">
        <v>11935</v>
      </c>
      <c r="G3123" t="s">
        <v>7410</v>
      </c>
      <c r="H3123" t="s">
        <v>20509</v>
      </c>
    </row>
    <row r="3124" spans="1:8" x14ac:dyDescent="0.35">
      <c r="A3124" t="s">
        <v>14135</v>
      </c>
      <c r="B3124" t="s">
        <v>12183</v>
      </c>
      <c r="C3124" t="s">
        <v>12425</v>
      </c>
      <c r="D3124" t="s">
        <v>22083</v>
      </c>
      <c r="E3124" t="s">
        <v>11935</v>
      </c>
      <c r="F3124" t="s">
        <v>11922</v>
      </c>
      <c r="G3124" t="s">
        <v>14136</v>
      </c>
      <c r="H3124" t="s">
        <v>21211</v>
      </c>
    </row>
    <row r="3125" spans="1:8" x14ac:dyDescent="0.35">
      <c r="A3125" t="s">
        <v>12921</v>
      </c>
      <c r="B3125" t="s">
        <v>12072</v>
      </c>
      <c r="C3125" t="s">
        <v>12429</v>
      </c>
      <c r="D3125" t="s">
        <v>22039</v>
      </c>
      <c r="E3125" t="s">
        <v>11935</v>
      </c>
      <c r="F3125" t="s">
        <v>12426</v>
      </c>
      <c r="G3125" t="s">
        <v>11394</v>
      </c>
      <c r="H3125" t="s">
        <v>21440</v>
      </c>
    </row>
    <row r="3126" spans="1:8" x14ac:dyDescent="0.35">
      <c r="A3126" t="s">
        <v>14855</v>
      </c>
      <c r="B3126" t="s">
        <v>11961</v>
      </c>
      <c r="C3126" t="s">
        <v>12443</v>
      </c>
      <c r="D3126" t="s">
        <v>22197</v>
      </c>
      <c r="E3126" t="s">
        <v>66</v>
      </c>
      <c r="F3126" t="s">
        <v>11922</v>
      </c>
      <c r="G3126" t="s">
        <v>14856</v>
      </c>
      <c r="H3126" t="s">
        <v>20726</v>
      </c>
    </row>
    <row r="3127" spans="1:8" x14ac:dyDescent="0.35">
      <c r="A3127" t="s">
        <v>13563</v>
      </c>
      <c r="B3127" t="s">
        <v>12109</v>
      </c>
      <c r="C3127" t="s">
        <v>12425</v>
      </c>
      <c r="D3127" t="s">
        <v>22279</v>
      </c>
      <c r="E3127" t="s">
        <v>12430</v>
      </c>
      <c r="F3127" t="s">
        <v>12426</v>
      </c>
      <c r="G3127" t="s">
        <v>13564</v>
      </c>
      <c r="H3127" t="s">
        <v>20431</v>
      </c>
    </row>
    <row r="3128" spans="1:8" x14ac:dyDescent="0.35">
      <c r="A3128" t="s">
        <v>14417</v>
      </c>
      <c r="B3128" t="s">
        <v>11998</v>
      </c>
      <c r="C3128" t="s">
        <v>12449</v>
      </c>
      <c r="D3128" t="s">
        <v>22407</v>
      </c>
      <c r="E3128" t="s">
        <v>11948</v>
      </c>
      <c r="F3128" t="s">
        <v>12426</v>
      </c>
      <c r="G3128" t="s">
        <v>14418</v>
      </c>
      <c r="H3128" t="s">
        <v>20871</v>
      </c>
    </row>
    <row r="3129" spans="1:8" x14ac:dyDescent="0.35">
      <c r="A3129" t="s">
        <v>13477</v>
      </c>
      <c r="B3129" t="s">
        <v>12257</v>
      </c>
      <c r="C3129" t="s">
        <v>12443</v>
      </c>
      <c r="D3129" t="s">
        <v>21886</v>
      </c>
      <c r="E3129" t="s">
        <v>66</v>
      </c>
      <c r="F3129" t="s">
        <v>11935</v>
      </c>
      <c r="G3129" t="s">
        <v>13478</v>
      </c>
      <c r="H3129" t="s">
        <v>20236</v>
      </c>
    </row>
    <row r="3130" spans="1:8" x14ac:dyDescent="0.35">
      <c r="A3130" t="s">
        <v>15840</v>
      </c>
      <c r="B3130" t="s">
        <v>12257</v>
      </c>
      <c r="C3130" t="s">
        <v>12429</v>
      </c>
      <c r="D3130" t="s">
        <v>21945</v>
      </c>
      <c r="E3130" t="s">
        <v>12430</v>
      </c>
      <c r="F3130" t="s">
        <v>12423</v>
      </c>
      <c r="G3130" t="s">
        <v>15841</v>
      </c>
      <c r="H3130" t="s">
        <v>20973</v>
      </c>
    </row>
    <row r="3131" spans="1:8" x14ac:dyDescent="0.35">
      <c r="A3131" t="s">
        <v>14885</v>
      </c>
      <c r="B3131" t="s">
        <v>11961</v>
      </c>
      <c r="C3131" t="s">
        <v>12443</v>
      </c>
      <c r="D3131" t="s">
        <v>21911</v>
      </c>
      <c r="E3131" t="s">
        <v>12430</v>
      </c>
      <c r="F3131" t="s">
        <v>11922</v>
      </c>
      <c r="G3131" t="s">
        <v>14886</v>
      </c>
      <c r="H3131" t="s">
        <v>21231</v>
      </c>
    </row>
    <row r="3132" spans="1:8" x14ac:dyDescent="0.35">
      <c r="A3132" t="s">
        <v>15644</v>
      </c>
      <c r="B3132" t="s">
        <v>12257</v>
      </c>
      <c r="C3132" t="s">
        <v>12425</v>
      </c>
      <c r="D3132" t="s">
        <v>22130</v>
      </c>
      <c r="E3132" t="s">
        <v>12422</v>
      </c>
      <c r="F3132" t="s">
        <v>66</v>
      </c>
      <c r="G3132" t="s">
        <v>15645</v>
      </c>
      <c r="H3132" t="s">
        <v>21331</v>
      </c>
    </row>
    <row r="3133" spans="1:8" x14ac:dyDescent="0.35">
      <c r="A3133" t="s">
        <v>15922</v>
      </c>
      <c r="B3133" t="s">
        <v>12183</v>
      </c>
      <c r="C3133" t="s">
        <v>12449</v>
      </c>
      <c r="D3133" t="s">
        <v>22165</v>
      </c>
      <c r="E3133" t="s">
        <v>12422</v>
      </c>
      <c r="F3133" t="s">
        <v>11948</v>
      </c>
      <c r="G3133" t="s">
        <v>10402</v>
      </c>
      <c r="H3133" t="s">
        <v>20483</v>
      </c>
    </row>
    <row r="3134" spans="1:8" x14ac:dyDescent="0.35">
      <c r="A3134" t="s">
        <v>14823</v>
      </c>
      <c r="B3134" t="s">
        <v>12072</v>
      </c>
      <c r="C3134" t="s">
        <v>12443</v>
      </c>
      <c r="D3134" t="s">
        <v>22201</v>
      </c>
      <c r="E3134" t="s">
        <v>12430</v>
      </c>
      <c r="F3134" t="s">
        <v>11922</v>
      </c>
      <c r="G3134" t="s">
        <v>14708</v>
      </c>
      <c r="H3134" t="s">
        <v>20931</v>
      </c>
    </row>
    <row r="3135" spans="1:8" x14ac:dyDescent="0.35">
      <c r="A3135" t="s">
        <v>14591</v>
      </c>
      <c r="B3135" t="s">
        <v>12183</v>
      </c>
      <c r="C3135" t="s">
        <v>12425</v>
      </c>
      <c r="D3135" t="s">
        <v>22298</v>
      </c>
      <c r="E3135" t="s">
        <v>12422</v>
      </c>
      <c r="F3135" t="s">
        <v>11948</v>
      </c>
      <c r="G3135" t="s">
        <v>14592</v>
      </c>
      <c r="H3135" t="s">
        <v>20424</v>
      </c>
    </row>
    <row r="3136" spans="1:8" x14ac:dyDescent="0.35">
      <c r="A3136" t="s">
        <v>14120</v>
      </c>
      <c r="B3136" t="s">
        <v>11998</v>
      </c>
      <c r="C3136" t="s">
        <v>12425</v>
      </c>
      <c r="D3136" t="s">
        <v>22379</v>
      </c>
      <c r="E3136" t="s">
        <v>12422</v>
      </c>
      <c r="F3136" t="s">
        <v>12426</v>
      </c>
      <c r="G3136" t="s">
        <v>14121</v>
      </c>
      <c r="H3136" t="s">
        <v>19967</v>
      </c>
    </row>
    <row r="3137" spans="1:8" x14ac:dyDescent="0.35">
      <c r="A3137" t="s">
        <v>15633</v>
      </c>
      <c r="B3137" t="s">
        <v>12035</v>
      </c>
      <c r="C3137" t="s">
        <v>12434</v>
      </c>
      <c r="D3137" t="s">
        <v>21993</v>
      </c>
      <c r="E3137" t="s">
        <v>11948</v>
      </c>
      <c r="F3137" t="s">
        <v>11935</v>
      </c>
      <c r="G3137" t="s">
        <v>10003</v>
      </c>
      <c r="H3137" t="s">
        <v>21024</v>
      </c>
    </row>
    <row r="3138" spans="1:8" x14ac:dyDescent="0.35">
      <c r="A3138" t="s">
        <v>12496</v>
      </c>
      <c r="B3138" t="s">
        <v>12220</v>
      </c>
      <c r="C3138" t="s">
        <v>12425</v>
      </c>
      <c r="D3138" t="s">
        <v>21878</v>
      </c>
      <c r="E3138" t="s">
        <v>11935</v>
      </c>
      <c r="F3138" t="s">
        <v>11948</v>
      </c>
      <c r="G3138" t="s">
        <v>7708</v>
      </c>
      <c r="H3138" t="s">
        <v>20879</v>
      </c>
    </row>
    <row r="3139" spans="1:8" x14ac:dyDescent="0.35">
      <c r="A3139" t="s">
        <v>12899</v>
      </c>
      <c r="B3139" t="s">
        <v>12183</v>
      </c>
      <c r="C3139" t="s">
        <v>12449</v>
      </c>
      <c r="D3139" t="s">
        <v>22093</v>
      </c>
      <c r="E3139" t="s">
        <v>11935</v>
      </c>
      <c r="F3139" t="s">
        <v>11922</v>
      </c>
      <c r="G3139" t="s">
        <v>8167</v>
      </c>
      <c r="H3139" t="s">
        <v>20957</v>
      </c>
    </row>
    <row r="3140" spans="1:8" x14ac:dyDescent="0.35">
      <c r="A3140" t="s">
        <v>15685</v>
      </c>
      <c r="B3140" t="s">
        <v>11961</v>
      </c>
      <c r="C3140" t="s">
        <v>12425</v>
      </c>
      <c r="D3140" t="s">
        <v>21869</v>
      </c>
      <c r="E3140" t="s">
        <v>11922</v>
      </c>
      <c r="F3140" t="s">
        <v>11948</v>
      </c>
      <c r="G3140" t="s">
        <v>15686</v>
      </c>
      <c r="H3140" t="s">
        <v>21228</v>
      </c>
    </row>
    <row r="3141" spans="1:8" x14ac:dyDescent="0.35">
      <c r="A3141" t="s">
        <v>16233</v>
      </c>
      <c r="B3141" t="s">
        <v>12183</v>
      </c>
      <c r="C3141" t="s">
        <v>12429</v>
      </c>
      <c r="D3141" t="s">
        <v>22488</v>
      </c>
      <c r="E3141" t="s">
        <v>11935</v>
      </c>
      <c r="F3141" t="s">
        <v>12426</v>
      </c>
      <c r="G3141" t="s">
        <v>16234</v>
      </c>
      <c r="H3141" t="s">
        <v>21562</v>
      </c>
    </row>
    <row r="3142" spans="1:8" x14ac:dyDescent="0.35">
      <c r="A3142" t="s">
        <v>15482</v>
      </c>
      <c r="B3142" t="s">
        <v>11998</v>
      </c>
      <c r="C3142" t="s">
        <v>12449</v>
      </c>
      <c r="D3142" t="s">
        <v>22063</v>
      </c>
      <c r="E3142" t="s">
        <v>12422</v>
      </c>
      <c r="F3142" t="s">
        <v>66</v>
      </c>
      <c r="G3142" t="s">
        <v>15483</v>
      </c>
      <c r="H3142" t="s">
        <v>19909</v>
      </c>
    </row>
    <row r="3143" spans="1:8" x14ac:dyDescent="0.35">
      <c r="A3143" t="s">
        <v>15595</v>
      </c>
      <c r="B3143" t="s">
        <v>12257</v>
      </c>
      <c r="C3143" t="s">
        <v>12421</v>
      </c>
      <c r="D3143" t="s">
        <v>22375</v>
      </c>
      <c r="E3143" t="s">
        <v>12430</v>
      </c>
      <c r="F3143" t="s">
        <v>11935</v>
      </c>
      <c r="G3143" t="s">
        <v>15596</v>
      </c>
      <c r="H3143" t="s">
        <v>20499</v>
      </c>
    </row>
    <row r="3144" spans="1:8" x14ac:dyDescent="0.35">
      <c r="A3144" t="s">
        <v>16299</v>
      </c>
      <c r="B3144" t="s">
        <v>12257</v>
      </c>
      <c r="C3144" t="s">
        <v>12434</v>
      </c>
      <c r="D3144" t="s">
        <v>21875</v>
      </c>
      <c r="E3144" t="s">
        <v>11935</v>
      </c>
      <c r="F3144" t="s">
        <v>11948</v>
      </c>
      <c r="G3144" t="s">
        <v>16300</v>
      </c>
      <c r="H3144" t="s">
        <v>20788</v>
      </c>
    </row>
    <row r="3145" spans="1:8" x14ac:dyDescent="0.35">
      <c r="A3145" t="s">
        <v>16850</v>
      </c>
      <c r="B3145" t="s">
        <v>11998</v>
      </c>
      <c r="C3145" t="s">
        <v>12425</v>
      </c>
      <c r="D3145" t="s">
        <v>22152</v>
      </c>
      <c r="E3145" t="s">
        <v>11948</v>
      </c>
      <c r="F3145" t="s">
        <v>11948</v>
      </c>
      <c r="G3145" t="s">
        <v>16851</v>
      </c>
      <c r="H3145" t="s">
        <v>21477</v>
      </c>
    </row>
    <row r="3146" spans="1:8" x14ac:dyDescent="0.35">
      <c r="A3146" t="s">
        <v>14697</v>
      </c>
      <c r="B3146" t="s">
        <v>12257</v>
      </c>
      <c r="C3146" t="s">
        <v>12425</v>
      </c>
      <c r="D3146" t="s">
        <v>22016</v>
      </c>
      <c r="E3146" t="s">
        <v>12422</v>
      </c>
      <c r="F3146" t="s">
        <v>11922</v>
      </c>
      <c r="G3146" t="s">
        <v>14698</v>
      </c>
      <c r="H3146" t="s">
        <v>19931</v>
      </c>
    </row>
    <row r="3147" spans="1:8" x14ac:dyDescent="0.35">
      <c r="A3147" t="s">
        <v>12737</v>
      </c>
      <c r="B3147" t="s">
        <v>12035</v>
      </c>
      <c r="C3147" t="s">
        <v>12449</v>
      </c>
      <c r="D3147" t="s">
        <v>21943</v>
      </c>
      <c r="E3147" t="s">
        <v>11948</v>
      </c>
      <c r="F3147" t="s">
        <v>11922</v>
      </c>
      <c r="G3147" t="s">
        <v>12738</v>
      </c>
      <c r="H3147" t="s">
        <v>20555</v>
      </c>
    </row>
    <row r="3148" spans="1:8" x14ac:dyDescent="0.35">
      <c r="A3148" t="s">
        <v>13271</v>
      </c>
      <c r="B3148" t="s">
        <v>11921</v>
      </c>
      <c r="C3148" t="s">
        <v>12449</v>
      </c>
      <c r="D3148" t="s">
        <v>22056</v>
      </c>
      <c r="E3148" t="s">
        <v>11922</v>
      </c>
      <c r="F3148" t="s">
        <v>11922</v>
      </c>
      <c r="G3148" t="s">
        <v>13272</v>
      </c>
      <c r="H3148" t="s">
        <v>21029</v>
      </c>
    </row>
    <row r="3149" spans="1:8" x14ac:dyDescent="0.35">
      <c r="A3149" t="s">
        <v>16835</v>
      </c>
      <c r="B3149" t="s">
        <v>12035</v>
      </c>
      <c r="C3149" t="s">
        <v>12443</v>
      </c>
      <c r="D3149" t="s">
        <v>22383</v>
      </c>
      <c r="E3149" t="s">
        <v>11948</v>
      </c>
      <c r="F3149" t="s">
        <v>11935</v>
      </c>
      <c r="G3149" t="s">
        <v>9324</v>
      </c>
      <c r="H3149" t="s">
        <v>21395</v>
      </c>
    </row>
    <row r="3150" spans="1:8" x14ac:dyDescent="0.35">
      <c r="A3150" t="s">
        <v>14405</v>
      </c>
      <c r="B3150" t="s">
        <v>12146</v>
      </c>
      <c r="C3150" t="s">
        <v>12449</v>
      </c>
      <c r="D3150" t="s">
        <v>22313</v>
      </c>
      <c r="E3150" t="s">
        <v>12430</v>
      </c>
      <c r="F3150" t="s">
        <v>11948</v>
      </c>
      <c r="G3150" t="s">
        <v>12731</v>
      </c>
      <c r="H3150" t="s">
        <v>19837</v>
      </c>
    </row>
    <row r="3151" spans="1:8" x14ac:dyDescent="0.35">
      <c r="A3151" t="s">
        <v>14887</v>
      </c>
      <c r="B3151" t="s">
        <v>12183</v>
      </c>
      <c r="C3151" t="s">
        <v>12425</v>
      </c>
      <c r="D3151" t="s">
        <v>22091</v>
      </c>
      <c r="E3151" t="s">
        <v>11922</v>
      </c>
      <c r="F3151" t="s">
        <v>11935</v>
      </c>
      <c r="G3151" t="s">
        <v>14888</v>
      </c>
      <c r="H3151" t="s">
        <v>20520</v>
      </c>
    </row>
    <row r="3152" spans="1:8" x14ac:dyDescent="0.35">
      <c r="A3152" t="s">
        <v>15367</v>
      </c>
      <c r="B3152" t="s">
        <v>12183</v>
      </c>
      <c r="C3152" t="s">
        <v>12443</v>
      </c>
      <c r="D3152" t="s">
        <v>22118</v>
      </c>
      <c r="E3152" t="s">
        <v>12430</v>
      </c>
      <c r="F3152" t="s">
        <v>12426</v>
      </c>
      <c r="G3152" t="s">
        <v>66</v>
      </c>
      <c r="H3152" t="s">
        <v>20757</v>
      </c>
    </row>
    <row r="3153" spans="1:8" x14ac:dyDescent="0.35">
      <c r="A3153" t="s">
        <v>12726</v>
      </c>
      <c r="B3153" t="s">
        <v>12257</v>
      </c>
      <c r="C3153" t="s">
        <v>12443</v>
      </c>
      <c r="D3153" t="s">
        <v>22019</v>
      </c>
      <c r="E3153" t="s">
        <v>12430</v>
      </c>
      <c r="F3153" t="s">
        <v>11935</v>
      </c>
      <c r="G3153" t="s">
        <v>12727</v>
      </c>
      <c r="H3153" t="s">
        <v>20733</v>
      </c>
    </row>
    <row r="3154" spans="1:8" x14ac:dyDescent="0.35">
      <c r="A3154" t="s">
        <v>16407</v>
      </c>
      <c r="B3154" t="s">
        <v>12183</v>
      </c>
      <c r="C3154" t="s">
        <v>12449</v>
      </c>
      <c r="D3154" t="s">
        <v>22186</v>
      </c>
      <c r="E3154" t="s">
        <v>11922</v>
      </c>
      <c r="F3154" t="s">
        <v>11935</v>
      </c>
      <c r="G3154" t="s">
        <v>14420</v>
      </c>
      <c r="H3154" t="s">
        <v>19858</v>
      </c>
    </row>
    <row r="3155" spans="1:8" x14ac:dyDescent="0.35">
      <c r="A3155" t="s">
        <v>16796</v>
      </c>
      <c r="B3155" t="s">
        <v>12183</v>
      </c>
      <c r="C3155" t="s">
        <v>12429</v>
      </c>
      <c r="D3155" t="s">
        <v>22106</v>
      </c>
      <c r="E3155" t="s">
        <v>12430</v>
      </c>
      <c r="F3155" t="s">
        <v>12423</v>
      </c>
      <c r="G3155" t="s">
        <v>16797</v>
      </c>
      <c r="H3155" t="s">
        <v>20796</v>
      </c>
    </row>
    <row r="3156" spans="1:8" x14ac:dyDescent="0.35">
      <c r="A3156" t="s">
        <v>13950</v>
      </c>
      <c r="B3156" t="s">
        <v>11921</v>
      </c>
      <c r="C3156" t="s">
        <v>12449</v>
      </c>
      <c r="D3156" t="s">
        <v>22350</v>
      </c>
      <c r="E3156" t="s">
        <v>12430</v>
      </c>
      <c r="F3156" t="s">
        <v>11935</v>
      </c>
      <c r="G3156" t="s">
        <v>13951</v>
      </c>
      <c r="H3156" t="s">
        <v>20805</v>
      </c>
    </row>
    <row r="3157" spans="1:8" x14ac:dyDescent="0.35">
      <c r="A3157" t="s">
        <v>15188</v>
      </c>
      <c r="B3157" t="s">
        <v>11961</v>
      </c>
      <c r="C3157" t="s">
        <v>12449</v>
      </c>
      <c r="D3157" t="s">
        <v>22439</v>
      </c>
      <c r="E3157" t="s">
        <v>12430</v>
      </c>
      <c r="F3157" t="s">
        <v>12423</v>
      </c>
      <c r="G3157" t="s">
        <v>15189</v>
      </c>
      <c r="H3157" t="s">
        <v>21394</v>
      </c>
    </row>
    <row r="3158" spans="1:8" x14ac:dyDescent="0.35">
      <c r="A3158" t="s">
        <v>15607</v>
      </c>
      <c r="B3158" t="s">
        <v>11961</v>
      </c>
      <c r="C3158" t="s">
        <v>12449</v>
      </c>
      <c r="D3158" t="s">
        <v>22083</v>
      </c>
      <c r="E3158" t="s">
        <v>12422</v>
      </c>
      <c r="F3158" t="s">
        <v>11922</v>
      </c>
      <c r="G3158" t="s">
        <v>8564</v>
      </c>
      <c r="H3158" t="s">
        <v>20684</v>
      </c>
    </row>
    <row r="3159" spans="1:8" x14ac:dyDescent="0.35">
      <c r="A3159" t="s">
        <v>16557</v>
      </c>
      <c r="B3159" t="s">
        <v>12109</v>
      </c>
      <c r="C3159" t="s">
        <v>12449</v>
      </c>
      <c r="D3159" t="s">
        <v>22085</v>
      </c>
      <c r="E3159" t="s">
        <v>11948</v>
      </c>
      <c r="F3159" t="s">
        <v>11935</v>
      </c>
      <c r="G3159" t="s">
        <v>16558</v>
      </c>
      <c r="H3159" t="s">
        <v>20787</v>
      </c>
    </row>
    <row r="3160" spans="1:8" x14ac:dyDescent="0.35">
      <c r="A3160" t="s">
        <v>14679</v>
      </c>
      <c r="B3160" t="s">
        <v>11921</v>
      </c>
      <c r="C3160" t="s">
        <v>12429</v>
      </c>
      <c r="D3160" t="s">
        <v>22197</v>
      </c>
      <c r="E3160" t="s">
        <v>11935</v>
      </c>
      <c r="F3160" t="s">
        <v>11922</v>
      </c>
      <c r="G3160" t="s">
        <v>66</v>
      </c>
      <c r="H3160" t="s">
        <v>20143</v>
      </c>
    </row>
    <row r="3161" spans="1:8" x14ac:dyDescent="0.35">
      <c r="A3161" t="s">
        <v>12734</v>
      </c>
      <c r="B3161" t="s">
        <v>12146</v>
      </c>
      <c r="C3161" t="s">
        <v>12434</v>
      </c>
      <c r="D3161" t="s">
        <v>22023</v>
      </c>
      <c r="E3161" t="s">
        <v>66</v>
      </c>
      <c r="F3161" t="s">
        <v>11922</v>
      </c>
      <c r="G3161" t="s">
        <v>7754</v>
      </c>
      <c r="H3161" t="s">
        <v>20342</v>
      </c>
    </row>
    <row r="3162" spans="1:8" x14ac:dyDescent="0.35">
      <c r="A3162" t="s">
        <v>13296</v>
      </c>
      <c r="B3162" t="s">
        <v>12220</v>
      </c>
      <c r="C3162" t="s">
        <v>12429</v>
      </c>
      <c r="D3162" t="s">
        <v>22001</v>
      </c>
      <c r="E3162" t="s">
        <v>12422</v>
      </c>
      <c r="F3162" t="s">
        <v>12426</v>
      </c>
      <c r="G3162" t="s">
        <v>66</v>
      </c>
      <c r="H3162" t="s">
        <v>21042</v>
      </c>
    </row>
    <row r="3163" spans="1:8" x14ac:dyDescent="0.35">
      <c r="A3163" t="s">
        <v>15696</v>
      </c>
      <c r="B3163" t="s">
        <v>11998</v>
      </c>
      <c r="C3163" t="s">
        <v>12449</v>
      </c>
      <c r="D3163" t="s">
        <v>22154</v>
      </c>
      <c r="E3163" t="s">
        <v>11935</v>
      </c>
      <c r="F3163" t="s">
        <v>11922</v>
      </c>
      <c r="G3163" t="s">
        <v>15697</v>
      </c>
      <c r="H3163" t="s">
        <v>21184</v>
      </c>
    </row>
    <row r="3164" spans="1:8" x14ac:dyDescent="0.35">
      <c r="A3164" t="s">
        <v>16913</v>
      </c>
      <c r="B3164" t="s">
        <v>12257</v>
      </c>
      <c r="C3164" t="s">
        <v>12434</v>
      </c>
      <c r="D3164" t="s">
        <v>22057</v>
      </c>
      <c r="E3164" t="s">
        <v>11922</v>
      </c>
      <c r="F3164" t="s">
        <v>11922</v>
      </c>
      <c r="G3164" t="s">
        <v>9020</v>
      </c>
      <c r="H3164" t="s">
        <v>20409</v>
      </c>
    </row>
    <row r="3165" spans="1:8" x14ac:dyDescent="0.35">
      <c r="A3165" t="s">
        <v>12622</v>
      </c>
      <c r="B3165" t="s">
        <v>12146</v>
      </c>
      <c r="C3165" t="s">
        <v>12421</v>
      </c>
      <c r="D3165" t="s">
        <v>21971</v>
      </c>
      <c r="E3165" t="s">
        <v>12422</v>
      </c>
      <c r="F3165" t="s">
        <v>12423</v>
      </c>
      <c r="G3165" t="s">
        <v>12623</v>
      </c>
      <c r="H3165" t="s">
        <v>19930</v>
      </c>
    </row>
    <row r="3166" spans="1:8" x14ac:dyDescent="0.35">
      <c r="A3166" t="s">
        <v>12817</v>
      </c>
      <c r="B3166" t="s">
        <v>12146</v>
      </c>
      <c r="C3166" t="s">
        <v>12425</v>
      </c>
      <c r="D3166" t="s">
        <v>22015</v>
      </c>
      <c r="E3166" t="s">
        <v>12430</v>
      </c>
      <c r="F3166" t="s">
        <v>11935</v>
      </c>
      <c r="G3166" t="s">
        <v>12818</v>
      </c>
      <c r="H3166" t="s">
        <v>22058</v>
      </c>
    </row>
    <row r="3167" spans="1:8" x14ac:dyDescent="0.35">
      <c r="A3167" t="s">
        <v>16876</v>
      </c>
      <c r="B3167" t="s">
        <v>11921</v>
      </c>
      <c r="C3167" t="s">
        <v>12443</v>
      </c>
      <c r="D3167" t="s">
        <v>22321</v>
      </c>
      <c r="E3167" t="s">
        <v>11935</v>
      </c>
      <c r="F3167" t="s">
        <v>12426</v>
      </c>
      <c r="G3167" t="s">
        <v>9860</v>
      </c>
      <c r="H3167" t="s">
        <v>20698</v>
      </c>
    </row>
    <row r="3168" spans="1:8" x14ac:dyDescent="0.35">
      <c r="A3168" t="s">
        <v>14460</v>
      </c>
      <c r="B3168" t="s">
        <v>11961</v>
      </c>
      <c r="C3168" t="s">
        <v>12434</v>
      </c>
      <c r="D3168" t="s">
        <v>22413</v>
      </c>
      <c r="E3168" t="s">
        <v>12422</v>
      </c>
      <c r="F3168" t="s">
        <v>66</v>
      </c>
      <c r="G3168" t="s">
        <v>66</v>
      </c>
      <c r="H3168" t="s">
        <v>21052</v>
      </c>
    </row>
    <row r="3169" spans="1:8" x14ac:dyDescent="0.35">
      <c r="A3169" t="s">
        <v>16716</v>
      </c>
      <c r="B3169" t="s">
        <v>12072</v>
      </c>
      <c r="C3169" t="s">
        <v>12421</v>
      </c>
      <c r="D3169" t="s">
        <v>22230</v>
      </c>
      <c r="E3169" t="s">
        <v>11922</v>
      </c>
      <c r="F3169" t="s">
        <v>66</v>
      </c>
      <c r="G3169" t="s">
        <v>10764</v>
      </c>
      <c r="H3169" t="s">
        <v>20613</v>
      </c>
    </row>
    <row r="3170" spans="1:8" x14ac:dyDescent="0.35">
      <c r="A3170" t="s">
        <v>12950</v>
      </c>
      <c r="B3170" t="s">
        <v>12109</v>
      </c>
      <c r="C3170" t="s">
        <v>12443</v>
      </c>
      <c r="D3170" t="s">
        <v>22113</v>
      </c>
      <c r="E3170" t="s">
        <v>12430</v>
      </c>
      <c r="F3170" t="s">
        <v>11935</v>
      </c>
      <c r="G3170" t="s">
        <v>12951</v>
      </c>
      <c r="H3170" t="s">
        <v>19860</v>
      </c>
    </row>
    <row r="3171" spans="1:8" x14ac:dyDescent="0.35">
      <c r="A3171" t="s">
        <v>15432</v>
      </c>
      <c r="B3171" t="s">
        <v>12035</v>
      </c>
      <c r="C3171" t="s">
        <v>12449</v>
      </c>
      <c r="D3171" t="s">
        <v>22016</v>
      </c>
      <c r="E3171" t="s">
        <v>66</v>
      </c>
      <c r="F3171" t="s">
        <v>12426</v>
      </c>
      <c r="G3171" t="s">
        <v>14095</v>
      </c>
      <c r="H3171" t="s">
        <v>19854</v>
      </c>
    </row>
    <row r="3172" spans="1:8" x14ac:dyDescent="0.35">
      <c r="A3172" t="s">
        <v>15568</v>
      </c>
      <c r="B3172" t="s">
        <v>11998</v>
      </c>
      <c r="C3172" t="s">
        <v>12443</v>
      </c>
      <c r="D3172" t="s">
        <v>22004</v>
      </c>
      <c r="E3172" t="s">
        <v>12422</v>
      </c>
      <c r="F3172" t="s">
        <v>12426</v>
      </c>
      <c r="G3172" t="s">
        <v>15569</v>
      </c>
      <c r="H3172" t="s">
        <v>20680</v>
      </c>
    </row>
    <row r="3173" spans="1:8" x14ac:dyDescent="0.35">
      <c r="A3173" t="s">
        <v>16996</v>
      </c>
      <c r="B3173" t="s">
        <v>12220</v>
      </c>
      <c r="C3173" t="s">
        <v>12429</v>
      </c>
      <c r="D3173" t="s">
        <v>21880</v>
      </c>
      <c r="E3173" t="s">
        <v>12422</v>
      </c>
      <c r="F3173" t="s">
        <v>12426</v>
      </c>
      <c r="G3173" t="s">
        <v>10585</v>
      </c>
      <c r="H3173" t="s">
        <v>19989</v>
      </c>
    </row>
    <row r="3174" spans="1:8" x14ac:dyDescent="0.35">
      <c r="A3174" t="s">
        <v>12652</v>
      </c>
      <c r="B3174" t="s">
        <v>12035</v>
      </c>
      <c r="C3174" t="s">
        <v>12449</v>
      </c>
      <c r="D3174" t="s">
        <v>21969</v>
      </c>
      <c r="E3174" t="s">
        <v>12422</v>
      </c>
      <c r="F3174" t="s">
        <v>12423</v>
      </c>
      <c r="G3174" t="s">
        <v>12653</v>
      </c>
      <c r="H3174" t="s">
        <v>20909</v>
      </c>
    </row>
    <row r="3175" spans="1:8" x14ac:dyDescent="0.35">
      <c r="A3175" t="s">
        <v>16516</v>
      </c>
      <c r="B3175" t="s">
        <v>12109</v>
      </c>
      <c r="C3175" t="s">
        <v>12449</v>
      </c>
      <c r="D3175" t="s">
        <v>22279</v>
      </c>
      <c r="E3175" t="s">
        <v>12430</v>
      </c>
      <c r="F3175" t="s">
        <v>11935</v>
      </c>
      <c r="G3175" t="s">
        <v>66</v>
      </c>
      <c r="H3175" t="s">
        <v>19844</v>
      </c>
    </row>
    <row r="3176" spans="1:8" x14ac:dyDescent="0.35">
      <c r="A3176" t="s">
        <v>15642</v>
      </c>
      <c r="B3176" t="s">
        <v>12220</v>
      </c>
      <c r="C3176" t="s">
        <v>12449</v>
      </c>
      <c r="D3176" t="s">
        <v>22345</v>
      </c>
      <c r="E3176" t="s">
        <v>11948</v>
      </c>
      <c r="F3176" t="s">
        <v>11922</v>
      </c>
      <c r="G3176" t="s">
        <v>15643</v>
      </c>
      <c r="H3176" t="s">
        <v>20733</v>
      </c>
    </row>
    <row r="3177" spans="1:8" x14ac:dyDescent="0.35">
      <c r="A3177" t="s">
        <v>14032</v>
      </c>
      <c r="B3177" t="s">
        <v>11921</v>
      </c>
      <c r="C3177" t="s">
        <v>12425</v>
      </c>
      <c r="D3177" t="s">
        <v>22362</v>
      </c>
      <c r="E3177" t="s">
        <v>66</v>
      </c>
      <c r="F3177" t="s">
        <v>66</v>
      </c>
      <c r="G3177" t="s">
        <v>14033</v>
      </c>
      <c r="H3177" t="s">
        <v>20574</v>
      </c>
    </row>
    <row r="3178" spans="1:8" x14ac:dyDescent="0.35">
      <c r="A3178" t="s">
        <v>14208</v>
      </c>
      <c r="B3178" t="s">
        <v>11921</v>
      </c>
      <c r="C3178" t="s">
        <v>12429</v>
      </c>
      <c r="D3178" t="s">
        <v>22293</v>
      </c>
      <c r="E3178" t="s">
        <v>11935</v>
      </c>
      <c r="F3178" t="s">
        <v>11922</v>
      </c>
      <c r="G3178" t="s">
        <v>14209</v>
      </c>
      <c r="H3178" t="s">
        <v>20594</v>
      </c>
    </row>
    <row r="3179" spans="1:8" x14ac:dyDescent="0.35">
      <c r="A3179" t="s">
        <v>16937</v>
      </c>
      <c r="B3179" t="s">
        <v>12072</v>
      </c>
      <c r="C3179" t="s">
        <v>12425</v>
      </c>
      <c r="D3179" t="s">
        <v>21984</v>
      </c>
      <c r="E3179" t="s">
        <v>12430</v>
      </c>
      <c r="F3179" t="s">
        <v>11948</v>
      </c>
      <c r="G3179" t="s">
        <v>9263</v>
      </c>
      <c r="H3179" t="s">
        <v>20052</v>
      </c>
    </row>
    <row r="3180" spans="1:8" x14ac:dyDescent="0.35">
      <c r="A3180" t="s">
        <v>12721</v>
      </c>
      <c r="B3180" t="s">
        <v>12109</v>
      </c>
      <c r="C3180" t="s">
        <v>12429</v>
      </c>
      <c r="D3180" t="s">
        <v>22018</v>
      </c>
      <c r="E3180" t="s">
        <v>66</v>
      </c>
      <c r="F3180" t="s">
        <v>12423</v>
      </c>
      <c r="G3180" t="s">
        <v>12722</v>
      </c>
      <c r="H3180" t="s">
        <v>19925</v>
      </c>
    </row>
    <row r="3181" spans="1:8" x14ac:dyDescent="0.35">
      <c r="A3181" t="s">
        <v>16760</v>
      </c>
      <c r="B3181" t="s">
        <v>12109</v>
      </c>
      <c r="C3181" t="s">
        <v>12429</v>
      </c>
      <c r="D3181" t="s">
        <v>21954</v>
      </c>
      <c r="E3181" t="s">
        <v>11935</v>
      </c>
      <c r="F3181" t="s">
        <v>11922</v>
      </c>
      <c r="G3181" t="s">
        <v>13939</v>
      </c>
      <c r="H3181" t="s">
        <v>20537</v>
      </c>
    </row>
    <row r="3182" spans="1:8" x14ac:dyDescent="0.35">
      <c r="A3182" t="s">
        <v>14072</v>
      </c>
      <c r="B3182" t="s">
        <v>12257</v>
      </c>
      <c r="C3182" t="s">
        <v>12429</v>
      </c>
      <c r="D3182" t="s">
        <v>22159</v>
      </c>
      <c r="E3182" t="s">
        <v>12430</v>
      </c>
      <c r="F3182" t="s">
        <v>11922</v>
      </c>
      <c r="G3182" t="s">
        <v>14073</v>
      </c>
      <c r="H3182" t="s">
        <v>20493</v>
      </c>
    </row>
    <row r="3183" spans="1:8" x14ac:dyDescent="0.35">
      <c r="A3183" t="s">
        <v>13142</v>
      </c>
      <c r="B3183" t="s">
        <v>11921</v>
      </c>
      <c r="C3183" t="s">
        <v>12421</v>
      </c>
      <c r="D3183" t="s">
        <v>22168</v>
      </c>
      <c r="E3183" t="s">
        <v>11922</v>
      </c>
      <c r="F3183" t="s">
        <v>11922</v>
      </c>
      <c r="G3183" t="s">
        <v>13143</v>
      </c>
      <c r="H3183" t="s">
        <v>21519</v>
      </c>
    </row>
    <row r="3184" spans="1:8" x14ac:dyDescent="0.35">
      <c r="A3184" t="s">
        <v>15131</v>
      </c>
      <c r="B3184" t="s">
        <v>12072</v>
      </c>
      <c r="C3184" t="s">
        <v>12434</v>
      </c>
      <c r="D3184" t="s">
        <v>22479</v>
      </c>
      <c r="E3184" t="s">
        <v>66</v>
      </c>
      <c r="F3184" t="s">
        <v>66</v>
      </c>
      <c r="G3184" t="s">
        <v>14710</v>
      </c>
      <c r="H3184" t="s">
        <v>20741</v>
      </c>
    </row>
    <row r="3185" spans="1:8" x14ac:dyDescent="0.35">
      <c r="A3185" t="s">
        <v>13092</v>
      </c>
      <c r="B3185" t="s">
        <v>11921</v>
      </c>
      <c r="C3185" t="s">
        <v>12425</v>
      </c>
      <c r="D3185" t="s">
        <v>21981</v>
      </c>
      <c r="E3185" t="s">
        <v>12422</v>
      </c>
      <c r="F3185" t="s">
        <v>11935</v>
      </c>
      <c r="G3185" t="s">
        <v>66</v>
      </c>
      <c r="H3185" t="s">
        <v>20965</v>
      </c>
    </row>
    <row r="3186" spans="1:8" x14ac:dyDescent="0.35">
      <c r="A3186" t="s">
        <v>13903</v>
      </c>
      <c r="B3186" t="s">
        <v>12220</v>
      </c>
      <c r="C3186" t="s">
        <v>12434</v>
      </c>
      <c r="D3186" t="s">
        <v>22262</v>
      </c>
      <c r="E3186" t="s">
        <v>11935</v>
      </c>
      <c r="F3186" t="s">
        <v>11948</v>
      </c>
      <c r="G3186" t="s">
        <v>13904</v>
      </c>
      <c r="H3186" t="s">
        <v>21355</v>
      </c>
    </row>
    <row r="3187" spans="1:8" x14ac:dyDescent="0.35">
      <c r="A3187" t="s">
        <v>16702</v>
      </c>
      <c r="B3187" t="s">
        <v>12035</v>
      </c>
      <c r="C3187" t="s">
        <v>12421</v>
      </c>
      <c r="D3187" t="s">
        <v>21911</v>
      </c>
      <c r="E3187" t="s">
        <v>11935</v>
      </c>
      <c r="F3187" t="s">
        <v>11922</v>
      </c>
      <c r="G3187" t="s">
        <v>13409</v>
      </c>
      <c r="H3187" t="s">
        <v>20928</v>
      </c>
    </row>
    <row r="3188" spans="1:8" x14ac:dyDescent="0.35">
      <c r="A3188" t="s">
        <v>14385</v>
      </c>
      <c r="B3188" t="s">
        <v>12146</v>
      </c>
      <c r="C3188" t="s">
        <v>12449</v>
      </c>
      <c r="D3188" t="s">
        <v>22383</v>
      </c>
      <c r="E3188" t="s">
        <v>11922</v>
      </c>
      <c r="F3188" t="s">
        <v>12426</v>
      </c>
      <c r="G3188" t="s">
        <v>8572</v>
      </c>
      <c r="H3188" t="s">
        <v>20700</v>
      </c>
    </row>
    <row r="3189" spans="1:8" x14ac:dyDescent="0.35">
      <c r="A3189" t="s">
        <v>12517</v>
      </c>
      <c r="B3189" t="s">
        <v>11961</v>
      </c>
      <c r="C3189" t="s">
        <v>12443</v>
      </c>
      <c r="D3189" t="s">
        <v>21914</v>
      </c>
      <c r="E3189" t="s">
        <v>11922</v>
      </c>
      <c r="F3189" t="s">
        <v>11948</v>
      </c>
      <c r="G3189" t="s">
        <v>66</v>
      </c>
      <c r="H3189" t="s">
        <v>19846</v>
      </c>
    </row>
    <row r="3190" spans="1:8" x14ac:dyDescent="0.35">
      <c r="A3190" t="s">
        <v>15590</v>
      </c>
      <c r="B3190" t="s">
        <v>12146</v>
      </c>
      <c r="C3190" t="s">
        <v>12443</v>
      </c>
      <c r="D3190" t="s">
        <v>22306</v>
      </c>
      <c r="E3190" t="s">
        <v>12430</v>
      </c>
      <c r="F3190" t="s">
        <v>12426</v>
      </c>
      <c r="G3190" t="s">
        <v>13461</v>
      </c>
      <c r="H3190" t="s">
        <v>20820</v>
      </c>
    </row>
    <row r="3191" spans="1:8" x14ac:dyDescent="0.35">
      <c r="A3191" t="s">
        <v>16231</v>
      </c>
      <c r="B3191" t="s">
        <v>12257</v>
      </c>
      <c r="C3191" t="s">
        <v>12421</v>
      </c>
      <c r="D3191" t="s">
        <v>22140</v>
      </c>
      <c r="E3191" t="s">
        <v>11935</v>
      </c>
      <c r="F3191" t="s">
        <v>66</v>
      </c>
      <c r="G3191" t="s">
        <v>13083</v>
      </c>
      <c r="H3191" t="s">
        <v>20366</v>
      </c>
    </row>
    <row r="3192" spans="1:8" x14ac:dyDescent="0.35">
      <c r="A3192" t="s">
        <v>16418</v>
      </c>
      <c r="B3192" t="s">
        <v>12220</v>
      </c>
      <c r="C3192" t="s">
        <v>12449</v>
      </c>
      <c r="D3192" t="s">
        <v>22124</v>
      </c>
      <c r="E3192" t="s">
        <v>11922</v>
      </c>
      <c r="F3192" t="s">
        <v>11935</v>
      </c>
      <c r="G3192" t="s">
        <v>16419</v>
      </c>
      <c r="H3192" t="s">
        <v>20661</v>
      </c>
    </row>
    <row r="3193" spans="1:8" x14ac:dyDescent="0.35">
      <c r="A3193" t="s">
        <v>13291</v>
      </c>
      <c r="B3193" t="s">
        <v>11921</v>
      </c>
      <c r="C3193" t="s">
        <v>12429</v>
      </c>
      <c r="D3193" t="s">
        <v>22207</v>
      </c>
      <c r="E3193" t="s">
        <v>66</v>
      </c>
      <c r="F3193" t="s">
        <v>11922</v>
      </c>
      <c r="G3193" t="s">
        <v>66</v>
      </c>
      <c r="H3193" t="s">
        <v>20764</v>
      </c>
    </row>
    <row r="3194" spans="1:8" x14ac:dyDescent="0.35">
      <c r="A3194" t="s">
        <v>16836</v>
      </c>
      <c r="B3194" t="s">
        <v>12072</v>
      </c>
      <c r="C3194" t="s">
        <v>12434</v>
      </c>
      <c r="D3194" t="s">
        <v>22061</v>
      </c>
      <c r="E3194" t="s">
        <v>12430</v>
      </c>
      <c r="F3194" t="s">
        <v>12423</v>
      </c>
      <c r="G3194" t="s">
        <v>16837</v>
      </c>
      <c r="H3194" t="s">
        <v>20405</v>
      </c>
    </row>
    <row r="3195" spans="1:8" x14ac:dyDescent="0.35">
      <c r="A3195" t="s">
        <v>13025</v>
      </c>
      <c r="B3195" t="s">
        <v>11921</v>
      </c>
      <c r="C3195" t="s">
        <v>12425</v>
      </c>
      <c r="D3195" t="s">
        <v>21889</v>
      </c>
      <c r="E3195" t="s">
        <v>11935</v>
      </c>
      <c r="F3195" t="s">
        <v>11922</v>
      </c>
      <c r="G3195" t="s">
        <v>12719</v>
      </c>
      <c r="H3195" t="s">
        <v>21002</v>
      </c>
    </row>
    <row r="3196" spans="1:8" x14ac:dyDescent="0.35">
      <c r="A3196" t="s">
        <v>14952</v>
      </c>
      <c r="B3196" t="s">
        <v>11921</v>
      </c>
      <c r="C3196" t="s">
        <v>12425</v>
      </c>
      <c r="D3196" t="s">
        <v>21948</v>
      </c>
      <c r="E3196" t="s">
        <v>12430</v>
      </c>
      <c r="F3196" t="s">
        <v>11948</v>
      </c>
      <c r="G3196" t="s">
        <v>10021</v>
      </c>
      <c r="H3196" t="s">
        <v>22074</v>
      </c>
    </row>
    <row r="3197" spans="1:8" x14ac:dyDescent="0.35">
      <c r="A3197" t="s">
        <v>14199</v>
      </c>
      <c r="B3197" t="s">
        <v>11921</v>
      </c>
      <c r="C3197" t="s">
        <v>12449</v>
      </c>
      <c r="D3197" t="s">
        <v>22094</v>
      </c>
      <c r="E3197" t="s">
        <v>11935</v>
      </c>
      <c r="F3197" t="s">
        <v>11948</v>
      </c>
      <c r="G3197" t="s">
        <v>7285</v>
      </c>
      <c r="H3197" t="s">
        <v>21038</v>
      </c>
    </row>
    <row r="3198" spans="1:8" x14ac:dyDescent="0.35">
      <c r="A3198" t="s">
        <v>14722</v>
      </c>
      <c r="B3198" t="s">
        <v>12220</v>
      </c>
      <c r="C3198" t="s">
        <v>12429</v>
      </c>
      <c r="D3198" t="s">
        <v>22441</v>
      </c>
      <c r="E3198" t="s">
        <v>12422</v>
      </c>
      <c r="F3198" t="s">
        <v>12426</v>
      </c>
      <c r="G3198" t="s">
        <v>14723</v>
      </c>
      <c r="H3198" t="s">
        <v>20582</v>
      </c>
    </row>
    <row r="3199" spans="1:8" x14ac:dyDescent="0.35">
      <c r="A3199" t="s">
        <v>15555</v>
      </c>
      <c r="B3199" t="s">
        <v>11961</v>
      </c>
      <c r="C3199" t="s">
        <v>12425</v>
      </c>
      <c r="D3199" t="s">
        <v>22215</v>
      </c>
      <c r="E3199" t="s">
        <v>12430</v>
      </c>
      <c r="F3199" t="s">
        <v>11948</v>
      </c>
      <c r="G3199" t="s">
        <v>8155</v>
      </c>
      <c r="H3199" t="s">
        <v>20178</v>
      </c>
    </row>
    <row r="3200" spans="1:8" x14ac:dyDescent="0.35">
      <c r="A3200" t="s">
        <v>14549</v>
      </c>
      <c r="B3200" t="s">
        <v>12257</v>
      </c>
      <c r="C3200" t="s">
        <v>12429</v>
      </c>
      <c r="D3200" t="s">
        <v>22240</v>
      </c>
      <c r="E3200" t="s">
        <v>11935</v>
      </c>
      <c r="F3200" t="s">
        <v>12423</v>
      </c>
      <c r="G3200" t="s">
        <v>14550</v>
      </c>
      <c r="H3200" t="s">
        <v>21044</v>
      </c>
    </row>
    <row r="3201" spans="1:8" x14ac:dyDescent="0.35">
      <c r="A3201" t="s">
        <v>13614</v>
      </c>
      <c r="B3201" t="s">
        <v>12146</v>
      </c>
      <c r="C3201" t="s">
        <v>12443</v>
      </c>
      <c r="D3201" t="s">
        <v>22290</v>
      </c>
      <c r="E3201" t="s">
        <v>11922</v>
      </c>
      <c r="F3201" t="s">
        <v>11935</v>
      </c>
      <c r="G3201" t="s">
        <v>11420</v>
      </c>
      <c r="H3201" t="s">
        <v>21060</v>
      </c>
    </row>
    <row r="3202" spans="1:8" x14ac:dyDescent="0.35">
      <c r="A3202" t="s">
        <v>15593</v>
      </c>
      <c r="B3202" t="s">
        <v>12109</v>
      </c>
      <c r="C3202" t="s">
        <v>12421</v>
      </c>
      <c r="D3202" t="s">
        <v>21897</v>
      </c>
      <c r="E3202" t="s">
        <v>11922</v>
      </c>
      <c r="F3202" t="s">
        <v>12423</v>
      </c>
      <c r="G3202" t="s">
        <v>15594</v>
      </c>
      <c r="H3202" t="s">
        <v>20392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1A37-894D-4CB1-B639-A9659B45B4A8}">
  <dimension ref="A1:E16"/>
  <sheetViews>
    <sheetView workbookViewId="0">
      <selection activeCell="K18" sqref="K18"/>
    </sheetView>
  </sheetViews>
  <sheetFormatPr defaultRowHeight="19.05" x14ac:dyDescent="0.35"/>
  <cols>
    <col min="1" max="1" width="9.90625" bestFit="1" customWidth="1"/>
    <col min="2" max="2" width="17.81640625" bestFit="1" customWidth="1"/>
    <col min="3" max="3" width="9.453125" bestFit="1" customWidth="1"/>
    <col min="4" max="4" width="10.6328125" bestFit="1" customWidth="1"/>
    <col min="5" max="5" width="9.453125" bestFit="1" customWidth="1"/>
  </cols>
  <sheetData>
    <row r="1" spans="1:5" x14ac:dyDescent="0.35">
      <c r="A1" t="s">
        <v>1</v>
      </c>
      <c r="B1" t="s">
        <v>12293</v>
      </c>
      <c r="C1" t="s">
        <v>12294</v>
      </c>
      <c r="D1" t="s">
        <v>12295</v>
      </c>
      <c r="E1" t="s">
        <v>12296</v>
      </c>
    </row>
    <row r="2" spans="1:5" x14ac:dyDescent="0.35">
      <c r="A2" t="s">
        <v>10</v>
      </c>
      <c r="B2" t="s">
        <v>12297</v>
      </c>
      <c r="C2" t="s">
        <v>12298</v>
      </c>
      <c r="D2" t="s">
        <v>12299</v>
      </c>
      <c r="E2" t="s">
        <v>12300</v>
      </c>
    </row>
    <row r="3" spans="1:5" x14ac:dyDescent="0.35">
      <c r="A3" t="s">
        <v>20</v>
      </c>
      <c r="B3" t="s">
        <v>12301</v>
      </c>
      <c r="C3" t="s">
        <v>12298</v>
      </c>
      <c r="D3" t="s">
        <v>12299</v>
      </c>
      <c r="E3" t="s">
        <v>12300</v>
      </c>
    </row>
    <row r="4" spans="1:5" x14ac:dyDescent="0.35">
      <c r="A4" t="s">
        <v>21</v>
      </c>
      <c r="B4" t="s">
        <v>12302</v>
      </c>
      <c r="C4" t="s">
        <v>12298</v>
      </c>
      <c r="D4" t="s">
        <v>12299</v>
      </c>
      <c r="E4" t="s">
        <v>12300</v>
      </c>
    </row>
    <row r="5" spans="1:5" x14ac:dyDescent="0.35">
      <c r="A5" t="s">
        <v>17</v>
      </c>
      <c r="B5" t="s">
        <v>12303</v>
      </c>
      <c r="C5" t="s">
        <v>12298</v>
      </c>
      <c r="D5" t="s">
        <v>12299</v>
      </c>
      <c r="E5" t="s">
        <v>12300</v>
      </c>
    </row>
    <row r="6" spans="1:5" x14ac:dyDescent="0.35">
      <c r="A6" t="s">
        <v>18</v>
      </c>
      <c r="B6" t="s">
        <v>12304</v>
      </c>
      <c r="C6" t="s">
        <v>12298</v>
      </c>
      <c r="D6" t="s">
        <v>12305</v>
      </c>
      <c r="E6" t="s">
        <v>12306</v>
      </c>
    </row>
    <row r="7" spans="1:5" x14ac:dyDescent="0.35">
      <c r="A7" t="s">
        <v>24</v>
      </c>
      <c r="B7" t="s">
        <v>12307</v>
      </c>
      <c r="C7" t="s">
        <v>12298</v>
      </c>
      <c r="D7" t="s">
        <v>12305</v>
      </c>
      <c r="E7" t="s">
        <v>12306</v>
      </c>
    </row>
    <row r="8" spans="1:5" x14ac:dyDescent="0.35">
      <c r="A8" t="s">
        <v>8</v>
      </c>
      <c r="B8" t="s">
        <v>12308</v>
      </c>
      <c r="C8" t="s">
        <v>12298</v>
      </c>
      <c r="D8" t="s">
        <v>12309</v>
      </c>
      <c r="E8" t="s">
        <v>12300</v>
      </c>
    </row>
    <row r="9" spans="1:5" x14ac:dyDescent="0.35">
      <c r="A9" t="s">
        <v>6</v>
      </c>
      <c r="B9" t="s">
        <v>12310</v>
      </c>
      <c r="C9" t="s">
        <v>12298</v>
      </c>
      <c r="D9" t="s">
        <v>12299</v>
      </c>
      <c r="E9" t="s">
        <v>12300</v>
      </c>
    </row>
    <row r="10" spans="1:5" x14ac:dyDescent="0.35">
      <c r="A10" t="s">
        <v>9</v>
      </c>
      <c r="B10" t="s">
        <v>12311</v>
      </c>
      <c r="C10" t="s">
        <v>12298</v>
      </c>
      <c r="D10" t="s">
        <v>12299</v>
      </c>
      <c r="E10" t="s">
        <v>12300</v>
      </c>
    </row>
    <row r="11" spans="1:5" x14ac:dyDescent="0.35">
      <c r="A11" t="s">
        <v>11</v>
      </c>
      <c r="B11" t="s">
        <v>12312</v>
      </c>
      <c r="C11" t="s">
        <v>12313</v>
      </c>
      <c r="D11" t="s">
        <v>12299</v>
      </c>
      <c r="E11" t="s">
        <v>12300</v>
      </c>
    </row>
    <row r="12" spans="1:5" x14ac:dyDescent="0.35">
      <c r="A12" t="s">
        <v>16</v>
      </c>
      <c r="B12" t="s">
        <v>12314</v>
      </c>
      <c r="C12" t="s">
        <v>12315</v>
      </c>
      <c r="D12" t="s">
        <v>12299</v>
      </c>
      <c r="E12" t="s">
        <v>12300</v>
      </c>
    </row>
    <row r="13" spans="1:5" x14ac:dyDescent="0.35">
      <c r="A13" t="s">
        <v>22</v>
      </c>
      <c r="B13" t="s">
        <v>12316</v>
      </c>
      <c r="C13" t="s">
        <v>12317</v>
      </c>
      <c r="D13" t="s">
        <v>12299</v>
      </c>
      <c r="E13" t="s">
        <v>66</v>
      </c>
    </row>
    <row r="14" spans="1:5" x14ac:dyDescent="0.35">
      <c r="A14" t="s">
        <v>13</v>
      </c>
      <c r="B14" t="s">
        <v>12318</v>
      </c>
      <c r="C14" t="s">
        <v>12319</v>
      </c>
      <c r="D14" t="s">
        <v>12299</v>
      </c>
      <c r="E14" t="s">
        <v>12300</v>
      </c>
    </row>
    <row r="15" spans="1:5" x14ac:dyDescent="0.35">
      <c r="A15" t="s">
        <v>25</v>
      </c>
      <c r="B15" t="s">
        <v>12320</v>
      </c>
      <c r="C15" t="s">
        <v>12298</v>
      </c>
      <c r="D15" t="s">
        <v>12321</v>
      </c>
      <c r="E15" t="s">
        <v>12322</v>
      </c>
    </row>
    <row r="16" spans="1:5" x14ac:dyDescent="0.35">
      <c r="A16" t="s">
        <v>14</v>
      </c>
      <c r="B16" t="s">
        <v>12323</v>
      </c>
      <c r="C16" t="s">
        <v>12324</v>
      </c>
      <c r="D16" t="s">
        <v>12299</v>
      </c>
      <c r="E16" t="s">
        <v>12300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8617-1A08-46E9-BBD0-5DA52E2237BD}">
  <dimension ref="A1:AA17"/>
  <sheetViews>
    <sheetView topLeftCell="G1" workbookViewId="0">
      <selection activeCell="K18" sqref="K18"/>
    </sheetView>
  </sheetViews>
  <sheetFormatPr defaultRowHeight="19.05" x14ac:dyDescent="0.35"/>
  <cols>
    <col min="1" max="1" width="10.26953125" bestFit="1" customWidth="1"/>
    <col min="2" max="2" width="12.54296875" bestFit="1" customWidth="1"/>
    <col min="3" max="3" width="22.54296875" bestFit="1" customWidth="1"/>
    <col min="4" max="4" width="15.6328125" bestFit="1" customWidth="1"/>
    <col min="5" max="5" width="14" bestFit="1" customWidth="1"/>
    <col min="6" max="6" width="7.08984375" bestFit="1" customWidth="1"/>
    <col min="7" max="7" width="14.1796875" bestFit="1" customWidth="1"/>
    <col min="8" max="8" width="11.7265625" bestFit="1" customWidth="1"/>
    <col min="9" max="9" width="15.54296875" bestFit="1" customWidth="1"/>
    <col min="10" max="10" width="10.6328125" bestFit="1" customWidth="1"/>
    <col min="11" max="11" width="18" bestFit="1" customWidth="1"/>
    <col min="12" max="12" width="17.7265625" bestFit="1" customWidth="1"/>
    <col min="13" max="14" width="17.36328125" bestFit="1" customWidth="1"/>
    <col min="15" max="15" width="8.1796875" bestFit="1" customWidth="1"/>
    <col min="16" max="16" width="11.81640625" bestFit="1" customWidth="1"/>
    <col min="17" max="17" width="9.26953125" bestFit="1" customWidth="1"/>
    <col min="18" max="19" width="12.81640625" bestFit="1" customWidth="1"/>
    <col min="20" max="20" width="9" bestFit="1" customWidth="1"/>
    <col min="21" max="21" width="9.453125" bestFit="1" customWidth="1"/>
    <col min="22" max="22" width="14.08984375" bestFit="1" customWidth="1"/>
    <col min="23" max="23" width="8.54296875" bestFit="1" customWidth="1"/>
    <col min="24" max="24" width="15.36328125" bestFit="1" customWidth="1"/>
    <col min="25" max="25" width="22.1796875" bestFit="1" customWidth="1"/>
    <col min="26" max="26" width="15.54296875" bestFit="1" customWidth="1"/>
    <col min="27" max="27" width="9.36328125" bestFit="1" customWidth="1"/>
  </cols>
  <sheetData>
    <row r="1" spans="1:27" x14ac:dyDescent="0.35">
      <c r="A1" t="s">
        <v>2</v>
      </c>
      <c r="B1" t="s">
        <v>12325</v>
      </c>
      <c r="C1" t="s">
        <v>1848</v>
      </c>
      <c r="D1" t="s">
        <v>12326</v>
      </c>
      <c r="E1" t="s">
        <v>12327</v>
      </c>
      <c r="F1" t="s">
        <v>12328</v>
      </c>
      <c r="G1" t="s">
        <v>12329</v>
      </c>
      <c r="H1" t="s">
        <v>12330</v>
      </c>
      <c r="I1" t="s">
        <v>12331</v>
      </c>
      <c r="J1" t="s">
        <v>12332</v>
      </c>
      <c r="K1" t="s">
        <v>12333</v>
      </c>
      <c r="L1" t="s">
        <v>12334</v>
      </c>
      <c r="M1" t="s">
        <v>12335</v>
      </c>
      <c r="N1" t="s">
        <v>12336</v>
      </c>
      <c r="O1" t="s">
        <v>12337</v>
      </c>
      <c r="P1" t="s">
        <v>12338</v>
      </c>
      <c r="Q1" t="s">
        <v>12339</v>
      </c>
      <c r="R1" t="s">
        <v>12340</v>
      </c>
      <c r="S1" t="s">
        <v>12341</v>
      </c>
      <c r="T1" t="s">
        <v>12342</v>
      </c>
      <c r="U1" t="s">
        <v>7217</v>
      </c>
      <c r="V1" t="s">
        <v>12343</v>
      </c>
      <c r="W1" t="s">
        <v>12344</v>
      </c>
      <c r="X1" t="s">
        <v>12345</v>
      </c>
      <c r="Y1" t="s">
        <v>12346</v>
      </c>
      <c r="Z1" t="s">
        <v>12347</v>
      </c>
      <c r="AA1" t="s">
        <v>12348</v>
      </c>
    </row>
    <row r="2" spans="1:27" x14ac:dyDescent="0.35">
      <c r="A2" t="s">
        <v>7</v>
      </c>
      <c r="B2" t="s">
        <v>12349</v>
      </c>
      <c r="C2" t="s">
        <v>1871</v>
      </c>
      <c r="D2" t="s">
        <v>12350</v>
      </c>
      <c r="E2" t="s">
        <v>12351</v>
      </c>
      <c r="F2" t="s">
        <v>12352</v>
      </c>
      <c r="G2" t="s">
        <v>12353</v>
      </c>
      <c r="H2" t="s">
        <v>22569</v>
      </c>
      <c r="I2" s="1"/>
      <c r="J2" t="s">
        <v>12354</v>
      </c>
      <c r="K2" t="s">
        <v>12355</v>
      </c>
      <c r="L2">
        <v>82.5</v>
      </c>
      <c r="M2">
        <v>36.1</v>
      </c>
      <c r="N2">
        <v>44</v>
      </c>
      <c r="O2">
        <v>3.6</v>
      </c>
      <c r="P2" t="s">
        <v>12356</v>
      </c>
      <c r="Q2" t="s">
        <v>12357</v>
      </c>
      <c r="R2" t="s">
        <v>12358</v>
      </c>
      <c r="S2">
        <v>180</v>
      </c>
      <c r="T2">
        <v>399</v>
      </c>
      <c r="U2" t="s">
        <v>7240</v>
      </c>
      <c r="V2">
        <v>54.89</v>
      </c>
      <c r="W2">
        <v>8509.7900000000009</v>
      </c>
      <c r="X2" t="s">
        <v>12324</v>
      </c>
      <c r="Y2" t="s">
        <v>12359</v>
      </c>
      <c r="Z2" t="s">
        <v>66</v>
      </c>
      <c r="AA2" t="s">
        <v>12360</v>
      </c>
    </row>
    <row r="3" spans="1:27" x14ac:dyDescent="0.35">
      <c r="A3" t="s">
        <v>12</v>
      </c>
      <c r="B3" t="s">
        <v>12361</v>
      </c>
      <c r="C3" t="s">
        <v>1857</v>
      </c>
      <c r="D3" t="s">
        <v>12350</v>
      </c>
      <c r="E3" t="s">
        <v>12351</v>
      </c>
      <c r="F3" t="s">
        <v>12352</v>
      </c>
      <c r="G3" t="s">
        <v>12353</v>
      </c>
      <c r="H3" t="s">
        <v>22570</v>
      </c>
      <c r="I3" s="1"/>
      <c r="J3" t="s">
        <v>12354</v>
      </c>
      <c r="K3" t="s">
        <v>12362</v>
      </c>
      <c r="L3">
        <v>43.6</v>
      </c>
      <c r="M3">
        <v>36.5</v>
      </c>
      <c r="N3">
        <v>29.4</v>
      </c>
      <c r="O3">
        <v>46.9</v>
      </c>
      <c r="P3" t="s">
        <v>12356</v>
      </c>
      <c r="Q3" t="s">
        <v>12363</v>
      </c>
      <c r="R3" t="s">
        <v>12364</v>
      </c>
      <c r="S3">
        <v>260</v>
      </c>
      <c r="T3">
        <v>599</v>
      </c>
      <c r="U3" t="s">
        <v>7240</v>
      </c>
      <c r="V3">
        <v>56.59</v>
      </c>
      <c r="X3" t="s">
        <v>12324</v>
      </c>
      <c r="Y3" t="s">
        <v>12359</v>
      </c>
      <c r="Z3" t="s">
        <v>7</v>
      </c>
      <c r="AA3" t="s">
        <v>12365</v>
      </c>
    </row>
    <row r="4" spans="1:27" x14ac:dyDescent="0.35">
      <c r="A4" t="s">
        <v>15</v>
      </c>
      <c r="B4" t="s">
        <v>12366</v>
      </c>
      <c r="C4" t="s">
        <v>1874</v>
      </c>
      <c r="D4" t="s">
        <v>12367</v>
      </c>
      <c r="E4" t="s">
        <v>12368</v>
      </c>
      <c r="F4" t="s">
        <v>12352</v>
      </c>
      <c r="G4" t="s">
        <v>12353</v>
      </c>
      <c r="H4" t="s">
        <v>22571</v>
      </c>
      <c r="I4" s="1"/>
      <c r="J4" t="s">
        <v>12354</v>
      </c>
      <c r="K4" t="s">
        <v>12369</v>
      </c>
      <c r="L4">
        <v>79.900000000000006</v>
      </c>
      <c r="M4">
        <v>90.7</v>
      </c>
      <c r="N4">
        <v>42.1</v>
      </c>
      <c r="O4">
        <v>26</v>
      </c>
      <c r="P4" t="s">
        <v>12356</v>
      </c>
      <c r="Q4" t="s">
        <v>12370</v>
      </c>
      <c r="R4" t="s">
        <v>12371</v>
      </c>
      <c r="S4">
        <v>540</v>
      </c>
      <c r="T4">
        <v>1299</v>
      </c>
      <c r="U4" t="s">
        <v>7240</v>
      </c>
      <c r="V4">
        <v>58.43</v>
      </c>
      <c r="W4">
        <v>8509.44</v>
      </c>
      <c r="X4" t="s">
        <v>12324</v>
      </c>
      <c r="Y4" t="s">
        <v>12359</v>
      </c>
      <c r="Z4" t="s">
        <v>66</v>
      </c>
      <c r="AA4" t="s">
        <v>12365</v>
      </c>
    </row>
    <row r="5" spans="1:27" x14ac:dyDescent="0.35">
      <c r="A5" t="s">
        <v>19</v>
      </c>
      <c r="B5" t="s">
        <v>12372</v>
      </c>
      <c r="C5" t="s">
        <v>1859</v>
      </c>
      <c r="D5" t="s">
        <v>12367</v>
      </c>
      <c r="E5" t="s">
        <v>12368</v>
      </c>
      <c r="F5" t="s">
        <v>12352</v>
      </c>
      <c r="G5" t="s">
        <v>12353</v>
      </c>
      <c r="H5" t="s">
        <v>22572</v>
      </c>
      <c r="I5" s="1"/>
      <c r="J5" t="s">
        <v>12373</v>
      </c>
      <c r="K5" t="s">
        <v>12374</v>
      </c>
      <c r="L5">
        <v>42.7</v>
      </c>
      <c r="M5">
        <v>83.8</v>
      </c>
      <c r="N5">
        <v>27.5</v>
      </c>
      <c r="O5">
        <v>45.6</v>
      </c>
      <c r="P5" t="s">
        <v>12375</v>
      </c>
      <c r="Q5" t="s">
        <v>12370</v>
      </c>
      <c r="R5" t="s">
        <v>12376</v>
      </c>
      <c r="S5">
        <v>790</v>
      </c>
      <c r="T5">
        <v>1899</v>
      </c>
      <c r="U5" t="s">
        <v>7240</v>
      </c>
      <c r="V5">
        <v>58.4</v>
      </c>
      <c r="W5">
        <v>8509.82</v>
      </c>
      <c r="X5" t="s">
        <v>12324</v>
      </c>
      <c r="Y5" t="s">
        <v>12359</v>
      </c>
      <c r="Z5" t="s">
        <v>7</v>
      </c>
      <c r="AA5" t="s">
        <v>12365</v>
      </c>
    </row>
    <row r="6" spans="1:27" x14ac:dyDescent="0.35">
      <c r="A6" t="s">
        <v>23</v>
      </c>
      <c r="B6" t="s">
        <v>12377</v>
      </c>
      <c r="C6" t="s">
        <v>1876</v>
      </c>
      <c r="D6" t="s">
        <v>12378</v>
      </c>
      <c r="E6" t="s">
        <v>12368</v>
      </c>
      <c r="F6" t="s">
        <v>12352</v>
      </c>
      <c r="G6" t="s">
        <v>12379</v>
      </c>
      <c r="H6" t="s">
        <v>22573</v>
      </c>
      <c r="I6" s="1"/>
      <c r="J6" t="s">
        <v>12373</v>
      </c>
      <c r="K6" t="s">
        <v>12380</v>
      </c>
      <c r="L6">
        <v>72.3</v>
      </c>
      <c r="M6">
        <v>60</v>
      </c>
      <c r="N6">
        <v>51.3</v>
      </c>
      <c r="O6">
        <v>21.2</v>
      </c>
      <c r="P6" t="s">
        <v>12356</v>
      </c>
      <c r="Q6" t="s">
        <v>12357</v>
      </c>
      <c r="R6" t="s">
        <v>66</v>
      </c>
      <c r="S6">
        <v>310</v>
      </c>
      <c r="T6">
        <v>749</v>
      </c>
      <c r="U6" t="s">
        <v>7240</v>
      </c>
      <c r="V6">
        <v>58.61</v>
      </c>
      <c r="W6">
        <v>8509.16</v>
      </c>
      <c r="X6" t="s">
        <v>12324</v>
      </c>
      <c r="Y6" t="s">
        <v>12359</v>
      </c>
      <c r="Z6" t="s">
        <v>66</v>
      </c>
      <c r="AA6" t="s">
        <v>12365</v>
      </c>
    </row>
    <row r="7" spans="1:27" x14ac:dyDescent="0.35">
      <c r="A7" t="s">
        <v>26</v>
      </c>
      <c r="B7" t="s">
        <v>12381</v>
      </c>
      <c r="C7" t="s">
        <v>1861</v>
      </c>
      <c r="D7" t="s">
        <v>12378</v>
      </c>
      <c r="E7" t="s">
        <v>12368</v>
      </c>
      <c r="F7" t="s">
        <v>12352</v>
      </c>
      <c r="G7" t="s">
        <v>12353</v>
      </c>
      <c r="H7" t="s">
        <v>22574</v>
      </c>
      <c r="I7" s="1"/>
      <c r="J7" t="s">
        <v>12382</v>
      </c>
      <c r="K7" t="s">
        <v>12383</v>
      </c>
      <c r="L7">
        <v>58.7</v>
      </c>
      <c r="M7">
        <v>96</v>
      </c>
      <c r="N7">
        <v>55.6</v>
      </c>
      <c r="O7">
        <v>8.1</v>
      </c>
      <c r="P7" t="s">
        <v>12384</v>
      </c>
      <c r="Q7" t="s">
        <v>12370</v>
      </c>
      <c r="R7" t="s">
        <v>12376</v>
      </c>
      <c r="S7">
        <v>490</v>
      </c>
      <c r="T7">
        <v>1199</v>
      </c>
      <c r="U7" t="s">
        <v>7240</v>
      </c>
      <c r="V7">
        <v>59.13</v>
      </c>
      <c r="W7">
        <v>8509.2999999999993</v>
      </c>
      <c r="X7" t="s">
        <v>12324</v>
      </c>
      <c r="Y7" t="s">
        <v>12359</v>
      </c>
      <c r="Z7" t="s">
        <v>7</v>
      </c>
      <c r="AA7" t="s">
        <v>12365</v>
      </c>
    </row>
    <row r="8" spans="1:27" x14ac:dyDescent="0.35">
      <c r="A8" t="s">
        <v>27</v>
      </c>
      <c r="B8" t="s">
        <v>12385</v>
      </c>
      <c r="C8" t="s">
        <v>1865</v>
      </c>
      <c r="D8" t="s">
        <v>12386</v>
      </c>
      <c r="E8" t="s">
        <v>12387</v>
      </c>
      <c r="F8" t="s">
        <v>12352</v>
      </c>
      <c r="G8" t="s">
        <v>12353</v>
      </c>
      <c r="H8" t="s">
        <v>22575</v>
      </c>
      <c r="I8" s="1">
        <v>45838</v>
      </c>
      <c r="J8" t="s">
        <v>12382</v>
      </c>
      <c r="K8" t="s">
        <v>12388</v>
      </c>
      <c r="L8">
        <v>33.9</v>
      </c>
      <c r="M8">
        <v>56.2</v>
      </c>
      <c r="N8">
        <v>32.299999999999997</v>
      </c>
      <c r="O8">
        <v>52.5</v>
      </c>
      <c r="P8" t="s">
        <v>12356</v>
      </c>
      <c r="Q8" t="s">
        <v>12357</v>
      </c>
      <c r="R8" t="s">
        <v>12371</v>
      </c>
      <c r="S8">
        <v>220</v>
      </c>
      <c r="T8">
        <v>549</v>
      </c>
      <c r="U8" t="s">
        <v>7240</v>
      </c>
      <c r="V8">
        <v>59.93</v>
      </c>
      <c r="W8">
        <v>8509.24</v>
      </c>
      <c r="X8" t="s">
        <v>12324</v>
      </c>
      <c r="Y8" t="s">
        <v>12359</v>
      </c>
      <c r="Z8" t="s">
        <v>7</v>
      </c>
      <c r="AA8" t="s">
        <v>12365</v>
      </c>
    </row>
    <row r="9" spans="1:27" x14ac:dyDescent="0.35">
      <c r="A9" t="s">
        <v>28</v>
      </c>
      <c r="B9" t="s">
        <v>12389</v>
      </c>
      <c r="C9" t="s">
        <v>1851</v>
      </c>
      <c r="D9" t="s">
        <v>12386</v>
      </c>
      <c r="E9" t="s">
        <v>12387</v>
      </c>
      <c r="F9" t="s">
        <v>12352</v>
      </c>
      <c r="G9" t="s">
        <v>12353</v>
      </c>
      <c r="H9" t="s">
        <v>22576</v>
      </c>
      <c r="I9" s="1">
        <v>45838</v>
      </c>
      <c r="J9" t="s">
        <v>12354</v>
      </c>
      <c r="K9" t="s">
        <v>12390</v>
      </c>
      <c r="L9">
        <v>77.099999999999994</v>
      </c>
      <c r="M9">
        <v>98.5</v>
      </c>
      <c r="N9">
        <v>49</v>
      </c>
      <c r="O9">
        <v>8.6999999999999993</v>
      </c>
      <c r="P9" t="s">
        <v>12356</v>
      </c>
      <c r="Q9" t="s">
        <v>12370</v>
      </c>
      <c r="R9" t="s">
        <v>12364</v>
      </c>
      <c r="S9">
        <v>330</v>
      </c>
      <c r="T9">
        <v>799</v>
      </c>
      <c r="U9" t="s">
        <v>7240</v>
      </c>
      <c r="V9">
        <v>58.7</v>
      </c>
      <c r="W9">
        <v>8509.64</v>
      </c>
      <c r="X9" t="s">
        <v>12324</v>
      </c>
      <c r="Y9" t="s">
        <v>12359</v>
      </c>
      <c r="Z9" t="s">
        <v>7</v>
      </c>
      <c r="AA9" t="s">
        <v>12365</v>
      </c>
    </row>
    <row r="10" spans="1:27" x14ac:dyDescent="0.35">
      <c r="A10" t="s">
        <v>29</v>
      </c>
      <c r="B10" t="s">
        <v>12391</v>
      </c>
      <c r="C10" t="s">
        <v>1896</v>
      </c>
      <c r="D10" t="s">
        <v>12392</v>
      </c>
      <c r="E10" t="s">
        <v>12393</v>
      </c>
      <c r="F10" t="s">
        <v>12352</v>
      </c>
      <c r="G10" t="s">
        <v>12353</v>
      </c>
      <c r="H10" t="s">
        <v>22577</v>
      </c>
      <c r="I10" s="1"/>
      <c r="J10" t="s">
        <v>12373</v>
      </c>
      <c r="K10" t="s">
        <v>12394</v>
      </c>
      <c r="L10">
        <v>35.700000000000003</v>
      </c>
      <c r="M10">
        <v>53.7</v>
      </c>
      <c r="N10">
        <v>51.5</v>
      </c>
      <c r="O10">
        <v>14.2</v>
      </c>
      <c r="P10" t="s">
        <v>12356</v>
      </c>
      <c r="Q10" t="s">
        <v>12395</v>
      </c>
      <c r="R10" t="s">
        <v>66</v>
      </c>
      <c r="S10">
        <v>370</v>
      </c>
      <c r="T10">
        <v>899</v>
      </c>
      <c r="U10" t="s">
        <v>7240</v>
      </c>
      <c r="V10">
        <v>58.84</v>
      </c>
      <c r="W10">
        <v>8509.14</v>
      </c>
      <c r="X10" t="s">
        <v>12324</v>
      </c>
      <c r="Y10" t="s">
        <v>66</v>
      </c>
      <c r="Z10" t="s">
        <v>66</v>
      </c>
      <c r="AA10" t="s">
        <v>12365</v>
      </c>
    </row>
    <row r="11" spans="1:27" x14ac:dyDescent="0.35">
      <c r="A11" t="s">
        <v>30</v>
      </c>
      <c r="B11" t="s">
        <v>12396</v>
      </c>
      <c r="C11" t="s">
        <v>1887</v>
      </c>
      <c r="D11" t="s">
        <v>12397</v>
      </c>
      <c r="E11" t="s">
        <v>12398</v>
      </c>
      <c r="F11" t="s">
        <v>12352</v>
      </c>
      <c r="G11" t="s">
        <v>12353</v>
      </c>
      <c r="H11" t="s">
        <v>22578</v>
      </c>
      <c r="I11" s="1">
        <v>45838</v>
      </c>
      <c r="J11" t="s">
        <v>12373</v>
      </c>
      <c r="K11" t="s">
        <v>12399</v>
      </c>
      <c r="L11">
        <v>74.900000000000006</v>
      </c>
      <c r="M11">
        <v>86.5</v>
      </c>
      <c r="N11">
        <v>33.6</v>
      </c>
      <c r="O11">
        <v>7.1</v>
      </c>
      <c r="P11" t="s">
        <v>12375</v>
      </c>
      <c r="Q11" t="s">
        <v>12363</v>
      </c>
      <c r="R11" t="s">
        <v>12400</v>
      </c>
      <c r="S11">
        <v>850</v>
      </c>
      <c r="T11">
        <v>1999</v>
      </c>
      <c r="U11" t="s">
        <v>7240</v>
      </c>
      <c r="V11">
        <v>57.48</v>
      </c>
      <c r="W11">
        <v>8509.16</v>
      </c>
      <c r="X11" t="s">
        <v>12324</v>
      </c>
      <c r="Y11" t="s">
        <v>12359</v>
      </c>
      <c r="Z11" t="s">
        <v>66</v>
      </c>
      <c r="AA11" t="s">
        <v>12365</v>
      </c>
    </row>
    <row r="12" spans="1:27" x14ac:dyDescent="0.35">
      <c r="A12" t="s">
        <v>31</v>
      </c>
      <c r="B12" t="s">
        <v>12401</v>
      </c>
      <c r="C12" t="s">
        <v>1867</v>
      </c>
      <c r="D12" t="s">
        <v>12402</v>
      </c>
      <c r="E12" t="s">
        <v>12403</v>
      </c>
      <c r="F12" t="s">
        <v>12352</v>
      </c>
      <c r="G12" t="s">
        <v>12353</v>
      </c>
      <c r="H12" t="s">
        <v>22579</v>
      </c>
      <c r="I12" s="1"/>
      <c r="J12" t="s">
        <v>12354</v>
      </c>
      <c r="K12" t="s">
        <v>12404</v>
      </c>
      <c r="L12">
        <v>49.5</v>
      </c>
      <c r="M12">
        <v>49.5</v>
      </c>
      <c r="N12">
        <v>36.200000000000003</v>
      </c>
      <c r="O12">
        <v>50.9</v>
      </c>
      <c r="P12" t="s">
        <v>12356</v>
      </c>
      <c r="Q12" t="s">
        <v>12395</v>
      </c>
      <c r="R12" t="s">
        <v>12364</v>
      </c>
      <c r="S12">
        <v>80</v>
      </c>
      <c r="T12">
        <v>229</v>
      </c>
      <c r="U12" t="s">
        <v>7240</v>
      </c>
      <c r="V12">
        <v>65.069999999999993</v>
      </c>
      <c r="W12">
        <v>8509.2099999999991</v>
      </c>
      <c r="X12" t="s">
        <v>12324</v>
      </c>
      <c r="Y12" t="s">
        <v>12359</v>
      </c>
      <c r="Z12" t="s">
        <v>66</v>
      </c>
      <c r="AA12" t="s">
        <v>12365</v>
      </c>
    </row>
    <row r="13" spans="1:27" x14ac:dyDescent="0.35">
      <c r="A13" t="s">
        <v>32</v>
      </c>
      <c r="B13" t="s">
        <v>12405</v>
      </c>
      <c r="C13" t="s">
        <v>1928</v>
      </c>
      <c r="D13" t="s">
        <v>12402</v>
      </c>
      <c r="E13" t="s">
        <v>12403</v>
      </c>
      <c r="F13" t="s">
        <v>12352</v>
      </c>
      <c r="G13" t="s">
        <v>12379</v>
      </c>
      <c r="H13" t="s">
        <v>22580</v>
      </c>
      <c r="I13" s="1">
        <v>45838</v>
      </c>
      <c r="J13" t="s">
        <v>12354</v>
      </c>
      <c r="K13" t="s">
        <v>66</v>
      </c>
      <c r="L13">
        <v>47.3</v>
      </c>
      <c r="M13">
        <v>94.9</v>
      </c>
      <c r="N13">
        <v>60.3</v>
      </c>
      <c r="O13">
        <v>17.100000000000001</v>
      </c>
      <c r="P13" t="s">
        <v>12375</v>
      </c>
      <c r="Q13" t="s">
        <v>12406</v>
      </c>
      <c r="R13" t="s">
        <v>12358</v>
      </c>
      <c r="S13">
        <v>115</v>
      </c>
      <c r="T13">
        <v>319</v>
      </c>
      <c r="U13" t="s">
        <v>7240</v>
      </c>
      <c r="V13">
        <v>63.95</v>
      </c>
      <c r="W13">
        <v>8509.17</v>
      </c>
      <c r="X13" t="s">
        <v>12324</v>
      </c>
      <c r="Y13" t="s">
        <v>12359</v>
      </c>
      <c r="Z13" t="s">
        <v>7</v>
      </c>
      <c r="AA13" t="s">
        <v>12360</v>
      </c>
    </row>
    <row r="14" spans="1:27" x14ac:dyDescent="0.35">
      <c r="A14" t="s">
        <v>33</v>
      </c>
      <c r="B14" t="s">
        <v>12407</v>
      </c>
      <c r="C14" t="s">
        <v>1863</v>
      </c>
      <c r="D14" t="s">
        <v>12408</v>
      </c>
      <c r="E14" t="s">
        <v>12403</v>
      </c>
      <c r="F14" t="s">
        <v>12352</v>
      </c>
      <c r="G14" t="s">
        <v>12353</v>
      </c>
      <c r="H14" t="s">
        <v>22581</v>
      </c>
      <c r="I14" s="1"/>
      <c r="J14" t="s">
        <v>12373</v>
      </c>
      <c r="K14" t="s">
        <v>66</v>
      </c>
      <c r="L14">
        <v>55.5</v>
      </c>
      <c r="M14">
        <v>89.6</v>
      </c>
      <c r="N14">
        <v>28.1</v>
      </c>
      <c r="O14">
        <v>5.6</v>
      </c>
      <c r="P14" t="s">
        <v>12375</v>
      </c>
      <c r="Q14" t="s">
        <v>12395</v>
      </c>
      <c r="R14" t="s">
        <v>12364</v>
      </c>
      <c r="S14">
        <v>105</v>
      </c>
      <c r="T14">
        <v>289</v>
      </c>
      <c r="U14" t="s">
        <v>7240</v>
      </c>
      <c r="V14">
        <v>63.67</v>
      </c>
      <c r="X14" t="s">
        <v>12324</v>
      </c>
      <c r="Y14" t="s">
        <v>66</v>
      </c>
      <c r="Z14" t="s">
        <v>7</v>
      </c>
      <c r="AA14" t="s">
        <v>12365</v>
      </c>
    </row>
    <row r="15" spans="1:27" x14ac:dyDescent="0.35">
      <c r="A15" t="s">
        <v>34</v>
      </c>
      <c r="B15" t="s">
        <v>12409</v>
      </c>
      <c r="C15" t="s">
        <v>1854</v>
      </c>
      <c r="D15" t="s">
        <v>12410</v>
      </c>
      <c r="E15" t="s">
        <v>12403</v>
      </c>
      <c r="F15" t="s">
        <v>12352</v>
      </c>
      <c r="G15" t="s">
        <v>12353</v>
      </c>
      <c r="H15" t="s">
        <v>22582</v>
      </c>
      <c r="I15" s="1"/>
      <c r="J15" t="s">
        <v>12382</v>
      </c>
      <c r="K15" t="s">
        <v>12411</v>
      </c>
      <c r="L15">
        <v>41</v>
      </c>
      <c r="M15">
        <v>52.1</v>
      </c>
      <c r="N15">
        <v>58.8</v>
      </c>
      <c r="O15">
        <v>5.8</v>
      </c>
      <c r="P15" t="s">
        <v>12356</v>
      </c>
      <c r="Q15" t="s">
        <v>12395</v>
      </c>
      <c r="R15" t="s">
        <v>12364</v>
      </c>
      <c r="S15">
        <v>70</v>
      </c>
      <c r="T15">
        <v>199</v>
      </c>
      <c r="U15" t="s">
        <v>7240</v>
      </c>
      <c r="V15">
        <v>64.819999999999993</v>
      </c>
      <c r="X15" t="s">
        <v>12324</v>
      </c>
      <c r="Y15" t="s">
        <v>12359</v>
      </c>
      <c r="Z15" t="s">
        <v>66</v>
      </c>
      <c r="AA15" t="s">
        <v>12365</v>
      </c>
    </row>
    <row r="16" spans="1:27" x14ac:dyDescent="0.35">
      <c r="A16" t="s">
        <v>35</v>
      </c>
      <c r="B16" t="s">
        <v>12412</v>
      </c>
      <c r="C16" t="s">
        <v>1919</v>
      </c>
      <c r="D16" t="s">
        <v>12410</v>
      </c>
      <c r="E16" t="s">
        <v>12403</v>
      </c>
      <c r="F16" t="s">
        <v>12352</v>
      </c>
      <c r="G16" t="s">
        <v>12353</v>
      </c>
      <c r="H16" t="s">
        <v>22583</v>
      </c>
      <c r="I16" s="1"/>
      <c r="J16" t="s">
        <v>12373</v>
      </c>
      <c r="K16" t="s">
        <v>12413</v>
      </c>
      <c r="L16">
        <v>89.1</v>
      </c>
      <c r="M16">
        <v>75.8</v>
      </c>
      <c r="N16">
        <v>25.4</v>
      </c>
      <c r="O16">
        <v>45.3</v>
      </c>
      <c r="P16" t="s">
        <v>12356</v>
      </c>
      <c r="Q16" t="s">
        <v>12406</v>
      </c>
      <c r="R16" t="s">
        <v>66</v>
      </c>
      <c r="S16">
        <v>220</v>
      </c>
      <c r="T16">
        <v>549</v>
      </c>
      <c r="U16" t="s">
        <v>7240</v>
      </c>
      <c r="V16">
        <v>59.93</v>
      </c>
      <c r="W16">
        <v>8509.23</v>
      </c>
      <c r="X16" t="s">
        <v>12324</v>
      </c>
      <c r="Y16" t="s">
        <v>12359</v>
      </c>
      <c r="Z16" t="s">
        <v>66</v>
      </c>
      <c r="AA16" t="s">
        <v>12365</v>
      </c>
    </row>
    <row r="17" spans="1:27" x14ac:dyDescent="0.35">
      <c r="A17" t="s">
        <v>36</v>
      </c>
      <c r="B17" t="s">
        <v>12414</v>
      </c>
      <c r="C17" t="s">
        <v>1915</v>
      </c>
      <c r="D17" t="s">
        <v>12415</v>
      </c>
      <c r="E17" t="s">
        <v>12403</v>
      </c>
      <c r="F17" t="s">
        <v>12352</v>
      </c>
      <c r="G17" t="s">
        <v>12353</v>
      </c>
      <c r="H17" t="s">
        <v>22584</v>
      </c>
      <c r="I17" s="1"/>
      <c r="J17" t="s">
        <v>12382</v>
      </c>
      <c r="K17" t="s">
        <v>66</v>
      </c>
      <c r="L17">
        <v>49.7</v>
      </c>
      <c r="M17">
        <v>49.4</v>
      </c>
      <c r="N17">
        <v>25.2</v>
      </c>
      <c r="O17">
        <v>42.9</v>
      </c>
      <c r="P17" t="s">
        <v>12384</v>
      </c>
      <c r="Q17" t="s">
        <v>12406</v>
      </c>
      <c r="R17" t="s">
        <v>12400</v>
      </c>
      <c r="S17">
        <v>60</v>
      </c>
      <c r="T17">
        <v>169</v>
      </c>
      <c r="U17" t="s">
        <v>7240</v>
      </c>
      <c r="V17">
        <v>64.5</v>
      </c>
      <c r="W17">
        <v>8509.64</v>
      </c>
      <c r="X17" t="s">
        <v>12324</v>
      </c>
      <c r="Y17" t="s">
        <v>12359</v>
      </c>
      <c r="Z17" t="s">
        <v>7</v>
      </c>
      <c r="AA17" t="s">
        <v>12365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0B790-41E2-4E54-B0DB-FED7613A8CCB}">
  <dimension ref="A1:G651"/>
  <sheetViews>
    <sheetView topLeftCell="A4" zoomScaleNormal="100" workbookViewId="0">
      <selection activeCell="K18" sqref="K18"/>
    </sheetView>
  </sheetViews>
  <sheetFormatPr defaultRowHeight="19.05" x14ac:dyDescent="0.35"/>
  <cols>
    <col min="1" max="1" width="7.6328125" bestFit="1" customWidth="1"/>
    <col min="2" max="2" width="10.6328125" bestFit="1" customWidth="1"/>
    <col min="3" max="3" width="16.7265625" bestFit="1" customWidth="1"/>
    <col min="4" max="4" width="20.1796875" bestFit="1" customWidth="1"/>
    <col min="5" max="5" width="9.81640625" bestFit="1" customWidth="1"/>
    <col min="6" max="6" width="12.7265625" bestFit="1" customWidth="1"/>
    <col min="7" max="7" width="9.453125" bestFit="1" customWidth="1"/>
  </cols>
  <sheetData>
    <row r="1" spans="1:7" x14ac:dyDescent="0.35">
      <c r="A1" t="s">
        <v>17129</v>
      </c>
      <c r="B1" t="s">
        <v>17130</v>
      </c>
      <c r="C1" t="s">
        <v>38</v>
      </c>
      <c r="D1" t="s">
        <v>17131</v>
      </c>
      <c r="E1" t="s">
        <v>40</v>
      </c>
      <c r="F1" t="s">
        <v>41</v>
      </c>
      <c r="G1" t="s">
        <v>7217</v>
      </c>
    </row>
    <row r="2" spans="1:7" x14ac:dyDescent="0.35">
      <c r="A2" t="s">
        <v>17132</v>
      </c>
      <c r="B2" t="s">
        <v>17133</v>
      </c>
      <c r="C2" t="s">
        <v>20095</v>
      </c>
      <c r="D2" t="s">
        <v>20207</v>
      </c>
      <c r="E2" t="s">
        <v>17134</v>
      </c>
      <c r="F2">
        <v>30302.799999999999</v>
      </c>
      <c r="G2" t="s">
        <v>7240</v>
      </c>
    </row>
    <row r="3" spans="1:7" x14ac:dyDescent="0.35">
      <c r="A3" t="s">
        <v>17135</v>
      </c>
      <c r="B3" t="s">
        <v>17136</v>
      </c>
      <c r="C3" t="s">
        <v>20033</v>
      </c>
      <c r="D3" t="s">
        <v>20042</v>
      </c>
      <c r="E3" t="s">
        <v>17134</v>
      </c>
      <c r="F3">
        <v>29015.26</v>
      </c>
      <c r="G3" t="s">
        <v>7240</v>
      </c>
    </row>
    <row r="4" spans="1:7" x14ac:dyDescent="0.35">
      <c r="A4" t="s">
        <v>17137</v>
      </c>
      <c r="B4" t="s">
        <v>17138</v>
      </c>
      <c r="C4" t="s">
        <v>20067</v>
      </c>
      <c r="D4" t="s">
        <v>20080</v>
      </c>
      <c r="E4" t="s">
        <v>17134</v>
      </c>
      <c r="F4">
        <v>57209.4</v>
      </c>
      <c r="G4" t="s">
        <v>7261</v>
      </c>
    </row>
    <row r="5" spans="1:7" x14ac:dyDescent="0.35">
      <c r="A5" t="s">
        <v>17139</v>
      </c>
      <c r="B5" t="s">
        <v>17140</v>
      </c>
      <c r="C5" t="s">
        <v>20095</v>
      </c>
      <c r="D5" t="s">
        <v>21511</v>
      </c>
      <c r="E5" t="s">
        <v>17141</v>
      </c>
      <c r="G5" t="s">
        <v>7261</v>
      </c>
    </row>
    <row r="6" spans="1:7" x14ac:dyDescent="0.35">
      <c r="A6" t="s">
        <v>17142</v>
      </c>
      <c r="B6" t="s">
        <v>17133</v>
      </c>
      <c r="C6" t="s">
        <v>20821</v>
      </c>
      <c r="D6" t="s">
        <v>21041</v>
      </c>
      <c r="E6" t="s">
        <v>17134</v>
      </c>
      <c r="F6">
        <v>46569.120000000003</v>
      </c>
      <c r="G6" t="s">
        <v>7261</v>
      </c>
    </row>
    <row r="7" spans="1:7" x14ac:dyDescent="0.35">
      <c r="A7" t="s">
        <v>17143</v>
      </c>
      <c r="B7" t="s">
        <v>17144</v>
      </c>
      <c r="C7" t="s">
        <v>21405</v>
      </c>
      <c r="D7" t="s">
        <v>21117</v>
      </c>
      <c r="E7" t="s">
        <v>22585</v>
      </c>
      <c r="F7">
        <v>58994.5</v>
      </c>
      <c r="G7" t="s">
        <v>7261</v>
      </c>
    </row>
    <row r="8" spans="1:7" x14ac:dyDescent="0.35">
      <c r="A8" t="s">
        <v>17145</v>
      </c>
      <c r="B8" t="s">
        <v>17136</v>
      </c>
      <c r="C8" t="s">
        <v>20712</v>
      </c>
      <c r="D8" t="s">
        <v>66</v>
      </c>
      <c r="E8" t="s">
        <v>17134</v>
      </c>
      <c r="F8">
        <v>61831.64</v>
      </c>
      <c r="G8" t="s">
        <v>7240</v>
      </c>
    </row>
    <row r="9" spans="1:7" x14ac:dyDescent="0.35">
      <c r="A9" t="s">
        <v>17146</v>
      </c>
      <c r="B9" t="s">
        <v>17147</v>
      </c>
      <c r="C9" t="s">
        <v>20073</v>
      </c>
      <c r="D9" t="s">
        <v>21214</v>
      </c>
      <c r="E9" t="s">
        <v>22586</v>
      </c>
      <c r="F9">
        <v>31038.240000000002</v>
      </c>
      <c r="G9" t="s">
        <v>7240</v>
      </c>
    </row>
    <row r="10" spans="1:7" x14ac:dyDescent="0.35">
      <c r="A10" t="s">
        <v>17148</v>
      </c>
      <c r="B10" t="s">
        <v>17138</v>
      </c>
      <c r="C10" t="s">
        <v>20272</v>
      </c>
      <c r="D10" t="s">
        <v>20344</v>
      </c>
      <c r="E10" t="s">
        <v>44</v>
      </c>
      <c r="F10">
        <v>6959.68</v>
      </c>
      <c r="G10" t="s">
        <v>7240</v>
      </c>
    </row>
    <row r="11" spans="1:7" x14ac:dyDescent="0.35">
      <c r="A11" t="s">
        <v>17149</v>
      </c>
      <c r="B11" t="s">
        <v>17150</v>
      </c>
      <c r="C11" t="s">
        <v>20701</v>
      </c>
      <c r="D11" t="s">
        <v>22587</v>
      </c>
      <c r="E11" t="s">
        <v>22588</v>
      </c>
      <c r="F11">
        <v>34002.11</v>
      </c>
      <c r="G11" t="s">
        <v>7240</v>
      </c>
    </row>
    <row r="12" spans="1:7" x14ac:dyDescent="0.35">
      <c r="A12" t="s">
        <v>17151</v>
      </c>
      <c r="B12" t="s">
        <v>17133</v>
      </c>
      <c r="C12" t="s">
        <v>20253</v>
      </c>
      <c r="D12" t="s">
        <v>20319</v>
      </c>
      <c r="E12" t="s">
        <v>17134</v>
      </c>
      <c r="F12">
        <v>11441.33</v>
      </c>
      <c r="G12" t="s">
        <v>7240</v>
      </c>
    </row>
    <row r="13" spans="1:7" x14ac:dyDescent="0.35">
      <c r="A13" t="s">
        <v>17152</v>
      </c>
      <c r="B13" t="s">
        <v>17150</v>
      </c>
      <c r="C13" t="s">
        <v>21304</v>
      </c>
      <c r="D13" t="s">
        <v>22589</v>
      </c>
      <c r="E13" t="s">
        <v>48</v>
      </c>
      <c r="F13">
        <v>93261.72</v>
      </c>
      <c r="G13" t="s">
        <v>7261</v>
      </c>
    </row>
    <row r="14" spans="1:7" x14ac:dyDescent="0.35">
      <c r="A14" t="s">
        <v>17153</v>
      </c>
      <c r="B14" t="s">
        <v>17147</v>
      </c>
      <c r="C14" t="s">
        <v>20147</v>
      </c>
      <c r="D14" t="s">
        <v>20307</v>
      </c>
      <c r="E14" t="s">
        <v>44</v>
      </c>
      <c r="F14">
        <v>31371.69</v>
      </c>
      <c r="G14" t="s">
        <v>7240</v>
      </c>
    </row>
    <row r="15" spans="1:7" x14ac:dyDescent="0.35">
      <c r="A15" t="s">
        <v>17154</v>
      </c>
      <c r="B15" t="s">
        <v>17155</v>
      </c>
      <c r="C15" t="s">
        <v>20826</v>
      </c>
      <c r="D15" t="s">
        <v>21066</v>
      </c>
      <c r="E15" t="s">
        <v>48</v>
      </c>
      <c r="F15">
        <v>51139.26</v>
      </c>
      <c r="G15" t="s">
        <v>7240</v>
      </c>
    </row>
    <row r="16" spans="1:7" x14ac:dyDescent="0.35">
      <c r="A16" t="s">
        <v>17156</v>
      </c>
      <c r="B16" t="s">
        <v>17150</v>
      </c>
      <c r="C16" t="s">
        <v>21362</v>
      </c>
      <c r="D16" t="s">
        <v>20081</v>
      </c>
      <c r="E16" t="s">
        <v>17134</v>
      </c>
      <c r="F16">
        <v>3656.2</v>
      </c>
      <c r="G16" t="s">
        <v>7261</v>
      </c>
    </row>
    <row r="17" spans="1:7" x14ac:dyDescent="0.35">
      <c r="A17" t="s">
        <v>17157</v>
      </c>
      <c r="B17" t="s">
        <v>17138</v>
      </c>
      <c r="C17" t="s">
        <v>21559</v>
      </c>
      <c r="D17" t="s">
        <v>21548</v>
      </c>
      <c r="E17" t="s">
        <v>44</v>
      </c>
      <c r="F17">
        <v>10591.28</v>
      </c>
      <c r="G17" t="s">
        <v>7261</v>
      </c>
    </row>
    <row r="18" spans="1:7" x14ac:dyDescent="0.35">
      <c r="A18" t="s">
        <v>17158</v>
      </c>
      <c r="B18" t="s">
        <v>17155</v>
      </c>
      <c r="C18" t="s">
        <v>20355</v>
      </c>
      <c r="D18" t="s">
        <v>20510</v>
      </c>
      <c r="E18" t="s">
        <v>48</v>
      </c>
      <c r="F18">
        <v>41509.31</v>
      </c>
      <c r="G18" t="s">
        <v>7240</v>
      </c>
    </row>
    <row r="19" spans="1:7" x14ac:dyDescent="0.35">
      <c r="A19" t="s">
        <v>17159</v>
      </c>
      <c r="B19" t="s">
        <v>17150</v>
      </c>
      <c r="C19" t="s">
        <v>20937</v>
      </c>
      <c r="D19" t="s">
        <v>21101</v>
      </c>
      <c r="E19" t="s">
        <v>21282</v>
      </c>
      <c r="F19">
        <v>14892.36</v>
      </c>
      <c r="G19" t="s">
        <v>7240</v>
      </c>
    </row>
    <row r="20" spans="1:7" x14ac:dyDescent="0.35">
      <c r="A20" t="s">
        <v>17160</v>
      </c>
      <c r="B20" t="s">
        <v>17138</v>
      </c>
      <c r="C20" t="s">
        <v>20723</v>
      </c>
      <c r="D20" t="s">
        <v>20150</v>
      </c>
      <c r="E20" t="s">
        <v>17141</v>
      </c>
      <c r="F20">
        <v>7853.6</v>
      </c>
      <c r="G20" t="s">
        <v>7240</v>
      </c>
    </row>
    <row r="21" spans="1:7" x14ac:dyDescent="0.35">
      <c r="A21" t="s">
        <v>17161</v>
      </c>
      <c r="B21" t="s">
        <v>17150</v>
      </c>
      <c r="C21" t="s">
        <v>19885</v>
      </c>
      <c r="D21" t="s">
        <v>22590</v>
      </c>
      <c r="E21" t="s">
        <v>22586</v>
      </c>
      <c r="F21">
        <v>27904.04</v>
      </c>
      <c r="G21" t="s">
        <v>7261</v>
      </c>
    </row>
    <row r="22" spans="1:7" x14ac:dyDescent="0.35">
      <c r="A22" t="s">
        <v>17162</v>
      </c>
      <c r="B22" t="s">
        <v>17133</v>
      </c>
      <c r="C22" t="s">
        <v>21378</v>
      </c>
      <c r="D22" t="s">
        <v>21516</v>
      </c>
      <c r="E22" t="s">
        <v>17134</v>
      </c>
      <c r="F22">
        <v>9612.2199999999993</v>
      </c>
      <c r="G22" t="s">
        <v>7261</v>
      </c>
    </row>
    <row r="23" spans="1:7" x14ac:dyDescent="0.35">
      <c r="A23" t="s">
        <v>17163</v>
      </c>
      <c r="B23" t="s">
        <v>17136</v>
      </c>
      <c r="C23" t="s">
        <v>20634</v>
      </c>
      <c r="D23" t="s">
        <v>20574</v>
      </c>
      <c r="E23" t="s">
        <v>22586</v>
      </c>
      <c r="F23">
        <v>5929.12</v>
      </c>
      <c r="G23" t="s">
        <v>7240</v>
      </c>
    </row>
    <row r="24" spans="1:7" x14ac:dyDescent="0.35">
      <c r="A24" t="s">
        <v>17164</v>
      </c>
      <c r="B24" t="s">
        <v>17155</v>
      </c>
      <c r="C24" t="s">
        <v>20027</v>
      </c>
      <c r="D24" t="s">
        <v>20272</v>
      </c>
      <c r="E24" t="s">
        <v>17134</v>
      </c>
      <c r="G24" t="s">
        <v>7261</v>
      </c>
    </row>
    <row r="25" spans="1:7" x14ac:dyDescent="0.35">
      <c r="A25" t="s">
        <v>17165</v>
      </c>
      <c r="B25" t="s">
        <v>17140</v>
      </c>
      <c r="C25" t="s">
        <v>21284</v>
      </c>
      <c r="D25" t="s">
        <v>20831</v>
      </c>
      <c r="E25" t="s">
        <v>22588</v>
      </c>
      <c r="F25">
        <v>5087.04</v>
      </c>
      <c r="G25" t="s">
        <v>7240</v>
      </c>
    </row>
    <row r="26" spans="1:7" x14ac:dyDescent="0.35">
      <c r="A26" t="s">
        <v>17166</v>
      </c>
      <c r="B26" t="s">
        <v>17140</v>
      </c>
      <c r="C26" t="s">
        <v>21340</v>
      </c>
      <c r="D26" t="s">
        <v>20327</v>
      </c>
      <c r="E26" t="s">
        <v>44</v>
      </c>
      <c r="F26">
        <v>90132.17</v>
      </c>
      <c r="G26" t="s">
        <v>7240</v>
      </c>
    </row>
    <row r="27" spans="1:7" x14ac:dyDescent="0.35">
      <c r="A27" t="s">
        <v>17167</v>
      </c>
      <c r="B27" t="s">
        <v>17133</v>
      </c>
      <c r="C27" t="s">
        <v>20572</v>
      </c>
      <c r="D27" t="s">
        <v>22519</v>
      </c>
      <c r="E27" t="s">
        <v>17134</v>
      </c>
      <c r="F27">
        <v>140045.17000000001</v>
      </c>
      <c r="G27" t="s">
        <v>7261</v>
      </c>
    </row>
    <row r="28" spans="1:7" x14ac:dyDescent="0.35">
      <c r="A28" t="s">
        <v>17168</v>
      </c>
      <c r="B28" t="s">
        <v>17155</v>
      </c>
      <c r="C28" t="s">
        <v>20115</v>
      </c>
      <c r="D28" t="s">
        <v>20284</v>
      </c>
      <c r="E28" t="s">
        <v>17134</v>
      </c>
      <c r="F28">
        <v>12967.27</v>
      </c>
      <c r="G28" t="s">
        <v>7261</v>
      </c>
    </row>
    <row r="29" spans="1:7" x14ac:dyDescent="0.35">
      <c r="A29" t="s">
        <v>17169</v>
      </c>
      <c r="B29" t="s">
        <v>17150</v>
      </c>
      <c r="C29" t="s">
        <v>20670</v>
      </c>
      <c r="D29" t="s">
        <v>21283</v>
      </c>
      <c r="E29" t="s">
        <v>17141</v>
      </c>
      <c r="F29">
        <v>164083.68</v>
      </c>
      <c r="G29" t="s">
        <v>7240</v>
      </c>
    </row>
    <row r="30" spans="1:7" x14ac:dyDescent="0.35">
      <c r="A30" t="s">
        <v>17170</v>
      </c>
      <c r="B30" t="s">
        <v>17150</v>
      </c>
      <c r="C30" t="s">
        <v>21605</v>
      </c>
      <c r="D30" t="s">
        <v>20745</v>
      </c>
      <c r="E30" t="s">
        <v>48</v>
      </c>
      <c r="F30">
        <v>13690.7</v>
      </c>
      <c r="G30" t="s">
        <v>7240</v>
      </c>
    </row>
    <row r="31" spans="1:7" x14ac:dyDescent="0.35">
      <c r="A31" t="s">
        <v>17171</v>
      </c>
      <c r="B31" t="s">
        <v>17138</v>
      </c>
      <c r="C31" t="s">
        <v>20620</v>
      </c>
      <c r="D31" t="s">
        <v>21377</v>
      </c>
      <c r="E31" t="s">
        <v>44</v>
      </c>
      <c r="F31">
        <v>16911.96</v>
      </c>
      <c r="G31" t="s">
        <v>7240</v>
      </c>
    </row>
    <row r="32" spans="1:7" x14ac:dyDescent="0.35">
      <c r="A32" t="s">
        <v>17172</v>
      </c>
      <c r="B32" t="s">
        <v>17155</v>
      </c>
      <c r="C32" t="s">
        <v>20881</v>
      </c>
      <c r="D32" t="s">
        <v>21077</v>
      </c>
      <c r="E32" t="s">
        <v>21282</v>
      </c>
      <c r="G32" t="s">
        <v>7261</v>
      </c>
    </row>
    <row r="33" spans="1:7" x14ac:dyDescent="0.35">
      <c r="A33" t="s">
        <v>17173</v>
      </c>
      <c r="B33" t="s">
        <v>17144</v>
      </c>
      <c r="C33" t="s">
        <v>21207</v>
      </c>
      <c r="D33" t="s">
        <v>21331</v>
      </c>
      <c r="E33" t="s">
        <v>22588</v>
      </c>
      <c r="F33">
        <v>16567.2</v>
      </c>
      <c r="G33" t="s">
        <v>7261</v>
      </c>
    </row>
    <row r="34" spans="1:7" x14ac:dyDescent="0.35">
      <c r="A34" t="s">
        <v>17174</v>
      </c>
      <c r="B34" t="s">
        <v>17155</v>
      </c>
      <c r="C34" t="s">
        <v>21072</v>
      </c>
      <c r="D34" t="s">
        <v>21862</v>
      </c>
      <c r="E34" t="s">
        <v>17134</v>
      </c>
      <c r="F34">
        <v>1691.5</v>
      </c>
      <c r="G34" t="s">
        <v>7240</v>
      </c>
    </row>
    <row r="35" spans="1:7" x14ac:dyDescent="0.35">
      <c r="A35" t="s">
        <v>17175</v>
      </c>
      <c r="B35" t="s">
        <v>17133</v>
      </c>
      <c r="C35" t="s">
        <v>20152</v>
      </c>
      <c r="D35" t="s">
        <v>20242</v>
      </c>
      <c r="E35" t="s">
        <v>17141</v>
      </c>
      <c r="F35">
        <v>37103.74</v>
      </c>
      <c r="G35" t="s">
        <v>7240</v>
      </c>
    </row>
    <row r="36" spans="1:7" x14ac:dyDescent="0.35">
      <c r="A36" t="s">
        <v>17176</v>
      </c>
      <c r="B36" t="s">
        <v>17144</v>
      </c>
      <c r="C36" t="s">
        <v>21411</v>
      </c>
      <c r="D36" t="s">
        <v>20997</v>
      </c>
      <c r="E36" t="s">
        <v>44</v>
      </c>
      <c r="F36">
        <v>14605.76</v>
      </c>
      <c r="G36" t="s">
        <v>7261</v>
      </c>
    </row>
    <row r="37" spans="1:7" x14ac:dyDescent="0.35">
      <c r="A37" t="s">
        <v>17177</v>
      </c>
      <c r="B37" t="s">
        <v>17138</v>
      </c>
      <c r="C37" t="s">
        <v>19847</v>
      </c>
      <c r="D37" t="s">
        <v>19967</v>
      </c>
      <c r="E37" t="s">
        <v>17134</v>
      </c>
      <c r="F37">
        <v>88743</v>
      </c>
      <c r="G37" t="s">
        <v>7240</v>
      </c>
    </row>
    <row r="38" spans="1:7" x14ac:dyDescent="0.35">
      <c r="A38" t="s">
        <v>17178</v>
      </c>
      <c r="B38" t="s">
        <v>17138</v>
      </c>
      <c r="C38" t="s">
        <v>20235</v>
      </c>
      <c r="D38" t="s">
        <v>21543</v>
      </c>
      <c r="E38" t="s">
        <v>17141</v>
      </c>
      <c r="F38">
        <v>82193.649999999994</v>
      </c>
      <c r="G38" t="s">
        <v>7240</v>
      </c>
    </row>
    <row r="39" spans="1:7" x14ac:dyDescent="0.35">
      <c r="A39" t="s">
        <v>17179</v>
      </c>
      <c r="B39" t="s">
        <v>17147</v>
      </c>
      <c r="C39" t="s">
        <v>21551</v>
      </c>
      <c r="D39" t="s">
        <v>20604</v>
      </c>
      <c r="E39" t="s">
        <v>44</v>
      </c>
      <c r="F39">
        <v>59121.79</v>
      </c>
      <c r="G39" t="s">
        <v>7261</v>
      </c>
    </row>
    <row r="40" spans="1:7" x14ac:dyDescent="0.35">
      <c r="A40" t="s">
        <v>17180</v>
      </c>
      <c r="B40" t="s">
        <v>17144</v>
      </c>
      <c r="C40" t="s">
        <v>20127</v>
      </c>
      <c r="D40" t="s">
        <v>66</v>
      </c>
      <c r="E40" t="s">
        <v>44</v>
      </c>
      <c r="F40">
        <v>19198.189999999999</v>
      </c>
      <c r="G40" t="s">
        <v>7261</v>
      </c>
    </row>
    <row r="41" spans="1:7" x14ac:dyDescent="0.35">
      <c r="A41" t="s">
        <v>17181</v>
      </c>
      <c r="B41" t="s">
        <v>17133</v>
      </c>
      <c r="C41" t="s">
        <v>21170</v>
      </c>
      <c r="D41" t="s">
        <v>21347</v>
      </c>
      <c r="E41" t="s">
        <v>48</v>
      </c>
      <c r="F41">
        <v>28040.58</v>
      </c>
      <c r="G41" t="s">
        <v>7261</v>
      </c>
    </row>
    <row r="42" spans="1:7" x14ac:dyDescent="0.35">
      <c r="A42" t="s">
        <v>17182</v>
      </c>
      <c r="B42" t="s">
        <v>17138</v>
      </c>
      <c r="C42" t="s">
        <v>20960</v>
      </c>
      <c r="D42" t="s">
        <v>21021</v>
      </c>
      <c r="E42" t="s">
        <v>22588</v>
      </c>
      <c r="F42">
        <v>8166.69</v>
      </c>
      <c r="G42" t="s">
        <v>7240</v>
      </c>
    </row>
    <row r="43" spans="1:7" x14ac:dyDescent="0.35">
      <c r="A43" t="s">
        <v>17183</v>
      </c>
      <c r="B43" t="s">
        <v>17140</v>
      </c>
      <c r="C43" t="s">
        <v>20816</v>
      </c>
      <c r="D43" t="s">
        <v>20997</v>
      </c>
      <c r="E43" t="s">
        <v>17141</v>
      </c>
      <c r="F43">
        <v>18852.11</v>
      </c>
      <c r="G43" t="s">
        <v>7261</v>
      </c>
    </row>
    <row r="44" spans="1:7" x14ac:dyDescent="0.35">
      <c r="A44" t="s">
        <v>17184</v>
      </c>
      <c r="B44" t="s">
        <v>17144</v>
      </c>
      <c r="C44" t="s">
        <v>20449</v>
      </c>
      <c r="D44" t="s">
        <v>21419</v>
      </c>
      <c r="E44" t="s">
        <v>17141</v>
      </c>
      <c r="F44">
        <v>77918.679999999993</v>
      </c>
      <c r="G44" t="s">
        <v>7261</v>
      </c>
    </row>
    <row r="45" spans="1:7" x14ac:dyDescent="0.35">
      <c r="A45" t="s">
        <v>17185</v>
      </c>
      <c r="B45" t="s">
        <v>17155</v>
      </c>
      <c r="C45" t="s">
        <v>20203</v>
      </c>
      <c r="D45" t="s">
        <v>21222</v>
      </c>
      <c r="E45" t="s">
        <v>21318</v>
      </c>
      <c r="F45">
        <v>10169.280000000001</v>
      </c>
      <c r="G45" t="s">
        <v>7240</v>
      </c>
    </row>
    <row r="46" spans="1:7" x14ac:dyDescent="0.35">
      <c r="A46" t="s">
        <v>17186</v>
      </c>
      <c r="B46" t="s">
        <v>17133</v>
      </c>
      <c r="C46" t="s">
        <v>20306</v>
      </c>
      <c r="D46" t="s">
        <v>20506</v>
      </c>
      <c r="E46" t="s">
        <v>44</v>
      </c>
      <c r="F46">
        <v>63247.31</v>
      </c>
      <c r="G46" t="s">
        <v>7240</v>
      </c>
    </row>
    <row r="47" spans="1:7" x14ac:dyDescent="0.35">
      <c r="A47" t="s">
        <v>17187</v>
      </c>
      <c r="B47" t="s">
        <v>17147</v>
      </c>
      <c r="C47" t="s">
        <v>19992</v>
      </c>
      <c r="D47" t="s">
        <v>20259</v>
      </c>
      <c r="E47" t="s">
        <v>44</v>
      </c>
      <c r="F47">
        <v>50089.2</v>
      </c>
      <c r="G47" t="s">
        <v>7240</v>
      </c>
    </row>
    <row r="48" spans="1:7" x14ac:dyDescent="0.35">
      <c r="A48" t="s">
        <v>17188</v>
      </c>
      <c r="B48" t="s">
        <v>17155</v>
      </c>
      <c r="C48" t="s">
        <v>19948</v>
      </c>
      <c r="D48" t="s">
        <v>20006</v>
      </c>
      <c r="E48" t="s">
        <v>17141</v>
      </c>
      <c r="F48">
        <v>53408.88</v>
      </c>
      <c r="G48" t="s">
        <v>7240</v>
      </c>
    </row>
    <row r="49" spans="1:7" x14ac:dyDescent="0.35">
      <c r="A49" t="s">
        <v>17189</v>
      </c>
      <c r="B49" t="s">
        <v>17136</v>
      </c>
      <c r="C49" t="s">
        <v>21603</v>
      </c>
      <c r="D49" t="s">
        <v>66</v>
      </c>
      <c r="E49" t="s">
        <v>44</v>
      </c>
      <c r="F49">
        <v>1327.41</v>
      </c>
      <c r="G49" t="s">
        <v>7240</v>
      </c>
    </row>
    <row r="50" spans="1:7" x14ac:dyDescent="0.35">
      <c r="A50" t="s">
        <v>17190</v>
      </c>
      <c r="B50" t="s">
        <v>17147</v>
      </c>
      <c r="C50" t="s">
        <v>20720</v>
      </c>
      <c r="D50" t="s">
        <v>20946</v>
      </c>
      <c r="E50" t="s">
        <v>48</v>
      </c>
      <c r="F50">
        <v>105600.63</v>
      </c>
      <c r="G50" t="s">
        <v>7240</v>
      </c>
    </row>
    <row r="51" spans="1:7" x14ac:dyDescent="0.35">
      <c r="A51" t="s">
        <v>17191</v>
      </c>
      <c r="B51" t="s">
        <v>17147</v>
      </c>
      <c r="C51" t="s">
        <v>20452</v>
      </c>
      <c r="D51" t="s">
        <v>21491</v>
      </c>
      <c r="E51" t="s">
        <v>44</v>
      </c>
      <c r="F51">
        <v>110679.03999999999</v>
      </c>
      <c r="G51" t="s">
        <v>7240</v>
      </c>
    </row>
    <row r="52" spans="1:7" x14ac:dyDescent="0.35">
      <c r="A52" t="s">
        <v>17192</v>
      </c>
      <c r="B52" t="s">
        <v>17140</v>
      </c>
      <c r="C52" t="s">
        <v>20381</v>
      </c>
      <c r="D52" t="s">
        <v>21605</v>
      </c>
      <c r="E52" t="s">
        <v>44</v>
      </c>
      <c r="G52" t="s">
        <v>7261</v>
      </c>
    </row>
    <row r="53" spans="1:7" x14ac:dyDescent="0.35">
      <c r="A53" t="s">
        <v>17193</v>
      </c>
      <c r="B53" t="s">
        <v>17147</v>
      </c>
      <c r="C53" t="s">
        <v>20121</v>
      </c>
      <c r="D53" t="s">
        <v>21215</v>
      </c>
      <c r="E53" t="s">
        <v>48</v>
      </c>
      <c r="F53">
        <v>12423.21</v>
      </c>
      <c r="G53" t="s">
        <v>7261</v>
      </c>
    </row>
    <row r="54" spans="1:7" x14ac:dyDescent="0.35">
      <c r="A54" t="s">
        <v>17194</v>
      </c>
      <c r="B54" t="s">
        <v>17155</v>
      </c>
      <c r="C54" t="s">
        <v>20727</v>
      </c>
      <c r="D54" t="s">
        <v>20778</v>
      </c>
      <c r="E54" t="s">
        <v>17141</v>
      </c>
      <c r="F54">
        <v>24469.63</v>
      </c>
      <c r="G54" t="s">
        <v>7261</v>
      </c>
    </row>
    <row r="55" spans="1:7" x14ac:dyDescent="0.35">
      <c r="A55" t="s">
        <v>17195</v>
      </c>
      <c r="B55" t="s">
        <v>17147</v>
      </c>
      <c r="C55" t="s">
        <v>21244</v>
      </c>
      <c r="D55" t="s">
        <v>66</v>
      </c>
      <c r="E55" t="s">
        <v>17134</v>
      </c>
      <c r="F55">
        <v>7652.82</v>
      </c>
      <c r="G55" t="s">
        <v>7240</v>
      </c>
    </row>
    <row r="56" spans="1:7" x14ac:dyDescent="0.35">
      <c r="A56" t="s">
        <v>17196</v>
      </c>
      <c r="B56" t="s">
        <v>17140</v>
      </c>
      <c r="C56" t="s">
        <v>20318</v>
      </c>
      <c r="D56" t="s">
        <v>20551</v>
      </c>
      <c r="E56" t="s">
        <v>17141</v>
      </c>
      <c r="F56">
        <v>32002.77</v>
      </c>
      <c r="G56" t="s">
        <v>7240</v>
      </c>
    </row>
    <row r="57" spans="1:7" x14ac:dyDescent="0.35">
      <c r="A57" t="s">
        <v>17197</v>
      </c>
      <c r="B57" t="s">
        <v>17140</v>
      </c>
      <c r="C57" t="s">
        <v>20589</v>
      </c>
      <c r="D57" t="s">
        <v>20716</v>
      </c>
      <c r="E57" t="s">
        <v>17141</v>
      </c>
      <c r="F57">
        <v>15152.28</v>
      </c>
      <c r="G57" t="s">
        <v>7240</v>
      </c>
    </row>
    <row r="58" spans="1:7" x14ac:dyDescent="0.35">
      <c r="A58" t="s">
        <v>17198</v>
      </c>
      <c r="B58" t="s">
        <v>17150</v>
      </c>
      <c r="C58" t="s">
        <v>21272</v>
      </c>
      <c r="D58" t="s">
        <v>22591</v>
      </c>
      <c r="E58" t="s">
        <v>17134</v>
      </c>
      <c r="F58">
        <v>168169.24</v>
      </c>
      <c r="G58" t="s">
        <v>7261</v>
      </c>
    </row>
    <row r="59" spans="1:7" x14ac:dyDescent="0.35">
      <c r="A59" t="s">
        <v>17199</v>
      </c>
      <c r="B59" t="s">
        <v>17144</v>
      </c>
      <c r="C59" t="s">
        <v>21137</v>
      </c>
      <c r="D59" t="s">
        <v>22592</v>
      </c>
      <c r="E59" t="s">
        <v>17141</v>
      </c>
      <c r="F59">
        <v>2598</v>
      </c>
      <c r="G59" t="s">
        <v>7261</v>
      </c>
    </row>
    <row r="60" spans="1:7" x14ac:dyDescent="0.35">
      <c r="A60" t="s">
        <v>17200</v>
      </c>
      <c r="B60" t="s">
        <v>17155</v>
      </c>
      <c r="C60" t="s">
        <v>21492</v>
      </c>
      <c r="D60" t="s">
        <v>19831</v>
      </c>
      <c r="E60" t="s">
        <v>17134</v>
      </c>
      <c r="F60">
        <v>572.88</v>
      </c>
      <c r="G60" t="s">
        <v>7240</v>
      </c>
    </row>
    <row r="61" spans="1:7" x14ac:dyDescent="0.35">
      <c r="A61" t="s">
        <v>17201</v>
      </c>
      <c r="B61" t="s">
        <v>17144</v>
      </c>
      <c r="C61" t="s">
        <v>20856</v>
      </c>
      <c r="D61" t="s">
        <v>21310</v>
      </c>
      <c r="E61" t="s">
        <v>48</v>
      </c>
      <c r="F61">
        <v>1920.71</v>
      </c>
      <c r="G61" t="s">
        <v>7240</v>
      </c>
    </row>
    <row r="62" spans="1:7" x14ac:dyDescent="0.35">
      <c r="A62" t="s">
        <v>17202</v>
      </c>
      <c r="B62" t="s">
        <v>17150</v>
      </c>
      <c r="C62" t="s">
        <v>20112</v>
      </c>
      <c r="D62" t="s">
        <v>20200</v>
      </c>
      <c r="E62" t="s">
        <v>44</v>
      </c>
      <c r="G62" t="s">
        <v>7240</v>
      </c>
    </row>
    <row r="63" spans="1:7" x14ac:dyDescent="0.35">
      <c r="A63" t="s">
        <v>17203</v>
      </c>
      <c r="B63" t="s">
        <v>17140</v>
      </c>
      <c r="C63" t="s">
        <v>20511</v>
      </c>
      <c r="D63" t="s">
        <v>20634</v>
      </c>
      <c r="E63" t="s">
        <v>17141</v>
      </c>
      <c r="F63">
        <v>27457.599999999999</v>
      </c>
      <c r="G63" t="s">
        <v>7261</v>
      </c>
    </row>
    <row r="64" spans="1:7" x14ac:dyDescent="0.35">
      <c r="A64" t="s">
        <v>17204</v>
      </c>
      <c r="B64" t="s">
        <v>17155</v>
      </c>
      <c r="C64" t="s">
        <v>20330</v>
      </c>
      <c r="D64" t="s">
        <v>21597</v>
      </c>
      <c r="E64" t="s">
        <v>44</v>
      </c>
      <c r="F64">
        <v>73165.75</v>
      </c>
      <c r="G64" t="s">
        <v>7240</v>
      </c>
    </row>
    <row r="65" spans="1:7" x14ac:dyDescent="0.35">
      <c r="A65" t="s">
        <v>17205</v>
      </c>
      <c r="B65" t="s">
        <v>17144</v>
      </c>
      <c r="C65" t="s">
        <v>21418</v>
      </c>
      <c r="D65" t="s">
        <v>22593</v>
      </c>
      <c r="E65" t="s">
        <v>17134</v>
      </c>
      <c r="F65">
        <v>414.48</v>
      </c>
      <c r="G65" t="s">
        <v>7240</v>
      </c>
    </row>
    <row r="66" spans="1:7" x14ac:dyDescent="0.35">
      <c r="A66" t="s">
        <v>17206</v>
      </c>
      <c r="B66" t="s">
        <v>17136</v>
      </c>
      <c r="C66" t="s">
        <v>20474</v>
      </c>
      <c r="D66" t="s">
        <v>20655</v>
      </c>
      <c r="E66" t="s">
        <v>48</v>
      </c>
      <c r="F66">
        <v>321.44</v>
      </c>
      <c r="G66" t="s">
        <v>7261</v>
      </c>
    </row>
    <row r="67" spans="1:7" x14ac:dyDescent="0.35">
      <c r="A67" t="s">
        <v>17207</v>
      </c>
      <c r="B67" t="s">
        <v>17155</v>
      </c>
      <c r="C67" t="s">
        <v>20551</v>
      </c>
      <c r="D67" t="s">
        <v>21377</v>
      </c>
      <c r="E67" t="s">
        <v>17134</v>
      </c>
      <c r="F67">
        <v>25577.24</v>
      </c>
      <c r="G67" t="s">
        <v>7261</v>
      </c>
    </row>
    <row r="68" spans="1:7" x14ac:dyDescent="0.35">
      <c r="A68" t="s">
        <v>17208</v>
      </c>
      <c r="B68" t="s">
        <v>17140</v>
      </c>
      <c r="C68" t="s">
        <v>21606</v>
      </c>
      <c r="D68" t="s">
        <v>20351</v>
      </c>
      <c r="E68" t="s">
        <v>48</v>
      </c>
      <c r="G68" t="s">
        <v>7261</v>
      </c>
    </row>
    <row r="69" spans="1:7" x14ac:dyDescent="0.35">
      <c r="A69" t="s">
        <v>17209</v>
      </c>
      <c r="B69" t="s">
        <v>17150</v>
      </c>
      <c r="C69" t="s">
        <v>20237</v>
      </c>
      <c r="D69" t="s">
        <v>20369</v>
      </c>
      <c r="E69" t="s">
        <v>48</v>
      </c>
      <c r="F69">
        <v>24692.74</v>
      </c>
      <c r="G69" t="s">
        <v>7261</v>
      </c>
    </row>
    <row r="70" spans="1:7" x14ac:dyDescent="0.35">
      <c r="A70" t="s">
        <v>17210</v>
      </c>
      <c r="B70" t="s">
        <v>17144</v>
      </c>
      <c r="C70" t="s">
        <v>21079</v>
      </c>
      <c r="D70" t="s">
        <v>66</v>
      </c>
      <c r="E70" t="s">
        <v>17141</v>
      </c>
      <c r="F70">
        <v>123281.56</v>
      </c>
      <c r="G70" t="s">
        <v>7240</v>
      </c>
    </row>
    <row r="71" spans="1:7" x14ac:dyDescent="0.35">
      <c r="A71" t="s">
        <v>17211</v>
      </c>
      <c r="B71" t="s">
        <v>17147</v>
      </c>
      <c r="C71" t="s">
        <v>21023</v>
      </c>
      <c r="D71" t="s">
        <v>22594</v>
      </c>
      <c r="E71" t="s">
        <v>17134</v>
      </c>
      <c r="G71" t="s">
        <v>7261</v>
      </c>
    </row>
    <row r="72" spans="1:7" x14ac:dyDescent="0.35">
      <c r="A72" t="s">
        <v>17212</v>
      </c>
      <c r="B72" t="s">
        <v>17147</v>
      </c>
      <c r="C72" t="s">
        <v>22595</v>
      </c>
      <c r="D72" t="s">
        <v>20473</v>
      </c>
      <c r="E72" t="s">
        <v>48</v>
      </c>
      <c r="F72">
        <v>20719.919999999998</v>
      </c>
      <c r="G72" t="s">
        <v>7240</v>
      </c>
    </row>
    <row r="73" spans="1:7" x14ac:dyDescent="0.35">
      <c r="A73" t="s">
        <v>17213</v>
      </c>
      <c r="B73" t="s">
        <v>17155</v>
      </c>
      <c r="C73" t="s">
        <v>20758</v>
      </c>
      <c r="D73" t="s">
        <v>20883</v>
      </c>
      <c r="E73" t="s">
        <v>17134</v>
      </c>
      <c r="F73">
        <v>512.19000000000005</v>
      </c>
      <c r="G73" t="s">
        <v>7261</v>
      </c>
    </row>
    <row r="74" spans="1:7" x14ac:dyDescent="0.35">
      <c r="A74" t="s">
        <v>17214</v>
      </c>
      <c r="B74" t="s">
        <v>17150</v>
      </c>
      <c r="C74" t="s">
        <v>20823</v>
      </c>
      <c r="D74" t="s">
        <v>20920</v>
      </c>
      <c r="E74" t="s">
        <v>17134</v>
      </c>
      <c r="F74">
        <v>6437.2</v>
      </c>
      <c r="G74" t="s">
        <v>7240</v>
      </c>
    </row>
    <row r="75" spans="1:7" x14ac:dyDescent="0.35">
      <c r="A75" t="s">
        <v>17215</v>
      </c>
      <c r="B75" t="s">
        <v>17144</v>
      </c>
      <c r="C75" t="s">
        <v>20392</v>
      </c>
      <c r="D75" t="s">
        <v>21370</v>
      </c>
      <c r="E75" t="s">
        <v>44</v>
      </c>
      <c r="F75">
        <v>14441.82</v>
      </c>
      <c r="G75" t="s">
        <v>7261</v>
      </c>
    </row>
    <row r="76" spans="1:7" x14ac:dyDescent="0.35">
      <c r="A76" t="s">
        <v>17216</v>
      </c>
      <c r="B76" t="s">
        <v>17138</v>
      </c>
      <c r="C76" t="s">
        <v>20374</v>
      </c>
      <c r="D76" t="s">
        <v>20481</v>
      </c>
      <c r="E76" t="s">
        <v>22596</v>
      </c>
      <c r="F76">
        <v>23423.53</v>
      </c>
      <c r="G76" t="s">
        <v>7240</v>
      </c>
    </row>
    <row r="77" spans="1:7" x14ac:dyDescent="0.35">
      <c r="A77" t="s">
        <v>17217</v>
      </c>
      <c r="B77" t="s">
        <v>17150</v>
      </c>
      <c r="C77" t="s">
        <v>21592</v>
      </c>
      <c r="D77" t="s">
        <v>20601</v>
      </c>
      <c r="E77" t="s">
        <v>48</v>
      </c>
      <c r="F77">
        <v>69487</v>
      </c>
      <c r="G77" t="s">
        <v>7240</v>
      </c>
    </row>
    <row r="78" spans="1:7" x14ac:dyDescent="0.35">
      <c r="A78" t="s">
        <v>17218</v>
      </c>
      <c r="B78" t="s">
        <v>17133</v>
      </c>
      <c r="C78" t="s">
        <v>21133</v>
      </c>
      <c r="D78" t="s">
        <v>22587</v>
      </c>
      <c r="E78" t="s">
        <v>44</v>
      </c>
      <c r="F78">
        <v>95672.82</v>
      </c>
      <c r="G78" t="s">
        <v>7261</v>
      </c>
    </row>
    <row r="79" spans="1:7" x14ac:dyDescent="0.35">
      <c r="A79" t="s">
        <v>17219</v>
      </c>
      <c r="B79" t="s">
        <v>17136</v>
      </c>
      <c r="C79" t="s">
        <v>20920</v>
      </c>
      <c r="D79" t="s">
        <v>21015</v>
      </c>
      <c r="E79" t="s">
        <v>48</v>
      </c>
      <c r="F79">
        <v>73246.09</v>
      </c>
      <c r="G79" t="s">
        <v>7261</v>
      </c>
    </row>
    <row r="80" spans="1:7" x14ac:dyDescent="0.35">
      <c r="A80" t="s">
        <v>17220</v>
      </c>
      <c r="B80" t="s">
        <v>17147</v>
      </c>
      <c r="C80" t="s">
        <v>21424</v>
      </c>
      <c r="D80" t="s">
        <v>19957</v>
      </c>
      <c r="E80" t="s">
        <v>17141</v>
      </c>
      <c r="F80">
        <v>65651.45</v>
      </c>
      <c r="G80" t="s">
        <v>7240</v>
      </c>
    </row>
    <row r="81" spans="1:7" x14ac:dyDescent="0.35">
      <c r="A81" t="s">
        <v>17221</v>
      </c>
      <c r="B81" t="s">
        <v>17144</v>
      </c>
      <c r="C81" t="s">
        <v>21242</v>
      </c>
      <c r="D81" t="s">
        <v>66</v>
      </c>
      <c r="E81" t="s">
        <v>48</v>
      </c>
      <c r="F81">
        <v>8433.98</v>
      </c>
      <c r="G81" t="s">
        <v>7240</v>
      </c>
    </row>
    <row r="82" spans="1:7" x14ac:dyDescent="0.35">
      <c r="A82" t="s">
        <v>17222</v>
      </c>
      <c r="B82" t="s">
        <v>17147</v>
      </c>
      <c r="C82" t="s">
        <v>20951</v>
      </c>
      <c r="D82" t="s">
        <v>20279</v>
      </c>
      <c r="E82" t="s">
        <v>22588</v>
      </c>
      <c r="F82">
        <v>6281.45</v>
      </c>
      <c r="G82" t="s">
        <v>7240</v>
      </c>
    </row>
    <row r="83" spans="1:7" x14ac:dyDescent="0.35">
      <c r="A83" t="s">
        <v>17223</v>
      </c>
      <c r="B83" t="s">
        <v>17133</v>
      </c>
      <c r="C83" t="s">
        <v>20358</v>
      </c>
      <c r="D83" t="s">
        <v>20798</v>
      </c>
      <c r="E83" t="s">
        <v>21282</v>
      </c>
      <c r="F83">
        <v>13627.64</v>
      </c>
      <c r="G83" t="s">
        <v>7240</v>
      </c>
    </row>
    <row r="84" spans="1:7" x14ac:dyDescent="0.35">
      <c r="A84" t="s">
        <v>17224</v>
      </c>
      <c r="B84" t="s">
        <v>17144</v>
      </c>
      <c r="C84" t="s">
        <v>20076</v>
      </c>
      <c r="D84" t="s">
        <v>20279</v>
      </c>
      <c r="E84" t="s">
        <v>17134</v>
      </c>
      <c r="F84">
        <v>3637.92</v>
      </c>
      <c r="G84" t="s">
        <v>7261</v>
      </c>
    </row>
    <row r="85" spans="1:7" x14ac:dyDescent="0.35">
      <c r="A85" t="s">
        <v>17225</v>
      </c>
      <c r="B85" t="s">
        <v>17155</v>
      </c>
      <c r="C85" t="s">
        <v>21130</v>
      </c>
      <c r="D85" t="s">
        <v>22597</v>
      </c>
      <c r="E85" t="s">
        <v>17141</v>
      </c>
      <c r="F85">
        <v>2059.7199999999998</v>
      </c>
      <c r="G85" t="s">
        <v>7240</v>
      </c>
    </row>
    <row r="86" spans="1:7" x14ac:dyDescent="0.35">
      <c r="A86" t="s">
        <v>17226</v>
      </c>
      <c r="B86" t="s">
        <v>17133</v>
      </c>
      <c r="C86" t="s">
        <v>20474</v>
      </c>
      <c r="D86" t="s">
        <v>20626</v>
      </c>
      <c r="E86" t="s">
        <v>17134</v>
      </c>
      <c r="F86">
        <v>25143.65</v>
      </c>
      <c r="G86" t="s">
        <v>7240</v>
      </c>
    </row>
    <row r="87" spans="1:7" x14ac:dyDescent="0.35">
      <c r="A87" t="s">
        <v>17227</v>
      </c>
      <c r="B87" t="s">
        <v>17140</v>
      </c>
      <c r="C87" t="s">
        <v>20255</v>
      </c>
      <c r="D87" t="s">
        <v>66</v>
      </c>
      <c r="E87" t="s">
        <v>48</v>
      </c>
      <c r="F87">
        <v>34490.550000000003</v>
      </c>
      <c r="G87" t="s">
        <v>7240</v>
      </c>
    </row>
    <row r="88" spans="1:7" x14ac:dyDescent="0.35">
      <c r="A88" t="s">
        <v>17228</v>
      </c>
      <c r="B88" t="s">
        <v>17136</v>
      </c>
      <c r="C88" t="s">
        <v>20357</v>
      </c>
      <c r="D88" t="s">
        <v>20175</v>
      </c>
      <c r="E88" t="s">
        <v>17134</v>
      </c>
      <c r="F88">
        <v>101700.9</v>
      </c>
      <c r="G88" t="s">
        <v>7261</v>
      </c>
    </row>
    <row r="89" spans="1:7" x14ac:dyDescent="0.35">
      <c r="A89" t="s">
        <v>17229</v>
      </c>
      <c r="B89" t="s">
        <v>17133</v>
      </c>
      <c r="C89" t="s">
        <v>20547</v>
      </c>
      <c r="D89" t="s">
        <v>20569</v>
      </c>
      <c r="E89" t="s">
        <v>17134</v>
      </c>
      <c r="F89">
        <v>10359.31</v>
      </c>
      <c r="G89" t="s">
        <v>7240</v>
      </c>
    </row>
    <row r="90" spans="1:7" x14ac:dyDescent="0.35">
      <c r="A90" t="s">
        <v>17230</v>
      </c>
      <c r="B90" t="s">
        <v>17138</v>
      </c>
      <c r="C90" t="s">
        <v>21023</v>
      </c>
      <c r="D90" t="s">
        <v>21184</v>
      </c>
      <c r="E90" t="s">
        <v>17134</v>
      </c>
      <c r="F90">
        <v>38920.43</v>
      </c>
      <c r="G90" t="s">
        <v>7261</v>
      </c>
    </row>
    <row r="91" spans="1:7" x14ac:dyDescent="0.35">
      <c r="A91" t="s">
        <v>17231</v>
      </c>
      <c r="B91" t="s">
        <v>17136</v>
      </c>
      <c r="C91" t="s">
        <v>19879</v>
      </c>
      <c r="D91" t="s">
        <v>66</v>
      </c>
      <c r="E91" t="s">
        <v>17134</v>
      </c>
      <c r="F91">
        <v>17499.88</v>
      </c>
      <c r="G91" t="s">
        <v>7240</v>
      </c>
    </row>
    <row r="92" spans="1:7" x14ac:dyDescent="0.35">
      <c r="A92" t="s">
        <v>17232</v>
      </c>
      <c r="B92" t="s">
        <v>17133</v>
      </c>
      <c r="C92" t="s">
        <v>21455</v>
      </c>
      <c r="D92" t="s">
        <v>20333</v>
      </c>
      <c r="E92" t="s">
        <v>44</v>
      </c>
      <c r="F92">
        <v>26657.37</v>
      </c>
      <c r="G92" t="s">
        <v>7240</v>
      </c>
    </row>
    <row r="93" spans="1:7" x14ac:dyDescent="0.35">
      <c r="A93" t="s">
        <v>17233</v>
      </c>
      <c r="B93" t="s">
        <v>17155</v>
      </c>
      <c r="C93" t="s">
        <v>20282</v>
      </c>
      <c r="D93" t="s">
        <v>22485</v>
      </c>
      <c r="E93" t="s">
        <v>48</v>
      </c>
      <c r="F93">
        <v>22251.599999999999</v>
      </c>
      <c r="G93" t="s">
        <v>7261</v>
      </c>
    </row>
    <row r="94" spans="1:7" x14ac:dyDescent="0.35">
      <c r="A94" t="s">
        <v>17234</v>
      </c>
      <c r="B94" t="s">
        <v>17140</v>
      </c>
      <c r="C94" t="s">
        <v>19844</v>
      </c>
      <c r="D94" t="s">
        <v>20907</v>
      </c>
      <c r="E94" t="s">
        <v>48</v>
      </c>
      <c r="G94" t="s">
        <v>7240</v>
      </c>
    </row>
    <row r="95" spans="1:7" x14ac:dyDescent="0.35">
      <c r="A95" t="s">
        <v>17235</v>
      </c>
      <c r="B95" t="s">
        <v>17147</v>
      </c>
      <c r="C95" t="s">
        <v>20232</v>
      </c>
      <c r="D95" t="s">
        <v>20341</v>
      </c>
      <c r="E95" t="s">
        <v>17134</v>
      </c>
      <c r="F95">
        <v>6050.21</v>
      </c>
      <c r="G95" t="s">
        <v>7261</v>
      </c>
    </row>
    <row r="96" spans="1:7" x14ac:dyDescent="0.35">
      <c r="A96" t="s">
        <v>17236</v>
      </c>
      <c r="B96" t="s">
        <v>17138</v>
      </c>
      <c r="C96" t="s">
        <v>20378</v>
      </c>
      <c r="D96" t="s">
        <v>20922</v>
      </c>
      <c r="E96" t="s">
        <v>17134</v>
      </c>
      <c r="F96">
        <v>16739.21</v>
      </c>
      <c r="G96" t="s">
        <v>7261</v>
      </c>
    </row>
    <row r="97" spans="1:7" x14ac:dyDescent="0.35">
      <c r="A97" t="s">
        <v>17237</v>
      </c>
      <c r="B97" t="s">
        <v>17136</v>
      </c>
      <c r="C97" t="s">
        <v>21492</v>
      </c>
      <c r="D97" t="s">
        <v>20071</v>
      </c>
      <c r="E97" t="s">
        <v>21288</v>
      </c>
      <c r="F97">
        <v>184556.79999999999</v>
      </c>
      <c r="G97" t="s">
        <v>7261</v>
      </c>
    </row>
    <row r="98" spans="1:7" x14ac:dyDescent="0.35">
      <c r="A98" t="s">
        <v>17238</v>
      </c>
      <c r="B98" t="s">
        <v>17138</v>
      </c>
      <c r="C98" t="s">
        <v>21583</v>
      </c>
      <c r="D98" t="s">
        <v>21436</v>
      </c>
      <c r="E98" t="s">
        <v>17134</v>
      </c>
      <c r="F98">
        <v>7534.22</v>
      </c>
      <c r="G98" t="s">
        <v>7240</v>
      </c>
    </row>
    <row r="99" spans="1:7" x14ac:dyDescent="0.35">
      <c r="A99" t="s">
        <v>17239</v>
      </c>
      <c r="B99" t="s">
        <v>17136</v>
      </c>
      <c r="C99" t="s">
        <v>20524</v>
      </c>
      <c r="D99" t="s">
        <v>20670</v>
      </c>
      <c r="E99" t="s">
        <v>48</v>
      </c>
      <c r="F99">
        <v>14742.87</v>
      </c>
      <c r="G99" t="s">
        <v>7261</v>
      </c>
    </row>
    <row r="100" spans="1:7" x14ac:dyDescent="0.35">
      <c r="A100" t="s">
        <v>17240</v>
      </c>
      <c r="B100" t="s">
        <v>17147</v>
      </c>
      <c r="C100" t="s">
        <v>20900</v>
      </c>
      <c r="D100" t="s">
        <v>21008</v>
      </c>
      <c r="E100" t="s">
        <v>17134</v>
      </c>
      <c r="F100">
        <v>32022.799999999999</v>
      </c>
      <c r="G100" t="s">
        <v>7261</v>
      </c>
    </row>
    <row r="101" spans="1:7" x14ac:dyDescent="0.35">
      <c r="A101" t="s">
        <v>17241</v>
      </c>
      <c r="B101" t="s">
        <v>17155</v>
      </c>
      <c r="C101" t="s">
        <v>21166</v>
      </c>
      <c r="D101" t="s">
        <v>22598</v>
      </c>
      <c r="E101" t="s">
        <v>48</v>
      </c>
      <c r="F101">
        <v>52986.37</v>
      </c>
      <c r="G101" t="s">
        <v>7261</v>
      </c>
    </row>
    <row r="102" spans="1:7" x14ac:dyDescent="0.35">
      <c r="A102" t="s">
        <v>17242</v>
      </c>
      <c r="B102" t="s">
        <v>17155</v>
      </c>
      <c r="C102" t="s">
        <v>20156</v>
      </c>
      <c r="D102" t="s">
        <v>21547</v>
      </c>
      <c r="E102" t="s">
        <v>17141</v>
      </c>
      <c r="F102">
        <v>14117.06</v>
      </c>
      <c r="G102" t="s">
        <v>7240</v>
      </c>
    </row>
    <row r="103" spans="1:7" x14ac:dyDescent="0.35">
      <c r="A103" t="s">
        <v>17243</v>
      </c>
      <c r="B103" t="s">
        <v>17138</v>
      </c>
      <c r="C103" t="s">
        <v>20040</v>
      </c>
      <c r="D103" t="s">
        <v>20278</v>
      </c>
      <c r="E103" t="s">
        <v>17141</v>
      </c>
      <c r="G103" t="s">
        <v>7261</v>
      </c>
    </row>
    <row r="104" spans="1:7" x14ac:dyDescent="0.35">
      <c r="A104" t="s">
        <v>17244</v>
      </c>
      <c r="B104" t="s">
        <v>17133</v>
      </c>
      <c r="C104" t="s">
        <v>20426</v>
      </c>
      <c r="D104" t="s">
        <v>21057</v>
      </c>
      <c r="E104" t="s">
        <v>48</v>
      </c>
      <c r="F104">
        <v>40565.519999999997</v>
      </c>
      <c r="G104" t="s">
        <v>7261</v>
      </c>
    </row>
    <row r="105" spans="1:7" x14ac:dyDescent="0.35">
      <c r="A105" t="s">
        <v>17245</v>
      </c>
      <c r="B105" t="s">
        <v>17140</v>
      </c>
      <c r="C105" t="s">
        <v>21326</v>
      </c>
      <c r="D105" t="s">
        <v>21074</v>
      </c>
      <c r="E105" t="s">
        <v>17134</v>
      </c>
      <c r="F105">
        <v>65605.8</v>
      </c>
      <c r="G105" t="s">
        <v>7261</v>
      </c>
    </row>
    <row r="106" spans="1:7" x14ac:dyDescent="0.35">
      <c r="A106" t="s">
        <v>17246</v>
      </c>
      <c r="B106" t="s">
        <v>17136</v>
      </c>
      <c r="C106" t="s">
        <v>20583</v>
      </c>
      <c r="D106" t="s">
        <v>66</v>
      </c>
      <c r="E106" t="s">
        <v>44</v>
      </c>
      <c r="F106">
        <v>7163.8</v>
      </c>
      <c r="G106" t="s">
        <v>7261</v>
      </c>
    </row>
    <row r="107" spans="1:7" x14ac:dyDescent="0.35">
      <c r="A107" t="s">
        <v>17247</v>
      </c>
      <c r="B107" t="s">
        <v>17144</v>
      </c>
      <c r="C107" t="s">
        <v>19865</v>
      </c>
      <c r="D107" t="s">
        <v>20816</v>
      </c>
      <c r="E107" t="s">
        <v>17134</v>
      </c>
      <c r="F107">
        <v>122797.69</v>
      </c>
      <c r="G107" t="s">
        <v>7240</v>
      </c>
    </row>
    <row r="108" spans="1:7" x14ac:dyDescent="0.35">
      <c r="A108" t="s">
        <v>17248</v>
      </c>
      <c r="B108" t="s">
        <v>17144</v>
      </c>
      <c r="C108" t="s">
        <v>20627</v>
      </c>
      <c r="D108" t="s">
        <v>20679</v>
      </c>
      <c r="E108" t="s">
        <v>17141</v>
      </c>
      <c r="F108">
        <v>4776.92</v>
      </c>
      <c r="G108" t="s">
        <v>7261</v>
      </c>
    </row>
    <row r="109" spans="1:7" x14ac:dyDescent="0.35">
      <c r="A109" t="s">
        <v>17249</v>
      </c>
      <c r="B109" t="s">
        <v>17140</v>
      </c>
      <c r="C109" t="s">
        <v>21624</v>
      </c>
      <c r="D109" t="s">
        <v>21012</v>
      </c>
      <c r="E109" t="s">
        <v>17141</v>
      </c>
      <c r="F109">
        <v>62609.1</v>
      </c>
      <c r="G109" t="s">
        <v>7240</v>
      </c>
    </row>
    <row r="110" spans="1:7" x14ac:dyDescent="0.35">
      <c r="A110" t="s">
        <v>17250</v>
      </c>
      <c r="B110" t="s">
        <v>17133</v>
      </c>
      <c r="C110" t="s">
        <v>21186</v>
      </c>
      <c r="D110" t="s">
        <v>22599</v>
      </c>
      <c r="E110" t="s">
        <v>48</v>
      </c>
      <c r="F110">
        <v>6794.04</v>
      </c>
      <c r="G110" t="s">
        <v>7240</v>
      </c>
    </row>
    <row r="111" spans="1:7" x14ac:dyDescent="0.35">
      <c r="A111" t="s">
        <v>17251</v>
      </c>
      <c r="B111" t="s">
        <v>17150</v>
      </c>
      <c r="C111" t="s">
        <v>20196</v>
      </c>
      <c r="D111" t="s">
        <v>20328</v>
      </c>
      <c r="E111" t="s">
        <v>17134</v>
      </c>
      <c r="F111">
        <v>26881.11</v>
      </c>
      <c r="G111" t="s">
        <v>7261</v>
      </c>
    </row>
    <row r="112" spans="1:7" x14ac:dyDescent="0.35">
      <c r="A112" t="s">
        <v>17252</v>
      </c>
      <c r="B112" t="s">
        <v>17133</v>
      </c>
      <c r="C112" t="s">
        <v>20011</v>
      </c>
      <c r="D112" t="s">
        <v>20140</v>
      </c>
      <c r="E112" t="s">
        <v>17134</v>
      </c>
      <c r="F112">
        <v>15828.45</v>
      </c>
      <c r="G112" t="s">
        <v>7240</v>
      </c>
    </row>
    <row r="113" spans="1:7" x14ac:dyDescent="0.35">
      <c r="A113" t="s">
        <v>17253</v>
      </c>
      <c r="B113" t="s">
        <v>17150</v>
      </c>
      <c r="C113" t="s">
        <v>20713</v>
      </c>
      <c r="D113" t="s">
        <v>20772</v>
      </c>
      <c r="E113" t="s">
        <v>17134</v>
      </c>
      <c r="F113">
        <v>121870.7</v>
      </c>
      <c r="G113" t="s">
        <v>7240</v>
      </c>
    </row>
    <row r="114" spans="1:7" x14ac:dyDescent="0.35">
      <c r="A114" t="s">
        <v>17254</v>
      </c>
      <c r="B114" t="s">
        <v>17147</v>
      </c>
      <c r="C114" t="s">
        <v>20198</v>
      </c>
      <c r="D114" t="s">
        <v>20938</v>
      </c>
      <c r="E114" t="s">
        <v>17141</v>
      </c>
      <c r="F114">
        <v>21521.78</v>
      </c>
      <c r="G114" t="s">
        <v>7240</v>
      </c>
    </row>
    <row r="115" spans="1:7" x14ac:dyDescent="0.35">
      <c r="A115" t="s">
        <v>17255</v>
      </c>
      <c r="B115" t="s">
        <v>17155</v>
      </c>
      <c r="C115" t="s">
        <v>21331</v>
      </c>
      <c r="D115" t="s">
        <v>20867</v>
      </c>
      <c r="E115" t="s">
        <v>17134</v>
      </c>
      <c r="F115">
        <v>34558.31</v>
      </c>
      <c r="G115" t="s">
        <v>7240</v>
      </c>
    </row>
    <row r="116" spans="1:7" x14ac:dyDescent="0.35">
      <c r="A116" t="s">
        <v>17256</v>
      </c>
      <c r="B116" t="s">
        <v>17140</v>
      </c>
      <c r="C116" t="s">
        <v>21314</v>
      </c>
      <c r="D116" t="s">
        <v>20801</v>
      </c>
      <c r="E116" t="s">
        <v>44</v>
      </c>
      <c r="F116">
        <v>21998.2</v>
      </c>
      <c r="G116" t="s">
        <v>7240</v>
      </c>
    </row>
    <row r="117" spans="1:7" x14ac:dyDescent="0.35">
      <c r="A117" t="s">
        <v>17257</v>
      </c>
      <c r="B117" t="s">
        <v>17147</v>
      </c>
      <c r="C117" t="s">
        <v>20117</v>
      </c>
      <c r="D117" t="s">
        <v>66</v>
      </c>
      <c r="E117" t="s">
        <v>44</v>
      </c>
      <c r="F117">
        <v>10983.98</v>
      </c>
      <c r="G117" t="s">
        <v>7261</v>
      </c>
    </row>
    <row r="118" spans="1:7" x14ac:dyDescent="0.35">
      <c r="A118" t="s">
        <v>17258</v>
      </c>
      <c r="B118" t="s">
        <v>17136</v>
      </c>
      <c r="C118" t="s">
        <v>21599</v>
      </c>
      <c r="D118" t="s">
        <v>22600</v>
      </c>
      <c r="E118" t="s">
        <v>17141</v>
      </c>
      <c r="F118">
        <v>13452.08</v>
      </c>
      <c r="G118" t="s">
        <v>7240</v>
      </c>
    </row>
    <row r="119" spans="1:7" x14ac:dyDescent="0.35">
      <c r="A119" t="s">
        <v>17259</v>
      </c>
      <c r="B119" t="s">
        <v>17155</v>
      </c>
      <c r="C119" t="s">
        <v>21163</v>
      </c>
      <c r="D119" t="s">
        <v>66</v>
      </c>
      <c r="E119" t="s">
        <v>17134</v>
      </c>
      <c r="F119">
        <v>4833.09</v>
      </c>
      <c r="G119" t="s">
        <v>7240</v>
      </c>
    </row>
    <row r="120" spans="1:7" x14ac:dyDescent="0.35">
      <c r="A120" t="s">
        <v>17260</v>
      </c>
      <c r="B120" t="s">
        <v>17133</v>
      </c>
      <c r="C120" t="s">
        <v>20623</v>
      </c>
      <c r="D120" t="s">
        <v>66</v>
      </c>
      <c r="E120" t="s">
        <v>48</v>
      </c>
      <c r="F120">
        <v>33513.07</v>
      </c>
      <c r="G120" t="s">
        <v>7240</v>
      </c>
    </row>
    <row r="121" spans="1:7" x14ac:dyDescent="0.35">
      <c r="A121" t="s">
        <v>17261</v>
      </c>
      <c r="B121" t="s">
        <v>17144</v>
      </c>
      <c r="C121" t="s">
        <v>20745</v>
      </c>
      <c r="D121" t="s">
        <v>21249</v>
      </c>
      <c r="E121" t="s">
        <v>17134</v>
      </c>
      <c r="F121">
        <v>18524.439999999999</v>
      </c>
      <c r="G121" t="s">
        <v>7261</v>
      </c>
    </row>
    <row r="122" spans="1:7" x14ac:dyDescent="0.35">
      <c r="A122" t="s">
        <v>17262</v>
      </c>
      <c r="B122" t="s">
        <v>17136</v>
      </c>
      <c r="C122" t="s">
        <v>20889</v>
      </c>
      <c r="D122" t="s">
        <v>21015</v>
      </c>
      <c r="E122" t="s">
        <v>17141</v>
      </c>
      <c r="G122" t="s">
        <v>7240</v>
      </c>
    </row>
    <row r="123" spans="1:7" x14ac:dyDescent="0.35">
      <c r="A123" t="s">
        <v>17263</v>
      </c>
      <c r="B123" t="s">
        <v>17155</v>
      </c>
      <c r="C123" t="s">
        <v>21283</v>
      </c>
      <c r="D123" t="s">
        <v>20885</v>
      </c>
      <c r="E123" t="s">
        <v>17141</v>
      </c>
      <c r="F123">
        <v>26097.59</v>
      </c>
      <c r="G123" t="s">
        <v>7261</v>
      </c>
    </row>
    <row r="124" spans="1:7" x14ac:dyDescent="0.35">
      <c r="A124" t="s">
        <v>17264</v>
      </c>
      <c r="B124" t="s">
        <v>17136</v>
      </c>
      <c r="C124" t="s">
        <v>21084</v>
      </c>
      <c r="D124" t="s">
        <v>22601</v>
      </c>
      <c r="E124" t="s">
        <v>48</v>
      </c>
      <c r="F124">
        <v>7557.36</v>
      </c>
      <c r="G124" t="s">
        <v>7240</v>
      </c>
    </row>
    <row r="125" spans="1:7" x14ac:dyDescent="0.35">
      <c r="A125" t="s">
        <v>17265</v>
      </c>
      <c r="B125" t="s">
        <v>17150</v>
      </c>
      <c r="C125" t="s">
        <v>20314</v>
      </c>
      <c r="D125" t="s">
        <v>20519</v>
      </c>
      <c r="E125" t="s">
        <v>17134</v>
      </c>
      <c r="F125">
        <v>17604.39</v>
      </c>
      <c r="G125" t="s">
        <v>7240</v>
      </c>
    </row>
    <row r="126" spans="1:7" x14ac:dyDescent="0.35">
      <c r="A126" t="s">
        <v>17266</v>
      </c>
      <c r="B126" t="s">
        <v>17144</v>
      </c>
      <c r="C126" t="s">
        <v>21294</v>
      </c>
      <c r="D126" t="s">
        <v>20870</v>
      </c>
      <c r="E126" t="s">
        <v>44</v>
      </c>
      <c r="F126">
        <v>17796.05</v>
      </c>
      <c r="G126" t="s">
        <v>7240</v>
      </c>
    </row>
    <row r="127" spans="1:7" x14ac:dyDescent="0.35">
      <c r="A127" t="s">
        <v>17267</v>
      </c>
      <c r="B127" t="s">
        <v>17147</v>
      </c>
      <c r="C127" t="s">
        <v>20467</v>
      </c>
      <c r="D127" t="s">
        <v>66</v>
      </c>
      <c r="E127" t="s">
        <v>48</v>
      </c>
      <c r="F127">
        <v>19346.59</v>
      </c>
      <c r="G127" t="s">
        <v>7240</v>
      </c>
    </row>
    <row r="128" spans="1:7" x14ac:dyDescent="0.35">
      <c r="A128" t="s">
        <v>17268</v>
      </c>
      <c r="B128" t="s">
        <v>17147</v>
      </c>
      <c r="C128" t="s">
        <v>20612</v>
      </c>
      <c r="D128" t="s">
        <v>20198</v>
      </c>
      <c r="E128" t="s">
        <v>17134</v>
      </c>
      <c r="F128">
        <v>2791.23</v>
      </c>
      <c r="G128" t="s">
        <v>7261</v>
      </c>
    </row>
    <row r="129" spans="1:7" x14ac:dyDescent="0.35">
      <c r="A129" t="s">
        <v>17269</v>
      </c>
      <c r="B129" t="s">
        <v>17150</v>
      </c>
      <c r="C129" t="s">
        <v>20099</v>
      </c>
      <c r="D129" t="s">
        <v>66</v>
      </c>
      <c r="E129" t="s">
        <v>44</v>
      </c>
      <c r="F129">
        <v>76096</v>
      </c>
      <c r="G129" t="s">
        <v>7240</v>
      </c>
    </row>
    <row r="130" spans="1:7" x14ac:dyDescent="0.35">
      <c r="A130" t="s">
        <v>17270</v>
      </c>
      <c r="B130" t="s">
        <v>17138</v>
      </c>
      <c r="C130" t="s">
        <v>20146</v>
      </c>
      <c r="D130" t="s">
        <v>21293</v>
      </c>
      <c r="E130" t="s">
        <v>17134</v>
      </c>
      <c r="F130">
        <v>6577.27</v>
      </c>
      <c r="G130" t="s">
        <v>7240</v>
      </c>
    </row>
    <row r="131" spans="1:7" x14ac:dyDescent="0.35">
      <c r="A131" t="s">
        <v>17271</v>
      </c>
      <c r="B131" t="s">
        <v>17138</v>
      </c>
      <c r="C131" t="s">
        <v>20565</v>
      </c>
      <c r="D131" t="s">
        <v>20796</v>
      </c>
      <c r="E131" t="s">
        <v>17141</v>
      </c>
      <c r="F131">
        <v>15883.91</v>
      </c>
      <c r="G131" t="s">
        <v>7240</v>
      </c>
    </row>
    <row r="132" spans="1:7" x14ac:dyDescent="0.35">
      <c r="A132" t="s">
        <v>17272</v>
      </c>
      <c r="B132" t="s">
        <v>17147</v>
      </c>
      <c r="C132" t="s">
        <v>20660</v>
      </c>
      <c r="D132" t="s">
        <v>20834</v>
      </c>
      <c r="E132" t="s">
        <v>48</v>
      </c>
      <c r="F132">
        <v>22935.79</v>
      </c>
      <c r="G132" t="s">
        <v>7240</v>
      </c>
    </row>
    <row r="133" spans="1:7" x14ac:dyDescent="0.35">
      <c r="A133" t="s">
        <v>17273</v>
      </c>
      <c r="B133" t="s">
        <v>17147</v>
      </c>
      <c r="C133" t="s">
        <v>20527</v>
      </c>
      <c r="D133" t="s">
        <v>20462</v>
      </c>
      <c r="E133" t="s">
        <v>17134</v>
      </c>
      <c r="F133">
        <v>70155.45</v>
      </c>
      <c r="G133" t="s">
        <v>7261</v>
      </c>
    </row>
    <row r="134" spans="1:7" x14ac:dyDescent="0.35">
      <c r="A134" t="s">
        <v>17274</v>
      </c>
      <c r="B134" t="s">
        <v>17133</v>
      </c>
      <c r="C134" t="s">
        <v>21306</v>
      </c>
      <c r="D134" t="s">
        <v>20784</v>
      </c>
      <c r="E134" t="s">
        <v>17141</v>
      </c>
      <c r="F134">
        <v>960.5</v>
      </c>
      <c r="G134" t="s">
        <v>7261</v>
      </c>
    </row>
    <row r="135" spans="1:7" x14ac:dyDescent="0.35">
      <c r="A135" t="s">
        <v>17275</v>
      </c>
      <c r="B135" t="s">
        <v>17133</v>
      </c>
      <c r="C135" t="s">
        <v>19971</v>
      </c>
      <c r="D135" t="s">
        <v>20084</v>
      </c>
      <c r="E135" t="s">
        <v>48</v>
      </c>
      <c r="F135">
        <v>67067.33</v>
      </c>
      <c r="G135" t="s">
        <v>7240</v>
      </c>
    </row>
    <row r="136" spans="1:7" x14ac:dyDescent="0.35">
      <c r="A136" t="s">
        <v>17276</v>
      </c>
      <c r="B136" t="s">
        <v>17147</v>
      </c>
      <c r="C136" t="s">
        <v>19846</v>
      </c>
      <c r="D136" t="s">
        <v>19950</v>
      </c>
      <c r="E136" t="s">
        <v>22586</v>
      </c>
      <c r="F136">
        <v>20206.45</v>
      </c>
      <c r="G136" t="s">
        <v>7261</v>
      </c>
    </row>
    <row r="137" spans="1:7" x14ac:dyDescent="0.35">
      <c r="A137" t="s">
        <v>17277</v>
      </c>
      <c r="B137" t="s">
        <v>17140</v>
      </c>
      <c r="C137" t="s">
        <v>20870</v>
      </c>
      <c r="D137" t="s">
        <v>20977</v>
      </c>
      <c r="E137" t="s">
        <v>21288</v>
      </c>
      <c r="F137">
        <v>20251.330000000002</v>
      </c>
      <c r="G137" t="s">
        <v>7240</v>
      </c>
    </row>
    <row r="138" spans="1:7" x14ac:dyDescent="0.35">
      <c r="A138" t="s">
        <v>17278</v>
      </c>
      <c r="B138" t="s">
        <v>17136</v>
      </c>
      <c r="C138" t="s">
        <v>20210</v>
      </c>
      <c r="D138" t="s">
        <v>20322</v>
      </c>
      <c r="E138" t="s">
        <v>48</v>
      </c>
      <c r="F138">
        <v>41849.760000000002</v>
      </c>
      <c r="G138" t="s">
        <v>7261</v>
      </c>
    </row>
    <row r="139" spans="1:7" x14ac:dyDescent="0.35">
      <c r="A139" t="s">
        <v>17279</v>
      </c>
      <c r="B139" t="s">
        <v>17133</v>
      </c>
      <c r="C139" t="s">
        <v>20016</v>
      </c>
      <c r="D139" t="s">
        <v>21606</v>
      </c>
      <c r="E139" t="s">
        <v>44</v>
      </c>
      <c r="F139">
        <v>8227.44</v>
      </c>
      <c r="G139" t="s">
        <v>7240</v>
      </c>
    </row>
    <row r="140" spans="1:7" x14ac:dyDescent="0.35">
      <c r="A140" t="s">
        <v>17280</v>
      </c>
      <c r="B140" t="s">
        <v>17136</v>
      </c>
      <c r="C140" t="s">
        <v>20380</v>
      </c>
      <c r="D140" t="s">
        <v>20460</v>
      </c>
      <c r="E140" t="s">
        <v>44</v>
      </c>
      <c r="F140">
        <v>4561.25</v>
      </c>
      <c r="G140" t="s">
        <v>7261</v>
      </c>
    </row>
    <row r="141" spans="1:7" x14ac:dyDescent="0.35">
      <c r="A141" t="s">
        <v>17281</v>
      </c>
      <c r="B141" t="s">
        <v>17140</v>
      </c>
      <c r="C141" t="s">
        <v>20704</v>
      </c>
      <c r="D141" t="s">
        <v>20832</v>
      </c>
      <c r="E141" t="s">
        <v>17134</v>
      </c>
      <c r="F141">
        <v>26703.040000000001</v>
      </c>
      <c r="G141" t="s">
        <v>7240</v>
      </c>
    </row>
    <row r="142" spans="1:7" x14ac:dyDescent="0.35">
      <c r="A142" t="s">
        <v>17282</v>
      </c>
      <c r="B142" t="s">
        <v>17138</v>
      </c>
      <c r="C142" t="s">
        <v>20330</v>
      </c>
      <c r="D142" t="s">
        <v>20459</v>
      </c>
      <c r="E142" t="s">
        <v>44</v>
      </c>
      <c r="F142">
        <v>5271.19</v>
      </c>
      <c r="G142" t="s">
        <v>7240</v>
      </c>
    </row>
    <row r="143" spans="1:7" x14ac:dyDescent="0.35">
      <c r="A143" t="s">
        <v>17283</v>
      </c>
      <c r="B143" t="s">
        <v>17138</v>
      </c>
      <c r="C143" t="s">
        <v>21139</v>
      </c>
      <c r="D143" t="s">
        <v>22602</v>
      </c>
      <c r="E143" t="s">
        <v>17134</v>
      </c>
      <c r="F143">
        <v>58320.42</v>
      </c>
      <c r="G143" t="s">
        <v>7261</v>
      </c>
    </row>
    <row r="144" spans="1:7" x14ac:dyDescent="0.35">
      <c r="A144" t="s">
        <v>17284</v>
      </c>
      <c r="B144" t="s">
        <v>17147</v>
      </c>
      <c r="C144" t="s">
        <v>21505</v>
      </c>
      <c r="D144" t="s">
        <v>66</v>
      </c>
      <c r="E144" t="s">
        <v>48</v>
      </c>
      <c r="F144">
        <v>17276.96</v>
      </c>
      <c r="G144" t="s">
        <v>7261</v>
      </c>
    </row>
    <row r="145" spans="1:7" x14ac:dyDescent="0.35">
      <c r="A145" t="s">
        <v>17285</v>
      </c>
      <c r="B145" t="s">
        <v>17140</v>
      </c>
      <c r="C145" t="s">
        <v>21003</v>
      </c>
      <c r="D145" t="s">
        <v>21189</v>
      </c>
      <c r="E145" t="s">
        <v>22586</v>
      </c>
      <c r="F145">
        <v>4089.6</v>
      </c>
      <c r="G145" t="s">
        <v>7240</v>
      </c>
    </row>
    <row r="146" spans="1:7" x14ac:dyDescent="0.35">
      <c r="A146" t="s">
        <v>17286</v>
      </c>
      <c r="B146" t="s">
        <v>17144</v>
      </c>
      <c r="C146" t="s">
        <v>20700</v>
      </c>
      <c r="D146" t="s">
        <v>66</v>
      </c>
      <c r="E146" t="s">
        <v>44</v>
      </c>
      <c r="F146">
        <v>18246.150000000001</v>
      </c>
      <c r="G146" t="s">
        <v>7240</v>
      </c>
    </row>
    <row r="147" spans="1:7" x14ac:dyDescent="0.35">
      <c r="A147" t="s">
        <v>17287</v>
      </c>
      <c r="B147" t="s">
        <v>17138</v>
      </c>
      <c r="C147" t="s">
        <v>20147</v>
      </c>
      <c r="D147" t="s">
        <v>20092</v>
      </c>
      <c r="E147" t="s">
        <v>44</v>
      </c>
      <c r="F147">
        <v>42007.68</v>
      </c>
      <c r="G147" t="s">
        <v>7240</v>
      </c>
    </row>
    <row r="148" spans="1:7" x14ac:dyDescent="0.35">
      <c r="A148" t="s">
        <v>17288</v>
      </c>
      <c r="B148" t="s">
        <v>17133</v>
      </c>
      <c r="C148" t="s">
        <v>21346</v>
      </c>
      <c r="D148" t="s">
        <v>20138</v>
      </c>
      <c r="E148" t="s">
        <v>44</v>
      </c>
      <c r="F148">
        <v>64701.43</v>
      </c>
      <c r="G148" t="s">
        <v>7240</v>
      </c>
    </row>
    <row r="149" spans="1:7" x14ac:dyDescent="0.35">
      <c r="A149" t="s">
        <v>17289</v>
      </c>
      <c r="B149" t="s">
        <v>17133</v>
      </c>
      <c r="C149" t="s">
        <v>20101</v>
      </c>
      <c r="D149" t="s">
        <v>20223</v>
      </c>
      <c r="E149" t="s">
        <v>17141</v>
      </c>
      <c r="G149" t="s">
        <v>7261</v>
      </c>
    </row>
    <row r="150" spans="1:7" x14ac:dyDescent="0.35">
      <c r="A150" t="s">
        <v>17290</v>
      </c>
      <c r="B150" t="s">
        <v>17155</v>
      </c>
      <c r="C150" t="s">
        <v>21355</v>
      </c>
      <c r="D150" t="s">
        <v>21315</v>
      </c>
      <c r="E150" t="s">
        <v>17141</v>
      </c>
      <c r="F150">
        <v>8295.92</v>
      </c>
      <c r="G150" t="s">
        <v>7261</v>
      </c>
    </row>
    <row r="151" spans="1:7" x14ac:dyDescent="0.35">
      <c r="A151" t="s">
        <v>17291</v>
      </c>
      <c r="B151" t="s">
        <v>17155</v>
      </c>
      <c r="C151" t="s">
        <v>20801</v>
      </c>
      <c r="D151" t="s">
        <v>20893</v>
      </c>
      <c r="E151" t="s">
        <v>17134</v>
      </c>
      <c r="F151">
        <v>96947.61</v>
      </c>
      <c r="G151" t="s">
        <v>7261</v>
      </c>
    </row>
    <row r="152" spans="1:7" x14ac:dyDescent="0.35">
      <c r="A152" t="s">
        <v>17292</v>
      </c>
      <c r="B152" t="s">
        <v>17150</v>
      </c>
      <c r="C152" t="s">
        <v>21086</v>
      </c>
      <c r="D152" t="s">
        <v>20279</v>
      </c>
      <c r="E152" t="s">
        <v>48</v>
      </c>
      <c r="F152">
        <v>25755.46</v>
      </c>
      <c r="G152" t="s">
        <v>7240</v>
      </c>
    </row>
    <row r="153" spans="1:7" x14ac:dyDescent="0.35">
      <c r="A153" t="s">
        <v>17293</v>
      </c>
      <c r="B153" t="s">
        <v>17136</v>
      </c>
      <c r="C153" t="s">
        <v>20609</v>
      </c>
      <c r="D153" t="s">
        <v>21970</v>
      </c>
      <c r="E153" t="s">
        <v>17141</v>
      </c>
      <c r="F153">
        <v>36929.279999999999</v>
      </c>
      <c r="G153" t="s">
        <v>7261</v>
      </c>
    </row>
    <row r="154" spans="1:7" x14ac:dyDescent="0.35">
      <c r="A154" t="s">
        <v>17294</v>
      </c>
      <c r="B154" t="s">
        <v>17133</v>
      </c>
      <c r="C154" t="s">
        <v>20850</v>
      </c>
      <c r="D154" t="s">
        <v>21607</v>
      </c>
      <c r="E154" t="s">
        <v>22586</v>
      </c>
      <c r="F154">
        <v>129570.79</v>
      </c>
      <c r="G154" t="s">
        <v>7261</v>
      </c>
    </row>
    <row r="155" spans="1:7" x14ac:dyDescent="0.35">
      <c r="A155" t="s">
        <v>17295</v>
      </c>
      <c r="B155" t="s">
        <v>17147</v>
      </c>
      <c r="C155" t="s">
        <v>20381</v>
      </c>
      <c r="D155" t="s">
        <v>20505</v>
      </c>
      <c r="E155" t="s">
        <v>22588</v>
      </c>
      <c r="F155">
        <v>12398.53</v>
      </c>
      <c r="G155" t="s">
        <v>7261</v>
      </c>
    </row>
    <row r="156" spans="1:7" x14ac:dyDescent="0.35">
      <c r="A156" t="s">
        <v>17296</v>
      </c>
      <c r="B156" t="s">
        <v>17155</v>
      </c>
      <c r="C156" t="s">
        <v>21521</v>
      </c>
      <c r="D156" t="s">
        <v>20380</v>
      </c>
      <c r="E156" t="s">
        <v>44</v>
      </c>
      <c r="F156">
        <v>7076.1</v>
      </c>
      <c r="G156" t="s">
        <v>7261</v>
      </c>
    </row>
    <row r="157" spans="1:7" x14ac:dyDescent="0.35">
      <c r="A157" t="s">
        <v>17297</v>
      </c>
      <c r="B157" t="s">
        <v>17136</v>
      </c>
      <c r="C157" t="s">
        <v>19864</v>
      </c>
      <c r="D157" t="s">
        <v>19958</v>
      </c>
      <c r="E157" t="s">
        <v>17141</v>
      </c>
      <c r="F157">
        <v>39631.15</v>
      </c>
      <c r="G157" t="s">
        <v>7240</v>
      </c>
    </row>
    <row r="158" spans="1:7" x14ac:dyDescent="0.35">
      <c r="A158" t="s">
        <v>17298</v>
      </c>
      <c r="B158" t="s">
        <v>17140</v>
      </c>
      <c r="C158" t="s">
        <v>20922</v>
      </c>
      <c r="D158" t="s">
        <v>21008</v>
      </c>
      <c r="E158" t="s">
        <v>17141</v>
      </c>
      <c r="F158">
        <v>33930.239999999998</v>
      </c>
      <c r="G158" t="s">
        <v>7240</v>
      </c>
    </row>
    <row r="159" spans="1:7" x14ac:dyDescent="0.35">
      <c r="A159" t="s">
        <v>17299</v>
      </c>
      <c r="B159" t="s">
        <v>17144</v>
      </c>
      <c r="C159" t="s">
        <v>20843</v>
      </c>
      <c r="D159" t="s">
        <v>20994</v>
      </c>
      <c r="E159" t="s">
        <v>17134</v>
      </c>
      <c r="F159">
        <v>20220.900000000001</v>
      </c>
      <c r="G159" t="s">
        <v>7240</v>
      </c>
    </row>
    <row r="160" spans="1:7" x14ac:dyDescent="0.35">
      <c r="A160" t="s">
        <v>17300</v>
      </c>
      <c r="B160" t="s">
        <v>17150</v>
      </c>
      <c r="C160" t="s">
        <v>21262</v>
      </c>
      <c r="D160" t="s">
        <v>22603</v>
      </c>
      <c r="E160" t="s">
        <v>48</v>
      </c>
      <c r="F160">
        <v>13511.56</v>
      </c>
      <c r="G160" t="s">
        <v>7261</v>
      </c>
    </row>
    <row r="161" spans="1:7" x14ac:dyDescent="0.35">
      <c r="A161" t="s">
        <v>17301</v>
      </c>
      <c r="B161" t="s">
        <v>17155</v>
      </c>
      <c r="C161" t="s">
        <v>20393</v>
      </c>
      <c r="D161" t="s">
        <v>20477</v>
      </c>
      <c r="E161" t="s">
        <v>48</v>
      </c>
      <c r="F161">
        <v>30284.73</v>
      </c>
      <c r="G161" t="s">
        <v>7261</v>
      </c>
    </row>
    <row r="162" spans="1:7" x14ac:dyDescent="0.35">
      <c r="A162" t="s">
        <v>17302</v>
      </c>
      <c r="B162" t="s">
        <v>17138</v>
      </c>
      <c r="C162" t="s">
        <v>20542</v>
      </c>
      <c r="D162" t="s">
        <v>20716</v>
      </c>
      <c r="E162" t="s">
        <v>17134</v>
      </c>
      <c r="F162">
        <v>6553.88</v>
      </c>
      <c r="G162" t="s">
        <v>7261</v>
      </c>
    </row>
    <row r="163" spans="1:7" x14ac:dyDescent="0.35">
      <c r="A163" t="s">
        <v>17303</v>
      </c>
      <c r="B163" t="s">
        <v>17155</v>
      </c>
      <c r="C163" t="s">
        <v>21139</v>
      </c>
      <c r="D163" t="s">
        <v>22592</v>
      </c>
      <c r="E163" t="s">
        <v>44</v>
      </c>
      <c r="F163">
        <v>61967.03</v>
      </c>
      <c r="G163" t="s">
        <v>7240</v>
      </c>
    </row>
    <row r="164" spans="1:7" x14ac:dyDescent="0.35">
      <c r="A164" t="s">
        <v>17304</v>
      </c>
      <c r="B164" t="s">
        <v>17150</v>
      </c>
      <c r="C164" t="s">
        <v>21570</v>
      </c>
      <c r="D164" t="s">
        <v>20271</v>
      </c>
      <c r="E164" t="s">
        <v>17134</v>
      </c>
      <c r="F164">
        <v>30156.62</v>
      </c>
      <c r="G164" t="s">
        <v>7261</v>
      </c>
    </row>
    <row r="165" spans="1:7" x14ac:dyDescent="0.35">
      <c r="A165" t="s">
        <v>17305</v>
      </c>
      <c r="B165" t="s">
        <v>17140</v>
      </c>
      <c r="C165" t="s">
        <v>20383</v>
      </c>
      <c r="D165" t="s">
        <v>20462</v>
      </c>
      <c r="E165" t="s">
        <v>17134</v>
      </c>
      <c r="F165">
        <v>10723.12</v>
      </c>
      <c r="G165" t="s">
        <v>7240</v>
      </c>
    </row>
    <row r="166" spans="1:7" x14ac:dyDescent="0.35">
      <c r="A166" t="s">
        <v>17306</v>
      </c>
      <c r="B166" t="s">
        <v>17140</v>
      </c>
      <c r="C166" t="s">
        <v>19830</v>
      </c>
      <c r="D166" t="s">
        <v>20190</v>
      </c>
      <c r="E166" t="s">
        <v>17141</v>
      </c>
      <c r="F166">
        <v>77862.509999999995</v>
      </c>
      <c r="G166" t="s">
        <v>7240</v>
      </c>
    </row>
    <row r="167" spans="1:7" x14ac:dyDescent="0.35">
      <c r="A167" t="s">
        <v>17307</v>
      </c>
      <c r="B167" t="s">
        <v>17138</v>
      </c>
      <c r="C167" t="s">
        <v>19881</v>
      </c>
      <c r="D167" t="s">
        <v>20056</v>
      </c>
      <c r="E167" t="s">
        <v>44</v>
      </c>
      <c r="F167">
        <v>35349.56</v>
      </c>
      <c r="G167" t="s">
        <v>7261</v>
      </c>
    </row>
    <row r="168" spans="1:7" x14ac:dyDescent="0.35">
      <c r="A168" t="s">
        <v>17308</v>
      </c>
      <c r="B168" t="s">
        <v>17138</v>
      </c>
      <c r="C168" t="s">
        <v>20091</v>
      </c>
      <c r="D168" t="s">
        <v>21212</v>
      </c>
      <c r="E168" t="s">
        <v>44</v>
      </c>
      <c r="G168" t="s">
        <v>7261</v>
      </c>
    </row>
    <row r="169" spans="1:7" x14ac:dyDescent="0.35">
      <c r="A169" t="s">
        <v>17309</v>
      </c>
      <c r="B169" t="s">
        <v>17150</v>
      </c>
      <c r="C169" t="s">
        <v>20632</v>
      </c>
      <c r="D169" t="s">
        <v>66</v>
      </c>
      <c r="E169" t="s">
        <v>48</v>
      </c>
      <c r="F169">
        <v>30499.759999999998</v>
      </c>
      <c r="G169" t="s">
        <v>7261</v>
      </c>
    </row>
    <row r="170" spans="1:7" x14ac:dyDescent="0.35">
      <c r="A170" t="s">
        <v>17310</v>
      </c>
      <c r="B170" t="s">
        <v>17150</v>
      </c>
      <c r="C170" t="s">
        <v>20811</v>
      </c>
      <c r="D170" t="s">
        <v>21344</v>
      </c>
      <c r="E170" t="s">
        <v>44</v>
      </c>
      <c r="F170">
        <v>7756.26</v>
      </c>
      <c r="G170" t="s">
        <v>7261</v>
      </c>
    </row>
    <row r="171" spans="1:7" x14ac:dyDescent="0.35">
      <c r="A171" t="s">
        <v>17311</v>
      </c>
      <c r="B171" t="s">
        <v>17133</v>
      </c>
      <c r="C171" t="s">
        <v>22312</v>
      </c>
      <c r="D171" t="s">
        <v>20146</v>
      </c>
      <c r="E171" t="s">
        <v>17141</v>
      </c>
      <c r="F171">
        <v>8990.7199999999993</v>
      </c>
      <c r="G171" t="s">
        <v>7261</v>
      </c>
    </row>
    <row r="172" spans="1:7" x14ac:dyDescent="0.35">
      <c r="A172" t="s">
        <v>17312</v>
      </c>
      <c r="B172" t="s">
        <v>17140</v>
      </c>
      <c r="C172" t="s">
        <v>20273</v>
      </c>
      <c r="D172" t="s">
        <v>19965</v>
      </c>
      <c r="E172" t="s">
        <v>21318</v>
      </c>
      <c r="F172">
        <v>5588.28</v>
      </c>
      <c r="G172" t="s">
        <v>7261</v>
      </c>
    </row>
    <row r="173" spans="1:7" x14ac:dyDescent="0.35">
      <c r="A173" t="s">
        <v>17313</v>
      </c>
      <c r="B173" t="s">
        <v>17140</v>
      </c>
      <c r="C173" t="s">
        <v>21512</v>
      </c>
      <c r="D173" t="s">
        <v>20946</v>
      </c>
      <c r="E173" t="s">
        <v>48</v>
      </c>
      <c r="F173">
        <v>54333.01</v>
      </c>
      <c r="G173" t="s">
        <v>7261</v>
      </c>
    </row>
    <row r="174" spans="1:7" x14ac:dyDescent="0.35">
      <c r="A174" t="s">
        <v>17314</v>
      </c>
      <c r="B174" t="s">
        <v>17155</v>
      </c>
      <c r="C174" t="s">
        <v>20791</v>
      </c>
      <c r="D174" t="s">
        <v>20914</v>
      </c>
      <c r="E174" t="s">
        <v>44</v>
      </c>
      <c r="F174">
        <v>45663.45</v>
      </c>
      <c r="G174" t="s">
        <v>7240</v>
      </c>
    </row>
    <row r="175" spans="1:7" x14ac:dyDescent="0.35">
      <c r="A175" t="s">
        <v>17315</v>
      </c>
      <c r="B175" t="s">
        <v>17155</v>
      </c>
      <c r="C175" t="s">
        <v>19856</v>
      </c>
      <c r="D175" t="s">
        <v>19966</v>
      </c>
      <c r="E175" t="s">
        <v>17134</v>
      </c>
      <c r="F175">
        <v>20485.7</v>
      </c>
      <c r="G175" t="s">
        <v>7261</v>
      </c>
    </row>
    <row r="176" spans="1:7" x14ac:dyDescent="0.35">
      <c r="A176" t="s">
        <v>17316</v>
      </c>
      <c r="B176" t="s">
        <v>17136</v>
      </c>
      <c r="C176" t="s">
        <v>20095</v>
      </c>
      <c r="D176" t="s">
        <v>20233</v>
      </c>
      <c r="E176" t="s">
        <v>44</v>
      </c>
      <c r="F176">
        <v>58570.94</v>
      </c>
      <c r="G176" t="s">
        <v>7240</v>
      </c>
    </row>
    <row r="177" spans="1:7" x14ac:dyDescent="0.35">
      <c r="A177" t="s">
        <v>17317</v>
      </c>
      <c r="B177" t="s">
        <v>17138</v>
      </c>
      <c r="C177" t="s">
        <v>19887</v>
      </c>
      <c r="D177" t="s">
        <v>20928</v>
      </c>
      <c r="E177" t="s">
        <v>48</v>
      </c>
      <c r="G177" t="s">
        <v>7240</v>
      </c>
    </row>
    <row r="178" spans="1:7" x14ac:dyDescent="0.35">
      <c r="A178" t="s">
        <v>17318</v>
      </c>
      <c r="B178" t="s">
        <v>17150</v>
      </c>
      <c r="C178" t="s">
        <v>20598</v>
      </c>
      <c r="D178" t="s">
        <v>20759</v>
      </c>
      <c r="E178" t="s">
        <v>44</v>
      </c>
      <c r="F178">
        <v>28895.24</v>
      </c>
      <c r="G178" t="s">
        <v>7240</v>
      </c>
    </row>
    <row r="179" spans="1:7" x14ac:dyDescent="0.35">
      <c r="A179" t="s">
        <v>17319</v>
      </c>
      <c r="B179" t="s">
        <v>17144</v>
      </c>
      <c r="C179" t="s">
        <v>21283</v>
      </c>
      <c r="D179" t="s">
        <v>66</v>
      </c>
      <c r="E179" t="s">
        <v>17141</v>
      </c>
      <c r="F179">
        <v>8181.24</v>
      </c>
      <c r="G179" t="s">
        <v>7240</v>
      </c>
    </row>
    <row r="180" spans="1:7" x14ac:dyDescent="0.35">
      <c r="A180" t="s">
        <v>17320</v>
      </c>
      <c r="B180" t="s">
        <v>17144</v>
      </c>
      <c r="C180" t="s">
        <v>20672</v>
      </c>
      <c r="D180" t="s">
        <v>20896</v>
      </c>
      <c r="E180" t="s">
        <v>22596</v>
      </c>
      <c r="F180">
        <v>19295.25</v>
      </c>
      <c r="G180" t="s">
        <v>7261</v>
      </c>
    </row>
    <row r="181" spans="1:7" x14ac:dyDescent="0.35">
      <c r="A181" t="s">
        <v>17321</v>
      </c>
      <c r="B181" t="s">
        <v>17133</v>
      </c>
      <c r="C181" t="s">
        <v>20319</v>
      </c>
      <c r="D181" t="s">
        <v>20637</v>
      </c>
      <c r="E181" t="s">
        <v>44</v>
      </c>
      <c r="F181">
        <v>69703.679999999993</v>
      </c>
      <c r="G181" t="s">
        <v>7261</v>
      </c>
    </row>
    <row r="182" spans="1:7" x14ac:dyDescent="0.35">
      <c r="A182" t="s">
        <v>17322</v>
      </c>
      <c r="B182" t="s">
        <v>17147</v>
      </c>
      <c r="C182" t="s">
        <v>19894</v>
      </c>
      <c r="D182" t="s">
        <v>20416</v>
      </c>
      <c r="E182" t="s">
        <v>48</v>
      </c>
      <c r="F182">
        <v>1256.07</v>
      </c>
      <c r="G182" t="s">
        <v>7261</v>
      </c>
    </row>
    <row r="183" spans="1:7" x14ac:dyDescent="0.35">
      <c r="A183" t="s">
        <v>17323</v>
      </c>
      <c r="B183" t="s">
        <v>17140</v>
      </c>
      <c r="C183" t="s">
        <v>20438</v>
      </c>
      <c r="D183" t="s">
        <v>66</v>
      </c>
      <c r="E183" t="s">
        <v>44</v>
      </c>
      <c r="F183">
        <v>1260.5999999999999</v>
      </c>
      <c r="G183" t="s">
        <v>7240</v>
      </c>
    </row>
    <row r="184" spans="1:7" x14ac:dyDescent="0.35">
      <c r="A184" t="s">
        <v>17324</v>
      </c>
      <c r="B184" t="s">
        <v>17138</v>
      </c>
      <c r="C184" t="s">
        <v>19985</v>
      </c>
      <c r="D184" t="s">
        <v>20106</v>
      </c>
      <c r="E184" t="s">
        <v>48</v>
      </c>
      <c r="F184">
        <v>1918.28</v>
      </c>
      <c r="G184" t="s">
        <v>7240</v>
      </c>
    </row>
    <row r="185" spans="1:7" x14ac:dyDescent="0.35">
      <c r="A185" t="s">
        <v>17325</v>
      </c>
      <c r="B185" t="s">
        <v>17147</v>
      </c>
      <c r="C185" t="s">
        <v>21439</v>
      </c>
      <c r="D185" t="s">
        <v>22604</v>
      </c>
      <c r="E185" t="s">
        <v>44</v>
      </c>
      <c r="F185">
        <v>74593.22</v>
      </c>
      <c r="G185" t="s">
        <v>7261</v>
      </c>
    </row>
    <row r="186" spans="1:7" x14ac:dyDescent="0.35">
      <c r="A186" t="s">
        <v>17326</v>
      </c>
      <c r="B186" t="s">
        <v>17147</v>
      </c>
      <c r="C186" t="s">
        <v>19951</v>
      </c>
      <c r="D186" t="s">
        <v>20107</v>
      </c>
      <c r="E186" t="s">
        <v>17134</v>
      </c>
      <c r="F186">
        <v>8098.87</v>
      </c>
      <c r="G186" t="s">
        <v>7240</v>
      </c>
    </row>
    <row r="187" spans="1:7" x14ac:dyDescent="0.35">
      <c r="A187" t="s">
        <v>17327</v>
      </c>
      <c r="B187" t="s">
        <v>17133</v>
      </c>
      <c r="C187" t="s">
        <v>20255</v>
      </c>
      <c r="D187" t="s">
        <v>20339</v>
      </c>
      <c r="E187" t="s">
        <v>48</v>
      </c>
      <c r="F187">
        <v>23390.16</v>
      </c>
      <c r="G187" t="s">
        <v>7240</v>
      </c>
    </row>
    <row r="188" spans="1:7" x14ac:dyDescent="0.35">
      <c r="A188" t="s">
        <v>17328</v>
      </c>
      <c r="B188" t="s">
        <v>17147</v>
      </c>
      <c r="C188" t="s">
        <v>21394</v>
      </c>
      <c r="D188" t="s">
        <v>21444</v>
      </c>
      <c r="E188" t="s">
        <v>17134</v>
      </c>
      <c r="G188" t="s">
        <v>7261</v>
      </c>
    </row>
    <row r="189" spans="1:7" x14ac:dyDescent="0.35">
      <c r="A189" t="s">
        <v>17329</v>
      </c>
      <c r="B189" t="s">
        <v>17136</v>
      </c>
      <c r="C189" t="s">
        <v>20378</v>
      </c>
      <c r="D189" t="s">
        <v>20359</v>
      </c>
      <c r="E189" t="s">
        <v>48</v>
      </c>
      <c r="F189">
        <v>66277.19</v>
      </c>
      <c r="G189" t="s">
        <v>7240</v>
      </c>
    </row>
    <row r="190" spans="1:7" x14ac:dyDescent="0.35">
      <c r="A190" t="s">
        <v>17330</v>
      </c>
      <c r="B190" t="s">
        <v>17140</v>
      </c>
      <c r="C190" t="s">
        <v>21006</v>
      </c>
      <c r="D190" t="s">
        <v>21098</v>
      </c>
      <c r="E190" t="s">
        <v>17134</v>
      </c>
      <c r="F190">
        <v>33675.15</v>
      </c>
      <c r="G190" t="s">
        <v>7240</v>
      </c>
    </row>
    <row r="191" spans="1:7" x14ac:dyDescent="0.35">
      <c r="A191" t="s">
        <v>17331</v>
      </c>
      <c r="B191" t="s">
        <v>17155</v>
      </c>
      <c r="C191" t="s">
        <v>20840</v>
      </c>
      <c r="D191" t="s">
        <v>20947</v>
      </c>
      <c r="E191" t="s">
        <v>48</v>
      </c>
      <c r="F191">
        <v>4224.3599999999997</v>
      </c>
      <c r="G191" t="s">
        <v>7261</v>
      </c>
    </row>
    <row r="192" spans="1:7" x14ac:dyDescent="0.35">
      <c r="A192" t="s">
        <v>17332</v>
      </c>
      <c r="B192" t="s">
        <v>17133</v>
      </c>
      <c r="C192" t="s">
        <v>21498</v>
      </c>
      <c r="D192" t="s">
        <v>20400</v>
      </c>
      <c r="E192" t="s">
        <v>44</v>
      </c>
      <c r="F192">
        <v>110299.55</v>
      </c>
      <c r="G192" t="s">
        <v>7240</v>
      </c>
    </row>
    <row r="193" spans="1:7" x14ac:dyDescent="0.35">
      <c r="A193" t="s">
        <v>17333</v>
      </c>
      <c r="B193" t="s">
        <v>17138</v>
      </c>
      <c r="C193" t="s">
        <v>22470</v>
      </c>
      <c r="D193" t="s">
        <v>20253</v>
      </c>
      <c r="E193" t="s">
        <v>17141</v>
      </c>
      <c r="F193">
        <v>40678.370000000003</v>
      </c>
      <c r="G193" t="s">
        <v>7261</v>
      </c>
    </row>
    <row r="194" spans="1:7" x14ac:dyDescent="0.35">
      <c r="A194" t="s">
        <v>17334</v>
      </c>
      <c r="B194" t="s">
        <v>17133</v>
      </c>
      <c r="C194" t="s">
        <v>20527</v>
      </c>
      <c r="D194" t="s">
        <v>66</v>
      </c>
      <c r="E194" t="s">
        <v>17134</v>
      </c>
      <c r="F194">
        <v>7169.96</v>
      </c>
      <c r="G194" t="s">
        <v>7240</v>
      </c>
    </row>
    <row r="195" spans="1:7" x14ac:dyDescent="0.35">
      <c r="A195" t="s">
        <v>17335</v>
      </c>
      <c r="B195" t="s">
        <v>17133</v>
      </c>
      <c r="C195" t="s">
        <v>22172</v>
      </c>
      <c r="D195" t="s">
        <v>20921</v>
      </c>
      <c r="E195" t="s">
        <v>17141</v>
      </c>
      <c r="F195">
        <v>28902.09</v>
      </c>
      <c r="G195" t="s">
        <v>7261</v>
      </c>
    </row>
    <row r="196" spans="1:7" x14ac:dyDescent="0.35">
      <c r="A196" t="s">
        <v>17336</v>
      </c>
      <c r="B196" t="s">
        <v>17155</v>
      </c>
      <c r="C196" t="s">
        <v>20675</v>
      </c>
      <c r="D196" t="s">
        <v>21550</v>
      </c>
      <c r="E196" t="s">
        <v>48</v>
      </c>
      <c r="F196">
        <v>10282.14</v>
      </c>
      <c r="G196" t="s">
        <v>7261</v>
      </c>
    </row>
    <row r="197" spans="1:7" x14ac:dyDescent="0.35">
      <c r="A197" t="s">
        <v>17337</v>
      </c>
      <c r="B197" t="s">
        <v>17138</v>
      </c>
      <c r="C197" t="s">
        <v>21261</v>
      </c>
      <c r="D197" t="s">
        <v>21463</v>
      </c>
      <c r="E197" t="s">
        <v>21308</v>
      </c>
      <c r="F197">
        <v>19318.419999999998</v>
      </c>
      <c r="G197" t="s">
        <v>7261</v>
      </c>
    </row>
    <row r="198" spans="1:7" x14ac:dyDescent="0.35">
      <c r="A198" t="s">
        <v>17338</v>
      </c>
      <c r="B198" t="s">
        <v>17147</v>
      </c>
      <c r="C198" t="s">
        <v>20612</v>
      </c>
      <c r="D198" t="s">
        <v>20797</v>
      </c>
      <c r="E198" t="s">
        <v>17134</v>
      </c>
      <c r="F198">
        <v>36717.22</v>
      </c>
      <c r="G198" t="s">
        <v>7261</v>
      </c>
    </row>
    <row r="199" spans="1:7" x14ac:dyDescent="0.35">
      <c r="A199" t="s">
        <v>17339</v>
      </c>
      <c r="B199" t="s">
        <v>17136</v>
      </c>
      <c r="C199" t="s">
        <v>20030</v>
      </c>
      <c r="D199" t="s">
        <v>20208</v>
      </c>
      <c r="E199" t="s">
        <v>48</v>
      </c>
      <c r="F199">
        <v>2745</v>
      </c>
      <c r="G199" t="s">
        <v>7240</v>
      </c>
    </row>
    <row r="200" spans="1:7" x14ac:dyDescent="0.35">
      <c r="A200" t="s">
        <v>17340</v>
      </c>
      <c r="B200" t="s">
        <v>17147</v>
      </c>
      <c r="C200" t="s">
        <v>20403</v>
      </c>
      <c r="D200" t="s">
        <v>20560</v>
      </c>
      <c r="E200" t="s">
        <v>48</v>
      </c>
      <c r="F200">
        <v>13676.36</v>
      </c>
      <c r="G200" t="s">
        <v>7261</v>
      </c>
    </row>
    <row r="201" spans="1:7" x14ac:dyDescent="0.35">
      <c r="A201" t="s">
        <v>17341</v>
      </c>
      <c r="B201" t="s">
        <v>17150</v>
      </c>
      <c r="C201" t="s">
        <v>21551</v>
      </c>
      <c r="D201" t="s">
        <v>21230</v>
      </c>
      <c r="E201" t="s">
        <v>48</v>
      </c>
      <c r="F201">
        <v>11605.13</v>
      </c>
      <c r="G201" t="s">
        <v>7261</v>
      </c>
    </row>
    <row r="202" spans="1:7" x14ac:dyDescent="0.35">
      <c r="A202" t="s">
        <v>17342</v>
      </c>
      <c r="B202" t="s">
        <v>17144</v>
      </c>
      <c r="C202" t="s">
        <v>20114</v>
      </c>
      <c r="D202" t="s">
        <v>20185</v>
      </c>
      <c r="E202" t="s">
        <v>17134</v>
      </c>
      <c r="F202">
        <v>56515.3</v>
      </c>
      <c r="G202" t="s">
        <v>7261</v>
      </c>
    </row>
    <row r="203" spans="1:7" x14ac:dyDescent="0.35">
      <c r="A203" t="s">
        <v>17343</v>
      </c>
      <c r="B203" t="s">
        <v>17150</v>
      </c>
      <c r="C203" t="s">
        <v>21554</v>
      </c>
      <c r="D203" t="s">
        <v>22605</v>
      </c>
      <c r="E203" t="s">
        <v>17134</v>
      </c>
      <c r="F203">
        <v>34026.78</v>
      </c>
      <c r="G203" t="s">
        <v>7240</v>
      </c>
    </row>
    <row r="204" spans="1:7" x14ac:dyDescent="0.35">
      <c r="A204" t="s">
        <v>17344</v>
      </c>
      <c r="B204" t="s">
        <v>17155</v>
      </c>
      <c r="C204" t="s">
        <v>20045</v>
      </c>
      <c r="D204" t="s">
        <v>20152</v>
      </c>
      <c r="E204" t="s">
        <v>44</v>
      </c>
      <c r="F204">
        <v>12264.27</v>
      </c>
      <c r="G204" t="s">
        <v>7240</v>
      </c>
    </row>
    <row r="205" spans="1:7" x14ac:dyDescent="0.35">
      <c r="A205" t="s">
        <v>17345</v>
      </c>
      <c r="B205" t="s">
        <v>17140</v>
      </c>
      <c r="C205" t="s">
        <v>21633</v>
      </c>
      <c r="D205" t="s">
        <v>22606</v>
      </c>
      <c r="E205" t="s">
        <v>17134</v>
      </c>
      <c r="F205">
        <v>6434.35</v>
      </c>
      <c r="G205" t="s">
        <v>7240</v>
      </c>
    </row>
    <row r="206" spans="1:7" x14ac:dyDescent="0.35">
      <c r="A206" t="s">
        <v>17346</v>
      </c>
      <c r="B206" t="s">
        <v>17150</v>
      </c>
      <c r="C206" t="s">
        <v>21329</v>
      </c>
      <c r="D206" t="s">
        <v>22592</v>
      </c>
      <c r="E206" t="s">
        <v>17134</v>
      </c>
      <c r="F206">
        <v>2517.35</v>
      </c>
      <c r="G206" t="s">
        <v>7240</v>
      </c>
    </row>
    <row r="207" spans="1:7" x14ac:dyDescent="0.35">
      <c r="A207" t="s">
        <v>17347</v>
      </c>
      <c r="B207" t="s">
        <v>17138</v>
      </c>
      <c r="C207" t="s">
        <v>20022</v>
      </c>
      <c r="D207" t="s">
        <v>21860</v>
      </c>
      <c r="E207" t="s">
        <v>44</v>
      </c>
      <c r="F207">
        <v>120270.06</v>
      </c>
      <c r="G207" t="s">
        <v>7261</v>
      </c>
    </row>
    <row r="208" spans="1:7" x14ac:dyDescent="0.35">
      <c r="A208" t="s">
        <v>17348</v>
      </c>
      <c r="B208" t="s">
        <v>17138</v>
      </c>
      <c r="C208" t="s">
        <v>20291</v>
      </c>
      <c r="D208" t="s">
        <v>19848</v>
      </c>
      <c r="E208" t="s">
        <v>48</v>
      </c>
      <c r="F208">
        <v>68365</v>
      </c>
      <c r="G208" t="s">
        <v>7261</v>
      </c>
    </row>
    <row r="209" spans="1:7" x14ac:dyDescent="0.35">
      <c r="A209" t="s">
        <v>17349</v>
      </c>
      <c r="B209" t="s">
        <v>17150</v>
      </c>
      <c r="C209" t="s">
        <v>20054</v>
      </c>
      <c r="D209" t="s">
        <v>20174</v>
      </c>
      <c r="E209" t="s">
        <v>44</v>
      </c>
      <c r="F209">
        <v>39424.92</v>
      </c>
      <c r="G209" t="s">
        <v>7261</v>
      </c>
    </row>
    <row r="210" spans="1:7" x14ac:dyDescent="0.35">
      <c r="A210" t="s">
        <v>17350</v>
      </c>
      <c r="B210" t="s">
        <v>17140</v>
      </c>
      <c r="C210" t="s">
        <v>21254</v>
      </c>
      <c r="D210" t="s">
        <v>21310</v>
      </c>
      <c r="E210" t="s">
        <v>48</v>
      </c>
      <c r="F210">
        <v>65378.18</v>
      </c>
      <c r="G210" t="s">
        <v>7240</v>
      </c>
    </row>
    <row r="211" spans="1:7" x14ac:dyDescent="0.35">
      <c r="A211" t="s">
        <v>17351</v>
      </c>
      <c r="B211" t="s">
        <v>17138</v>
      </c>
      <c r="C211" t="s">
        <v>20380</v>
      </c>
      <c r="D211" t="s">
        <v>20605</v>
      </c>
      <c r="E211" t="s">
        <v>48</v>
      </c>
      <c r="F211">
        <v>27985.98</v>
      </c>
      <c r="G211" t="s">
        <v>7261</v>
      </c>
    </row>
    <row r="212" spans="1:7" x14ac:dyDescent="0.35">
      <c r="A212" t="s">
        <v>17352</v>
      </c>
      <c r="B212" t="s">
        <v>17138</v>
      </c>
      <c r="C212" t="s">
        <v>21086</v>
      </c>
      <c r="D212" t="s">
        <v>21023</v>
      </c>
      <c r="E212" t="s">
        <v>48</v>
      </c>
      <c r="F212">
        <v>69177.399999999994</v>
      </c>
      <c r="G212" t="s">
        <v>7240</v>
      </c>
    </row>
    <row r="213" spans="1:7" x14ac:dyDescent="0.35">
      <c r="A213" t="s">
        <v>17353</v>
      </c>
      <c r="B213" t="s">
        <v>17140</v>
      </c>
      <c r="C213" t="s">
        <v>20358</v>
      </c>
      <c r="D213" t="s">
        <v>21602</v>
      </c>
      <c r="E213" t="s">
        <v>17134</v>
      </c>
      <c r="F213">
        <v>68423.009999999995</v>
      </c>
      <c r="G213" t="s">
        <v>7261</v>
      </c>
    </row>
    <row r="214" spans="1:7" x14ac:dyDescent="0.35">
      <c r="A214" t="s">
        <v>17354</v>
      </c>
      <c r="B214" t="s">
        <v>17140</v>
      </c>
      <c r="C214" t="s">
        <v>21197</v>
      </c>
      <c r="D214" t="s">
        <v>22607</v>
      </c>
      <c r="E214" t="s">
        <v>17134</v>
      </c>
      <c r="F214">
        <v>16384.830000000002</v>
      </c>
      <c r="G214" t="s">
        <v>7261</v>
      </c>
    </row>
    <row r="215" spans="1:7" x14ac:dyDescent="0.35">
      <c r="A215" t="s">
        <v>17355</v>
      </c>
      <c r="B215" t="s">
        <v>17147</v>
      </c>
      <c r="C215" t="s">
        <v>20758</v>
      </c>
      <c r="D215" t="s">
        <v>20920</v>
      </c>
      <c r="E215" t="s">
        <v>17134</v>
      </c>
      <c r="F215">
        <v>24860.19</v>
      </c>
      <c r="G215" t="s">
        <v>7240</v>
      </c>
    </row>
    <row r="216" spans="1:7" x14ac:dyDescent="0.35">
      <c r="A216" t="s">
        <v>17356</v>
      </c>
      <c r="B216" t="s">
        <v>17144</v>
      </c>
      <c r="C216" t="s">
        <v>20418</v>
      </c>
      <c r="D216" t="s">
        <v>21503</v>
      </c>
      <c r="E216" t="s">
        <v>17141</v>
      </c>
      <c r="F216">
        <v>1451.87</v>
      </c>
      <c r="G216" t="s">
        <v>7240</v>
      </c>
    </row>
    <row r="217" spans="1:7" x14ac:dyDescent="0.35">
      <c r="A217" t="s">
        <v>17357</v>
      </c>
      <c r="B217" t="s">
        <v>17150</v>
      </c>
      <c r="C217" t="s">
        <v>19988</v>
      </c>
      <c r="D217" t="s">
        <v>19900</v>
      </c>
      <c r="E217" t="s">
        <v>17134</v>
      </c>
      <c r="F217">
        <v>9720.2900000000009</v>
      </c>
      <c r="G217" t="s">
        <v>7261</v>
      </c>
    </row>
    <row r="218" spans="1:7" x14ac:dyDescent="0.35">
      <c r="A218" t="s">
        <v>17358</v>
      </c>
      <c r="B218" t="s">
        <v>17133</v>
      </c>
      <c r="C218" t="s">
        <v>20193</v>
      </c>
      <c r="D218" t="s">
        <v>20405</v>
      </c>
      <c r="E218" t="s">
        <v>17141</v>
      </c>
      <c r="F218">
        <v>69364.38</v>
      </c>
      <c r="G218" t="s">
        <v>7261</v>
      </c>
    </row>
    <row r="219" spans="1:7" x14ac:dyDescent="0.35">
      <c r="A219" t="s">
        <v>17359</v>
      </c>
      <c r="B219" t="s">
        <v>17147</v>
      </c>
      <c r="C219" t="s">
        <v>20282</v>
      </c>
      <c r="D219" t="s">
        <v>21489</v>
      </c>
      <c r="E219" t="s">
        <v>44</v>
      </c>
      <c r="F219">
        <v>79511.67</v>
      </c>
      <c r="G219" t="s">
        <v>7240</v>
      </c>
    </row>
    <row r="220" spans="1:7" x14ac:dyDescent="0.35">
      <c r="A220" t="s">
        <v>17360</v>
      </c>
      <c r="B220" t="s">
        <v>17136</v>
      </c>
      <c r="C220" t="s">
        <v>20581</v>
      </c>
      <c r="D220" t="s">
        <v>20861</v>
      </c>
      <c r="E220" t="s">
        <v>44</v>
      </c>
      <c r="F220">
        <v>21202.6</v>
      </c>
      <c r="G220" t="s">
        <v>7240</v>
      </c>
    </row>
    <row r="221" spans="1:7" x14ac:dyDescent="0.35">
      <c r="A221" t="s">
        <v>17361</v>
      </c>
      <c r="B221" t="s">
        <v>17147</v>
      </c>
      <c r="C221" t="s">
        <v>20730</v>
      </c>
      <c r="D221" t="s">
        <v>21359</v>
      </c>
      <c r="E221" t="s">
        <v>17134</v>
      </c>
      <c r="F221">
        <v>78962.259999999995</v>
      </c>
      <c r="G221" t="s">
        <v>7240</v>
      </c>
    </row>
    <row r="222" spans="1:7" x14ac:dyDescent="0.35">
      <c r="A222" t="s">
        <v>17362</v>
      </c>
      <c r="B222" t="s">
        <v>17138</v>
      </c>
      <c r="C222" t="s">
        <v>19857</v>
      </c>
      <c r="D222" t="s">
        <v>19996</v>
      </c>
      <c r="E222" t="s">
        <v>21308</v>
      </c>
      <c r="F222">
        <v>17052.66</v>
      </c>
      <c r="G222" t="s">
        <v>7240</v>
      </c>
    </row>
    <row r="223" spans="1:7" x14ac:dyDescent="0.35">
      <c r="A223" t="s">
        <v>17363</v>
      </c>
      <c r="B223" t="s">
        <v>17144</v>
      </c>
      <c r="C223" t="s">
        <v>21618</v>
      </c>
      <c r="D223" t="s">
        <v>21497</v>
      </c>
      <c r="E223" t="s">
        <v>48</v>
      </c>
      <c r="F223">
        <v>41638.379999999997</v>
      </c>
      <c r="G223" t="s">
        <v>7240</v>
      </c>
    </row>
    <row r="224" spans="1:7" x14ac:dyDescent="0.35">
      <c r="A224" t="s">
        <v>17364</v>
      </c>
      <c r="B224" t="s">
        <v>17155</v>
      </c>
      <c r="C224" t="s">
        <v>20240</v>
      </c>
      <c r="D224" t="s">
        <v>20438</v>
      </c>
      <c r="E224" t="s">
        <v>21282</v>
      </c>
      <c r="F224">
        <v>26829.75</v>
      </c>
      <c r="G224" t="s">
        <v>7261</v>
      </c>
    </row>
    <row r="225" spans="1:7" x14ac:dyDescent="0.35">
      <c r="A225" t="s">
        <v>17365</v>
      </c>
      <c r="B225" t="s">
        <v>17136</v>
      </c>
      <c r="C225" t="s">
        <v>21097</v>
      </c>
      <c r="D225" t="s">
        <v>21596</v>
      </c>
      <c r="E225" t="s">
        <v>17134</v>
      </c>
      <c r="F225">
        <v>68179.570000000007</v>
      </c>
      <c r="G225" t="s">
        <v>7240</v>
      </c>
    </row>
    <row r="226" spans="1:7" x14ac:dyDescent="0.35">
      <c r="A226" t="s">
        <v>17366</v>
      </c>
      <c r="B226" t="s">
        <v>17140</v>
      </c>
      <c r="C226" t="s">
        <v>20416</v>
      </c>
      <c r="D226" t="s">
        <v>20529</v>
      </c>
      <c r="E226" t="s">
        <v>17141</v>
      </c>
      <c r="F226">
        <v>98664.44</v>
      </c>
      <c r="G226" t="s">
        <v>7261</v>
      </c>
    </row>
    <row r="227" spans="1:7" x14ac:dyDescent="0.35">
      <c r="A227" t="s">
        <v>17367</v>
      </c>
      <c r="B227" t="s">
        <v>17140</v>
      </c>
      <c r="C227" t="s">
        <v>21356</v>
      </c>
      <c r="D227" t="s">
        <v>20874</v>
      </c>
      <c r="E227" t="s">
        <v>17134</v>
      </c>
      <c r="F227">
        <v>1945.3</v>
      </c>
      <c r="G227" t="s">
        <v>7261</v>
      </c>
    </row>
    <row r="228" spans="1:7" x14ac:dyDescent="0.35">
      <c r="A228" t="s">
        <v>17368</v>
      </c>
      <c r="B228" t="s">
        <v>17155</v>
      </c>
      <c r="C228" t="s">
        <v>20914</v>
      </c>
      <c r="D228" t="s">
        <v>21145</v>
      </c>
      <c r="E228" t="s">
        <v>17134</v>
      </c>
      <c r="G228" t="s">
        <v>7240</v>
      </c>
    </row>
    <row r="229" spans="1:7" x14ac:dyDescent="0.35">
      <c r="A229" t="s">
        <v>17369</v>
      </c>
      <c r="B229" t="s">
        <v>17155</v>
      </c>
      <c r="C229" t="s">
        <v>20711</v>
      </c>
      <c r="D229" t="s">
        <v>66</v>
      </c>
      <c r="E229" t="s">
        <v>22596</v>
      </c>
      <c r="F229">
        <v>73966.22</v>
      </c>
      <c r="G229" t="s">
        <v>7261</v>
      </c>
    </row>
    <row r="230" spans="1:7" x14ac:dyDescent="0.35">
      <c r="A230" t="s">
        <v>17370</v>
      </c>
      <c r="B230" t="s">
        <v>17147</v>
      </c>
      <c r="C230" t="s">
        <v>20096</v>
      </c>
      <c r="D230" t="s">
        <v>20267</v>
      </c>
      <c r="E230" t="s">
        <v>17141</v>
      </c>
      <c r="G230" t="s">
        <v>7261</v>
      </c>
    </row>
    <row r="231" spans="1:7" x14ac:dyDescent="0.35">
      <c r="A231" t="s">
        <v>17371</v>
      </c>
      <c r="B231" t="s">
        <v>17140</v>
      </c>
      <c r="C231" t="s">
        <v>20195</v>
      </c>
      <c r="D231" t="s">
        <v>20093</v>
      </c>
      <c r="E231" t="s">
        <v>17134</v>
      </c>
      <c r="F231">
        <v>93520.65</v>
      </c>
      <c r="G231" t="s">
        <v>7261</v>
      </c>
    </row>
    <row r="232" spans="1:7" x14ac:dyDescent="0.35">
      <c r="A232" t="s">
        <v>17372</v>
      </c>
      <c r="B232" t="s">
        <v>17144</v>
      </c>
      <c r="C232" t="s">
        <v>19897</v>
      </c>
      <c r="D232" t="s">
        <v>20667</v>
      </c>
      <c r="E232" t="s">
        <v>21308</v>
      </c>
      <c r="F232">
        <v>42742.82</v>
      </c>
      <c r="G232" t="s">
        <v>7261</v>
      </c>
    </row>
    <row r="233" spans="1:7" x14ac:dyDescent="0.35">
      <c r="A233" t="s">
        <v>17373</v>
      </c>
      <c r="B233" t="s">
        <v>17133</v>
      </c>
      <c r="C233" t="s">
        <v>19948</v>
      </c>
      <c r="D233" t="s">
        <v>19996</v>
      </c>
      <c r="E233" t="s">
        <v>22596</v>
      </c>
      <c r="F233">
        <v>8694.42</v>
      </c>
      <c r="G233" t="s">
        <v>7240</v>
      </c>
    </row>
    <row r="234" spans="1:7" x14ac:dyDescent="0.35">
      <c r="A234" t="s">
        <v>17374</v>
      </c>
      <c r="B234" t="s">
        <v>17155</v>
      </c>
      <c r="C234" t="s">
        <v>20340</v>
      </c>
      <c r="D234" t="s">
        <v>20548</v>
      </c>
      <c r="E234" t="s">
        <v>22585</v>
      </c>
      <c r="F234">
        <v>84772.07</v>
      </c>
      <c r="G234" t="s">
        <v>7240</v>
      </c>
    </row>
    <row r="235" spans="1:7" x14ac:dyDescent="0.35">
      <c r="A235" t="s">
        <v>17375</v>
      </c>
      <c r="B235" t="s">
        <v>17155</v>
      </c>
      <c r="C235" t="s">
        <v>20291</v>
      </c>
      <c r="D235" t="s">
        <v>20332</v>
      </c>
      <c r="E235" t="s">
        <v>17141</v>
      </c>
      <c r="F235">
        <v>22145.83</v>
      </c>
      <c r="G235" t="s">
        <v>7240</v>
      </c>
    </row>
    <row r="236" spans="1:7" x14ac:dyDescent="0.35">
      <c r="A236" t="s">
        <v>17376</v>
      </c>
      <c r="B236" t="s">
        <v>17138</v>
      </c>
      <c r="C236" t="s">
        <v>21240</v>
      </c>
      <c r="D236" t="s">
        <v>20896</v>
      </c>
      <c r="E236" t="s">
        <v>17134</v>
      </c>
      <c r="F236">
        <v>23614.73</v>
      </c>
      <c r="G236" t="s">
        <v>7261</v>
      </c>
    </row>
    <row r="237" spans="1:7" x14ac:dyDescent="0.35">
      <c r="A237" t="s">
        <v>17377</v>
      </c>
      <c r="B237" t="s">
        <v>17133</v>
      </c>
      <c r="C237" t="s">
        <v>21034</v>
      </c>
      <c r="D237" t="s">
        <v>21147</v>
      </c>
      <c r="E237" t="s">
        <v>17134</v>
      </c>
      <c r="F237">
        <v>5448</v>
      </c>
      <c r="G237" t="s">
        <v>7240</v>
      </c>
    </row>
    <row r="238" spans="1:7" x14ac:dyDescent="0.35">
      <c r="A238" t="s">
        <v>17378</v>
      </c>
      <c r="B238" t="s">
        <v>17136</v>
      </c>
      <c r="C238" t="s">
        <v>20994</v>
      </c>
      <c r="D238" t="s">
        <v>21107</v>
      </c>
      <c r="E238" t="s">
        <v>17134</v>
      </c>
      <c r="G238" t="s">
        <v>7240</v>
      </c>
    </row>
    <row r="239" spans="1:7" x14ac:dyDescent="0.35">
      <c r="A239" t="s">
        <v>17379</v>
      </c>
      <c r="B239" t="s">
        <v>17155</v>
      </c>
      <c r="C239" t="s">
        <v>20353</v>
      </c>
      <c r="D239" t="s">
        <v>22314</v>
      </c>
      <c r="E239" t="s">
        <v>17141</v>
      </c>
      <c r="F239">
        <v>39910.980000000003</v>
      </c>
      <c r="G239" t="s">
        <v>7261</v>
      </c>
    </row>
    <row r="240" spans="1:7" x14ac:dyDescent="0.35">
      <c r="A240" t="s">
        <v>17380</v>
      </c>
      <c r="B240" t="s">
        <v>17136</v>
      </c>
      <c r="C240" t="s">
        <v>21003</v>
      </c>
      <c r="D240" t="s">
        <v>21552</v>
      </c>
      <c r="E240" t="s">
        <v>17141</v>
      </c>
      <c r="F240">
        <v>33121.9</v>
      </c>
      <c r="G240" t="s">
        <v>7261</v>
      </c>
    </row>
    <row r="241" spans="1:7" x14ac:dyDescent="0.35">
      <c r="A241" t="s">
        <v>17381</v>
      </c>
      <c r="B241" t="s">
        <v>17133</v>
      </c>
      <c r="C241" t="s">
        <v>20820</v>
      </c>
      <c r="D241" t="s">
        <v>20404</v>
      </c>
      <c r="E241" t="s">
        <v>17134</v>
      </c>
      <c r="F241">
        <v>9287.86</v>
      </c>
      <c r="G241" t="s">
        <v>7261</v>
      </c>
    </row>
    <row r="242" spans="1:7" x14ac:dyDescent="0.35">
      <c r="A242" t="s">
        <v>17382</v>
      </c>
      <c r="B242" t="s">
        <v>17136</v>
      </c>
      <c r="C242" t="s">
        <v>20376</v>
      </c>
      <c r="D242" t="s">
        <v>20472</v>
      </c>
      <c r="E242" t="s">
        <v>44</v>
      </c>
      <c r="F242">
        <v>15698</v>
      </c>
      <c r="G242" t="s">
        <v>7261</v>
      </c>
    </row>
    <row r="243" spans="1:7" x14ac:dyDescent="0.35">
      <c r="A243" t="s">
        <v>17383</v>
      </c>
      <c r="B243" t="s">
        <v>17136</v>
      </c>
      <c r="C243" t="s">
        <v>21576</v>
      </c>
      <c r="D243" t="s">
        <v>21379</v>
      </c>
      <c r="E243" t="s">
        <v>17141</v>
      </c>
      <c r="F243">
        <v>1666.29</v>
      </c>
      <c r="G243" t="s">
        <v>7240</v>
      </c>
    </row>
    <row r="244" spans="1:7" x14ac:dyDescent="0.35">
      <c r="A244" t="s">
        <v>17384</v>
      </c>
      <c r="B244" t="s">
        <v>17155</v>
      </c>
      <c r="C244" t="s">
        <v>22221</v>
      </c>
      <c r="D244" t="s">
        <v>20200</v>
      </c>
      <c r="E244" t="s">
        <v>17141</v>
      </c>
      <c r="F244">
        <v>7423.96</v>
      </c>
      <c r="G244" t="s">
        <v>7261</v>
      </c>
    </row>
    <row r="245" spans="1:7" x14ac:dyDescent="0.35">
      <c r="A245" t="s">
        <v>17385</v>
      </c>
      <c r="B245" t="s">
        <v>17144</v>
      </c>
      <c r="C245" t="s">
        <v>20189</v>
      </c>
      <c r="D245" t="s">
        <v>20230</v>
      </c>
      <c r="E245" t="s">
        <v>17134</v>
      </c>
      <c r="F245">
        <v>24976.53</v>
      </c>
      <c r="G245" t="s">
        <v>7240</v>
      </c>
    </row>
    <row r="246" spans="1:7" x14ac:dyDescent="0.35">
      <c r="A246" t="s">
        <v>17386</v>
      </c>
      <c r="B246" t="s">
        <v>17140</v>
      </c>
      <c r="C246" t="s">
        <v>21195</v>
      </c>
      <c r="D246" t="s">
        <v>21585</v>
      </c>
      <c r="E246" t="s">
        <v>17141</v>
      </c>
      <c r="F246">
        <v>39399.129999999997</v>
      </c>
      <c r="G246" t="s">
        <v>7240</v>
      </c>
    </row>
    <row r="247" spans="1:7" x14ac:dyDescent="0.35">
      <c r="A247" t="s">
        <v>17387</v>
      </c>
      <c r="B247" t="s">
        <v>17155</v>
      </c>
      <c r="C247" t="s">
        <v>21167</v>
      </c>
      <c r="D247" t="s">
        <v>21102</v>
      </c>
      <c r="E247" t="s">
        <v>17134</v>
      </c>
      <c r="F247">
        <v>12044.24</v>
      </c>
      <c r="G247" t="s">
        <v>7261</v>
      </c>
    </row>
    <row r="248" spans="1:7" x14ac:dyDescent="0.35">
      <c r="A248" t="s">
        <v>17388</v>
      </c>
      <c r="B248" t="s">
        <v>17144</v>
      </c>
      <c r="C248" t="s">
        <v>20770</v>
      </c>
      <c r="D248" t="s">
        <v>20883</v>
      </c>
      <c r="E248" t="s">
        <v>48</v>
      </c>
      <c r="F248">
        <v>24775.18</v>
      </c>
      <c r="G248" t="s">
        <v>7240</v>
      </c>
    </row>
    <row r="249" spans="1:7" x14ac:dyDescent="0.35">
      <c r="A249" t="s">
        <v>17389</v>
      </c>
      <c r="B249" t="s">
        <v>17133</v>
      </c>
      <c r="C249" t="s">
        <v>20313</v>
      </c>
      <c r="D249" t="s">
        <v>20357</v>
      </c>
      <c r="E249" t="s">
        <v>48</v>
      </c>
      <c r="F249">
        <v>42178.73</v>
      </c>
      <c r="G249" t="s">
        <v>7261</v>
      </c>
    </row>
    <row r="250" spans="1:7" x14ac:dyDescent="0.35">
      <c r="A250" t="s">
        <v>17390</v>
      </c>
      <c r="B250" t="s">
        <v>17155</v>
      </c>
      <c r="C250" t="s">
        <v>21221</v>
      </c>
      <c r="D250" t="s">
        <v>20529</v>
      </c>
      <c r="E250" t="s">
        <v>17134</v>
      </c>
      <c r="F250">
        <v>22856.22</v>
      </c>
      <c r="G250" t="s">
        <v>7240</v>
      </c>
    </row>
    <row r="251" spans="1:7" x14ac:dyDescent="0.35">
      <c r="A251" t="s">
        <v>17391</v>
      </c>
      <c r="B251" t="s">
        <v>17133</v>
      </c>
      <c r="C251" t="s">
        <v>20734</v>
      </c>
      <c r="D251" t="s">
        <v>20772</v>
      </c>
      <c r="E251" t="s">
        <v>48</v>
      </c>
      <c r="F251">
        <v>65698.720000000001</v>
      </c>
      <c r="G251" t="s">
        <v>7240</v>
      </c>
    </row>
    <row r="252" spans="1:7" x14ac:dyDescent="0.35">
      <c r="A252" t="s">
        <v>17392</v>
      </c>
      <c r="B252" t="s">
        <v>17155</v>
      </c>
      <c r="C252" t="s">
        <v>20046</v>
      </c>
      <c r="D252" t="s">
        <v>20830</v>
      </c>
      <c r="E252" t="s">
        <v>48</v>
      </c>
      <c r="F252">
        <v>1505.49</v>
      </c>
      <c r="G252" t="s">
        <v>7240</v>
      </c>
    </row>
    <row r="253" spans="1:7" x14ac:dyDescent="0.35">
      <c r="A253" t="s">
        <v>17393</v>
      </c>
      <c r="B253" t="s">
        <v>17140</v>
      </c>
      <c r="C253" t="s">
        <v>20397</v>
      </c>
      <c r="D253" t="s">
        <v>20472</v>
      </c>
      <c r="E253" t="s">
        <v>44</v>
      </c>
      <c r="F253">
        <v>79684.05</v>
      </c>
      <c r="G253" t="s">
        <v>7240</v>
      </c>
    </row>
    <row r="254" spans="1:7" x14ac:dyDescent="0.35">
      <c r="A254" t="s">
        <v>17394</v>
      </c>
      <c r="B254" t="s">
        <v>17150</v>
      </c>
      <c r="C254" t="s">
        <v>19867</v>
      </c>
      <c r="D254" t="s">
        <v>20159</v>
      </c>
      <c r="E254" t="s">
        <v>44</v>
      </c>
      <c r="F254">
        <v>55158.09</v>
      </c>
      <c r="G254" t="s">
        <v>7261</v>
      </c>
    </row>
    <row r="255" spans="1:7" x14ac:dyDescent="0.35">
      <c r="A255" t="s">
        <v>17395</v>
      </c>
      <c r="B255" t="s">
        <v>17136</v>
      </c>
      <c r="C255" t="s">
        <v>21046</v>
      </c>
      <c r="D255" t="s">
        <v>66</v>
      </c>
      <c r="E255" t="s">
        <v>17141</v>
      </c>
      <c r="F255">
        <v>50975.69</v>
      </c>
      <c r="G255" t="s">
        <v>7240</v>
      </c>
    </row>
    <row r="256" spans="1:7" x14ac:dyDescent="0.35">
      <c r="A256" t="s">
        <v>17396</v>
      </c>
      <c r="B256" t="s">
        <v>17144</v>
      </c>
      <c r="C256" t="s">
        <v>20774</v>
      </c>
      <c r="D256" t="s">
        <v>20888</v>
      </c>
      <c r="E256" t="s">
        <v>17134</v>
      </c>
      <c r="F256">
        <v>73248.27</v>
      </c>
      <c r="G256" t="s">
        <v>7261</v>
      </c>
    </row>
    <row r="257" spans="1:7" x14ac:dyDescent="0.35">
      <c r="A257" t="s">
        <v>17397</v>
      </c>
      <c r="B257" t="s">
        <v>17136</v>
      </c>
      <c r="C257" t="s">
        <v>20892</v>
      </c>
      <c r="D257" t="s">
        <v>21074</v>
      </c>
      <c r="E257" t="s">
        <v>22588</v>
      </c>
      <c r="F257">
        <v>45692.94</v>
      </c>
      <c r="G257" t="s">
        <v>7261</v>
      </c>
    </row>
    <row r="258" spans="1:7" x14ac:dyDescent="0.35">
      <c r="A258" t="s">
        <v>17398</v>
      </c>
      <c r="B258" t="s">
        <v>17147</v>
      </c>
      <c r="C258" t="s">
        <v>20916</v>
      </c>
      <c r="D258" t="s">
        <v>20494</v>
      </c>
      <c r="E258" t="s">
        <v>44</v>
      </c>
      <c r="F258">
        <v>15547</v>
      </c>
      <c r="G258" t="s">
        <v>7240</v>
      </c>
    </row>
    <row r="259" spans="1:7" x14ac:dyDescent="0.35">
      <c r="A259" t="s">
        <v>17399</v>
      </c>
      <c r="B259" t="s">
        <v>17133</v>
      </c>
      <c r="C259" t="s">
        <v>20977</v>
      </c>
      <c r="D259" t="s">
        <v>20919</v>
      </c>
      <c r="E259" t="s">
        <v>17134</v>
      </c>
      <c r="F259">
        <v>26639.65</v>
      </c>
      <c r="G259" t="s">
        <v>7240</v>
      </c>
    </row>
    <row r="260" spans="1:7" x14ac:dyDescent="0.35">
      <c r="A260" t="s">
        <v>17400</v>
      </c>
      <c r="B260" t="s">
        <v>17144</v>
      </c>
      <c r="C260" t="s">
        <v>20100</v>
      </c>
      <c r="D260" t="s">
        <v>20234</v>
      </c>
      <c r="E260" t="s">
        <v>17141</v>
      </c>
      <c r="F260">
        <v>22476.09</v>
      </c>
      <c r="G260" t="s">
        <v>7240</v>
      </c>
    </row>
    <row r="261" spans="1:7" x14ac:dyDescent="0.35">
      <c r="A261" t="s">
        <v>17401</v>
      </c>
      <c r="B261" t="s">
        <v>17155</v>
      </c>
      <c r="C261" t="s">
        <v>20634</v>
      </c>
      <c r="D261" t="s">
        <v>21409</v>
      </c>
      <c r="E261" t="s">
        <v>44</v>
      </c>
      <c r="G261" t="s">
        <v>7261</v>
      </c>
    </row>
    <row r="262" spans="1:7" x14ac:dyDescent="0.35">
      <c r="A262" t="s">
        <v>17402</v>
      </c>
      <c r="B262" t="s">
        <v>17136</v>
      </c>
      <c r="C262" t="s">
        <v>21345</v>
      </c>
      <c r="D262" t="s">
        <v>22608</v>
      </c>
      <c r="E262" t="s">
        <v>17134</v>
      </c>
      <c r="F262">
        <v>107495.8</v>
      </c>
      <c r="G262" t="s">
        <v>7240</v>
      </c>
    </row>
    <row r="263" spans="1:7" x14ac:dyDescent="0.35">
      <c r="A263" t="s">
        <v>17403</v>
      </c>
      <c r="B263" t="s">
        <v>17147</v>
      </c>
      <c r="C263" t="s">
        <v>20243</v>
      </c>
      <c r="D263" t="s">
        <v>20317</v>
      </c>
      <c r="E263" t="s">
        <v>21318</v>
      </c>
      <c r="G263" t="s">
        <v>7261</v>
      </c>
    </row>
    <row r="264" spans="1:7" x14ac:dyDescent="0.35">
      <c r="A264" t="s">
        <v>17404</v>
      </c>
      <c r="B264" t="s">
        <v>17140</v>
      </c>
      <c r="C264" t="s">
        <v>21036</v>
      </c>
      <c r="D264" t="s">
        <v>66</v>
      </c>
      <c r="E264" t="s">
        <v>17134</v>
      </c>
      <c r="F264">
        <v>7040.04</v>
      </c>
      <c r="G264" t="s">
        <v>7240</v>
      </c>
    </row>
    <row r="265" spans="1:7" x14ac:dyDescent="0.35">
      <c r="A265" t="s">
        <v>17405</v>
      </c>
      <c r="B265" t="s">
        <v>17136</v>
      </c>
      <c r="C265" t="s">
        <v>20304</v>
      </c>
      <c r="D265" t="s">
        <v>20343</v>
      </c>
      <c r="E265" t="s">
        <v>17134</v>
      </c>
      <c r="F265">
        <v>23217.84</v>
      </c>
      <c r="G265" t="s">
        <v>7240</v>
      </c>
    </row>
    <row r="266" spans="1:7" x14ac:dyDescent="0.35">
      <c r="A266" t="s">
        <v>17406</v>
      </c>
      <c r="B266" t="s">
        <v>17150</v>
      </c>
      <c r="C266" t="s">
        <v>20762</v>
      </c>
      <c r="D266" t="s">
        <v>20842</v>
      </c>
      <c r="E266" t="s">
        <v>17134</v>
      </c>
      <c r="F266">
        <v>9151.2000000000007</v>
      </c>
      <c r="G266" t="s">
        <v>7240</v>
      </c>
    </row>
    <row r="267" spans="1:7" x14ac:dyDescent="0.35">
      <c r="A267" t="s">
        <v>17407</v>
      </c>
      <c r="B267" t="s">
        <v>17155</v>
      </c>
      <c r="C267" t="s">
        <v>20482</v>
      </c>
      <c r="D267" t="s">
        <v>20575</v>
      </c>
      <c r="E267" t="s">
        <v>17134</v>
      </c>
      <c r="F267">
        <v>18545.900000000001</v>
      </c>
      <c r="G267" t="s">
        <v>7240</v>
      </c>
    </row>
    <row r="268" spans="1:7" x14ac:dyDescent="0.35">
      <c r="A268" t="s">
        <v>17408</v>
      </c>
      <c r="B268" t="s">
        <v>17138</v>
      </c>
      <c r="C268" t="s">
        <v>20109</v>
      </c>
      <c r="D268" t="s">
        <v>20110</v>
      </c>
      <c r="E268" t="s">
        <v>44</v>
      </c>
      <c r="F268">
        <v>54718.36</v>
      </c>
      <c r="G268" t="s">
        <v>7240</v>
      </c>
    </row>
    <row r="269" spans="1:7" x14ac:dyDescent="0.35">
      <c r="A269" t="s">
        <v>17409</v>
      </c>
      <c r="B269" t="s">
        <v>17150</v>
      </c>
      <c r="C269" t="s">
        <v>20924</v>
      </c>
      <c r="D269" t="s">
        <v>21418</v>
      </c>
      <c r="E269" t="s">
        <v>17134</v>
      </c>
      <c r="F269">
        <v>112733.16</v>
      </c>
      <c r="G269" t="s">
        <v>7240</v>
      </c>
    </row>
    <row r="270" spans="1:7" x14ac:dyDescent="0.35">
      <c r="A270" t="s">
        <v>17410</v>
      </c>
      <c r="B270" t="s">
        <v>17133</v>
      </c>
      <c r="C270" t="s">
        <v>20055</v>
      </c>
      <c r="D270" t="s">
        <v>20111</v>
      </c>
      <c r="E270" t="s">
        <v>17141</v>
      </c>
      <c r="F270">
        <v>50155.35</v>
      </c>
      <c r="G270" t="s">
        <v>7261</v>
      </c>
    </row>
    <row r="271" spans="1:7" x14ac:dyDescent="0.35">
      <c r="A271" t="s">
        <v>17411</v>
      </c>
      <c r="B271" t="s">
        <v>17133</v>
      </c>
      <c r="C271" t="s">
        <v>20598</v>
      </c>
      <c r="D271" t="s">
        <v>20062</v>
      </c>
      <c r="E271" t="s">
        <v>44</v>
      </c>
      <c r="F271">
        <v>2505.73</v>
      </c>
      <c r="G271" t="s">
        <v>7261</v>
      </c>
    </row>
    <row r="272" spans="1:7" x14ac:dyDescent="0.35">
      <c r="A272" t="s">
        <v>17412</v>
      </c>
      <c r="B272" t="s">
        <v>17140</v>
      </c>
      <c r="C272" t="s">
        <v>20881</v>
      </c>
      <c r="D272" t="s">
        <v>21457</v>
      </c>
      <c r="E272" t="s">
        <v>44</v>
      </c>
      <c r="F272">
        <v>43551.87</v>
      </c>
      <c r="G272" t="s">
        <v>7261</v>
      </c>
    </row>
    <row r="273" spans="1:7" x14ac:dyDescent="0.35">
      <c r="A273" t="s">
        <v>17413</v>
      </c>
      <c r="B273" t="s">
        <v>17144</v>
      </c>
      <c r="C273" t="s">
        <v>20517</v>
      </c>
      <c r="D273" t="s">
        <v>20719</v>
      </c>
      <c r="E273" t="s">
        <v>48</v>
      </c>
      <c r="F273">
        <v>17170.82</v>
      </c>
      <c r="G273" t="s">
        <v>7261</v>
      </c>
    </row>
    <row r="274" spans="1:7" x14ac:dyDescent="0.35">
      <c r="A274" t="s">
        <v>17414</v>
      </c>
      <c r="B274" t="s">
        <v>17133</v>
      </c>
      <c r="C274" t="s">
        <v>21238</v>
      </c>
      <c r="D274" t="s">
        <v>20902</v>
      </c>
      <c r="E274" t="s">
        <v>22586</v>
      </c>
      <c r="F274">
        <v>6334.12</v>
      </c>
      <c r="G274" t="s">
        <v>7240</v>
      </c>
    </row>
    <row r="275" spans="1:7" x14ac:dyDescent="0.35">
      <c r="A275" t="s">
        <v>17415</v>
      </c>
      <c r="B275" t="s">
        <v>17147</v>
      </c>
      <c r="C275" t="s">
        <v>20268</v>
      </c>
      <c r="D275" t="s">
        <v>20403</v>
      </c>
      <c r="E275" t="s">
        <v>17134</v>
      </c>
      <c r="F275">
        <v>25495.59</v>
      </c>
      <c r="G275" t="s">
        <v>7261</v>
      </c>
    </row>
    <row r="276" spans="1:7" x14ac:dyDescent="0.35">
      <c r="A276" t="s">
        <v>17416</v>
      </c>
      <c r="B276" t="s">
        <v>17140</v>
      </c>
      <c r="C276" t="s">
        <v>20483</v>
      </c>
      <c r="D276" t="s">
        <v>20765</v>
      </c>
      <c r="E276" t="s">
        <v>48</v>
      </c>
      <c r="F276">
        <v>65759.360000000001</v>
      </c>
      <c r="G276" t="s">
        <v>7240</v>
      </c>
    </row>
    <row r="277" spans="1:7" x14ac:dyDescent="0.35">
      <c r="A277" t="s">
        <v>17417</v>
      </c>
      <c r="B277" t="s">
        <v>17155</v>
      </c>
      <c r="C277" t="s">
        <v>21331</v>
      </c>
      <c r="D277" t="s">
        <v>20203</v>
      </c>
      <c r="E277" t="s">
        <v>17141</v>
      </c>
      <c r="F277">
        <v>7946.64</v>
      </c>
      <c r="G277" t="s">
        <v>7261</v>
      </c>
    </row>
    <row r="278" spans="1:7" x14ac:dyDescent="0.35">
      <c r="A278" t="s">
        <v>17418</v>
      </c>
      <c r="B278" t="s">
        <v>17133</v>
      </c>
      <c r="C278" t="s">
        <v>20890</v>
      </c>
      <c r="D278" t="s">
        <v>21003</v>
      </c>
      <c r="E278" t="s">
        <v>22586</v>
      </c>
      <c r="F278">
        <v>165162.38</v>
      </c>
      <c r="G278" t="s">
        <v>7261</v>
      </c>
    </row>
    <row r="279" spans="1:7" x14ac:dyDescent="0.35">
      <c r="A279" t="s">
        <v>17419</v>
      </c>
      <c r="B279" t="s">
        <v>17155</v>
      </c>
      <c r="C279" t="s">
        <v>21466</v>
      </c>
      <c r="D279" t="s">
        <v>20196</v>
      </c>
      <c r="E279" t="s">
        <v>44</v>
      </c>
      <c r="F279">
        <v>13113.92</v>
      </c>
      <c r="G279" t="s">
        <v>7240</v>
      </c>
    </row>
    <row r="280" spans="1:7" x14ac:dyDescent="0.35">
      <c r="A280" t="s">
        <v>17420</v>
      </c>
      <c r="B280" t="s">
        <v>17140</v>
      </c>
      <c r="C280" t="s">
        <v>21048</v>
      </c>
      <c r="D280" t="s">
        <v>21113</v>
      </c>
      <c r="E280" t="s">
        <v>17134</v>
      </c>
      <c r="F280">
        <v>10884.53</v>
      </c>
      <c r="G280" t="s">
        <v>7261</v>
      </c>
    </row>
    <row r="281" spans="1:7" x14ac:dyDescent="0.35">
      <c r="A281" t="s">
        <v>17421</v>
      </c>
      <c r="B281" t="s">
        <v>17147</v>
      </c>
      <c r="C281" t="s">
        <v>21862</v>
      </c>
      <c r="D281" t="s">
        <v>22609</v>
      </c>
      <c r="E281" t="s">
        <v>17141</v>
      </c>
      <c r="F281">
        <v>93906.99</v>
      </c>
      <c r="G281" t="s">
        <v>7240</v>
      </c>
    </row>
    <row r="282" spans="1:7" x14ac:dyDescent="0.35">
      <c r="A282" t="s">
        <v>17422</v>
      </c>
      <c r="B282" t="s">
        <v>17133</v>
      </c>
      <c r="C282" t="s">
        <v>20190</v>
      </c>
      <c r="D282" t="s">
        <v>19894</v>
      </c>
      <c r="E282" t="s">
        <v>17134</v>
      </c>
      <c r="F282">
        <v>5465.88</v>
      </c>
      <c r="G282" t="s">
        <v>7240</v>
      </c>
    </row>
    <row r="283" spans="1:7" x14ac:dyDescent="0.35">
      <c r="A283" t="s">
        <v>17423</v>
      </c>
      <c r="B283" t="s">
        <v>17147</v>
      </c>
      <c r="C283" t="s">
        <v>20261</v>
      </c>
      <c r="D283" t="s">
        <v>20392</v>
      </c>
      <c r="E283" t="s">
        <v>48</v>
      </c>
      <c r="F283">
        <v>13883.1</v>
      </c>
      <c r="G283" t="s">
        <v>7240</v>
      </c>
    </row>
    <row r="284" spans="1:7" x14ac:dyDescent="0.35">
      <c r="A284" t="s">
        <v>17424</v>
      </c>
      <c r="B284" t="s">
        <v>17150</v>
      </c>
      <c r="C284" t="s">
        <v>21373</v>
      </c>
      <c r="D284" t="s">
        <v>20369</v>
      </c>
      <c r="E284" t="s">
        <v>44</v>
      </c>
      <c r="F284">
        <v>75309.72</v>
      </c>
      <c r="G284" t="s">
        <v>7261</v>
      </c>
    </row>
    <row r="285" spans="1:7" x14ac:dyDescent="0.35">
      <c r="A285" t="s">
        <v>17425</v>
      </c>
      <c r="B285" t="s">
        <v>17133</v>
      </c>
      <c r="C285" t="s">
        <v>21392</v>
      </c>
      <c r="D285" t="s">
        <v>20842</v>
      </c>
      <c r="E285" t="s">
        <v>48</v>
      </c>
      <c r="F285">
        <v>60401.25</v>
      </c>
      <c r="G285" t="s">
        <v>7240</v>
      </c>
    </row>
    <row r="286" spans="1:7" x14ac:dyDescent="0.35">
      <c r="A286" t="s">
        <v>17426</v>
      </c>
      <c r="B286" t="s">
        <v>17147</v>
      </c>
      <c r="C286" t="s">
        <v>20064</v>
      </c>
      <c r="D286" t="s">
        <v>20038</v>
      </c>
      <c r="E286" t="s">
        <v>44</v>
      </c>
      <c r="F286">
        <v>9819.6</v>
      </c>
      <c r="G286" t="s">
        <v>7240</v>
      </c>
    </row>
    <row r="287" spans="1:7" x14ac:dyDescent="0.35">
      <c r="A287" t="s">
        <v>17427</v>
      </c>
      <c r="B287" t="s">
        <v>17138</v>
      </c>
      <c r="C287" t="s">
        <v>19844</v>
      </c>
      <c r="D287" t="s">
        <v>20048</v>
      </c>
      <c r="E287" t="s">
        <v>44</v>
      </c>
      <c r="F287">
        <v>40215.24</v>
      </c>
      <c r="G287" t="s">
        <v>7240</v>
      </c>
    </row>
    <row r="288" spans="1:7" x14ac:dyDescent="0.35">
      <c r="A288" t="s">
        <v>17428</v>
      </c>
      <c r="B288" t="s">
        <v>17138</v>
      </c>
      <c r="C288" t="s">
        <v>20909</v>
      </c>
      <c r="D288" t="s">
        <v>21038</v>
      </c>
      <c r="E288" t="s">
        <v>17141</v>
      </c>
      <c r="F288">
        <v>47562.67</v>
      </c>
      <c r="G288" t="s">
        <v>7261</v>
      </c>
    </row>
    <row r="289" spans="1:7" x14ac:dyDescent="0.35">
      <c r="A289" t="s">
        <v>17429</v>
      </c>
      <c r="B289" t="s">
        <v>17150</v>
      </c>
      <c r="C289" t="s">
        <v>20454</v>
      </c>
      <c r="D289" t="s">
        <v>20700</v>
      </c>
      <c r="E289" t="s">
        <v>44</v>
      </c>
      <c r="F289">
        <v>3125.94</v>
      </c>
      <c r="G289" t="s">
        <v>7240</v>
      </c>
    </row>
    <row r="290" spans="1:7" x14ac:dyDescent="0.35">
      <c r="A290" t="s">
        <v>17430</v>
      </c>
      <c r="B290" t="s">
        <v>17133</v>
      </c>
      <c r="C290" t="s">
        <v>21110</v>
      </c>
      <c r="D290" t="s">
        <v>22610</v>
      </c>
      <c r="E290" t="s">
        <v>17141</v>
      </c>
      <c r="F290">
        <v>7115.4</v>
      </c>
      <c r="G290" t="s">
        <v>7261</v>
      </c>
    </row>
    <row r="291" spans="1:7" x14ac:dyDescent="0.35">
      <c r="A291" t="s">
        <v>17431</v>
      </c>
      <c r="B291" t="s">
        <v>17133</v>
      </c>
      <c r="C291" t="s">
        <v>20644</v>
      </c>
      <c r="D291" t="s">
        <v>20796</v>
      </c>
      <c r="E291" t="s">
        <v>44</v>
      </c>
      <c r="F291">
        <v>7519.9</v>
      </c>
      <c r="G291" t="s">
        <v>7261</v>
      </c>
    </row>
    <row r="292" spans="1:7" x14ac:dyDescent="0.35">
      <c r="A292" t="s">
        <v>17432</v>
      </c>
      <c r="B292" t="s">
        <v>17144</v>
      </c>
      <c r="C292" t="s">
        <v>20574</v>
      </c>
      <c r="D292" t="s">
        <v>20668</v>
      </c>
      <c r="E292" t="s">
        <v>44</v>
      </c>
      <c r="F292">
        <v>42903.82</v>
      </c>
      <c r="G292" t="s">
        <v>7240</v>
      </c>
    </row>
    <row r="293" spans="1:7" x14ac:dyDescent="0.35">
      <c r="A293" t="s">
        <v>17433</v>
      </c>
      <c r="B293" t="s">
        <v>17150</v>
      </c>
      <c r="C293" t="s">
        <v>21427</v>
      </c>
      <c r="D293" t="s">
        <v>20179</v>
      </c>
      <c r="E293" t="s">
        <v>17134</v>
      </c>
      <c r="F293">
        <v>93235.87</v>
      </c>
      <c r="G293" t="s">
        <v>7261</v>
      </c>
    </row>
    <row r="294" spans="1:7" x14ac:dyDescent="0.35">
      <c r="A294" t="s">
        <v>17434</v>
      </c>
      <c r="B294" t="s">
        <v>17150</v>
      </c>
      <c r="C294" t="s">
        <v>21615</v>
      </c>
      <c r="D294" t="s">
        <v>20694</v>
      </c>
      <c r="E294" t="s">
        <v>48</v>
      </c>
      <c r="F294">
        <v>37345.71</v>
      </c>
      <c r="G294" t="s">
        <v>7261</v>
      </c>
    </row>
    <row r="295" spans="1:7" x14ac:dyDescent="0.35">
      <c r="A295" t="s">
        <v>17435</v>
      </c>
      <c r="B295" t="s">
        <v>17150</v>
      </c>
      <c r="C295" t="s">
        <v>21053</v>
      </c>
      <c r="D295" t="s">
        <v>22611</v>
      </c>
      <c r="E295" t="s">
        <v>17141</v>
      </c>
      <c r="F295">
        <v>20008.21</v>
      </c>
      <c r="G295" t="s">
        <v>7261</v>
      </c>
    </row>
    <row r="296" spans="1:7" x14ac:dyDescent="0.35">
      <c r="A296" t="s">
        <v>17436</v>
      </c>
      <c r="B296" t="s">
        <v>17133</v>
      </c>
      <c r="C296" t="s">
        <v>21038</v>
      </c>
      <c r="D296" t="s">
        <v>21111</v>
      </c>
      <c r="E296" t="s">
        <v>17134</v>
      </c>
      <c r="F296">
        <v>155324.07999999999</v>
      </c>
      <c r="G296" t="s">
        <v>7240</v>
      </c>
    </row>
    <row r="297" spans="1:7" x14ac:dyDescent="0.35">
      <c r="A297" t="s">
        <v>17437</v>
      </c>
      <c r="B297" t="s">
        <v>17150</v>
      </c>
      <c r="C297" t="s">
        <v>21059</v>
      </c>
      <c r="D297" t="s">
        <v>66</v>
      </c>
      <c r="E297" t="s">
        <v>17134</v>
      </c>
      <c r="F297">
        <v>50873.86</v>
      </c>
      <c r="G297" t="s">
        <v>7261</v>
      </c>
    </row>
    <row r="298" spans="1:7" x14ac:dyDescent="0.35">
      <c r="A298" t="s">
        <v>17438</v>
      </c>
      <c r="B298" t="s">
        <v>17138</v>
      </c>
      <c r="C298" t="s">
        <v>20089</v>
      </c>
      <c r="D298" t="s">
        <v>20193</v>
      </c>
      <c r="E298" t="s">
        <v>21288</v>
      </c>
      <c r="F298">
        <v>74900.600000000006</v>
      </c>
      <c r="G298" t="s">
        <v>7261</v>
      </c>
    </row>
    <row r="299" spans="1:7" x14ac:dyDescent="0.35">
      <c r="A299" t="s">
        <v>17439</v>
      </c>
      <c r="B299" t="s">
        <v>17140</v>
      </c>
      <c r="C299" t="s">
        <v>20183</v>
      </c>
      <c r="D299" t="s">
        <v>21331</v>
      </c>
      <c r="E299" t="s">
        <v>44</v>
      </c>
      <c r="F299">
        <v>109776.36</v>
      </c>
      <c r="G299" t="s">
        <v>7240</v>
      </c>
    </row>
    <row r="300" spans="1:7" x14ac:dyDescent="0.35">
      <c r="A300" t="s">
        <v>17440</v>
      </c>
      <c r="B300" t="s">
        <v>17150</v>
      </c>
      <c r="C300" t="s">
        <v>20571</v>
      </c>
      <c r="D300" t="s">
        <v>20799</v>
      </c>
      <c r="E300" t="s">
        <v>22588</v>
      </c>
      <c r="F300">
        <v>41721.51</v>
      </c>
      <c r="G300" t="s">
        <v>7261</v>
      </c>
    </row>
    <row r="301" spans="1:7" x14ac:dyDescent="0.35">
      <c r="A301" t="s">
        <v>17441</v>
      </c>
      <c r="B301" t="s">
        <v>17138</v>
      </c>
      <c r="C301" t="s">
        <v>22128</v>
      </c>
      <c r="D301" t="s">
        <v>20621</v>
      </c>
      <c r="E301" t="s">
        <v>21308</v>
      </c>
      <c r="F301">
        <v>15227.91</v>
      </c>
      <c r="G301" t="s">
        <v>7240</v>
      </c>
    </row>
    <row r="302" spans="1:7" x14ac:dyDescent="0.35">
      <c r="A302" t="s">
        <v>17442</v>
      </c>
      <c r="B302" t="s">
        <v>17144</v>
      </c>
      <c r="C302" t="s">
        <v>21420</v>
      </c>
      <c r="D302" t="s">
        <v>21096</v>
      </c>
      <c r="E302" t="s">
        <v>44</v>
      </c>
      <c r="G302" t="s">
        <v>7261</v>
      </c>
    </row>
    <row r="303" spans="1:7" x14ac:dyDescent="0.35">
      <c r="A303" t="s">
        <v>17443</v>
      </c>
      <c r="B303" t="s">
        <v>17150</v>
      </c>
      <c r="C303" t="s">
        <v>21586</v>
      </c>
      <c r="D303" t="s">
        <v>21169</v>
      </c>
      <c r="E303" t="s">
        <v>17134</v>
      </c>
      <c r="F303">
        <v>722.2</v>
      </c>
      <c r="G303" t="s">
        <v>7240</v>
      </c>
    </row>
    <row r="304" spans="1:7" x14ac:dyDescent="0.35">
      <c r="A304" t="s">
        <v>17444</v>
      </c>
      <c r="B304" t="s">
        <v>17133</v>
      </c>
      <c r="C304" t="s">
        <v>20522</v>
      </c>
      <c r="D304" t="s">
        <v>20663</v>
      </c>
      <c r="E304" t="s">
        <v>17141</v>
      </c>
      <c r="F304">
        <v>54138.91</v>
      </c>
      <c r="G304" t="s">
        <v>7240</v>
      </c>
    </row>
    <row r="305" spans="1:7" x14ac:dyDescent="0.35">
      <c r="A305" t="s">
        <v>17445</v>
      </c>
      <c r="B305" t="s">
        <v>17144</v>
      </c>
      <c r="C305" t="s">
        <v>21353</v>
      </c>
      <c r="D305" t="s">
        <v>21172</v>
      </c>
      <c r="E305" t="s">
        <v>17134</v>
      </c>
      <c r="F305">
        <v>30063.01</v>
      </c>
      <c r="G305" t="s">
        <v>7261</v>
      </c>
    </row>
    <row r="306" spans="1:7" x14ac:dyDescent="0.35">
      <c r="A306" t="s">
        <v>17446</v>
      </c>
      <c r="B306" t="s">
        <v>17140</v>
      </c>
      <c r="C306" t="s">
        <v>21236</v>
      </c>
      <c r="D306" t="s">
        <v>20844</v>
      </c>
      <c r="E306" t="s">
        <v>48</v>
      </c>
      <c r="F306">
        <v>17339.79</v>
      </c>
      <c r="G306" t="s">
        <v>7261</v>
      </c>
    </row>
    <row r="307" spans="1:7" x14ac:dyDescent="0.35">
      <c r="A307" t="s">
        <v>17447</v>
      </c>
      <c r="B307" t="s">
        <v>17144</v>
      </c>
      <c r="C307" t="s">
        <v>21158</v>
      </c>
      <c r="D307" t="s">
        <v>22612</v>
      </c>
      <c r="E307" t="s">
        <v>17134</v>
      </c>
      <c r="F307">
        <v>44995.21</v>
      </c>
      <c r="G307" t="s">
        <v>7240</v>
      </c>
    </row>
    <row r="308" spans="1:7" x14ac:dyDescent="0.35">
      <c r="A308" t="s">
        <v>17448</v>
      </c>
      <c r="B308" t="s">
        <v>17150</v>
      </c>
      <c r="C308" t="s">
        <v>21435</v>
      </c>
      <c r="D308" t="s">
        <v>20745</v>
      </c>
      <c r="E308" t="s">
        <v>17134</v>
      </c>
      <c r="F308">
        <v>19074.240000000002</v>
      </c>
      <c r="G308" t="s">
        <v>7261</v>
      </c>
    </row>
    <row r="309" spans="1:7" x14ac:dyDescent="0.35">
      <c r="A309" t="s">
        <v>17449</v>
      </c>
      <c r="B309" t="s">
        <v>17138</v>
      </c>
      <c r="C309" t="s">
        <v>20819</v>
      </c>
      <c r="D309" t="s">
        <v>21459</v>
      </c>
      <c r="E309" t="s">
        <v>48</v>
      </c>
      <c r="F309">
        <v>65894.070000000007</v>
      </c>
      <c r="G309" t="s">
        <v>7240</v>
      </c>
    </row>
    <row r="310" spans="1:7" x14ac:dyDescent="0.35">
      <c r="A310" t="s">
        <v>17450</v>
      </c>
      <c r="B310" t="s">
        <v>17150</v>
      </c>
      <c r="C310" t="s">
        <v>20256</v>
      </c>
      <c r="D310" t="s">
        <v>20381</v>
      </c>
      <c r="E310" t="s">
        <v>17141</v>
      </c>
      <c r="F310">
        <v>26802.98</v>
      </c>
      <c r="G310" t="s">
        <v>7261</v>
      </c>
    </row>
    <row r="311" spans="1:7" x14ac:dyDescent="0.35">
      <c r="A311" t="s">
        <v>17451</v>
      </c>
      <c r="B311" t="s">
        <v>17133</v>
      </c>
      <c r="C311" t="s">
        <v>20346</v>
      </c>
      <c r="D311" t="s">
        <v>20635</v>
      </c>
      <c r="E311" t="s">
        <v>44</v>
      </c>
      <c r="F311">
        <v>35590.639999999999</v>
      </c>
      <c r="G311" t="s">
        <v>7261</v>
      </c>
    </row>
    <row r="312" spans="1:7" x14ac:dyDescent="0.35">
      <c r="A312" t="s">
        <v>17452</v>
      </c>
      <c r="B312" t="s">
        <v>17136</v>
      </c>
      <c r="C312" t="s">
        <v>20065</v>
      </c>
      <c r="D312" t="s">
        <v>20079</v>
      </c>
      <c r="E312" t="s">
        <v>22585</v>
      </c>
      <c r="G312" t="s">
        <v>7261</v>
      </c>
    </row>
    <row r="313" spans="1:7" x14ac:dyDescent="0.35">
      <c r="A313" t="s">
        <v>17453</v>
      </c>
      <c r="B313" t="s">
        <v>17133</v>
      </c>
      <c r="C313" t="s">
        <v>21582</v>
      </c>
      <c r="D313" t="s">
        <v>20641</v>
      </c>
      <c r="E313" t="s">
        <v>17134</v>
      </c>
      <c r="F313">
        <v>24354.97</v>
      </c>
      <c r="G313" t="s">
        <v>7261</v>
      </c>
    </row>
    <row r="314" spans="1:7" x14ac:dyDescent="0.35">
      <c r="A314" t="s">
        <v>17454</v>
      </c>
      <c r="B314" t="s">
        <v>17136</v>
      </c>
      <c r="C314" t="s">
        <v>20007</v>
      </c>
      <c r="D314" t="s">
        <v>20191</v>
      </c>
      <c r="E314" t="s">
        <v>44</v>
      </c>
      <c r="F314">
        <v>28145.64</v>
      </c>
      <c r="G314" t="s">
        <v>7261</v>
      </c>
    </row>
    <row r="315" spans="1:7" x14ac:dyDescent="0.35">
      <c r="A315" t="s">
        <v>17455</v>
      </c>
      <c r="B315" t="s">
        <v>17136</v>
      </c>
      <c r="C315" t="s">
        <v>20139</v>
      </c>
      <c r="D315" t="s">
        <v>20294</v>
      </c>
      <c r="E315" t="s">
        <v>44</v>
      </c>
      <c r="F315">
        <v>7431.16</v>
      </c>
      <c r="G315" t="s">
        <v>7240</v>
      </c>
    </row>
    <row r="316" spans="1:7" x14ac:dyDescent="0.35">
      <c r="A316" t="s">
        <v>17456</v>
      </c>
      <c r="B316" t="s">
        <v>17140</v>
      </c>
      <c r="C316" t="s">
        <v>20127</v>
      </c>
      <c r="D316" t="s">
        <v>21213</v>
      </c>
      <c r="E316" t="s">
        <v>48</v>
      </c>
      <c r="F316">
        <v>56659.68</v>
      </c>
      <c r="G316" t="s">
        <v>7240</v>
      </c>
    </row>
    <row r="317" spans="1:7" x14ac:dyDescent="0.35">
      <c r="A317" t="s">
        <v>17457</v>
      </c>
      <c r="B317" t="s">
        <v>17136</v>
      </c>
      <c r="C317" t="s">
        <v>20353</v>
      </c>
      <c r="D317" t="s">
        <v>20602</v>
      </c>
      <c r="E317" t="s">
        <v>17134</v>
      </c>
      <c r="G317" t="s">
        <v>7261</v>
      </c>
    </row>
    <row r="318" spans="1:7" x14ac:dyDescent="0.35">
      <c r="A318" t="s">
        <v>17458</v>
      </c>
      <c r="B318" t="s">
        <v>17133</v>
      </c>
      <c r="C318" t="s">
        <v>21310</v>
      </c>
      <c r="D318" t="s">
        <v>22613</v>
      </c>
      <c r="E318" t="s">
        <v>48</v>
      </c>
      <c r="F318">
        <v>76833.41</v>
      </c>
      <c r="G318" t="s">
        <v>7240</v>
      </c>
    </row>
    <row r="319" spans="1:7" x14ac:dyDescent="0.35">
      <c r="A319" t="s">
        <v>17459</v>
      </c>
      <c r="B319" t="s">
        <v>17140</v>
      </c>
      <c r="C319" t="s">
        <v>19946</v>
      </c>
      <c r="D319" t="s">
        <v>20025</v>
      </c>
      <c r="E319" t="s">
        <v>44</v>
      </c>
      <c r="F319">
        <v>32202.12</v>
      </c>
      <c r="G319" t="s">
        <v>7240</v>
      </c>
    </row>
    <row r="320" spans="1:7" x14ac:dyDescent="0.35">
      <c r="A320" t="s">
        <v>17460</v>
      </c>
      <c r="B320" t="s">
        <v>17150</v>
      </c>
      <c r="C320" t="s">
        <v>20143</v>
      </c>
      <c r="D320" t="s">
        <v>20250</v>
      </c>
      <c r="E320" t="s">
        <v>17134</v>
      </c>
      <c r="F320">
        <v>57211.040000000001</v>
      </c>
      <c r="G320" t="s">
        <v>7240</v>
      </c>
    </row>
    <row r="321" spans="1:7" x14ac:dyDescent="0.35">
      <c r="A321" t="s">
        <v>17461</v>
      </c>
      <c r="B321" t="s">
        <v>17136</v>
      </c>
      <c r="C321" t="s">
        <v>19943</v>
      </c>
      <c r="D321" t="s">
        <v>21210</v>
      </c>
      <c r="E321" t="s">
        <v>48</v>
      </c>
      <c r="F321">
        <v>81368.100000000006</v>
      </c>
      <c r="G321" t="s">
        <v>7240</v>
      </c>
    </row>
    <row r="322" spans="1:7" x14ac:dyDescent="0.35">
      <c r="A322" t="s">
        <v>17462</v>
      </c>
      <c r="B322" t="s">
        <v>17155</v>
      </c>
      <c r="C322" t="s">
        <v>20009</v>
      </c>
      <c r="D322" t="s">
        <v>21313</v>
      </c>
      <c r="E322" t="s">
        <v>17134</v>
      </c>
      <c r="F322">
        <v>38408.639999999999</v>
      </c>
      <c r="G322" t="s">
        <v>7261</v>
      </c>
    </row>
    <row r="323" spans="1:7" x14ac:dyDescent="0.35">
      <c r="A323" t="s">
        <v>17463</v>
      </c>
      <c r="B323" t="s">
        <v>17155</v>
      </c>
      <c r="C323" t="s">
        <v>20308</v>
      </c>
      <c r="D323" t="s">
        <v>20319</v>
      </c>
      <c r="E323" t="s">
        <v>22585</v>
      </c>
      <c r="F323">
        <v>20784.54</v>
      </c>
      <c r="G323" t="s">
        <v>7261</v>
      </c>
    </row>
    <row r="324" spans="1:7" x14ac:dyDescent="0.35">
      <c r="A324" t="s">
        <v>17464</v>
      </c>
      <c r="B324" t="s">
        <v>17147</v>
      </c>
      <c r="C324" t="s">
        <v>20985</v>
      </c>
      <c r="D324" t="s">
        <v>66</v>
      </c>
      <c r="E324" t="s">
        <v>48</v>
      </c>
      <c r="F324">
        <v>3279.08</v>
      </c>
      <c r="G324" t="s">
        <v>7261</v>
      </c>
    </row>
    <row r="325" spans="1:7" x14ac:dyDescent="0.35">
      <c r="A325" t="s">
        <v>17465</v>
      </c>
      <c r="B325" t="s">
        <v>17133</v>
      </c>
      <c r="C325" t="s">
        <v>21514</v>
      </c>
      <c r="D325" t="s">
        <v>66</v>
      </c>
      <c r="E325" t="s">
        <v>17134</v>
      </c>
      <c r="F325">
        <v>10826.55</v>
      </c>
      <c r="G325" t="s">
        <v>7261</v>
      </c>
    </row>
    <row r="326" spans="1:7" x14ac:dyDescent="0.35">
      <c r="A326" t="s">
        <v>17466</v>
      </c>
      <c r="B326" t="s">
        <v>17150</v>
      </c>
      <c r="C326" t="s">
        <v>21196</v>
      </c>
      <c r="D326" t="s">
        <v>22614</v>
      </c>
      <c r="E326" t="s">
        <v>17134</v>
      </c>
      <c r="F326">
        <v>16235.24</v>
      </c>
      <c r="G326" t="s">
        <v>7240</v>
      </c>
    </row>
    <row r="327" spans="1:7" x14ac:dyDescent="0.35">
      <c r="A327" t="s">
        <v>17467</v>
      </c>
      <c r="B327" t="s">
        <v>17147</v>
      </c>
      <c r="C327" t="s">
        <v>21483</v>
      </c>
      <c r="D327" t="s">
        <v>21047</v>
      </c>
      <c r="E327" t="s">
        <v>22588</v>
      </c>
      <c r="F327">
        <v>14609.05</v>
      </c>
      <c r="G327" t="s">
        <v>7240</v>
      </c>
    </row>
    <row r="328" spans="1:7" x14ac:dyDescent="0.35">
      <c r="A328" t="s">
        <v>17468</v>
      </c>
      <c r="B328" t="s">
        <v>17144</v>
      </c>
      <c r="C328" t="s">
        <v>22519</v>
      </c>
      <c r="D328" t="s">
        <v>20523</v>
      </c>
      <c r="E328" t="s">
        <v>17134</v>
      </c>
      <c r="F328">
        <v>1513.92</v>
      </c>
      <c r="G328" t="s">
        <v>7240</v>
      </c>
    </row>
    <row r="329" spans="1:7" x14ac:dyDescent="0.35">
      <c r="A329" t="s">
        <v>17469</v>
      </c>
      <c r="B329" t="s">
        <v>17147</v>
      </c>
      <c r="C329" t="s">
        <v>19929</v>
      </c>
      <c r="D329" t="s">
        <v>20025</v>
      </c>
      <c r="E329" t="s">
        <v>17141</v>
      </c>
      <c r="F329">
        <v>16904.13</v>
      </c>
      <c r="G329" t="s">
        <v>7240</v>
      </c>
    </row>
    <row r="330" spans="1:7" x14ac:dyDescent="0.35">
      <c r="A330" t="s">
        <v>17470</v>
      </c>
      <c r="B330" t="s">
        <v>17155</v>
      </c>
      <c r="C330" t="s">
        <v>19946</v>
      </c>
      <c r="D330" t="s">
        <v>21302</v>
      </c>
      <c r="E330" t="s">
        <v>17141</v>
      </c>
      <c r="F330">
        <v>90625.2</v>
      </c>
      <c r="G330" t="s">
        <v>7240</v>
      </c>
    </row>
    <row r="331" spans="1:7" x14ac:dyDescent="0.35">
      <c r="A331" t="s">
        <v>17471</v>
      </c>
      <c r="B331" t="s">
        <v>17150</v>
      </c>
      <c r="C331" t="s">
        <v>20184</v>
      </c>
      <c r="D331" t="s">
        <v>22554</v>
      </c>
      <c r="E331" t="s">
        <v>17134</v>
      </c>
      <c r="F331">
        <v>20468.64</v>
      </c>
      <c r="G331" t="s">
        <v>7240</v>
      </c>
    </row>
    <row r="332" spans="1:7" x14ac:dyDescent="0.35">
      <c r="A332" t="s">
        <v>17472</v>
      </c>
      <c r="B332" t="s">
        <v>17144</v>
      </c>
      <c r="C332" t="s">
        <v>22128</v>
      </c>
      <c r="D332" t="s">
        <v>20450</v>
      </c>
      <c r="E332" t="s">
        <v>17134</v>
      </c>
      <c r="F332">
        <v>8438.42</v>
      </c>
      <c r="G332" t="s">
        <v>7240</v>
      </c>
    </row>
    <row r="333" spans="1:7" x14ac:dyDescent="0.35">
      <c r="A333" t="s">
        <v>17473</v>
      </c>
      <c r="B333" t="s">
        <v>17150</v>
      </c>
      <c r="C333" t="s">
        <v>21419</v>
      </c>
      <c r="D333" t="s">
        <v>21173</v>
      </c>
      <c r="E333" t="s">
        <v>17134</v>
      </c>
      <c r="G333" t="s">
        <v>7240</v>
      </c>
    </row>
    <row r="334" spans="1:7" x14ac:dyDescent="0.35">
      <c r="A334" t="s">
        <v>17474</v>
      </c>
      <c r="B334" t="s">
        <v>17140</v>
      </c>
      <c r="C334" t="s">
        <v>20835</v>
      </c>
      <c r="D334" t="s">
        <v>66</v>
      </c>
      <c r="E334" t="s">
        <v>17134</v>
      </c>
      <c r="F334">
        <v>115379.34</v>
      </c>
      <c r="G334" t="s">
        <v>7240</v>
      </c>
    </row>
    <row r="335" spans="1:7" x14ac:dyDescent="0.35">
      <c r="A335" t="s">
        <v>17475</v>
      </c>
      <c r="B335" t="s">
        <v>17138</v>
      </c>
      <c r="C335" t="s">
        <v>20226</v>
      </c>
      <c r="D335" t="s">
        <v>20379</v>
      </c>
      <c r="E335" t="s">
        <v>17134</v>
      </c>
      <c r="F335">
        <v>51766.58</v>
      </c>
      <c r="G335" t="s">
        <v>7261</v>
      </c>
    </row>
    <row r="336" spans="1:7" x14ac:dyDescent="0.35">
      <c r="A336" t="s">
        <v>17476</v>
      </c>
      <c r="B336" t="s">
        <v>17133</v>
      </c>
      <c r="C336" t="s">
        <v>20024</v>
      </c>
      <c r="D336" t="s">
        <v>20086</v>
      </c>
      <c r="E336" t="s">
        <v>17134</v>
      </c>
      <c r="G336" t="s">
        <v>7240</v>
      </c>
    </row>
    <row r="337" spans="1:7" x14ac:dyDescent="0.35">
      <c r="A337" t="s">
        <v>17477</v>
      </c>
      <c r="B337" t="s">
        <v>17155</v>
      </c>
      <c r="C337" t="s">
        <v>20322</v>
      </c>
      <c r="D337" t="s">
        <v>21539</v>
      </c>
      <c r="E337" t="s">
        <v>17134</v>
      </c>
      <c r="F337">
        <v>32115.26</v>
      </c>
      <c r="G337" t="s">
        <v>7240</v>
      </c>
    </row>
    <row r="338" spans="1:7" x14ac:dyDescent="0.35">
      <c r="A338" t="s">
        <v>17478</v>
      </c>
      <c r="B338" t="s">
        <v>17144</v>
      </c>
      <c r="C338" t="s">
        <v>19863</v>
      </c>
      <c r="D338" t="s">
        <v>20071</v>
      </c>
      <c r="E338" t="s">
        <v>17141</v>
      </c>
      <c r="F338">
        <v>8204.09</v>
      </c>
      <c r="G338" t="s">
        <v>7261</v>
      </c>
    </row>
    <row r="339" spans="1:7" x14ac:dyDescent="0.35">
      <c r="A339" t="s">
        <v>17479</v>
      </c>
      <c r="B339" t="s">
        <v>17138</v>
      </c>
      <c r="C339" t="s">
        <v>20062</v>
      </c>
      <c r="D339" t="s">
        <v>21632</v>
      </c>
      <c r="E339" t="s">
        <v>17134</v>
      </c>
      <c r="F339">
        <v>26194.1</v>
      </c>
      <c r="G339" t="s">
        <v>7261</v>
      </c>
    </row>
    <row r="340" spans="1:7" x14ac:dyDescent="0.35">
      <c r="A340" t="s">
        <v>17480</v>
      </c>
      <c r="B340" t="s">
        <v>17147</v>
      </c>
      <c r="C340" t="s">
        <v>19879</v>
      </c>
      <c r="D340" t="s">
        <v>21448</v>
      </c>
      <c r="E340" t="s">
        <v>44</v>
      </c>
      <c r="F340">
        <v>38030.83</v>
      </c>
      <c r="G340" t="s">
        <v>7240</v>
      </c>
    </row>
    <row r="341" spans="1:7" x14ac:dyDescent="0.35">
      <c r="A341" t="s">
        <v>17481</v>
      </c>
      <c r="B341" t="s">
        <v>17150</v>
      </c>
      <c r="C341" t="s">
        <v>20408</v>
      </c>
      <c r="D341" t="s">
        <v>21534</v>
      </c>
      <c r="E341" t="s">
        <v>17134</v>
      </c>
      <c r="F341">
        <v>927.32</v>
      </c>
      <c r="G341" t="s">
        <v>7261</v>
      </c>
    </row>
    <row r="342" spans="1:7" x14ac:dyDescent="0.35">
      <c r="A342" t="s">
        <v>17482</v>
      </c>
      <c r="B342" t="s">
        <v>17133</v>
      </c>
      <c r="C342" t="s">
        <v>20948</v>
      </c>
      <c r="D342" t="s">
        <v>21106</v>
      </c>
      <c r="E342" t="s">
        <v>22585</v>
      </c>
      <c r="F342">
        <v>33154.230000000003</v>
      </c>
      <c r="G342" t="s">
        <v>7240</v>
      </c>
    </row>
    <row r="343" spans="1:7" x14ac:dyDescent="0.35">
      <c r="A343" t="s">
        <v>17483</v>
      </c>
      <c r="B343" t="s">
        <v>17150</v>
      </c>
      <c r="C343" t="s">
        <v>20412</v>
      </c>
      <c r="D343" t="s">
        <v>20465</v>
      </c>
      <c r="E343" t="s">
        <v>17134</v>
      </c>
      <c r="G343" t="s">
        <v>7261</v>
      </c>
    </row>
    <row r="344" spans="1:7" x14ac:dyDescent="0.35">
      <c r="A344" t="s">
        <v>17484</v>
      </c>
      <c r="B344" t="s">
        <v>17147</v>
      </c>
      <c r="C344" t="s">
        <v>20880</v>
      </c>
      <c r="D344" t="s">
        <v>20094</v>
      </c>
      <c r="E344" t="s">
        <v>21308</v>
      </c>
      <c r="F344">
        <v>95561.89</v>
      </c>
      <c r="G344" t="s">
        <v>7240</v>
      </c>
    </row>
    <row r="345" spans="1:7" x14ac:dyDescent="0.35">
      <c r="A345" t="s">
        <v>17485</v>
      </c>
      <c r="B345" t="s">
        <v>17140</v>
      </c>
      <c r="C345" t="s">
        <v>21218</v>
      </c>
      <c r="D345" t="s">
        <v>20536</v>
      </c>
      <c r="E345" t="s">
        <v>44</v>
      </c>
      <c r="G345" t="s">
        <v>7261</v>
      </c>
    </row>
    <row r="346" spans="1:7" x14ac:dyDescent="0.35">
      <c r="A346" t="s">
        <v>17486</v>
      </c>
      <c r="B346" t="s">
        <v>17155</v>
      </c>
      <c r="C346" t="s">
        <v>21473</v>
      </c>
      <c r="D346" t="s">
        <v>21145</v>
      </c>
      <c r="E346" t="s">
        <v>48</v>
      </c>
      <c r="F346">
        <v>1713.6</v>
      </c>
      <c r="G346" t="s">
        <v>7261</v>
      </c>
    </row>
    <row r="347" spans="1:7" x14ac:dyDescent="0.35">
      <c r="A347" t="s">
        <v>17487</v>
      </c>
      <c r="B347" t="s">
        <v>17144</v>
      </c>
      <c r="C347" t="s">
        <v>21135</v>
      </c>
      <c r="D347" t="s">
        <v>21555</v>
      </c>
      <c r="E347" t="s">
        <v>17134</v>
      </c>
      <c r="F347">
        <v>144601.74</v>
      </c>
      <c r="G347" t="s">
        <v>7261</v>
      </c>
    </row>
    <row r="348" spans="1:7" x14ac:dyDescent="0.35">
      <c r="A348" t="s">
        <v>17488</v>
      </c>
      <c r="B348" t="s">
        <v>17147</v>
      </c>
      <c r="C348" t="s">
        <v>21456</v>
      </c>
      <c r="D348" t="s">
        <v>21234</v>
      </c>
      <c r="E348" t="s">
        <v>44</v>
      </c>
      <c r="F348">
        <v>32153</v>
      </c>
      <c r="G348" t="s">
        <v>7261</v>
      </c>
    </row>
    <row r="349" spans="1:7" x14ac:dyDescent="0.35">
      <c r="A349" t="s">
        <v>17489</v>
      </c>
      <c r="B349" t="s">
        <v>17155</v>
      </c>
      <c r="C349" t="s">
        <v>20286</v>
      </c>
      <c r="D349" t="s">
        <v>20414</v>
      </c>
      <c r="E349" t="s">
        <v>17141</v>
      </c>
      <c r="F349">
        <v>76957.440000000002</v>
      </c>
      <c r="G349" t="s">
        <v>7261</v>
      </c>
    </row>
    <row r="350" spans="1:7" x14ac:dyDescent="0.35">
      <c r="A350" t="s">
        <v>17490</v>
      </c>
      <c r="B350" t="s">
        <v>17144</v>
      </c>
      <c r="C350" t="s">
        <v>20148</v>
      </c>
      <c r="D350" t="s">
        <v>20294</v>
      </c>
      <c r="E350" t="s">
        <v>48</v>
      </c>
      <c r="F350">
        <v>20904</v>
      </c>
      <c r="G350" t="s">
        <v>7261</v>
      </c>
    </row>
    <row r="351" spans="1:7" x14ac:dyDescent="0.35">
      <c r="A351" t="s">
        <v>17491</v>
      </c>
      <c r="B351" t="s">
        <v>17147</v>
      </c>
      <c r="C351" t="s">
        <v>21299</v>
      </c>
      <c r="D351" t="s">
        <v>20814</v>
      </c>
      <c r="E351" t="s">
        <v>17141</v>
      </c>
      <c r="F351">
        <v>8061.15</v>
      </c>
      <c r="G351" t="s">
        <v>7261</v>
      </c>
    </row>
    <row r="352" spans="1:7" x14ac:dyDescent="0.35">
      <c r="A352" t="s">
        <v>17492</v>
      </c>
      <c r="B352" t="s">
        <v>17136</v>
      </c>
      <c r="C352" t="s">
        <v>19913</v>
      </c>
      <c r="D352" t="s">
        <v>20022</v>
      </c>
      <c r="E352" t="s">
        <v>17141</v>
      </c>
      <c r="F352">
        <v>3292.98</v>
      </c>
      <c r="G352" t="s">
        <v>7240</v>
      </c>
    </row>
    <row r="353" spans="1:7" x14ac:dyDescent="0.35">
      <c r="A353" t="s">
        <v>17493</v>
      </c>
      <c r="B353" t="s">
        <v>17147</v>
      </c>
      <c r="C353" t="s">
        <v>20916</v>
      </c>
      <c r="D353" t="s">
        <v>21181</v>
      </c>
      <c r="E353" t="s">
        <v>48</v>
      </c>
      <c r="F353">
        <v>23687.56</v>
      </c>
      <c r="G353" t="s">
        <v>7261</v>
      </c>
    </row>
    <row r="354" spans="1:7" x14ac:dyDescent="0.35">
      <c r="A354" t="s">
        <v>17494</v>
      </c>
      <c r="B354" t="s">
        <v>17144</v>
      </c>
      <c r="C354" t="s">
        <v>20802</v>
      </c>
      <c r="D354" t="s">
        <v>21015</v>
      </c>
      <c r="E354" t="s">
        <v>17134</v>
      </c>
      <c r="F354">
        <v>7281.82</v>
      </c>
      <c r="G354" t="s">
        <v>7240</v>
      </c>
    </row>
    <row r="355" spans="1:7" x14ac:dyDescent="0.35">
      <c r="A355" t="s">
        <v>17495</v>
      </c>
      <c r="B355" t="s">
        <v>17136</v>
      </c>
      <c r="C355" t="s">
        <v>20758</v>
      </c>
      <c r="D355" t="s">
        <v>20916</v>
      </c>
      <c r="E355" t="s">
        <v>17134</v>
      </c>
      <c r="F355">
        <v>2746.57</v>
      </c>
      <c r="G355" t="s">
        <v>7240</v>
      </c>
    </row>
    <row r="356" spans="1:7" x14ac:dyDescent="0.35">
      <c r="A356" t="s">
        <v>17496</v>
      </c>
      <c r="B356" t="s">
        <v>17155</v>
      </c>
      <c r="C356" t="s">
        <v>19901</v>
      </c>
      <c r="D356" t="s">
        <v>19980</v>
      </c>
      <c r="E356" t="s">
        <v>44</v>
      </c>
      <c r="F356">
        <v>20176.43</v>
      </c>
      <c r="G356" t="s">
        <v>7240</v>
      </c>
    </row>
    <row r="357" spans="1:7" x14ac:dyDescent="0.35">
      <c r="A357" t="s">
        <v>17497</v>
      </c>
      <c r="B357" t="s">
        <v>17150</v>
      </c>
      <c r="C357" t="s">
        <v>21583</v>
      </c>
      <c r="D357" t="s">
        <v>20965</v>
      </c>
      <c r="E357" t="s">
        <v>17134</v>
      </c>
      <c r="G357" t="s">
        <v>7240</v>
      </c>
    </row>
    <row r="358" spans="1:7" x14ac:dyDescent="0.35">
      <c r="A358" t="s">
        <v>17498</v>
      </c>
      <c r="B358" t="s">
        <v>17147</v>
      </c>
      <c r="C358" t="s">
        <v>21253</v>
      </c>
      <c r="D358" t="s">
        <v>21403</v>
      </c>
      <c r="E358" t="s">
        <v>17134</v>
      </c>
      <c r="F358">
        <v>71772.960000000006</v>
      </c>
      <c r="G358" t="s">
        <v>7240</v>
      </c>
    </row>
    <row r="359" spans="1:7" x14ac:dyDescent="0.35">
      <c r="A359" t="s">
        <v>17499</v>
      </c>
      <c r="B359" t="s">
        <v>17150</v>
      </c>
      <c r="C359" t="s">
        <v>21330</v>
      </c>
      <c r="D359" t="s">
        <v>20151</v>
      </c>
      <c r="E359" t="s">
        <v>17134</v>
      </c>
      <c r="F359">
        <v>3468.85</v>
      </c>
      <c r="G359" t="s">
        <v>7240</v>
      </c>
    </row>
    <row r="360" spans="1:7" x14ac:dyDescent="0.35">
      <c r="A360" t="s">
        <v>17500</v>
      </c>
      <c r="B360" t="s">
        <v>17133</v>
      </c>
      <c r="C360" t="s">
        <v>20702</v>
      </c>
      <c r="D360" t="s">
        <v>21585</v>
      </c>
      <c r="E360" t="s">
        <v>17134</v>
      </c>
      <c r="G360" t="s">
        <v>7261</v>
      </c>
    </row>
    <row r="361" spans="1:7" x14ac:dyDescent="0.35">
      <c r="A361" t="s">
        <v>17501</v>
      </c>
      <c r="B361" t="s">
        <v>17140</v>
      </c>
      <c r="C361" t="s">
        <v>19831</v>
      </c>
      <c r="D361" t="s">
        <v>22178</v>
      </c>
      <c r="E361" t="s">
        <v>17141</v>
      </c>
      <c r="G361" t="s">
        <v>7240</v>
      </c>
    </row>
    <row r="362" spans="1:7" x14ac:dyDescent="0.35">
      <c r="A362" t="s">
        <v>17502</v>
      </c>
      <c r="B362" t="s">
        <v>17155</v>
      </c>
      <c r="C362" t="s">
        <v>20003</v>
      </c>
      <c r="D362" t="s">
        <v>21504</v>
      </c>
      <c r="E362" t="s">
        <v>22586</v>
      </c>
      <c r="F362">
        <v>51436.14</v>
      </c>
      <c r="G362" t="s">
        <v>7240</v>
      </c>
    </row>
    <row r="363" spans="1:7" x14ac:dyDescent="0.35">
      <c r="A363" t="s">
        <v>17503</v>
      </c>
      <c r="B363" t="s">
        <v>17133</v>
      </c>
      <c r="C363" t="s">
        <v>21144</v>
      </c>
      <c r="D363" t="s">
        <v>21490</v>
      </c>
      <c r="E363" t="s">
        <v>22588</v>
      </c>
      <c r="F363">
        <v>2472.19</v>
      </c>
      <c r="G363" t="s">
        <v>7261</v>
      </c>
    </row>
    <row r="364" spans="1:7" x14ac:dyDescent="0.35">
      <c r="A364" t="s">
        <v>17504</v>
      </c>
      <c r="B364" t="s">
        <v>17144</v>
      </c>
      <c r="C364" t="s">
        <v>21549</v>
      </c>
      <c r="D364" t="s">
        <v>66</v>
      </c>
      <c r="E364" t="s">
        <v>17134</v>
      </c>
      <c r="F364">
        <v>22263.54</v>
      </c>
      <c r="G364" t="s">
        <v>7240</v>
      </c>
    </row>
    <row r="365" spans="1:7" x14ac:dyDescent="0.35">
      <c r="A365" t="s">
        <v>17505</v>
      </c>
      <c r="B365" t="s">
        <v>17155</v>
      </c>
      <c r="C365" t="s">
        <v>20461</v>
      </c>
      <c r="D365" t="s">
        <v>20655</v>
      </c>
      <c r="E365" t="s">
        <v>44</v>
      </c>
      <c r="F365">
        <v>58897.59</v>
      </c>
      <c r="G365" t="s">
        <v>7261</v>
      </c>
    </row>
    <row r="366" spans="1:7" x14ac:dyDescent="0.35">
      <c r="A366" t="s">
        <v>17506</v>
      </c>
      <c r="B366" t="s">
        <v>17140</v>
      </c>
      <c r="C366" t="s">
        <v>21419</v>
      </c>
      <c r="D366" t="s">
        <v>21179</v>
      </c>
      <c r="E366" t="s">
        <v>21282</v>
      </c>
      <c r="F366">
        <v>41096.6</v>
      </c>
      <c r="G366" t="s">
        <v>7261</v>
      </c>
    </row>
    <row r="367" spans="1:7" x14ac:dyDescent="0.35">
      <c r="A367" t="s">
        <v>17507</v>
      </c>
      <c r="B367" t="s">
        <v>17155</v>
      </c>
      <c r="C367" t="s">
        <v>21320</v>
      </c>
      <c r="D367" t="s">
        <v>20702</v>
      </c>
      <c r="E367" t="s">
        <v>17141</v>
      </c>
      <c r="G367" t="s">
        <v>7261</v>
      </c>
    </row>
    <row r="368" spans="1:7" x14ac:dyDescent="0.35">
      <c r="A368" t="s">
        <v>17508</v>
      </c>
      <c r="B368" t="s">
        <v>17147</v>
      </c>
      <c r="C368" t="s">
        <v>20317</v>
      </c>
      <c r="D368" t="s">
        <v>20455</v>
      </c>
      <c r="E368" t="s">
        <v>17134</v>
      </c>
      <c r="F368">
        <v>23152.35</v>
      </c>
      <c r="G368" t="s">
        <v>7261</v>
      </c>
    </row>
    <row r="369" spans="1:7" x14ac:dyDescent="0.35">
      <c r="A369" t="s">
        <v>17509</v>
      </c>
      <c r="B369" t="s">
        <v>17144</v>
      </c>
      <c r="C369" t="s">
        <v>20216</v>
      </c>
      <c r="D369" t="s">
        <v>66</v>
      </c>
      <c r="E369" t="s">
        <v>44</v>
      </c>
      <c r="F369">
        <v>29832.15</v>
      </c>
      <c r="G369" t="s">
        <v>7240</v>
      </c>
    </row>
    <row r="370" spans="1:7" x14ac:dyDescent="0.35">
      <c r="A370" t="s">
        <v>17510</v>
      </c>
      <c r="B370" t="s">
        <v>17155</v>
      </c>
      <c r="C370" t="s">
        <v>19944</v>
      </c>
      <c r="D370" t="s">
        <v>21387</v>
      </c>
      <c r="E370" t="s">
        <v>17134</v>
      </c>
      <c r="F370">
        <v>15758.82</v>
      </c>
      <c r="G370" t="s">
        <v>7240</v>
      </c>
    </row>
    <row r="371" spans="1:7" x14ac:dyDescent="0.35">
      <c r="A371" t="s">
        <v>17511</v>
      </c>
      <c r="B371" t="s">
        <v>17150</v>
      </c>
      <c r="C371" t="s">
        <v>20011</v>
      </c>
      <c r="D371" t="s">
        <v>21448</v>
      </c>
      <c r="E371" t="s">
        <v>17134</v>
      </c>
      <c r="F371">
        <v>52174.37</v>
      </c>
      <c r="G371" t="s">
        <v>7240</v>
      </c>
    </row>
    <row r="372" spans="1:7" x14ac:dyDescent="0.35">
      <c r="A372" t="s">
        <v>17512</v>
      </c>
      <c r="B372" t="s">
        <v>17138</v>
      </c>
      <c r="C372" t="s">
        <v>20435</v>
      </c>
      <c r="D372" t="s">
        <v>20301</v>
      </c>
      <c r="E372" t="s">
        <v>22585</v>
      </c>
      <c r="F372">
        <v>32354.27</v>
      </c>
      <c r="G372" t="s">
        <v>7261</v>
      </c>
    </row>
    <row r="373" spans="1:7" x14ac:dyDescent="0.35">
      <c r="A373" t="s">
        <v>17513</v>
      </c>
      <c r="B373" t="s">
        <v>17136</v>
      </c>
      <c r="C373" t="s">
        <v>21044</v>
      </c>
      <c r="D373" t="s">
        <v>20811</v>
      </c>
      <c r="E373" t="s">
        <v>17141</v>
      </c>
      <c r="F373">
        <v>49565.98</v>
      </c>
      <c r="G373" t="s">
        <v>7240</v>
      </c>
    </row>
    <row r="374" spans="1:7" x14ac:dyDescent="0.35">
      <c r="A374" t="s">
        <v>17514</v>
      </c>
      <c r="B374" t="s">
        <v>17138</v>
      </c>
      <c r="C374" t="s">
        <v>20205</v>
      </c>
      <c r="D374" t="s">
        <v>20484</v>
      </c>
      <c r="E374" t="s">
        <v>44</v>
      </c>
      <c r="F374">
        <v>57886.73</v>
      </c>
      <c r="G374" t="s">
        <v>7240</v>
      </c>
    </row>
    <row r="375" spans="1:7" x14ac:dyDescent="0.35">
      <c r="A375" t="s">
        <v>17515</v>
      </c>
      <c r="B375" t="s">
        <v>17155</v>
      </c>
      <c r="C375" t="s">
        <v>20539</v>
      </c>
      <c r="D375" t="s">
        <v>20583</v>
      </c>
      <c r="E375" t="s">
        <v>48</v>
      </c>
      <c r="F375">
        <v>10125.09</v>
      </c>
      <c r="G375" t="s">
        <v>7261</v>
      </c>
    </row>
    <row r="376" spans="1:7" x14ac:dyDescent="0.35">
      <c r="A376" t="s">
        <v>17516</v>
      </c>
      <c r="B376" t="s">
        <v>17140</v>
      </c>
      <c r="C376" t="s">
        <v>21251</v>
      </c>
      <c r="D376" t="s">
        <v>20876</v>
      </c>
      <c r="E376" t="s">
        <v>17141</v>
      </c>
      <c r="G376" t="s">
        <v>7261</v>
      </c>
    </row>
    <row r="377" spans="1:7" x14ac:dyDescent="0.35">
      <c r="A377" t="s">
        <v>17517</v>
      </c>
      <c r="B377" t="s">
        <v>17133</v>
      </c>
      <c r="C377" t="s">
        <v>19862</v>
      </c>
      <c r="D377" t="s">
        <v>19973</v>
      </c>
      <c r="E377" t="s">
        <v>44</v>
      </c>
      <c r="F377">
        <v>31076.6</v>
      </c>
      <c r="G377" t="s">
        <v>7240</v>
      </c>
    </row>
    <row r="378" spans="1:7" x14ac:dyDescent="0.35">
      <c r="A378" t="s">
        <v>17518</v>
      </c>
      <c r="B378" t="s">
        <v>17136</v>
      </c>
      <c r="C378" t="s">
        <v>21144</v>
      </c>
      <c r="D378" t="s">
        <v>21130</v>
      </c>
      <c r="E378" t="s">
        <v>48</v>
      </c>
      <c r="F378">
        <v>119062.52</v>
      </c>
      <c r="G378" t="s">
        <v>7240</v>
      </c>
    </row>
    <row r="379" spans="1:7" x14ac:dyDescent="0.35">
      <c r="A379" t="s">
        <v>17519</v>
      </c>
      <c r="B379" t="s">
        <v>17155</v>
      </c>
      <c r="C379" t="s">
        <v>21518</v>
      </c>
      <c r="D379" t="s">
        <v>20812</v>
      </c>
      <c r="E379" t="s">
        <v>17141</v>
      </c>
      <c r="F379">
        <v>10115.200000000001</v>
      </c>
      <c r="G379" t="s">
        <v>7240</v>
      </c>
    </row>
    <row r="380" spans="1:7" x14ac:dyDescent="0.35">
      <c r="A380" t="s">
        <v>17520</v>
      </c>
      <c r="B380" t="s">
        <v>17133</v>
      </c>
      <c r="C380" t="s">
        <v>19952</v>
      </c>
      <c r="D380" t="s">
        <v>20207</v>
      </c>
      <c r="E380" t="s">
        <v>48</v>
      </c>
      <c r="F380">
        <v>51804.45</v>
      </c>
      <c r="G380" t="s">
        <v>7261</v>
      </c>
    </row>
    <row r="381" spans="1:7" x14ac:dyDescent="0.35">
      <c r="A381" t="s">
        <v>17521</v>
      </c>
      <c r="B381" t="s">
        <v>17155</v>
      </c>
      <c r="C381" t="s">
        <v>20499</v>
      </c>
      <c r="D381" t="s">
        <v>21294</v>
      </c>
      <c r="E381" t="s">
        <v>17141</v>
      </c>
      <c r="F381">
        <v>44407.19</v>
      </c>
      <c r="G381" t="s">
        <v>7261</v>
      </c>
    </row>
    <row r="382" spans="1:7" x14ac:dyDescent="0.35">
      <c r="A382" t="s">
        <v>17522</v>
      </c>
      <c r="B382" t="s">
        <v>17147</v>
      </c>
      <c r="C382" t="s">
        <v>20807</v>
      </c>
      <c r="D382" t="s">
        <v>20918</v>
      </c>
      <c r="E382" t="s">
        <v>48</v>
      </c>
      <c r="F382">
        <v>6303.4</v>
      </c>
      <c r="G382" t="s">
        <v>7240</v>
      </c>
    </row>
    <row r="383" spans="1:7" x14ac:dyDescent="0.35">
      <c r="A383" t="s">
        <v>17523</v>
      </c>
      <c r="B383" t="s">
        <v>17147</v>
      </c>
      <c r="C383" t="s">
        <v>20615</v>
      </c>
      <c r="D383" t="s">
        <v>20648</v>
      </c>
      <c r="E383" t="s">
        <v>44</v>
      </c>
      <c r="F383">
        <v>2338.54</v>
      </c>
      <c r="G383" t="s">
        <v>7261</v>
      </c>
    </row>
    <row r="384" spans="1:7" x14ac:dyDescent="0.35">
      <c r="A384" t="s">
        <v>17524</v>
      </c>
      <c r="B384" t="s">
        <v>17138</v>
      </c>
      <c r="C384" t="s">
        <v>20910</v>
      </c>
      <c r="D384" t="s">
        <v>21038</v>
      </c>
      <c r="E384" t="s">
        <v>17134</v>
      </c>
      <c r="F384">
        <v>5093.7</v>
      </c>
      <c r="G384" t="s">
        <v>7240</v>
      </c>
    </row>
    <row r="385" spans="1:7" x14ac:dyDescent="0.35">
      <c r="A385" t="s">
        <v>17525</v>
      </c>
      <c r="B385" t="s">
        <v>17147</v>
      </c>
      <c r="C385" t="s">
        <v>19844</v>
      </c>
      <c r="D385" t="s">
        <v>20912</v>
      </c>
      <c r="E385" t="s">
        <v>17141</v>
      </c>
      <c r="F385">
        <v>68551.7</v>
      </c>
      <c r="G385" t="s">
        <v>7240</v>
      </c>
    </row>
    <row r="386" spans="1:7" x14ac:dyDescent="0.35">
      <c r="A386" t="s">
        <v>17526</v>
      </c>
      <c r="B386" t="s">
        <v>17133</v>
      </c>
      <c r="C386" t="s">
        <v>20543</v>
      </c>
      <c r="D386" t="s">
        <v>22615</v>
      </c>
      <c r="E386" t="s">
        <v>17134</v>
      </c>
      <c r="F386">
        <v>3376.8</v>
      </c>
      <c r="G386" t="s">
        <v>7261</v>
      </c>
    </row>
    <row r="387" spans="1:7" x14ac:dyDescent="0.35">
      <c r="A387" t="s">
        <v>17527</v>
      </c>
      <c r="B387" t="s">
        <v>17133</v>
      </c>
      <c r="C387" t="s">
        <v>20491</v>
      </c>
      <c r="D387" t="s">
        <v>21275</v>
      </c>
      <c r="E387" t="s">
        <v>22586</v>
      </c>
      <c r="F387">
        <v>11323.14</v>
      </c>
      <c r="G387" t="s">
        <v>7240</v>
      </c>
    </row>
    <row r="388" spans="1:7" x14ac:dyDescent="0.35">
      <c r="A388" t="s">
        <v>17528</v>
      </c>
      <c r="B388" t="s">
        <v>17140</v>
      </c>
      <c r="C388" t="s">
        <v>20510</v>
      </c>
      <c r="D388" t="s">
        <v>20599</v>
      </c>
      <c r="E388" t="s">
        <v>22585</v>
      </c>
      <c r="F388">
        <v>1405.62</v>
      </c>
      <c r="G388" t="s">
        <v>7261</v>
      </c>
    </row>
    <row r="389" spans="1:7" x14ac:dyDescent="0.35">
      <c r="A389" t="s">
        <v>17529</v>
      </c>
      <c r="B389" t="s">
        <v>17150</v>
      </c>
      <c r="C389" t="s">
        <v>20453</v>
      </c>
      <c r="D389" t="s">
        <v>20548</v>
      </c>
      <c r="E389" t="s">
        <v>22586</v>
      </c>
      <c r="F389">
        <v>101540.14</v>
      </c>
      <c r="G389" t="s">
        <v>7240</v>
      </c>
    </row>
    <row r="390" spans="1:7" x14ac:dyDescent="0.35">
      <c r="A390" t="s">
        <v>17530</v>
      </c>
      <c r="B390" t="s">
        <v>17138</v>
      </c>
      <c r="C390" t="s">
        <v>20204</v>
      </c>
      <c r="D390" t="s">
        <v>20374</v>
      </c>
      <c r="E390" t="s">
        <v>21318</v>
      </c>
      <c r="F390">
        <v>29768.74</v>
      </c>
      <c r="G390" t="s">
        <v>7261</v>
      </c>
    </row>
    <row r="391" spans="1:7" x14ac:dyDescent="0.35">
      <c r="A391" t="s">
        <v>17531</v>
      </c>
      <c r="B391" t="s">
        <v>17150</v>
      </c>
      <c r="C391" t="s">
        <v>20156</v>
      </c>
      <c r="D391" t="s">
        <v>66</v>
      </c>
      <c r="E391" t="s">
        <v>17134</v>
      </c>
      <c r="F391">
        <v>83435.95</v>
      </c>
      <c r="G391" t="s">
        <v>7240</v>
      </c>
    </row>
    <row r="392" spans="1:7" x14ac:dyDescent="0.35">
      <c r="A392" t="s">
        <v>17532</v>
      </c>
      <c r="B392" t="s">
        <v>17147</v>
      </c>
      <c r="C392" t="s">
        <v>20168</v>
      </c>
      <c r="D392" t="s">
        <v>20249</v>
      </c>
      <c r="E392" t="s">
        <v>17134</v>
      </c>
      <c r="F392">
        <v>11422.88</v>
      </c>
      <c r="G392" t="s">
        <v>7240</v>
      </c>
    </row>
    <row r="393" spans="1:7" x14ac:dyDescent="0.35">
      <c r="A393" t="s">
        <v>17533</v>
      </c>
      <c r="B393" t="s">
        <v>17133</v>
      </c>
      <c r="C393" t="s">
        <v>21057</v>
      </c>
      <c r="D393" t="s">
        <v>21196</v>
      </c>
      <c r="E393" t="s">
        <v>44</v>
      </c>
      <c r="F393">
        <v>52811.6</v>
      </c>
      <c r="G393" t="s">
        <v>7261</v>
      </c>
    </row>
    <row r="394" spans="1:7" x14ac:dyDescent="0.35">
      <c r="A394" t="s">
        <v>17534</v>
      </c>
      <c r="B394" t="s">
        <v>17147</v>
      </c>
      <c r="C394" t="s">
        <v>20734</v>
      </c>
      <c r="D394" t="s">
        <v>20964</v>
      </c>
      <c r="E394" t="s">
        <v>22585</v>
      </c>
      <c r="F394">
        <v>22396.82</v>
      </c>
      <c r="G394" t="s">
        <v>7240</v>
      </c>
    </row>
    <row r="395" spans="1:7" x14ac:dyDescent="0.35">
      <c r="A395" t="s">
        <v>17535</v>
      </c>
      <c r="B395" t="s">
        <v>17150</v>
      </c>
      <c r="C395" t="s">
        <v>21583</v>
      </c>
      <c r="D395" t="s">
        <v>21144</v>
      </c>
      <c r="E395" t="s">
        <v>17134</v>
      </c>
      <c r="F395">
        <v>12602.84</v>
      </c>
      <c r="G395" t="s">
        <v>7261</v>
      </c>
    </row>
    <row r="396" spans="1:7" x14ac:dyDescent="0.35">
      <c r="A396" t="s">
        <v>17536</v>
      </c>
      <c r="B396" t="s">
        <v>17136</v>
      </c>
      <c r="C396" t="s">
        <v>21196</v>
      </c>
      <c r="D396" t="s">
        <v>21292</v>
      </c>
      <c r="E396" t="s">
        <v>17141</v>
      </c>
      <c r="F396">
        <v>58517.06</v>
      </c>
      <c r="G396" t="s">
        <v>7240</v>
      </c>
    </row>
    <row r="397" spans="1:7" x14ac:dyDescent="0.35">
      <c r="A397" t="s">
        <v>17537</v>
      </c>
      <c r="B397" t="s">
        <v>17155</v>
      </c>
      <c r="C397" t="s">
        <v>21012</v>
      </c>
      <c r="D397" t="s">
        <v>21537</v>
      </c>
      <c r="E397" t="s">
        <v>44</v>
      </c>
      <c r="F397">
        <v>47440.31</v>
      </c>
      <c r="G397" t="s">
        <v>7261</v>
      </c>
    </row>
    <row r="398" spans="1:7" x14ac:dyDescent="0.35">
      <c r="A398" t="s">
        <v>17538</v>
      </c>
      <c r="B398" t="s">
        <v>17144</v>
      </c>
      <c r="C398" t="s">
        <v>21484</v>
      </c>
      <c r="D398" t="s">
        <v>21629</v>
      </c>
      <c r="E398" t="s">
        <v>17134</v>
      </c>
      <c r="F398">
        <v>67375.19</v>
      </c>
      <c r="G398" t="s">
        <v>7261</v>
      </c>
    </row>
    <row r="399" spans="1:7" x14ac:dyDescent="0.35">
      <c r="A399" t="s">
        <v>17539</v>
      </c>
      <c r="B399" t="s">
        <v>17150</v>
      </c>
      <c r="C399" t="s">
        <v>21448</v>
      </c>
      <c r="D399" t="s">
        <v>20207</v>
      </c>
      <c r="E399" t="s">
        <v>17134</v>
      </c>
      <c r="F399">
        <v>19365.189999999999</v>
      </c>
      <c r="G399" t="s">
        <v>7240</v>
      </c>
    </row>
    <row r="400" spans="1:7" x14ac:dyDescent="0.35">
      <c r="A400" t="s">
        <v>17540</v>
      </c>
      <c r="B400" t="s">
        <v>17133</v>
      </c>
      <c r="C400" t="s">
        <v>19886</v>
      </c>
      <c r="D400" t="s">
        <v>21607</v>
      </c>
      <c r="E400" t="s">
        <v>48</v>
      </c>
      <c r="F400">
        <v>7943.87</v>
      </c>
      <c r="G400" t="s">
        <v>7240</v>
      </c>
    </row>
    <row r="401" spans="1:7" x14ac:dyDescent="0.35">
      <c r="A401" t="s">
        <v>17541</v>
      </c>
      <c r="B401" t="s">
        <v>17133</v>
      </c>
      <c r="C401" t="s">
        <v>20254</v>
      </c>
      <c r="D401" t="s">
        <v>20333</v>
      </c>
      <c r="E401" t="s">
        <v>48</v>
      </c>
      <c r="F401">
        <v>46868.72</v>
      </c>
      <c r="G401" t="s">
        <v>7240</v>
      </c>
    </row>
    <row r="402" spans="1:7" x14ac:dyDescent="0.35">
      <c r="A402" t="s">
        <v>17542</v>
      </c>
      <c r="B402" t="s">
        <v>17147</v>
      </c>
      <c r="C402" t="s">
        <v>19865</v>
      </c>
      <c r="D402" t="s">
        <v>19844</v>
      </c>
      <c r="E402" t="s">
        <v>17134</v>
      </c>
      <c r="F402">
        <v>6489.9</v>
      </c>
      <c r="G402" t="s">
        <v>7261</v>
      </c>
    </row>
    <row r="403" spans="1:7" x14ac:dyDescent="0.35">
      <c r="A403" t="s">
        <v>17543</v>
      </c>
      <c r="B403" t="s">
        <v>17144</v>
      </c>
      <c r="C403" t="s">
        <v>20358</v>
      </c>
      <c r="D403" t="s">
        <v>21300</v>
      </c>
      <c r="E403" t="s">
        <v>17134</v>
      </c>
      <c r="G403" t="s">
        <v>7240</v>
      </c>
    </row>
    <row r="404" spans="1:7" x14ac:dyDescent="0.35">
      <c r="A404" t="s">
        <v>17544</v>
      </c>
      <c r="B404" t="s">
        <v>17133</v>
      </c>
      <c r="C404" t="s">
        <v>20750</v>
      </c>
      <c r="D404" t="s">
        <v>20834</v>
      </c>
      <c r="E404" t="s">
        <v>17141</v>
      </c>
      <c r="F404">
        <v>7493.1</v>
      </c>
      <c r="G404" t="s">
        <v>7240</v>
      </c>
    </row>
    <row r="405" spans="1:7" x14ac:dyDescent="0.35">
      <c r="A405" t="s">
        <v>17545</v>
      </c>
      <c r="B405" t="s">
        <v>17150</v>
      </c>
      <c r="C405" t="s">
        <v>20225</v>
      </c>
      <c r="D405" t="s">
        <v>20868</v>
      </c>
      <c r="E405" t="s">
        <v>17141</v>
      </c>
      <c r="F405">
        <v>57328.37</v>
      </c>
      <c r="G405" t="s">
        <v>7261</v>
      </c>
    </row>
    <row r="406" spans="1:7" x14ac:dyDescent="0.35">
      <c r="A406" t="s">
        <v>17546</v>
      </c>
      <c r="B406" t="s">
        <v>17133</v>
      </c>
      <c r="C406" t="s">
        <v>20953</v>
      </c>
      <c r="D406" t="s">
        <v>20989</v>
      </c>
      <c r="E406" t="s">
        <v>17141</v>
      </c>
      <c r="G406" t="s">
        <v>7261</v>
      </c>
    </row>
    <row r="407" spans="1:7" x14ac:dyDescent="0.35">
      <c r="A407" t="s">
        <v>17547</v>
      </c>
      <c r="B407" t="s">
        <v>17136</v>
      </c>
      <c r="C407" t="s">
        <v>20076</v>
      </c>
      <c r="D407" t="s">
        <v>20408</v>
      </c>
      <c r="E407" t="s">
        <v>21318</v>
      </c>
      <c r="F407">
        <v>54865.57</v>
      </c>
      <c r="G407" t="s">
        <v>7261</v>
      </c>
    </row>
    <row r="408" spans="1:7" x14ac:dyDescent="0.35">
      <c r="A408" t="s">
        <v>17548</v>
      </c>
      <c r="B408" t="s">
        <v>17150</v>
      </c>
      <c r="C408" t="s">
        <v>22554</v>
      </c>
      <c r="D408" t="s">
        <v>21632</v>
      </c>
      <c r="E408" t="s">
        <v>17134</v>
      </c>
      <c r="F408">
        <v>20270</v>
      </c>
      <c r="G408" t="s">
        <v>7240</v>
      </c>
    </row>
    <row r="409" spans="1:7" x14ac:dyDescent="0.35">
      <c r="A409" t="s">
        <v>17549</v>
      </c>
      <c r="B409" t="s">
        <v>17140</v>
      </c>
      <c r="C409" t="s">
        <v>21519</v>
      </c>
      <c r="D409" t="s">
        <v>21151</v>
      </c>
      <c r="E409" t="s">
        <v>17134</v>
      </c>
      <c r="F409">
        <v>67290.42</v>
      </c>
      <c r="G409" t="s">
        <v>7261</v>
      </c>
    </row>
    <row r="410" spans="1:7" x14ac:dyDescent="0.35">
      <c r="A410" t="s">
        <v>17550</v>
      </c>
      <c r="B410" t="s">
        <v>17140</v>
      </c>
      <c r="C410" t="s">
        <v>21108</v>
      </c>
      <c r="D410" t="s">
        <v>22616</v>
      </c>
      <c r="E410" t="s">
        <v>17141</v>
      </c>
      <c r="F410">
        <v>119449.72</v>
      </c>
      <c r="G410" t="s">
        <v>7261</v>
      </c>
    </row>
    <row r="411" spans="1:7" x14ac:dyDescent="0.35">
      <c r="A411" t="s">
        <v>17551</v>
      </c>
      <c r="B411" t="s">
        <v>17150</v>
      </c>
      <c r="C411" t="s">
        <v>20326</v>
      </c>
      <c r="D411" t="s">
        <v>20488</v>
      </c>
      <c r="E411" t="s">
        <v>17134</v>
      </c>
      <c r="F411">
        <v>74092.740000000005</v>
      </c>
      <c r="G411" t="s">
        <v>7261</v>
      </c>
    </row>
    <row r="412" spans="1:7" x14ac:dyDescent="0.35">
      <c r="A412" t="s">
        <v>17552</v>
      </c>
      <c r="B412" t="s">
        <v>17155</v>
      </c>
      <c r="C412" t="s">
        <v>20111</v>
      </c>
      <c r="D412" t="s">
        <v>20225</v>
      </c>
      <c r="E412" t="s">
        <v>22588</v>
      </c>
      <c r="F412">
        <v>60170.93</v>
      </c>
      <c r="G412" t="s">
        <v>7240</v>
      </c>
    </row>
    <row r="413" spans="1:7" x14ac:dyDescent="0.35">
      <c r="A413" t="s">
        <v>17553</v>
      </c>
      <c r="B413" t="s">
        <v>17133</v>
      </c>
      <c r="C413" t="s">
        <v>19848</v>
      </c>
      <c r="D413" t="s">
        <v>21330</v>
      </c>
      <c r="E413" t="s">
        <v>44</v>
      </c>
      <c r="F413">
        <v>18128.22</v>
      </c>
      <c r="G413" t="s">
        <v>7240</v>
      </c>
    </row>
    <row r="414" spans="1:7" x14ac:dyDescent="0.35">
      <c r="A414" t="s">
        <v>17554</v>
      </c>
      <c r="B414" t="s">
        <v>17147</v>
      </c>
      <c r="C414" t="s">
        <v>20773</v>
      </c>
      <c r="D414" t="s">
        <v>20997</v>
      </c>
      <c r="E414" t="s">
        <v>48</v>
      </c>
      <c r="F414">
        <v>21548.16</v>
      </c>
      <c r="G414" t="s">
        <v>7261</v>
      </c>
    </row>
    <row r="415" spans="1:7" x14ac:dyDescent="0.35">
      <c r="A415" t="s">
        <v>17555</v>
      </c>
      <c r="B415" t="s">
        <v>17138</v>
      </c>
      <c r="C415" t="s">
        <v>20253</v>
      </c>
      <c r="D415" t="s">
        <v>20435</v>
      </c>
      <c r="E415" t="s">
        <v>17134</v>
      </c>
      <c r="F415">
        <v>4869.6899999999996</v>
      </c>
      <c r="G415" t="s">
        <v>7240</v>
      </c>
    </row>
    <row r="416" spans="1:7" x14ac:dyDescent="0.35">
      <c r="A416" t="s">
        <v>17556</v>
      </c>
      <c r="B416" t="s">
        <v>17136</v>
      </c>
      <c r="C416" t="s">
        <v>20557</v>
      </c>
      <c r="D416" t="s">
        <v>20734</v>
      </c>
      <c r="E416" t="s">
        <v>44</v>
      </c>
      <c r="F416">
        <v>35796</v>
      </c>
      <c r="G416" t="s">
        <v>7261</v>
      </c>
    </row>
    <row r="417" spans="1:7" x14ac:dyDescent="0.35">
      <c r="A417" t="s">
        <v>17557</v>
      </c>
      <c r="B417" t="s">
        <v>17140</v>
      </c>
      <c r="C417" t="s">
        <v>20479</v>
      </c>
      <c r="D417" t="s">
        <v>20611</v>
      </c>
      <c r="E417" t="s">
        <v>21318</v>
      </c>
      <c r="F417">
        <v>34935.550000000003</v>
      </c>
      <c r="G417" t="s">
        <v>7240</v>
      </c>
    </row>
    <row r="418" spans="1:7" x14ac:dyDescent="0.35">
      <c r="A418" t="s">
        <v>17558</v>
      </c>
      <c r="B418" t="s">
        <v>17147</v>
      </c>
      <c r="C418" t="s">
        <v>21590</v>
      </c>
      <c r="D418" t="s">
        <v>20770</v>
      </c>
      <c r="E418" t="s">
        <v>17141</v>
      </c>
      <c r="F418">
        <v>892.86</v>
      </c>
      <c r="G418" t="s">
        <v>7240</v>
      </c>
    </row>
    <row r="419" spans="1:7" x14ac:dyDescent="0.35">
      <c r="A419" t="s">
        <v>17559</v>
      </c>
      <c r="B419" t="s">
        <v>17147</v>
      </c>
      <c r="C419" t="s">
        <v>21331</v>
      </c>
      <c r="D419" t="s">
        <v>20230</v>
      </c>
      <c r="E419" t="s">
        <v>44</v>
      </c>
      <c r="F419">
        <v>18375.09</v>
      </c>
      <c r="G419" t="s">
        <v>7261</v>
      </c>
    </row>
    <row r="420" spans="1:7" x14ac:dyDescent="0.35">
      <c r="A420" t="s">
        <v>17560</v>
      </c>
      <c r="B420" t="s">
        <v>17155</v>
      </c>
      <c r="C420" t="s">
        <v>22595</v>
      </c>
      <c r="D420" t="s">
        <v>21286</v>
      </c>
      <c r="E420" t="s">
        <v>17134</v>
      </c>
      <c r="F420">
        <v>10896.66</v>
      </c>
      <c r="G420" t="s">
        <v>7240</v>
      </c>
    </row>
    <row r="421" spans="1:7" x14ac:dyDescent="0.35">
      <c r="A421" t="s">
        <v>17561</v>
      </c>
      <c r="B421" t="s">
        <v>17155</v>
      </c>
      <c r="C421" t="s">
        <v>19939</v>
      </c>
      <c r="D421" t="s">
        <v>20122</v>
      </c>
      <c r="E421" t="s">
        <v>17134</v>
      </c>
      <c r="F421">
        <v>36881.360000000001</v>
      </c>
      <c r="G421" t="s">
        <v>7240</v>
      </c>
    </row>
    <row r="422" spans="1:7" x14ac:dyDescent="0.35">
      <c r="A422" t="s">
        <v>17562</v>
      </c>
      <c r="B422" t="s">
        <v>17144</v>
      </c>
      <c r="C422" t="s">
        <v>20125</v>
      </c>
      <c r="D422" t="s">
        <v>20221</v>
      </c>
      <c r="E422" t="s">
        <v>48</v>
      </c>
      <c r="F422">
        <v>116716.41</v>
      </c>
      <c r="G422" t="s">
        <v>7261</v>
      </c>
    </row>
    <row r="423" spans="1:7" x14ac:dyDescent="0.35">
      <c r="A423" t="s">
        <v>17563</v>
      </c>
      <c r="B423" t="s">
        <v>17136</v>
      </c>
      <c r="C423" t="s">
        <v>20297</v>
      </c>
      <c r="D423" t="s">
        <v>21223</v>
      </c>
      <c r="E423" t="s">
        <v>48</v>
      </c>
      <c r="F423">
        <v>51698.1</v>
      </c>
      <c r="G423" t="s">
        <v>7240</v>
      </c>
    </row>
    <row r="424" spans="1:7" x14ac:dyDescent="0.35">
      <c r="A424" t="s">
        <v>17564</v>
      </c>
      <c r="B424" t="s">
        <v>17150</v>
      </c>
      <c r="C424" t="s">
        <v>21408</v>
      </c>
      <c r="D424" t="s">
        <v>21484</v>
      </c>
      <c r="E424" t="s">
        <v>21308</v>
      </c>
      <c r="F424">
        <v>25615.11</v>
      </c>
      <c r="G424" t="s">
        <v>7240</v>
      </c>
    </row>
    <row r="425" spans="1:7" x14ac:dyDescent="0.35">
      <c r="A425" t="s">
        <v>17565</v>
      </c>
      <c r="B425" t="s">
        <v>17155</v>
      </c>
      <c r="C425" t="s">
        <v>20272</v>
      </c>
      <c r="D425" t="s">
        <v>20422</v>
      </c>
      <c r="E425" t="s">
        <v>44</v>
      </c>
      <c r="F425">
        <v>12903.15</v>
      </c>
      <c r="G425" t="s">
        <v>7240</v>
      </c>
    </row>
    <row r="426" spans="1:7" x14ac:dyDescent="0.35">
      <c r="A426" t="s">
        <v>17566</v>
      </c>
      <c r="B426" t="s">
        <v>17147</v>
      </c>
      <c r="C426" t="s">
        <v>20881</v>
      </c>
      <c r="D426" t="s">
        <v>66</v>
      </c>
      <c r="E426" t="s">
        <v>22585</v>
      </c>
      <c r="F426">
        <v>30272.799999999999</v>
      </c>
      <c r="G426" t="s">
        <v>7261</v>
      </c>
    </row>
    <row r="427" spans="1:7" x14ac:dyDescent="0.35">
      <c r="A427" t="s">
        <v>17567</v>
      </c>
      <c r="B427" t="s">
        <v>17133</v>
      </c>
      <c r="C427" t="s">
        <v>21148</v>
      </c>
      <c r="D427" t="s">
        <v>22617</v>
      </c>
      <c r="E427" t="s">
        <v>22588</v>
      </c>
      <c r="F427">
        <v>79710.990000000005</v>
      </c>
      <c r="G427" t="s">
        <v>7240</v>
      </c>
    </row>
    <row r="428" spans="1:7" x14ac:dyDescent="0.35">
      <c r="A428" t="s">
        <v>17568</v>
      </c>
      <c r="B428" t="s">
        <v>17136</v>
      </c>
      <c r="C428" t="s">
        <v>21548</v>
      </c>
      <c r="D428" t="s">
        <v>66</v>
      </c>
      <c r="E428" t="s">
        <v>48</v>
      </c>
      <c r="F428">
        <v>1281.83</v>
      </c>
      <c r="G428" t="s">
        <v>7261</v>
      </c>
    </row>
    <row r="429" spans="1:7" x14ac:dyDescent="0.35">
      <c r="A429" t="s">
        <v>17569</v>
      </c>
      <c r="B429" t="s">
        <v>17133</v>
      </c>
      <c r="C429" t="s">
        <v>22424</v>
      </c>
      <c r="D429" t="s">
        <v>20496</v>
      </c>
      <c r="E429" t="s">
        <v>48</v>
      </c>
      <c r="F429">
        <v>70855.69</v>
      </c>
      <c r="G429" t="s">
        <v>7261</v>
      </c>
    </row>
    <row r="430" spans="1:7" x14ac:dyDescent="0.35">
      <c r="A430" t="s">
        <v>17570</v>
      </c>
      <c r="B430" t="s">
        <v>17155</v>
      </c>
      <c r="C430" t="s">
        <v>20055</v>
      </c>
      <c r="D430" t="s">
        <v>20130</v>
      </c>
      <c r="E430" t="s">
        <v>48</v>
      </c>
      <c r="F430">
        <v>10110.91</v>
      </c>
      <c r="G430" t="s">
        <v>7261</v>
      </c>
    </row>
    <row r="431" spans="1:7" x14ac:dyDescent="0.35">
      <c r="A431" t="s">
        <v>17571</v>
      </c>
      <c r="B431" t="s">
        <v>17147</v>
      </c>
      <c r="C431" t="s">
        <v>21315</v>
      </c>
      <c r="D431" t="s">
        <v>20500</v>
      </c>
      <c r="E431" t="s">
        <v>22588</v>
      </c>
      <c r="F431">
        <v>71092.38</v>
      </c>
      <c r="G431" t="s">
        <v>7261</v>
      </c>
    </row>
    <row r="432" spans="1:7" x14ac:dyDescent="0.35">
      <c r="A432" t="s">
        <v>17572</v>
      </c>
      <c r="B432" t="s">
        <v>17136</v>
      </c>
      <c r="C432" t="s">
        <v>20875</v>
      </c>
      <c r="D432" t="s">
        <v>21028</v>
      </c>
      <c r="E432" t="s">
        <v>17134</v>
      </c>
      <c r="F432">
        <v>10130.99</v>
      </c>
      <c r="G432" t="s">
        <v>7261</v>
      </c>
    </row>
    <row r="433" spans="1:7" x14ac:dyDescent="0.35">
      <c r="A433" t="s">
        <v>17573</v>
      </c>
      <c r="B433" t="s">
        <v>17144</v>
      </c>
      <c r="C433" t="s">
        <v>20541</v>
      </c>
      <c r="D433" t="s">
        <v>20738</v>
      </c>
      <c r="E433" t="s">
        <v>21288</v>
      </c>
      <c r="F433">
        <v>29541.3</v>
      </c>
      <c r="G433" t="s">
        <v>7240</v>
      </c>
    </row>
    <row r="434" spans="1:7" x14ac:dyDescent="0.35">
      <c r="A434" t="s">
        <v>17574</v>
      </c>
      <c r="B434" t="s">
        <v>17144</v>
      </c>
      <c r="C434" t="s">
        <v>21469</v>
      </c>
      <c r="D434" t="s">
        <v>20274</v>
      </c>
      <c r="E434" t="s">
        <v>17134</v>
      </c>
      <c r="F434">
        <v>28446.66</v>
      </c>
      <c r="G434" t="s">
        <v>7261</v>
      </c>
    </row>
    <row r="435" spans="1:7" x14ac:dyDescent="0.35">
      <c r="A435" t="s">
        <v>17575</v>
      </c>
      <c r="B435" t="s">
        <v>17150</v>
      </c>
      <c r="C435" t="s">
        <v>21485</v>
      </c>
      <c r="D435" t="s">
        <v>20695</v>
      </c>
      <c r="E435" t="s">
        <v>22585</v>
      </c>
      <c r="F435">
        <v>12013.2</v>
      </c>
      <c r="G435" t="s">
        <v>7261</v>
      </c>
    </row>
    <row r="436" spans="1:7" x14ac:dyDescent="0.35">
      <c r="A436" t="s">
        <v>17576</v>
      </c>
      <c r="B436" t="s">
        <v>17150</v>
      </c>
      <c r="C436" t="s">
        <v>21429</v>
      </c>
      <c r="D436" t="s">
        <v>20656</v>
      </c>
      <c r="E436" t="s">
        <v>44</v>
      </c>
      <c r="F436">
        <v>31655.5</v>
      </c>
      <c r="G436" t="s">
        <v>7240</v>
      </c>
    </row>
    <row r="437" spans="1:7" x14ac:dyDescent="0.35">
      <c r="A437" t="s">
        <v>17577</v>
      </c>
      <c r="B437" t="s">
        <v>17150</v>
      </c>
      <c r="C437" t="s">
        <v>20069</v>
      </c>
      <c r="D437" t="s">
        <v>20254</v>
      </c>
      <c r="E437" t="s">
        <v>22585</v>
      </c>
      <c r="F437">
        <v>37224.620000000003</v>
      </c>
      <c r="G437" t="s">
        <v>7261</v>
      </c>
    </row>
    <row r="438" spans="1:7" x14ac:dyDescent="0.35">
      <c r="A438" t="s">
        <v>17578</v>
      </c>
      <c r="B438" t="s">
        <v>17147</v>
      </c>
      <c r="C438" t="s">
        <v>20118</v>
      </c>
      <c r="D438" t="s">
        <v>20378</v>
      </c>
      <c r="E438" t="s">
        <v>48</v>
      </c>
      <c r="F438">
        <v>2016.35</v>
      </c>
      <c r="G438" t="s">
        <v>7240</v>
      </c>
    </row>
    <row r="439" spans="1:7" x14ac:dyDescent="0.35">
      <c r="A439" t="s">
        <v>17579</v>
      </c>
      <c r="B439" t="s">
        <v>17140</v>
      </c>
      <c r="C439" t="s">
        <v>20335</v>
      </c>
      <c r="D439" t="s">
        <v>21306</v>
      </c>
      <c r="E439" t="s">
        <v>17134</v>
      </c>
      <c r="F439">
        <v>3980.9</v>
      </c>
      <c r="G439" t="s">
        <v>7240</v>
      </c>
    </row>
    <row r="440" spans="1:7" x14ac:dyDescent="0.35">
      <c r="A440" t="s">
        <v>17580</v>
      </c>
      <c r="B440" t="s">
        <v>17133</v>
      </c>
      <c r="C440" t="s">
        <v>20962</v>
      </c>
      <c r="D440" t="s">
        <v>21035</v>
      </c>
      <c r="E440" t="s">
        <v>17134</v>
      </c>
      <c r="F440">
        <v>97978.61</v>
      </c>
      <c r="G440" t="s">
        <v>7240</v>
      </c>
    </row>
    <row r="441" spans="1:7" x14ac:dyDescent="0.35">
      <c r="A441" t="s">
        <v>17581</v>
      </c>
      <c r="B441" t="s">
        <v>17144</v>
      </c>
      <c r="C441" t="s">
        <v>20626</v>
      </c>
      <c r="D441" t="s">
        <v>20685</v>
      </c>
      <c r="E441" t="s">
        <v>17141</v>
      </c>
      <c r="F441">
        <v>61603.34</v>
      </c>
      <c r="G441" t="s">
        <v>7240</v>
      </c>
    </row>
    <row r="442" spans="1:7" x14ac:dyDescent="0.35">
      <c r="A442" t="s">
        <v>17582</v>
      </c>
      <c r="B442" t="s">
        <v>17140</v>
      </c>
      <c r="C442" t="s">
        <v>21533</v>
      </c>
      <c r="D442" t="s">
        <v>20356</v>
      </c>
      <c r="E442" t="s">
        <v>17134</v>
      </c>
      <c r="F442">
        <v>50766.77</v>
      </c>
      <c r="G442" t="s">
        <v>7240</v>
      </c>
    </row>
    <row r="443" spans="1:7" x14ac:dyDescent="0.35">
      <c r="A443" t="s">
        <v>17583</v>
      </c>
      <c r="B443" t="s">
        <v>17147</v>
      </c>
      <c r="C443" t="s">
        <v>20683</v>
      </c>
      <c r="D443" t="s">
        <v>20791</v>
      </c>
      <c r="E443" t="s">
        <v>22585</v>
      </c>
      <c r="F443">
        <v>35080.76</v>
      </c>
      <c r="G443" t="s">
        <v>7261</v>
      </c>
    </row>
    <row r="444" spans="1:7" x14ac:dyDescent="0.35">
      <c r="A444" t="s">
        <v>17584</v>
      </c>
      <c r="B444" t="s">
        <v>17140</v>
      </c>
      <c r="C444" t="s">
        <v>20947</v>
      </c>
      <c r="D444" t="s">
        <v>20988</v>
      </c>
      <c r="E444" t="s">
        <v>17141</v>
      </c>
      <c r="F444">
        <v>98370.11</v>
      </c>
      <c r="G444" t="s">
        <v>7240</v>
      </c>
    </row>
    <row r="445" spans="1:7" x14ac:dyDescent="0.35">
      <c r="A445" t="s">
        <v>17585</v>
      </c>
      <c r="B445" t="s">
        <v>17140</v>
      </c>
      <c r="C445" t="s">
        <v>20717</v>
      </c>
      <c r="D445" t="s">
        <v>21300</v>
      </c>
      <c r="E445" t="s">
        <v>17134</v>
      </c>
      <c r="F445">
        <v>66312.14</v>
      </c>
      <c r="G445" t="s">
        <v>7261</v>
      </c>
    </row>
    <row r="446" spans="1:7" x14ac:dyDescent="0.35">
      <c r="A446" t="s">
        <v>17586</v>
      </c>
      <c r="B446" t="s">
        <v>17144</v>
      </c>
      <c r="C446" t="s">
        <v>21172</v>
      </c>
      <c r="D446" t="s">
        <v>22618</v>
      </c>
      <c r="E446" t="s">
        <v>17134</v>
      </c>
      <c r="F446">
        <v>15306.03</v>
      </c>
      <c r="G446" t="s">
        <v>7261</v>
      </c>
    </row>
    <row r="447" spans="1:7" x14ac:dyDescent="0.35">
      <c r="A447" t="s">
        <v>17587</v>
      </c>
      <c r="B447" t="s">
        <v>17138</v>
      </c>
      <c r="C447" t="s">
        <v>21136</v>
      </c>
      <c r="D447" t="s">
        <v>22609</v>
      </c>
      <c r="E447" t="s">
        <v>17134</v>
      </c>
      <c r="F447">
        <v>13448.98</v>
      </c>
      <c r="G447" t="s">
        <v>7261</v>
      </c>
    </row>
    <row r="448" spans="1:7" x14ac:dyDescent="0.35">
      <c r="A448" t="s">
        <v>17588</v>
      </c>
      <c r="B448" t="s">
        <v>17136</v>
      </c>
      <c r="C448" t="s">
        <v>20646</v>
      </c>
      <c r="D448" t="s">
        <v>20693</v>
      </c>
      <c r="E448" t="s">
        <v>44</v>
      </c>
      <c r="F448">
        <v>47268.480000000003</v>
      </c>
      <c r="G448" t="s">
        <v>7240</v>
      </c>
    </row>
    <row r="449" spans="1:7" x14ac:dyDescent="0.35">
      <c r="A449" t="s">
        <v>17589</v>
      </c>
      <c r="B449" t="s">
        <v>17155</v>
      </c>
      <c r="C449" t="s">
        <v>21073</v>
      </c>
      <c r="D449" t="s">
        <v>21179</v>
      </c>
      <c r="E449" t="s">
        <v>17134</v>
      </c>
      <c r="G449" t="s">
        <v>7261</v>
      </c>
    </row>
    <row r="450" spans="1:7" x14ac:dyDescent="0.35">
      <c r="A450" t="s">
        <v>17590</v>
      </c>
      <c r="B450" t="s">
        <v>17133</v>
      </c>
      <c r="C450" t="s">
        <v>20023</v>
      </c>
      <c r="D450" t="s">
        <v>20279</v>
      </c>
      <c r="E450" t="s">
        <v>17141</v>
      </c>
      <c r="F450">
        <v>59572.81</v>
      </c>
      <c r="G450" t="s">
        <v>7240</v>
      </c>
    </row>
    <row r="451" spans="1:7" x14ac:dyDescent="0.35">
      <c r="A451" t="s">
        <v>17591</v>
      </c>
      <c r="B451" t="s">
        <v>17136</v>
      </c>
      <c r="C451" t="s">
        <v>20577</v>
      </c>
      <c r="D451" t="s">
        <v>21598</v>
      </c>
      <c r="E451" t="s">
        <v>48</v>
      </c>
      <c r="F451">
        <v>44495.05</v>
      </c>
      <c r="G451" t="s">
        <v>7240</v>
      </c>
    </row>
    <row r="452" spans="1:7" x14ac:dyDescent="0.35">
      <c r="A452" t="s">
        <v>17592</v>
      </c>
      <c r="B452" t="s">
        <v>17140</v>
      </c>
      <c r="C452" t="s">
        <v>21307</v>
      </c>
      <c r="D452" t="s">
        <v>20013</v>
      </c>
      <c r="E452" t="s">
        <v>17141</v>
      </c>
      <c r="F452">
        <v>18606.240000000002</v>
      </c>
      <c r="G452" t="s">
        <v>7240</v>
      </c>
    </row>
    <row r="453" spans="1:7" x14ac:dyDescent="0.35">
      <c r="A453" t="s">
        <v>17593</v>
      </c>
      <c r="B453" t="s">
        <v>17150</v>
      </c>
      <c r="C453" t="s">
        <v>19862</v>
      </c>
      <c r="D453" t="s">
        <v>20175</v>
      </c>
      <c r="E453" t="s">
        <v>17134</v>
      </c>
      <c r="G453" t="s">
        <v>7240</v>
      </c>
    </row>
    <row r="454" spans="1:7" x14ac:dyDescent="0.35">
      <c r="A454" t="s">
        <v>17594</v>
      </c>
      <c r="B454" t="s">
        <v>17133</v>
      </c>
      <c r="C454" t="s">
        <v>20923</v>
      </c>
      <c r="D454" t="s">
        <v>66</v>
      </c>
      <c r="E454" t="s">
        <v>17134</v>
      </c>
      <c r="F454">
        <v>20511.32</v>
      </c>
      <c r="G454" t="s">
        <v>7240</v>
      </c>
    </row>
    <row r="455" spans="1:7" x14ac:dyDescent="0.35">
      <c r="A455" t="s">
        <v>17595</v>
      </c>
      <c r="B455" t="s">
        <v>17144</v>
      </c>
      <c r="C455" t="s">
        <v>21480</v>
      </c>
      <c r="D455" t="s">
        <v>19970</v>
      </c>
      <c r="E455" t="s">
        <v>17134</v>
      </c>
      <c r="F455">
        <v>7063.94</v>
      </c>
      <c r="G455" t="s">
        <v>7240</v>
      </c>
    </row>
    <row r="456" spans="1:7" x14ac:dyDescent="0.35">
      <c r="A456" t="s">
        <v>17596</v>
      </c>
      <c r="B456" t="s">
        <v>17144</v>
      </c>
      <c r="C456" t="s">
        <v>21218</v>
      </c>
      <c r="D456" t="s">
        <v>21544</v>
      </c>
      <c r="E456" t="s">
        <v>48</v>
      </c>
      <c r="F456">
        <v>65052</v>
      </c>
      <c r="G456" t="s">
        <v>7261</v>
      </c>
    </row>
    <row r="457" spans="1:7" x14ac:dyDescent="0.35">
      <c r="A457" t="s">
        <v>17597</v>
      </c>
      <c r="B457" t="s">
        <v>17136</v>
      </c>
      <c r="C457" t="s">
        <v>20795</v>
      </c>
      <c r="D457" t="s">
        <v>20884</v>
      </c>
      <c r="E457" t="s">
        <v>48</v>
      </c>
      <c r="F457">
        <v>14515.2</v>
      </c>
      <c r="G457" t="s">
        <v>7261</v>
      </c>
    </row>
    <row r="458" spans="1:7" x14ac:dyDescent="0.35">
      <c r="A458" t="s">
        <v>17598</v>
      </c>
      <c r="B458" t="s">
        <v>17144</v>
      </c>
      <c r="C458" t="s">
        <v>21286</v>
      </c>
      <c r="D458" t="s">
        <v>22519</v>
      </c>
      <c r="E458" t="s">
        <v>17141</v>
      </c>
      <c r="F458">
        <v>4343.3999999999996</v>
      </c>
      <c r="G458" t="s">
        <v>7240</v>
      </c>
    </row>
    <row r="459" spans="1:7" x14ac:dyDescent="0.35">
      <c r="A459" t="s">
        <v>17599</v>
      </c>
      <c r="B459" t="s">
        <v>17136</v>
      </c>
      <c r="C459" t="s">
        <v>20701</v>
      </c>
      <c r="D459" t="s">
        <v>20378</v>
      </c>
      <c r="E459" t="s">
        <v>17141</v>
      </c>
      <c r="G459" t="s">
        <v>7261</v>
      </c>
    </row>
    <row r="460" spans="1:7" x14ac:dyDescent="0.35">
      <c r="A460" t="s">
        <v>17600</v>
      </c>
      <c r="B460" t="s">
        <v>17136</v>
      </c>
      <c r="C460" t="s">
        <v>20366</v>
      </c>
      <c r="D460" t="s">
        <v>21385</v>
      </c>
      <c r="E460" t="s">
        <v>21318</v>
      </c>
      <c r="F460">
        <v>16373.41</v>
      </c>
      <c r="G460" t="s">
        <v>7240</v>
      </c>
    </row>
    <row r="461" spans="1:7" x14ac:dyDescent="0.35">
      <c r="A461" t="s">
        <v>17601</v>
      </c>
      <c r="B461" t="s">
        <v>17155</v>
      </c>
      <c r="C461" t="s">
        <v>22312</v>
      </c>
      <c r="D461" t="s">
        <v>19957</v>
      </c>
      <c r="E461" t="s">
        <v>21318</v>
      </c>
      <c r="F461">
        <v>65258.92</v>
      </c>
      <c r="G461" t="s">
        <v>7240</v>
      </c>
    </row>
    <row r="462" spans="1:7" x14ac:dyDescent="0.35">
      <c r="A462" t="s">
        <v>17602</v>
      </c>
      <c r="B462" t="s">
        <v>17155</v>
      </c>
      <c r="C462" t="s">
        <v>20012</v>
      </c>
      <c r="D462" t="s">
        <v>20128</v>
      </c>
      <c r="E462" t="s">
        <v>48</v>
      </c>
      <c r="F462">
        <v>35371.370000000003</v>
      </c>
      <c r="G462" t="s">
        <v>7261</v>
      </c>
    </row>
    <row r="463" spans="1:7" x14ac:dyDescent="0.35">
      <c r="A463" t="s">
        <v>17603</v>
      </c>
      <c r="B463" t="s">
        <v>17138</v>
      </c>
      <c r="C463" t="s">
        <v>20285</v>
      </c>
      <c r="D463" t="s">
        <v>20358</v>
      </c>
      <c r="E463" t="s">
        <v>48</v>
      </c>
      <c r="F463">
        <v>3538.16</v>
      </c>
      <c r="G463" t="s">
        <v>7240</v>
      </c>
    </row>
    <row r="464" spans="1:7" x14ac:dyDescent="0.35">
      <c r="A464" t="s">
        <v>17604</v>
      </c>
      <c r="B464" t="s">
        <v>17147</v>
      </c>
      <c r="C464" t="s">
        <v>20797</v>
      </c>
      <c r="D464" t="s">
        <v>66</v>
      </c>
      <c r="E464" t="s">
        <v>22588</v>
      </c>
      <c r="F464">
        <v>50075.97</v>
      </c>
      <c r="G464" t="s">
        <v>7240</v>
      </c>
    </row>
    <row r="465" spans="1:7" x14ac:dyDescent="0.35">
      <c r="A465" t="s">
        <v>17605</v>
      </c>
      <c r="B465" t="s">
        <v>17155</v>
      </c>
      <c r="C465" t="s">
        <v>20574</v>
      </c>
      <c r="D465" t="s">
        <v>20827</v>
      </c>
      <c r="E465" t="s">
        <v>44</v>
      </c>
      <c r="F465">
        <v>3808.49</v>
      </c>
      <c r="G465" t="s">
        <v>7240</v>
      </c>
    </row>
    <row r="466" spans="1:7" x14ac:dyDescent="0.35">
      <c r="A466" t="s">
        <v>17606</v>
      </c>
      <c r="B466" t="s">
        <v>17140</v>
      </c>
      <c r="C466" t="s">
        <v>20405</v>
      </c>
      <c r="D466" t="s">
        <v>20429</v>
      </c>
      <c r="E466" t="s">
        <v>17134</v>
      </c>
      <c r="F466">
        <v>64709.24</v>
      </c>
      <c r="G466" t="s">
        <v>7261</v>
      </c>
    </row>
    <row r="467" spans="1:7" x14ac:dyDescent="0.35">
      <c r="A467" t="s">
        <v>17607</v>
      </c>
      <c r="B467" t="s">
        <v>17155</v>
      </c>
      <c r="C467" t="s">
        <v>20599</v>
      </c>
      <c r="D467" t="s">
        <v>21245</v>
      </c>
      <c r="E467" t="s">
        <v>22588</v>
      </c>
      <c r="F467">
        <v>38007.980000000003</v>
      </c>
      <c r="G467" t="s">
        <v>7240</v>
      </c>
    </row>
    <row r="468" spans="1:7" x14ac:dyDescent="0.35">
      <c r="A468" t="s">
        <v>17608</v>
      </c>
      <c r="B468" t="s">
        <v>17140</v>
      </c>
      <c r="C468" t="s">
        <v>21034</v>
      </c>
      <c r="D468" t="s">
        <v>21181</v>
      </c>
      <c r="E468" t="s">
        <v>17141</v>
      </c>
      <c r="F468">
        <v>101887.85</v>
      </c>
      <c r="G468" t="s">
        <v>7261</v>
      </c>
    </row>
    <row r="469" spans="1:7" x14ac:dyDescent="0.35">
      <c r="A469" t="s">
        <v>17609</v>
      </c>
      <c r="B469" t="s">
        <v>17144</v>
      </c>
      <c r="C469" t="s">
        <v>20517</v>
      </c>
      <c r="D469" t="s">
        <v>20728</v>
      </c>
      <c r="E469" t="s">
        <v>44</v>
      </c>
      <c r="F469">
        <v>5309.99</v>
      </c>
      <c r="G469" t="s">
        <v>7240</v>
      </c>
    </row>
    <row r="470" spans="1:7" x14ac:dyDescent="0.35">
      <c r="A470" t="s">
        <v>17610</v>
      </c>
      <c r="B470" t="s">
        <v>17150</v>
      </c>
      <c r="C470" t="s">
        <v>20678</v>
      </c>
      <c r="D470" t="s">
        <v>20854</v>
      </c>
      <c r="E470" t="s">
        <v>17141</v>
      </c>
      <c r="F470">
        <v>26923.200000000001</v>
      </c>
      <c r="G470" t="s">
        <v>7261</v>
      </c>
    </row>
    <row r="471" spans="1:7" x14ac:dyDescent="0.35">
      <c r="A471" t="s">
        <v>17611</v>
      </c>
      <c r="B471" t="s">
        <v>17138</v>
      </c>
      <c r="C471" t="s">
        <v>21378</v>
      </c>
      <c r="D471" t="s">
        <v>20708</v>
      </c>
      <c r="E471" t="s">
        <v>17134</v>
      </c>
      <c r="F471">
        <v>36035.25</v>
      </c>
      <c r="G471" t="s">
        <v>7240</v>
      </c>
    </row>
    <row r="472" spans="1:7" x14ac:dyDescent="0.35">
      <c r="A472" t="s">
        <v>17612</v>
      </c>
      <c r="B472" t="s">
        <v>17150</v>
      </c>
      <c r="C472" t="s">
        <v>20561</v>
      </c>
      <c r="D472" t="s">
        <v>21474</v>
      </c>
      <c r="E472" t="s">
        <v>21318</v>
      </c>
      <c r="F472">
        <v>32899.279999999999</v>
      </c>
      <c r="G472" t="s">
        <v>7240</v>
      </c>
    </row>
    <row r="473" spans="1:7" x14ac:dyDescent="0.35">
      <c r="A473" t="s">
        <v>17613</v>
      </c>
      <c r="B473" t="s">
        <v>17138</v>
      </c>
      <c r="C473" t="s">
        <v>20733</v>
      </c>
      <c r="D473" t="s">
        <v>20295</v>
      </c>
      <c r="E473" t="s">
        <v>17134</v>
      </c>
      <c r="F473">
        <v>13330.54</v>
      </c>
      <c r="G473" t="s">
        <v>7240</v>
      </c>
    </row>
    <row r="474" spans="1:7" x14ac:dyDescent="0.35">
      <c r="A474" t="s">
        <v>17614</v>
      </c>
      <c r="B474" t="s">
        <v>17155</v>
      </c>
      <c r="C474" t="s">
        <v>20038</v>
      </c>
      <c r="D474" t="s">
        <v>20306</v>
      </c>
      <c r="E474" t="s">
        <v>17134</v>
      </c>
      <c r="F474">
        <v>19831.05</v>
      </c>
      <c r="G474" t="s">
        <v>7261</v>
      </c>
    </row>
    <row r="475" spans="1:7" x14ac:dyDescent="0.35">
      <c r="A475" t="s">
        <v>17615</v>
      </c>
      <c r="B475" t="s">
        <v>17140</v>
      </c>
      <c r="C475" t="s">
        <v>19943</v>
      </c>
      <c r="D475" t="s">
        <v>20059</v>
      </c>
      <c r="E475" t="s">
        <v>44</v>
      </c>
      <c r="F475">
        <v>44269.3</v>
      </c>
      <c r="G475" t="s">
        <v>7261</v>
      </c>
    </row>
    <row r="476" spans="1:7" x14ac:dyDescent="0.35">
      <c r="A476" t="s">
        <v>17616</v>
      </c>
      <c r="B476" t="s">
        <v>17147</v>
      </c>
      <c r="C476" t="s">
        <v>20986</v>
      </c>
      <c r="D476" t="s">
        <v>21548</v>
      </c>
      <c r="E476" t="s">
        <v>17134</v>
      </c>
      <c r="F476">
        <v>24484.400000000001</v>
      </c>
      <c r="G476" t="s">
        <v>7261</v>
      </c>
    </row>
    <row r="477" spans="1:7" x14ac:dyDescent="0.35">
      <c r="A477" t="s">
        <v>17617</v>
      </c>
      <c r="B477" t="s">
        <v>17144</v>
      </c>
      <c r="C477" t="s">
        <v>20839</v>
      </c>
      <c r="D477" t="s">
        <v>20904</v>
      </c>
      <c r="E477" t="s">
        <v>44</v>
      </c>
      <c r="F477">
        <v>3824.22</v>
      </c>
      <c r="G477" t="s">
        <v>7240</v>
      </c>
    </row>
    <row r="478" spans="1:7" x14ac:dyDescent="0.35">
      <c r="A478" t="s">
        <v>17618</v>
      </c>
      <c r="B478" t="s">
        <v>17155</v>
      </c>
      <c r="C478" t="s">
        <v>19888</v>
      </c>
      <c r="D478" t="s">
        <v>20007</v>
      </c>
      <c r="E478" t="s">
        <v>21318</v>
      </c>
      <c r="F478">
        <v>219.03</v>
      </c>
      <c r="G478" t="s">
        <v>7240</v>
      </c>
    </row>
    <row r="479" spans="1:7" x14ac:dyDescent="0.35">
      <c r="A479" t="s">
        <v>17619</v>
      </c>
      <c r="B479" t="s">
        <v>17140</v>
      </c>
      <c r="C479" t="s">
        <v>20288</v>
      </c>
      <c r="D479" t="s">
        <v>66</v>
      </c>
      <c r="E479" t="s">
        <v>48</v>
      </c>
      <c r="F479">
        <v>72027.490000000005</v>
      </c>
      <c r="G479" t="s">
        <v>7261</v>
      </c>
    </row>
    <row r="480" spans="1:7" x14ac:dyDescent="0.35">
      <c r="A480" t="s">
        <v>17620</v>
      </c>
      <c r="B480" t="s">
        <v>17136</v>
      </c>
      <c r="C480" t="s">
        <v>20719</v>
      </c>
      <c r="D480" t="s">
        <v>20786</v>
      </c>
      <c r="E480" t="s">
        <v>22585</v>
      </c>
      <c r="F480">
        <v>9762.5</v>
      </c>
      <c r="G480" t="s">
        <v>7261</v>
      </c>
    </row>
    <row r="481" spans="1:7" x14ac:dyDescent="0.35">
      <c r="A481" t="s">
        <v>17621</v>
      </c>
      <c r="B481" t="s">
        <v>17150</v>
      </c>
      <c r="C481" t="s">
        <v>20568</v>
      </c>
      <c r="D481" t="s">
        <v>20754</v>
      </c>
      <c r="E481" t="s">
        <v>17134</v>
      </c>
      <c r="F481">
        <v>72467.64</v>
      </c>
      <c r="G481" t="s">
        <v>7240</v>
      </c>
    </row>
    <row r="482" spans="1:7" x14ac:dyDescent="0.35">
      <c r="A482" t="s">
        <v>17622</v>
      </c>
      <c r="B482" t="s">
        <v>17133</v>
      </c>
      <c r="C482" t="s">
        <v>22221</v>
      </c>
      <c r="D482" t="s">
        <v>66</v>
      </c>
      <c r="E482" t="s">
        <v>17134</v>
      </c>
      <c r="F482">
        <v>6634.8</v>
      </c>
      <c r="G482" t="s">
        <v>7261</v>
      </c>
    </row>
    <row r="483" spans="1:7" x14ac:dyDescent="0.35">
      <c r="A483" t="s">
        <v>17623</v>
      </c>
      <c r="B483" t="s">
        <v>17144</v>
      </c>
      <c r="C483" t="s">
        <v>21214</v>
      </c>
      <c r="D483" t="s">
        <v>20412</v>
      </c>
      <c r="E483" t="s">
        <v>17134</v>
      </c>
      <c r="G483" t="s">
        <v>7240</v>
      </c>
    </row>
    <row r="484" spans="1:7" x14ac:dyDescent="0.35">
      <c r="A484" t="s">
        <v>17624</v>
      </c>
      <c r="B484" t="s">
        <v>17136</v>
      </c>
      <c r="C484" t="s">
        <v>21512</v>
      </c>
      <c r="D484" t="s">
        <v>21420</v>
      </c>
      <c r="E484" t="s">
        <v>17134</v>
      </c>
      <c r="F484">
        <v>45820.65</v>
      </c>
      <c r="G484" t="s">
        <v>7240</v>
      </c>
    </row>
    <row r="485" spans="1:7" x14ac:dyDescent="0.35">
      <c r="A485" t="s">
        <v>17625</v>
      </c>
      <c r="B485" t="s">
        <v>17138</v>
      </c>
      <c r="C485" t="s">
        <v>21516</v>
      </c>
      <c r="D485" t="s">
        <v>21510</v>
      </c>
      <c r="E485" t="s">
        <v>48</v>
      </c>
      <c r="G485" t="s">
        <v>7261</v>
      </c>
    </row>
    <row r="486" spans="1:7" x14ac:dyDescent="0.35">
      <c r="A486" t="s">
        <v>17626</v>
      </c>
      <c r="B486" t="s">
        <v>17155</v>
      </c>
      <c r="C486" t="s">
        <v>20351</v>
      </c>
      <c r="D486" t="s">
        <v>20564</v>
      </c>
      <c r="E486" t="s">
        <v>17134</v>
      </c>
      <c r="F486">
        <v>3356.64</v>
      </c>
      <c r="G486" t="s">
        <v>7240</v>
      </c>
    </row>
    <row r="487" spans="1:7" x14ac:dyDescent="0.35">
      <c r="A487" t="s">
        <v>17627</v>
      </c>
      <c r="B487" t="s">
        <v>17147</v>
      </c>
      <c r="C487" t="s">
        <v>20525</v>
      </c>
      <c r="D487" t="s">
        <v>20517</v>
      </c>
      <c r="E487" t="s">
        <v>17141</v>
      </c>
      <c r="F487">
        <v>57106.65</v>
      </c>
      <c r="G487" t="s">
        <v>7261</v>
      </c>
    </row>
    <row r="488" spans="1:7" x14ac:dyDescent="0.35">
      <c r="A488" t="s">
        <v>17628</v>
      </c>
      <c r="B488" t="s">
        <v>17138</v>
      </c>
      <c r="C488" t="s">
        <v>21071</v>
      </c>
      <c r="D488" t="s">
        <v>21863</v>
      </c>
      <c r="E488" t="s">
        <v>48</v>
      </c>
      <c r="F488">
        <v>2790.45</v>
      </c>
      <c r="G488" t="s">
        <v>7240</v>
      </c>
    </row>
    <row r="489" spans="1:7" x14ac:dyDescent="0.35">
      <c r="A489" t="s">
        <v>17629</v>
      </c>
      <c r="B489" t="s">
        <v>17144</v>
      </c>
      <c r="C489" t="s">
        <v>19937</v>
      </c>
      <c r="D489" t="s">
        <v>19998</v>
      </c>
      <c r="E489" t="s">
        <v>48</v>
      </c>
      <c r="F489">
        <v>9354.85</v>
      </c>
      <c r="G489" t="s">
        <v>7240</v>
      </c>
    </row>
    <row r="490" spans="1:7" x14ac:dyDescent="0.35">
      <c r="A490" t="s">
        <v>17630</v>
      </c>
      <c r="B490" t="s">
        <v>17133</v>
      </c>
      <c r="C490" t="s">
        <v>21065</v>
      </c>
      <c r="D490" t="s">
        <v>21013</v>
      </c>
      <c r="E490" t="s">
        <v>17141</v>
      </c>
      <c r="F490">
        <v>4799.5600000000004</v>
      </c>
      <c r="G490" t="s">
        <v>7240</v>
      </c>
    </row>
    <row r="491" spans="1:7" x14ac:dyDescent="0.35">
      <c r="A491" t="s">
        <v>17631</v>
      </c>
      <c r="B491" t="s">
        <v>17147</v>
      </c>
      <c r="C491" t="s">
        <v>21479</v>
      </c>
      <c r="D491" t="s">
        <v>20503</v>
      </c>
      <c r="E491" t="s">
        <v>48</v>
      </c>
      <c r="G491" t="s">
        <v>7240</v>
      </c>
    </row>
    <row r="492" spans="1:7" x14ac:dyDescent="0.35">
      <c r="A492" t="s">
        <v>17632</v>
      </c>
      <c r="B492" t="s">
        <v>17147</v>
      </c>
      <c r="C492" t="s">
        <v>20888</v>
      </c>
      <c r="D492" t="s">
        <v>20988</v>
      </c>
      <c r="E492" t="s">
        <v>48</v>
      </c>
      <c r="F492">
        <v>51536.27</v>
      </c>
      <c r="G492" t="s">
        <v>7261</v>
      </c>
    </row>
    <row r="493" spans="1:7" x14ac:dyDescent="0.35">
      <c r="A493" t="s">
        <v>17633</v>
      </c>
      <c r="B493" t="s">
        <v>17155</v>
      </c>
      <c r="C493" t="s">
        <v>21448</v>
      </c>
      <c r="D493" t="s">
        <v>20236</v>
      </c>
      <c r="E493" t="s">
        <v>44</v>
      </c>
      <c r="F493">
        <v>19473.080000000002</v>
      </c>
      <c r="G493" t="s">
        <v>7261</v>
      </c>
    </row>
    <row r="494" spans="1:7" x14ac:dyDescent="0.35">
      <c r="A494" t="s">
        <v>17634</v>
      </c>
      <c r="B494" t="s">
        <v>17138</v>
      </c>
      <c r="C494" t="s">
        <v>21960</v>
      </c>
      <c r="D494" t="s">
        <v>21473</v>
      </c>
      <c r="E494" t="s">
        <v>17134</v>
      </c>
      <c r="F494">
        <v>68916.59</v>
      </c>
      <c r="G494" t="s">
        <v>7240</v>
      </c>
    </row>
    <row r="495" spans="1:7" x14ac:dyDescent="0.35">
      <c r="A495" t="s">
        <v>17635</v>
      </c>
      <c r="B495" t="s">
        <v>17138</v>
      </c>
      <c r="C495" t="s">
        <v>20993</v>
      </c>
      <c r="D495" t="s">
        <v>21565</v>
      </c>
      <c r="E495" t="s">
        <v>48</v>
      </c>
      <c r="F495">
        <v>38232.61</v>
      </c>
      <c r="G495" t="s">
        <v>7240</v>
      </c>
    </row>
    <row r="496" spans="1:7" x14ac:dyDescent="0.35">
      <c r="A496" t="s">
        <v>17636</v>
      </c>
      <c r="B496" t="s">
        <v>17144</v>
      </c>
      <c r="C496" t="s">
        <v>20632</v>
      </c>
      <c r="D496" t="s">
        <v>21392</v>
      </c>
      <c r="E496" t="s">
        <v>17134</v>
      </c>
      <c r="F496">
        <v>17894.43</v>
      </c>
      <c r="G496" t="s">
        <v>7261</v>
      </c>
    </row>
    <row r="497" spans="1:7" x14ac:dyDescent="0.35">
      <c r="A497" t="s">
        <v>17637</v>
      </c>
      <c r="B497" t="s">
        <v>17147</v>
      </c>
      <c r="C497" t="s">
        <v>21091</v>
      </c>
      <c r="D497" t="s">
        <v>22619</v>
      </c>
      <c r="E497" t="s">
        <v>17134</v>
      </c>
      <c r="F497">
        <v>6111.61</v>
      </c>
      <c r="G497" t="s">
        <v>7261</v>
      </c>
    </row>
    <row r="498" spans="1:7" x14ac:dyDescent="0.35">
      <c r="A498" t="s">
        <v>17638</v>
      </c>
      <c r="B498" t="s">
        <v>17136</v>
      </c>
      <c r="C498" t="s">
        <v>20117</v>
      </c>
      <c r="D498" t="s">
        <v>22074</v>
      </c>
      <c r="E498" t="s">
        <v>17134</v>
      </c>
      <c r="F498">
        <v>65150.98</v>
      </c>
      <c r="G498" t="s">
        <v>7261</v>
      </c>
    </row>
    <row r="499" spans="1:7" x14ac:dyDescent="0.35">
      <c r="A499" t="s">
        <v>17639</v>
      </c>
      <c r="B499" t="s">
        <v>17133</v>
      </c>
      <c r="C499" t="s">
        <v>20507</v>
      </c>
      <c r="D499" t="s">
        <v>20553</v>
      </c>
      <c r="E499" t="s">
        <v>22585</v>
      </c>
      <c r="F499">
        <v>792.48</v>
      </c>
      <c r="G499" t="s">
        <v>7261</v>
      </c>
    </row>
    <row r="500" spans="1:7" x14ac:dyDescent="0.35">
      <c r="A500" t="s">
        <v>17640</v>
      </c>
      <c r="B500" t="s">
        <v>17155</v>
      </c>
      <c r="C500" t="s">
        <v>21404</v>
      </c>
      <c r="D500" t="s">
        <v>66</v>
      </c>
      <c r="E500" t="s">
        <v>17134</v>
      </c>
      <c r="F500">
        <v>80783.7</v>
      </c>
      <c r="G500" t="s">
        <v>7240</v>
      </c>
    </row>
    <row r="501" spans="1:7" x14ac:dyDescent="0.35">
      <c r="A501" t="s">
        <v>17641</v>
      </c>
      <c r="B501" t="s">
        <v>17150</v>
      </c>
      <c r="C501" t="s">
        <v>20171</v>
      </c>
      <c r="D501" t="s">
        <v>20326</v>
      </c>
      <c r="E501" t="s">
        <v>17141</v>
      </c>
      <c r="F501">
        <v>45794.8</v>
      </c>
      <c r="G501" t="s">
        <v>7261</v>
      </c>
    </row>
    <row r="502" spans="1:7" x14ac:dyDescent="0.35">
      <c r="A502" t="s">
        <v>17642</v>
      </c>
      <c r="B502" t="s">
        <v>17136</v>
      </c>
      <c r="C502" t="s">
        <v>21480</v>
      </c>
      <c r="D502" t="s">
        <v>21235</v>
      </c>
      <c r="E502" t="s">
        <v>48</v>
      </c>
      <c r="F502">
        <v>40695.46</v>
      </c>
      <c r="G502" t="s">
        <v>7261</v>
      </c>
    </row>
    <row r="503" spans="1:7" x14ac:dyDescent="0.35">
      <c r="A503" t="s">
        <v>17643</v>
      </c>
      <c r="B503" t="s">
        <v>17147</v>
      </c>
      <c r="C503" t="s">
        <v>19859</v>
      </c>
      <c r="D503" t="s">
        <v>19987</v>
      </c>
      <c r="E503" t="s">
        <v>17134</v>
      </c>
      <c r="F503">
        <v>7250.32</v>
      </c>
      <c r="G503" t="s">
        <v>7261</v>
      </c>
    </row>
    <row r="504" spans="1:7" x14ac:dyDescent="0.35">
      <c r="A504" t="s">
        <v>17644</v>
      </c>
      <c r="B504" t="s">
        <v>17150</v>
      </c>
      <c r="C504" t="s">
        <v>21583</v>
      </c>
      <c r="D504" t="s">
        <v>21038</v>
      </c>
      <c r="E504" t="s">
        <v>48</v>
      </c>
      <c r="F504">
        <v>84412.66</v>
      </c>
      <c r="G504" t="s">
        <v>7261</v>
      </c>
    </row>
    <row r="505" spans="1:7" x14ac:dyDescent="0.35">
      <c r="A505" t="s">
        <v>17645</v>
      </c>
      <c r="B505" t="s">
        <v>17150</v>
      </c>
      <c r="C505" t="s">
        <v>20437</v>
      </c>
      <c r="D505" t="s">
        <v>20452</v>
      </c>
      <c r="E505" t="s">
        <v>17141</v>
      </c>
      <c r="F505">
        <v>58729.62</v>
      </c>
      <c r="G505" t="s">
        <v>7261</v>
      </c>
    </row>
    <row r="506" spans="1:7" x14ac:dyDescent="0.35">
      <c r="A506" t="s">
        <v>17646</v>
      </c>
      <c r="B506" t="s">
        <v>17150</v>
      </c>
      <c r="C506" t="s">
        <v>22251</v>
      </c>
      <c r="D506" t="s">
        <v>22620</v>
      </c>
      <c r="E506" t="s">
        <v>44</v>
      </c>
      <c r="F506">
        <v>15170.68</v>
      </c>
      <c r="G506" t="s">
        <v>7261</v>
      </c>
    </row>
    <row r="507" spans="1:7" x14ac:dyDescent="0.35">
      <c r="A507" t="s">
        <v>17647</v>
      </c>
      <c r="B507" t="s">
        <v>17133</v>
      </c>
      <c r="C507" t="s">
        <v>19900</v>
      </c>
      <c r="D507" t="s">
        <v>21523</v>
      </c>
      <c r="E507" t="s">
        <v>44</v>
      </c>
      <c r="F507">
        <v>2932.45</v>
      </c>
      <c r="G507" t="s">
        <v>7240</v>
      </c>
    </row>
    <row r="508" spans="1:7" x14ac:dyDescent="0.35">
      <c r="A508" t="s">
        <v>17648</v>
      </c>
      <c r="B508" t="s">
        <v>17138</v>
      </c>
      <c r="C508" t="s">
        <v>20877</v>
      </c>
      <c r="D508" t="s">
        <v>21085</v>
      </c>
      <c r="E508" t="s">
        <v>21318</v>
      </c>
      <c r="F508">
        <v>283.89999999999998</v>
      </c>
      <c r="G508" t="s">
        <v>7261</v>
      </c>
    </row>
    <row r="509" spans="1:7" x14ac:dyDescent="0.35">
      <c r="A509" t="s">
        <v>17649</v>
      </c>
      <c r="B509" t="s">
        <v>17144</v>
      </c>
      <c r="C509" t="s">
        <v>20951</v>
      </c>
      <c r="D509" t="s">
        <v>21014</v>
      </c>
      <c r="E509" t="s">
        <v>44</v>
      </c>
      <c r="G509" t="s">
        <v>7261</v>
      </c>
    </row>
    <row r="510" spans="1:7" x14ac:dyDescent="0.35">
      <c r="A510" t="s">
        <v>17650</v>
      </c>
      <c r="B510" t="s">
        <v>17155</v>
      </c>
      <c r="C510" t="s">
        <v>20264</v>
      </c>
      <c r="D510" t="s">
        <v>20336</v>
      </c>
      <c r="E510" t="s">
        <v>17134</v>
      </c>
      <c r="F510">
        <v>32595.74</v>
      </c>
      <c r="G510" t="s">
        <v>7240</v>
      </c>
    </row>
    <row r="511" spans="1:7" x14ac:dyDescent="0.35">
      <c r="A511" t="s">
        <v>17651</v>
      </c>
      <c r="B511" t="s">
        <v>17147</v>
      </c>
      <c r="C511" t="s">
        <v>20456</v>
      </c>
      <c r="D511" t="s">
        <v>20459</v>
      </c>
      <c r="E511" t="s">
        <v>17134</v>
      </c>
      <c r="F511">
        <v>5566.96</v>
      </c>
      <c r="G511" t="s">
        <v>7261</v>
      </c>
    </row>
    <row r="512" spans="1:7" x14ac:dyDescent="0.35">
      <c r="A512" t="s">
        <v>17652</v>
      </c>
      <c r="B512" t="s">
        <v>17138</v>
      </c>
      <c r="C512" t="s">
        <v>20715</v>
      </c>
      <c r="D512" t="s">
        <v>21421</v>
      </c>
      <c r="E512" t="s">
        <v>48</v>
      </c>
      <c r="F512">
        <v>16796.43</v>
      </c>
      <c r="G512" t="s">
        <v>7240</v>
      </c>
    </row>
    <row r="513" spans="1:7" x14ac:dyDescent="0.35">
      <c r="A513" t="s">
        <v>17653</v>
      </c>
      <c r="B513" t="s">
        <v>17133</v>
      </c>
      <c r="C513" t="s">
        <v>20170</v>
      </c>
      <c r="D513" t="s">
        <v>21118</v>
      </c>
      <c r="E513" t="s">
        <v>44</v>
      </c>
      <c r="F513">
        <v>3071.82</v>
      </c>
      <c r="G513" t="s">
        <v>7240</v>
      </c>
    </row>
    <row r="514" spans="1:7" x14ac:dyDescent="0.35">
      <c r="A514" t="s">
        <v>17654</v>
      </c>
      <c r="B514" t="s">
        <v>17155</v>
      </c>
      <c r="C514" t="s">
        <v>20794</v>
      </c>
      <c r="D514" t="s">
        <v>21499</v>
      </c>
      <c r="E514" t="s">
        <v>44</v>
      </c>
      <c r="F514">
        <v>9671.5</v>
      </c>
      <c r="G514" t="s">
        <v>7261</v>
      </c>
    </row>
    <row r="515" spans="1:7" x14ac:dyDescent="0.35">
      <c r="A515" t="s">
        <v>17655</v>
      </c>
      <c r="B515" t="s">
        <v>17150</v>
      </c>
      <c r="C515" t="s">
        <v>20779</v>
      </c>
      <c r="D515" t="s">
        <v>21003</v>
      </c>
      <c r="E515" t="s">
        <v>22588</v>
      </c>
      <c r="F515">
        <v>18348.400000000001</v>
      </c>
      <c r="G515" t="s">
        <v>7261</v>
      </c>
    </row>
    <row r="516" spans="1:7" x14ac:dyDescent="0.35">
      <c r="A516" t="s">
        <v>17656</v>
      </c>
      <c r="B516" t="s">
        <v>17133</v>
      </c>
      <c r="C516" t="s">
        <v>20416</v>
      </c>
      <c r="D516" t="s">
        <v>20487</v>
      </c>
      <c r="E516" t="s">
        <v>44</v>
      </c>
      <c r="G516" t="s">
        <v>7240</v>
      </c>
    </row>
    <row r="517" spans="1:7" x14ac:dyDescent="0.35">
      <c r="A517" t="s">
        <v>17657</v>
      </c>
      <c r="B517" t="s">
        <v>17144</v>
      </c>
      <c r="C517" t="s">
        <v>20225</v>
      </c>
      <c r="D517" t="s">
        <v>20350</v>
      </c>
      <c r="E517" t="s">
        <v>17134</v>
      </c>
      <c r="F517">
        <v>48038.94</v>
      </c>
      <c r="G517" t="s">
        <v>7240</v>
      </c>
    </row>
    <row r="518" spans="1:7" x14ac:dyDescent="0.35">
      <c r="A518" t="s">
        <v>17658</v>
      </c>
      <c r="B518" t="s">
        <v>17150</v>
      </c>
      <c r="C518" t="s">
        <v>20125</v>
      </c>
      <c r="D518" t="s">
        <v>20172</v>
      </c>
      <c r="E518" t="s">
        <v>44</v>
      </c>
      <c r="F518">
        <v>15703.83</v>
      </c>
      <c r="G518" t="s">
        <v>7261</v>
      </c>
    </row>
    <row r="519" spans="1:7" x14ac:dyDescent="0.35">
      <c r="A519" t="s">
        <v>17659</v>
      </c>
      <c r="B519" t="s">
        <v>17138</v>
      </c>
      <c r="C519" t="s">
        <v>19984</v>
      </c>
      <c r="D519" t="s">
        <v>20416</v>
      </c>
      <c r="E519" t="s">
        <v>48</v>
      </c>
      <c r="F519">
        <v>3793.16</v>
      </c>
      <c r="G519" t="s">
        <v>7261</v>
      </c>
    </row>
    <row r="520" spans="1:7" x14ac:dyDescent="0.35">
      <c r="A520" t="s">
        <v>17660</v>
      </c>
      <c r="B520" t="s">
        <v>17150</v>
      </c>
      <c r="C520" t="s">
        <v>21029</v>
      </c>
      <c r="D520" t="s">
        <v>21104</v>
      </c>
      <c r="E520" t="s">
        <v>48</v>
      </c>
      <c r="F520">
        <v>14793.4</v>
      </c>
      <c r="G520" t="s">
        <v>7240</v>
      </c>
    </row>
    <row r="521" spans="1:7" x14ac:dyDescent="0.35">
      <c r="A521" t="s">
        <v>17661</v>
      </c>
      <c r="B521" t="s">
        <v>17138</v>
      </c>
      <c r="C521" t="s">
        <v>20112</v>
      </c>
      <c r="D521" t="s">
        <v>21488</v>
      </c>
      <c r="E521" t="s">
        <v>17134</v>
      </c>
      <c r="F521">
        <v>31433.27</v>
      </c>
      <c r="G521" t="s">
        <v>7240</v>
      </c>
    </row>
    <row r="522" spans="1:7" x14ac:dyDescent="0.35">
      <c r="A522" t="s">
        <v>17662</v>
      </c>
      <c r="B522" t="s">
        <v>17150</v>
      </c>
      <c r="C522" t="s">
        <v>20235</v>
      </c>
      <c r="D522" t="s">
        <v>20383</v>
      </c>
      <c r="E522" t="s">
        <v>44</v>
      </c>
      <c r="F522">
        <v>5240.72</v>
      </c>
      <c r="G522" t="s">
        <v>7240</v>
      </c>
    </row>
    <row r="523" spans="1:7" x14ac:dyDescent="0.35">
      <c r="A523" t="s">
        <v>17663</v>
      </c>
      <c r="B523" t="s">
        <v>17138</v>
      </c>
      <c r="C523" t="s">
        <v>21534</v>
      </c>
      <c r="D523" t="s">
        <v>66</v>
      </c>
      <c r="E523" t="s">
        <v>48</v>
      </c>
      <c r="F523">
        <v>64100.32</v>
      </c>
      <c r="G523" t="s">
        <v>7261</v>
      </c>
    </row>
    <row r="524" spans="1:7" x14ac:dyDescent="0.35">
      <c r="A524" t="s">
        <v>17664</v>
      </c>
      <c r="B524" t="s">
        <v>17138</v>
      </c>
      <c r="C524" t="s">
        <v>21216</v>
      </c>
      <c r="D524" t="s">
        <v>20554</v>
      </c>
      <c r="E524" t="s">
        <v>17141</v>
      </c>
      <c r="F524">
        <v>2712.6</v>
      </c>
      <c r="G524" t="s">
        <v>7261</v>
      </c>
    </row>
    <row r="525" spans="1:7" x14ac:dyDescent="0.35">
      <c r="A525" t="s">
        <v>17665</v>
      </c>
      <c r="B525" t="s">
        <v>17133</v>
      </c>
      <c r="C525" t="s">
        <v>21420</v>
      </c>
      <c r="D525" t="s">
        <v>21497</v>
      </c>
      <c r="E525" t="s">
        <v>17134</v>
      </c>
      <c r="F525">
        <v>60841.11</v>
      </c>
      <c r="G525" t="s">
        <v>7240</v>
      </c>
    </row>
    <row r="526" spans="1:7" x14ac:dyDescent="0.35">
      <c r="A526" t="s">
        <v>17666</v>
      </c>
      <c r="B526" t="s">
        <v>17136</v>
      </c>
      <c r="C526" t="s">
        <v>21320</v>
      </c>
      <c r="D526" t="s">
        <v>21044</v>
      </c>
      <c r="E526" t="s">
        <v>17141</v>
      </c>
      <c r="F526">
        <v>82112.39</v>
      </c>
      <c r="G526" t="s">
        <v>7261</v>
      </c>
    </row>
    <row r="527" spans="1:7" x14ac:dyDescent="0.35">
      <c r="A527" t="s">
        <v>17667</v>
      </c>
      <c r="B527" t="s">
        <v>17144</v>
      </c>
      <c r="C527" t="s">
        <v>21126</v>
      </c>
      <c r="D527" t="s">
        <v>22621</v>
      </c>
      <c r="E527" t="s">
        <v>17134</v>
      </c>
      <c r="F527">
        <v>11387.14</v>
      </c>
      <c r="G527" t="s">
        <v>7261</v>
      </c>
    </row>
    <row r="528" spans="1:7" x14ac:dyDescent="0.35">
      <c r="A528" t="s">
        <v>17668</v>
      </c>
      <c r="B528" t="s">
        <v>17144</v>
      </c>
      <c r="C528" t="s">
        <v>21190</v>
      </c>
      <c r="D528" t="s">
        <v>21495</v>
      </c>
      <c r="E528" t="s">
        <v>21288</v>
      </c>
      <c r="F528">
        <v>5145.5600000000004</v>
      </c>
      <c r="G528" t="s">
        <v>7240</v>
      </c>
    </row>
    <row r="529" spans="1:7" x14ac:dyDescent="0.35">
      <c r="A529" t="s">
        <v>17669</v>
      </c>
      <c r="B529" t="s">
        <v>17147</v>
      </c>
      <c r="C529" t="s">
        <v>20064</v>
      </c>
      <c r="D529" t="s">
        <v>21388</v>
      </c>
      <c r="E529" t="s">
        <v>44</v>
      </c>
      <c r="G529" t="s">
        <v>7240</v>
      </c>
    </row>
    <row r="530" spans="1:7" x14ac:dyDescent="0.35">
      <c r="A530" t="s">
        <v>17670</v>
      </c>
      <c r="B530" t="s">
        <v>17147</v>
      </c>
      <c r="C530" t="s">
        <v>20546</v>
      </c>
      <c r="D530" t="s">
        <v>21238</v>
      </c>
      <c r="E530" t="s">
        <v>17134</v>
      </c>
      <c r="F530">
        <v>4596.2299999999996</v>
      </c>
      <c r="G530" t="s">
        <v>7240</v>
      </c>
    </row>
    <row r="531" spans="1:7" x14ac:dyDescent="0.35">
      <c r="A531" t="s">
        <v>17671</v>
      </c>
      <c r="B531" t="s">
        <v>17136</v>
      </c>
      <c r="C531" t="s">
        <v>19984</v>
      </c>
      <c r="D531" t="s">
        <v>66</v>
      </c>
      <c r="E531" t="s">
        <v>17134</v>
      </c>
      <c r="F531">
        <v>24080.76</v>
      </c>
      <c r="G531" t="s">
        <v>7261</v>
      </c>
    </row>
    <row r="532" spans="1:7" x14ac:dyDescent="0.35">
      <c r="A532" t="s">
        <v>17672</v>
      </c>
      <c r="B532" t="s">
        <v>17140</v>
      </c>
      <c r="C532" t="s">
        <v>21386</v>
      </c>
      <c r="D532" t="s">
        <v>66</v>
      </c>
      <c r="E532" t="s">
        <v>44</v>
      </c>
      <c r="F532">
        <v>40339.82</v>
      </c>
      <c r="G532" t="s">
        <v>7261</v>
      </c>
    </row>
    <row r="533" spans="1:7" x14ac:dyDescent="0.35">
      <c r="A533" t="s">
        <v>17673</v>
      </c>
      <c r="B533" t="s">
        <v>17150</v>
      </c>
      <c r="C533" t="s">
        <v>20394</v>
      </c>
      <c r="D533" t="s">
        <v>20516</v>
      </c>
      <c r="E533" t="s">
        <v>17134</v>
      </c>
      <c r="F533">
        <v>8112.99</v>
      </c>
      <c r="G533" t="s">
        <v>7240</v>
      </c>
    </row>
    <row r="534" spans="1:7" x14ac:dyDescent="0.35">
      <c r="A534" t="s">
        <v>17674</v>
      </c>
      <c r="B534" t="s">
        <v>17136</v>
      </c>
      <c r="C534" t="s">
        <v>20864</v>
      </c>
      <c r="D534" t="s">
        <v>20968</v>
      </c>
      <c r="E534" t="s">
        <v>48</v>
      </c>
      <c r="F534">
        <v>15845.46</v>
      </c>
      <c r="G534" t="s">
        <v>7240</v>
      </c>
    </row>
    <row r="535" spans="1:7" x14ac:dyDescent="0.35">
      <c r="A535" t="s">
        <v>17675</v>
      </c>
      <c r="B535" t="s">
        <v>17136</v>
      </c>
      <c r="C535" t="s">
        <v>21381</v>
      </c>
      <c r="D535" t="s">
        <v>20342</v>
      </c>
      <c r="E535" t="s">
        <v>17141</v>
      </c>
      <c r="F535">
        <v>26590.97</v>
      </c>
      <c r="G535" t="s">
        <v>7240</v>
      </c>
    </row>
    <row r="536" spans="1:7" x14ac:dyDescent="0.35">
      <c r="A536" t="s">
        <v>17676</v>
      </c>
      <c r="B536" t="s">
        <v>17138</v>
      </c>
      <c r="C536" t="s">
        <v>20745</v>
      </c>
      <c r="D536" t="s">
        <v>20196</v>
      </c>
      <c r="E536" t="s">
        <v>17134</v>
      </c>
      <c r="F536">
        <v>3836.14</v>
      </c>
      <c r="G536" t="s">
        <v>7240</v>
      </c>
    </row>
    <row r="537" spans="1:7" x14ac:dyDescent="0.35">
      <c r="A537" t="s">
        <v>17677</v>
      </c>
      <c r="B537" t="s">
        <v>17155</v>
      </c>
      <c r="C537" t="s">
        <v>19861</v>
      </c>
      <c r="D537" t="s">
        <v>20132</v>
      </c>
      <c r="E537" t="s">
        <v>44</v>
      </c>
      <c r="F537">
        <v>203044.65</v>
      </c>
      <c r="G537" t="s">
        <v>7261</v>
      </c>
    </row>
    <row r="538" spans="1:7" x14ac:dyDescent="0.35">
      <c r="A538" t="s">
        <v>17678</v>
      </c>
      <c r="B538" t="s">
        <v>17133</v>
      </c>
      <c r="C538" t="s">
        <v>21442</v>
      </c>
      <c r="D538" t="s">
        <v>20838</v>
      </c>
      <c r="E538" t="s">
        <v>48</v>
      </c>
      <c r="F538">
        <v>43361.79</v>
      </c>
      <c r="G538" t="s">
        <v>7261</v>
      </c>
    </row>
    <row r="539" spans="1:7" x14ac:dyDescent="0.35">
      <c r="A539" t="s">
        <v>17679</v>
      </c>
      <c r="B539" t="s">
        <v>17138</v>
      </c>
      <c r="C539" t="s">
        <v>20277</v>
      </c>
      <c r="D539" t="s">
        <v>20486</v>
      </c>
      <c r="E539" t="s">
        <v>48</v>
      </c>
      <c r="F539">
        <v>61766.41</v>
      </c>
      <c r="G539" t="s">
        <v>7261</v>
      </c>
    </row>
    <row r="540" spans="1:7" x14ac:dyDescent="0.35">
      <c r="A540" t="s">
        <v>17680</v>
      </c>
      <c r="B540" t="s">
        <v>17136</v>
      </c>
      <c r="C540" t="s">
        <v>20067</v>
      </c>
      <c r="D540" t="s">
        <v>20169</v>
      </c>
      <c r="E540" t="s">
        <v>17134</v>
      </c>
      <c r="F540">
        <v>4319.3</v>
      </c>
      <c r="G540" t="s">
        <v>7261</v>
      </c>
    </row>
    <row r="541" spans="1:7" x14ac:dyDescent="0.35">
      <c r="A541" t="s">
        <v>17681</v>
      </c>
      <c r="B541" t="s">
        <v>17138</v>
      </c>
      <c r="C541" t="s">
        <v>20955</v>
      </c>
      <c r="D541" t="s">
        <v>20494</v>
      </c>
      <c r="E541" t="s">
        <v>17134</v>
      </c>
      <c r="F541">
        <v>18673.82</v>
      </c>
      <c r="G541" t="s">
        <v>7261</v>
      </c>
    </row>
    <row r="542" spans="1:7" x14ac:dyDescent="0.35">
      <c r="A542" t="s">
        <v>17682</v>
      </c>
      <c r="B542" t="s">
        <v>17155</v>
      </c>
      <c r="C542" t="s">
        <v>21196</v>
      </c>
      <c r="D542" t="s">
        <v>22610</v>
      </c>
      <c r="E542" t="s">
        <v>21318</v>
      </c>
      <c r="F542">
        <v>64045.21</v>
      </c>
      <c r="G542" t="s">
        <v>7240</v>
      </c>
    </row>
    <row r="543" spans="1:7" x14ac:dyDescent="0.35">
      <c r="A543" t="s">
        <v>17683</v>
      </c>
      <c r="B543" t="s">
        <v>17140</v>
      </c>
      <c r="C543" t="s">
        <v>20483</v>
      </c>
      <c r="D543" t="s">
        <v>20617</v>
      </c>
      <c r="E543" t="s">
        <v>17134</v>
      </c>
      <c r="F543">
        <v>13329.14</v>
      </c>
      <c r="G543" t="s">
        <v>7240</v>
      </c>
    </row>
    <row r="544" spans="1:7" x14ac:dyDescent="0.35">
      <c r="A544" t="s">
        <v>17684</v>
      </c>
      <c r="B544" t="s">
        <v>17147</v>
      </c>
      <c r="C544" t="s">
        <v>20198</v>
      </c>
      <c r="D544" t="s">
        <v>20924</v>
      </c>
      <c r="E544" t="s">
        <v>44</v>
      </c>
      <c r="F544">
        <v>56855.91</v>
      </c>
      <c r="G544" t="s">
        <v>7240</v>
      </c>
    </row>
    <row r="545" spans="1:7" x14ac:dyDescent="0.35">
      <c r="A545" t="s">
        <v>17685</v>
      </c>
      <c r="B545" t="s">
        <v>17136</v>
      </c>
      <c r="C545" t="s">
        <v>20334</v>
      </c>
      <c r="D545" t="s">
        <v>20437</v>
      </c>
      <c r="E545" t="s">
        <v>17134</v>
      </c>
      <c r="F545">
        <v>21617.74</v>
      </c>
      <c r="G545" t="s">
        <v>7261</v>
      </c>
    </row>
    <row r="546" spans="1:7" x14ac:dyDescent="0.35">
      <c r="A546" t="s">
        <v>17686</v>
      </c>
      <c r="B546" t="s">
        <v>17133</v>
      </c>
      <c r="C546" t="s">
        <v>19995</v>
      </c>
      <c r="D546" t="s">
        <v>20220</v>
      </c>
      <c r="E546" t="s">
        <v>17141</v>
      </c>
      <c r="F546">
        <v>6380.44</v>
      </c>
      <c r="G546" t="s">
        <v>7240</v>
      </c>
    </row>
    <row r="547" spans="1:7" x14ac:dyDescent="0.35">
      <c r="A547" t="s">
        <v>17687</v>
      </c>
      <c r="B547" t="s">
        <v>17133</v>
      </c>
      <c r="C547" t="s">
        <v>21609</v>
      </c>
      <c r="D547" t="s">
        <v>20445</v>
      </c>
      <c r="E547" t="s">
        <v>17134</v>
      </c>
      <c r="F547">
        <v>59695.59</v>
      </c>
      <c r="G547" t="s">
        <v>7240</v>
      </c>
    </row>
    <row r="548" spans="1:7" x14ac:dyDescent="0.35">
      <c r="A548" t="s">
        <v>17688</v>
      </c>
      <c r="B548" t="s">
        <v>17147</v>
      </c>
      <c r="C548" t="s">
        <v>21171</v>
      </c>
      <c r="D548" t="s">
        <v>22622</v>
      </c>
      <c r="E548" t="s">
        <v>48</v>
      </c>
      <c r="F548">
        <v>39577.86</v>
      </c>
      <c r="G548" t="s">
        <v>7240</v>
      </c>
    </row>
    <row r="549" spans="1:7" x14ac:dyDescent="0.35">
      <c r="A549" t="s">
        <v>17689</v>
      </c>
      <c r="B549" t="s">
        <v>17136</v>
      </c>
      <c r="C549" t="s">
        <v>20301</v>
      </c>
      <c r="D549" t="s">
        <v>21378</v>
      </c>
      <c r="E549" t="s">
        <v>17134</v>
      </c>
      <c r="F549">
        <v>11671.17</v>
      </c>
      <c r="G549" t="s">
        <v>7261</v>
      </c>
    </row>
    <row r="550" spans="1:7" x14ac:dyDescent="0.35">
      <c r="A550" t="s">
        <v>17690</v>
      </c>
      <c r="B550" t="s">
        <v>17147</v>
      </c>
      <c r="C550" t="s">
        <v>21427</v>
      </c>
      <c r="D550" t="s">
        <v>20812</v>
      </c>
      <c r="E550" t="s">
        <v>48</v>
      </c>
      <c r="F550">
        <v>18305.439999999999</v>
      </c>
      <c r="G550" t="s">
        <v>7261</v>
      </c>
    </row>
    <row r="551" spans="1:7" x14ac:dyDescent="0.35">
      <c r="A551" t="s">
        <v>17691</v>
      </c>
      <c r="B551" t="s">
        <v>17150</v>
      </c>
      <c r="C551" t="s">
        <v>19941</v>
      </c>
      <c r="D551" t="s">
        <v>20175</v>
      </c>
      <c r="E551" t="s">
        <v>48</v>
      </c>
      <c r="F551">
        <v>14601.16</v>
      </c>
      <c r="G551" t="s">
        <v>7261</v>
      </c>
    </row>
    <row r="552" spans="1:7" x14ac:dyDescent="0.35">
      <c r="A552" t="s">
        <v>17692</v>
      </c>
      <c r="B552" t="s">
        <v>17133</v>
      </c>
      <c r="C552" t="s">
        <v>20475</v>
      </c>
      <c r="D552" t="s">
        <v>20624</v>
      </c>
      <c r="E552" t="s">
        <v>17134</v>
      </c>
      <c r="G552" t="s">
        <v>7240</v>
      </c>
    </row>
    <row r="553" spans="1:7" x14ac:dyDescent="0.35">
      <c r="A553" t="s">
        <v>17693</v>
      </c>
      <c r="B553" t="s">
        <v>17136</v>
      </c>
      <c r="C553" t="s">
        <v>20700</v>
      </c>
      <c r="D553" t="s">
        <v>20689</v>
      </c>
      <c r="E553" t="s">
        <v>44</v>
      </c>
      <c r="F553">
        <v>25075.19</v>
      </c>
      <c r="G553" t="s">
        <v>7240</v>
      </c>
    </row>
    <row r="554" spans="1:7" x14ac:dyDescent="0.35">
      <c r="A554" t="s">
        <v>17694</v>
      </c>
      <c r="B554" t="s">
        <v>17136</v>
      </c>
      <c r="C554" t="s">
        <v>20399</v>
      </c>
      <c r="D554" t="s">
        <v>20454</v>
      </c>
      <c r="E554" t="s">
        <v>17134</v>
      </c>
      <c r="F554">
        <v>7768.32</v>
      </c>
      <c r="G554" t="s">
        <v>7240</v>
      </c>
    </row>
    <row r="555" spans="1:7" x14ac:dyDescent="0.35">
      <c r="A555" t="s">
        <v>17695</v>
      </c>
      <c r="B555" t="s">
        <v>17155</v>
      </c>
      <c r="C555" t="s">
        <v>20457</v>
      </c>
      <c r="D555" t="s">
        <v>21532</v>
      </c>
      <c r="E555" t="s">
        <v>22586</v>
      </c>
      <c r="F555">
        <v>127710.99</v>
      </c>
      <c r="G555" t="s">
        <v>7261</v>
      </c>
    </row>
    <row r="556" spans="1:7" x14ac:dyDescent="0.35">
      <c r="A556" t="s">
        <v>17696</v>
      </c>
      <c r="B556" t="s">
        <v>17144</v>
      </c>
      <c r="C556" t="s">
        <v>20418</v>
      </c>
      <c r="D556" t="s">
        <v>20573</v>
      </c>
      <c r="E556" t="s">
        <v>44</v>
      </c>
      <c r="F556">
        <v>6644.82</v>
      </c>
      <c r="G556" t="s">
        <v>7261</v>
      </c>
    </row>
    <row r="557" spans="1:7" x14ac:dyDescent="0.35">
      <c r="A557" t="s">
        <v>17697</v>
      </c>
      <c r="B557" t="s">
        <v>17150</v>
      </c>
      <c r="C557" t="s">
        <v>20301</v>
      </c>
      <c r="D557" t="s">
        <v>21269</v>
      </c>
      <c r="E557" t="s">
        <v>44</v>
      </c>
      <c r="F557">
        <v>16049.86</v>
      </c>
      <c r="G557" t="s">
        <v>7240</v>
      </c>
    </row>
    <row r="558" spans="1:7" x14ac:dyDescent="0.35">
      <c r="A558" t="s">
        <v>17698</v>
      </c>
      <c r="B558" t="s">
        <v>17147</v>
      </c>
      <c r="C558" t="s">
        <v>19915</v>
      </c>
      <c r="D558" t="s">
        <v>19967</v>
      </c>
      <c r="E558" t="s">
        <v>48</v>
      </c>
      <c r="F558">
        <v>6262.22</v>
      </c>
      <c r="G558" t="s">
        <v>7240</v>
      </c>
    </row>
    <row r="559" spans="1:7" x14ac:dyDescent="0.35">
      <c r="A559" t="s">
        <v>17699</v>
      </c>
      <c r="B559" t="s">
        <v>17144</v>
      </c>
      <c r="C559" t="s">
        <v>19951</v>
      </c>
      <c r="D559" t="s">
        <v>20093</v>
      </c>
      <c r="E559" t="s">
        <v>17134</v>
      </c>
      <c r="F559">
        <v>20515.560000000001</v>
      </c>
      <c r="G559" t="s">
        <v>7261</v>
      </c>
    </row>
    <row r="560" spans="1:7" x14ac:dyDescent="0.35">
      <c r="A560" t="s">
        <v>17700</v>
      </c>
      <c r="B560" t="s">
        <v>17155</v>
      </c>
      <c r="C560" t="s">
        <v>20790</v>
      </c>
      <c r="D560" t="s">
        <v>66</v>
      </c>
      <c r="E560" t="s">
        <v>44</v>
      </c>
      <c r="F560">
        <v>12503.52</v>
      </c>
      <c r="G560" t="s">
        <v>7240</v>
      </c>
    </row>
    <row r="561" spans="1:7" x14ac:dyDescent="0.35">
      <c r="A561" t="s">
        <v>17701</v>
      </c>
      <c r="B561" t="s">
        <v>17144</v>
      </c>
      <c r="C561" t="s">
        <v>21035</v>
      </c>
      <c r="D561" t="s">
        <v>22589</v>
      </c>
      <c r="E561" t="s">
        <v>17134</v>
      </c>
      <c r="F561">
        <v>12024.22</v>
      </c>
      <c r="G561" t="s">
        <v>7261</v>
      </c>
    </row>
    <row r="562" spans="1:7" x14ac:dyDescent="0.35">
      <c r="A562" t="s">
        <v>17702</v>
      </c>
      <c r="B562" t="s">
        <v>17136</v>
      </c>
      <c r="C562" t="s">
        <v>20065</v>
      </c>
      <c r="D562" t="s">
        <v>20177</v>
      </c>
      <c r="E562" t="s">
        <v>17134</v>
      </c>
      <c r="F562">
        <v>12024.86</v>
      </c>
      <c r="G562" t="s">
        <v>7240</v>
      </c>
    </row>
    <row r="563" spans="1:7" x14ac:dyDescent="0.35">
      <c r="A563" t="s">
        <v>17703</v>
      </c>
      <c r="B563" t="s">
        <v>17155</v>
      </c>
      <c r="C563" t="s">
        <v>21032</v>
      </c>
      <c r="D563" t="s">
        <v>20111</v>
      </c>
      <c r="E563" t="s">
        <v>17134</v>
      </c>
      <c r="F563">
        <v>74557.039999999994</v>
      </c>
      <c r="G563" t="s">
        <v>7261</v>
      </c>
    </row>
    <row r="564" spans="1:7" x14ac:dyDescent="0.35">
      <c r="A564" t="s">
        <v>17704</v>
      </c>
      <c r="B564" t="s">
        <v>17136</v>
      </c>
      <c r="C564" t="s">
        <v>20913</v>
      </c>
      <c r="D564" t="s">
        <v>21024</v>
      </c>
      <c r="E564" t="s">
        <v>48</v>
      </c>
      <c r="G564" t="s">
        <v>7261</v>
      </c>
    </row>
    <row r="565" spans="1:7" x14ac:dyDescent="0.35">
      <c r="A565" t="s">
        <v>17705</v>
      </c>
      <c r="B565" t="s">
        <v>17138</v>
      </c>
      <c r="C565" t="s">
        <v>20424</v>
      </c>
      <c r="D565" t="s">
        <v>20448</v>
      </c>
      <c r="E565" t="s">
        <v>22588</v>
      </c>
      <c r="F565">
        <v>6592.44</v>
      </c>
      <c r="G565" t="s">
        <v>7240</v>
      </c>
    </row>
    <row r="566" spans="1:7" x14ac:dyDescent="0.35">
      <c r="A566" t="s">
        <v>17706</v>
      </c>
      <c r="B566" t="s">
        <v>17155</v>
      </c>
      <c r="C566" t="s">
        <v>20564</v>
      </c>
      <c r="D566" t="s">
        <v>21284</v>
      </c>
      <c r="E566" t="s">
        <v>44</v>
      </c>
      <c r="F566">
        <v>6424.95</v>
      </c>
      <c r="G566" t="s">
        <v>7261</v>
      </c>
    </row>
    <row r="567" spans="1:7" x14ac:dyDescent="0.35">
      <c r="A567" t="s">
        <v>17707</v>
      </c>
      <c r="B567" t="s">
        <v>17136</v>
      </c>
      <c r="C567" t="s">
        <v>20319</v>
      </c>
      <c r="D567" t="s">
        <v>20498</v>
      </c>
      <c r="E567" t="s">
        <v>17134</v>
      </c>
      <c r="F567">
        <v>3829.87</v>
      </c>
      <c r="G567" t="s">
        <v>7240</v>
      </c>
    </row>
    <row r="568" spans="1:7" x14ac:dyDescent="0.35">
      <c r="A568" t="s">
        <v>17708</v>
      </c>
      <c r="B568" t="s">
        <v>17140</v>
      </c>
      <c r="C568" t="s">
        <v>21487</v>
      </c>
      <c r="D568" t="s">
        <v>20518</v>
      </c>
      <c r="E568" t="s">
        <v>48</v>
      </c>
      <c r="F568">
        <v>9394.44</v>
      </c>
      <c r="G568" t="s">
        <v>7240</v>
      </c>
    </row>
    <row r="569" spans="1:7" x14ac:dyDescent="0.35">
      <c r="A569" t="s">
        <v>17709</v>
      </c>
      <c r="B569" t="s">
        <v>17138</v>
      </c>
      <c r="C569" t="s">
        <v>20916</v>
      </c>
      <c r="D569" t="s">
        <v>21081</v>
      </c>
      <c r="E569" t="s">
        <v>44</v>
      </c>
      <c r="F569">
        <v>7566.5</v>
      </c>
      <c r="G569" t="s">
        <v>7240</v>
      </c>
    </row>
    <row r="570" spans="1:7" x14ac:dyDescent="0.35">
      <c r="A570" t="s">
        <v>17710</v>
      </c>
      <c r="B570" t="s">
        <v>17150</v>
      </c>
      <c r="C570" t="s">
        <v>21367</v>
      </c>
      <c r="D570" t="s">
        <v>20200</v>
      </c>
      <c r="E570" t="s">
        <v>48</v>
      </c>
      <c r="F570">
        <v>12118.9</v>
      </c>
      <c r="G570" t="s">
        <v>7261</v>
      </c>
    </row>
    <row r="571" spans="1:7" x14ac:dyDescent="0.35">
      <c r="A571" t="s">
        <v>17711</v>
      </c>
      <c r="B571" t="s">
        <v>17133</v>
      </c>
      <c r="C571" t="s">
        <v>20817</v>
      </c>
      <c r="D571" t="s">
        <v>21006</v>
      </c>
      <c r="E571" t="s">
        <v>17134</v>
      </c>
      <c r="F571">
        <v>35763.65</v>
      </c>
      <c r="G571" t="s">
        <v>7261</v>
      </c>
    </row>
    <row r="572" spans="1:7" x14ac:dyDescent="0.35">
      <c r="A572" t="s">
        <v>17712</v>
      </c>
      <c r="B572" t="s">
        <v>17138</v>
      </c>
      <c r="C572" t="s">
        <v>21008</v>
      </c>
      <c r="D572" t="s">
        <v>22594</v>
      </c>
      <c r="E572" t="s">
        <v>22588</v>
      </c>
      <c r="F572">
        <v>7179.2</v>
      </c>
      <c r="G572" t="s">
        <v>7261</v>
      </c>
    </row>
    <row r="573" spans="1:7" x14ac:dyDescent="0.35">
      <c r="A573" t="s">
        <v>17713</v>
      </c>
      <c r="B573" t="s">
        <v>17136</v>
      </c>
      <c r="C573" t="s">
        <v>20804</v>
      </c>
      <c r="D573" t="s">
        <v>21019</v>
      </c>
      <c r="E573" t="s">
        <v>44</v>
      </c>
      <c r="F573">
        <v>95403.94</v>
      </c>
      <c r="G573" t="s">
        <v>7261</v>
      </c>
    </row>
    <row r="574" spans="1:7" x14ac:dyDescent="0.35">
      <c r="A574" t="s">
        <v>17714</v>
      </c>
      <c r="B574" t="s">
        <v>17144</v>
      </c>
      <c r="C574" t="s">
        <v>20816</v>
      </c>
      <c r="D574" t="s">
        <v>20944</v>
      </c>
      <c r="E574" t="s">
        <v>22588</v>
      </c>
      <c r="F574">
        <v>35373.43</v>
      </c>
      <c r="G574" t="s">
        <v>7261</v>
      </c>
    </row>
    <row r="575" spans="1:7" x14ac:dyDescent="0.35">
      <c r="A575" t="s">
        <v>17715</v>
      </c>
      <c r="B575" t="s">
        <v>17133</v>
      </c>
      <c r="C575" t="s">
        <v>20739</v>
      </c>
      <c r="D575" t="s">
        <v>20779</v>
      </c>
      <c r="E575" t="s">
        <v>48</v>
      </c>
      <c r="F575">
        <v>106185.55</v>
      </c>
      <c r="G575" t="s">
        <v>7261</v>
      </c>
    </row>
    <row r="576" spans="1:7" x14ac:dyDescent="0.35">
      <c r="A576" t="s">
        <v>17716</v>
      </c>
      <c r="B576" t="s">
        <v>17138</v>
      </c>
      <c r="C576" t="s">
        <v>20662</v>
      </c>
      <c r="D576" t="s">
        <v>20848</v>
      </c>
      <c r="E576" t="s">
        <v>17134</v>
      </c>
      <c r="F576">
        <v>27092.49</v>
      </c>
      <c r="G576" t="s">
        <v>7240</v>
      </c>
    </row>
    <row r="577" spans="1:7" x14ac:dyDescent="0.35">
      <c r="A577" t="s">
        <v>17717</v>
      </c>
      <c r="B577" t="s">
        <v>17138</v>
      </c>
      <c r="C577" t="s">
        <v>21125</v>
      </c>
      <c r="D577" t="s">
        <v>22623</v>
      </c>
      <c r="E577" t="s">
        <v>17141</v>
      </c>
      <c r="F577">
        <v>8269.64</v>
      </c>
      <c r="G577" t="s">
        <v>7261</v>
      </c>
    </row>
    <row r="578" spans="1:7" x14ac:dyDescent="0.35">
      <c r="A578" t="s">
        <v>17718</v>
      </c>
      <c r="B578" t="s">
        <v>17138</v>
      </c>
      <c r="C578" t="s">
        <v>21543</v>
      </c>
      <c r="D578" t="s">
        <v>20557</v>
      </c>
      <c r="E578" t="s">
        <v>17134</v>
      </c>
      <c r="F578">
        <v>13571.23</v>
      </c>
      <c r="G578" t="s">
        <v>7240</v>
      </c>
    </row>
    <row r="579" spans="1:7" x14ac:dyDescent="0.35">
      <c r="A579" t="s">
        <v>17719</v>
      </c>
      <c r="B579" t="s">
        <v>17133</v>
      </c>
      <c r="C579" t="s">
        <v>22308</v>
      </c>
      <c r="D579" t="s">
        <v>66</v>
      </c>
      <c r="E579" t="s">
        <v>48</v>
      </c>
      <c r="F579">
        <v>25178.48</v>
      </c>
      <c r="G579" t="s">
        <v>7240</v>
      </c>
    </row>
    <row r="580" spans="1:7" x14ac:dyDescent="0.35">
      <c r="A580" t="s">
        <v>17720</v>
      </c>
      <c r="B580" t="s">
        <v>17133</v>
      </c>
      <c r="C580" t="s">
        <v>21218</v>
      </c>
      <c r="D580" t="s">
        <v>20478</v>
      </c>
      <c r="E580" t="s">
        <v>17141</v>
      </c>
      <c r="F580">
        <v>119369.34</v>
      </c>
      <c r="G580" t="s">
        <v>7261</v>
      </c>
    </row>
    <row r="581" spans="1:7" x14ac:dyDescent="0.35">
      <c r="A581" t="s">
        <v>17721</v>
      </c>
      <c r="B581" t="s">
        <v>17136</v>
      </c>
      <c r="C581" t="s">
        <v>21479</v>
      </c>
      <c r="D581" t="s">
        <v>66</v>
      </c>
      <c r="E581" t="s">
        <v>48</v>
      </c>
      <c r="F581">
        <v>4268.66</v>
      </c>
      <c r="G581" t="s">
        <v>7261</v>
      </c>
    </row>
    <row r="582" spans="1:7" x14ac:dyDescent="0.35">
      <c r="A582" t="s">
        <v>17722</v>
      </c>
      <c r="B582" t="s">
        <v>17155</v>
      </c>
      <c r="C582" t="s">
        <v>20984</v>
      </c>
      <c r="D582" t="s">
        <v>21063</v>
      </c>
      <c r="E582" t="s">
        <v>48</v>
      </c>
      <c r="F582">
        <v>21440.22</v>
      </c>
      <c r="G582" t="s">
        <v>7240</v>
      </c>
    </row>
    <row r="583" spans="1:7" x14ac:dyDescent="0.35">
      <c r="A583" t="s">
        <v>17723</v>
      </c>
      <c r="B583" t="s">
        <v>17138</v>
      </c>
      <c r="C583" t="s">
        <v>20225</v>
      </c>
      <c r="D583" t="s">
        <v>20409</v>
      </c>
      <c r="E583" t="s">
        <v>44</v>
      </c>
      <c r="F583">
        <v>15296.61</v>
      </c>
      <c r="G583" t="s">
        <v>7240</v>
      </c>
    </row>
    <row r="584" spans="1:7" x14ac:dyDescent="0.35">
      <c r="A584" t="s">
        <v>17724</v>
      </c>
      <c r="B584" t="s">
        <v>17155</v>
      </c>
      <c r="C584" t="s">
        <v>20909</v>
      </c>
      <c r="D584" t="s">
        <v>20838</v>
      </c>
      <c r="E584" t="s">
        <v>48</v>
      </c>
      <c r="F584">
        <v>104575.5</v>
      </c>
      <c r="G584" t="s">
        <v>7261</v>
      </c>
    </row>
    <row r="585" spans="1:7" x14ac:dyDescent="0.35">
      <c r="A585" t="s">
        <v>17725</v>
      </c>
      <c r="B585" t="s">
        <v>17133</v>
      </c>
      <c r="C585" t="s">
        <v>21467</v>
      </c>
      <c r="D585" t="s">
        <v>20064</v>
      </c>
      <c r="E585" t="s">
        <v>17141</v>
      </c>
      <c r="F585">
        <v>17062.88</v>
      </c>
      <c r="G585" t="s">
        <v>7240</v>
      </c>
    </row>
    <row r="586" spans="1:7" x14ac:dyDescent="0.35">
      <c r="A586" t="s">
        <v>17726</v>
      </c>
      <c r="B586" t="s">
        <v>17138</v>
      </c>
      <c r="C586" t="s">
        <v>19886</v>
      </c>
      <c r="D586" t="s">
        <v>20054</v>
      </c>
      <c r="E586" t="s">
        <v>17134</v>
      </c>
      <c r="F586">
        <v>5889.24</v>
      </c>
      <c r="G586" t="s">
        <v>7240</v>
      </c>
    </row>
    <row r="587" spans="1:7" x14ac:dyDescent="0.35">
      <c r="A587" t="s">
        <v>17727</v>
      </c>
      <c r="B587" t="s">
        <v>17138</v>
      </c>
      <c r="C587" t="s">
        <v>20775</v>
      </c>
      <c r="D587" t="s">
        <v>22561</v>
      </c>
      <c r="E587" t="s">
        <v>22588</v>
      </c>
      <c r="F587">
        <v>5478.32</v>
      </c>
      <c r="G587" t="s">
        <v>7240</v>
      </c>
    </row>
    <row r="588" spans="1:7" x14ac:dyDescent="0.35">
      <c r="A588" t="s">
        <v>17728</v>
      </c>
      <c r="B588" t="s">
        <v>17138</v>
      </c>
      <c r="C588" t="s">
        <v>19831</v>
      </c>
      <c r="D588" t="s">
        <v>20234</v>
      </c>
      <c r="E588" t="s">
        <v>21318</v>
      </c>
      <c r="F588">
        <v>17590.400000000001</v>
      </c>
      <c r="G588" t="s">
        <v>7240</v>
      </c>
    </row>
    <row r="589" spans="1:7" x14ac:dyDescent="0.35">
      <c r="A589" t="s">
        <v>17729</v>
      </c>
      <c r="B589" t="s">
        <v>17147</v>
      </c>
      <c r="C589" t="s">
        <v>20290</v>
      </c>
      <c r="D589" t="s">
        <v>21401</v>
      </c>
      <c r="E589" t="s">
        <v>48</v>
      </c>
      <c r="F589">
        <v>10301.549999999999</v>
      </c>
      <c r="G589" t="s">
        <v>7240</v>
      </c>
    </row>
    <row r="590" spans="1:7" x14ac:dyDescent="0.35">
      <c r="A590" t="s">
        <v>17730</v>
      </c>
      <c r="B590" t="s">
        <v>17140</v>
      </c>
      <c r="C590" t="s">
        <v>20368</v>
      </c>
      <c r="D590" t="s">
        <v>20297</v>
      </c>
      <c r="E590" t="s">
        <v>48</v>
      </c>
      <c r="F590">
        <v>1384.02</v>
      </c>
      <c r="G590" t="s">
        <v>7261</v>
      </c>
    </row>
    <row r="591" spans="1:7" x14ac:dyDescent="0.35">
      <c r="A591" t="s">
        <v>17731</v>
      </c>
      <c r="B591" t="s">
        <v>17147</v>
      </c>
      <c r="C591" t="s">
        <v>20587</v>
      </c>
      <c r="D591" t="s">
        <v>20662</v>
      </c>
      <c r="E591" t="s">
        <v>48</v>
      </c>
      <c r="F591">
        <v>2751.96</v>
      </c>
      <c r="G591" t="s">
        <v>7240</v>
      </c>
    </row>
    <row r="592" spans="1:7" x14ac:dyDescent="0.35">
      <c r="A592" t="s">
        <v>17732</v>
      </c>
      <c r="B592" t="s">
        <v>17147</v>
      </c>
      <c r="C592" t="s">
        <v>21486</v>
      </c>
      <c r="D592" t="s">
        <v>66</v>
      </c>
      <c r="E592" t="s">
        <v>17134</v>
      </c>
      <c r="F592">
        <v>11439</v>
      </c>
      <c r="G592" t="s">
        <v>7261</v>
      </c>
    </row>
    <row r="593" spans="1:7" x14ac:dyDescent="0.35">
      <c r="A593" t="s">
        <v>17733</v>
      </c>
      <c r="B593" t="s">
        <v>17136</v>
      </c>
      <c r="C593" t="s">
        <v>21137</v>
      </c>
      <c r="D593" t="s">
        <v>22624</v>
      </c>
      <c r="E593" t="s">
        <v>48</v>
      </c>
      <c r="F593">
        <v>39768.32</v>
      </c>
      <c r="G593" t="s">
        <v>7240</v>
      </c>
    </row>
    <row r="594" spans="1:7" x14ac:dyDescent="0.35">
      <c r="A594" t="s">
        <v>17734</v>
      </c>
      <c r="B594" t="s">
        <v>17144</v>
      </c>
      <c r="C594" t="s">
        <v>20482</v>
      </c>
      <c r="D594" t="s">
        <v>20616</v>
      </c>
      <c r="E594" t="s">
        <v>17141</v>
      </c>
      <c r="F594">
        <v>14793.63</v>
      </c>
      <c r="G594" t="s">
        <v>7261</v>
      </c>
    </row>
    <row r="595" spans="1:7" x14ac:dyDescent="0.35">
      <c r="A595" t="s">
        <v>17735</v>
      </c>
      <c r="B595" t="s">
        <v>17138</v>
      </c>
      <c r="C595" t="s">
        <v>19996</v>
      </c>
      <c r="D595" t="s">
        <v>20083</v>
      </c>
      <c r="E595" t="s">
        <v>17134</v>
      </c>
      <c r="F595">
        <v>1259.79</v>
      </c>
      <c r="G595" t="s">
        <v>7261</v>
      </c>
    </row>
    <row r="596" spans="1:7" x14ac:dyDescent="0.35">
      <c r="A596" t="s">
        <v>17736</v>
      </c>
      <c r="B596" t="s">
        <v>17138</v>
      </c>
      <c r="C596" t="s">
        <v>21863</v>
      </c>
      <c r="D596" t="s">
        <v>21596</v>
      </c>
      <c r="E596" t="s">
        <v>48</v>
      </c>
      <c r="F596">
        <v>99367.73</v>
      </c>
      <c r="G596" t="s">
        <v>7261</v>
      </c>
    </row>
    <row r="597" spans="1:7" x14ac:dyDescent="0.35">
      <c r="A597" t="s">
        <v>17737</v>
      </c>
      <c r="B597" t="s">
        <v>17144</v>
      </c>
      <c r="C597" t="s">
        <v>20958</v>
      </c>
      <c r="D597" t="s">
        <v>21097</v>
      </c>
      <c r="E597" t="s">
        <v>21308</v>
      </c>
      <c r="F597">
        <v>71992.02</v>
      </c>
      <c r="G597" t="s">
        <v>7240</v>
      </c>
    </row>
    <row r="598" spans="1:7" x14ac:dyDescent="0.35">
      <c r="A598" t="s">
        <v>17738</v>
      </c>
      <c r="B598" t="s">
        <v>17144</v>
      </c>
      <c r="C598" t="s">
        <v>20179</v>
      </c>
      <c r="D598" t="s">
        <v>20900</v>
      </c>
      <c r="E598" t="s">
        <v>21282</v>
      </c>
      <c r="F598">
        <v>21939.07</v>
      </c>
      <c r="G598" t="s">
        <v>7261</v>
      </c>
    </row>
    <row r="599" spans="1:7" x14ac:dyDescent="0.35">
      <c r="A599" t="s">
        <v>17739</v>
      </c>
      <c r="B599" t="s">
        <v>17133</v>
      </c>
      <c r="C599" t="s">
        <v>21294</v>
      </c>
      <c r="D599" t="s">
        <v>20681</v>
      </c>
      <c r="E599" t="s">
        <v>17134</v>
      </c>
      <c r="G599" t="s">
        <v>7261</v>
      </c>
    </row>
    <row r="600" spans="1:7" x14ac:dyDescent="0.35">
      <c r="A600" t="s">
        <v>17740</v>
      </c>
      <c r="B600" t="s">
        <v>17147</v>
      </c>
      <c r="C600" t="s">
        <v>20634</v>
      </c>
      <c r="D600" t="s">
        <v>20695</v>
      </c>
      <c r="E600" t="s">
        <v>17141</v>
      </c>
      <c r="F600">
        <v>24869.119999999999</v>
      </c>
      <c r="G600" t="s">
        <v>7240</v>
      </c>
    </row>
    <row r="601" spans="1:7" x14ac:dyDescent="0.35">
      <c r="A601" t="s">
        <v>17741</v>
      </c>
      <c r="B601" t="s">
        <v>17140</v>
      </c>
      <c r="C601" t="s">
        <v>21008</v>
      </c>
      <c r="D601" t="s">
        <v>21347</v>
      </c>
      <c r="E601" t="s">
        <v>17134</v>
      </c>
      <c r="F601">
        <v>20834.330000000002</v>
      </c>
      <c r="G601" t="s">
        <v>7240</v>
      </c>
    </row>
    <row r="602" spans="1:7" x14ac:dyDescent="0.35">
      <c r="A602" t="s">
        <v>17416</v>
      </c>
      <c r="B602" t="s">
        <v>17140</v>
      </c>
      <c r="C602" t="s">
        <v>20483</v>
      </c>
      <c r="D602" t="s">
        <v>20765</v>
      </c>
      <c r="E602" t="s">
        <v>48</v>
      </c>
      <c r="F602">
        <v>65759.360000000001</v>
      </c>
      <c r="G602" t="s">
        <v>7240</v>
      </c>
    </row>
    <row r="603" spans="1:7" x14ac:dyDescent="0.35">
      <c r="A603" t="s">
        <v>17699</v>
      </c>
      <c r="B603" t="s">
        <v>17144</v>
      </c>
      <c r="C603" t="s">
        <v>19951</v>
      </c>
      <c r="D603" t="s">
        <v>20093</v>
      </c>
      <c r="E603" t="s">
        <v>17134</v>
      </c>
      <c r="F603">
        <v>20515.560000000001</v>
      </c>
      <c r="G603" t="s">
        <v>7261</v>
      </c>
    </row>
    <row r="604" spans="1:7" x14ac:dyDescent="0.35">
      <c r="A604" t="s">
        <v>17493</v>
      </c>
      <c r="B604" t="s">
        <v>17147</v>
      </c>
      <c r="C604" t="s">
        <v>20916</v>
      </c>
      <c r="D604" t="s">
        <v>21181</v>
      </c>
      <c r="E604" t="s">
        <v>48</v>
      </c>
      <c r="F604">
        <v>23687.56</v>
      </c>
      <c r="G604" t="s">
        <v>7261</v>
      </c>
    </row>
    <row r="605" spans="1:7" x14ac:dyDescent="0.35">
      <c r="A605" t="s">
        <v>17719</v>
      </c>
      <c r="B605" t="s">
        <v>17133</v>
      </c>
      <c r="C605" t="s">
        <v>22308</v>
      </c>
      <c r="D605" t="s">
        <v>66</v>
      </c>
      <c r="E605" t="s">
        <v>48</v>
      </c>
      <c r="F605">
        <v>25178.48</v>
      </c>
      <c r="G605" t="s">
        <v>7240</v>
      </c>
    </row>
    <row r="606" spans="1:7" x14ac:dyDescent="0.35">
      <c r="A606" t="s">
        <v>17599</v>
      </c>
      <c r="B606" t="s">
        <v>17136</v>
      </c>
      <c r="C606" t="s">
        <v>20701</v>
      </c>
      <c r="D606" t="s">
        <v>20378</v>
      </c>
      <c r="E606" t="s">
        <v>17141</v>
      </c>
      <c r="G606" t="s">
        <v>7261</v>
      </c>
    </row>
    <row r="607" spans="1:7" x14ac:dyDescent="0.35">
      <c r="A607" t="s">
        <v>17479</v>
      </c>
      <c r="B607" t="s">
        <v>17138</v>
      </c>
      <c r="C607" t="s">
        <v>20062</v>
      </c>
      <c r="D607" t="s">
        <v>21632</v>
      </c>
      <c r="E607" t="s">
        <v>17134</v>
      </c>
      <c r="F607">
        <v>26194.1</v>
      </c>
      <c r="G607" t="s">
        <v>7261</v>
      </c>
    </row>
    <row r="608" spans="1:7" x14ac:dyDescent="0.35">
      <c r="A608" t="s">
        <v>17330</v>
      </c>
      <c r="B608" t="s">
        <v>17140</v>
      </c>
      <c r="C608" t="s">
        <v>21006</v>
      </c>
      <c r="D608" t="s">
        <v>21098</v>
      </c>
      <c r="E608" t="s">
        <v>17134</v>
      </c>
      <c r="F608">
        <v>33675.15</v>
      </c>
      <c r="G608" t="s">
        <v>7240</v>
      </c>
    </row>
    <row r="609" spans="1:7" x14ac:dyDescent="0.35">
      <c r="A609" t="s">
        <v>17563</v>
      </c>
      <c r="B609" t="s">
        <v>17136</v>
      </c>
      <c r="C609" t="s">
        <v>20297</v>
      </c>
      <c r="D609" t="s">
        <v>21223</v>
      </c>
      <c r="E609" t="s">
        <v>48</v>
      </c>
      <c r="F609">
        <v>51698.1</v>
      </c>
      <c r="G609" t="s">
        <v>7240</v>
      </c>
    </row>
    <row r="610" spans="1:7" x14ac:dyDescent="0.35">
      <c r="A610" t="s">
        <v>17496</v>
      </c>
      <c r="B610" t="s">
        <v>17155</v>
      </c>
      <c r="C610" t="s">
        <v>19901</v>
      </c>
      <c r="D610" t="s">
        <v>19980</v>
      </c>
      <c r="E610" t="s">
        <v>44</v>
      </c>
      <c r="F610">
        <v>20176.43</v>
      </c>
      <c r="G610" t="s">
        <v>7240</v>
      </c>
    </row>
    <row r="611" spans="1:7" x14ac:dyDescent="0.35">
      <c r="A611" t="s">
        <v>17642</v>
      </c>
      <c r="B611" t="s">
        <v>17136</v>
      </c>
      <c r="C611" t="s">
        <v>21480</v>
      </c>
      <c r="D611" t="s">
        <v>21235</v>
      </c>
      <c r="E611" t="s">
        <v>48</v>
      </c>
      <c r="F611">
        <v>40695.46</v>
      </c>
      <c r="G611" t="s">
        <v>7261</v>
      </c>
    </row>
    <row r="612" spans="1:7" x14ac:dyDescent="0.35">
      <c r="A612" t="s">
        <v>17180</v>
      </c>
      <c r="B612" t="s">
        <v>17144</v>
      </c>
      <c r="C612" t="s">
        <v>20127</v>
      </c>
      <c r="D612" t="s">
        <v>66</v>
      </c>
      <c r="E612" t="s">
        <v>44</v>
      </c>
      <c r="F612">
        <v>19198.189999999999</v>
      </c>
      <c r="G612" t="s">
        <v>7261</v>
      </c>
    </row>
    <row r="613" spans="1:7" x14ac:dyDescent="0.35">
      <c r="A613" t="s">
        <v>17200</v>
      </c>
      <c r="B613" t="s">
        <v>17155</v>
      </c>
      <c r="C613" t="s">
        <v>21492</v>
      </c>
      <c r="D613" t="s">
        <v>19831</v>
      </c>
      <c r="E613" t="s">
        <v>17134</v>
      </c>
      <c r="F613">
        <v>572.88</v>
      </c>
      <c r="G613" t="s">
        <v>7240</v>
      </c>
    </row>
    <row r="614" spans="1:7" x14ac:dyDescent="0.35">
      <c r="A614" t="s">
        <v>17562</v>
      </c>
      <c r="B614" t="s">
        <v>17144</v>
      </c>
      <c r="C614" t="s">
        <v>20125</v>
      </c>
      <c r="D614" t="s">
        <v>20221</v>
      </c>
      <c r="E614" t="s">
        <v>48</v>
      </c>
      <c r="F614">
        <v>116716.41</v>
      </c>
      <c r="G614" t="s">
        <v>7261</v>
      </c>
    </row>
    <row r="615" spans="1:7" x14ac:dyDescent="0.35">
      <c r="A615" t="s">
        <v>17284</v>
      </c>
      <c r="B615" t="s">
        <v>17147</v>
      </c>
      <c r="C615" t="s">
        <v>21505</v>
      </c>
      <c r="D615" t="s">
        <v>66</v>
      </c>
      <c r="E615" t="s">
        <v>48</v>
      </c>
      <c r="F615">
        <v>17276.96</v>
      </c>
      <c r="G615" t="s">
        <v>7261</v>
      </c>
    </row>
    <row r="616" spans="1:7" x14ac:dyDescent="0.35">
      <c r="A616" t="s">
        <v>17678</v>
      </c>
      <c r="B616" t="s">
        <v>17133</v>
      </c>
      <c r="C616" t="s">
        <v>21442</v>
      </c>
      <c r="D616" t="s">
        <v>20838</v>
      </c>
      <c r="E616" t="s">
        <v>48</v>
      </c>
      <c r="F616">
        <v>43361.79</v>
      </c>
      <c r="G616" t="s">
        <v>7261</v>
      </c>
    </row>
    <row r="617" spans="1:7" x14ac:dyDescent="0.35">
      <c r="A617" t="s">
        <v>17438</v>
      </c>
      <c r="B617" t="s">
        <v>17138</v>
      </c>
      <c r="C617" t="s">
        <v>20089</v>
      </c>
      <c r="D617" t="s">
        <v>20193</v>
      </c>
      <c r="E617" t="s">
        <v>21288</v>
      </c>
      <c r="F617">
        <v>74900.600000000006</v>
      </c>
      <c r="G617" t="s">
        <v>7261</v>
      </c>
    </row>
    <row r="618" spans="1:7" x14ac:dyDescent="0.35">
      <c r="A618" t="s">
        <v>17432</v>
      </c>
      <c r="B618" t="s">
        <v>17144</v>
      </c>
      <c r="C618" t="s">
        <v>20574</v>
      </c>
      <c r="D618" t="s">
        <v>20668</v>
      </c>
      <c r="E618" t="s">
        <v>44</v>
      </c>
      <c r="F618">
        <v>42903.82</v>
      </c>
      <c r="G618" t="s">
        <v>7240</v>
      </c>
    </row>
    <row r="619" spans="1:7" x14ac:dyDescent="0.35">
      <c r="A619" t="s">
        <v>17339</v>
      </c>
      <c r="B619" t="s">
        <v>17136</v>
      </c>
      <c r="C619" t="s">
        <v>20030</v>
      </c>
      <c r="D619" t="s">
        <v>20208</v>
      </c>
      <c r="E619" t="s">
        <v>48</v>
      </c>
      <c r="F619">
        <v>2745</v>
      </c>
      <c r="G619" t="s">
        <v>7240</v>
      </c>
    </row>
    <row r="620" spans="1:7" x14ac:dyDescent="0.35">
      <c r="A620" t="s">
        <v>17291</v>
      </c>
      <c r="B620" t="s">
        <v>17155</v>
      </c>
      <c r="C620" t="s">
        <v>20801</v>
      </c>
      <c r="D620" t="s">
        <v>20893</v>
      </c>
      <c r="E620" t="s">
        <v>17134</v>
      </c>
      <c r="F620">
        <v>96947.61</v>
      </c>
      <c r="G620" t="s">
        <v>7261</v>
      </c>
    </row>
    <row r="621" spans="1:7" x14ac:dyDescent="0.35">
      <c r="A621" t="s">
        <v>17175</v>
      </c>
      <c r="B621" t="s">
        <v>17133</v>
      </c>
      <c r="C621" t="s">
        <v>20152</v>
      </c>
      <c r="D621" t="s">
        <v>20242</v>
      </c>
      <c r="E621" t="s">
        <v>17141</v>
      </c>
      <c r="F621">
        <v>37103.74</v>
      </c>
      <c r="G621" t="s">
        <v>7240</v>
      </c>
    </row>
    <row r="622" spans="1:7" x14ac:dyDescent="0.35">
      <c r="A622" t="s">
        <v>17696</v>
      </c>
      <c r="B622" t="s">
        <v>17144</v>
      </c>
      <c r="C622" t="s">
        <v>20418</v>
      </c>
      <c r="D622" t="s">
        <v>20573</v>
      </c>
      <c r="E622" t="s">
        <v>44</v>
      </c>
      <c r="F622">
        <v>6644.82</v>
      </c>
      <c r="G622" t="s">
        <v>7261</v>
      </c>
    </row>
    <row r="623" spans="1:7" x14ac:dyDescent="0.35">
      <c r="A623" t="s">
        <v>17232</v>
      </c>
      <c r="B623" t="s">
        <v>17133</v>
      </c>
      <c r="C623" t="s">
        <v>21455</v>
      </c>
      <c r="D623" t="s">
        <v>20333</v>
      </c>
      <c r="E623" t="s">
        <v>44</v>
      </c>
      <c r="F623">
        <v>26657.37</v>
      </c>
      <c r="G623" t="s">
        <v>7240</v>
      </c>
    </row>
    <row r="624" spans="1:7" x14ac:dyDescent="0.35">
      <c r="A624" t="s">
        <v>17237</v>
      </c>
      <c r="B624" t="s">
        <v>17136</v>
      </c>
      <c r="C624" t="s">
        <v>21492</v>
      </c>
      <c r="D624" t="s">
        <v>20071</v>
      </c>
      <c r="E624" t="s">
        <v>21288</v>
      </c>
      <c r="F624">
        <v>184556.79999999999</v>
      </c>
      <c r="G624" t="s">
        <v>7261</v>
      </c>
    </row>
    <row r="625" spans="1:7" x14ac:dyDescent="0.35">
      <c r="A625" t="s">
        <v>17578</v>
      </c>
      <c r="B625" t="s">
        <v>17147</v>
      </c>
      <c r="C625" t="s">
        <v>20118</v>
      </c>
      <c r="D625" t="s">
        <v>20378</v>
      </c>
      <c r="E625" t="s">
        <v>48</v>
      </c>
      <c r="F625">
        <v>2016.35</v>
      </c>
      <c r="G625" t="s">
        <v>7240</v>
      </c>
    </row>
    <row r="626" spans="1:7" x14ac:dyDescent="0.35">
      <c r="A626" t="s">
        <v>17186</v>
      </c>
      <c r="B626" t="s">
        <v>17133</v>
      </c>
      <c r="C626" t="s">
        <v>20306</v>
      </c>
      <c r="D626" t="s">
        <v>20506</v>
      </c>
      <c r="E626" t="s">
        <v>44</v>
      </c>
      <c r="F626">
        <v>63247.31</v>
      </c>
      <c r="G626" t="s">
        <v>7240</v>
      </c>
    </row>
    <row r="627" spans="1:7" x14ac:dyDescent="0.35">
      <c r="A627" t="s">
        <v>17324</v>
      </c>
      <c r="B627" t="s">
        <v>17138</v>
      </c>
      <c r="C627" t="s">
        <v>19985</v>
      </c>
      <c r="D627" t="s">
        <v>20106</v>
      </c>
      <c r="E627" t="s">
        <v>48</v>
      </c>
      <c r="F627">
        <v>1918.28</v>
      </c>
      <c r="G627" t="s">
        <v>7240</v>
      </c>
    </row>
    <row r="628" spans="1:7" x14ac:dyDescent="0.35">
      <c r="A628" t="s">
        <v>17394</v>
      </c>
      <c r="B628" t="s">
        <v>17150</v>
      </c>
      <c r="C628" t="s">
        <v>19867</v>
      </c>
      <c r="D628" t="s">
        <v>20159</v>
      </c>
      <c r="E628" t="s">
        <v>44</v>
      </c>
      <c r="F628">
        <v>55158.09</v>
      </c>
      <c r="G628" t="s">
        <v>7261</v>
      </c>
    </row>
    <row r="629" spans="1:7" x14ac:dyDescent="0.35">
      <c r="A629" t="s">
        <v>17720</v>
      </c>
      <c r="B629" t="s">
        <v>17133</v>
      </c>
      <c r="C629" t="s">
        <v>21218</v>
      </c>
      <c r="D629" t="s">
        <v>20478</v>
      </c>
      <c r="E629" t="s">
        <v>17141</v>
      </c>
      <c r="F629">
        <v>119369.34</v>
      </c>
      <c r="G629" t="s">
        <v>7261</v>
      </c>
    </row>
    <row r="630" spans="1:7" x14ac:dyDescent="0.35">
      <c r="A630" t="s">
        <v>17476</v>
      </c>
      <c r="B630" t="s">
        <v>17133</v>
      </c>
      <c r="C630" t="s">
        <v>20024</v>
      </c>
      <c r="D630" t="s">
        <v>20086</v>
      </c>
      <c r="E630" t="s">
        <v>17134</v>
      </c>
      <c r="G630" t="s">
        <v>7240</v>
      </c>
    </row>
    <row r="631" spans="1:7" x14ac:dyDescent="0.35">
      <c r="A631" t="s">
        <v>17586</v>
      </c>
      <c r="B631" t="s">
        <v>17144</v>
      </c>
      <c r="C631" t="s">
        <v>21172</v>
      </c>
      <c r="D631" t="s">
        <v>22618</v>
      </c>
      <c r="E631" t="s">
        <v>17134</v>
      </c>
      <c r="F631">
        <v>15306.03</v>
      </c>
      <c r="G631" t="s">
        <v>7261</v>
      </c>
    </row>
    <row r="632" spans="1:7" x14ac:dyDescent="0.35">
      <c r="A632" t="s">
        <v>17235</v>
      </c>
      <c r="B632" t="s">
        <v>17147</v>
      </c>
      <c r="C632" t="s">
        <v>20232</v>
      </c>
      <c r="D632" t="s">
        <v>20341</v>
      </c>
      <c r="E632" t="s">
        <v>17134</v>
      </c>
      <c r="F632">
        <v>6050.21</v>
      </c>
      <c r="G632" t="s">
        <v>7261</v>
      </c>
    </row>
    <row r="633" spans="1:7" x14ac:dyDescent="0.35">
      <c r="A633" t="s">
        <v>17341</v>
      </c>
      <c r="B633" t="s">
        <v>17150</v>
      </c>
      <c r="C633" t="s">
        <v>21551</v>
      </c>
      <c r="D633" t="s">
        <v>21230</v>
      </c>
      <c r="E633" t="s">
        <v>48</v>
      </c>
      <c r="F633">
        <v>11605.13</v>
      </c>
      <c r="G633" t="s">
        <v>7261</v>
      </c>
    </row>
    <row r="634" spans="1:7" x14ac:dyDescent="0.35">
      <c r="A634" t="s">
        <v>17533</v>
      </c>
      <c r="B634" t="s">
        <v>17133</v>
      </c>
      <c r="C634" t="s">
        <v>21057</v>
      </c>
      <c r="D634" t="s">
        <v>21196</v>
      </c>
      <c r="E634" t="s">
        <v>44</v>
      </c>
      <c r="F634">
        <v>52811.6</v>
      </c>
      <c r="G634" t="s">
        <v>7261</v>
      </c>
    </row>
    <row r="635" spans="1:7" x14ac:dyDescent="0.35">
      <c r="A635" t="s">
        <v>17474</v>
      </c>
      <c r="B635" t="s">
        <v>17140</v>
      </c>
      <c r="C635" t="s">
        <v>20835</v>
      </c>
      <c r="D635" t="s">
        <v>66</v>
      </c>
      <c r="E635" t="s">
        <v>17134</v>
      </c>
      <c r="F635">
        <v>115379.34</v>
      </c>
      <c r="G635" t="s">
        <v>7240</v>
      </c>
    </row>
    <row r="636" spans="1:7" x14ac:dyDescent="0.35">
      <c r="A636" t="s">
        <v>17246</v>
      </c>
      <c r="B636" t="s">
        <v>17136</v>
      </c>
      <c r="C636" t="s">
        <v>20583</v>
      </c>
      <c r="D636" t="s">
        <v>66</v>
      </c>
      <c r="E636" t="s">
        <v>44</v>
      </c>
      <c r="F636">
        <v>7163.8</v>
      </c>
      <c r="G636" t="s">
        <v>7261</v>
      </c>
    </row>
    <row r="637" spans="1:7" x14ac:dyDescent="0.35">
      <c r="A637" t="s">
        <v>17148</v>
      </c>
      <c r="B637" t="s">
        <v>17138</v>
      </c>
      <c r="C637" t="s">
        <v>20272</v>
      </c>
      <c r="D637" t="s">
        <v>20344</v>
      </c>
      <c r="E637" t="s">
        <v>44</v>
      </c>
      <c r="F637">
        <v>6959.68</v>
      </c>
      <c r="G637" t="s">
        <v>7240</v>
      </c>
    </row>
    <row r="638" spans="1:7" x14ac:dyDescent="0.35">
      <c r="A638" t="s">
        <v>17146</v>
      </c>
      <c r="B638" t="s">
        <v>17147</v>
      </c>
      <c r="C638" t="s">
        <v>20073</v>
      </c>
      <c r="D638" t="s">
        <v>21214</v>
      </c>
      <c r="E638" t="s">
        <v>22586</v>
      </c>
      <c r="F638">
        <v>31038.240000000002</v>
      </c>
      <c r="G638" t="s">
        <v>7240</v>
      </c>
    </row>
    <row r="639" spans="1:7" x14ac:dyDescent="0.35">
      <c r="A639" t="s">
        <v>17350</v>
      </c>
      <c r="B639" t="s">
        <v>17140</v>
      </c>
      <c r="C639" t="s">
        <v>21254</v>
      </c>
      <c r="D639" t="s">
        <v>21310</v>
      </c>
      <c r="E639" t="s">
        <v>48</v>
      </c>
      <c r="F639">
        <v>65378.18</v>
      </c>
      <c r="G639" t="s">
        <v>7240</v>
      </c>
    </row>
    <row r="640" spans="1:7" x14ac:dyDescent="0.35">
      <c r="A640" t="s">
        <v>17649</v>
      </c>
      <c r="B640" t="s">
        <v>17144</v>
      </c>
      <c r="C640" t="s">
        <v>20951</v>
      </c>
      <c r="D640" t="s">
        <v>21014</v>
      </c>
      <c r="E640" t="s">
        <v>44</v>
      </c>
      <c r="G640" t="s">
        <v>7261</v>
      </c>
    </row>
    <row r="641" spans="1:7" x14ac:dyDescent="0.35">
      <c r="A641" t="s">
        <v>17406</v>
      </c>
      <c r="B641" t="s">
        <v>17150</v>
      </c>
      <c r="C641" t="s">
        <v>20762</v>
      </c>
      <c r="D641" t="s">
        <v>20842</v>
      </c>
      <c r="E641" t="s">
        <v>17134</v>
      </c>
      <c r="F641">
        <v>9151.2000000000007</v>
      </c>
      <c r="G641" t="s">
        <v>7240</v>
      </c>
    </row>
    <row r="642" spans="1:7" x14ac:dyDescent="0.35">
      <c r="A642" t="s">
        <v>17727</v>
      </c>
      <c r="B642" t="s">
        <v>17138</v>
      </c>
      <c r="C642" t="s">
        <v>20775</v>
      </c>
      <c r="D642" t="s">
        <v>22561</v>
      </c>
      <c r="E642" t="s">
        <v>22588</v>
      </c>
      <c r="F642">
        <v>5478.32</v>
      </c>
      <c r="G642" t="s">
        <v>7240</v>
      </c>
    </row>
    <row r="643" spans="1:7" x14ac:dyDescent="0.35">
      <c r="A643" t="s">
        <v>17293</v>
      </c>
      <c r="B643" t="s">
        <v>17136</v>
      </c>
      <c r="C643" t="s">
        <v>20609</v>
      </c>
      <c r="D643" t="s">
        <v>21970</v>
      </c>
      <c r="E643" t="s">
        <v>17141</v>
      </c>
      <c r="F643">
        <v>36929.279999999999</v>
      </c>
      <c r="G643" t="s">
        <v>7261</v>
      </c>
    </row>
    <row r="644" spans="1:7" x14ac:dyDescent="0.35">
      <c r="A644" t="s">
        <v>17269</v>
      </c>
      <c r="B644" t="s">
        <v>17150</v>
      </c>
      <c r="C644" t="s">
        <v>20099</v>
      </c>
      <c r="D644" t="s">
        <v>66</v>
      </c>
      <c r="E644" t="s">
        <v>44</v>
      </c>
      <c r="F644">
        <v>76096</v>
      </c>
      <c r="G644" t="s">
        <v>7240</v>
      </c>
    </row>
    <row r="645" spans="1:7" x14ac:dyDescent="0.35">
      <c r="A645" t="s">
        <v>17295</v>
      </c>
      <c r="B645" t="s">
        <v>17147</v>
      </c>
      <c r="C645" t="s">
        <v>20381</v>
      </c>
      <c r="D645" t="s">
        <v>20505</v>
      </c>
      <c r="E645" t="s">
        <v>22588</v>
      </c>
      <c r="F645">
        <v>12398.53</v>
      </c>
      <c r="G645" t="s">
        <v>7261</v>
      </c>
    </row>
    <row r="646" spans="1:7" x14ac:dyDescent="0.35">
      <c r="A646" t="s">
        <v>17149</v>
      </c>
      <c r="B646" t="s">
        <v>17150</v>
      </c>
      <c r="C646" t="s">
        <v>20701</v>
      </c>
      <c r="D646" t="s">
        <v>22587</v>
      </c>
      <c r="E646" t="s">
        <v>22588</v>
      </c>
      <c r="F646">
        <v>34002.11</v>
      </c>
      <c r="G646" t="s">
        <v>7240</v>
      </c>
    </row>
    <row r="647" spans="1:7" x14ac:dyDescent="0.35">
      <c r="A647" t="s">
        <v>17571</v>
      </c>
      <c r="B647" t="s">
        <v>17147</v>
      </c>
      <c r="C647" t="s">
        <v>21315</v>
      </c>
      <c r="D647" t="s">
        <v>20500</v>
      </c>
      <c r="E647" t="s">
        <v>22588</v>
      </c>
      <c r="F647">
        <v>71092.38</v>
      </c>
      <c r="G647" t="s">
        <v>7261</v>
      </c>
    </row>
    <row r="648" spans="1:7" x14ac:dyDescent="0.35">
      <c r="A648" t="s">
        <v>17666</v>
      </c>
      <c r="B648" t="s">
        <v>17136</v>
      </c>
      <c r="C648" t="s">
        <v>21320</v>
      </c>
      <c r="D648" t="s">
        <v>21044</v>
      </c>
      <c r="E648" t="s">
        <v>17141</v>
      </c>
      <c r="F648">
        <v>82112.39</v>
      </c>
      <c r="G648" t="s">
        <v>7261</v>
      </c>
    </row>
    <row r="649" spans="1:7" x14ac:dyDescent="0.35">
      <c r="A649" t="s">
        <v>17537</v>
      </c>
      <c r="B649" t="s">
        <v>17155</v>
      </c>
      <c r="C649" t="s">
        <v>21012</v>
      </c>
      <c r="D649" t="s">
        <v>21537</v>
      </c>
      <c r="E649" t="s">
        <v>44</v>
      </c>
      <c r="F649">
        <v>47440.31</v>
      </c>
      <c r="G649" t="s">
        <v>7261</v>
      </c>
    </row>
    <row r="650" spans="1:7" x14ac:dyDescent="0.35">
      <c r="A650" t="s">
        <v>17179</v>
      </c>
      <c r="B650" t="s">
        <v>17147</v>
      </c>
      <c r="C650" t="s">
        <v>21551</v>
      </c>
      <c r="D650" t="s">
        <v>20604</v>
      </c>
      <c r="E650" t="s">
        <v>44</v>
      </c>
      <c r="F650">
        <v>59121.79</v>
      </c>
      <c r="G650" t="s">
        <v>7261</v>
      </c>
    </row>
    <row r="651" spans="1:7" x14ac:dyDescent="0.35">
      <c r="A651" t="s">
        <v>17192</v>
      </c>
      <c r="B651" t="s">
        <v>17140</v>
      </c>
      <c r="C651" t="s">
        <v>20381</v>
      </c>
      <c r="D651" t="s">
        <v>21605</v>
      </c>
      <c r="E651" t="s">
        <v>44</v>
      </c>
      <c r="G651" t="s">
        <v>7261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9A744-37EE-4BEC-9E8B-550AE295E573}">
  <dimension ref="A1:G1453"/>
  <sheetViews>
    <sheetView workbookViewId="0">
      <selection activeCell="K18" sqref="K18"/>
    </sheetView>
  </sheetViews>
  <sheetFormatPr defaultRowHeight="19.05" x14ac:dyDescent="0.35"/>
  <cols>
    <col min="1" max="1" width="12" bestFit="1" customWidth="1"/>
    <col min="2" max="2" width="7.6328125" bestFit="1" customWidth="1"/>
    <col min="3" max="3" width="10.81640625" bestFit="1" customWidth="1"/>
    <col min="4" max="4" width="21.36328125" bestFit="1" customWidth="1"/>
    <col min="5" max="5" width="9.26953125" bestFit="1" customWidth="1"/>
    <col min="6" max="6" width="9.7265625" bestFit="1" customWidth="1"/>
    <col min="7" max="7" width="16.6328125" bestFit="1" customWidth="1"/>
  </cols>
  <sheetData>
    <row r="1" spans="1:7" x14ac:dyDescent="0.35">
      <c r="A1" t="s">
        <v>17742</v>
      </c>
      <c r="B1" t="s">
        <v>17129</v>
      </c>
      <c r="C1" t="s">
        <v>11914</v>
      </c>
      <c r="D1" t="s">
        <v>17743</v>
      </c>
      <c r="E1" t="s">
        <v>4</v>
      </c>
      <c r="F1" t="s">
        <v>1849</v>
      </c>
      <c r="G1" t="s">
        <v>17744</v>
      </c>
    </row>
    <row r="2" spans="1:7" x14ac:dyDescent="0.35">
      <c r="A2" t="s">
        <v>17745</v>
      </c>
      <c r="B2" t="s">
        <v>17132</v>
      </c>
      <c r="C2" t="s">
        <v>12146</v>
      </c>
      <c r="D2" t="s">
        <v>17746</v>
      </c>
      <c r="E2">
        <v>776</v>
      </c>
      <c r="F2" s="13">
        <v>39.049999999999997</v>
      </c>
      <c r="G2">
        <v>772</v>
      </c>
    </row>
    <row r="3" spans="1:7" x14ac:dyDescent="0.35">
      <c r="A3" t="s">
        <v>17747</v>
      </c>
      <c r="B3" t="s">
        <v>17135</v>
      </c>
      <c r="C3" t="s">
        <v>12109</v>
      </c>
      <c r="D3" t="s">
        <v>17748</v>
      </c>
      <c r="E3">
        <v>948</v>
      </c>
      <c r="F3" s="13">
        <v>18.43</v>
      </c>
      <c r="G3">
        <v>678</v>
      </c>
    </row>
    <row r="4" spans="1:7" x14ac:dyDescent="0.35">
      <c r="A4" t="s">
        <v>17749</v>
      </c>
      <c r="B4" t="s">
        <v>17135</v>
      </c>
      <c r="C4" t="s">
        <v>11921</v>
      </c>
      <c r="D4" t="s">
        <v>17750</v>
      </c>
      <c r="E4">
        <v>1959</v>
      </c>
      <c r="F4" s="13">
        <v>4</v>
      </c>
      <c r="G4">
        <v>112</v>
      </c>
    </row>
    <row r="5" spans="1:7" x14ac:dyDescent="0.35">
      <c r="A5" t="s">
        <v>17751</v>
      </c>
      <c r="B5" t="s">
        <v>17135</v>
      </c>
      <c r="C5" t="s">
        <v>11998</v>
      </c>
      <c r="D5" t="s">
        <v>17752</v>
      </c>
      <c r="E5">
        <v>994</v>
      </c>
      <c r="F5" s="13">
        <v>3.73</v>
      </c>
      <c r="G5">
        <v>424</v>
      </c>
    </row>
    <row r="6" spans="1:7" x14ac:dyDescent="0.35">
      <c r="A6" t="s">
        <v>17753</v>
      </c>
      <c r="B6" t="s">
        <v>17137</v>
      </c>
      <c r="C6" t="s">
        <v>12220</v>
      </c>
      <c r="D6" t="s">
        <v>17754</v>
      </c>
      <c r="E6">
        <v>937</v>
      </c>
      <c r="F6" s="13">
        <v>43.74</v>
      </c>
      <c r="G6">
        <v>142</v>
      </c>
    </row>
    <row r="7" spans="1:7" x14ac:dyDescent="0.35">
      <c r="A7" t="s">
        <v>17755</v>
      </c>
      <c r="B7" t="s">
        <v>17137</v>
      </c>
      <c r="C7" t="s">
        <v>11921</v>
      </c>
      <c r="D7" t="s">
        <v>66</v>
      </c>
      <c r="E7">
        <v>1599</v>
      </c>
      <c r="F7" s="13">
        <v>4.4400000000000004</v>
      </c>
      <c r="G7">
        <v>1048</v>
      </c>
    </row>
    <row r="8" spans="1:7" x14ac:dyDescent="0.35">
      <c r="A8" t="s">
        <v>17756</v>
      </c>
      <c r="B8" t="s">
        <v>17137</v>
      </c>
      <c r="C8" t="s">
        <v>11961</v>
      </c>
      <c r="D8" t="s">
        <v>17757</v>
      </c>
      <c r="E8">
        <v>1179</v>
      </c>
      <c r="F8" s="13">
        <v>7.74</v>
      </c>
      <c r="G8">
        <v>558</v>
      </c>
    </row>
    <row r="9" spans="1:7" x14ac:dyDescent="0.35">
      <c r="A9" t="s">
        <v>17758</v>
      </c>
      <c r="B9" t="s">
        <v>17139</v>
      </c>
      <c r="C9" t="s">
        <v>12035</v>
      </c>
      <c r="D9" t="s">
        <v>17759</v>
      </c>
      <c r="E9">
        <v>1654</v>
      </c>
      <c r="F9" s="13">
        <v>12.04</v>
      </c>
      <c r="G9">
        <v>147</v>
      </c>
    </row>
    <row r="10" spans="1:7" x14ac:dyDescent="0.35">
      <c r="A10" t="s">
        <v>17760</v>
      </c>
      <c r="B10" t="s">
        <v>17139</v>
      </c>
      <c r="C10" t="s">
        <v>11998</v>
      </c>
      <c r="D10" t="s">
        <v>17752</v>
      </c>
      <c r="E10">
        <v>401</v>
      </c>
      <c r="F10" s="13">
        <v>4.18</v>
      </c>
      <c r="G10">
        <v>155</v>
      </c>
    </row>
    <row r="11" spans="1:7" x14ac:dyDescent="0.35">
      <c r="A11" t="s">
        <v>17761</v>
      </c>
      <c r="B11" t="s">
        <v>17139</v>
      </c>
      <c r="C11" t="s">
        <v>12183</v>
      </c>
      <c r="D11" t="s">
        <v>17762</v>
      </c>
      <c r="E11">
        <v>327</v>
      </c>
      <c r="F11" s="13">
        <v>6.37</v>
      </c>
      <c r="G11">
        <v>136</v>
      </c>
    </row>
    <row r="12" spans="1:7" x14ac:dyDescent="0.35">
      <c r="A12" t="s">
        <v>17763</v>
      </c>
      <c r="B12" t="s">
        <v>17139</v>
      </c>
      <c r="C12" t="s">
        <v>12035</v>
      </c>
      <c r="D12" t="s">
        <v>17759</v>
      </c>
      <c r="E12">
        <v>1482</v>
      </c>
      <c r="F12" s="13">
        <v>12.52</v>
      </c>
      <c r="G12">
        <v>365</v>
      </c>
    </row>
    <row r="13" spans="1:7" x14ac:dyDescent="0.35">
      <c r="A13" t="s">
        <v>17764</v>
      </c>
      <c r="B13" t="s">
        <v>17142</v>
      </c>
      <c r="C13" t="s">
        <v>11998</v>
      </c>
      <c r="D13" t="s">
        <v>17752</v>
      </c>
      <c r="E13">
        <v>976</v>
      </c>
      <c r="F13" s="13">
        <v>4.17</v>
      </c>
      <c r="G13">
        <v>969</v>
      </c>
    </row>
    <row r="14" spans="1:7" x14ac:dyDescent="0.35">
      <c r="A14" t="s">
        <v>17765</v>
      </c>
      <c r="B14" t="s">
        <v>17142</v>
      </c>
      <c r="C14" t="s">
        <v>12146</v>
      </c>
      <c r="D14" t="s">
        <v>17746</v>
      </c>
      <c r="E14">
        <v>1080</v>
      </c>
      <c r="F14" s="13">
        <v>38.99</v>
      </c>
      <c r="G14">
        <v>39</v>
      </c>
    </row>
    <row r="15" spans="1:7" x14ac:dyDescent="0.35">
      <c r="A15" t="s">
        <v>17766</v>
      </c>
      <c r="B15" t="s">
        <v>17142</v>
      </c>
      <c r="C15" t="s">
        <v>12257</v>
      </c>
      <c r="D15" t="s">
        <v>17767</v>
      </c>
      <c r="E15">
        <v>250</v>
      </c>
      <c r="F15" s="13">
        <v>1.56</v>
      </c>
      <c r="G15">
        <v>140</v>
      </c>
    </row>
    <row r="16" spans="1:7" x14ac:dyDescent="0.35">
      <c r="A16" t="s">
        <v>17768</v>
      </c>
      <c r="B16" t="s">
        <v>17143</v>
      </c>
      <c r="C16" t="s">
        <v>12109</v>
      </c>
      <c r="D16" t="s">
        <v>17748</v>
      </c>
      <c r="E16">
        <v>1825</v>
      </c>
      <c r="F16" s="13">
        <v>20.309999999999999</v>
      </c>
      <c r="G16">
        <v>1701</v>
      </c>
    </row>
    <row r="17" spans="1:7" x14ac:dyDescent="0.35">
      <c r="A17" t="s">
        <v>17769</v>
      </c>
      <c r="B17" t="s">
        <v>17143</v>
      </c>
      <c r="C17" t="s">
        <v>12109</v>
      </c>
      <c r="D17" t="s">
        <v>66</v>
      </c>
      <c r="E17">
        <v>1325</v>
      </c>
      <c r="F17" s="13">
        <v>16.55</v>
      </c>
      <c r="G17">
        <v>960</v>
      </c>
    </row>
    <row r="18" spans="1:7" x14ac:dyDescent="0.35">
      <c r="A18" t="s">
        <v>17770</v>
      </c>
      <c r="B18" t="s">
        <v>17145</v>
      </c>
      <c r="C18" t="s">
        <v>12220</v>
      </c>
      <c r="D18" t="s">
        <v>17754</v>
      </c>
      <c r="E18">
        <v>993</v>
      </c>
      <c r="F18" s="13">
        <v>45.36</v>
      </c>
      <c r="G18">
        <v>376</v>
      </c>
    </row>
    <row r="19" spans="1:7" x14ac:dyDescent="0.35">
      <c r="A19" t="s">
        <v>17771</v>
      </c>
      <c r="B19" t="s">
        <v>17145</v>
      </c>
      <c r="C19" t="s">
        <v>12035</v>
      </c>
      <c r="D19" t="s">
        <v>17759</v>
      </c>
      <c r="E19">
        <v>1006</v>
      </c>
      <c r="F19" s="13">
        <v>11.06</v>
      </c>
      <c r="G19">
        <v>141</v>
      </c>
    </row>
    <row r="20" spans="1:7" x14ac:dyDescent="0.35">
      <c r="A20" t="s">
        <v>17772</v>
      </c>
      <c r="B20" t="s">
        <v>17145</v>
      </c>
      <c r="C20" t="s">
        <v>11921</v>
      </c>
      <c r="D20" t="s">
        <v>17750</v>
      </c>
      <c r="E20">
        <v>1452</v>
      </c>
      <c r="F20" s="13">
        <v>3.9</v>
      </c>
      <c r="G20">
        <v>471</v>
      </c>
    </row>
    <row r="21" spans="1:7" x14ac:dyDescent="0.35">
      <c r="A21" t="s">
        <v>17773</v>
      </c>
      <c r="B21" t="s">
        <v>17146</v>
      </c>
      <c r="C21" t="s">
        <v>12220</v>
      </c>
      <c r="D21" t="s">
        <v>17754</v>
      </c>
      <c r="E21">
        <v>514</v>
      </c>
      <c r="F21" s="13">
        <v>50.52</v>
      </c>
      <c r="G21">
        <v>308</v>
      </c>
    </row>
    <row r="22" spans="1:7" x14ac:dyDescent="0.35">
      <c r="A22" t="s">
        <v>17774</v>
      </c>
      <c r="B22" t="s">
        <v>17146</v>
      </c>
      <c r="C22" t="s">
        <v>11998</v>
      </c>
      <c r="D22" t="s">
        <v>17752</v>
      </c>
      <c r="E22">
        <v>338</v>
      </c>
      <c r="F22" s="13">
        <v>3.81</v>
      </c>
      <c r="G22">
        <v>221</v>
      </c>
    </row>
    <row r="23" spans="1:7" x14ac:dyDescent="0.35">
      <c r="A23" t="s">
        <v>17775</v>
      </c>
      <c r="B23" t="s">
        <v>17146</v>
      </c>
      <c r="C23" t="s">
        <v>12035</v>
      </c>
      <c r="D23" t="s">
        <v>17759</v>
      </c>
      <c r="E23">
        <v>227</v>
      </c>
      <c r="F23" s="13">
        <v>11.9</v>
      </c>
      <c r="G23">
        <v>226</v>
      </c>
    </row>
    <row r="24" spans="1:7" x14ac:dyDescent="0.35">
      <c r="A24" t="s">
        <v>17776</v>
      </c>
      <c r="B24" t="s">
        <v>17146</v>
      </c>
      <c r="C24" t="s">
        <v>12035</v>
      </c>
      <c r="D24" t="s">
        <v>17759</v>
      </c>
      <c r="E24">
        <v>86</v>
      </c>
      <c r="F24" s="13">
        <v>12.58</v>
      </c>
      <c r="G24">
        <v>78</v>
      </c>
    </row>
    <row r="25" spans="1:7" x14ac:dyDescent="0.35">
      <c r="A25" t="s">
        <v>17777</v>
      </c>
      <c r="B25" t="s">
        <v>17148</v>
      </c>
      <c r="C25" t="s">
        <v>12035</v>
      </c>
      <c r="D25" t="s">
        <v>17759</v>
      </c>
      <c r="E25">
        <v>335</v>
      </c>
      <c r="F25" s="13">
        <v>13.44</v>
      </c>
      <c r="G25">
        <v>110</v>
      </c>
    </row>
    <row r="26" spans="1:7" x14ac:dyDescent="0.35">
      <c r="A26" t="s">
        <v>17778</v>
      </c>
      <c r="B26" t="s">
        <v>17148</v>
      </c>
      <c r="C26" t="s">
        <v>12072</v>
      </c>
      <c r="D26" t="s">
        <v>17779</v>
      </c>
      <c r="E26">
        <v>1097</v>
      </c>
      <c r="F26" s="13">
        <v>2.2400000000000002</v>
      </c>
      <c r="G26">
        <v>382</v>
      </c>
    </row>
    <row r="27" spans="1:7" x14ac:dyDescent="0.35">
      <c r="A27" t="s">
        <v>17780</v>
      </c>
      <c r="B27" t="s">
        <v>17149</v>
      </c>
      <c r="C27" t="s">
        <v>11921</v>
      </c>
      <c r="D27" t="s">
        <v>17750</v>
      </c>
      <c r="E27">
        <v>1449</v>
      </c>
      <c r="F27" s="13">
        <v>4.1900000000000004</v>
      </c>
      <c r="G27">
        <v>13</v>
      </c>
    </row>
    <row r="28" spans="1:7" x14ac:dyDescent="0.35">
      <c r="A28" t="s">
        <v>17781</v>
      </c>
      <c r="B28" t="s">
        <v>17149</v>
      </c>
      <c r="C28" t="s">
        <v>12146</v>
      </c>
      <c r="D28" t="s">
        <v>17746</v>
      </c>
      <c r="E28">
        <v>640</v>
      </c>
      <c r="F28" s="13">
        <v>32.270000000000003</v>
      </c>
      <c r="G28">
        <v>200</v>
      </c>
    </row>
    <row r="29" spans="1:7" x14ac:dyDescent="0.35">
      <c r="A29" t="s">
        <v>17782</v>
      </c>
      <c r="B29" t="s">
        <v>17149</v>
      </c>
      <c r="C29" t="s">
        <v>11961</v>
      </c>
      <c r="D29" t="s">
        <v>17757</v>
      </c>
      <c r="E29">
        <v>712</v>
      </c>
      <c r="F29" s="13">
        <v>8.25</v>
      </c>
      <c r="G29">
        <v>159</v>
      </c>
    </row>
    <row r="30" spans="1:7" x14ac:dyDescent="0.35">
      <c r="A30" t="s">
        <v>17783</v>
      </c>
      <c r="B30" t="s">
        <v>17149</v>
      </c>
      <c r="C30" t="s">
        <v>12072</v>
      </c>
      <c r="D30" t="s">
        <v>17779</v>
      </c>
      <c r="E30">
        <v>585</v>
      </c>
      <c r="F30" s="13">
        <v>2.4</v>
      </c>
      <c r="G30">
        <v>515</v>
      </c>
    </row>
    <row r="31" spans="1:7" x14ac:dyDescent="0.35">
      <c r="A31" t="s">
        <v>17784</v>
      </c>
      <c r="B31" t="s">
        <v>17151</v>
      </c>
      <c r="C31" t="s">
        <v>11998</v>
      </c>
      <c r="D31" t="s">
        <v>17752</v>
      </c>
      <c r="E31">
        <v>1001</v>
      </c>
      <c r="F31" s="13">
        <v>4.3099999999999996</v>
      </c>
      <c r="G31">
        <v>747</v>
      </c>
    </row>
    <row r="32" spans="1:7" x14ac:dyDescent="0.35">
      <c r="A32" t="s">
        <v>17785</v>
      </c>
      <c r="B32" t="s">
        <v>17151</v>
      </c>
      <c r="C32" t="s">
        <v>11961</v>
      </c>
      <c r="D32" t="s">
        <v>17757</v>
      </c>
      <c r="E32">
        <v>433</v>
      </c>
      <c r="F32" s="13">
        <v>9.59</v>
      </c>
      <c r="G32">
        <v>207</v>
      </c>
    </row>
    <row r="33" spans="1:7" x14ac:dyDescent="0.35">
      <c r="A33" t="s">
        <v>17786</v>
      </c>
      <c r="B33" t="s">
        <v>17151</v>
      </c>
      <c r="C33" t="s">
        <v>12072</v>
      </c>
      <c r="D33" t="s">
        <v>17779</v>
      </c>
      <c r="E33">
        <v>1451</v>
      </c>
      <c r="F33" s="13">
        <v>2.0499999999999998</v>
      </c>
      <c r="G33">
        <v>583</v>
      </c>
    </row>
    <row r="34" spans="1:7" x14ac:dyDescent="0.35">
      <c r="A34" t="s">
        <v>17787</v>
      </c>
      <c r="B34" t="s">
        <v>17152</v>
      </c>
      <c r="C34" t="s">
        <v>12035</v>
      </c>
      <c r="D34" t="s">
        <v>17759</v>
      </c>
      <c r="E34">
        <v>321</v>
      </c>
      <c r="F34" s="13">
        <v>12.26</v>
      </c>
      <c r="G34">
        <v>287</v>
      </c>
    </row>
    <row r="35" spans="1:7" x14ac:dyDescent="0.35">
      <c r="A35" t="s">
        <v>17788</v>
      </c>
      <c r="B35" t="s">
        <v>17152</v>
      </c>
      <c r="C35" t="s">
        <v>12220</v>
      </c>
      <c r="D35" t="s">
        <v>17754</v>
      </c>
      <c r="E35">
        <v>1993</v>
      </c>
      <c r="F35" s="13">
        <v>44.82</v>
      </c>
      <c r="G35">
        <v>193</v>
      </c>
    </row>
    <row r="36" spans="1:7" x14ac:dyDescent="0.35">
      <c r="A36" t="s">
        <v>17789</v>
      </c>
      <c r="B36" t="s">
        <v>17153</v>
      </c>
      <c r="C36" t="s">
        <v>12109</v>
      </c>
      <c r="D36" t="s">
        <v>17748</v>
      </c>
      <c r="E36">
        <v>915</v>
      </c>
      <c r="F36" s="13">
        <v>20.48</v>
      </c>
      <c r="G36">
        <v>425</v>
      </c>
    </row>
    <row r="37" spans="1:7" x14ac:dyDescent="0.35">
      <c r="A37" t="s">
        <v>17790</v>
      </c>
      <c r="B37" t="s">
        <v>17153</v>
      </c>
      <c r="C37" t="s">
        <v>11921</v>
      </c>
      <c r="D37" t="s">
        <v>17750</v>
      </c>
      <c r="E37">
        <v>1680</v>
      </c>
      <c r="F37" s="13">
        <v>4</v>
      </c>
      <c r="G37">
        <v>579</v>
      </c>
    </row>
    <row r="38" spans="1:7" x14ac:dyDescent="0.35">
      <c r="A38" t="s">
        <v>17791</v>
      </c>
      <c r="B38" t="s">
        <v>17153</v>
      </c>
      <c r="C38" t="s">
        <v>12257</v>
      </c>
      <c r="D38" t="s">
        <v>17767</v>
      </c>
      <c r="E38">
        <v>1992</v>
      </c>
      <c r="F38" s="13">
        <v>1.47</v>
      </c>
      <c r="G38">
        <v>1415</v>
      </c>
    </row>
    <row r="39" spans="1:7" x14ac:dyDescent="0.35">
      <c r="A39" t="s">
        <v>17792</v>
      </c>
      <c r="B39" t="s">
        <v>17153</v>
      </c>
      <c r="C39" t="s">
        <v>11998</v>
      </c>
      <c r="D39" t="s">
        <v>17752</v>
      </c>
      <c r="E39">
        <v>865</v>
      </c>
      <c r="F39" s="13">
        <v>3.45</v>
      </c>
      <c r="G39">
        <v>428</v>
      </c>
    </row>
    <row r="40" spans="1:7" x14ac:dyDescent="0.35">
      <c r="A40" t="s">
        <v>17793</v>
      </c>
      <c r="B40" t="s">
        <v>17154</v>
      </c>
      <c r="C40" t="s">
        <v>12220</v>
      </c>
      <c r="D40" t="s">
        <v>17754</v>
      </c>
      <c r="E40">
        <v>1083</v>
      </c>
      <c r="F40" s="13">
        <v>47.22</v>
      </c>
      <c r="G40">
        <v>88</v>
      </c>
    </row>
    <row r="41" spans="1:7" x14ac:dyDescent="0.35">
      <c r="A41" t="s">
        <v>17794</v>
      </c>
      <c r="B41" t="s">
        <v>17156</v>
      </c>
      <c r="C41" t="s">
        <v>11998</v>
      </c>
      <c r="D41" t="s">
        <v>17752</v>
      </c>
      <c r="E41">
        <v>1010</v>
      </c>
      <c r="F41" s="13">
        <v>3.62</v>
      </c>
      <c r="G41">
        <v>851</v>
      </c>
    </row>
    <row r="42" spans="1:7" x14ac:dyDescent="0.35">
      <c r="A42" t="s">
        <v>17795</v>
      </c>
      <c r="B42" t="s">
        <v>17157</v>
      </c>
      <c r="C42" t="s">
        <v>11921</v>
      </c>
      <c r="D42" t="s">
        <v>17750</v>
      </c>
      <c r="E42">
        <v>1001</v>
      </c>
      <c r="F42" s="13">
        <v>3.94</v>
      </c>
      <c r="G42">
        <v>201</v>
      </c>
    </row>
    <row r="43" spans="1:7" x14ac:dyDescent="0.35">
      <c r="A43" t="s">
        <v>17796</v>
      </c>
      <c r="B43" t="s">
        <v>17157</v>
      </c>
      <c r="C43" t="s">
        <v>11921</v>
      </c>
      <c r="D43" t="s">
        <v>17750</v>
      </c>
      <c r="E43">
        <v>1666</v>
      </c>
      <c r="F43" s="13">
        <v>3.99</v>
      </c>
      <c r="G43">
        <v>761</v>
      </c>
    </row>
    <row r="44" spans="1:7" x14ac:dyDescent="0.35">
      <c r="A44" t="s">
        <v>17797</v>
      </c>
      <c r="B44" t="s">
        <v>17158</v>
      </c>
      <c r="C44" t="s">
        <v>12257</v>
      </c>
      <c r="D44" t="s">
        <v>17767</v>
      </c>
      <c r="E44">
        <v>372</v>
      </c>
      <c r="F44" s="13">
        <v>1.51</v>
      </c>
      <c r="G44">
        <v>239</v>
      </c>
    </row>
    <row r="45" spans="1:7" x14ac:dyDescent="0.35">
      <c r="A45" t="s">
        <v>17798</v>
      </c>
      <c r="B45" t="s">
        <v>17158</v>
      </c>
      <c r="C45" t="s">
        <v>12146</v>
      </c>
      <c r="D45" t="s">
        <v>17746</v>
      </c>
      <c r="E45">
        <v>946</v>
      </c>
      <c r="F45" s="13">
        <v>39.74</v>
      </c>
      <c r="G45">
        <v>841</v>
      </c>
    </row>
    <row r="46" spans="1:7" x14ac:dyDescent="0.35">
      <c r="A46" t="s">
        <v>17799</v>
      </c>
      <c r="B46" t="s">
        <v>17158</v>
      </c>
      <c r="C46" t="s">
        <v>11998</v>
      </c>
      <c r="D46" t="s">
        <v>17752</v>
      </c>
      <c r="E46">
        <v>553</v>
      </c>
      <c r="F46" s="13">
        <v>3.79</v>
      </c>
      <c r="G46">
        <v>300</v>
      </c>
    </row>
    <row r="47" spans="1:7" x14ac:dyDescent="0.35">
      <c r="A47" t="s">
        <v>17800</v>
      </c>
      <c r="B47" t="s">
        <v>17158</v>
      </c>
      <c r="C47" t="s">
        <v>11998</v>
      </c>
      <c r="D47" t="s">
        <v>17752</v>
      </c>
      <c r="E47">
        <v>316</v>
      </c>
      <c r="F47" s="13">
        <v>3.98</v>
      </c>
      <c r="G47">
        <v>196</v>
      </c>
    </row>
    <row r="48" spans="1:7" x14ac:dyDescent="0.35">
      <c r="A48" t="s">
        <v>17801</v>
      </c>
      <c r="B48" t="s">
        <v>17159</v>
      </c>
      <c r="C48" t="s">
        <v>11998</v>
      </c>
      <c r="D48" t="s">
        <v>17752</v>
      </c>
      <c r="E48">
        <v>153</v>
      </c>
      <c r="F48" s="13">
        <v>3.58</v>
      </c>
      <c r="G48">
        <v>151</v>
      </c>
    </row>
    <row r="49" spans="1:7" x14ac:dyDescent="0.35">
      <c r="A49" t="s">
        <v>17802</v>
      </c>
      <c r="B49" t="s">
        <v>17159</v>
      </c>
      <c r="C49" t="s">
        <v>12220</v>
      </c>
      <c r="D49" t="s">
        <v>17754</v>
      </c>
      <c r="E49">
        <v>212</v>
      </c>
      <c r="F49" s="13">
        <v>43.96</v>
      </c>
      <c r="G49">
        <v>2</v>
      </c>
    </row>
    <row r="50" spans="1:7" x14ac:dyDescent="0.35">
      <c r="A50" t="s">
        <v>17803</v>
      </c>
      <c r="B50" t="s">
        <v>17159</v>
      </c>
      <c r="C50" t="s">
        <v>11921</v>
      </c>
      <c r="D50" t="s">
        <v>17750</v>
      </c>
      <c r="E50">
        <v>1110</v>
      </c>
      <c r="F50" s="13">
        <v>4.07</v>
      </c>
      <c r="G50">
        <v>447</v>
      </c>
    </row>
    <row r="51" spans="1:7" x14ac:dyDescent="0.35">
      <c r="A51" t="s">
        <v>17804</v>
      </c>
      <c r="B51" t="s">
        <v>17159</v>
      </c>
      <c r="C51" t="s">
        <v>12257</v>
      </c>
      <c r="D51" t="s">
        <v>66</v>
      </c>
      <c r="E51">
        <v>295</v>
      </c>
      <c r="F51" s="13">
        <v>1.72</v>
      </c>
      <c r="G51">
        <v>43</v>
      </c>
    </row>
    <row r="52" spans="1:7" x14ac:dyDescent="0.35">
      <c r="A52" t="s">
        <v>17805</v>
      </c>
      <c r="B52" t="s">
        <v>17160</v>
      </c>
      <c r="C52" t="s">
        <v>12257</v>
      </c>
      <c r="D52" t="s">
        <v>17767</v>
      </c>
      <c r="E52">
        <v>1193</v>
      </c>
      <c r="F52" s="13">
        <v>1.68</v>
      </c>
      <c r="G52">
        <v>12</v>
      </c>
    </row>
    <row r="53" spans="1:7" x14ac:dyDescent="0.35">
      <c r="A53" t="s">
        <v>17806</v>
      </c>
      <c r="B53" t="s">
        <v>17160</v>
      </c>
      <c r="C53" t="s">
        <v>11998</v>
      </c>
      <c r="D53" t="s">
        <v>17752</v>
      </c>
      <c r="E53">
        <v>1496</v>
      </c>
      <c r="F53" s="13">
        <v>3.91</v>
      </c>
      <c r="G53">
        <v>1330</v>
      </c>
    </row>
    <row r="54" spans="1:7" x14ac:dyDescent="0.35">
      <c r="A54" t="s">
        <v>17807</v>
      </c>
      <c r="B54" t="s">
        <v>17161</v>
      </c>
      <c r="C54" t="s">
        <v>12035</v>
      </c>
      <c r="D54" t="s">
        <v>17759</v>
      </c>
      <c r="E54">
        <v>321</v>
      </c>
      <c r="F54" s="13">
        <v>11.52</v>
      </c>
      <c r="G54">
        <v>53</v>
      </c>
    </row>
    <row r="55" spans="1:7" x14ac:dyDescent="0.35">
      <c r="A55" t="s">
        <v>17808</v>
      </c>
      <c r="B55" t="s">
        <v>17161</v>
      </c>
      <c r="C55" t="s">
        <v>12035</v>
      </c>
      <c r="D55" t="s">
        <v>17759</v>
      </c>
      <c r="E55">
        <v>1053</v>
      </c>
      <c r="F55" s="13">
        <v>10.84</v>
      </c>
      <c r="G55">
        <v>655</v>
      </c>
    </row>
    <row r="56" spans="1:7" x14ac:dyDescent="0.35">
      <c r="A56" t="s">
        <v>17809</v>
      </c>
      <c r="B56" t="s">
        <v>17161</v>
      </c>
      <c r="C56" t="s">
        <v>12183</v>
      </c>
      <c r="D56" t="s">
        <v>17762</v>
      </c>
      <c r="E56">
        <v>1508</v>
      </c>
      <c r="F56" s="13">
        <v>6.93</v>
      </c>
      <c r="G56">
        <v>156</v>
      </c>
    </row>
    <row r="57" spans="1:7" x14ac:dyDescent="0.35">
      <c r="A57" t="s">
        <v>17810</v>
      </c>
      <c r="B57" t="s">
        <v>17161</v>
      </c>
      <c r="C57" t="s">
        <v>11921</v>
      </c>
      <c r="D57" t="s">
        <v>17750</v>
      </c>
      <c r="E57">
        <v>547</v>
      </c>
      <c r="F57" s="13">
        <v>4.28</v>
      </c>
      <c r="G57">
        <v>162</v>
      </c>
    </row>
    <row r="58" spans="1:7" x14ac:dyDescent="0.35">
      <c r="A58" t="s">
        <v>17811</v>
      </c>
      <c r="B58" t="s">
        <v>17162</v>
      </c>
      <c r="C58" t="s">
        <v>12183</v>
      </c>
      <c r="D58" t="s">
        <v>17762</v>
      </c>
      <c r="E58">
        <v>267</v>
      </c>
      <c r="F58" s="13">
        <v>7.19</v>
      </c>
      <c r="G58">
        <v>87</v>
      </c>
    </row>
    <row r="59" spans="1:7" x14ac:dyDescent="0.35">
      <c r="A59" t="s">
        <v>17812</v>
      </c>
      <c r="B59" t="s">
        <v>17162</v>
      </c>
      <c r="C59" t="s">
        <v>12257</v>
      </c>
      <c r="D59" t="s">
        <v>17767</v>
      </c>
      <c r="E59">
        <v>170</v>
      </c>
      <c r="F59" s="13">
        <v>1.65</v>
      </c>
      <c r="G59">
        <v>25</v>
      </c>
    </row>
    <row r="60" spans="1:7" x14ac:dyDescent="0.35">
      <c r="A60" t="s">
        <v>17813</v>
      </c>
      <c r="B60" t="s">
        <v>17162</v>
      </c>
      <c r="C60" t="s">
        <v>11921</v>
      </c>
      <c r="D60" t="s">
        <v>66</v>
      </c>
      <c r="E60">
        <v>1867</v>
      </c>
      <c r="F60" s="13">
        <v>3.97</v>
      </c>
      <c r="G60">
        <v>1236</v>
      </c>
    </row>
    <row r="61" spans="1:7" x14ac:dyDescent="0.35">
      <c r="A61" t="s">
        <v>17814</v>
      </c>
      <c r="B61" t="s">
        <v>17163</v>
      </c>
      <c r="C61" t="s">
        <v>12257</v>
      </c>
      <c r="D61" t="s">
        <v>17767</v>
      </c>
      <c r="E61">
        <v>863</v>
      </c>
      <c r="F61" s="13">
        <v>1.54</v>
      </c>
      <c r="G61">
        <v>522</v>
      </c>
    </row>
    <row r="62" spans="1:7" x14ac:dyDescent="0.35">
      <c r="A62" t="s">
        <v>17815</v>
      </c>
      <c r="B62" t="s">
        <v>17163</v>
      </c>
      <c r="C62" t="s">
        <v>12257</v>
      </c>
      <c r="D62" t="s">
        <v>17767</v>
      </c>
      <c r="E62">
        <v>80</v>
      </c>
      <c r="F62" s="13">
        <v>1.39</v>
      </c>
      <c r="G62">
        <v>34</v>
      </c>
    </row>
    <row r="63" spans="1:7" x14ac:dyDescent="0.35">
      <c r="A63" t="s">
        <v>17816</v>
      </c>
      <c r="B63" t="s">
        <v>17163</v>
      </c>
      <c r="C63" t="s">
        <v>11921</v>
      </c>
      <c r="D63" t="s">
        <v>17750</v>
      </c>
      <c r="E63">
        <v>1151</v>
      </c>
      <c r="F63" s="13">
        <v>3.9</v>
      </c>
      <c r="G63">
        <v>287</v>
      </c>
    </row>
    <row r="64" spans="1:7" x14ac:dyDescent="0.35">
      <c r="A64" t="s">
        <v>17817</v>
      </c>
      <c r="B64" t="s">
        <v>17164</v>
      </c>
      <c r="C64" t="s">
        <v>12257</v>
      </c>
      <c r="D64" t="s">
        <v>66</v>
      </c>
      <c r="E64">
        <v>457</v>
      </c>
      <c r="F64" s="13">
        <v>1.67</v>
      </c>
      <c r="G64">
        <v>272</v>
      </c>
    </row>
    <row r="65" spans="1:7" x14ac:dyDescent="0.35">
      <c r="A65" t="s">
        <v>17818</v>
      </c>
      <c r="B65" t="s">
        <v>17165</v>
      </c>
      <c r="C65" t="s">
        <v>12220</v>
      </c>
      <c r="D65" t="s">
        <v>17754</v>
      </c>
      <c r="E65">
        <v>112</v>
      </c>
      <c r="F65" s="13">
        <v>45.42</v>
      </c>
      <c r="G65">
        <v>66</v>
      </c>
    </row>
    <row r="66" spans="1:7" x14ac:dyDescent="0.35">
      <c r="A66" t="s">
        <v>17819</v>
      </c>
      <c r="B66" t="s">
        <v>17166</v>
      </c>
      <c r="C66" t="s">
        <v>12072</v>
      </c>
      <c r="D66" t="s">
        <v>17779</v>
      </c>
      <c r="E66">
        <v>683</v>
      </c>
      <c r="F66" s="13">
        <v>2.09</v>
      </c>
      <c r="G66">
        <v>475</v>
      </c>
    </row>
    <row r="67" spans="1:7" x14ac:dyDescent="0.35">
      <c r="A67" t="s">
        <v>17820</v>
      </c>
      <c r="B67" t="s">
        <v>17166</v>
      </c>
      <c r="C67" t="s">
        <v>12220</v>
      </c>
      <c r="D67" t="s">
        <v>17754</v>
      </c>
      <c r="E67">
        <v>1333</v>
      </c>
      <c r="F67" s="13">
        <v>50.26</v>
      </c>
      <c r="G67">
        <v>300</v>
      </c>
    </row>
    <row r="68" spans="1:7" x14ac:dyDescent="0.35">
      <c r="A68" t="s">
        <v>17821</v>
      </c>
      <c r="B68" t="s">
        <v>17166</v>
      </c>
      <c r="C68" t="s">
        <v>12109</v>
      </c>
      <c r="D68" t="s">
        <v>17748</v>
      </c>
      <c r="E68">
        <v>1202</v>
      </c>
      <c r="F68" s="13">
        <v>18.059999999999999</v>
      </c>
      <c r="G68">
        <v>615</v>
      </c>
    </row>
    <row r="69" spans="1:7" x14ac:dyDescent="0.35">
      <c r="A69" t="s">
        <v>17822</v>
      </c>
      <c r="B69" t="s">
        <v>17167</v>
      </c>
      <c r="C69" t="s">
        <v>11921</v>
      </c>
      <c r="D69" t="s">
        <v>17750</v>
      </c>
      <c r="E69">
        <v>842</v>
      </c>
      <c r="F69" s="13">
        <v>4.5199999999999996</v>
      </c>
      <c r="G69">
        <v>108</v>
      </c>
    </row>
    <row r="70" spans="1:7" x14ac:dyDescent="0.35">
      <c r="A70" t="s">
        <v>17823</v>
      </c>
      <c r="B70" t="s">
        <v>17167</v>
      </c>
      <c r="C70" t="s">
        <v>12146</v>
      </c>
      <c r="D70" t="s">
        <v>17746</v>
      </c>
      <c r="E70">
        <v>1453</v>
      </c>
      <c r="F70" s="13">
        <v>37.83</v>
      </c>
      <c r="G70">
        <v>1139</v>
      </c>
    </row>
    <row r="71" spans="1:7" x14ac:dyDescent="0.35">
      <c r="A71" t="s">
        <v>17824</v>
      </c>
      <c r="B71" t="s">
        <v>17167</v>
      </c>
      <c r="C71" t="s">
        <v>12072</v>
      </c>
      <c r="D71" t="s">
        <v>17779</v>
      </c>
      <c r="E71">
        <v>1800</v>
      </c>
      <c r="F71" s="13">
        <v>2.11</v>
      </c>
      <c r="G71">
        <v>1630</v>
      </c>
    </row>
    <row r="72" spans="1:7" x14ac:dyDescent="0.35">
      <c r="A72" t="s">
        <v>17825</v>
      </c>
      <c r="B72" t="s">
        <v>17167</v>
      </c>
      <c r="C72" t="s">
        <v>12220</v>
      </c>
      <c r="D72" t="s">
        <v>17754</v>
      </c>
      <c r="E72">
        <v>1431</v>
      </c>
      <c r="F72" s="13">
        <v>54.14</v>
      </c>
      <c r="G72">
        <v>1312</v>
      </c>
    </row>
    <row r="73" spans="1:7" x14ac:dyDescent="0.35">
      <c r="A73" t="s">
        <v>17826</v>
      </c>
      <c r="B73" t="s">
        <v>17168</v>
      </c>
      <c r="C73" t="s">
        <v>12257</v>
      </c>
      <c r="D73" t="s">
        <v>17767</v>
      </c>
      <c r="E73">
        <v>889</v>
      </c>
      <c r="F73" s="13">
        <v>1.67</v>
      </c>
      <c r="G73">
        <v>665</v>
      </c>
    </row>
    <row r="74" spans="1:7" x14ac:dyDescent="0.35">
      <c r="A74" t="s">
        <v>17827</v>
      </c>
      <c r="B74" t="s">
        <v>17168</v>
      </c>
      <c r="C74" t="s">
        <v>12146</v>
      </c>
      <c r="D74" t="s">
        <v>17746</v>
      </c>
      <c r="E74">
        <v>362</v>
      </c>
      <c r="F74" s="13">
        <v>31.72</v>
      </c>
      <c r="G74">
        <v>298</v>
      </c>
    </row>
    <row r="75" spans="1:7" x14ac:dyDescent="0.35">
      <c r="A75" t="s">
        <v>17828</v>
      </c>
      <c r="B75" t="s">
        <v>17169</v>
      </c>
      <c r="C75" t="s">
        <v>12146</v>
      </c>
      <c r="D75" t="s">
        <v>17746</v>
      </c>
      <c r="E75">
        <v>1737</v>
      </c>
      <c r="F75" s="13">
        <v>36.11</v>
      </c>
      <c r="G75">
        <v>769</v>
      </c>
    </row>
    <row r="76" spans="1:7" x14ac:dyDescent="0.35">
      <c r="A76" t="s">
        <v>17829</v>
      </c>
      <c r="B76" t="s">
        <v>17169</v>
      </c>
      <c r="C76" t="s">
        <v>12035</v>
      </c>
      <c r="D76" t="s">
        <v>17759</v>
      </c>
      <c r="E76">
        <v>1724</v>
      </c>
      <c r="F76" s="13">
        <v>12.11</v>
      </c>
      <c r="G76">
        <v>204</v>
      </c>
    </row>
    <row r="77" spans="1:7" x14ac:dyDescent="0.35">
      <c r="A77" t="s">
        <v>17830</v>
      </c>
      <c r="B77" t="s">
        <v>17169</v>
      </c>
      <c r="C77" t="s">
        <v>12220</v>
      </c>
      <c r="D77" t="s">
        <v>17754</v>
      </c>
      <c r="E77">
        <v>1675</v>
      </c>
      <c r="F77" s="13">
        <v>47.56</v>
      </c>
      <c r="G77">
        <v>1136</v>
      </c>
    </row>
    <row r="78" spans="1:7" x14ac:dyDescent="0.35">
      <c r="A78" t="s">
        <v>17831</v>
      </c>
      <c r="B78" t="s">
        <v>17169</v>
      </c>
      <c r="C78" t="s">
        <v>12257</v>
      </c>
      <c r="D78" t="s">
        <v>17767</v>
      </c>
      <c r="E78">
        <v>491</v>
      </c>
      <c r="F78" s="13">
        <v>1.67</v>
      </c>
      <c r="G78">
        <v>262</v>
      </c>
    </row>
    <row r="79" spans="1:7" x14ac:dyDescent="0.35">
      <c r="A79" t="s">
        <v>17832</v>
      </c>
      <c r="B79" t="s">
        <v>17170</v>
      </c>
      <c r="C79" t="s">
        <v>11961</v>
      </c>
      <c r="D79" t="s">
        <v>17757</v>
      </c>
      <c r="E79">
        <v>1733</v>
      </c>
      <c r="F79" s="13">
        <v>7.9</v>
      </c>
      <c r="G79">
        <v>79</v>
      </c>
    </row>
    <row r="80" spans="1:7" x14ac:dyDescent="0.35">
      <c r="A80" t="s">
        <v>17833</v>
      </c>
      <c r="B80" t="s">
        <v>17171</v>
      </c>
      <c r="C80" t="s">
        <v>12109</v>
      </c>
      <c r="D80" t="s">
        <v>17748</v>
      </c>
      <c r="E80">
        <v>331</v>
      </c>
      <c r="F80" s="13">
        <v>17.75</v>
      </c>
      <c r="G80">
        <v>215</v>
      </c>
    </row>
    <row r="81" spans="1:7" x14ac:dyDescent="0.35">
      <c r="A81" t="s">
        <v>17834</v>
      </c>
      <c r="B81" t="s">
        <v>17171</v>
      </c>
      <c r="C81" t="s">
        <v>11961</v>
      </c>
      <c r="D81" t="s">
        <v>17757</v>
      </c>
      <c r="E81">
        <v>765</v>
      </c>
      <c r="F81" s="13">
        <v>-7.71</v>
      </c>
      <c r="G81">
        <v>729</v>
      </c>
    </row>
    <row r="82" spans="1:7" x14ac:dyDescent="0.35">
      <c r="A82" t="s">
        <v>17835</v>
      </c>
      <c r="B82" t="s">
        <v>17171</v>
      </c>
      <c r="C82" t="s">
        <v>12035</v>
      </c>
      <c r="D82" t="s">
        <v>17759</v>
      </c>
      <c r="E82">
        <v>434</v>
      </c>
      <c r="F82" s="13">
        <v>11.84</v>
      </c>
      <c r="G82">
        <v>422</v>
      </c>
    </row>
    <row r="83" spans="1:7" x14ac:dyDescent="0.35">
      <c r="A83" t="s">
        <v>17836</v>
      </c>
      <c r="B83" t="s">
        <v>17172</v>
      </c>
      <c r="C83" t="s">
        <v>11998</v>
      </c>
      <c r="D83" t="s">
        <v>66</v>
      </c>
      <c r="E83">
        <v>1742</v>
      </c>
      <c r="F83" s="13">
        <v>4.24</v>
      </c>
      <c r="G83">
        <v>1415</v>
      </c>
    </row>
    <row r="84" spans="1:7" x14ac:dyDescent="0.35">
      <c r="A84" t="s">
        <v>17837</v>
      </c>
      <c r="B84" t="s">
        <v>17172</v>
      </c>
      <c r="C84" t="s">
        <v>11921</v>
      </c>
      <c r="D84" t="s">
        <v>17750</v>
      </c>
      <c r="E84">
        <v>182</v>
      </c>
      <c r="F84" s="13">
        <v>4.53</v>
      </c>
      <c r="G84">
        <v>56</v>
      </c>
    </row>
    <row r="85" spans="1:7" x14ac:dyDescent="0.35">
      <c r="A85" t="s">
        <v>17838</v>
      </c>
      <c r="B85" t="s">
        <v>17173</v>
      </c>
      <c r="C85" t="s">
        <v>12109</v>
      </c>
      <c r="D85" t="s">
        <v>17748</v>
      </c>
      <c r="E85">
        <v>936</v>
      </c>
      <c r="F85" s="13">
        <v>17.7</v>
      </c>
      <c r="G85">
        <v>0</v>
      </c>
    </row>
    <row r="86" spans="1:7" x14ac:dyDescent="0.35">
      <c r="A86" t="s">
        <v>17839</v>
      </c>
      <c r="B86" t="s">
        <v>17174</v>
      </c>
      <c r="C86" t="s">
        <v>12072</v>
      </c>
      <c r="D86" t="s">
        <v>17779</v>
      </c>
      <c r="E86">
        <v>850</v>
      </c>
      <c r="F86" s="13">
        <v>1.99</v>
      </c>
      <c r="G86">
        <v>619</v>
      </c>
    </row>
    <row r="87" spans="1:7" x14ac:dyDescent="0.35">
      <c r="A87" t="s">
        <v>17840</v>
      </c>
      <c r="B87" t="s">
        <v>17175</v>
      </c>
      <c r="C87" t="s">
        <v>11961</v>
      </c>
      <c r="D87" t="s">
        <v>17757</v>
      </c>
      <c r="E87">
        <v>895</v>
      </c>
      <c r="F87" s="13">
        <v>9.14</v>
      </c>
      <c r="G87">
        <v>398</v>
      </c>
    </row>
    <row r="88" spans="1:7" x14ac:dyDescent="0.35">
      <c r="A88" t="s">
        <v>17841</v>
      </c>
      <c r="B88" t="s">
        <v>17175</v>
      </c>
      <c r="C88" t="s">
        <v>12183</v>
      </c>
      <c r="D88" t="s">
        <v>17762</v>
      </c>
      <c r="E88">
        <v>1425</v>
      </c>
      <c r="F88" s="13">
        <v>7.42</v>
      </c>
      <c r="G88">
        <v>136</v>
      </c>
    </row>
    <row r="89" spans="1:7" x14ac:dyDescent="0.35">
      <c r="A89" t="s">
        <v>17842</v>
      </c>
      <c r="B89" t="s">
        <v>17175</v>
      </c>
      <c r="C89" t="s">
        <v>12183</v>
      </c>
      <c r="D89" t="s">
        <v>17762</v>
      </c>
      <c r="E89">
        <v>1928</v>
      </c>
      <c r="F89" s="13">
        <v>7</v>
      </c>
      <c r="G89">
        <v>651</v>
      </c>
    </row>
    <row r="90" spans="1:7" x14ac:dyDescent="0.35">
      <c r="A90" t="s">
        <v>17843</v>
      </c>
      <c r="B90" t="s">
        <v>17175</v>
      </c>
      <c r="C90" t="s">
        <v>11998</v>
      </c>
      <c r="D90" t="s">
        <v>17752</v>
      </c>
      <c r="E90">
        <v>1274</v>
      </c>
      <c r="F90" s="13">
        <v>3.81</v>
      </c>
      <c r="G90">
        <v>1168</v>
      </c>
    </row>
    <row r="91" spans="1:7" x14ac:dyDescent="0.35">
      <c r="A91" t="s">
        <v>17844</v>
      </c>
      <c r="B91" t="s">
        <v>17176</v>
      </c>
      <c r="C91" t="s">
        <v>12109</v>
      </c>
      <c r="D91" t="s">
        <v>17748</v>
      </c>
      <c r="E91">
        <v>133</v>
      </c>
      <c r="F91" s="13">
        <v>17.649999999999999</v>
      </c>
      <c r="G91">
        <v>41</v>
      </c>
    </row>
    <row r="92" spans="1:7" x14ac:dyDescent="0.35">
      <c r="A92" t="s">
        <v>17845</v>
      </c>
      <c r="B92" t="s">
        <v>17176</v>
      </c>
      <c r="C92" t="s">
        <v>12072</v>
      </c>
      <c r="D92" t="s">
        <v>17779</v>
      </c>
      <c r="E92">
        <v>654</v>
      </c>
      <c r="F92" s="13">
        <v>2.33</v>
      </c>
      <c r="G92">
        <v>547</v>
      </c>
    </row>
    <row r="93" spans="1:7" x14ac:dyDescent="0.35">
      <c r="A93" t="s">
        <v>17846</v>
      </c>
      <c r="B93" t="s">
        <v>17176</v>
      </c>
      <c r="C93" t="s">
        <v>11961</v>
      </c>
      <c r="D93" t="s">
        <v>17757</v>
      </c>
      <c r="E93">
        <v>1163</v>
      </c>
      <c r="F93" s="13">
        <v>9.23</v>
      </c>
      <c r="G93">
        <v>1099</v>
      </c>
    </row>
    <row r="94" spans="1:7" x14ac:dyDescent="0.35">
      <c r="A94" t="s">
        <v>17847</v>
      </c>
      <c r="B94" t="s">
        <v>17177</v>
      </c>
      <c r="C94" t="s">
        <v>12072</v>
      </c>
      <c r="D94" t="s">
        <v>17779</v>
      </c>
      <c r="E94">
        <v>1762</v>
      </c>
      <c r="F94" s="13">
        <v>2.2200000000000002</v>
      </c>
      <c r="G94">
        <v>1344</v>
      </c>
    </row>
    <row r="95" spans="1:7" x14ac:dyDescent="0.35">
      <c r="A95" t="s">
        <v>17848</v>
      </c>
      <c r="B95" t="s">
        <v>17177</v>
      </c>
      <c r="C95" t="s">
        <v>12220</v>
      </c>
      <c r="D95" t="s">
        <v>17754</v>
      </c>
      <c r="E95">
        <v>1808</v>
      </c>
      <c r="F95" s="13">
        <v>46.92</v>
      </c>
      <c r="G95">
        <v>1130</v>
      </c>
    </row>
    <row r="96" spans="1:7" x14ac:dyDescent="0.35">
      <c r="A96" t="s">
        <v>17849</v>
      </c>
      <c r="B96" t="s">
        <v>17178</v>
      </c>
      <c r="C96" t="s">
        <v>12183</v>
      </c>
      <c r="D96" t="s">
        <v>17762</v>
      </c>
      <c r="E96">
        <v>1925</v>
      </c>
      <c r="F96" s="13">
        <v>6.22</v>
      </c>
      <c r="G96">
        <v>97</v>
      </c>
    </row>
    <row r="97" spans="1:7" x14ac:dyDescent="0.35">
      <c r="A97" t="s">
        <v>17850</v>
      </c>
      <c r="B97" t="s">
        <v>17178</v>
      </c>
      <c r="C97" t="s">
        <v>12220</v>
      </c>
      <c r="D97" t="s">
        <v>17754</v>
      </c>
      <c r="E97">
        <v>1403</v>
      </c>
      <c r="F97" s="13">
        <v>50.05</v>
      </c>
      <c r="G97">
        <v>495</v>
      </c>
    </row>
    <row r="98" spans="1:7" x14ac:dyDescent="0.35">
      <c r="A98" t="s">
        <v>17851</v>
      </c>
      <c r="B98" t="s">
        <v>17179</v>
      </c>
      <c r="C98" t="s">
        <v>12220</v>
      </c>
      <c r="D98" t="s">
        <v>17754</v>
      </c>
      <c r="E98">
        <v>907</v>
      </c>
      <c r="F98" s="13">
        <v>44.42</v>
      </c>
      <c r="G98">
        <v>471</v>
      </c>
    </row>
    <row r="99" spans="1:7" x14ac:dyDescent="0.35">
      <c r="A99" t="s">
        <v>17852</v>
      </c>
      <c r="B99" t="s">
        <v>17179</v>
      </c>
      <c r="C99" t="s">
        <v>12035</v>
      </c>
      <c r="D99" t="s">
        <v>17759</v>
      </c>
      <c r="E99">
        <v>167</v>
      </c>
      <c r="F99" s="13">
        <v>13.15</v>
      </c>
      <c r="G99">
        <v>120</v>
      </c>
    </row>
    <row r="100" spans="1:7" x14ac:dyDescent="0.35">
      <c r="A100" t="s">
        <v>17853</v>
      </c>
      <c r="B100" t="s">
        <v>17179</v>
      </c>
      <c r="C100" t="s">
        <v>12257</v>
      </c>
      <c r="D100" t="s">
        <v>17767</v>
      </c>
      <c r="E100">
        <v>1958</v>
      </c>
      <c r="F100" s="13">
        <v>1.35</v>
      </c>
      <c r="G100">
        <v>1270</v>
      </c>
    </row>
    <row r="101" spans="1:7" x14ac:dyDescent="0.35">
      <c r="A101" t="s">
        <v>17854</v>
      </c>
      <c r="B101" t="s">
        <v>17179</v>
      </c>
      <c r="C101" t="s">
        <v>11961</v>
      </c>
      <c r="D101" t="s">
        <v>66</v>
      </c>
      <c r="E101">
        <v>1473</v>
      </c>
      <c r="F101" s="13">
        <v>9.5</v>
      </c>
      <c r="G101">
        <v>1169</v>
      </c>
    </row>
    <row r="102" spans="1:7" x14ac:dyDescent="0.35">
      <c r="A102" t="s">
        <v>17855</v>
      </c>
      <c r="B102" t="s">
        <v>17180</v>
      </c>
      <c r="C102" t="s">
        <v>12109</v>
      </c>
      <c r="D102" t="s">
        <v>17748</v>
      </c>
      <c r="E102">
        <v>979</v>
      </c>
      <c r="F102" s="13">
        <v>19.61</v>
      </c>
      <c r="G102">
        <v>881</v>
      </c>
    </row>
    <row r="103" spans="1:7" x14ac:dyDescent="0.35">
      <c r="A103" t="s">
        <v>17856</v>
      </c>
      <c r="B103" t="s">
        <v>17181</v>
      </c>
      <c r="C103" t="s">
        <v>12109</v>
      </c>
      <c r="D103" t="s">
        <v>17748</v>
      </c>
      <c r="E103">
        <v>1539</v>
      </c>
      <c r="F103" s="13">
        <v>18.22</v>
      </c>
      <c r="G103">
        <v>320</v>
      </c>
    </row>
    <row r="104" spans="1:7" x14ac:dyDescent="0.35">
      <c r="A104" t="s">
        <v>17857</v>
      </c>
      <c r="B104" t="s">
        <v>17182</v>
      </c>
      <c r="C104" t="s">
        <v>12109</v>
      </c>
      <c r="D104" t="s">
        <v>17748</v>
      </c>
      <c r="E104">
        <v>447</v>
      </c>
      <c r="F104" s="13">
        <v>18.27</v>
      </c>
      <c r="G104">
        <v>60</v>
      </c>
    </row>
    <row r="105" spans="1:7" x14ac:dyDescent="0.35">
      <c r="A105" t="s">
        <v>17858</v>
      </c>
      <c r="B105" t="s">
        <v>17183</v>
      </c>
      <c r="C105" t="s">
        <v>11998</v>
      </c>
      <c r="D105" t="s">
        <v>17752</v>
      </c>
      <c r="E105">
        <v>515</v>
      </c>
      <c r="F105" s="13">
        <v>4.04</v>
      </c>
      <c r="G105">
        <v>493</v>
      </c>
    </row>
    <row r="106" spans="1:7" x14ac:dyDescent="0.35">
      <c r="A106" t="s">
        <v>17859</v>
      </c>
      <c r="B106" t="s">
        <v>17183</v>
      </c>
      <c r="C106" t="s">
        <v>12109</v>
      </c>
      <c r="D106" t="s">
        <v>17748</v>
      </c>
      <c r="E106">
        <v>911</v>
      </c>
      <c r="F106" s="13">
        <v>18.41</v>
      </c>
      <c r="G106">
        <v>626</v>
      </c>
    </row>
    <row r="107" spans="1:7" x14ac:dyDescent="0.35">
      <c r="A107" t="s">
        <v>17860</v>
      </c>
      <c r="B107" t="s">
        <v>17184</v>
      </c>
      <c r="C107" t="s">
        <v>12183</v>
      </c>
      <c r="D107" t="s">
        <v>17762</v>
      </c>
      <c r="E107">
        <v>1828</v>
      </c>
      <c r="F107" s="13">
        <v>6.88</v>
      </c>
      <c r="G107">
        <v>585</v>
      </c>
    </row>
    <row r="108" spans="1:7" x14ac:dyDescent="0.35">
      <c r="A108" t="s">
        <v>17861</v>
      </c>
      <c r="B108" t="s">
        <v>17184</v>
      </c>
      <c r="C108" t="s">
        <v>12146</v>
      </c>
      <c r="D108" t="s">
        <v>17746</v>
      </c>
      <c r="E108">
        <v>1674</v>
      </c>
      <c r="F108" s="13">
        <v>34.51</v>
      </c>
      <c r="G108">
        <v>693</v>
      </c>
    </row>
    <row r="109" spans="1:7" x14ac:dyDescent="0.35">
      <c r="A109" t="s">
        <v>17862</v>
      </c>
      <c r="B109" t="s">
        <v>17184</v>
      </c>
      <c r="C109" t="s">
        <v>12183</v>
      </c>
      <c r="D109" t="s">
        <v>17762</v>
      </c>
      <c r="E109">
        <v>1174</v>
      </c>
      <c r="F109" s="13">
        <v>6.45</v>
      </c>
      <c r="G109">
        <v>612</v>
      </c>
    </row>
    <row r="110" spans="1:7" x14ac:dyDescent="0.35">
      <c r="A110" t="s">
        <v>17863</v>
      </c>
      <c r="B110" t="s">
        <v>17185</v>
      </c>
      <c r="C110" t="s">
        <v>11961</v>
      </c>
      <c r="D110" t="s">
        <v>17757</v>
      </c>
      <c r="E110">
        <v>1177</v>
      </c>
      <c r="F110" s="13">
        <v>8.64</v>
      </c>
      <c r="G110">
        <v>1086</v>
      </c>
    </row>
    <row r="111" spans="1:7" x14ac:dyDescent="0.35">
      <c r="A111" t="s">
        <v>17864</v>
      </c>
      <c r="B111" t="s">
        <v>17186</v>
      </c>
      <c r="C111" t="s">
        <v>11961</v>
      </c>
      <c r="D111" t="s">
        <v>17757</v>
      </c>
      <c r="E111">
        <v>87</v>
      </c>
      <c r="F111" s="13">
        <v>8.06</v>
      </c>
      <c r="G111">
        <v>67</v>
      </c>
    </row>
    <row r="112" spans="1:7" x14ac:dyDescent="0.35">
      <c r="A112" t="s">
        <v>17865</v>
      </c>
      <c r="B112" t="s">
        <v>17186</v>
      </c>
      <c r="C112" t="s">
        <v>12220</v>
      </c>
      <c r="D112" t="s">
        <v>17754</v>
      </c>
      <c r="E112">
        <v>948</v>
      </c>
      <c r="F112" s="13">
        <v>53.43</v>
      </c>
      <c r="G112">
        <v>840</v>
      </c>
    </row>
    <row r="113" spans="1:7" x14ac:dyDescent="0.35">
      <c r="A113" t="s">
        <v>17866</v>
      </c>
      <c r="B113" t="s">
        <v>17186</v>
      </c>
      <c r="C113" t="s">
        <v>11998</v>
      </c>
      <c r="D113" t="s">
        <v>17752</v>
      </c>
      <c r="E113">
        <v>1068</v>
      </c>
      <c r="F113" s="13">
        <v>3.88</v>
      </c>
      <c r="G113">
        <v>856</v>
      </c>
    </row>
    <row r="114" spans="1:7" x14ac:dyDescent="0.35">
      <c r="A114" t="s">
        <v>17867</v>
      </c>
      <c r="B114" t="s">
        <v>17186</v>
      </c>
      <c r="C114" t="s">
        <v>11921</v>
      </c>
      <c r="D114" t="s">
        <v>17750</v>
      </c>
      <c r="E114">
        <v>1841</v>
      </c>
      <c r="F114" s="13">
        <v>4.21</v>
      </c>
      <c r="G114">
        <v>1104</v>
      </c>
    </row>
    <row r="115" spans="1:7" x14ac:dyDescent="0.35">
      <c r="A115" t="s">
        <v>17868</v>
      </c>
      <c r="B115" t="s">
        <v>17187</v>
      </c>
      <c r="C115" t="s">
        <v>12109</v>
      </c>
      <c r="D115" t="s">
        <v>17748</v>
      </c>
      <c r="E115">
        <v>1630</v>
      </c>
      <c r="F115" s="13">
        <v>16.71</v>
      </c>
      <c r="G115">
        <v>476</v>
      </c>
    </row>
    <row r="116" spans="1:7" x14ac:dyDescent="0.35">
      <c r="A116" t="s">
        <v>17869</v>
      </c>
      <c r="B116" t="s">
        <v>17187</v>
      </c>
      <c r="C116" t="s">
        <v>11961</v>
      </c>
      <c r="D116" t="s">
        <v>17757</v>
      </c>
      <c r="E116">
        <v>321</v>
      </c>
      <c r="F116" s="13">
        <v>7.79</v>
      </c>
      <c r="G116">
        <v>36</v>
      </c>
    </row>
    <row r="117" spans="1:7" x14ac:dyDescent="0.35">
      <c r="A117" t="s">
        <v>17870</v>
      </c>
      <c r="B117" t="s">
        <v>17187</v>
      </c>
      <c r="C117" t="s">
        <v>12035</v>
      </c>
      <c r="D117" t="s">
        <v>17759</v>
      </c>
      <c r="E117">
        <v>1508</v>
      </c>
      <c r="F117" s="13">
        <v>12.36</v>
      </c>
      <c r="G117">
        <v>1287</v>
      </c>
    </row>
    <row r="118" spans="1:7" x14ac:dyDescent="0.35">
      <c r="A118" t="s">
        <v>17871</v>
      </c>
      <c r="B118" t="s">
        <v>17187</v>
      </c>
      <c r="C118" t="s">
        <v>12257</v>
      </c>
      <c r="D118" t="s">
        <v>17767</v>
      </c>
      <c r="E118">
        <v>1077</v>
      </c>
      <c r="F118" s="13">
        <v>1.59</v>
      </c>
      <c r="G118">
        <v>991</v>
      </c>
    </row>
    <row r="119" spans="1:7" x14ac:dyDescent="0.35">
      <c r="A119" t="s">
        <v>17872</v>
      </c>
      <c r="B119" t="s">
        <v>17188</v>
      </c>
      <c r="C119" t="s">
        <v>12109</v>
      </c>
      <c r="D119" t="s">
        <v>17748</v>
      </c>
      <c r="E119">
        <v>1467</v>
      </c>
      <c r="F119" s="13">
        <v>20.100000000000001</v>
      </c>
      <c r="G119">
        <v>376</v>
      </c>
    </row>
    <row r="120" spans="1:7" x14ac:dyDescent="0.35">
      <c r="A120" t="s">
        <v>17873</v>
      </c>
      <c r="B120" t="s">
        <v>17188</v>
      </c>
      <c r="C120" t="s">
        <v>12146</v>
      </c>
      <c r="D120" t="s">
        <v>17746</v>
      </c>
      <c r="E120">
        <v>681</v>
      </c>
      <c r="F120" s="13">
        <v>32.18</v>
      </c>
      <c r="G120">
        <v>136</v>
      </c>
    </row>
    <row r="121" spans="1:7" x14ac:dyDescent="0.35">
      <c r="A121" t="s">
        <v>17874</v>
      </c>
      <c r="B121" t="s">
        <v>17188</v>
      </c>
      <c r="C121" t="s">
        <v>12072</v>
      </c>
      <c r="D121" t="s">
        <v>17779</v>
      </c>
      <c r="E121">
        <v>840</v>
      </c>
      <c r="F121" s="13">
        <v>2.39</v>
      </c>
      <c r="G121">
        <v>383</v>
      </c>
    </row>
    <row r="122" spans="1:7" x14ac:dyDescent="0.35">
      <c r="A122" t="s">
        <v>17875</v>
      </c>
      <c r="B122" t="s">
        <v>17189</v>
      </c>
      <c r="C122" t="s">
        <v>11921</v>
      </c>
      <c r="D122" t="s">
        <v>17750</v>
      </c>
      <c r="E122">
        <v>343</v>
      </c>
      <c r="F122" s="13">
        <v>3.87</v>
      </c>
      <c r="G122">
        <v>142</v>
      </c>
    </row>
    <row r="123" spans="1:7" x14ac:dyDescent="0.35">
      <c r="A123" t="s">
        <v>17876</v>
      </c>
      <c r="B123" t="s">
        <v>17190</v>
      </c>
      <c r="C123" t="s">
        <v>12035</v>
      </c>
      <c r="D123" t="s">
        <v>17759</v>
      </c>
      <c r="E123">
        <v>644</v>
      </c>
      <c r="F123" s="13">
        <v>-12.86</v>
      </c>
      <c r="G123">
        <v>221</v>
      </c>
    </row>
    <row r="124" spans="1:7" x14ac:dyDescent="0.35">
      <c r="A124" t="s">
        <v>17877</v>
      </c>
      <c r="B124" t="s">
        <v>17190</v>
      </c>
      <c r="C124" t="s">
        <v>11998</v>
      </c>
      <c r="D124" t="s">
        <v>17752</v>
      </c>
      <c r="E124">
        <v>1197</v>
      </c>
      <c r="F124" s="13">
        <v>3.59</v>
      </c>
      <c r="G124">
        <v>139</v>
      </c>
    </row>
    <row r="125" spans="1:7" x14ac:dyDescent="0.35">
      <c r="A125" t="s">
        <v>17878</v>
      </c>
      <c r="B125" t="s">
        <v>17190</v>
      </c>
      <c r="C125" t="s">
        <v>12035</v>
      </c>
      <c r="D125" t="s">
        <v>17759</v>
      </c>
      <c r="E125">
        <v>310</v>
      </c>
      <c r="F125" s="13">
        <v>13.78</v>
      </c>
      <c r="G125">
        <v>33</v>
      </c>
    </row>
    <row r="126" spans="1:7" x14ac:dyDescent="0.35">
      <c r="A126" t="s">
        <v>17879</v>
      </c>
      <c r="B126" t="s">
        <v>17190</v>
      </c>
      <c r="C126" t="s">
        <v>12220</v>
      </c>
      <c r="D126" t="s">
        <v>17754</v>
      </c>
      <c r="E126">
        <v>1672</v>
      </c>
      <c r="F126" s="13">
        <v>53.08</v>
      </c>
      <c r="G126">
        <v>493</v>
      </c>
    </row>
    <row r="127" spans="1:7" x14ac:dyDescent="0.35">
      <c r="A127" t="s">
        <v>17880</v>
      </c>
      <c r="B127" t="s">
        <v>17191</v>
      </c>
      <c r="C127" t="s">
        <v>11961</v>
      </c>
      <c r="D127" t="s">
        <v>17757</v>
      </c>
      <c r="E127">
        <v>1894</v>
      </c>
      <c r="F127" s="13">
        <v>9.0299999999999994</v>
      </c>
      <c r="G127">
        <v>954</v>
      </c>
    </row>
    <row r="128" spans="1:7" x14ac:dyDescent="0.35">
      <c r="A128" t="s">
        <v>17881</v>
      </c>
      <c r="B128" t="s">
        <v>17191</v>
      </c>
      <c r="C128" t="s">
        <v>11921</v>
      </c>
      <c r="D128" t="s">
        <v>17750</v>
      </c>
      <c r="E128">
        <v>1330</v>
      </c>
      <c r="F128" s="13">
        <v>3.93</v>
      </c>
      <c r="G128">
        <v>612</v>
      </c>
    </row>
    <row r="129" spans="1:7" x14ac:dyDescent="0.35">
      <c r="A129" t="s">
        <v>17882</v>
      </c>
      <c r="B129" t="s">
        <v>17191</v>
      </c>
      <c r="C129" t="s">
        <v>12146</v>
      </c>
      <c r="D129" t="s">
        <v>17746</v>
      </c>
      <c r="E129">
        <v>1789</v>
      </c>
      <c r="F129" s="13">
        <v>36.840000000000003</v>
      </c>
      <c r="G129">
        <v>566</v>
      </c>
    </row>
    <row r="130" spans="1:7" x14ac:dyDescent="0.35">
      <c r="A130" t="s">
        <v>17883</v>
      </c>
      <c r="B130" t="s">
        <v>17191</v>
      </c>
      <c r="C130" t="s">
        <v>12109</v>
      </c>
      <c r="D130" t="s">
        <v>17748</v>
      </c>
      <c r="E130">
        <v>1204</v>
      </c>
      <c r="F130" s="13">
        <v>18.64</v>
      </c>
      <c r="G130">
        <v>59</v>
      </c>
    </row>
    <row r="131" spans="1:7" x14ac:dyDescent="0.35">
      <c r="A131" t="s">
        <v>17884</v>
      </c>
      <c r="B131" t="s">
        <v>17192</v>
      </c>
      <c r="C131" t="s">
        <v>12035</v>
      </c>
      <c r="D131" t="s">
        <v>17759</v>
      </c>
      <c r="E131">
        <v>218</v>
      </c>
      <c r="F131" s="13">
        <v>11.23</v>
      </c>
      <c r="G131">
        <v>135</v>
      </c>
    </row>
    <row r="132" spans="1:7" x14ac:dyDescent="0.35">
      <c r="A132" t="s">
        <v>17885</v>
      </c>
      <c r="B132" t="s">
        <v>17192</v>
      </c>
      <c r="C132" t="s">
        <v>12072</v>
      </c>
      <c r="D132" t="s">
        <v>17779</v>
      </c>
      <c r="E132">
        <v>1681</v>
      </c>
      <c r="F132" s="13">
        <v>1.96</v>
      </c>
      <c r="G132">
        <v>87</v>
      </c>
    </row>
    <row r="133" spans="1:7" x14ac:dyDescent="0.35">
      <c r="A133" t="s">
        <v>17886</v>
      </c>
      <c r="B133" t="s">
        <v>17192</v>
      </c>
      <c r="C133" t="s">
        <v>12257</v>
      </c>
      <c r="D133" t="s">
        <v>17767</v>
      </c>
      <c r="E133">
        <v>1989</v>
      </c>
      <c r="F133" s="13">
        <v>1.41</v>
      </c>
      <c r="G133">
        <v>626</v>
      </c>
    </row>
    <row r="134" spans="1:7" x14ac:dyDescent="0.35">
      <c r="A134" t="s">
        <v>17887</v>
      </c>
      <c r="B134" t="s">
        <v>17192</v>
      </c>
      <c r="C134" t="s">
        <v>12257</v>
      </c>
      <c r="D134" t="s">
        <v>17767</v>
      </c>
      <c r="E134">
        <v>553</v>
      </c>
      <c r="F134" s="13">
        <v>1.61</v>
      </c>
      <c r="G134">
        <v>45</v>
      </c>
    </row>
    <row r="135" spans="1:7" x14ac:dyDescent="0.35">
      <c r="A135" t="s">
        <v>17888</v>
      </c>
      <c r="B135" t="s">
        <v>17193</v>
      </c>
      <c r="C135" t="s">
        <v>11921</v>
      </c>
      <c r="D135" t="s">
        <v>17750</v>
      </c>
      <c r="E135">
        <v>52</v>
      </c>
      <c r="F135" s="13">
        <v>4.58</v>
      </c>
      <c r="G135">
        <v>28</v>
      </c>
    </row>
    <row r="136" spans="1:7" x14ac:dyDescent="0.35">
      <c r="A136" t="s">
        <v>17889</v>
      </c>
      <c r="B136" t="s">
        <v>17193</v>
      </c>
      <c r="C136" t="s">
        <v>12183</v>
      </c>
      <c r="D136" t="s">
        <v>17762</v>
      </c>
      <c r="E136">
        <v>1025</v>
      </c>
      <c r="F136" s="13">
        <v>6.45</v>
      </c>
      <c r="G136">
        <v>110</v>
      </c>
    </row>
    <row r="137" spans="1:7" x14ac:dyDescent="0.35">
      <c r="A137" t="s">
        <v>17890</v>
      </c>
      <c r="B137" t="s">
        <v>17193</v>
      </c>
      <c r="C137" t="s">
        <v>11921</v>
      </c>
      <c r="D137" t="s">
        <v>17750</v>
      </c>
      <c r="E137">
        <v>471</v>
      </c>
      <c r="F137" s="13">
        <v>3.96</v>
      </c>
      <c r="G137">
        <v>371</v>
      </c>
    </row>
    <row r="138" spans="1:7" x14ac:dyDescent="0.35">
      <c r="A138" t="s">
        <v>17891</v>
      </c>
      <c r="B138" t="s">
        <v>17193</v>
      </c>
      <c r="C138" t="s">
        <v>12146</v>
      </c>
      <c r="D138" t="s">
        <v>17746</v>
      </c>
      <c r="E138">
        <v>104</v>
      </c>
      <c r="F138" s="13">
        <v>35.659999999999997</v>
      </c>
      <c r="G138">
        <v>36</v>
      </c>
    </row>
    <row r="139" spans="1:7" x14ac:dyDescent="0.35">
      <c r="A139" t="s">
        <v>17892</v>
      </c>
      <c r="B139" t="s">
        <v>17194</v>
      </c>
      <c r="C139" t="s">
        <v>11921</v>
      </c>
      <c r="D139" t="s">
        <v>17750</v>
      </c>
      <c r="E139">
        <v>1579</v>
      </c>
      <c r="F139" s="13">
        <v>4.1500000000000004</v>
      </c>
      <c r="G139">
        <v>702</v>
      </c>
    </row>
    <row r="140" spans="1:7" x14ac:dyDescent="0.35">
      <c r="A140" t="s">
        <v>17893</v>
      </c>
      <c r="B140" t="s">
        <v>17194</v>
      </c>
      <c r="C140" t="s">
        <v>12220</v>
      </c>
      <c r="D140" t="s">
        <v>17754</v>
      </c>
      <c r="E140">
        <v>406</v>
      </c>
      <c r="F140" s="13">
        <v>44.13</v>
      </c>
      <c r="G140">
        <v>216</v>
      </c>
    </row>
    <row r="141" spans="1:7" x14ac:dyDescent="0.35">
      <c r="A141" t="s">
        <v>17894</v>
      </c>
      <c r="B141" t="s">
        <v>17195</v>
      </c>
      <c r="C141" t="s">
        <v>12257</v>
      </c>
      <c r="D141" t="s">
        <v>17767</v>
      </c>
      <c r="E141">
        <v>394</v>
      </c>
      <c r="F141" s="13">
        <v>1.61</v>
      </c>
      <c r="G141">
        <v>10</v>
      </c>
    </row>
    <row r="142" spans="1:7" x14ac:dyDescent="0.35">
      <c r="A142" t="s">
        <v>17895</v>
      </c>
      <c r="B142" t="s">
        <v>17195</v>
      </c>
      <c r="C142" t="s">
        <v>12183</v>
      </c>
      <c r="D142" t="s">
        <v>17762</v>
      </c>
      <c r="E142">
        <v>1162</v>
      </c>
      <c r="F142" s="13">
        <v>6.04</v>
      </c>
      <c r="G142">
        <v>227</v>
      </c>
    </row>
    <row r="143" spans="1:7" x14ac:dyDescent="0.35">
      <c r="A143" t="s">
        <v>17896</v>
      </c>
      <c r="B143" t="s">
        <v>17196</v>
      </c>
      <c r="C143" t="s">
        <v>12072</v>
      </c>
      <c r="D143" t="s">
        <v>17779</v>
      </c>
      <c r="E143">
        <v>1557</v>
      </c>
      <c r="F143" s="13">
        <v>2.3199999999999998</v>
      </c>
      <c r="G143">
        <v>960</v>
      </c>
    </row>
    <row r="144" spans="1:7" x14ac:dyDescent="0.35">
      <c r="A144" t="s">
        <v>17897</v>
      </c>
      <c r="B144" t="s">
        <v>17196</v>
      </c>
      <c r="C144" t="s">
        <v>12109</v>
      </c>
      <c r="D144" t="s">
        <v>17748</v>
      </c>
      <c r="E144">
        <v>1389</v>
      </c>
      <c r="F144" s="13">
        <v>18.91</v>
      </c>
      <c r="G144">
        <v>897</v>
      </c>
    </row>
    <row r="145" spans="1:7" x14ac:dyDescent="0.35">
      <c r="A145" t="s">
        <v>17898</v>
      </c>
      <c r="B145" t="s">
        <v>17196</v>
      </c>
      <c r="C145" t="s">
        <v>11961</v>
      </c>
      <c r="D145" t="s">
        <v>17757</v>
      </c>
      <c r="E145">
        <v>261</v>
      </c>
      <c r="F145" s="13">
        <v>8.14</v>
      </c>
      <c r="G145">
        <v>56</v>
      </c>
    </row>
    <row r="146" spans="1:7" x14ac:dyDescent="0.35">
      <c r="A146" t="s">
        <v>17899</v>
      </c>
      <c r="B146" t="s">
        <v>17197</v>
      </c>
      <c r="C146" t="s">
        <v>11961</v>
      </c>
      <c r="D146" t="s">
        <v>17757</v>
      </c>
      <c r="E146">
        <v>1703</v>
      </c>
      <c r="F146" s="13">
        <v>7.68</v>
      </c>
      <c r="G146">
        <v>1172</v>
      </c>
    </row>
    <row r="147" spans="1:7" x14ac:dyDescent="0.35">
      <c r="A147" t="s">
        <v>17900</v>
      </c>
      <c r="B147" t="s">
        <v>17197</v>
      </c>
      <c r="C147" t="s">
        <v>11921</v>
      </c>
      <c r="D147" t="s">
        <v>17750</v>
      </c>
      <c r="E147">
        <v>443</v>
      </c>
      <c r="F147" s="13">
        <v>4.68</v>
      </c>
      <c r="G147">
        <v>284</v>
      </c>
    </row>
    <row r="148" spans="1:7" x14ac:dyDescent="0.35">
      <c r="A148" t="s">
        <v>17901</v>
      </c>
      <c r="B148" t="s">
        <v>17198</v>
      </c>
      <c r="C148" t="s">
        <v>12220</v>
      </c>
      <c r="D148" t="s">
        <v>17754</v>
      </c>
      <c r="E148">
        <v>1649</v>
      </c>
      <c r="F148" s="13">
        <v>48.47</v>
      </c>
      <c r="G148">
        <v>332</v>
      </c>
    </row>
    <row r="149" spans="1:7" x14ac:dyDescent="0.35">
      <c r="A149" t="s">
        <v>17902</v>
      </c>
      <c r="B149" t="s">
        <v>17198</v>
      </c>
      <c r="C149" t="s">
        <v>12220</v>
      </c>
      <c r="D149" t="s">
        <v>17754</v>
      </c>
      <c r="E149">
        <v>1773</v>
      </c>
      <c r="F149" s="13">
        <v>49.77</v>
      </c>
      <c r="G149">
        <v>1000</v>
      </c>
    </row>
    <row r="150" spans="1:7" x14ac:dyDescent="0.35">
      <c r="A150" t="s">
        <v>17903</v>
      </c>
      <c r="B150" t="s">
        <v>17199</v>
      </c>
      <c r="C150" t="s">
        <v>12257</v>
      </c>
      <c r="D150" t="s">
        <v>17767</v>
      </c>
      <c r="E150">
        <v>1732</v>
      </c>
      <c r="F150" s="13">
        <v>1.5</v>
      </c>
      <c r="G150">
        <v>1291</v>
      </c>
    </row>
    <row r="151" spans="1:7" x14ac:dyDescent="0.35">
      <c r="A151" t="s">
        <v>17904</v>
      </c>
      <c r="B151" t="s">
        <v>17200</v>
      </c>
      <c r="C151" t="s">
        <v>11921</v>
      </c>
      <c r="D151" t="s">
        <v>17750</v>
      </c>
      <c r="E151">
        <v>132</v>
      </c>
      <c r="F151" s="13">
        <v>4.34</v>
      </c>
      <c r="G151">
        <v>35</v>
      </c>
    </row>
    <row r="152" spans="1:7" x14ac:dyDescent="0.35">
      <c r="A152" t="s">
        <v>17905</v>
      </c>
      <c r="B152" t="s">
        <v>17201</v>
      </c>
      <c r="C152" t="s">
        <v>12072</v>
      </c>
      <c r="D152" t="s">
        <v>17779</v>
      </c>
      <c r="E152">
        <v>919</v>
      </c>
      <c r="F152" s="13">
        <v>2.09</v>
      </c>
      <c r="G152">
        <v>869</v>
      </c>
    </row>
    <row r="153" spans="1:7" x14ac:dyDescent="0.35">
      <c r="A153" t="s">
        <v>17906</v>
      </c>
      <c r="B153" t="s">
        <v>17202</v>
      </c>
      <c r="C153" t="s">
        <v>12257</v>
      </c>
      <c r="D153" t="s">
        <v>17767</v>
      </c>
      <c r="E153">
        <v>140</v>
      </c>
      <c r="F153" s="13">
        <v>1.65</v>
      </c>
      <c r="G153">
        <v>107</v>
      </c>
    </row>
    <row r="154" spans="1:7" x14ac:dyDescent="0.35">
      <c r="A154" t="s">
        <v>17907</v>
      </c>
      <c r="B154" t="s">
        <v>17202</v>
      </c>
      <c r="C154" t="s">
        <v>12109</v>
      </c>
      <c r="D154" t="s">
        <v>17748</v>
      </c>
      <c r="E154">
        <v>169</v>
      </c>
      <c r="F154" s="13">
        <v>19.510000000000002</v>
      </c>
      <c r="G154">
        <v>131</v>
      </c>
    </row>
    <row r="155" spans="1:7" x14ac:dyDescent="0.35">
      <c r="A155" t="s">
        <v>17908</v>
      </c>
      <c r="B155" t="s">
        <v>17203</v>
      </c>
      <c r="C155" t="s">
        <v>12035</v>
      </c>
      <c r="D155" t="s">
        <v>17759</v>
      </c>
      <c r="E155">
        <v>309</v>
      </c>
      <c r="F155" s="13">
        <v>13.03</v>
      </c>
      <c r="G155">
        <v>31</v>
      </c>
    </row>
    <row r="156" spans="1:7" x14ac:dyDescent="0.35">
      <c r="A156" t="s">
        <v>17909</v>
      </c>
      <c r="B156" t="s">
        <v>17203</v>
      </c>
      <c r="C156" t="s">
        <v>12109</v>
      </c>
      <c r="D156" t="s">
        <v>17748</v>
      </c>
      <c r="E156">
        <v>366</v>
      </c>
      <c r="F156" s="13">
        <v>-20</v>
      </c>
      <c r="G156">
        <v>140</v>
      </c>
    </row>
    <row r="157" spans="1:7" x14ac:dyDescent="0.35">
      <c r="A157" t="s">
        <v>17910</v>
      </c>
      <c r="B157" t="s">
        <v>17203</v>
      </c>
      <c r="C157" t="s">
        <v>11961</v>
      </c>
      <c r="D157" t="s">
        <v>66</v>
      </c>
      <c r="E157">
        <v>1403</v>
      </c>
      <c r="F157" s="13">
        <v>-9.7100000000000009</v>
      </c>
      <c r="G157">
        <v>875</v>
      </c>
    </row>
    <row r="158" spans="1:7" x14ac:dyDescent="0.35">
      <c r="A158" t="s">
        <v>17911</v>
      </c>
      <c r="B158" t="s">
        <v>17203</v>
      </c>
      <c r="C158" t="s">
        <v>12257</v>
      </c>
      <c r="D158" t="s">
        <v>17767</v>
      </c>
      <c r="E158">
        <v>1716</v>
      </c>
      <c r="F158" s="13">
        <v>1.45</v>
      </c>
      <c r="G158">
        <v>1569</v>
      </c>
    </row>
    <row r="159" spans="1:7" x14ac:dyDescent="0.35">
      <c r="A159" t="s">
        <v>17912</v>
      </c>
      <c r="B159" t="s">
        <v>17204</v>
      </c>
      <c r="C159" t="s">
        <v>12220</v>
      </c>
      <c r="D159" t="s">
        <v>17754</v>
      </c>
      <c r="E159">
        <v>605</v>
      </c>
      <c r="F159" s="13">
        <v>49.07</v>
      </c>
      <c r="G159">
        <v>99</v>
      </c>
    </row>
    <row r="160" spans="1:7" x14ac:dyDescent="0.35">
      <c r="A160" t="s">
        <v>17913</v>
      </c>
      <c r="B160" t="s">
        <v>17204</v>
      </c>
      <c r="C160" t="s">
        <v>11921</v>
      </c>
      <c r="D160" t="s">
        <v>17750</v>
      </c>
      <c r="E160">
        <v>1602</v>
      </c>
      <c r="F160" s="13">
        <v>4.28</v>
      </c>
      <c r="G160">
        <v>1039</v>
      </c>
    </row>
    <row r="161" spans="1:7" x14ac:dyDescent="0.35">
      <c r="A161" t="s">
        <v>17914</v>
      </c>
      <c r="B161" t="s">
        <v>17204</v>
      </c>
      <c r="C161" t="s">
        <v>11998</v>
      </c>
      <c r="D161" t="s">
        <v>17752</v>
      </c>
      <c r="E161">
        <v>440</v>
      </c>
      <c r="F161" s="13">
        <v>4.33</v>
      </c>
      <c r="G161">
        <v>75</v>
      </c>
    </row>
    <row r="162" spans="1:7" x14ac:dyDescent="0.35">
      <c r="A162" t="s">
        <v>17915</v>
      </c>
      <c r="B162" t="s">
        <v>17204</v>
      </c>
      <c r="C162" t="s">
        <v>12109</v>
      </c>
      <c r="D162" t="s">
        <v>17748</v>
      </c>
      <c r="E162">
        <v>1784</v>
      </c>
      <c r="F162" s="13">
        <v>19.46</v>
      </c>
      <c r="G162">
        <v>1357</v>
      </c>
    </row>
    <row r="163" spans="1:7" x14ac:dyDescent="0.35">
      <c r="A163" t="s">
        <v>17916</v>
      </c>
      <c r="B163" t="s">
        <v>17205</v>
      </c>
      <c r="C163" t="s">
        <v>11921</v>
      </c>
      <c r="D163" t="s">
        <v>17750</v>
      </c>
      <c r="E163">
        <v>88</v>
      </c>
      <c r="F163" s="13">
        <v>4.71</v>
      </c>
      <c r="G163">
        <v>76</v>
      </c>
    </row>
    <row r="164" spans="1:7" x14ac:dyDescent="0.35">
      <c r="A164" t="s">
        <v>17917</v>
      </c>
      <c r="B164" t="s">
        <v>17206</v>
      </c>
      <c r="C164" t="s">
        <v>12072</v>
      </c>
      <c r="D164" t="s">
        <v>17779</v>
      </c>
      <c r="E164">
        <v>164</v>
      </c>
      <c r="F164" s="13">
        <v>-1.96</v>
      </c>
      <c r="G164">
        <v>150</v>
      </c>
    </row>
    <row r="165" spans="1:7" x14ac:dyDescent="0.35">
      <c r="A165" t="s">
        <v>17918</v>
      </c>
      <c r="B165" t="s">
        <v>17207</v>
      </c>
      <c r="C165" t="s">
        <v>12183</v>
      </c>
      <c r="D165" t="s">
        <v>66</v>
      </c>
      <c r="E165">
        <v>722</v>
      </c>
      <c r="F165" s="13">
        <v>6.01</v>
      </c>
      <c r="G165">
        <v>706</v>
      </c>
    </row>
    <row r="166" spans="1:7" x14ac:dyDescent="0.35">
      <c r="A166" t="s">
        <v>17919</v>
      </c>
      <c r="B166" t="s">
        <v>17207</v>
      </c>
      <c r="C166" t="s">
        <v>12035</v>
      </c>
      <c r="D166" t="s">
        <v>17759</v>
      </c>
      <c r="E166">
        <v>274</v>
      </c>
      <c r="F166" s="13">
        <v>12.33</v>
      </c>
      <c r="G166">
        <v>114</v>
      </c>
    </row>
    <row r="167" spans="1:7" x14ac:dyDescent="0.35">
      <c r="A167" t="s">
        <v>17920</v>
      </c>
      <c r="B167" t="s">
        <v>17207</v>
      </c>
      <c r="C167" t="s">
        <v>12220</v>
      </c>
      <c r="D167" t="s">
        <v>17754</v>
      </c>
      <c r="E167">
        <v>328</v>
      </c>
      <c r="F167" s="13">
        <v>54.45</v>
      </c>
      <c r="G167">
        <v>251</v>
      </c>
    </row>
    <row r="168" spans="1:7" x14ac:dyDescent="0.35">
      <c r="A168" t="s">
        <v>17921</v>
      </c>
      <c r="B168" t="s">
        <v>17208</v>
      </c>
      <c r="C168" t="s">
        <v>11998</v>
      </c>
      <c r="D168" t="s">
        <v>17752</v>
      </c>
      <c r="E168">
        <v>1997</v>
      </c>
      <c r="F168" s="13">
        <v>3.8</v>
      </c>
      <c r="G168">
        <v>573</v>
      </c>
    </row>
    <row r="169" spans="1:7" x14ac:dyDescent="0.35">
      <c r="A169" t="s">
        <v>17922</v>
      </c>
      <c r="B169" t="s">
        <v>17208</v>
      </c>
      <c r="C169" t="s">
        <v>12109</v>
      </c>
      <c r="D169" t="s">
        <v>17748</v>
      </c>
      <c r="E169">
        <v>978</v>
      </c>
      <c r="F169" s="13">
        <v>16.41</v>
      </c>
      <c r="G169">
        <v>481</v>
      </c>
    </row>
    <row r="170" spans="1:7" x14ac:dyDescent="0.35">
      <c r="A170" t="s">
        <v>17923</v>
      </c>
      <c r="B170" t="s">
        <v>17209</v>
      </c>
      <c r="C170" t="s">
        <v>11961</v>
      </c>
      <c r="D170" t="s">
        <v>17757</v>
      </c>
      <c r="E170">
        <v>1334</v>
      </c>
      <c r="F170" s="13">
        <v>7.73</v>
      </c>
      <c r="G170">
        <v>319</v>
      </c>
    </row>
    <row r="171" spans="1:7" x14ac:dyDescent="0.35">
      <c r="A171" t="s">
        <v>17924</v>
      </c>
      <c r="B171" t="s">
        <v>17209</v>
      </c>
      <c r="C171" t="s">
        <v>12146</v>
      </c>
      <c r="D171" t="s">
        <v>17746</v>
      </c>
      <c r="E171">
        <v>387</v>
      </c>
      <c r="F171" s="13">
        <v>37.159999999999997</v>
      </c>
      <c r="G171">
        <v>246</v>
      </c>
    </row>
    <row r="172" spans="1:7" x14ac:dyDescent="0.35">
      <c r="A172" t="s">
        <v>17925</v>
      </c>
      <c r="B172" t="s">
        <v>17210</v>
      </c>
      <c r="C172" t="s">
        <v>12146</v>
      </c>
      <c r="D172" t="s">
        <v>17746</v>
      </c>
      <c r="E172">
        <v>1819</v>
      </c>
      <c r="F172" s="13">
        <v>38.86</v>
      </c>
      <c r="G172">
        <v>173</v>
      </c>
    </row>
    <row r="173" spans="1:7" x14ac:dyDescent="0.35">
      <c r="A173" t="s">
        <v>17926</v>
      </c>
      <c r="B173" t="s">
        <v>17210</v>
      </c>
      <c r="C173" t="s">
        <v>12220</v>
      </c>
      <c r="D173" t="s">
        <v>17754</v>
      </c>
      <c r="E173">
        <v>432</v>
      </c>
      <c r="F173" s="13">
        <v>49.81</v>
      </c>
      <c r="G173">
        <v>66</v>
      </c>
    </row>
    <row r="174" spans="1:7" x14ac:dyDescent="0.35">
      <c r="A174" t="s">
        <v>17927</v>
      </c>
      <c r="B174" t="s">
        <v>17210</v>
      </c>
      <c r="C174" t="s">
        <v>11961</v>
      </c>
      <c r="D174" t="s">
        <v>17757</v>
      </c>
      <c r="E174">
        <v>1496</v>
      </c>
      <c r="F174" s="13">
        <v>7.69</v>
      </c>
      <c r="G174">
        <v>984</v>
      </c>
    </row>
    <row r="175" spans="1:7" x14ac:dyDescent="0.35">
      <c r="A175" t="s">
        <v>17928</v>
      </c>
      <c r="B175" t="s">
        <v>17210</v>
      </c>
      <c r="C175" t="s">
        <v>12109</v>
      </c>
      <c r="D175" t="s">
        <v>17748</v>
      </c>
      <c r="E175">
        <v>1079</v>
      </c>
      <c r="F175" s="13">
        <v>18.14</v>
      </c>
      <c r="G175">
        <v>449</v>
      </c>
    </row>
    <row r="176" spans="1:7" x14ac:dyDescent="0.35">
      <c r="A176" t="s">
        <v>17929</v>
      </c>
      <c r="B176" t="s">
        <v>17211</v>
      </c>
      <c r="C176" t="s">
        <v>12035</v>
      </c>
      <c r="D176" t="s">
        <v>17759</v>
      </c>
      <c r="E176">
        <v>562</v>
      </c>
      <c r="F176" s="13">
        <v>13.5</v>
      </c>
      <c r="G176">
        <v>281</v>
      </c>
    </row>
    <row r="177" spans="1:7" x14ac:dyDescent="0.35">
      <c r="A177" t="s">
        <v>17930</v>
      </c>
      <c r="B177" t="s">
        <v>17211</v>
      </c>
      <c r="C177" t="s">
        <v>12257</v>
      </c>
      <c r="D177" t="s">
        <v>17767</v>
      </c>
      <c r="E177">
        <v>832</v>
      </c>
      <c r="F177" s="13">
        <v>1.7</v>
      </c>
      <c r="G177">
        <v>683</v>
      </c>
    </row>
    <row r="178" spans="1:7" x14ac:dyDescent="0.35">
      <c r="A178" t="s">
        <v>17931</v>
      </c>
      <c r="B178" t="s">
        <v>17211</v>
      </c>
      <c r="C178" t="s">
        <v>11998</v>
      </c>
      <c r="D178" t="s">
        <v>17752</v>
      </c>
      <c r="E178">
        <v>403</v>
      </c>
      <c r="F178" s="13">
        <v>3.45</v>
      </c>
      <c r="G178">
        <v>393</v>
      </c>
    </row>
    <row r="179" spans="1:7" x14ac:dyDescent="0.35">
      <c r="A179" t="s">
        <v>17932</v>
      </c>
      <c r="B179" t="s">
        <v>17211</v>
      </c>
      <c r="C179" t="s">
        <v>12257</v>
      </c>
      <c r="D179" t="s">
        <v>17767</v>
      </c>
      <c r="E179">
        <v>1874</v>
      </c>
      <c r="F179" s="13">
        <v>1.64</v>
      </c>
      <c r="G179">
        <v>1360</v>
      </c>
    </row>
    <row r="180" spans="1:7" x14ac:dyDescent="0.35">
      <c r="A180" t="s">
        <v>17933</v>
      </c>
      <c r="B180" t="s">
        <v>17212</v>
      </c>
      <c r="C180" t="s">
        <v>11961</v>
      </c>
      <c r="D180" t="s">
        <v>17757</v>
      </c>
      <c r="E180">
        <v>1880</v>
      </c>
      <c r="F180" s="13">
        <v>8.94</v>
      </c>
      <c r="G180">
        <v>1544</v>
      </c>
    </row>
    <row r="181" spans="1:7" x14ac:dyDescent="0.35">
      <c r="A181" t="s">
        <v>17934</v>
      </c>
      <c r="B181" t="s">
        <v>17212</v>
      </c>
      <c r="C181" t="s">
        <v>11998</v>
      </c>
      <c r="D181" t="s">
        <v>17752</v>
      </c>
      <c r="E181">
        <v>952</v>
      </c>
      <c r="F181" s="13">
        <v>4.1100000000000003</v>
      </c>
      <c r="G181">
        <v>167</v>
      </c>
    </row>
    <row r="182" spans="1:7" x14ac:dyDescent="0.35">
      <c r="A182" t="s">
        <v>17935</v>
      </c>
      <c r="B182" t="s">
        <v>17213</v>
      </c>
      <c r="C182" t="s">
        <v>11961</v>
      </c>
      <c r="D182" t="s">
        <v>17757</v>
      </c>
      <c r="E182">
        <v>63</v>
      </c>
      <c r="F182" s="13">
        <v>8.1300000000000008</v>
      </c>
      <c r="G182">
        <v>5</v>
      </c>
    </row>
    <row r="183" spans="1:7" x14ac:dyDescent="0.35">
      <c r="A183" t="s">
        <v>17936</v>
      </c>
      <c r="B183" t="s">
        <v>17214</v>
      </c>
      <c r="C183" t="s">
        <v>11921</v>
      </c>
      <c r="D183" t="s">
        <v>17750</v>
      </c>
      <c r="E183">
        <v>1672</v>
      </c>
      <c r="F183" s="13">
        <v>3.85</v>
      </c>
      <c r="G183">
        <v>1539</v>
      </c>
    </row>
    <row r="184" spans="1:7" x14ac:dyDescent="0.35">
      <c r="A184" t="s">
        <v>17937</v>
      </c>
      <c r="B184" t="s">
        <v>17215</v>
      </c>
      <c r="C184" t="s">
        <v>11961</v>
      </c>
      <c r="D184" t="s">
        <v>17757</v>
      </c>
      <c r="E184">
        <v>1538</v>
      </c>
      <c r="F184" s="13">
        <v>9.39</v>
      </c>
      <c r="G184">
        <v>506</v>
      </c>
    </row>
    <row r="185" spans="1:7" x14ac:dyDescent="0.35">
      <c r="A185" t="s">
        <v>17938</v>
      </c>
      <c r="B185" t="s">
        <v>17216</v>
      </c>
      <c r="C185" t="s">
        <v>12183</v>
      </c>
      <c r="D185" t="s">
        <v>17762</v>
      </c>
      <c r="E185">
        <v>1505</v>
      </c>
      <c r="F185" s="13">
        <v>6.53</v>
      </c>
      <c r="G185">
        <v>591</v>
      </c>
    </row>
    <row r="186" spans="1:7" x14ac:dyDescent="0.35">
      <c r="A186" t="s">
        <v>17939</v>
      </c>
      <c r="B186" t="s">
        <v>17216</v>
      </c>
      <c r="C186" t="s">
        <v>12109</v>
      </c>
      <c r="D186" t="s">
        <v>17748</v>
      </c>
      <c r="E186">
        <v>822</v>
      </c>
      <c r="F186" s="13">
        <v>16.54</v>
      </c>
      <c r="G186">
        <v>748</v>
      </c>
    </row>
    <row r="187" spans="1:7" x14ac:dyDescent="0.35">
      <c r="A187" t="s">
        <v>17940</v>
      </c>
      <c r="B187" t="s">
        <v>17217</v>
      </c>
      <c r="C187" t="s">
        <v>11961</v>
      </c>
      <c r="D187" t="s">
        <v>17757</v>
      </c>
      <c r="E187">
        <v>1285</v>
      </c>
      <c r="F187" s="13">
        <v>8.0399999999999991</v>
      </c>
      <c r="G187">
        <v>1247</v>
      </c>
    </row>
    <row r="188" spans="1:7" x14ac:dyDescent="0.35">
      <c r="A188" t="s">
        <v>17941</v>
      </c>
      <c r="B188" t="s">
        <v>17217</v>
      </c>
      <c r="C188" t="s">
        <v>11921</v>
      </c>
      <c r="D188" t="s">
        <v>17750</v>
      </c>
      <c r="E188">
        <v>1822</v>
      </c>
      <c r="F188" s="13">
        <v>4.32</v>
      </c>
      <c r="G188">
        <v>459</v>
      </c>
    </row>
    <row r="189" spans="1:7" x14ac:dyDescent="0.35">
      <c r="A189" t="s">
        <v>17942</v>
      </c>
      <c r="B189" t="s">
        <v>17217</v>
      </c>
      <c r="C189" t="s">
        <v>12035</v>
      </c>
      <c r="D189" t="s">
        <v>17759</v>
      </c>
      <c r="E189">
        <v>1981</v>
      </c>
      <c r="F189" s="13">
        <v>12.37</v>
      </c>
      <c r="G189">
        <v>268</v>
      </c>
    </row>
    <row r="190" spans="1:7" x14ac:dyDescent="0.35">
      <c r="A190" t="s">
        <v>17943</v>
      </c>
      <c r="B190" t="s">
        <v>17217</v>
      </c>
      <c r="C190" t="s">
        <v>12146</v>
      </c>
      <c r="D190" t="s">
        <v>17746</v>
      </c>
      <c r="E190">
        <v>761</v>
      </c>
      <c r="F190" s="13">
        <v>35.19</v>
      </c>
      <c r="G190">
        <v>580</v>
      </c>
    </row>
    <row r="191" spans="1:7" x14ac:dyDescent="0.35">
      <c r="A191" t="s">
        <v>17944</v>
      </c>
      <c r="B191" t="s">
        <v>17218</v>
      </c>
      <c r="C191" t="s">
        <v>12183</v>
      </c>
      <c r="D191" t="s">
        <v>66</v>
      </c>
      <c r="E191">
        <v>1934</v>
      </c>
      <c r="F191" s="13">
        <v>7.32</v>
      </c>
      <c r="G191">
        <v>607</v>
      </c>
    </row>
    <row r="192" spans="1:7" x14ac:dyDescent="0.35">
      <c r="A192" t="s">
        <v>17945</v>
      </c>
      <c r="B192" t="s">
        <v>17218</v>
      </c>
      <c r="C192" t="s">
        <v>12220</v>
      </c>
      <c r="D192" t="s">
        <v>17754</v>
      </c>
      <c r="E192">
        <v>1551</v>
      </c>
      <c r="F192" s="13">
        <v>48.29</v>
      </c>
      <c r="G192">
        <v>1222</v>
      </c>
    </row>
    <row r="193" spans="1:7" x14ac:dyDescent="0.35">
      <c r="A193" t="s">
        <v>17946</v>
      </c>
      <c r="B193" t="s">
        <v>17218</v>
      </c>
      <c r="C193" t="s">
        <v>12183</v>
      </c>
      <c r="D193" t="s">
        <v>17762</v>
      </c>
      <c r="E193">
        <v>955</v>
      </c>
      <c r="F193" s="13">
        <v>6.93</v>
      </c>
      <c r="G193">
        <v>327</v>
      </c>
    </row>
    <row r="194" spans="1:7" x14ac:dyDescent="0.35">
      <c r="A194" t="s">
        <v>17947</v>
      </c>
      <c r="B194" t="s">
        <v>17219</v>
      </c>
      <c r="C194" t="s">
        <v>12183</v>
      </c>
      <c r="D194" t="s">
        <v>17762</v>
      </c>
      <c r="E194">
        <v>1631</v>
      </c>
      <c r="F194" s="13">
        <v>6.31</v>
      </c>
      <c r="G194">
        <v>191</v>
      </c>
    </row>
    <row r="195" spans="1:7" x14ac:dyDescent="0.35">
      <c r="A195" t="s">
        <v>17948</v>
      </c>
      <c r="B195" t="s">
        <v>17219</v>
      </c>
      <c r="C195" t="s">
        <v>11998</v>
      </c>
      <c r="D195" t="s">
        <v>17752</v>
      </c>
      <c r="E195">
        <v>938</v>
      </c>
      <c r="F195" s="13">
        <v>3.89</v>
      </c>
      <c r="G195">
        <v>512</v>
      </c>
    </row>
    <row r="196" spans="1:7" x14ac:dyDescent="0.35">
      <c r="A196" t="s">
        <v>17949</v>
      </c>
      <c r="B196" t="s">
        <v>17219</v>
      </c>
      <c r="C196" t="s">
        <v>12146</v>
      </c>
      <c r="D196" t="s">
        <v>17746</v>
      </c>
      <c r="E196">
        <v>1721</v>
      </c>
      <c r="F196" s="13">
        <v>-34.46</v>
      </c>
      <c r="G196">
        <v>106</v>
      </c>
    </row>
    <row r="197" spans="1:7" x14ac:dyDescent="0.35">
      <c r="A197" t="s">
        <v>17950</v>
      </c>
      <c r="B197" t="s">
        <v>17220</v>
      </c>
      <c r="C197" t="s">
        <v>12220</v>
      </c>
      <c r="D197" t="s">
        <v>17754</v>
      </c>
      <c r="E197">
        <v>1125</v>
      </c>
      <c r="F197" s="13">
        <v>53.85</v>
      </c>
      <c r="G197">
        <v>336</v>
      </c>
    </row>
    <row r="198" spans="1:7" x14ac:dyDescent="0.35">
      <c r="A198" t="s">
        <v>17951</v>
      </c>
      <c r="B198" t="s">
        <v>17220</v>
      </c>
      <c r="C198" t="s">
        <v>11998</v>
      </c>
      <c r="D198" t="s">
        <v>17752</v>
      </c>
      <c r="E198">
        <v>1255</v>
      </c>
      <c r="F198" s="13">
        <v>4.04</v>
      </c>
      <c r="G198">
        <v>709</v>
      </c>
    </row>
    <row r="199" spans="1:7" x14ac:dyDescent="0.35">
      <c r="A199" t="s">
        <v>17952</v>
      </c>
      <c r="B199" t="s">
        <v>17221</v>
      </c>
      <c r="C199" t="s">
        <v>11961</v>
      </c>
      <c r="D199" t="s">
        <v>17757</v>
      </c>
      <c r="E199">
        <v>758</v>
      </c>
      <c r="F199" s="13">
        <v>9.2200000000000006</v>
      </c>
      <c r="G199">
        <v>230</v>
      </c>
    </row>
    <row r="200" spans="1:7" x14ac:dyDescent="0.35">
      <c r="A200" t="s">
        <v>17953</v>
      </c>
      <c r="B200" t="s">
        <v>17221</v>
      </c>
      <c r="C200" t="s">
        <v>12072</v>
      </c>
      <c r="D200" t="s">
        <v>17779</v>
      </c>
      <c r="E200">
        <v>651</v>
      </c>
      <c r="F200" s="13">
        <v>2.2200000000000002</v>
      </c>
      <c r="G200">
        <v>576</v>
      </c>
    </row>
    <row r="201" spans="1:7" x14ac:dyDescent="0.35">
      <c r="A201" t="s">
        <v>17954</v>
      </c>
      <c r="B201" t="s">
        <v>17222</v>
      </c>
      <c r="C201" t="s">
        <v>12072</v>
      </c>
      <c r="D201" t="s">
        <v>17779</v>
      </c>
      <c r="E201">
        <v>463</v>
      </c>
      <c r="F201" s="13">
        <v>2.11</v>
      </c>
      <c r="G201">
        <v>425</v>
      </c>
    </row>
    <row r="202" spans="1:7" x14ac:dyDescent="0.35">
      <c r="A202" t="s">
        <v>17955</v>
      </c>
      <c r="B202" t="s">
        <v>17222</v>
      </c>
      <c r="C202" t="s">
        <v>11921</v>
      </c>
      <c r="D202" t="s">
        <v>17750</v>
      </c>
      <c r="E202">
        <v>1313</v>
      </c>
      <c r="F202" s="13">
        <v>4.04</v>
      </c>
      <c r="G202">
        <v>855</v>
      </c>
    </row>
    <row r="203" spans="1:7" x14ac:dyDescent="0.35">
      <c r="A203" t="s">
        <v>17956</v>
      </c>
      <c r="B203" t="s">
        <v>17223</v>
      </c>
      <c r="C203" t="s">
        <v>11961</v>
      </c>
      <c r="D203" t="s">
        <v>17757</v>
      </c>
      <c r="E203">
        <v>1436</v>
      </c>
      <c r="F203" s="13">
        <v>9.49</v>
      </c>
      <c r="G203">
        <v>156</v>
      </c>
    </row>
    <row r="204" spans="1:7" x14ac:dyDescent="0.35">
      <c r="A204" t="s">
        <v>17957</v>
      </c>
      <c r="B204" t="s">
        <v>17224</v>
      </c>
      <c r="C204" t="s">
        <v>12035</v>
      </c>
      <c r="D204" t="s">
        <v>17759</v>
      </c>
      <c r="E204">
        <v>264</v>
      </c>
      <c r="F204" s="13">
        <v>13.78</v>
      </c>
      <c r="G204">
        <v>203</v>
      </c>
    </row>
    <row r="205" spans="1:7" x14ac:dyDescent="0.35">
      <c r="A205" t="s">
        <v>17958</v>
      </c>
      <c r="B205" t="s">
        <v>17225</v>
      </c>
      <c r="C205" t="s">
        <v>12072</v>
      </c>
      <c r="D205" t="s">
        <v>17779</v>
      </c>
      <c r="E205">
        <v>884</v>
      </c>
      <c r="F205" s="13">
        <v>2.33</v>
      </c>
      <c r="G205">
        <v>353</v>
      </c>
    </row>
    <row r="206" spans="1:7" x14ac:dyDescent="0.35">
      <c r="A206" t="s">
        <v>17959</v>
      </c>
      <c r="B206" t="s">
        <v>17226</v>
      </c>
      <c r="C206" t="s">
        <v>12109</v>
      </c>
      <c r="D206" t="s">
        <v>17748</v>
      </c>
      <c r="E206">
        <v>1393</v>
      </c>
      <c r="F206" s="13">
        <v>18.05</v>
      </c>
      <c r="G206">
        <v>396</v>
      </c>
    </row>
    <row r="207" spans="1:7" x14ac:dyDescent="0.35">
      <c r="A207" t="s">
        <v>17960</v>
      </c>
      <c r="B207" t="s">
        <v>17227</v>
      </c>
      <c r="C207" t="s">
        <v>12109</v>
      </c>
      <c r="D207" t="s">
        <v>17748</v>
      </c>
      <c r="E207">
        <v>1785</v>
      </c>
      <c r="F207" s="13">
        <v>19.13</v>
      </c>
      <c r="G207">
        <v>131</v>
      </c>
    </row>
    <row r="208" spans="1:7" x14ac:dyDescent="0.35">
      <c r="A208" t="s">
        <v>17961</v>
      </c>
      <c r="B208" t="s">
        <v>17227</v>
      </c>
      <c r="C208" t="s">
        <v>12257</v>
      </c>
      <c r="D208" t="s">
        <v>17767</v>
      </c>
      <c r="E208">
        <v>229</v>
      </c>
      <c r="F208" s="13">
        <v>1.5</v>
      </c>
      <c r="G208">
        <v>59</v>
      </c>
    </row>
    <row r="209" spans="1:7" x14ac:dyDescent="0.35">
      <c r="A209" t="s">
        <v>17962</v>
      </c>
      <c r="B209" t="s">
        <v>17228</v>
      </c>
      <c r="C209" t="s">
        <v>12109</v>
      </c>
      <c r="D209" t="s">
        <v>17748</v>
      </c>
      <c r="E209">
        <v>356</v>
      </c>
      <c r="F209" s="13">
        <v>17.43</v>
      </c>
      <c r="G209">
        <v>141</v>
      </c>
    </row>
    <row r="210" spans="1:7" x14ac:dyDescent="0.35">
      <c r="A210" t="s">
        <v>17963</v>
      </c>
      <c r="B210" t="s">
        <v>17228</v>
      </c>
      <c r="C210" t="s">
        <v>12220</v>
      </c>
      <c r="D210" t="s">
        <v>66</v>
      </c>
      <c r="E210">
        <v>1967</v>
      </c>
      <c r="F210" s="13">
        <v>48.4</v>
      </c>
      <c r="G210">
        <v>1578</v>
      </c>
    </row>
    <row r="211" spans="1:7" x14ac:dyDescent="0.35">
      <c r="A211" t="s">
        <v>17964</v>
      </c>
      <c r="B211" t="s">
        <v>17228</v>
      </c>
      <c r="C211" t="s">
        <v>12257</v>
      </c>
      <c r="D211" t="s">
        <v>17767</v>
      </c>
      <c r="E211">
        <v>182</v>
      </c>
      <c r="F211" s="13">
        <v>1.61</v>
      </c>
      <c r="G211">
        <v>80</v>
      </c>
    </row>
    <row r="212" spans="1:7" x14ac:dyDescent="0.35">
      <c r="A212" t="s">
        <v>17965</v>
      </c>
      <c r="B212" t="s">
        <v>17229</v>
      </c>
      <c r="C212" t="s">
        <v>11998</v>
      </c>
      <c r="D212" t="s">
        <v>17752</v>
      </c>
      <c r="E212">
        <v>1929</v>
      </c>
      <c r="F212" s="13">
        <v>3.85</v>
      </c>
      <c r="G212">
        <v>100</v>
      </c>
    </row>
    <row r="213" spans="1:7" x14ac:dyDescent="0.35">
      <c r="A213" t="s">
        <v>17966</v>
      </c>
      <c r="B213" t="s">
        <v>17229</v>
      </c>
      <c r="C213" t="s">
        <v>11921</v>
      </c>
      <c r="D213" t="s">
        <v>66</v>
      </c>
      <c r="E213">
        <v>662</v>
      </c>
      <c r="F213" s="13">
        <v>4.43</v>
      </c>
      <c r="G213">
        <v>596</v>
      </c>
    </row>
    <row r="214" spans="1:7" x14ac:dyDescent="0.35">
      <c r="A214" t="s">
        <v>17967</v>
      </c>
      <c r="B214" t="s">
        <v>17230</v>
      </c>
      <c r="C214" t="s">
        <v>11921</v>
      </c>
      <c r="D214" t="s">
        <v>17750</v>
      </c>
      <c r="E214">
        <v>1954</v>
      </c>
      <c r="F214" s="13">
        <v>4.42</v>
      </c>
      <c r="G214">
        <v>784</v>
      </c>
    </row>
    <row r="215" spans="1:7" x14ac:dyDescent="0.35">
      <c r="A215" t="s">
        <v>17968</v>
      </c>
      <c r="B215" t="s">
        <v>17230</v>
      </c>
      <c r="C215" t="s">
        <v>12035</v>
      </c>
      <c r="D215" t="s">
        <v>17759</v>
      </c>
      <c r="E215">
        <v>539</v>
      </c>
      <c r="F215" s="13">
        <v>12.5</v>
      </c>
      <c r="G215">
        <v>155</v>
      </c>
    </row>
    <row r="216" spans="1:7" x14ac:dyDescent="0.35">
      <c r="A216" t="s">
        <v>17969</v>
      </c>
      <c r="B216" t="s">
        <v>17230</v>
      </c>
      <c r="C216" t="s">
        <v>12035</v>
      </c>
      <c r="D216" t="s">
        <v>17759</v>
      </c>
      <c r="E216">
        <v>1725</v>
      </c>
      <c r="F216" s="13">
        <v>13.65</v>
      </c>
      <c r="G216">
        <v>800</v>
      </c>
    </row>
    <row r="217" spans="1:7" x14ac:dyDescent="0.35">
      <c r="A217" t="s">
        <v>17970</v>
      </c>
      <c r="B217" t="s">
        <v>17231</v>
      </c>
      <c r="C217" t="s">
        <v>11998</v>
      </c>
      <c r="D217" t="s">
        <v>17752</v>
      </c>
      <c r="E217">
        <v>1833</v>
      </c>
      <c r="F217" s="13">
        <v>3.65</v>
      </c>
      <c r="G217">
        <v>1089</v>
      </c>
    </row>
    <row r="218" spans="1:7" x14ac:dyDescent="0.35">
      <c r="A218" t="s">
        <v>17971</v>
      </c>
      <c r="B218" t="s">
        <v>17231</v>
      </c>
      <c r="C218" t="s">
        <v>11961</v>
      </c>
      <c r="D218" t="s">
        <v>17757</v>
      </c>
      <c r="E218">
        <v>1099</v>
      </c>
      <c r="F218" s="13">
        <v>8.1</v>
      </c>
      <c r="G218">
        <v>348</v>
      </c>
    </row>
    <row r="219" spans="1:7" x14ac:dyDescent="0.35">
      <c r="A219" t="s">
        <v>17972</v>
      </c>
      <c r="B219" t="s">
        <v>17231</v>
      </c>
      <c r="C219" t="s">
        <v>12072</v>
      </c>
      <c r="D219" t="s">
        <v>17779</v>
      </c>
      <c r="E219">
        <v>795</v>
      </c>
      <c r="F219" s="13">
        <v>1.95</v>
      </c>
      <c r="G219">
        <v>505</v>
      </c>
    </row>
    <row r="220" spans="1:7" x14ac:dyDescent="0.35">
      <c r="A220" t="s">
        <v>17973</v>
      </c>
      <c r="B220" t="s">
        <v>17231</v>
      </c>
      <c r="C220" t="s">
        <v>12257</v>
      </c>
      <c r="D220" t="s">
        <v>17767</v>
      </c>
      <c r="E220">
        <v>232</v>
      </c>
      <c r="F220" s="13">
        <v>1.54</v>
      </c>
      <c r="G220">
        <v>102</v>
      </c>
    </row>
    <row r="221" spans="1:7" x14ac:dyDescent="0.35">
      <c r="A221" t="s">
        <v>17974</v>
      </c>
      <c r="B221" t="s">
        <v>17232</v>
      </c>
      <c r="C221" t="s">
        <v>11998</v>
      </c>
      <c r="D221" t="s">
        <v>17752</v>
      </c>
      <c r="E221">
        <v>1521</v>
      </c>
      <c r="F221" s="13">
        <v>3.72</v>
      </c>
      <c r="G221">
        <v>725</v>
      </c>
    </row>
    <row r="222" spans="1:7" x14ac:dyDescent="0.35">
      <c r="A222" t="s">
        <v>17975</v>
      </c>
      <c r="B222" t="s">
        <v>17232</v>
      </c>
      <c r="C222" t="s">
        <v>11921</v>
      </c>
      <c r="D222" t="s">
        <v>17750</v>
      </c>
      <c r="E222">
        <v>1629</v>
      </c>
      <c r="F222" s="13">
        <v>4.07</v>
      </c>
      <c r="G222">
        <v>1417</v>
      </c>
    </row>
    <row r="223" spans="1:7" x14ac:dyDescent="0.35">
      <c r="A223" t="s">
        <v>17976</v>
      </c>
      <c r="B223" t="s">
        <v>17232</v>
      </c>
      <c r="C223" t="s">
        <v>11921</v>
      </c>
      <c r="D223" t="s">
        <v>17750</v>
      </c>
      <c r="E223">
        <v>1226</v>
      </c>
      <c r="F223" s="13">
        <v>4.05</v>
      </c>
      <c r="G223">
        <v>545</v>
      </c>
    </row>
    <row r="224" spans="1:7" x14ac:dyDescent="0.35">
      <c r="A224" t="s">
        <v>17977</v>
      </c>
      <c r="B224" t="s">
        <v>17232</v>
      </c>
      <c r="C224" t="s">
        <v>12183</v>
      </c>
      <c r="D224" t="s">
        <v>17762</v>
      </c>
      <c r="E224">
        <v>1412</v>
      </c>
      <c r="F224" s="13">
        <v>6.66</v>
      </c>
      <c r="G224">
        <v>878</v>
      </c>
    </row>
    <row r="225" spans="1:7" x14ac:dyDescent="0.35">
      <c r="A225" t="s">
        <v>17978</v>
      </c>
      <c r="B225" t="s">
        <v>17233</v>
      </c>
      <c r="C225" t="s">
        <v>12035</v>
      </c>
      <c r="D225" t="s">
        <v>17759</v>
      </c>
      <c r="E225">
        <v>1905</v>
      </c>
      <c r="F225" s="13">
        <v>11.22</v>
      </c>
      <c r="G225">
        <v>282</v>
      </c>
    </row>
    <row r="226" spans="1:7" x14ac:dyDescent="0.35">
      <c r="A226" t="s">
        <v>17979</v>
      </c>
      <c r="B226" t="s">
        <v>17233</v>
      </c>
      <c r="C226" t="s">
        <v>12072</v>
      </c>
      <c r="D226" t="s">
        <v>17779</v>
      </c>
      <c r="E226">
        <v>375</v>
      </c>
      <c r="F226" s="13">
        <v>2.34</v>
      </c>
      <c r="G226">
        <v>102</v>
      </c>
    </row>
    <row r="227" spans="1:7" x14ac:dyDescent="0.35">
      <c r="A227" t="s">
        <v>17980</v>
      </c>
      <c r="B227" t="s">
        <v>17234</v>
      </c>
      <c r="C227" t="s">
        <v>12072</v>
      </c>
      <c r="D227" t="s">
        <v>17779</v>
      </c>
      <c r="E227">
        <v>578</v>
      </c>
      <c r="F227" s="13">
        <v>2.13</v>
      </c>
      <c r="G227">
        <v>92</v>
      </c>
    </row>
    <row r="228" spans="1:7" x14ac:dyDescent="0.35">
      <c r="A228" t="s">
        <v>17981</v>
      </c>
      <c r="B228" t="s">
        <v>17235</v>
      </c>
      <c r="C228" t="s">
        <v>11998</v>
      </c>
      <c r="D228" t="s">
        <v>17752</v>
      </c>
      <c r="E228">
        <v>1235</v>
      </c>
      <c r="F228" s="13">
        <v>3.65</v>
      </c>
      <c r="G228">
        <v>262</v>
      </c>
    </row>
    <row r="229" spans="1:7" x14ac:dyDescent="0.35">
      <c r="A229" t="s">
        <v>17982</v>
      </c>
      <c r="B229" t="s">
        <v>17235</v>
      </c>
      <c r="C229" t="s">
        <v>12072</v>
      </c>
      <c r="D229" t="s">
        <v>17779</v>
      </c>
      <c r="E229">
        <v>662</v>
      </c>
      <c r="F229" s="13">
        <v>2.33</v>
      </c>
      <c r="G229">
        <v>550</v>
      </c>
    </row>
    <row r="230" spans="1:7" x14ac:dyDescent="0.35">
      <c r="A230" t="s">
        <v>17983</v>
      </c>
      <c r="B230" t="s">
        <v>17236</v>
      </c>
      <c r="C230" t="s">
        <v>12183</v>
      </c>
      <c r="D230" t="s">
        <v>17762</v>
      </c>
      <c r="E230">
        <v>106</v>
      </c>
      <c r="F230" s="13">
        <v>7.33</v>
      </c>
      <c r="G230">
        <v>54</v>
      </c>
    </row>
    <row r="231" spans="1:7" x14ac:dyDescent="0.35">
      <c r="A231" t="s">
        <v>17984</v>
      </c>
      <c r="B231" t="s">
        <v>17236</v>
      </c>
      <c r="C231" t="s">
        <v>11998</v>
      </c>
      <c r="D231" t="s">
        <v>17752</v>
      </c>
      <c r="E231">
        <v>759</v>
      </c>
      <c r="F231" s="13">
        <v>4.17</v>
      </c>
      <c r="G231">
        <v>0</v>
      </c>
    </row>
    <row r="232" spans="1:7" x14ac:dyDescent="0.35">
      <c r="A232" t="s">
        <v>17985</v>
      </c>
      <c r="B232" t="s">
        <v>17236</v>
      </c>
      <c r="C232" t="s">
        <v>11961</v>
      </c>
      <c r="D232" t="s">
        <v>17757</v>
      </c>
      <c r="E232">
        <v>1495</v>
      </c>
      <c r="F232" s="13">
        <v>8.56</v>
      </c>
      <c r="G232">
        <v>354</v>
      </c>
    </row>
    <row r="233" spans="1:7" x14ac:dyDescent="0.35">
      <c r="A233" t="s">
        <v>17986</v>
      </c>
      <c r="B233" t="s">
        <v>17237</v>
      </c>
      <c r="C233" t="s">
        <v>12220</v>
      </c>
      <c r="D233" t="s">
        <v>17754</v>
      </c>
      <c r="E233">
        <v>323</v>
      </c>
      <c r="F233" s="13">
        <v>51.94</v>
      </c>
      <c r="G233">
        <v>286</v>
      </c>
    </row>
    <row r="234" spans="1:7" x14ac:dyDescent="0.35">
      <c r="A234" t="s">
        <v>17987</v>
      </c>
      <c r="B234" t="s">
        <v>17237</v>
      </c>
      <c r="C234" t="s">
        <v>11921</v>
      </c>
      <c r="D234" t="s">
        <v>17750</v>
      </c>
      <c r="E234">
        <v>1091</v>
      </c>
      <c r="F234" s="13">
        <v>3.96</v>
      </c>
      <c r="G234">
        <v>970</v>
      </c>
    </row>
    <row r="235" spans="1:7" x14ac:dyDescent="0.35">
      <c r="A235" t="s">
        <v>17988</v>
      </c>
      <c r="B235" t="s">
        <v>17237</v>
      </c>
      <c r="C235" t="s">
        <v>12220</v>
      </c>
      <c r="D235" t="s">
        <v>17754</v>
      </c>
      <c r="E235">
        <v>1798</v>
      </c>
      <c r="F235" s="13">
        <v>43.25</v>
      </c>
      <c r="G235">
        <v>1027</v>
      </c>
    </row>
    <row r="236" spans="1:7" x14ac:dyDescent="0.35">
      <c r="A236" t="s">
        <v>17989</v>
      </c>
      <c r="B236" t="s">
        <v>17237</v>
      </c>
      <c r="C236" t="s">
        <v>12220</v>
      </c>
      <c r="D236" t="s">
        <v>17754</v>
      </c>
      <c r="E236">
        <v>1888</v>
      </c>
      <c r="F236" s="13">
        <v>45.39</v>
      </c>
      <c r="G236">
        <v>73</v>
      </c>
    </row>
    <row r="237" spans="1:7" x14ac:dyDescent="0.35">
      <c r="A237" t="s">
        <v>17990</v>
      </c>
      <c r="B237" t="s">
        <v>17238</v>
      </c>
      <c r="C237" t="s">
        <v>11921</v>
      </c>
      <c r="D237" t="s">
        <v>17750</v>
      </c>
      <c r="E237">
        <v>1678</v>
      </c>
      <c r="F237" s="13">
        <v>4.49</v>
      </c>
      <c r="G237">
        <v>343</v>
      </c>
    </row>
    <row r="238" spans="1:7" x14ac:dyDescent="0.35">
      <c r="A238" t="s">
        <v>17991</v>
      </c>
      <c r="B238" t="s">
        <v>17239</v>
      </c>
      <c r="C238" t="s">
        <v>12035</v>
      </c>
      <c r="D238" t="s">
        <v>17759</v>
      </c>
      <c r="E238">
        <v>395</v>
      </c>
      <c r="F238" s="13">
        <v>12.09</v>
      </c>
      <c r="G238">
        <v>17</v>
      </c>
    </row>
    <row r="239" spans="1:7" x14ac:dyDescent="0.35">
      <c r="A239" t="s">
        <v>17992</v>
      </c>
      <c r="B239" t="s">
        <v>17239</v>
      </c>
      <c r="C239" t="s">
        <v>12035</v>
      </c>
      <c r="D239" t="s">
        <v>17759</v>
      </c>
      <c r="E239">
        <v>414</v>
      </c>
      <c r="F239" s="13">
        <v>-13.32</v>
      </c>
      <c r="G239">
        <v>153</v>
      </c>
    </row>
    <row r="240" spans="1:7" x14ac:dyDescent="0.35">
      <c r="A240" t="s">
        <v>17993</v>
      </c>
      <c r="B240" t="s">
        <v>17239</v>
      </c>
      <c r="C240" t="s">
        <v>11921</v>
      </c>
      <c r="D240" t="s">
        <v>17750</v>
      </c>
      <c r="E240">
        <v>1178</v>
      </c>
      <c r="F240" s="13">
        <v>3.78</v>
      </c>
      <c r="G240">
        <v>958</v>
      </c>
    </row>
    <row r="241" spans="1:7" x14ac:dyDescent="0.35">
      <c r="A241" t="s">
        <v>17994</v>
      </c>
      <c r="B241" t="s">
        <v>17240</v>
      </c>
      <c r="C241" t="s">
        <v>12220</v>
      </c>
      <c r="D241" t="s">
        <v>66</v>
      </c>
      <c r="E241">
        <v>718</v>
      </c>
      <c r="F241" s="13">
        <v>44.6</v>
      </c>
      <c r="G241">
        <v>366</v>
      </c>
    </row>
    <row r="242" spans="1:7" x14ac:dyDescent="0.35">
      <c r="A242" t="s">
        <v>17995</v>
      </c>
      <c r="B242" t="s">
        <v>17241</v>
      </c>
      <c r="C242" t="s">
        <v>11961</v>
      </c>
      <c r="D242" t="s">
        <v>17757</v>
      </c>
      <c r="E242">
        <v>260</v>
      </c>
      <c r="F242" s="13">
        <v>9.31</v>
      </c>
      <c r="G242">
        <v>56</v>
      </c>
    </row>
    <row r="243" spans="1:7" x14ac:dyDescent="0.35">
      <c r="A243" t="s">
        <v>17996</v>
      </c>
      <c r="B243" t="s">
        <v>17241</v>
      </c>
      <c r="C243" t="s">
        <v>12109</v>
      </c>
      <c r="D243" t="s">
        <v>17748</v>
      </c>
      <c r="E243">
        <v>1243</v>
      </c>
      <c r="F243" s="13">
        <v>20.239999999999998</v>
      </c>
      <c r="G243">
        <v>480</v>
      </c>
    </row>
    <row r="244" spans="1:7" x14ac:dyDescent="0.35">
      <c r="A244" t="s">
        <v>17997</v>
      </c>
      <c r="B244" t="s">
        <v>17241</v>
      </c>
      <c r="C244" t="s">
        <v>12146</v>
      </c>
      <c r="D244" t="s">
        <v>17746</v>
      </c>
      <c r="E244">
        <v>655</v>
      </c>
      <c r="F244" s="13">
        <v>38.79</v>
      </c>
      <c r="G244">
        <v>512</v>
      </c>
    </row>
    <row r="245" spans="1:7" x14ac:dyDescent="0.35">
      <c r="A245" t="s">
        <v>17998</v>
      </c>
      <c r="B245" t="s">
        <v>17242</v>
      </c>
      <c r="C245" t="s">
        <v>12183</v>
      </c>
      <c r="D245" t="s">
        <v>66</v>
      </c>
      <c r="E245">
        <v>202</v>
      </c>
      <c r="F245" s="13">
        <v>6.39</v>
      </c>
      <c r="G245">
        <v>168</v>
      </c>
    </row>
    <row r="246" spans="1:7" x14ac:dyDescent="0.35">
      <c r="A246" t="s">
        <v>17999</v>
      </c>
      <c r="B246" t="s">
        <v>17242</v>
      </c>
      <c r="C246" t="s">
        <v>11998</v>
      </c>
      <c r="D246" t="s">
        <v>17752</v>
      </c>
      <c r="E246">
        <v>1707</v>
      </c>
      <c r="F246" s="13">
        <v>4.2</v>
      </c>
      <c r="G246">
        <v>1683</v>
      </c>
    </row>
    <row r="247" spans="1:7" x14ac:dyDescent="0.35">
      <c r="A247" t="s">
        <v>18000</v>
      </c>
      <c r="B247" t="s">
        <v>17242</v>
      </c>
      <c r="C247" t="s">
        <v>12257</v>
      </c>
      <c r="D247" t="s">
        <v>17767</v>
      </c>
      <c r="E247">
        <v>1462</v>
      </c>
      <c r="F247" s="13">
        <v>1.64</v>
      </c>
      <c r="G247">
        <v>695</v>
      </c>
    </row>
    <row r="248" spans="1:7" x14ac:dyDescent="0.35">
      <c r="A248" t="s">
        <v>18001</v>
      </c>
      <c r="B248" t="s">
        <v>17242</v>
      </c>
      <c r="C248" t="s">
        <v>12257</v>
      </c>
      <c r="D248" t="s">
        <v>17767</v>
      </c>
      <c r="E248">
        <v>1940</v>
      </c>
      <c r="F248" s="13">
        <v>1.68</v>
      </c>
      <c r="G248">
        <v>1554</v>
      </c>
    </row>
    <row r="249" spans="1:7" x14ac:dyDescent="0.35">
      <c r="A249" t="s">
        <v>18002</v>
      </c>
      <c r="B249" t="s">
        <v>17243</v>
      </c>
      <c r="C249" t="s">
        <v>11998</v>
      </c>
      <c r="D249" t="s">
        <v>17752</v>
      </c>
      <c r="E249">
        <v>463</v>
      </c>
      <c r="F249" s="13">
        <v>3.67</v>
      </c>
      <c r="G249">
        <v>173</v>
      </c>
    </row>
    <row r="250" spans="1:7" x14ac:dyDescent="0.35">
      <c r="A250" t="s">
        <v>18003</v>
      </c>
      <c r="B250" t="s">
        <v>17243</v>
      </c>
      <c r="C250" t="s">
        <v>11961</v>
      </c>
      <c r="D250" t="s">
        <v>17757</v>
      </c>
      <c r="E250">
        <v>813</v>
      </c>
      <c r="F250" s="13">
        <v>8.33</v>
      </c>
      <c r="G250">
        <v>738</v>
      </c>
    </row>
    <row r="251" spans="1:7" x14ac:dyDescent="0.35">
      <c r="A251" t="s">
        <v>18004</v>
      </c>
      <c r="B251" t="s">
        <v>17243</v>
      </c>
      <c r="C251" t="s">
        <v>12220</v>
      </c>
      <c r="D251" t="s">
        <v>17754</v>
      </c>
      <c r="E251">
        <v>1372</v>
      </c>
      <c r="F251" s="13">
        <v>55.03</v>
      </c>
      <c r="G251">
        <v>861</v>
      </c>
    </row>
    <row r="252" spans="1:7" x14ac:dyDescent="0.35">
      <c r="A252" t="s">
        <v>18005</v>
      </c>
      <c r="B252" t="s">
        <v>17243</v>
      </c>
      <c r="C252" t="s">
        <v>12035</v>
      </c>
      <c r="D252" t="s">
        <v>17759</v>
      </c>
      <c r="E252">
        <v>1725</v>
      </c>
      <c r="F252" s="13">
        <v>13.59</v>
      </c>
      <c r="G252">
        <v>1348</v>
      </c>
    </row>
    <row r="253" spans="1:7" x14ac:dyDescent="0.35">
      <c r="A253" t="s">
        <v>18006</v>
      </c>
      <c r="B253" t="s">
        <v>17244</v>
      </c>
      <c r="C253" t="s">
        <v>11961</v>
      </c>
      <c r="D253" t="s">
        <v>17757</v>
      </c>
      <c r="E253">
        <v>1024</v>
      </c>
      <c r="F253" s="13">
        <v>-8.09</v>
      </c>
      <c r="G253">
        <v>806</v>
      </c>
    </row>
    <row r="254" spans="1:7" x14ac:dyDescent="0.35">
      <c r="A254" t="s">
        <v>18007</v>
      </c>
      <c r="B254" t="s">
        <v>17244</v>
      </c>
      <c r="C254" t="s">
        <v>12146</v>
      </c>
      <c r="D254" t="s">
        <v>17746</v>
      </c>
      <c r="E254">
        <v>916</v>
      </c>
      <c r="F254" s="13">
        <v>34.17</v>
      </c>
      <c r="G254">
        <v>122</v>
      </c>
    </row>
    <row r="255" spans="1:7" x14ac:dyDescent="0.35">
      <c r="A255" t="s">
        <v>18008</v>
      </c>
      <c r="B255" t="s">
        <v>17244</v>
      </c>
      <c r="C255" t="s">
        <v>12072</v>
      </c>
      <c r="D255" t="s">
        <v>17779</v>
      </c>
      <c r="E255">
        <v>506</v>
      </c>
      <c r="F255" s="13">
        <v>1.94</v>
      </c>
      <c r="G255">
        <v>403</v>
      </c>
    </row>
    <row r="256" spans="1:7" x14ac:dyDescent="0.35">
      <c r="A256" t="s">
        <v>18009</v>
      </c>
      <c r="B256" t="s">
        <v>17245</v>
      </c>
      <c r="C256" t="s">
        <v>12220</v>
      </c>
      <c r="D256" t="s">
        <v>17754</v>
      </c>
      <c r="E256">
        <v>1294</v>
      </c>
      <c r="F256" s="13">
        <v>50.7</v>
      </c>
      <c r="G256">
        <v>1026</v>
      </c>
    </row>
    <row r="257" spans="1:7" x14ac:dyDescent="0.35">
      <c r="A257" t="s">
        <v>18010</v>
      </c>
      <c r="B257" t="s">
        <v>17246</v>
      </c>
      <c r="C257" t="s">
        <v>12035</v>
      </c>
      <c r="D257" t="s">
        <v>17759</v>
      </c>
      <c r="E257">
        <v>602</v>
      </c>
      <c r="F257" s="13">
        <v>11.9</v>
      </c>
      <c r="G257">
        <v>262</v>
      </c>
    </row>
    <row r="258" spans="1:7" x14ac:dyDescent="0.35">
      <c r="A258" t="s">
        <v>18011</v>
      </c>
      <c r="B258" t="s">
        <v>17247</v>
      </c>
      <c r="C258" t="s">
        <v>12146</v>
      </c>
      <c r="D258" t="s">
        <v>17746</v>
      </c>
      <c r="E258">
        <v>1305</v>
      </c>
      <c r="F258" s="13">
        <v>-36.229999999999997</v>
      </c>
      <c r="G258">
        <v>1234</v>
      </c>
    </row>
    <row r="259" spans="1:7" x14ac:dyDescent="0.35">
      <c r="A259" t="s">
        <v>18012</v>
      </c>
      <c r="B259" t="s">
        <v>17247</v>
      </c>
      <c r="C259" t="s">
        <v>12220</v>
      </c>
      <c r="D259" t="s">
        <v>17754</v>
      </c>
      <c r="E259">
        <v>1486</v>
      </c>
      <c r="F259" s="13">
        <v>45.79</v>
      </c>
      <c r="G259">
        <v>390</v>
      </c>
    </row>
    <row r="260" spans="1:7" x14ac:dyDescent="0.35">
      <c r="A260" t="s">
        <v>18013</v>
      </c>
      <c r="B260" t="s">
        <v>17247</v>
      </c>
      <c r="C260" t="s">
        <v>11961</v>
      </c>
      <c r="D260" t="s">
        <v>17757</v>
      </c>
      <c r="E260">
        <v>864</v>
      </c>
      <c r="F260" s="13">
        <v>8.65</v>
      </c>
      <c r="G260">
        <v>776</v>
      </c>
    </row>
    <row r="261" spans="1:7" x14ac:dyDescent="0.35">
      <c r="A261" t="s">
        <v>18014</v>
      </c>
      <c r="B261" t="s">
        <v>17248</v>
      </c>
      <c r="C261" t="s">
        <v>11921</v>
      </c>
      <c r="D261" t="s">
        <v>17750</v>
      </c>
      <c r="E261">
        <v>1228</v>
      </c>
      <c r="F261" s="13">
        <v>3.89</v>
      </c>
      <c r="G261">
        <v>769</v>
      </c>
    </row>
    <row r="262" spans="1:7" x14ac:dyDescent="0.35">
      <c r="A262" t="s">
        <v>18015</v>
      </c>
      <c r="B262" t="s">
        <v>17249</v>
      </c>
      <c r="C262" t="s">
        <v>12109</v>
      </c>
      <c r="D262" t="s">
        <v>17748</v>
      </c>
      <c r="E262">
        <v>1509</v>
      </c>
      <c r="F262" s="13">
        <v>18.600000000000001</v>
      </c>
      <c r="G262">
        <v>1216</v>
      </c>
    </row>
    <row r="263" spans="1:7" x14ac:dyDescent="0.35">
      <c r="A263" t="s">
        <v>18016</v>
      </c>
      <c r="B263" t="s">
        <v>17249</v>
      </c>
      <c r="C263" t="s">
        <v>12035</v>
      </c>
      <c r="D263" t="s">
        <v>17759</v>
      </c>
      <c r="E263">
        <v>224</v>
      </c>
      <c r="F263" s="13">
        <v>12.38</v>
      </c>
      <c r="G263">
        <v>222</v>
      </c>
    </row>
    <row r="264" spans="1:7" x14ac:dyDescent="0.35">
      <c r="A264" t="s">
        <v>18017</v>
      </c>
      <c r="B264" t="s">
        <v>17249</v>
      </c>
      <c r="C264" t="s">
        <v>12146</v>
      </c>
      <c r="D264" t="s">
        <v>17746</v>
      </c>
      <c r="E264">
        <v>838</v>
      </c>
      <c r="F264" s="13">
        <v>37.909999999999997</v>
      </c>
      <c r="G264">
        <v>340</v>
      </c>
    </row>
    <row r="265" spans="1:7" x14ac:dyDescent="0.35">
      <c r="A265" t="s">
        <v>18018</v>
      </c>
      <c r="B265" t="s">
        <v>17250</v>
      </c>
      <c r="C265" t="s">
        <v>11998</v>
      </c>
      <c r="D265" t="s">
        <v>17752</v>
      </c>
      <c r="E265">
        <v>170</v>
      </c>
      <c r="F265" s="13">
        <v>3.5</v>
      </c>
      <c r="G265">
        <v>118</v>
      </c>
    </row>
    <row r="266" spans="1:7" x14ac:dyDescent="0.35">
      <c r="A266" t="s">
        <v>18019</v>
      </c>
      <c r="B266" t="s">
        <v>17250</v>
      </c>
      <c r="C266" t="s">
        <v>11921</v>
      </c>
      <c r="D266" t="s">
        <v>17750</v>
      </c>
      <c r="E266">
        <v>1336</v>
      </c>
      <c r="F266" s="13">
        <v>4.6399999999999997</v>
      </c>
      <c r="G266">
        <v>46</v>
      </c>
    </row>
    <row r="267" spans="1:7" x14ac:dyDescent="0.35">
      <c r="A267" t="s">
        <v>18020</v>
      </c>
      <c r="B267" t="s">
        <v>17251</v>
      </c>
      <c r="C267" t="s">
        <v>12146</v>
      </c>
      <c r="D267" t="s">
        <v>17746</v>
      </c>
      <c r="E267">
        <v>251</v>
      </c>
      <c r="F267" s="13">
        <v>39.22</v>
      </c>
      <c r="G267">
        <v>217</v>
      </c>
    </row>
    <row r="268" spans="1:7" x14ac:dyDescent="0.35">
      <c r="A268" t="s">
        <v>18021</v>
      </c>
      <c r="B268" t="s">
        <v>17251</v>
      </c>
      <c r="C268" t="s">
        <v>11961</v>
      </c>
      <c r="D268" t="s">
        <v>17757</v>
      </c>
      <c r="E268">
        <v>1167</v>
      </c>
      <c r="F268" s="13">
        <v>7.71</v>
      </c>
      <c r="G268">
        <v>1029</v>
      </c>
    </row>
    <row r="269" spans="1:7" x14ac:dyDescent="0.35">
      <c r="A269" t="s">
        <v>18022</v>
      </c>
      <c r="B269" t="s">
        <v>17251</v>
      </c>
      <c r="C269" t="s">
        <v>12072</v>
      </c>
      <c r="D269" t="s">
        <v>17779</v>
      </c>
      <c r="E269">
        <v>687</v>
      </c>
      <c r="F269" s="13">
        <v>1.96</v>
      </c>
      <c r="G269">
        <v>398</v>
      </c>
    </row>
    <row r="270" spans="1:7" x14ac:dyDescent="0.35">
      <c r="A270" t="s">
        <v>18023</v>
      </c>
      <c r="B270" t="s">
        <v>17251</v>
      </c>
      <c r="C270" t="s">
        <v>12183</v>
      </c>
      <c r="D270" t="s">
        <v>17762</v>
      </c>
      <c r="E270">
        <v>940</v>
      </c>
      <c r="F270" s="13">
        <v>7.12</v>
      </c>
      <c r="G270">
        <v>815</v>
      </c>
    </row>
    <row r="271" spans="1:7" x14ac:dyDescent="0.35">
      <c r="A271" t="s">
        <v>18024</v>
      </c>
      <c r="B271" t="s">
        <v>17252</v>
      </c>
      <c r="C271" t="s">
        <v>11961</v>
      </c>
      <c r="D271" t="s">
        <v>17757</v>
      </c>
      <c r="E271">
        <v>1749</v>
      </c>
      <c r="F271" s="13">
        <v>9.0500000000000007</v>
      </c>
      <c r="G271">
        <v>541</v>
      </c>
    </row>
    <row r="272" spans="1:7" x14ac:dyDescent="0.35">
      <c r="A272" t="s">
        <v>18025</v>
      </c>
      <c r="B272" t="s">
        <v>17253</v>
      </c>
      <c r="C272" t="s">
        <v>12220</v>
      </c>
      <c r="D272" t="s">
        <v>17754</v>
      </c>
      <c r="E272">
        <v>1899</v>
      </c>
      <c r="F272" s="13">
        <v>53.1</v>
      </c>
      <c r="G272">
        <v>935</v>
      </c>
    </row>
    <row r="273" spans="1:7" x14ac:dyDescent="0.35">
      <c r="A273" t="s">
        <v>18026</v>
      </c>
      <c r="B273" t="s">
        <v>17253</v>
      </c>
      <c r="C273" t="s">
        <v>12035</v>
      </c>
      <c r="D273" t="s">
        <v>17759</v>
      </c>
      <c r="E273">
        <v>1676</v>
      </c>
      <c r="F273" s="13">
        <v>12.55</v>
      </c>
      <c r="G273">
        <v>1625</v>
      </c>
    </row>
    <row r="274" spans="1:7" x14ac:dyDescent="0.35">
      <c r="A274" t="s">
        <v>18027</v>
      </c>
      <c r="B274" t="s">
        <v>17254</v>
      </c>
      <c r="C274" t="s">
        <v>11921</v>
      </c>
      <c r="D274" t="s">
        <v>17750</v>
      </c>
      <c r="E274">
        <v>878</v>
      </c>
      <c r="F274" s="13">
        <v>4.75</v>
      </c>
      <c r="G274">
        <v>355</v>
      </c>
    </row>
    <row r="275" spans="1:7" x14ac:dyDescent="0.35">
      <c r="A275" t="s">
        <v>18028</v>
      </c>
      <c r="B275" t="s">
        <v>17254</v>
      </c>
      <c r="C275" t="s">
        <v>12220</v>
      </c>
      <c r="D275" t="s">
        <v>17754</v>
      </c>
      <c r="E275">
        <v>184</v>
      </c>
      <c r="F275" s="13">
        <v>44.43</v>
      </c>
      <c r="G275">
        <v>33</v>
      </c>
    </row>
    <row r="276" spans="1:7" x14ac:dyDescent="0.35">
      <c r="A276" t="s">
        <v>18029</v>
      </c>
      <c r="B276" t="s">
        <v>17254</v>
      </c>
      <c r="C276" t="s">
        <v>12072</v>
      </c>
      <c r="D276" t="s">
        <v>17779</v>
      </c>
      <c r="E276">
        <v>805</v>
      </c>
      <c r="F276" s="13">
        <v>2.29</v>
      </c>
      <c r="G276">
        <v>484</v>
      </c>
    </row>
    <row r="277" spans="1:7" x14ac:dyDescent="0.35">
      <c r="A277" t="s">
        <v>18030</v>
      </c>
      <c r="B277" t="s">
        <v>17254</v>
      </c>
      <c r="C277" t="s">
        <v>12183</v>
      </c>
      <c r="D277" t="s">
        <v>17762</v>
      </c>
      <c r="E277">
        <v>1177</v>
      </c>
      <c r="F277" s="13">
        <v>6.23</v>
      </c>
      <c r="G277">
        <v>458</v>
      </c>
    </row>
    <row r="278" spans="1:7" x14ac:dyDescent="0.35">
      <c r="A278" t="s">
        <v>18031</v>
      </c>
      <c r="B278" t="s">
        <v>17255</v>
      </c>
      <c r="C278" t="s">
        <v>12109</v>
      </c>
      <c r="D278" t="s">
        <v>17748</v>
      </c>
      <c r="E278">
        <v>1084</v>
      </c>
      <c r="F278" s="13">
        <v>16.5</v>
      </c>
      <c r="G278">
        <v>417</v>
      </c>
    </row>
    <row r="279" spans="1:7" x14ac:dyDescent="0.35">
      <c r="A279" t="s">
        <v>18032</v>
      </c>
      <c r="B279" t="s">
        <v>17255</v>
      </c>
      <c r="C279" t="s">
        <v>11998</v>
      </c>
      <c r="D279" t="s">
        <v>17752</v>
      </c>
      <c r="E279">
        <v>1673</v>
      </c>
      <c r="F279" s="13">
        <v>4.34</v>
      </c>
      <c r="G279">
        <v>201</v>
      </c>
    </row>
    <row r="280" spans="1:7" x14ac:dyDescent="0.35">
      <c r="A280" t="s">
        <v>18033</v>
      </c>
      <c r="B280" t="s">
        <v>17255</v>
      </c>
      <c r="C280" t="s">
        <v>12035</v>
      </c>
      <c r="D280" t="s">
        <v>17759</v>
      </c>
      <c r="E280">
        <v>737</v>
      </c>
      <c r="F280" s="13">
        <v>12.77</v>
      </c>
      <c r="G280">
        <v>266</v>
      </c>
    </row>
    <row r="281" spans="1:7" x14ac:dyDescent="0.35">
      <c r="A281" t="s">
        <v>18034</v>
      </c>
      <c r="B281" t="s">
        <v>17256</v>
      </c>
      <c r="C281" t="s">
        <v>11921</v>
      </c>
      <c r="D281" t="s">
        <v>17750</v>
      </c>
      <c r="E281">
        <v>1649</v>
      </c>
      <c r="F281" s="13">
        <v>4.26</v>
      </c>
      <c r="G281">
        <v>1115</v>
      </c>
    </row>
    <row r="282" spans="1:7" x14ac:dyDescent="0.35">
      <c r="A282" t="s">
        <v>18035</v>
      </c>
      <c r="B282" t="s">
        <v>17256</v>
      </c>
      <c r="C282" t="s">
        <v>12109</v>
      </c>
      <c r="D282" t="s">
        <v>17748</v>
      </c>
      <c r="E282">
        <v>500</v>
      </c>
      <c r="F282" s="13">
        <v>17.25</v>
      </c>
      <c r="G282">
        <v>389</v>
      </c>
    </row>
    <row r="283" spans="1:7" x14ac:dyDescent="0.35">
      <c r="A283" t="s">
        <v>18036</v>
      </c>
      <c r="B283" t="s">
        <v>17256</v>
      </c>
      <c r="C283" t="s">
        <v>11961</v>
      </c>
      <c r="D283" t="s">
        <v>17757</v>
      </c>
      <c r="E283">
        <v>746</v>
      </c>
      <c r="F283" s="13">
        <v>8.51</v>
      </c>
      <c r="G283">
        <v>713</v>
      </c>
    </row>
    <row r="284" spans="1:7" x14ac:dyDescent="0.35">
      <c r="A284" t="s">
        <v>18037</v>
      </c>
      <c r="B284" t="s">
        <v>17257</v>
      </c>
      <c r="C284" t="s">
        <v>12072</v>
      </c>
      <c r="D284" t="s">
        <v>17779</v>
      </c>
      <c r="E284">
        <v>795</v>
      </c>
      <c r="F284" s="13">
        <v>2.39</v>
      </c>
      <c r="G284">
        <v>478</v>
      </c>
    </row>
    <row r="285" spans="1:7" x14ac:dyDescent="0.35">
      <c r="A285" t="s">
        <v>18038</v>
      </c>
      <c r="B285" t="s">
        <v>17257</v>
      </c>
      <c r="C285" t="s">
        <v>11961</v>
      </c>
      <c r="D285" t="s">
        <v>17757</v>
      </c>
      <c r="E285">
        <v>824</v>
      </c>
      <c r="F285" s="13">
        <v>8.4700000000000006</v>
      </c>
      <c r="G285">
        <v>665</v>
      </c>
    </row>
    <row r="286" spans="1:7" x14ac:dyDescent="0.35">
      <c r="A286" t="s">
        <v>18039</v>
      </c>
      <c r="B286" t="s">
        <v>17257</v>
      </c>
      <c r="C286" t="s">
        <v>12257</v>
      </c>
      <c r="D286" t="s">
        <v>17767</v>
      </c>
      <c r="E286">
        <v>478</v>
      </c>
      <c r="F286" s="13">
        <v>1.62</v>
      </c>
      <c r="G286">
        <v>106</v>
      </c>
    </row>
    <row r="287" spans="1:7" x14ac:dyDescent="0.35">
      <c r="A287" t="s">
        <v>18040</v>
      </c>
      <c r="B287" t="s">
        <v>17257</v>
      </c>
      <c r="C287" t="s">
        <v>11998</v>
      </c>
      <c r="D287" t="s">
        <v>17752</v>
      </c>
      <c r="E287">
        <v>379</v>
      </c>
      <c r="F287" s="13">
        <v>3.51</v>
      </c>
      <c r="G287">
        <v>282</v>
      </c>
    </row>
    <row r="288" spans="1:7" x14ac:dyDescent="0.35">
      <c r="A288" t="s">
        <v>18041</v>
      </c>
      <c r="B288" t="s">
        <v>17258</v>
      </c>
      <c r="C288" t="s">
        <v>11921</v>
      </c>
      <c r="D288" t="s">
        <v>17750</v>
      </c>
      <c r="E288">
        <v>1800</v>
      </c>
      <c r="F288" s="13">
        <v>4.46</v>
      </c>
      <c r="G288">
        <v>960</v>
      </c>
    </row>
    <row r="289" spans="1:7" x14ac:dyDescent="0.35">
      <c r="A289" t="s">
        <v>18042</v>
      </c>
      <c r="B289" t="s">
        <v>17258</v>
      </c>
      <c r="C289" t="s">
        <v>12257</v>
      </c>
      <c r="D289" t="s">
        <v>17767</v>
      </c>
      <c r="E289">
        <v>1510</v>
      </c>
      <c r="F289" s="13">
        <v>1.38</v>
      </c>
      <c r="G289">
        <v>622</v>
      </c>
    </row>
    <row r="290" spans="1:7" x14ac:dyDescent="0.35">
      <c r="A290" t="s">
        <v>18043</v>
      </c>
      <c r="B290" t="s">
        <v>17258</v>
      </c>
      <c r="C290" t="s">
        <v>12072</v>
      </c>
      <c r="D290" t="s">
        <v>66</v>
      </c>
      <c r="E290">
        <v>1478</v>
      </c>
      <c r="F290" s="13">
        <v>2.2599999999999998</v>
      </c>
      <c r="G290">
        <v>1289</v>
      </c>
    </row>
    <row r="291" spans="1:7" x14ac:dyDescent="0.35">
      <c r="A291" t="s">
        <v>18044</v>
      </c>
      <c r="B291" t="s">
        <v>17259</v>
      </c>
      <c r="C291" t="s">
        <v>12183</v>
      </c>
      <c r="D291" t="s">
        <v>17762</v>
      </c>
      <c r="E291">
        <v>747</v>
      </c>
      <c r="F291" s="13">
        <v>6.47</v>
      </c>
      <c r="G291">
        <v>633</v>
      </c>
    </row>
    <row r="292" spans="1:7" x14ac:dyDescent="0.35">
      <c r="A292" t="s">
        <v>18045</v>
      </c>
      <c r="B292" t="s">
        <v>17260</v>
      </c>
      <c r="C292" t="s">
        <v>12035</v>
      </c>
      <c r="D292" t="s">
        <v>17759</v>
      </c>
      <c r="E292">
        <v>1405</v>
      </c>
      <c r="F292" s="13">
        <v>12.99</v>
      </c>
      <c r="G292">
        <v>728</v>
      </c>
    </row>
    <row r="293" spans="1:7" x14ac:dyDescent="0.35">
      <c r="A293" t="s">
        <v>18046</v>
      </c>
      <c r="B293" t="s">
        <v>17260</v>
      </c>
      <c r="C293" t="s">
        <v>11961</v>
      </c>
      <c r="D293" t="s">
        <v>17757</v>
      </c>
      <c r="E293">
        <v>1711</v>
      </c>
      <c r="F293" s="13">
        <v>8.92</v>
      </c>
      <c r="G293">
        <v>1270</v>
      </c>
    </row>
    <row r="294" spans="1:7" x14ac:dyDescent="0.35">
      <c r="A294" t="s">
        <v>18047</v>
      </c>
      <c r="B294" t="s">
        <v>17261</v>
      </c>
      <c r="C294" t="s">
        <v>12072</v>
      </c>
      <c r="D294" t="s">
        <v>17779</v>
      </c>
      <c r="E294">
        <v>307</v>
      </c>
      <c r="F294" s="13">
        <v>1.91</v>
      </c>
      <c r="G294">
        <v>59</v>
      </c>
    </row>
    <row r="295" spans="1:7" x14ac:dyDescent="0.35">
      <c r="A295" t="s">
        <v>18048</v>
      </c>
      <c r="B295" t="s">
        <v>17261</v>
      </c>
      <c r="C295" t="s">
        <v>11961</v>
      </c>
      <c r="D295" t="s">
        <v>17757</v>
      </c>
      <c r="E295">
        <v>1071</v>
      </c>
      <c r="F295" s="13">
        <v>9.61</v>
      </c>
      <c r="G295">
        <v>502</v>
      </c>
    </row>
    <row r="296" spans="1:7" x14ac:dyDescent="0.35">
      <c r="A296" t="s">
        <v>18049</v>
      </c>
      <c r="B296" t="s">
        <v>17261</v>
      </c>
      <c r="C296" t="s">
        <v>11961</v>
      </c>
      <c r="D296" t="s">
        <v>17757</v>
      </c>
      <c r="E296">
        <v>132</v>
      </c>
      <c r="F296" s="13">
        <v>7.82</v>
      </c>
      <c r="G296">
        <v>29</v>
      </c>
    </row>
    <row r="297" spans="1:7" x14ac:dyDescent="0.35">
      <c r="A297" t="s">
        <v>18050</v>
      </c>
      <c r="B297" t="s">
        <v>17261</v>
      </c>
      <c r="C297" t="s">
        <v>11921</v>
      </c>
      <c r="D297" t="s">
        <v>17750</v>
      </c>
      <c r="E297">
        <v>1444</v>
      </c>
      <c r="F297" s="13">
        <v>4.58</v>
      </c>
      <c r="G297">
        <v>803</v>
      </c>
    </row>
    <row r="298" spans="1:7" x14ac:dyDescent="0.35">
      <c r="A298" t="s">
        <v>18051</v>
      </c>
      <c r="B298" t="s">
        <v>17262</v>
      </c>
      <c r="C298" t="s">
        <v>11998</v>
      </c>
      <c r="D298" t="s">
        <v>17752</v>
      </c>
      <c r="E298">
        <v>747</v>
      </c>
      <c r="F298" s="13">
        <v>4.17</v>
      </c>
      <c r="G298">
        <v>185</v>
      </c>
    </row>
    <row r="299" spans="1:7" x14ac:dyDescent="0.35">
      <c r="A299" t="s">
        <v>18052</v>
      </c>
      <c r="B299" t="s">
        <v>17263</v>
      </c>
      <c r="C299" t="s">
        <v>12072</v>
      </c>
      <c r="D299" t="s">
        <v>17779</v>
      </c>
      <c r="E299">
        <v>486</v>
      </c>
      <c r="F299" s="13">
        <v>2.19</v>
      </c>
      <c r="G299">
        <v>305</v>
      </c>
    </row>
    <row r="300" spans="1:7" x14ac:dyDescent="0.35">
      <c r="A300" t="s">
        <v>18053</v>
      </c>
      <c r="B300" t="s">
        <v>17263</v>
      </c>
      <c r="C300" t="s">
        <v>11998</v>
      </c>
      <c r="D300" t="s">
        <v>17752</v>
      </c>
      <c r="E300">
        <v>1184</v>
      </c>
      <c r="F300" s="13">
        <v>3.96</v>
      </c>
      <c r="G300">
        <v>524</v>
      </c>
    </row>
    <row r="301" spans="1:7" x14ac:dyDescent="0.35">
      <c r="A301" t="s">
        <v>18054</v>
      </c>
      <c r="B301" t="s">
        <v>17263</v>
      </c>
      <c r="C301" t="s">
        <v>12146</v>
      </c>
      <c r="D301" t="s">
        <v>17746</v>
      </c>
      <c r="E301">
        <v>533</v>
      </c>
      <c r="F301" s="13">
        <v>38.17</v>
      </c>
      <c r="G301">
        <v>170</v>
      </c>
    </row>
    <row r="302" spans="1:7" x14ac:dyDescent="0.35">
      <c r="A302" t="s">
        <v>18055</v>
      </c>
      <c r="B302" t="s">
        <v>17264</v>
      </c>
      <c r="C302" t="s">
        <v>12072</v>
      </c>
      <c r="D302" t="s">
        <v>17779</v>
      </c>
      <c r="E302">
        <v>1349</v>
      </c>
      <c r="F302" s="13">
        <v>2.19</v>
      </c>
      <c r="G302">
        <v>593</v>
      </c>
    </row>
    <row r="303" spans="1:7" x14ac:dyDescent="0.35">
      <c r="A303" t="s">
        <v>18056</v>
      </c>
      <c r="B303" t="s">
        <v>17264</v>
      </c>
      <c r="C303" t="s">
        <v>12072</v>
      </c>
      <c r="D303" t="s">
        <v>17779</v>
      </c>
      <c r="E303">
        <v>979</v>
      </c>
      <c r="F303" s="13">
        <v>2.2999999999999998</v>
      </c>
      <c r="G303">
        <v>683</v>
      </c>
    </row>
    <row r="304" spans="1:7" x14ac:dyDescent="0.35">
      <c r="A304" t="s">
        <v>18057</v>
      </c>
      <c r="B304" t="s">
        <v>17264</v>
      </c>
      <c r="C304" t="s">
        <v>12072</v>
      </c>
      <c r="D304" t="s">
        <v>17779</v>
      </c>
      <c r="E304">
        <v>1147</v>
      </c>
      <c r="F304" s="13">
        <v>2.0499999999999998</v>
      </c>
      <c r="G304">
        <v>727</v>
      </c>
    </row>
    <row r="305" spans="1:7" x14ac:dyDescent="0.35">
      <c r="A305" t="s">
        <v>18058</v>
      </c>
      <c r="B305" t="s">
        <v>17265</v>
      </c>
      <c r="C305" t="s">
        <v>12183</v>
      </c>
      <c r="D305" t="s">
        <v>17762</v>
      </c>
      <c r="E305">
        <v>875</v>
      </c>
      <c r="F305" s="13">
        <v>7.13</v>
      </c>
      <c r="G305">
        <v>679</v>
      </c>
    </row>
    <row r="306" spans="1:7" x14ac:dyDescent="0.35">
      <c r="A306" t="s">
        <v>18059</v>
      </c>
      <c r="B306" t="s">
        <v>17265</v>
      </c>
      <c r="C306" t="s">
        <v>12146</v>
      </c>
      <c r="D306" t="s">
        <v>17746</v>
      </c>
      <c r="E306">
        <v>286</v>
      </c>
      <c r="F306" s="13">
        <v>39.74</v>
      </c>
      <c r="G306">
        <v>67</v>
      </c>
    </row>
    <row r="307" spans="1:7" x14ac:dyDescent="0.35">
      <c r="A307" t="s">
        <v>18060</v>
      </c>
      <c r="B307" t="s">
        <v>17266</v>
      </c>
      <c r="C307" t="s">
        <v>12035</v>
      </c>
      <c r="D307" t="s">
        <v>17759</v>
      </c>
      <c r="E307">
        <v>173</v>
      </c>
      <c r="F307" s="13">
        <v>13.63</v>
      </c>
      <c r="G307">
        <v>173</v>
      </c>
    </row>
    <row r="308" spans="1:7" x14ac:dyDescent="0.35">
      <c r="A308" t="s">
        <v>18061</v>
      </c>
      <c r="B308" t="s">
        <v>17266</v>
      </c>
      <c r="C308" t="s">
        <v>12183</v>
      </c>
      <c r="D308" t="s">
        <v>17762</v>
      </c>
      <c r="E308">
        <v>1200</v>
      </c>
      <c r="F308" s="13">
        <v>5.89</v>
      </c>
      <c r="G308">
        <v>437</v>
      </c>
    </row>
    <row r="309" spans="1:7" x14ac:dyDescent="0.35">
      <c r="A309" t="s">
        <v>18062</v>
      </c>
      <c r="B309" t="s">
        <v>17266</v>
      </c>
      <c r="C309" t="s">
        <v>12072</v>
      </c>
      <c r="D309" t="s">
        <v>17779</v>
      </c>
      <c r="E309">
        <v>869</v>
      </c>
      <c r="F309" s="13">
        <v>2.1800000000000002</v>
      </c>
      <c r="G309">
        <v>164</v>
      </c>
    </row>
    <row r="310" spans="1:7" x14ac:dyDescent="0.35">
      <c r="A310" t="s">
        <v>18063</v>
      </c>
      <c r="B310" t="s">
        <v>17266</v>
      </c>
      <c r="C310" t="s">
        <v>11921</v>
      </c>
      <c r="D310" t="s">
        <v>17750</v>
      </c>
      <c r="E310">
        <v>1513</v>
      </c>
      <c r="F310" s="13">
        <v>4.28</v>
      </c>
      <c r="G310">
        <v>434</v>
      </c>
    </row>
    <row r="311" spans="1:7" x14ac:dyDescent="0.35">
      <c r="A311" t="s">
        <v>18064</v>
      </c>
      <c r="B311" t="s">
        <v>17267</v>
      </c>
      <c r="C311" t="s">
        <v>11921</v>
      </c>
      <c r="D311" t="s">
        <v>17750</v>
      </c>
      <c r="E311">
        <v>851</v>
      </c>
      <c r="F311" s="13">
        <v>4.3099999999999996</v>
      </c>
      <c r="G311">
        <v>354</v>
      </c>
    </row>
    <row r="312" spans="1:7" x14ac:dyDescent="0.35">
      <c r="A312" t="s">
        <v>18065</v>
      </c>
      <c r="B312" t="s">
        <v>17267</v>
      </c>
      <c r="C312" t="s">
        <v>11961</v>
      </c>
      <c r="D312" t="s">
        <v>17757</v>
      </c>
      <c r="E312">
        <v>1452</v>
      </c>
      <c r="F312" s="13">
        <v>7.83</v>
      </c>
      <c r="G312">
        <v>848</v>
      </c>
    </row>
    <row r="313" spans="1:7" x14ac:dyDescent="0.35">
      <c r="A313" t="s">
        <v>18066</v>
      </c>
      <c r="B313" t="s">
        <v>17267</v>
      </c>
      <c r="C313" t="s">
        <v>11998</v>
      </c>
      <c r="D313" t="s">
        <v>17752</v>
      </c>
      <c r="E313">
        <v>993</v>
      </c>
      <c r="F313" s="13">
        <v>4.34</v>
      </c>
      <c r="G313">
        <v>341</v>
      </c>
    </row>
    <row r="314" spans="1:7" x14ac:dyDescent="0.35">
      <c r="A314" t="s">
        <v>18067</v>
      </c>
      <c r="B314" t="s">
        <v>17268</v>
      </c>
      <c r="C314" t="s">
        <v>12072</v>
      </c>
      <c r="D314" t="s">
        <v>17779</v>
      </c>
      <c r="E314">
        <v>1263</v>
      </c>
      <c r="F314" s="13">
        <v>2.21</v>
      </c>
      <c r="G314">
        <v>702</v>
      </c>
    </row>
    <row r="315" spans="1:7" x14ac:dyDescent="0.35">
      <c r="A315" t="s">
        <v>18068</v>
      </c>
      <c r="B315" t="s">
        <v>17269</v>
      </c>
      <c r="C315" t="s">
        <v>11998</v>
      </c>
      <c r="D315" t="s">
        <v>66</v>
      </c>
      <c r="E315">
        <v>200</v>
      </c>
      <c r="F315" s="13">
        <v>4.28</v>
      </c>
      <c r="G315">
        <v>175</v>
      </c>
    </row>
    <row r="316" spans="1:7" x14ac:dyDescent="0.35">
      <c r="A316" t="s">
        <v>18069</v>
      </c>
      <c r="B316" t="s">
        <v>17269</v>
      </c>
      <c r="C316" t="s">
        <v>12220</v>
      </c>
      <c r="D316" t="s">
        <v>17754</v>
      </c>
      <c r="E316">
        <v>1375</v>
      </c>
      <c r="F316" s="13">
        <v>54.72</v>
      </c>
      <c r="G316">
        <v>608</v>
      </c>
    </row>
    <row r="317" spans="1:7" x14ac:dyDescent="0.35">
      <c r="A317" t="s">
        <v>18070</v>
      </c>
      <c r="B317" t="s">
        <v>17270</v>
      </c>
      <c r="C317" t="s">
        <v>11998</v>
      </c>
      <c r="D317" t="s">
        <v>17752</v>
      </c>
      <c r="E317">
        <v>1519</v>
      </c>
      <c r="F317" s="13">
        <v>4.33</v>
      </c>
      <c r="G317">
        <v>632</v>
      </c>
    </row>
    <row r="318" spans="1:7" x14ac:dyDescent="0.35">
      <c r="A318" t="s">
        <v>18071</v>
      </c>
      <c r="B318" t="s">
        <v>17271</v>
      </c>
      <c r="C318" t="s">
        <v>12183</v>
      </c>
      <c r="D318" t="s">
        <v>17762</v>
      </c>
      <c r="E318">
        <v>642</v>
      </c>
      <c r="F318" s="13">
        <v>5.95</v>
      </c>
      <c r="G318">
        <v>18</v>
      </c>
    </row>
    <row r="319" spans="1:7" x14ac:dyDescent="0.35">
      <c r="A319" t="s">
        <v>18072</v>
      </c>
      <c r="B319" t="s">
        <v>17271</v>
      </c>
      <c r="C319" t="s">
        <v>11921</v>
      </c>
      <c r="D319" t="s">
        <v>17750</v>
      </c>
      <c r="E319">
        <v>1275</v>
      </c>
      <c r="F319" s="13">
        <v>4.7699999999999996</v>
      </c>
      <c r="G319">
        <v>984</v>
      </c>
    </row>
    <row r="320" spans="1:7" x14ac:dyDescent="0.35">
      <c r="A320" t="s">
        <v>18073</v>
      </c>
      <c r="B320" t="s">
        <v>17271</v>
      </c>
      <c r="C320" t="s">
        <v>12183</v>
      </c>
      <c r="D320" t="s">
        <v>17762</v>
      </c>
      <c r="E320">
        <v>503</v>
      </c>
      <c r="F320" s="13">
        <v>6.38</v>
      </c>
      <c r="G320">
        <v>436</v>
      </c>
    </row>
    <row r="321" spans="1:7" x14ac:dyDescent="0.35">
      <c r="A321" t="s">
        <v>18074</v>
      </c>
      <c r="B321" t="s">
        <v>17271</v>
      </c>
      <c r="C321" t="s">
        <v>12072</v>
      </c>
      <c r="D321" t="s">
        <v>17779</v>
      </c>
      <c r="E321">
        <v>1238</v>
      </c>
      <c r="F321" s="13">
        <v>2.2400000000000002</v>
      </c>
      <c r="G321">
        <v>379</v>
      </c>
    </row>
    <row r="322" spans="1:7" x14ac:dyDescent="0.35">
      <c r="A322" t="s">
        <v>18075</v>
      </c>
      <c r="B322" t="s">
        <v>17272</v>
      </c>
      <c r="C322" t="s">
        <v>11921</v>
      </c>
      <c r="D322" t="s">
        <v>17750</v>
      </c>
      <c r="E322">
        <v>481</v>
      </c>
      <c r="F322" s="13">
        <v>4.4400000000000004</v>
      </c>
      <c r="G322">
        <v>137</v>
      </c>
    </row>
    <row r="323" spans="1:7" x14ac:dyDescent="0.35">
      <c r="A323" t="s">
        <v>18076</v>
      </c>
      <c r="B323" t="s">
        <v>17272</v>
      </c>
      <c r="C323" t="s">
        <v>12220</v>
      </c>
      <c r="D323" t="s">
        <v>17754</v>
      </c>
      <c r="E323">
        <v>409</v>
      </c>
      <c r="F323" s="13">
        <v>45.4</v>
      </c>
      <c r="G323">
        <v>37</v>
      </c>
    </row>
    <row r="324" spans="1:7" x14ac:dyDescent="0.35">
      <c r="A324" t="s">
        <v>18077</v>
      </c>
      <c r="B324" t="s">
        <v>17272</v>
      </c>
      <c r="C324" t="s">
        <v>12257</v>
      </c>
      <c r="D324" t="s">
        <v>17767</v>
      </c>
      <c r="E324">
        <v>1539</v>
      </c>
      <c r="F324" s="13">
        <v>1.45</v>
      </c>
      <c r="G324">
        <v>676</v>
      </c>
    </row>
    <row r="325" spans="1:7" x14ac:dyDescent="0.35">
      <c r="A325" t="s">
        <v>18078</v>
      </c>
      <c r="B325" t="s">
        <v>17273</v>
      </c>
      <c r="C325" t="s">
        <v>12146</v>
      </c>
      <c r="D325" t="s">
        <v>17746</v>
      </c>
      <c r="E325">
        <v>1737</v>
      </c>
      <c r="F325" s="13">
        <v>39.590000000000003</v>
      </c>
      <c r="G325">
        <v>583</v>
      </c>
    </row>
    <row r="326" spans="1:7" x14ac:dyDescent="0.35">
      <c r="A326" t="s">
        <v>18079</v>
      </c>
      <c r="B326" t="s">
        <v>17273</v>
      </c>
      <c r="C326" t="s">
        <v>12109</v>
      </c>
      <c r="D326" t="s">
        <v>17748</v>
      </c>
      <c r="E326">
        <v>78</v>
      </c>
      <c r="F326" s="13">
        <v>17.79</v>
      </c>
      <c r="G326">
        <v>66</v>
      </c>
    </row>
    <row r="327" spans="1:7" x14ac:dyDescent="0.35">
      <c r="A327" t="s">
        <v>18080</v>
      </c>
      <c r="B327" t="s">
        <v>17274</v>
      </c>
      <c r="C327" t="s">
        <v>11961</v>
      </c>
      <c r="D327" t="s">
        <v>17757</v>
      </c>
      <c r="E327">
        <v>113</v>
      </c>
      <c r="F327" s="13">
        <v>8.5</v>
      </c>
      <c r="G327">
        <v>86</v>
      </c>
    </row>
    <row r="328" spans="1:7" x14ac:dyDescent="0.35">
      <c r="A328" t="s">
        <v>18081</v>
      </c>
      <c r="B328" t="s">
        <v>17275</v>
      </c>
      <c r="C328" t="s">
        <v>12146</v>
      </c>
      <c r="D328" t="s">
        <v>17746</v>
      </c>
      <c r="E328">
        <v>1747</v>
      </c>
      <c r="F328" s="13">
        <v>38.39</v>
      </c>
      <c r="G328">
        <v>478</v>
      </c>
    </row>
    <row r="329" spans="1:7" x14ac:dyDescent="0.35">
      <c r="A329" t="s">
        <v>18082</v>
      </c>
      <c r="B329" t="s">
        <v>17276</v>
      </c>
      <c r="C329" t="s">
        <v>11921</v>
      </c>
      <c r="D329" t="s">
        <v>17750</v>
      </c>
      <c r="E329">
        <v>1865</v>
      </c>
      <c r="F329" s="13">
        <v>4.7699999999999996</v>
      </c>
      <c r="G329">
        <v>1167</v>
      </c>
    </row>
    <row r="330" spans="1:7" x14ac:dyDescent="0.35">
      <c r="A330" t="s">
        <v>18083</v>
      </c>
      <c r="B330" t="s">
        <v>17276</v>
      </c>
      <c r="C330" t="s">
        <v>12257</v>
      </c>
      <c r="D330" t="s">
        <v>17767</v>
      </c>
      <c r="E330">
        <v>514</v>
      </c>
      <c r="F330" s="13">
        <v>1.58</v>
      </c>
      <c r="G330">
        <v>453</v>
      </c>
    </row>
    <row r="331" spans="1:7" x14ac:dyDescent="0.35">
      <c r="A331" t="s">
        <v>18084</v>
      </c>
      <c r="B331" t="s">
        <v>17276</v>
      </c>
      <c r="C331" t="s">
        <v>12183</v>
      </c>
      <c r="D331" t="s">
        <v>17762</v>
      </c>
      <c r="E331">
        <v>1553</v>
      </c>
      <c r="F331" s="13">
        <v>6.76</v>
      </c>
      <c r="G331">
        <v>170</v>
      </c>
    </row>
    <row r="332" spans="1:7" x14ac:dyDescent="0.35">
      <c r="A332" t="s">
        <v>18085</v>
      </c>
      <c r="B332" t="s">
        <v>17277</v>
      </c>
      <c r="C332" t="s">
        <v>11921</v>
      </c>
      <c r="D332" t="s">
        <v>17750</v>
      </c>
      <c r="E332">
        <v>1442</v>
      </c>
      <c r="F332" s="13">
        <v>4.32</v>
      </c>
      <c r="G332">
        <v>1061</v>
      </c>
    </row>
    <row r="333" spans="1:7" x14ac:dyDescent="0.35">
      <c r="A333" t="s">
        <v>18086</v>
      </c>
      <c r="B333" t="s">
        <v>17277</v>
      </c>
      <c r="C333" t="s">
        <v>12183</v>
      </c>
      <c r="D333" t="s">
        <v>17762</v>
      </c>
      <c r="E333">
        <v>1049</v>
      </c>
      <c r="F333" s="13">
        <v>7.17</v>
      </c>
      <c r="G333">
        <v>715</v>
      </c>
    </row>
    <row r="334" spans="1:7" x14ac:dyDescent="0.35">
      <c r="A334" t="s">
        <v>18087</v>
      </c>
      <c r="B334" t="s">
        <v>17277</v>
      </c>
      <c r="C334" t="s">
        <v>11961</v>
      </c>
      <c r="D334" t="s">
        <v>17757</v>
      </c>
      <c r="E334">
        <v>712</v>
      </c>
      <c r="F334" s="13">
        <v>9.1300000000000008</v>
      </c>
      <c r="G334">
        <v>410</v>
      </c>
    </row>
    <row r="335" spans="1:7" x14ac:dyDescent="0.35">
      <c r="A335" t="s">
        <v>18088</v>
      </c>
      <c r="B335" t="s">
        <v>17278</v>
      </c>
      <c r="C335" t="s">
        <v>12183</v>
      </c>
      <c r="D335" t="s">
        <v>17762</v>
      </c>
      <c r="E335">
        <v>1636</v>
      </c>
      <c r="F335" s="13">
        <v>6.89</v>
      </c>
      <c r="G335">
        <v>204</v>
      </c>
    </row>
    <row r="336" spans="1:7" x14ac:dyDescent="0.35">
      <c r="A336" t="s">
        <v>18089</v>
      </c>
      <c r="B336" t="s">
        <v>17278</v>
      </c>
      <c r="C336" t="s">
        <v>12072</v>
      </c>
      <c r="D336" t="s">
        <v>17779</v>
      </c>
      <c r="E336">
        <v>259</v>
      </c>
      <c r="F336" s="13">
        <v>2.36</v>
      </c>
      <c r="G336">
        <v>95</v>
      </c>
    </row>
    <row r="337" spans="1:7" x14ac:dyDescent="0.35">
      <c r="A337" t="s">
        <v>18090</v>
      </c>
      <c r="B337" t="s">
        <v>17278</v>
      </c>
      <c r="C337" t="s">
        <v>12220</v>
      </c>
      <c r="D337" t="s">
        <v>17754</v>
      </c>
      <c r="E337">
        <v>668</v>
      </c>
      <c r="F337" s="13">
        <v>44.86</v>
      </c>
      <c r="G337">
        <v>389</v>
      </c>
    </row>
    <row r="338" spans="1:7" x14ac:dyDescent="0.35">
      <c r="A338" t="s">
        <v>18091</v>
      </c>
      <c r="B338" t="s">
        <v>17279</v>
      </c>
      <c r="C338" t="s">
        <v>11961</v>
      </c>
      <c r="D338" t="s">
        <v>17757</v>
      </c>
      <c r="E338">
        <v>879</v>
      </c>
      <c r="F338" s="13">
        <v>9.36</v>
      </c>
      <c r="G338">
        <v>377</v>
      </c>
    </row>
    <row r="339" spans="1:7" x14ac:dyDescent="0.35">
      <c r="A339" t="s">
        <v>18092</v>
      </c>
      <c r="B339" t="s">
        <v>17280</v>
      </c>
      <c r="C339" t="s">
        <v>12109</v>
      </c>
      <c r="D339" t="s">
        <v>17748</v>
      </c>
      <c r="E339">
        <v>229</v>
      </c>
      <c r="F339" s="13">
        <v>16.25</v>
      </c>
      <c r="G339">
        <v>218</v>
      </c>
    </row>
    <row r="340" spans="1:7" x14ac:dyDescent="0.35">
      <c r="A340" t="s">
        <v>18093</v>
      </c>
      <c r="B340" t="s">
        <v>17280</v>
      </c>
      <c r="C340" t="s">
        <v>11961</v>
      </c>
      <c r="D340" t="s">
        <v>17757</v>
      </c>
      <c r="E340">
        <v>105</v>
      </c>
      <c r="F340" s="13">
        <v>8</v>
      </c>
      <c r="G340">
        <v>102</v>
      </c>
    </row>
    <row r="341" spans="1:7" x14ac:dyDescent="0.35">
      <c r="A341" t="s">
        <v>18094</v>
      </c>
      <c r="B341" t="s">
        <v>17281</v>
      </c>
      <c r="C341" t="s">
        <v>12109</v>
      </c>
      <c r="D341" t="s">
        <v>17748</v>
      </c>
      <c r="E341">
        <v>1456</v>
      </c>
      <c r="F341" s="13">
        <v>18.34</v>
      </c>
      <c r="G341">
        <v>893</v>
      </c>
    </row>
    <row r="342" spans="1:7" x14ac:dyDescent="0.35">
      <c r="A342" t="s">
        <v>18095</v>
      </c>
      <c r="B342" t="s">
        <v>17282</v>
      </c>
      <c r="C342" t="s">
        <v>12220</v>
      </c>
      <c r="D342" t="s">
        <v>17754</v>
      </c>
      <c r="E342">
        <v>101</v>
      </c>
      <c r="F342" s="13">
        <v>52.19</v>
      </c>
      <c r="G342">
        <v>5</v>
      </c>
    </row>
    <row r="343" spans="1:7" x14ac:dyDescent="0.35">
      <c r="A343" t="s">
        <v>18096</v>
      </c>
      <c r="B343" t="s">
        <v>17283</v>
      </c>
      <c r="C343" t="s">
        <v>11921</v>
      </c>
      <c r="D343" t="s">
        <v>17750</v>
      </c>
      <c r="E343">
        <v>1990</v>
      </c>
      <c r="F343" s="13">
        <v>3.96</v>
      </c>
      <c r="G343">
        <v>1279</v>
      </c>
    </row>
    <row r="344" spans="1:7" x14ac:dyDescent="0.35">
      <c r="A344" t="s">
        <v>18097</v>
      </c>
      <c r="B344" t="s">
        <v>17283</v>
      </c>
      <c r="C344" t="s">
        <v>11961</v>
      </c>
      <c r="D344" t="s">
        <v>66</v>
      </c>
      <c r="E344">
        <v>1338</v>
      </c>
      <c r="F344" s="13">
        <v>8.33</v>
      </c>
      <c r="G344">
        <v>598</v>
      </c>
    </row>
    <row r="345" spans="1:7" x14ac:dyDescent="0.35">
      <c r="A345" t="s">
        <v>18098</v>
      </c>
      <c r="B345" t="s">
        <v>17283</v>
      </c>
      <c r="C345" t="s">
        <v>12146</v>
      </c>
      <c r="D345" t="s">
        <v>17746</v>
      </c>
      <c r="E345">
        <v>880</v>
      </c>
      <c r="F345" s="13">
        <v>35.32</v>
      </c>
      <c r="G345">
        <v>640</v>
      </c>
    </row>
    <row r="346" spans="1:7" x14ac:dyDescent="0.35">
      <c r="A346" t="s">
        <v>18099</v>
      </c>
      <c r="B346" t="s">
        <v>17283</v>
      </c>
      <c r="C346" t="s">
        <v>11998</v>
      </c>
      <c r="D346" t="s">
        <v>17752</v>
      </c>
      <c r="E346">
        <v>1937</v>
      </c>
      <c r="F346" s="13">
        <v>4.24</v>
      </c>
      <c r="G346">
        <v>990</v>
      </c>
    </row>
    <row r="347" spans="1:7" x14ac:dyDescent="0.35">
      <c r="A347" t="s">
        <v>18100</v>
      </c>
      <c r="B347" t="s">
        <v>17284</v>
      </c>
      <c r="C347" t="s">
        <v>12257</v>
      </c>
      <c r="D347" t="s">
        <v>17767</v>
      </c>
      <c r="E347">
        <v>1880</v>
      </c>
      <c r="F347" s="13">
        <v>1.6</v>
      </c>
      <c r="G347">
        <v>1409</v>
      </c>
    </row>
    <row r="348" spans="1:7" x14ac:dyDescent="0.35">
      <c r="A348" t="s">
        <v>18101</v>
      </c>
      <c r="B348" t="s">
        <v>17284</v>
      </c>
      <c r="C348" t="s">
        <v>12035</v>
      </c>
      <c r="D348" t="s">
        <v>17759</v>
      </c>
      <c r="E348">
        <v>1101</v>
      </c>
      <c r="F348" s="13">
        <v>12.96</v>
      </c>
      <c r="G348">
        <v>659</v>
      </c>
    </row>
    <row r="349" spans="1:7" x14ac:dyDescent="0.35">
      <c r="A349" t="s">
        <v>18102</v>
      </c>
      <c r="B349" t="s">
        <v>17285</v>
      </c>
      <c r="C349" t="s">
        <v>12072</v>
      </c>
      <c r="D349" t="s">
        <v>17779</v>
      </c>
      <c r="E349">
        <v>1704</v>
      </c>
      <c r="F349" s="13">
        <v>2.4</v>
      </c>
      <c r="G349">
        <v>1227</v>
      </c>
    </row>
    <row r="350" spans="1:7" x14ac:dyDescent="0.35">
      <c r="A350" t="s">
        <v>18103</v>
      </c>
      <c r="B350" t="s">
        <v>17286</v>
      </c>
      <c r="C350" t="s">
        <v>12035</v>
      </c>
      <c r="D350" t="s">
        <v>17759</v>
      </c>
      <c r="E350">
        <v>1449</v>
      </c>
      <c r="F350" s="13">
        <v>12.35</v>
      </c>
      <c r="G350">
        <v>23</v>
      </c>
    </row>
    <row r="351" spans="1:7" x14ac:dyDescent="0.35">
      <c r="A351" t="s">
        <v>18104</v>
      </c>
      <c r="B351" t="s">
        <v>17286</v>
      </c>
      <c r="C351" t="s">
        <v>11921</v>
      </c>
      <c r="D351" t="s">
        <v>17750</v>
      </c>
      <c r="E351">
        <v>78</v>
      </c>
      <c r="F351" s="13">
        <v>4.5</v>
      </c>
      <c r="G351">
        <v>22</v>
      </c>
    </row>
    <row r="352" spans="1:7" x14ac:dyDescent="0.35">
      <c r="A352" t="s">
        <v>18105</v>
      </c>
      <c r="B352" t="s">
        <v>17287</v>
      </c>
      <c r="C352" t="s">
        <v>12146</v>
      </c>
      <c r="D352" t="s">
        <v>17746</v>
      </c>
      <c r="E352">
        <v>1326</v>
      </c>
      <c r="F352" s="13">
        <v>31.68</v>
      </c>
      <c r="G352">
        <v>655</v>
      </c>
    </row>
    <row r="353" spans="1:7" x14ac:dyDescent="0.35">
      <c r="A353" t="s">
        <v>18106</v>
      </c>
      <c r="B353" t="s">
        <v>17288</v>
      </c>
      <c r="C353" t="s">
        <v>12220</v>
      </c>
      <c r="D353" t="s">
        <v>17754</v>
      </c>
      <c r="E353">
        <v>1125</v>
      </c>
      <c r="F353" s="13">
        <v>54.41</v>
      </c>
      <c r="G353">
        <v>166</v>
      </c>
    </row>
    <row r="354" spans="1:7" x14ac:dyDescent="0.35">
      <c r="A354" t="s">
        <v>18107</v>
      </c>
      <c r="B354" t="s">
        <v>17288</v>
      </c>
      <c r="C354" t="s">
        <v>12072</v>
      </c>
      <c r="D354" t="s">
        <v>17779</v>
      </c>
      <c r="E354">
        <v>1601</v>
      </c>
      <c r="F354" s="13">
        <v>2.1800000000000002</v>
      </c>
      <c r="G354">
        <v>1327</v>
      </c>
    </row>
    <row r="355" spans="1:7" x14ac:dyDescent="0.35">
      <c r="A355" t="s">
        <v>18108</v>
      </c>
      <c r="B355" t="s">
        <v>17289</v>
      </c>
      <c r="C355" t="s">
        <v>11961</v>
      </c>
      <c r="D355" t="s">
        <v>17757</v>
      </c>
      <c r="E355">
        <v>142</v>
      </c>
      <c r="F355" s="13">
        <v>8.73</v>
      </c>
      <c r="G355">
        <v>24</v>
      </c>
    </row>
    <row r="356" spans="1:7" x14ac:dyDescent="0.35">
      <c r="A356" t="s">
        <v>18109</v>
      </c>
      <c r="B356" t="s">
        <v>17289</v>
      </c>
      <c r="C356" t="s">
        <v>12220</v>
      </c>
      <c r="D356" t="s">
        <v>17754</v>
      </c>
      <c r="E356">
        <v>869</v>
      </c>
      <c r="F356" s="13">
        <v>45.56</v>
      </c>
      <c r="G356">
        <v>113</v>
      </c>
    </row>
    <row r="357" spans="1:7" x14ac:dyDescent="0.35">
      <c r="A357" t="s">
        <v>18110</v>
      </c>
      <c r="B357" t="s">
        <v>17289</v>
      </c>
      <c r="C357" t="s">
        <v>12035</v>
      </c>
      <c r="D357" t="s">
        <v>17759</v>
      </c>
      <c r="E357">
        <v>1367</v>
      </c>
      <c r="F357" s="13">
        <v>11.48</v>
      </c>
      <c r="G357">
        <v>651</v>
      </c>
    </row>
    <row r="358" spans="1:7" x14ac:dyDescent="0.35">
      <c r="A358" t="s">
        <v>18111</v>
      </c>
      <c r="B358" t="s">
        <v>17289</v>
      </c>
      <c r="C358" t="s">
        <v>11998</v>
      </c>
      <c r="D358" t="s">
        <v>17752</v>
      </c>
      <c r="E358">
        <v>215</v>
      </c>
      <c r="F358" s="13">
        <v>4.16</v>
      </c>
      <c r="G358">
        <v>88</v>
      </c>
    </row>
    <row r="359" spans="1:7" x14ac:dyDescent="0.35">
      <c r="A359" t="s">
        <v>18112</v>
      </c>
      <c r="B359" t="s">
        <v>17290</v>
      </c>
      <c r="C359" t="s">
        <v>12183</v>
      </c>
      <c r="D359" t="s">
        <v>17762</v>
      </c>
      <c r="E359">
        <v>568</v>
      </c>
      <c r="F359" s="13">
        <v>6.69</v>
      </c>
      <c r="G359">
        <v>373</v>
      </c>
    </row>
    <row r="360" spans="1:7" x14ac:dyDescent="0.35">
      <c r="A360" t="s">
        <v>18113</v>
      </c>
      <c r="B360" t="s">
        <v>17290</v>
      </c>
      <c r="C360" t="s">
        <v>11921</v>
      </c>
      <c r="D360" t="s">
        <v>17750</v>
      </c>
      <c r="E360">
        <v>1124</v>
      </c>
      <c r="F360" s="13">
        <v>-4</v>
      </c>
      <c r="G360">
        <v>896</v>
      </c>
    </row>
    <row r="361" spans="1:7" x14ac:dyDescent="0.35">
      <c r="A361" t="s">
        <v>18114</v>
      </c>
      <c r="B361" t="s">
        <v>17291</v>
      </c>
      <c r="C361" t="s">
        <v>12146</v>
      </c>
      <c r="D361" t="s">
        <v>17746</v>
      </c>
      <c r="E361">
        <v>1039</v>
      </c>
      <c r="F361" s="13">
        <v>38.15</v>
      </c>
      <c r="G361">
        <v>1039</v>
      </c>
    </row>
    <row r="362" spans="1:7" x14ac:dyDescent="0.35">
      <c r="A362" t="s">
        <v>18115</v>
      </c>
      <c r="B362" t="s">
        <v>17291</v>
      </c>
      <c r="C362" t="s">
        <v>12109</v>
      </c>
      <c r="D362" t="s">
        <v>17748</v>
      </c>
      <c r="E362">
        <v>1241</v>
      </c>
      <c r="F362" s="13">
        <v>18.53</v>
      </c>
      <c r="G362">
        <v>996</v>
      </c>
    </row>
    <row r="363" spans="1:7" x14ac:dyDescent="0.35">
      <c r="A363" t="s">
        <v>18116</v>
      </c>
      <c r="B363" t="s">
        <v>17291</v>
      </c>
      <c r="C363" t="s">
        <v>11961</v>
      </c>
      <c r="D363" t="s">
        <v>17757</v>
      </c>
      <c r="E363">
        <v>1539</v>
      </c>
      <c r="F363" s="13">
        <v>9.2100000000000009</v>
      </c>
      <c r="G363">
        <v>1505</v>
      </c>
    </row>
    <row r="364" spans="1:7" x14ac:dyDescent="0.35">
      <c r="A364" t="s">
        <v>18117</v>
      </c>
      <c r="B364" t="s">
        <v>17291</v>
      </c>
      <c r="C364" t="s">
        <v>12109</v>
      </c>
      <c r="D364" t="s">
        <v>17748</v>
      </c>
      <c r="E364">
        <v>1008</v>
      </c>
      <c r="F364" s="13">
        <v>19.98</v>
      </c>
      <c r="G364">
        <v>231</v>
      </c>
    </row>
    <row r="365" spans="1:7" x14ac:dyDescent="0.35">
      <c r="A365" t="s">
        <v>18118</v>
      </c>
      <c r="B365" t="s">
        <v>17292</v>
      </c>
      <c r="C365" t="s">
        <v>12220</v>
      </c>
      <c r="D365" t="s">
        <v>17754</v>
      </c>
      <c r="E365">
        <v>295</v>
      </c>
      <c r="F365" s="13">
        <v>45.04</v>
      </c>
      <c r="G365">
        <v>22</v>
      </c>
    </row>
    <row r="366" spans="1:7" x14ac:dyDescent="0.35">
      <c r="A366" t="s">
        <v>18119</v>
      </c>
      <c r="B366" t="s">
        <v>17292</v>
      </c>
      <c r="C366" t="s">
        <v>12183</v>
      </c>
      <c r="D366" t="s">
        <v>17762</v>
      </c>
      <c r="E366">
        <v>1290</v>
      </c>
      <c r="F366" s="13">
        <v>6.88</v>
      </c>
      <c r="G366">
        <v>316</v>
      </c>
    </row>
    <row r="367" spans="1:7" x14ac:dyDescent="0.35">
      <c r="A367" t="s">
        <v>18120</v>
      </c>
      <c r="B367" t="s">
        <v>17292</v>
      </c>
      <c r="C367" t="s">
        <v>12072</v>
      </c>
      <c r="D367" t="s">
        <v>17779</v>
      </c>
      <c r="E367">
        <v>1157</v>
      </c>
      <c r="F367" s="13">
        <v>1.91</v>
      </c>
      <c r="G367">
        <v>723</v>
      </c>
    </row>
    <row r="368" spans="1:7" x14ac:dyDescent="0.35">
      <c r="A368" t="s">
        <v>18121</v>
      </c>
      <c r="B368" t="s">
        <v>17292</v>
      </c>
      <c r="C368" t="s">
        <v>11998</v>
      </c>
      <c r="D368" t="s">
        <v>17752</v>
      </c>
      <c r="E368">
        <v>377</v>
      </c>
      <c r="F368" s="13">
        <v>3.67</v>
      </c>
      <c r="G368">
        <v>68</v>
      </c>
    </row>
    <row r="369" spans="1:7" x14ac:dyDescent="0.35">
      <c r="A369" t="s">
        <v>18122</v>
      </c>
      <c r="B369" t="s">
        <v>17293</v>
      </c>
      <c r="C369" t="s">
        <v>12146</v>
      </c>
      <c r="D369" t="s">
        <v>17746</v>
      </c>
      <c r="E369">
        <v>978</v>
      </c>
      <c r="F369" s="13">
        <v>37.76</v>
      </c>
      <c r="G369">
        <v>887</v>
      </c>
    </row>
    <row r="370" spans="1:7" x14ac:dyDescent="0.35">
      <c r="A370" t="s">
        <v>18123</v>
      </c>
      <c r="B370" t="s">
        <v>17294</v>
      </c>
      <c r="C370" t="s">
        <v>12220</v>
      </c>
      <c r="D370" t="s">
        <v>17754</v>
      </c>
      <c r="E370">
        <v>1885</v>
      </c>
      <c r="F370" s="13">
        <v>53.32</v>
      </c>
      <c r="G370">
        <v>1457</v>
      </c>
    </row>
    <row r="371" spans="1:7" x14ac:dyDescent="0.35">
      <c r="A371" t="s">
        <v>18124</v>
      </c>
      <c r="B371" t="s">
        <v>17294</v>
      </c>
      <c r="C371" t="s">
        <v>12220</v>
      </c>
      <c r="D371" t="s">
        <v>66</v>
      </c>
      <c r="E371">
        <v>157</v>
      </c>
      <c r="F371" s="13">
        <v>46.02</v>
      </c>
      <c r="G371">
        <v>42</v>
      </c>
    </row>
    <row r="372" spans="1:7" x14ac:dyDescent="0.35">
      <c r="A372" t="s">
        <v>18125</v>
      </c>
      <c r="B372" t="s">
        <v>17294</v>
      </c>
      <c r="C372" t="s">
        <v>12072</v>
      </c>
      <c r="D372" t="s">
        <v>17779</v>
      </c>
      <c r="E372">
        <v>1588</v>
      </c>
      <c r="F372" s="13">
        <v>2.19</v>
      </c>
      <c r="G372">
        <v>277</v>
      </c>
    </row>
    <row r="373" spans="1:7" x14ac:dyDescent="0.35">
      <c r="A373" t="s">
        <v>18126</v>
      </c>
      <c r="B373" t="s">
        <v>17294</v>
      </c>
      <c r="C373" t="s">
        <v>12035</v>
      </c>
      <c r="D373" t="s">
        <v>17759</v>
      </c>
      <c r="E373">
        <v>1431</v>
      </c>
      <c r="F373" s="13">
        <v>12.83</v>
      </c>
      <c r="G373">
        <v>3</v>
      </c>
    </row>
    <row r="374" spans="1:7" x14ac:dyDescent="0.35">
      <c r="A374" t="s">
        <v>18127</v>
      </c>
      <c r="B374" t="s">
        <v>17295</v>
      </c>
      <c r="C374" t="s">
        <v>12035</v>
      </c>
      <c r="D374" t="s">
        <v>17759</v>
      </c>
      <c r="E374">
        <v>953</v>
      </c>
      <c r="F374" s="13">
        <v>13.01</v>
      </c>
      <c r="G374">
        <v>111</v>
      </c>
    </row>
    <row r="375" spans="1:7" x14ac:dyDescent="0.35">
      <c r="A375" t="s">
        <v>18128</v>
      </c>
      <c r="B375" t="s">
        <v>17296</v>
      </c>
      <c r="C375" t="s">
        <v>12257</v>
      </c>
      <c r="D375" t="s">
        <v>17767</v>
      </c>
      <c r="E375">
        <v>322</v>
      </c>
      <c r="F375" s="13">
        <v>1.68</v>
      </c>
      <c r="G375">
        <v>246</v>
      </c>
    </row>
    <row r="376" spans="1:7" x14ac:dyDescent="0.35">
      <c r="A376" t="s">
        <v>18129</v>
      </c>
      <c r="B376" t="s">
        <v>17296</v>
      </c>
      <c r="C376" t="s">
        <v>12220</v>
      </c>
      <c r="D376" t="s">
        <v>17754</v>
      </c>
      <c r="E376">
        <v>129</v>
      </c>
      <c r="F376" s="13">
        <v>50.66</v>
      </c>
      <c r="G376">
        <v>36</v>
      </c>
    </row>
    <row r="377" spans="1:7" x14ac:dyDescent="0.35">
      <c r="A377" t="s">
        <v>18130</v>
      </c>
      <c r="B377" t="s">
        <v>17297</v>
      </c>
      <c r="C377" t="s">
        <v>12146</v>
      </c>
      <c r="D377" t="s">
        <v>17746</v>
      </c>
      <c r="E377">
        <v>1235</v>
      </c>
      <c r="F377" s="13">
        <v>32.090000000000003</v>
      </c>
      <c r="G377">
        <v>1170</v>
      </c>
    </row>
    <row r="378" spans="1:7" x14ac:dyDescent="0.35">
      <c r="A378" t="s">
        <v>18131</v>
      </c>
      <c r="B378" t="s">
        <v>17298</v>
      </c>
      <c r="C378" t="s">
        <v>12220</v>
      </c>
      <c r="D378" t="s">
        <v>17754</v>
      </c>
      <c r="E378">
        <v>768</v>
      </c>
      <c r="F378" s="13">
        <v>44.18</v>
      </c>
      <c r="G378">
        <v>108</v>
      </c>
    </row>
    <row r="379" spans="1:7" x14ac:dyDescent="0.35">
      <c r="A379" t="s">
        <v>18132</v>
      </c>
      <c r="B379" t="s">
        <v>17299</v>
      </c>
      <c r="C379" t="s">
        <v>12109</v>
      </c>
      <c r="D379" t="s">
        <v>17748</v>
      </c>
      <c r="E379">
        <v>1080</v>
      </c>
      <c r="F379" s="13">
        <v>17.559999999999999</v>
      </c>
      <c r="G379">
        <v>459</v>
      </c>
    </row>
    <row r="380" spans="1:7" x14ac:dyDescent="0.35">
      <c r="A380" t="s">
        <v>18133</v>
      </c>
      <c r="B380" t="s">
        <v>17299</v>
      </c>
      <c r="C380" t="s">
        <v>11921</v>
      </c>
      <c r="D380" t="s">
        <v>17750</v>
      </c>
      <c r="E380">
        <v>318</v>
      </c>
      <c r="F380" s="13">
        <v>3.95</v>
      </c>
      <c r="G380">
        <v>243</v>
      </c>
    </row>
    <row r="381" spans="1:7" x14ac:dyDescent="0.35">
      <c r="A381" t="s">
        <v>18134</v>
      </c>
      <c r="B381" t="s">
        <v>17300</v>
      </c>
      <c r="C381" t="s">
        <v>12072</v>
      </c>
      <c r="D381" t="s">
        <v>17779</v>
      </c>
      <c r="E381">
        <v>188</v>
      </c>
      <c r="F381" s="13">
        <v>2.27</v>
      </c>
      <c r="G381">
        <v>98</v>
      </c>
    </row>
    <row r="382" spans="1:7" x14ac:dyDescent="0.35">
      <c r="A382" t="s">
        <v>18135</v>
      </c>
      <c r="B382" t="s">
        <v>17300</v>
      </c>
      <c r="C382" t="s">
        <v>12035</v>
      </c>
      <c r="D382" t="s">
        <v>17759</v>
      </c>
      <c r="E382">
        <v>1160</v>
      </c>
      <c r="F382" s="13">
        <v>11.28</v>
      </c>
      <c r="G382">
        <v>946</v>
      </c>
    </row>
    <row r="383" spans="1:7" x14ac:dyDescent="0.35">
      <c r="A383" t="s">
        <v>18136</v>
      </c>
      <c r="B383" t="s">
        <v>17301</v>
      </c>
      <c r="C383" t="s">
        <v>12220</v>
      </c>
      <c r="D383" t="s">
        <v>17754</v>
      </c>
      <c r="E383">
        <v>525</v>
      </c>
      <c r="F383" s="13">
        <v>46.31</v>
      </c>
      <c r="G383">
        <v>447</v>
      </c>
    </row>
    <row r="384" spans="1:7" x14ac:dyDescent="0.35">
      <c r="A384" t="s">
        <v>18137</v>
      </c>
      <c r="B384" t="s">
        <v>17301</v>
      </c>
      <c r="C384" t="s">
        <v>12257</v>
      </c>
      <c r="D384" t="s">
        <v>17767</v>
      </c>
      <c r="E384">
        <v>1082</v>
      </c>
      <c r="F384" s="13">
        <v>1.53</v>
      </c>
      <c r="G384">
        <v>874</v>
      </c>
    </row>
    <row r="385" spans="1:7" x14ac:dyDescent="0.35">
      <c r="A385" t="s">
        <v>18138</v>
      </c>
      <c r="B385" t="s">
        <v>17301</v>
      </c>
      <c r="C385" t="s">
        <v>12072</v>
      </c>
      <c r="D385" t="s">
        <v>66</v>
      </c>
      <c r="E385">
        <v>1599</v>
      </c>
      <c r="F385" s="13">
        <v>2.4</v>
      </c>
      <c r="G385">
        <v>324</v>
      </c>
    </row>
    <row r="386" spans="1:7" x14ac:dyDescent="0.35">
      <c r="A386" t="s">
        <v>18139</v>
      </c>
      <c r="B386" t="s">
        <v>17301</v>
      </c>
      <c r="C386" t="s">
        <v>12257</v>
      </c>
      <c r="D386" t="s">
        <v>17767</v>
      </c>
      <c r="E386">
        <v>307</v>
      </c>
      <c r="F386" s="13">
        <v>1.56</v>
      </c>
      <c r="G386">
        <v>254</v>
      </c>
    </row>
    <row r="387" spans="1:7" x14ac:dyDescent="0.35">
      <c r="A387" t="s">
        <v>18140</v>
      </c>
      <c r="B387" t="s">
        <v>17302</v>
      </c>
      <c r="C387" t="s">
        <v>12072</v>
      </c>
      <c r="D387" t="s">
        <v>17779</v>
      </c>
      <c r="E387">
        <v>194</v>
      </c>
      <c r="F387" s="13">
        <v>2.2000000000000002</v>
      </c>
      <c r="G387">
        <v>124</v>
      </c>
    </row>
    <row r="388" spans="1:7" x14ac:dyDescent="0.35">
      <c r="A388" t="s">
        <v>18141</v>
      </c>
      <c r="B388" t="s">
        <v>17302</v>
      </c>
      <c r="C388" t="s">
        <v>11921</v>
      </c>
      <c r="D388" t="s">
        <v>17750</v>
      </c>
      <c r="E388">
        <v>475</v>
      </c>
      <c r="F388" s="13">
        <v>4.74</v>
      </c>
      <c r="G388">
        <v>95</v>
      </c>
    </row>
    <row r="389" spans="1:7" x14ac:dyDescent="0.35">
      <c r="A389" t="s">
        <v>18142</v>
      </c>
      <c r="B389" t="s">
        <v>17302</v>
      </c>
      <c r="C389" t="s">
        <v>12109</v>
      </c>
      <c r="D389" t="s">
        <v>17748</v>
      </c>
      <c r="E389">
        <v>165</v>
      </c>
      <c r="F389" s="13">
        <v>19.5</v>
      </c>
      <c r="G389">
        <v>22</v>
      </c>
    </row>
    <row r="390" spans="1:7" x14ac:dyDescent="0.35">
      <c r="A390" t="s">
        <v>18143</v>
      </c>
      <c r="B390" t="s">
        <v>17302</v>
      </c>
      <c r="C390" t="s">
        <v>12257</v>
      </c>
      <c r="D390" t="s">
        <v>17767</v>
      </c>
      <c r="E390">
        <v>457</v>
      </c>
      <c r="F390" s="13">
        <v>1.44</v>
      </c>
      <c r="G390">
        <v>345</v>
      </c>
    </row>
    <row r="391" spans="1:7" x14ac:dyDescent="0.35">
      <c r="A391" t="s">
        <v>18144</v>
      </c>
      <c r="B391" t="s">
        <v>17303</v>
      </c>
      <c r="C391" t="s">
        <v>11961</v>
      </c>
      <c r="D391" t="s">
        <v>17757</v>
      </c>
      <c r="E391">
        <v>983</v>
      </c>
      <c r="F391" s="13">
        <v>8.31</v>
      </c>
      <c r="G391">
        <v>417</v>
      </c>
    </row>
    <row r="392" spans="1:7" x14ac:dyDescent="0.35">
      <c r="A392" t="s">
        <v>18145</v>
      </c>
      <c r="B392" t="s">
        <v>17303</v>
      </c>
      <c r="C392" t="s">
        <v>12146</v>
      </c>
      <c r="D392" t="s">
        <v>17746</v>
      </c>
      <c r="E392">
        <v>1192</v>
      </c>
      <c r="F392" s="13">
        <v>34.89</v>
      </c>
      <c r="G392">
        <v>1164</v>
      </c>
    </row>
    <row r="393" spans="1:7" x14ac:dyDescent="0.35">
      <c r="A393" t="s">
        <v>18146</v>
      </c>
      <c r="B393" t="s">
        <v>17303</v>
      </c>
      <c r="C393" t="s">
        <v>12257</v>
      </c>
      <c r="D393" t="s">
        <v>17767</v>
      </c>
      <c r="E393">
        <v>1577</v>
      </c>
      <c r="F393" s="13">
        <v>1.45</v>
      </c>
      <c r="G393">
        <v>11</v>
      </c>
    </row>
    <row r="394" spans="1:7" x14ac:dyDescent="0.35">
      <c r="A394" t="s">
        <v>18147</v>
      </c>
      <c r="B394" t="s">
        <v>17303</v>
      </c>
      <c r="C394" t="s">
        <v>12146</v>
      </c>
      <c r="D394" t="s">
        <v>66</v>
      </c>
      <c r="E394">
        <v>297</v>
      </c>
      <c r="F394" s="13">
        <v>33.409999999999997</v>
      </c>
      <c r="G394">
        <v>219</v>
      </c>
    </row>
    <row r="395" spans="1:7" x14ac:dyDescent="0.35">
      <c r="A395" t="s">
        <v>18148</v>
      </c>
      <c r="B395" t="s">
        <v>17304</v>
      </c>
      <c r="C395" t="s">
        <v>12146</v>
      </c>
      <c r="D395" t="s">
        <v>17746</v>
      </c>
      <c r="E395">
        <v>494</v>
      </c>
      <c r="F395" s="13">
        <v>34.270000000000003</v>
      </c>
      <c r="G395">
        <v>468</v>
      </c>
    </row>
    <row r="396" spans="1:7" x14ac:dyDescent="0.35">
      <c r="A396" t="s">
        <v>18149</v>
      </c>
      <c r="B396" t="s">
        <v>17304</v>
      </c>
      <c r="C396" t="s">
        <v>12220</v>
      </c>
      <c r="D396" t="s">
        <v>17754</v>
      </c>
      <c r="E396">
        <v>278</v>
      </c>
      <c r="F396" s="13">
        <v>47.58</v>
      </c>
      <c r="G396">
        <v>244</v>
      </c>
    </row>
    <row r="397" spans="1:7" x14ac:dyDescent="0.35">
      <c r="A397" t="s">
        <v>18150</v>
      </c>
      <c r="B397" t="s">
        <v>17305</v>
      </c>
      <c r="C397" t="s">
        <v>11998</v>
      </c>
      <c r="D397" t="s">
        <v>17752</v>
      </c>
      <c r="E397">
        <v>1683</v>
      </c>
      <c r="F397" s="13">
        <v>3.93</v>
      </c>
      <c r="G397">
        <v>1024</v>
      </c>
    </row>
    <row r="398" spans="1:7" x14ac:dyDescent="0.35">
      <c r="A398" t="s">
        <v>18151</v>
      </c>
      <c r="B398" t="s">
        <v>17305</v>
      </c>
      <c r="C398" t="s">
        <v>12072</v>
      </c>
      <c r="D398" t="s">
        <v>17779</v>
      </c>
      <c r="E398">
        <v>107</v>
      </c>
      <c r="F398" s="13">
        <v>2.27</v>
      </c>
      <c r="G398">
        <v>12</v>
      </c>
    </row>
    <row r="399" spans="1:7" x14ac:dyDescent="0.35">
      <c r="A399" t="s">
        <v>18152</v>
      </c>
      <c r="B399" t="s">
        <v>17305</v>
      </c>
      <c r="C399" t="s">
        <v>11998</v>
      </c>
      <c r="D399" t="s">
        <v>17752</v>
      </c>
      <c r="E399">
        <v>776</v>
      </c>
      <c r="F399" s="13">
        <v>4.26</v>
      </c>
      <c r="G399">
        <v>135</v>
      </c>
    </row>
    <row r="400" spans="1:7" x14ac:dyDescent="0.35">
      <c r="A400" t="s">
        <v>18153</v>
      </c>
      <c r="B400" t="s">
        <v>17305</v>
      </c>
      <c r="C400" t="s">
        <v>11921</v>
      </c>
      <c r="D400" t="s">
        <v>17750</v>
      </c>
      <c r="E400">
        <v>138</v>
      </c>
      <c r="F400" s="13">
        <v>4.0599999999999996</v>
      </c>
      <c r="G400">
        <v>47</v>
      </c>
    </row>
    <row r="401" spans="1:7" x14ac:dyDescent="0.35">
      <c r="A401" t="s">
        <v>18154</v>
      </c>
      <c r="B401" t="s">
        <v>17306</v>
      </c>
      <c r="C401" t="s">
        <v>12183</v>
      </c>
      <c r="D401" t="s">
        <v>17762</v>
      </c>
      <c r="E401">
        <v>767</v>
      </c>
      <c r="F401" s="13">
        <v>5.98</v>
      </c>
      <c r="G401">
        <v>498</v>
      </c>
    </row>
    <row r="402" spans="1:7" x14ac:dyDescent="0.35">
      <c r="A402" t="s">
        <v>18155</v>
      </c>
      <c r="B402" t="s">
        <v>17306</v>
      </c>
      <c r="C402" t="s">
        <v>12146</v>
      </c>
      <c r="D402" t="s">
        <v>17746</v>
      </c>
      <c r="E402">
        <v>1865</v>
      </c>
      <c r="F402" s="13">
        <v>39.29</v>
      </c>
      <c r="G402">
        <v>1095</v>
      </c>
    </row>
    <row r="403" spans="1:7" x14ac:dyDescent="0.35">
      <c r="A403" t="s">
        <v>18156</v>
      </c>
      <c r="B403" t="s">
        <v>17307</v>
      </c>
      <c r="C403" t="s">
        <v>12257</v>
      </c>
      <c r="D403" t="s">
        <v>66</v>
      </c>
      <c r="E403">
        <v>1584</v>
      </c>
      <c r="F403" s="13">
        <v>1.51</v>
      </c>
      <c r="G403">
        <v>511</v>
      </c>
    </row>
    <row r="404" spans="1:7" x14ac:dyDescent="0.35">
      <c r="A404" t="s">
        <v>18157</v>
      </c>
      <c r="B404" t="s">
        <v>17307</v>
      </c>
      <c r="C404" t="s">
        <v>12220</v>
      </c>
      <c r="D404" t="s">
        <v>17754</v>
      </c>
      <c r="E404">
        <v>738</v>
      </c>
      <c r="F404" s="13">
        <v>44.29</v>
      </c>
      <c r="G404">
        <v>583</v>
      </c>
    </row>
    <row r="405" spans="1:7" x14ac:dyDescent="0.35">
      <c r="A405" t="s">
        <v>18158</v>
      </c>
      <c r="B405" t="s">
        <v>17307</v>
      </c>
      <c r="C405" t="s">
        <v>12072</v>
      </c>
      <c r="D405" t="s">
        <v>17779</v>
      </c>
      <c r="E405">
        <v>130</v>
      </c>
      <c r="F405" s="13">
        <v>2.09</v>
      </c>
      <c r="G405">
        <v>103</v>
      </c>
    </row>
    <row r="406" spans="1:7" x14ac:dyDescent="0.35">
      <c r="A406" t="s">
        <v>18159</v>
      </c>
      <c r="B406" t="s">
        <v>17308</v>
      </c>
      <c r="C406" t="s">
        <v>12109</v>
      </c>
      <c r="D406" t="s">
        <v>17748</v>
      </c>
      <c r="E406">
        <v>146</v>
      </c>
      <c r="F406" s="13">
        <v>16.78</v>
      </c>
      <c r="G406">
        <v>44</v>
      </c>
    </row>
    <row r="407" spans="1:7" x14ac:dyDescent="0.35">
      <c r="A407" t="s">
        <v>18160</v>
      </c>
      <c r="B407" t="s">
        <v>17308</v>
      </c>
      <c r="C407" t="s">
        <v>12109</v>
      </c>
      <c r="D407" t="s">
        <v>17748</v>
      </c>
      <c r="E407">
        <v>1313</v>
      </c>
      <c r="F407" s="13">
        <v>17.32</v>
      </c>
      <c r="G407">
        <v>240</v>
      </c>
    </row>
    <row r="408" spans="1:7" x14ac:dyDescent="0.35">
      <c r="A408" t="s">
        <v>18161</v>
      </c>
      <c r="B408" t="s">
        <v>17308</v>
      </c>
      <c r="C408" t="s">
        <v>11998</v>
      </c>
      <c r="D408" t="s">
        <v>17752</v>
      </c>
      <c r="E408">
        <v>1864</v>
      </c>
      <c r="F408" s="13">
        <v>4.1500000000000004</v>
      </c>
      <c r="G408">
        <v>972</v>
      </c>
    </row>
    <row r="409" spans="1:7" x14ac:dyDescent="0.35">
      <c r="A409" t="s">
        <v>18162</v>
      </c>
      <c r="B409" t="s">
        <v>17308</v>
      </c>
      <c r="C409" t="s">
        <v>11998</v>
      </c>
      <c r="D409" t="s">
        <v>17752</v>
      </c>
      <c r="E409">
        <v>813</v>
      </c>
      <c r="F409" s="13">
        <v>3.68</v>
      </c>
      <c r="G409">
        <v>292</v>
      </c>
    </row>
    <row r="410" spans="1:7" x14ac:dyDescent="0.35">
      <c r="A410" t="s">
        <v>18163</v>
      </c>
      <c r="B410" t="s">
        <v>17309</v>
      </c>
      <c r="C410" t="s">
        <v>12146</v>
      </c>
      <c r="D410" t="s">
        <v>17746</v>
      </c>
      <c r="E410">
        <v>922</v>
      </c>
      <c r="F410" s="13">
        <v>33.08</v>
      </c>
      <c r="G410">
        <v>772</v>
      </c>
    </row>
    <row r="411" spans="1:7" x14ac:dyDescent="0.35">
      <c r="A411" t="s">
        <v>18164</v>
      </c>
      <c r="B411" t="s">
        <v>17310</v>
      </c>
      <c r="C411" t="s">
        <v>12220</v>
      </c>
      <c r="D411" t="s">
        <v>17754</v>
      </c>
      <c r="E411">
        <v>80</v>
      </c>
      <c r="F411" s="13">
        <v>45.81</v>
      </c>
      <c r="G411">
        <v>8</v>
      </c>
    </row>
    <row r="412" spans="1:7" x14ac:dyDescent="0.35">
      <c r="A412" t="s">
        <v>18165</v>
      </c>
      <c r="B412" t="s">
        <v>17310</v>
      </c>
      <c r="C412" t="s">
        <v>12072</v>
      </c>
      <c r="D412" t="s">
        <v>17779</v>
      </c>
      <c r="E412">
        <v>1349</v>
      </c>
      <c r="F412" s="13">
        <v>2.2400000000000002</v>
      </c>
      <c r="G412">
        <v>728</v>
      </c>
    </row>
    <row r="413" spans="1:7" x14ac:dyDescent="0.35">
      <c r="A413" t="s">
        <v>18166</v>
      </c>
      <c r="B413" t="s">
        <v>17310</v>
      </c>
      <c r="C413" t="s">
        <v>12072</v>
      </c>
      <c r="D413" t="s">
        <v>17779</v>
      </c>
      <c r="E413">
        <v>563</v>
      </c>
      <c r="F413" s="13">
        <v>1.9</v>
      </c>
      <c r="G413">
        <v>186</v>
      </c>
    </row>
    <row r="414" spans="1:7" x14ac:dyDescent="0.35">
      <c r="A414" t="s">
        <v>18167</v>
      </c>
      <c r="B414" t="s">
        <v>17311</v>
      </c>
      <c r="C414" t="s">
        <v>11998</v>
      </c>
      <c r="D414" t="s">
        <v>17752</v>
      </c>
      <c r="E414">
        <v>1765</v>
      </c>
      <c r="F414" s="13">
        <v>3.98</v>
      </c>
      <c r="G414">
        <v>730</v>
      </c>
    </row>
    <row r="415" spans="1:7" x14ac:dyDescent="0.35">
      <c r="A415" t="s">
        <v>18168</v>
      </c>
      <c r="B415" t="s">
        <v>17311</v>
      </c>
      <c r="C415" t="s">
        <v>11961</v>
      </c>
      <c r="D415" t="s">
        <v>17757</v>
      </c>
      <c r="E415">
        <v>217</v>
      </c>
      <c r="F415" s="13">
        <v>9.06</v>
      </c>
      <c r="G415">
        <v>197</v>
      </c>
    </row>
    <row r="416" spans="1:7" x14ac:dyDescent="0.35">
      <c r="A416" t="s">
        <v>18169</v>
      </c>
      <c r="B416" t="s">
        <v>17312</v>
      </c>
      <c r="C416" t="s">
        <v>12183</v>
      </c>
      <c r="D416" t="s">
        <v>17762</v>
      </c>
      <c r="E416">
        <v>817</v>
      </c>
      <c r="F416" s="13">
        <v>6.84</v>
      </c>
      <c r="G416">
        <v>82</v>
      </c>
    </row>
    <row r="417" spans="1:7" x14ac:dyDescent="0.35">
      <c r="A417" t="s">
        <v>18170</v>
      </c>
      <c r="B417" t="s">
        <v>17313</v>
      </c>
      <c r="C417" t="s">
        <v>11961</v>
      </c>
      <c r="D417" t="s">
        <v>17757</v>
      </c>
      <c r="E417">
        <v>1619</v>
      </c>
      <c r="F417" s="13">
        <v>8.0299999999999994</v>
      </c>
      <c r="G417">
        <v>687</v>
      </c>
    </row>
    <row r="418" spans="1:7" x14ac:dyDescent="0.35">
      <c r="A418" t="s">
        <v>18171</v>
      </c>
      <c r="B418" t="s">
        <v>17313</v>
      </c>
      <c r="C418" t="s">
        <v>11921</v>
      </c>
      <c r="D418" t="s">
        <v>17750</v>
      </c>
      <c r="E418">
        <v>1130</v>
      </c>
      <c r="F418" s="13">
        <v>4.34</v>
      </c>
      <c r="G418">
        <v>996</v>
      </c>
    </row>
    <row r="419" spans="1:7" x14ac:dyDescent="0.35">
      <c r="A419" t="s">
        <v>18172</v>
      </c>
      <c r="B419" t="s">
        <v>17313</v>
      </c>
      <c r="C419" t="s">
        <v>12109</v>
      </c>
      <c r="D419" t="s">
        <v>17748</v>
      </c>
      <c r="E419">
        <v>736</v>
      </c>
      <c r="F419" s="13">
        <v>18.48</v>
      </c>
      <c r="G419">
        <v>327</v>
      </c>
    </row>
    <row r="420" spans="1:7" x14ac:dyDescent="0.35">
      <c r="A420" t="s">
        <v>18173</v>
      </c>
      <c r="B420" t="s">
        <v>17313</v>
      </c>
      <c r="C420" t="s">
        <v>12035</v>
      </c>
      <c r="D420" t="s">
        <v>17759</v>
      </c>
      <c r="E420">
        <v>1868</v>
      </c>
      <c r="F420" s="13">
        <v>12.22</v>
      </c>
      <c r="G420">
        <v>1231</v>
      </c>
    </row>
    <row r="421" spans="1:7" x14ac:dyDescent="0.35">
      <c r="A421" t="s">
        <v>18174</v>
      </c>
      <c r="B421" t="s">
        <v>17314</v>
      </c>
      <c r="C421" t="s">
        <v>12109</v>
      </c>
      <c r="D421" t="s">
        <v>17748</v>
      </c>
      <c r="E421">
        <v>994</v>
      </c>
      <c r="F421" s="13">
        <v>17.48</v>
      </c>
      <c r="G421">
        <v>488</v>
      </c>
    </row>
    <row r="422" spans="1:7" x14ac:dyDescent="0.35">
      <c r="A422" t="s">
        <v>18175</v>
      </c>
      <c r="B422" t="s">
        <v>17314</v>
      </c>
      <c r="C422" t="s">
        <v>12183</v>
      </c>
      <c r="D422" t="s">
        <v>17762</v>
      </c>
      <c r="E422">
        <v>97</v>
      </c>
      <c r="F422" s="13">
        <v>6.49</v>
      </c>
      <c r="G422">
        <v>66</v>
      </c>
    </row>
    <row r="423" spans="1:7" x14ac:dyDescent="0.35">
      <c r="A423" t="s">
        <v>18176</v>
      </c>
      <c r="B423" t="s">
        <v>17314</v>
      </c>
      <c r="C423" t="s">
        <v>12109</v>
      </c>
      <c r="D423" t="s">
        <v>17748</v>
      </c>
      <c r="E423">
        <v>1560</v>
      </c>
      <c r="F423" s="13">
        <v>17.73</v>
      </c>
      <c r="G423">
        <v>1477</v>
      </c>
    </row>
    <row r="424" spans="1:7" x14ac:dyDescent="0.35">
      <c r="A424" t="s">
        <v>18177</v>
      </c>
      <c r="B424" t="s">
        <v>17315</v>
      </c>
      <c r="C424" t="s">
        <v>12146</v>
      </c>
      <c r="D424" t="s">
        <v>17746</v>
      </c>
      <c r="E424">
        <v>381</v>
      </c>
      <c r="F424" s="13">
        <v>34.909999999999997</v>
      </c>
      <c r="G424">
        <v>319</v>
      </c>
    </row>
    <row r="425" spans="1:7" x14ac:dyDescent="0.35">
      <c r="A425" t="s">
        <v>18178</v>
      </c>
      <c r="B425" t="s">
        <v>17315</v>
      </c>
      <c r="C425" t="s">
        <v>12257</v>
      </c>
      <c r="D425" t="s">
        <v>17767</v>
      </c>
      <c r="E425">
        <v>1151</v>
      </c>
      <c r="F425" s="13">
        <v>1.38</v>
      </c>
      <c r="G425">
        <v>116</v>
      </c>
    </row>
    <row r="426" spans="1:7" x14ac:dyDescent="0.35">
      <c r="A426" t="s">
        <v>18179</v>
      </c>
      <c r="B426" t="s">
        <v>17315</v>
      </c>
      <c r="C426" t="s">
        <v>12109</v>
      </c>
      <c r="D426" t="s">
        <v>17748</v>
      </c>
      <c r="E426">
        <v>307</v>
      </c>
      <c r="F426" s="13">
        <v>18.23</v>
      </c>
      <c r="G426">
        <v>300</v>
      </c>
    </row>
    <row r="427" spans="1:7" x14ac:dyDescent="0.35">
      <c r="A427" t="s">
        <v>18180</v>
      </c>
      <c r="B427" t="s">
        <v>17316</v>
      </c>
      <c r="C427" t="s">
        <v>12109</v>
      </c>
      <c r="D427" t="s">
        <v>17748</v>
      </c>
      <c r="E427">
        <v>723</v>
      </c>
      <c r="F427" s="13">
        <v>19.329999999999998</v>
      </c>
      <c r="G427">
        <v>551</v>
      </c>
    </row>
    <row r="428" spans="1:7" x14ac:dyDescent="0.35">
      <c r="A428" t="s">
        <v>18181</v>
      </c>
      <c r="B428" t="s">
        <v>17316</v>
      </c>
      <c r="C428" t="s">
        <v>12035</v>
      </c>
      <c r="D428" t="s">
        <v>17759</v>
      </c>
      <c r="E428">
        <v>1105</v>
      </c>
      <c r="F428" s="13">
        <v>12.36</v>
      </c>
      <c r="G428">
        <v>460</v>
      </c>
    </row>
    <row r="429" spans="1:7" x14ac:dyDescent="0.35">
      <c r="A429" t="s">
        <v>18182</v>
      </c>
      <c r="B429" t="s">
        <v>17316</v>
      </c>
      <c r="C429" t="s">
        <v>12035</v>
      </c>
      <c r="D429" t="s">
        <v>17759</v>
      </c>
      <c r="E429">
        <v>1389</v>
      </c>
      <c r="F429" s="13">
        <v>11.07</v>
      </c>
      <c r="G429">
        <v>1190</v>
      </c>
    </row>
    <row r="430" spans="1:7" x14ac:dyDescent="0.35">
      <c r="A430" t="s">
        <v>18183</v>
      </c>
      <c r="B430" t="s">
        <v>17316</v>
      </c>
      <c r="C430" t="s">
        <v>12035</v>
      </c>
      <c r="D430" t="s">
        <v>66</v>
      </c>
      <c r="E430">
        <v>1382</v>
      </c>
      <c r="F430" s="13">
        <v>11.26</v>
      </c>
      <c r="G430">
        <v>584</v>
      </c>
    </row>
    <row r="431" spans="1:7" x14ac:dyDescent="0.35">
      <c r="A431" t="s">
        <v>18184</v>
      </c>
      <c r="B431" t="s">
        <v>17317</v>
      </c>
      <c r="C431" t="s">
        <v>11921</v>
      </c>
      <c r="D431" t="s">
        <v>17750</v>
      </c>
      <c r="E431">
        <v>90</v>
      </c>
      <c r="F431" s="13">
        <v>4</v>
      </c>
      <c r="G431">
        <v>21</v>
      </c>
    </row>
    <row r="432" spans="1:7" x14ac:dyDescent="0.35">
      <c r="A432" t="s">
        <v>18185</v>
      </c>
      <c r="B432" t="s">
        <v>17318</v>
      </c>
      <c r="C432" t="s">
        <v>12183</v>
      </c>
      <c r="D432" t="s">
        <v>17762</v>
      </c>
      <c r="E432">
        <v>1643</v>
      </c>
      <c r="F432" s="13">
        <v>6.52</v>
      </c>
      <c r="G432">
        <v>7</v>
      </c>
    </row>
    <row r="433" spans="1:7" x14ac:dyDescent="0.35">
      <c r="A433" t="s">
        <v>18186</v>
      </c>
      <c r="B433" t="s">
        <v>17318</v>
      </c>
      <c r="C433" t="s">
        <v>11998</v>
      </c>
      <c r="D433" t="s">
        <v>17752</v>
      </c>
      <c r="E433">
        <v>1818</v>
      </c>
      <c r="F433" s="13">
        <v>4.12</v>
      </c>
      <c r="G433">
        <v>1562</v>
      </c>
    </row>
    <row r="434" spans="1:7" x14ac:dyDescent="0.35">
      <c r="A434" t="s">
        <v>18187</v>
      </c>
      <c r="B434" t="s">
        <v>17318</v>
      </c>
      <c r="C434" t="s">
        <v>12072</v>
      </c>
      <c r="D434" t="s">
        <v>17779</v>
      </c>
      <c r="E434">
        <v>1962</v>
      </c>
      <c r="F434" s="13">
        <v>2.29</v>
      </c>
      <c r="G434">
        <v>725</v>
      </c>
    </row>
    <row r="435" spans="1:7" x14ac:dyDescent="0.35">
      <c r="A435" t="s">
        <v>18188</v>
      </c>
      <c r="B435" t="s">
        <v>17318</v>
      </c>
      <c r="C435" t="s">
        <v>11921</v>
      </c>
      <c r="D435" t="s">
        <v>17750</v>
      </c>
      <c r="E435">
        <v>1602</v>
      </c>
      <c r="F435" s="13">
        <v>3.87</v>
      </c>
      <c r="G435">
        <v>272</v>
      </c>
    </row>
    <row r="436" spans="1:7" x14ac:dyDescent="0.35">
      <c r="A436" t="s">
        <v>18189</v>
      </c>
      <c r="B436" t="s">
        <v>17319</v>
      </c>
      <c r="C436" t="s">
        <v>11961</v>
      </c>
      <c r="D436" t="s">
        <v>17757</v>
      </c>
      <c r="E436">
        <v>948</v>
      </c>
      <c r="F436" s="13">
        <v>8.6300000000000008</v>
      </c>
      <c r="G436">
        <v>939</v>
      </c>
    </row>
    <row r="437" spans="1:7" x14ac:dyDescent="0.35">
      <c r="A437" t="s">
        <v>18190</v>
      </c>
      <c r="B437" t="s">
        <v>17320</v>
      </c>
      <c r="C437" t="s">
        <v>11961</v>
      </c>
      <c r="D437" t="s">
        <v>17757</v>
      </c>
      <c r="E437">
        <v>1951</v>
      </c>
      <c r="F437" s="13">
        <v>7.93</v>
      </c>
      <c r="G437">
        <v>419</v>
      </c>
    </row>
    <row r="438" spans="1:7" x14ac:dyDescent="0.35">
      <c r="A438" t="s">
        <v>18191</v>
      </c>
      <c r="B438" t="s">
        <v>17320</v>
      </c>
      <c r="C438" t="s">
        <v>12035</v>
      </c>
      <c r="D438" t="s">
        <v>17759</v>
      </c>
      <c r="E438">
        <v>286</v>
      </c>
      <c r="F438" s="13">
        <v>13.37</v>
      </c>
      <c r="G438">
        <v>115</v>
      </c>
    </row>
    <row r="439" spans="1:7" x14ac:dyDescent="0.35">
      <c r="A439" t="s">
        <v>18192</v>
      </c>
      <c r="B439" t="s">
        <v>17321</v>
      </c>
      <c r="C439" t="s">
        <v>12146</v>
      </c>
      <c r="D439" t="s">
        <v>17746</v>
      </c>
      <c r="E439">
        <v>1131</v>
      </c>
      <c r="F439" s="13">
        <v>37.5</v>
      </c>
      <c r="G439">
        <v>382</v>
      </c>
    </row>
    <row r="440" spans="1:7" x14ac:dyDescent="0.35">
      <c r="A440" t="s">
        <v>18193</v>
      </c>
      <c r="B440" t="s">
        <v>17321</v>
      </c>
      <c r="C440" t="s">
        <v>12035</v>
      </c>
      <c r="D440" t="s">
        <v>17759</v>
      </c>
      <c r="E440">
        <v>1298</v>
      </c>
      <c r="F440" s="13">
        <v>12.95</v>
      </c>
      <c r="G440">
        <v>394</v>
      </c>
    </row>
    <row r="441" spans="1:7" x14ac:dyDescent="0.35">
      <c r="A441" t="s">
        <v>18194</v>
      </c>
      <c r="B441" t="s">
        <v>17321</v>
      </c>
      <c r="C441" t="s">
        <v>11998</v>
      </c>
      <c r="D441" t="s">
        <v>17752</v>
      </c>
      <c r="E441">
        <v>961</v>
      </c>
      <c r="F441" s="13">
        <v>3.92</v>
      </c>
      <c r="G441">
        <v>32</v>
      </c>
    </row>
    <row r="442" spans="1:7" x14ac:dyDescent="0.35">
      <c r="A442" t="s">
        <v>18195</v>
      </c>
      <c r="B442" t="s">
        <v>17321</v>
      </c>
      <c r="C442" t="s">
        <v>11998</v>
      </c>
      <c r="D442" t="s">
        <v>17752</v>
      </c>
      <c r="E442">
        <v>1713</v>
      </c>
      <c r="F442" s="13">
        <v>3.92</v>
      </c>
      <c r="G442">
        <v>1424</v>
      </c>
    </row>
    <row r="443" spans="1:7" x14ac:dyDescent="0.35">
      <c r="A443" t="s">
        <v>18196</v>
      </c>
      <c r="B443" t="s">
        <v>17322</v>
      </c>
      <c r="C443" t="s">
        <v>12257</v>
      </c>
      <c r="D443" t="s">
        <v>17767</v>
      </c>
      <c r="E443">
        <v>843</v>
      </c>
      <c r="F443" s="13">
        <v>1.49</v>
      </c>
      <c r="G443">
        <v>582</v>
      </c>
    </row>
    <row r="444" spans="1:7" x14ac:dyDescent="0.35">
      <c r="A444" t="s">
        <v>18197</v>
      </c>
      <c r="B444" t="s">
        <v>17323</v>
      </c>
      <c r="C444" t="s">
        <v>11921</v>
      </c>
      <c r="D444" t="s">
        <v>66</v>
      </c>
      <c r="E444">
        <v>330</v>
      </c>
      <c r="F444" s="13">
        <v>3.82</v>
      </c>
      <c r="G444">
        <v>104</v>
      </c>
    </row>
    <row r="445" spans="1:7" x14ac:dyDescent="0.35">
      <c r="A445" t="s">
        <v>18198</v>
      </c>
      <c r="B445" t="s">
        <v>17324</v>
      </c>
      <c r="C445" t="s">
        <v>12072</v>
      </c>
      <c r="D445" t="s">
        <v>17779</v>
      </c>
      <c r="E445">
        <v>884</v>
      </c>
      <c r="F445" s="13">
        <v>2.17</v>
      </c>
      <c r="G445">
        <v>623</v>
      </c>
    </row>
    <row r="446" spans="1:7" x14ac:dyDescent="0.35">
      <c r="A446" t="s">
        <v>18199</v>
      </c>
      <c r="B446" t="s">
        <v>17325</v>
      </c>
      <c r="C446" t="s">
        <v>11998</v>
      </c>
      <c r="D446" t="s">
        <v>17752</v>
      </c>
      <c r="E446">
        <v>424</v>
      </c>
      <c r="F446" s="13">
        <v>3.58</v>
      </c>
      <c r="G446">
        <v>28</v>
      </c>
    </row>
    <row r="447" spans="1:7" x14ac:dyDescent="0.35">
      <c r="A447" t="s">
        <v>18200</v>
      </c>
      <c r="B447" t="s">
        <v>17325</v>
      </c>
      <c r="C447" t="s">
        <v>12109</v>
      </c>
      <c r="D447" t="s">
        <v>17748</v>
      </c>
      <c r="E447">
        <v>1702</v>
      </c>
      <c r="F447" s="13">
        <v>17.399999999999999</v>
      </c>
      <c r="G447">
        <v>1651</v>
      </c>
    </row>
    <row r="448" spans="1:7" x14ac:dyDescent="0.35">
      <c r="A448" t="s">
        <v>18201</v>
      </c>
      <c r="B448" t="s">
        <v>17325</v>
      </c>
      <c r="C448" t="s">
        <v>11961</v>
      </c>
      <c r="D448" t="s">
        <v>17757</v>
      </c>
      <c r="E448">
        <v>992</v>
      </c>
      <c r="F448" s="13">
        <v>7.84</v>
      </c>
      <c r="G448">
        <v>355</v>
      </c>
    </row>
    <row r="449" spans="1:7" x14ac:dyDescent="0.35">
      <c r="A449" t="s">
        <v>18202</v>
      </c>
      <c r="B449" t="s">
        <v>17325</v>
      </c>
      <c r="C449" t="s">
        <v>12146</v>
      </c>
      <c r="D449" t="s">
        <v>17746</v>
      </c>
      <c r="E449">
        <v>1069</v>
      </c>
      <c r="F449" s="13">
        <v>33.380000000000003</v>
      </c>
      <c r="G449">
        <v>294</v>
      </c>
    </row>
    <row r="450" spans="1:7" x14ac:dyDescent="0.35">
      <c r="A450" t="s">
        <v>18203</v>
      </c>
      <c r="B450" t="s">
        <v>17326</v>
      </c>
      <c r="C450" t="s">
        <v>11998</v>
      </c>
      <c r="D450" t="s">
        <v>17752</v>
      </c>
      <c r="E450">
        <v>161</v>
      </c>
      <c r="F450" s="13">
        <v>3.71</v>
      </c>
      <c r="G450">
        <v>123</v>
      </c>
    </row>
    <row r="451" spans="1:7" x14ac:dyDescent="0.35">
      <c r="A451" t="s">
        <v>18204</v>
      </c>
      <c r="B451" t="s">
        <v>17326</v>
      </c>
      <c r="C451" t="s">
        <v>11921</v>
      </c>
      <c r="D451" t="s">
        <v>17750</v>
      </c>
      <c r="E451">
        <v>131</v>
      </c>
      <c r="F451" s="13">
        <v>4.0999999999999996</v>
      </c>
      <c r="G451">
        <v>50</v>
      </c>
    </row>
    <row r="452" spans="1:7" x14ac:dyDescent="0.35">
      <c r="A452" t="s">
        <v>18205</v>
      </c>
      <c r="B452" t="s">
        <v>17326</v>
      </c>
      <c r="C452" t="s">
        <v>11921</v>
      </c>
      <c r="D452" t="s">
        <v>17750</v>
      </c>
      <c r="E452">
        <v>1457</v>
      </c>
      <c r="F452" s="13">
        <v>4.78</v>
      </c>
      <c r="G452">
        <v>800</v>
      </c>
    </row>
    <row r="453" spans="1:7" x14ac:dyDescent="0.35">
      <c r="A453" t="s">
        <v>18206</v>
      </c>
      <c r="B453" t="s">
        <v>17327</v>
      </c>
      <c r="C453" t="s">
        <v>12183</v>
      </c>
      <c r="D453" t="s">
        <v>17762</v>
      </c>
      <c r="E453">
        <v>532</v>
      </c>
      <c r="F453" s="13">
        <v>7.31</v>
      </c>
      <c r="G453">
        <v>140</v>
      </c>
    </row>
    <row r="454" spans="1:7" x14ac:dyDescent="0.35">
      <c r="A454" t="s">
        <v>18207</v>
      </c>
      <c r="B454" t="s">
        <v>17327</v>
      </c>
      <c r="C454" t="s">
        <v>12035</v>
      </c>
      <c r="D454" t="s">
        <v>17759</v>
      </c>
      <c r="E454">
        <v>1804</v>
      </c>
      <c r="F454" s="13">
        <v>10.81</v>
      </c>
      <c r="G454">
        <v>532</v>
      </c>
    </row>
    <row r="455" spans="1:7" x14ac:dyDescent="0.35">
      <c r="A455" t="s">
        <v>18208</v>
      </c>
      <c r="B455" t="s">
        <v>17328</v>
      </c>
      <c r="C455" t="s">
        <v>12035</v>
      </c>
      <c r="D455" t="s">
        <v>17759</v>
      </c>
      <c r="E455">
        <v>1247</v>
      </c>
      <c r="F455" s="13">
        <v>12.28</v>
      </c>
      <c r="G455">
        <v>89</v>
      </c>
    </row>
    <row r="456" spans="1:7" x14ac:dyDescent="0.35">
      <c r="A456" t="s">
        <v>18209</v>
      </c>
      <c r="B456" t="s">
        <v>17329</v>
      </c>
      <c r="C456" t="s">
        <v>11921</v>
      </c>
      <c r="D456" t="s">
        <v>17750</v>
      </c>
      <c r="E456">
        <v>162</v>
      </c>
      <c r="F456" s="13">
        <v>4.55</v>
      </c>
      <c r="G456">
        <v>123</v>
      </c>
    </row>
    <row r="457" spans="1:7" x14ac:dyDescent="0.35">
      <c r="A457" t="s">
        <v>18210</v>
      </c>
      <c r="B457" t="s">
        <v>17329</v>
      </c>
      <c r="C457" t="s">
        <v>12146</v>
      </c>
      <c r="D457" t="s">
        <v>17746</v>
      </c>
      <c r="E457">
        <v>1081</v>
      </c>
      <c r="F457" s="13">
        <v>34.049999999999997</v>
      </c>
      <c r="G457">
        <v>1078</v>
      </c>
    </row>
    <row r="458" spans="1:7" x14ac:dyDescent="0.35">
      <c r="A458" t="s">
        <v>18211</v>
      </c>
      <c r="B458" t="s">
        <v>17329</v>
      </c>
      <c r="C458" t="s">
        <v>12146</v>
      </c>
      <c r="D458" t="s">
        <v>66</v>
      </c>
      <c r="E458">
        <v>815</v>
      </c>
      <c r="F458" s="13">
        <v>34.36</v>
      </c>
      <c r="G458">
        <v>686</v>
      </c>
    </row>
    <row r="459" spans="1:7" x14ac:dyDescent="0.35">
      <c r="A459" t="s">
        <v>18212</v>
      </c>
      <c r="B459" t="s">
        <v>17329</v>
      </c>
      <c r="C459" t="s">
        <v>12072</v>
      </c>
      <c r="D459" t="s">
        <v>17779</v>
      </c>
      <c r="E459">
        <v>368</v>
      </c>
      <c r="F459" s="13">
        <v>1.98</v>
      </c>
      <c r="G459">
        <v>94</v>
      </c>
    </row>
    <row r="460" spans="1:7" x14ac:dyDescent="0.35">
      <c r="A460" t="s">
        <v>18213</v>
      </c>
      <c r="B460" t="s">
        <v>17330</v>
      </c>
      <c r="C460" t="s">
        <v>11998</v>
      </c>
      <c r="D460" t="s">
        <v>17752</v>
      </c>
      <c r="E460">
        <v>1612</v>
      </c>
      <c r="F460" s="13">
        <v>4.2300000000000004</v>
      </c>
      <c r="G460">
        <v>184</v>
      </c>
    </row>
    <row r="461" spans="1:7" x14ac:dyDescent="0.35">
      <c r="A461" t="s">
        <v>18214</v>
      </c>
      <c r="B461" t="s">
        <v>17330</v>
      </c>
      <c r="C461" t="s">
        <v>12146</v>
      </c>
      <c r="D461" t="s">
        <v>17746</v>
      </c>
      <c r="E461">
        <v>839</v>
      </c>
      <c r="F461" s="13">
        <v>32.01</v>
      </c>
      <c r="G461">
        <v>363</v>
      </c>
    </row>
    <row r="462" spans="1:7" x14ac:dyDescent="0.35">
      <c r="A462" t="s">
        <v>18215</v>
      </c>
      <c r="B462" t="s">
        <v>17331</v>
      </c>
      <c r="C462" t="s">
        <v>11961</v>
      </c>
      <c r="D462" t="s">
        <v>17757</v>
      </c>
      <c r="E462">
        <v>412</v>
      </c>
      <c r="F462" s="13">
        <v>8.19</v>
      </c>
      <c r="G462">
        <v>148</v>
      </c>
    </row>
    <row r="463" spans="1:7" x14ac:dyDescent="0.35">
      <c r="A463" t="s">
        <v>18216</v>
      </c>
      <c r="B463" t="s">
        <v>17331</v>
      </c>
      <c r="C463" t="s">
        <v>12257</v>
      </c>
      <c r="D463" t="s">
        <v>17767</v>
      </c>
      <c r="E463">
        <v>552</v>
      </c>
      <c r="F463" s="13">
        <v>1.54</v>
      </c>
      <c r="G463">
        <v>218</v>
      </c>
    </row>
    <row r="464" spans="1:7" x14ac:dyDescent="0.35">
      <c r="A464" t="s">
        <v>18217</v>
      </c>
      <c r="B464" t="s">
        <v>17332</v>
      </c>
      <c r="C464" t="s">
        <v>12109</v>
      </c>
      <c r="D464" t="s">
        <v>17748</v>
      </c>
      <c r="E464">
        <v>1148</v>
      </c>
      <c r="F464" s="13">
        <v>17.8</v>
      </c>
      <c r="G464">
        <v>292</v>
      </c>
    </row>
    <row r="465" spans="1:7" x14ac:dyDescent="0.35">
      <c r="A465" t="s">
        <v>18218</v>
      </c>
      <c r="B465" t="s">
        <v>17332</v>
      </c>
      <c r="C465" t="s">
        <v>12183</v>
      </c>
      <c r="D465" t="s">
        <v>17762</v>
      </c>
      <c r="E465">
        <v>1857</v>
      </c>
      <c r="F465" s="13">
        <v>7.16</v>
      </c>
      <c r="G465">
        <v>729</v>
      </c>
    </row>
    <row r="466" spans="1:7" x14ac:dyDescent="0.35">
      <c r="A466" t="s">
        <v>18219</v>
      </c>
      <c r="B466" t="s">
        <v>17332</v>
      </c>
      <c r="C466" t="s">
        <v>12072</v>
      </c>
      <c r="D466" t="s">
        <v>17779</v>
      </c>
      <c r="E466">
        <v>1941</v>
      </c>
      <c r="F466" s="13">
        <v>2.3199999999999998</v>
      </c>
      <c r="G466">
        <v>1628</v>
      </c>
    </row>
    <row r="467" spans="1:7" x14ac:dyDescent="0.35">
      <c r="A467" t="s">
        <v>18220</v>
      </c>
      <c r="B467" t="s">
        <v>17332</v>
      </c>
      <c r="C467" t="s">
        <v>12146</v>
      </c>
      <c r="D467" t="s">
        <v>17746</v>
      </c>
      <c r="E467">
        <v>1803</v>
      </c>
      <c r="F467" s="13">
        <v>39.97</v>
      </c>
      <c r="G467">
        <v>1273</v>
      </c>
    </row>
    <row r="468" spans="1:7" x14ac:dyDescent="0.35">
      <c r="A468" t="s">
        <v>18221</v>
      </c>
      <c r="B468" t="s">
        <v>17333</v>
      </c>
      <c r="C468" t="s">
        <v>12146</v>
      </c>
      <c r="D468" t="s">
        <v>17746</v>
      </c>
      <c r="E468">
        <v>1139</v>
      </c>
      <c r="F468" s="13">
        <v>35.590000000000003</v>
      </c>
      <c r="G468">
        <v>234</v>
      </c>
    </row>
    <row r="469" spans="1:7" x14ac:dyDescent="0.35">
      <c r="A469" t="s">
        <v>18222</v>
      </c>
      <c r="B469" t="s">
        <v>17333</v>
      </c>
      <c r="C469" t="s">
        <v>12257</v>
      </c>
      <c r="D469" t="s">
        <v>17767</v>
      </c>
      <c r="E469">
        <v>93</v>
      </c>
      <c r="F469" s="13">
        <v>1.52</v>
      </c>
      <c r="G469">
        <v>3</v>
      </c>
    </row>
    <row r="470" spans="1:7" x14ac:dyDescent="0.35">
      <c r="A470" t="s">
        <v>18223</v>
      </c>
      <c r="B470" t="s">
        <v>17334</v>
      </c>
      <c r="C470" t="s">
        <v>11961</v>
      </c>
      <c r="D470" t="s">
        <v>17757</v>
      </c>
      <c r="E470">
        <v>812</v>
      </c>
      <c r="F470" s="13">
        <v>8.83</v>
      </c>
      <c r="G470">
        <v>622</v>
      </c>
    </row>
    <row r="471" spans="1:7" x14ac:dyDescent="0.35">
      <c r="A471" t="s">
        <v>18224</v>
      </c>
      <c r="B471" t="s">
        <v>17335</v>
      </c>
      <c r="C471" t="s">
        <v>12109</v>
      </c>
      <c r="D471" t="s">
        <v>17748</v>
      </c>
      <c r="E471">
        <v>1603</v>
      </c>
      <c r="F471" s="13">
        <v>18.03</v>
      </c>
      <c r="G471">
        <v>1327</v>
      </c>
    </row>
    <row r="472" spans="1:7" x14ac:dyDescent="0.35">
      <c r="A472" t="s">
        <v>18225</v>
      </c>
      <c r="B472" t="s">
        <v>17336</v>
      </c>
      <c r="C472" t="s">
        <v>12109</v>
      </c>
      <c r="D472" t="s">
        <v>17748</v>
      </c>
      <c r="E472">
        <v>594</v>
      </c>
      <c r="F472" s="13">
        <v>17.309999999999999</v>
      </c>
      <c r="G472">
        <v>155</v>
      </c>
    </row>
    <row r="473" spans="1:7" x14ac:dyDescent="0.35">
      <c r="A473" t="s">
        <v>18226</v>
      </c>
      <c r="B473" t="s">
        <v>17337</v>
      </c>
      <c r="C473" t="s">
        <v>12183</v>
      </c>
      <c r="D473" t="s">
        <v>17762</v>
      </c>
      <c r="E473">
        <v>1496</v>
      </c>
      <c r="F473" s="13">
        <v>6.02</v>
      </c>
      <c r="G473">
        <v>1427</v>
      </c>
    </row>
    <row r="474" spans="1:7" x14ac:dyDescent="0.35">
      <c r="A474" t="s">
        <v>18227</v>
      </c>
      <c r="B474" t="s">
        <v>17337</v>
      </c>
      <c r="C474" t="s">
        <v>12183</v>
      </c>
      <c r="D474" t="s">
        <v>17762</v>
      </c>
      <c r="E474">
        <v>1650</v>
      </c>
      <c r="F474" s="13">
        <v>6.25</v>
      </c>
      <c r="G474">
        <v>696</v>
      </c>
    </row>
    <row r="475" spans="1:7" x14ac:dyDescent="0.35">
      <c r="A475" t="s">
        <v>18228</v>
      </c>
      <c r="B475" t="s">
        <v>17338</v>
      </c>
      <c r="C475" t="s">
        <v>12035</v>
      </c>
      <c r="D475" t="s">
        <v>17759</v>
      </c>
      <c r="E475">
        <v>1842</v>
      </c>
      <c r="F475" s="13">
        <v>11.04</v>
      </c>
      <c r="G475">
        <v>281</v>
      </c>
    </row>
    <row r="476" spans="1:7" x14ac:dyDescent="0.35">
      <c r="A476" t="s">
        <v>18229</v>
      </c>
      <c r="B476" t="s">
        <v>17338</v>
      </c>
      <c r="C476" t="s">
        <v>11961</v>
      </c>
      <c r="D476" t="s">
        <v>17757</v>
      </c>
      <c r="E476">
        <v>1559</v>
      </c>
      <c r="F476" s="13">
        <v>-7.77</v>
      </c>
      <c r="G476">
        <v>1339</v>
      </c>
    </row>
    <row r="477" spans="1:7" x14ac:dyDescent="0.35">
      <c r="A477" t="s">
        <v>18230</v>
      </c>
      <c r="B477" t="s">
        <v>17338</v>
      </c>
      <c r="C477" t="s">
        <v>12072</v>
      </c>
      <c r="D477" t="s">
        <v>17779</v>
      </c>
      <c r="E477">
        <v>1771</v>
      </c>
      <c r="F477" s="13">
        <v>2.41</v>
      </c>
      <c r="G477">
        <v>429</v>
      </c>
    </row>
    <row r="478" spans="1:7" x14ac:dyDescent="0.35">
      <c r="A478" t="s">
        <v>18231</v>
      </c>
      <c r="B478" t="s">
        <v>17339</v>
      </c>
      <c r="C478" t="s">
        <v>12035</v>
      </c>
      <c r="D478" t="s">
        <v>17759</v>
      </c>
      <c r="E478">
        <v>244</v>
      </c>
      <c r="F478" s="13">
        <v>11.25</v>
      </c>
      <c r="G478">
        <v>74</v>
      </c>
    </row>
    <row r="479" spans="1:7" x14ac:dyDescent="0.35">
      <c r="A479" t="s">
        <v>18232</v>
      </c>
      <c r="B479" t="s">
        <v>17340</v>
      </c>
      <c r="C479" t="s">
        <v>12183</v>
      </c>
      <c r="D479" t="s">
        <v>17762</v>
      </c>
      <c r="E479">
        <v>1889</v>
      </c>
      <c r="F479" s="13">
        <v>7.24</v>
      </c>
      <c r="G479">
        <v>520</v>
      </c>
    </row>
    <row r="480" spans="1:7" x14ac:dyDescent="0.35">
      <c r="A480" t="s">
        <v>18233</v>
      </c>
      <c r="B480" t="s">
        <v>17341</v>
      </c>
      <c r="C480" t="s">
        <v>12257</v>
      </c>
      <c r="D480" t="s">
        <v>17767</v>
      </c>
      <c r="E480">
        <v>626</v>
      </c>
      <c r="F480" s="13">
        <v>1.56</v>
      </c>
      <c r="G480">
        <v>8</v>
      </c>
    </row>
    <row r="481" spans="1:7" x14ac:dyDescent="0.35">
      <c r="A481" t="s">
        <v>18234</v>
      </c>
      <c r="B481" t="s">
        <v>17341</v>
      </c>
      <c r="C481" t="s">
        <v>12183</v>
      </c>
      <c r="D481" t="s">
        <v>17762</v>
      </c>
      <c r="E481">
        <v>1751</v>
      </c>
      <c r="F481" s="13">
        <v>6.07</v>
      </c>
      <c r="G481">
        <v>46</v>
      </c>
    </row>
    <row r="482" spans="1:7" x14ac:dyDescent="0.35">
      <c r="A482" t="s">
        <v>18235</v>
      </c>
      <c r="B482" t="s">
        <v>17342</v>
      </c>
      <c r="C482" t="s">
        <v>12146</v>
      </c>
      <c r="D482" t="s">
        <v>17746</v>
      </c>
      <c r="E482">
        <v>1601</v>
      </c>
      <c r="F482" s="13">
        <v>35.299999999999997</v>
      </c>
      <c r="G482">
        <v>993</v>
      </c>
    </row>
    <row r="483" spans="1:7" x14ac:dyDescent="0.35">
      <c r="A483" t="s">
        <v>18236</v>
      </c>
      <c r="B483" t="s">
        <v>17343</v>
      </c>
      <c r="C483" t="s">
        <v>12146</v>
      </c>
      <c r="D483" t="s">
        <v>17746</v>
      </c>
      <c r="E483">
        <v>951</v>
      </c>
      <c r="F483" s="13">
        <v>35.78</v>
      </c>
      <c r="G483">
        <v>656</v>
      </c>
    </row>
    <row r="484" spans="1:7" x14ac:dyDescent="0.35">
      <c r="A484" t="s">
        <v>18237</v>
      </c>
      <c r="B484" t="s">
        <v>17344</v>
      </c>
      <c r="C484" t="s">
        <v>11998</v>
      </c>
      <c r="D484" t="s">
        <v>17752</v>
      </c>
      <c r="E484">
        <v>729</v>
      </c>
      <c r="F484" s="13">
        <v>3.84</v>
      </c>
      <c r="G484">
        <v>354</v>
      </c>
    </row>
    <row r="485" spans="1:7" x14ac:dyDescent="0.35">
      <c r="A485" t="s">
        <v>18238</v>
      </c>
      <c r="B485" t="s">
        <v>17344</v>
      </c>
      <c r="C485" t="s">
        <v>12072</v>
      </c>
      <c r="D485" t="s">
        <v>17779</v>
      </c>
      <c r="E485">
        <v>429</v>
      </c>
      <c r="F485" s="13">
        <v>2.3199999999999998</v>
      </c>
      <c r="G485">
        <v>235</v>
      </c>
    </row>
    <row r="486" spans="1:7" x14ac:dyDescent="0.35">
      <c r="A486" t="s">
        <v>18239</v>
      </c>
      <c r="B486" t="s">
        <v>17344</v>
      </c>
      <c r="C486" t="s">
        <v>12035</v>
      </c>
      <c r="D486" t="s">
        <v>17759</v>
      </c>
      <c r="E486">
        <v>741</v>
      </c>
      <c r="F486" s="13">
        <v>11.43</v>
      </c>
      <c r="G486">
        <v>264</v>
      </c>
    </row>
    <row r="487" spans="1:7" x14ac:dyDescent="0.35">
      <c r="A487" t="s">
        <v>18240</v>
      </c>
      <c r="B487" t="s">
        <v>17345</v>
      </c>
      <c r="C487" t="s">
        <v>12035</v>
      </c>
      <c r="D487" t="s">
        <v>17759</v>
      </c>
      <c r="E487">
        <v>521</v>
      </c>
      <c r="F487" s="13">
        <v>12.35</v>
      </c>
      <c r="G487">
        <v>503</v>
      </c>
    </row>
    <row r="488" spans="1:7" x14ac:dyDescent="0.35">
      <c r="A488" t="s">
        <v>18241</v>
      </c>
      <c r="B488" t="s">
        <v>17346</v>
      </c>
      <c r="C488" t="s">
        <v>11921</v>
      </c>
      <c r="D488" t="s">
        <v>17750</v>
      </c>
      <c r="E488">
        <v>118</v>
      </c>
      <c r="F488" s="13">
        <v>4.55</v>
      </c>
      <c r="G488">
        <v>1</v>
      </c>
    </row>
    <row r="489" spans="1:7" x14ac:dyDescent="0.35">
      <c r="A489" t="s">
        <v>18242</v>
      </c>
      <c r="B489" t="s">
        <v>17346</v>
      </c>
      <c r="C489" t="s">
        <v>11998</v>
      </c>
      <c r="D489" t="s">
        <v>17752</v>
      </c>
      <c r="E489">
        <v>489</v>
      </c>
      <c r="F489" s="13">
        <v>4.05</v>
      </c>
      <c r="G489">
        <v>143</v>
      </c>
    </row>
    <row r="490" spans="1:7" x14ac:dyDescent="0.35">
      <c r="A490" t="s">
        <v>18243</v>
      </c>
      <c r="B490" t="s">
        <v>17347</v>
      </c>
      <c r="C490" t="s">
        <v>12035</v>
      </c>
      <c r="D490" t="s">
        <v>17759</v>
      </c>
      <c r="E490">
        <v>1162</v>
      </c>
      <c r="F490" s="13">
        <v>11.39</v>
      </c>
      <c r="G490">
        <v>773</v>
      </c>
    </row>
    <row r="491" spans="1:7" x14ac:dyDescent="0.35">
      <c r="A491" t="s">
        <v>18244</v>
      </c>
      <c r="B491" t="s">
        <v>17347</v>
      </c>
      <c r="C491" t="s">
        <v>12146</v>
      </c>
      <c r="D491" t="s">
        <v>17746</v>
      </c>
      <c r="E491">
        <v>1208</v>
      </c>
      <c r="F491" s="13">
        <v>33.950000000000003</v>
      </c>
      <c r="G491">
        <v>386</v>
      </c>
    </row>
    <row r="492" spans="1:7" x14ac:dyDescent="0.35">
      <c r="A492" t="s">
        <v>18245</v>
      </c>
      <c r="B492" t="s">
        <v>17347</v>
      </c>
      <c r="C492" t="s">
        <v>12146</v>
      </c>
      <c r="D492" t="s">
        <v>17746</v>
      </c>
      <c r="E492">
        <v>1834</v>
      </c>
      <c r="F492" s="13">
        <v>34.46</v>
      </c>
      <c r="G492">
        <v>768</v>
      </c>
    </row>
    <row r="493" spans="1:7" x14ac:dyDescent="0.35">
      <c r="A493" t="s">
        <v>18246</v>
      </c>
      <c r="B493" t="s">
        <v>17347</v>
      </c>
      <c r="C493" t="s">
        <v>12257</v>
      </c>
      <c r="D493" t="s">
        <v>17767</v>
      </c>
      <c r="E493">
        <v>1934</v>
      </c>
      <c r="F493" s="13">
        <v>1.46</v>
      </c>
      <c r="G493">
        <v>145</v>
      </c>
    </row>
    <row r="494" spans="1:7" x14ac:dyDescent="0.35">
      <c r="A494" t="s">
        <v>18247</v>
      </c>
      <c r="B494" t="s">
        <v>17348</v>
      </c>
      <c r="C494" t="s">
        <v>12220</v>
      </c>
      <c r="D494" t="s">
        <v>17754</v>
      </c>
      <c r="E494">
        <v>1375</v>
      </c>
      <c r="F494" s="13">
        <v>49.72</v>
      </c>
      <c r="G494">
        <v>1346</v>
      </c>
    </row>
    <row r="495" spans="1:7" x14ac:dyDescent="0.35">
      <c r="A495" t="s">
        <v>18248</v>
      </c>
      <c r="B495" t="s">
        <v>17349</v>
      </c>
      <c r="C495" t="s">
        <v>11961</v>
      </c>
      <c r="D495" t="s">
        <v>17757</v>
      </c>
      <c r="E495">
        <v>826</v>
      </c>
      <c r="F495" s="13">
        <v>8.74</v>
      </c>
      <c r="G495">
        <v>302</v>
      </c>
    </row>
    <row r="496" spans="1:7" x14ac:dyDescent="0.35">
      <c r="A496" t="s">
        <v>18249</v>
      </c>
      <c r="B496" t="s">
        <v>17349</v>
      </c>
      <c r="C496" t="s">
        <v>12257</v>
      </c>
      <c r="D496" t="s">
        <v>17767</v>
      </c>
      <c r="E496">
        <v>1675</v>
      </c>
      <c r="F496" s="13">
        <v>1.52</v>
      </c>
      <c r="G496">
        <v>11</v>
      </c>
    </row>
    <row r="497" spans="1:7" x14ac:dyDescent="0.35">
      <c r="A497" t="s">
        <v>18250</v>
      </c>
      <c r="B497" t="s">
        <v>17349</v>
      </c>
      <c r="C497" t="s">
        <v>12109</v>
      </c>
      <c r="D497" t="s">
        <v>17748</v>
      </c>
      <c r="E497">
        <v>1437</v>
      </c>
      <c r="F497" s="13">
        <v>20.64</v>
      </c>
      <c r="G497">
        <v>1365</v>
      </c>
    </row>
    <row r="498" spans="1:7" x14ac:dyDescent="0.35">
      <c r="A498" t="s">
        <v>18251</v>
      </c>
      <c r="B498" t="s">
        <v>17350</v>
      </c>
      <c r="C498" t="s">
        <v>12109</v>
      </c>
      <c r="D498" t="s">
        <v>17748</v>
      </c>
      <c r="E498">
        <v>1695</v>
      </c>
      <c r="F498" s="13">
        <v>17.22</v>
      </c>
      <c r="G498">
        <v>207</v>
      </c>
    </row>
    <row r="499" spans="1:7" x14ac:dyDescent="0.35">
      <c r="A499" t="s">
        <v>18252</v>
      </c>
      <c r="B499" t="s">
        <v>17350</v>
      </c>
      <c r="C499" t="s">
        <v>12035</v>
      </c>
      <c r="D499" t="s">
        <v>17759</v>
      </c>
      <c r="E499">
        <v>1101</v>
      </c>
      <c r="F499" s="13">
        <v>11.54</v>
      </c>
      <c r="G499">
        <v>748</v>
      </c>
    </row>
    <row r="500" spans="1:7" x14ac:dyDescent="0.35">
      <c r="A500" t="s">
        <v>18253</v>
      </c>
      <c r="B500" t="s">
        <v>17350</v>
      </c>
      <c r="C500" t="s">
        <v>12146</v>
      </c>
      <c r="D500" t="s">
        <v>17746</v>
      </c>
      <c r="E500">
        <v>386</v>
      </c>
      <c r="F500" s="13">
        <v>38.69</v>
      </c>
      <c r="G500">
        <v>110</v>
      </c>
    </row>
    <row r="501" spans="1:7" x14ac:dyDescent="0.35">
      <c r="A501" t="s">
        <v>18254</v>
      </c>
      <c r="B501" t="s">
        <v>17350</v>
      </c>
      <c r="C501" t="s">
        <v>12035</v>
      </c>
      <c r="D501" t="s">
        <v>17759</v>
      </c>
      <c r="E501">
        <v>668</v>
      </c>
      <c r="F501" s="13">
        <v>12.8</v>
      </c>
      <c r="G501">
        <v>333</v>
      </c>
    </row>
    <row r="502" spans="1:7" x14ac:dyDescent="0.35">
      <c r="A502" t="s">
        <v>18255</v>
      </c>
      <c r="B502" t="s">
        <v>17351</v>
      </c>
      <c r="C502" t="s">
        <v>12035</v>
      </c>
      <c r="D502" t="s">
        <v>17759</v>
      </c>
      <c r="E502">
        <v>1634</v>
      </c>
      <c r="F502" s="13">
        <v>13.56</v>
      </c>
      <c r="G502">
        <v>528</v>
      </c>
    </row>
    <row r="503" spans="1:7" x14ac:dyDescent="0.35">
      <c r="A503" t="s">
        <v>18256</v>
      </c>
      <c r="B503" t="s">
        <v>17351</v>
      </c>
      <c r="C503" t="s">
        <v>11961</v>
      </c>
      <c r="D503" t="s">
        <v>17757</v>
      </c>
      <c r="E503">
        <v>689</v>
      </c>
      <c r="F503" s="13">
        <v>8.4600000000000009</v>
      </c>
      <c r="G503">
        <v>593</v>
      </c>
    </row>
    <row r="504" spans="1:7" x14ac:dyDescent="0.35">
      <c r="A504" t="s">
        <v>18257</v>
      </c>
      <c r="B504" t="s">
        <v>17352</v>
      </c>
      <c r="C504" t="s">
        <v>11961</v>
      </c>
      <c r="D504" t="s">
        <v>17757</v>
      </c>
      <c r="E504">
        <v>1607</v>
      </c>
      <c r="F504" s="13">
        <v>9.2100000000000009</v>
      </c>
      <c r="G504">
        <v>1437</v>
      </c>
    </row>
    <row r="505" spans="1:7" x14ac:dyDescent="0.35">
      <c r="A505" t="s">
        <v>18258</v>
      </c>
      <c r="B505" t="s">
        <v>17352</v>
      </c>
      <c r="C505" t="s">
        <v>12146</v>
      </c>
      <c r="D505" t="s">
        <v>17746</v>
      </c>
      <c r="E505">
        <v>1459</v>
      </c>
      <c r="F505" s="13">
        <v>37.270000000000003</v>
      </c>
      <c r="G505">
        <v>863</v>
      </c>
    </row>
    <row r="506" spans="1:7" x14ac:dyDescent="0.35">
      <c r="A506" t="s">
        <v>18259</v>
      </c>
      <c r="B506" t="s">
        <v>17353</v>
      </c>
      <c r="C506" t="s">
        <v>12146</v>
      </c>
      <c r="D506" t="s">
        <v>17746</v>
      </c>
      <c r="E506">
        <v>1591</v>
      </c>
      <c r="F506" s="13">
        <v>36.770000000000003</v>
      </c>
      <c r="G506">
        <v>1370</v>
      </c>
    </row>
    <row r="507" spans="1:7" x14ac:dyDescent="0.35">
      <c r="A507" t="s">
        <v>18260</v>
      </c>
      <c r="B507" t="s">
        <v>17353</v>
      </c>
      <c r="C507" t="s">
        <v>11961</v>
      </c>
      <c r="D507" t="s">
        <v>17757</v>
      </c>
      <c r="E507">
        <v>1082</v>
      </c>
      <c r="F507" s="13">
        <v>9.17</v>
      </c>
      <c r="G507">
        <v>956</v>
      </c>
    </row>
    <row r="508" spans="1:7" x14ac:dyDescent="0.35">
      <c r="A508" t="s">
        <v>18261</v>
      </c>
      <c r="B508" t="s">
        <v>17354</v>
      </c>
      <c r="C508" t="s">
        <v>11961</v>
      </c>
      <c r="D508" t="s">
        <v>17757</v>
      </c>
      <c r="E508">
        <v>1783</v>
      </c>
      <c r="F508" s="13">
        <v>7.91</v>
      </c>
      <c r="G508">
        <v>985</v>
      </c>
    </row>
    <row r="509" spans="1:7" x14ac:dyDescent="0.35">
      <c r="A509" t="s">
        <v>18262</v>
      </c>
      <c r="B509" t="s">
        <v>17354</v>
      </c>
      <c r="C509" t="s">
        <v>12072</v>
      </c>
      <c r="D509" t="s">
        <v>17779</v>
      </c>
      <c r="E509">
        <v>395</v>
      </c>
      <c r="F509" s="13">
        <v>2.1</v>
      </c>
      <c r="G509">
        <v>159</v>
      </c>
    </row>
    <row r="510" spans="1:7" x14ac:dyDescent="0.35">
      <c r="A510" t="s">
        <v>18263</v>
      </c>
      <c r="B510" t="s">
        <v>17354</v>
      </c>
      <c r="C510" t="s">
        <v>11998</v>
      </c>
      <c r="D510" t="s">
        <v>66</v>
      </c>
      <c r="E510">
        <v>340</v>
      </c>
      <c r="F510" s="13">
        <v>4.2699999999999996</v>
      </c>
      <c r="G510">
        <v>158</v>
      </c>
    </row>
    <row r="511" spans="1:7" x14ac:dyDescent="0.35">
      <c r="A511" t="s">
        <v>18264</v>
      </c>
      <c r="B511" t="s">
        <v>17355</v>
      </c>
      <c r="C511" t="s">
        <v>12035</v>
      </c>
      <c r="D511" t="s">
        <v>17759</v>
      </c>
      <c r="E511">
        <v>1910</v>
      </c>
      <c r="F511" s="13">
        <v>11.06</v>
      </c>
      <c r="G511">
        <v>1160</v>
      </c>
    </row>
    <row r="512" spans="1:7" x14ac:dyDescent="0.35">
      <c r="A512" t="s">
        <v>18265</v>
      </c>
      <c r="B512" t="s">
        <v>17355</v>
      </c>
      <c r="C512" t="s">
        <v>11961</v>
      </c>
      <c r="D512" t="s">
        <v>17757</v>
      </c>
      <c r="E512">
        <v>125</v>
      </c>
      <c r="F512" s="13">
        <v>7.71</v>
      </c>
      <c r="G512">
        <v>82</v>
      </c>
    </row>
    <row r="513" spans="1:7" x14ac:dyDescent="0.35">
      <c r="A513" t="s">
        <v>18266</v>
      </c>
      <c r="B513" t="s">
        <v>17355</v>
      </c>
      <c r="C513" t="s">
        <v>12257</v>
      </c>
      <c r="D513" t="s">
        <v>66</v>
      </c>
      <c r="E513">
        <v>1952</v>
      </c>
      <c r="F513" s="13">
        <v>1.42</v>
      </c>
      <c r="G513">
        <v>823</v>
      </c>
    </row>
    <row r="514" spans="1:7" x14ac:dyDescent="0.35">
      <c r="A514" t="s">
        <v>18267</v>
      </c>
      <c r="B514" t="s">
        <v>17356</v>
      </c>
      <c r="C514" t="s">
        <v>12257</v>
      </c>
      <c r="D514" t="s">
        <v>17767</v>
      </c>
      <c r="E514">
        <v>785</v>
      </c>
      <c r="F514" s="13">
        <v>1.66</v>
      </c>
      <c r="G514">
        <v>459</v>
      </c>
    </row>
    <row r="515" spans="1:7" x14ac:dyDescent="0.35">
      <c r="A515" t="s">
        <v>18268</v>
      </c>
      <c r="B515" t="s">
        <v>17356</v>
      </c>
      <c r="C515" t="s">
        <v>12257</v>
      </c>
      <c r="D515" t="s">
        <v>17767</v>
      </c>
      <c r="E515">
        <v>87</v>
      </c>
      <c r="F515" s="13">
        <v>1.71</v>
      </c>
      <c r="G515">
        <v>41</v>
      </c>
    </row>
    <row r="516" spans="1:7" x14ac:dyDescent="0.35">
      <c r="A516" t="s">
        <v>18269</v>
      </c>
      <c r="B516" t="s">
        <v>17357</v>
      </c>
      <c r="C516" t="s">
        <v>12072</v>
      </c>
      <c r="D516" t="s">
        <v>17779</v>
      </c>
      <c r="E516">
        <v>1616</v>
      </c>
      <c r="F516" s="13">
        <v>2.39</v>
      </c>
      <c r="G516">
        <v>1421</v>
      </c>
    </row>
    <row r="517" spans="1:7" x14ac:dyDescent="0.35">
      <c r="A517" t="s">
        <v>18270</v>
      </c>
      <c r="B517" t="s">
        <v>17357</v>
      </c>
      <c r="C517" t="s">
        <v>12072</v>
      </c>
      <c r="D517" t="s">
        <v>17779</v>
      </c>
      <c r="E517">
        <v>205</v>
      </c>
      <c r="F517" s="13">
        <v>2.41</v>
      </c>
      <c r="G517">
        <v>20</v>
      </c>
    </row>
    <row r="518" spans="1:7" x14ac:dyDescent="0.35">
      <c r="A518" t="s">
        <v>18271</v>
      </c>
      <c r="B518" t="s">
        <v>17357</v>
      </c>
      <c r="C518" t="s">
        <v>11998</v>
      </c>
      <c r="D518" t="s">
        <v>17752</v>
      </c>
      <c r="E518">
        <v>537</v>
      </c>
      <c r="F518" s="13">
        <v>3.69</v>
      </c>
      <c r="G518">
        <v>388</v>
      </c>
    </row>
    <row r="519" spans="1:7" x14ac:dyDescent="0.35">
      <c r="A519" t="s">
        <v>18272</v>
      </c>
      <c r="B519" t="s">
        <v>17357</v>
      </c>
      <c r="C519" t="s">
        <v>11921</v>
      </c>
      <c r="D519" t="s">
        <v>17750</v>
      </c>
      <c r="E519">
        <v>767</v>
      </c>
      <c r="F519" s="13">
        <v>4.41</v>
      </c>
      <c r="G519">
        <v>658</v>
      </c>
    </row>
    <row r="520" spans="1:7" x14ac:dyDescent="0.35">
      <c r="A520" t="s">
        <v>18273</v>
      </c>
      <c r="B520" t="s">
        <v>17358</v>
      </c>
      <c r="C520" t="s">
        <v>12183</v>
      </c>
      <c r="D520" t="s">
        <v>17762</v>
      </c>
      <c r="E520">
        <v>1550</v>
      </c>
      <c r="F520" s="13">
        <v>6.46</v>
      </c>
      <c r="G520">
        <v>619</v>
      </c>
    </row>
    <row r="521" spans="1:7" x14ac:dyDescent="0.35">
      <c r="A521" t="s">
        <v>18274</v>
      </c>
      <c r="B521" t="s">
        <v>17358</v>
      </c>
      <c r="C521" t="s">
        <v>12220</v>
      </c>
      <c r="D521" t="s">
        <v>17754</v>
      </c>
      <c r="E521">
        <v>1059</v>
      </c>
      <c r="F521" s="13">
        <v>54.77</v>
      </c>
      <c r="G521">
        <v>107</v>
      </c>
    </row>
    <row r="522" spans="1:7" x14ac:dyDescent="0.35">
      <c r="A522" t="s">
        <v>18275</v>
      </c>
      <c r="B522" t="s">
        <v>17358</v>
      </c>
      <c r="C522" t="s">
        <v>12257</v>
      </c>
      <c r="D522" t="s">
        <v>17767</v>
      </c>
      <c r="E522">
        <v>931</v>
      </c>
      <c r="F522" s="13">
        <v>1.45</v>
      </c>
      <c r="G522">
        <v>120</v>
      </c>
    </row>
    <row r="523" spans="1:7" x14ac:dyDescent="0.35">
      <c r="A523" t="s">
        <v>18276</v>
      </c>
      <c r="B523" t="s">
        <v>17359</v>
      </c>
      <c r="C523" t="s">
        <v>12257</v>
      </c>
      <c r="D523" t="s">
        <v>17767</v>
      </c>
      <c r="E523">
        <v>972</v>
      </c>
      <c r="F523" s="13">
        <v>1.64</v>
      </c>
      <c r="G523">
        <v>818</v>
      </c>
    </row>
    <row r="524" spans="1:7" x14ac:dyDescent="0.35">
      <c r="A524" t="s">
        <v>18277</v>
      </c>
      <c r="B524" t="s">
        <v>17359</v>
      </c>
      <c r="C524" t="s">
        <v>12035</v>
      </c>
      <c r="D524" t="s">
        <v>17759</v>
      </c>
      <c r="E524">
        <v>1305</v>
      </c>
      <c r="F524" s="13">
        <v>11.43</v>
      </c>
      <c r="G524">
        <v>464</v>
      </c>
    </row>
    <row r="525" spans="1:7" x14ac:dyDescent="0.35">
      <c r="A525" t="s">
        <v>18278</v>
      </c>
      <c r="B525" t="s">
        <v>17359</v>
      </c>
      <c r="C525" t="s">
        <v>12146</v>
      </c>
      <c r="D525" t="s">
        <v>17746</v>
      </c>
      <c r="E525">
        <v>1959</v>
      </c>
      <c r="F525" s="13">
        <v>32.159999999999997</v>
      </c>
      <c r="G525">
        <v>1253</v>
      </c>
    </row>
    <row r="526" spans="1:7" x14ac:dyDescent="0.35">
      <c r="A526" t="s">
        <v>18279</v>
      </c>
      <c r="B526" t="s">
        <v>17360</v>
      </c>
      <c r="C526" t="s">
        <v>12183</v>
      </c>
      <c r="D526" t="s">
        <v>17762</v>
      </c>
      <c r="E526">
        <v>1558</v>
      </c>
      <c r="F526" s="13">
        <v>6.7</v>
      </c>
      <c r="G526">
        <v>1381</v>
      </c>
    </row>
    <row r="527" spans="1:7" x14ac:dyDescent="0.35">
      <c r="A527" t="s">
        <v>18280</v>
      </c>
      <c r="B527" t="s">
        <v>17360</v>
      </c>
      <c r="C527" t="s">
        <v>12035</v>
      </c>
      <c r="D527" t="s">
        <v>17759</v>
      </c>
      <c r="E527">
        <v>975</v>
      </c>
      <c r="F527" s="13">
        <v>11.04</v>
      </c>
      <c r="G527">
        <v>74</v>
      </c>
    </row>
    <row r="528" spans="1:7" x14ac:dyDescent="0.35">
      <c r="A528" t="s">
        <v>18281</v>
      </c>
      <c r="B528" t="s">
        <v>17361</v>
      </c>
      <c r="C528" t="s">
        <v>12146</v>
      </c>
      <c r="D528" t="s">
        <v>17746</v>
      </c>
      <c r="E528">
        <v>1584</v>
      </c>
      <c r="F528" s="13">
        <v>38.090000000000003</v>
      </c>
      <c r="G528">
        <v>800</v>
      </c>
    </row>
    <row r="529" spans="1:7" x14ac:dyDescent="0.35">
      <c r="A529" t="s">
        <v>18282</v>
      </c>
      <c r="B529" t="s">
        <v>17361</v>
      </c>
      <c r="C529" t="s">
        <v>12035</v>
      </c>
      <c r="D529" t="s">
        <v>17759</v>
      </c>
      <c r="E529">
        <v>1495</v>
      </c>
      <c r="F529" s="13">
        <v>12.46</v>
      </c>
      <c r="G529">
        <v>232</v>
      </c>
    </row>
    <row r="530" spans="1:7" x14ac:dyDescent="0.35">
      <c r="A530" t="s">
        <v>18283</v>
      </c>
      <c r="B530" t="s">
        <v>17362</v>
      </c>
      <c r="C530" t="s">
        <v>12257</v>
      </c>
      <c r="D530" t="s">
        <v>17767</v>
      </c>
      <c r="E530">
        <v>1971</v>
      </c>
      <c r="F530" s="13">
        <v>1.62</v>
      </c>
      <c r="G530">
        <v>440</v>
      </c>
    </row>
    <row r="531" spans="1:7" x14ac:dyDescent="0.35">
      <c r="A531" t="s">
        <v>18284</v>
      </c>
      <c r="B531" t="s">
        <v>17362</v>
      </c>
      <c r="C531" t="s">
        <v>12183</v>
      </c>
      <c r="D531" t="s">
        <v>17762</v>
      </c>
      <c r="E531">
        <v>1530</v>
      </c>
      <c r="F531" s="13">
        <v>5.92</v>
      </c>
      <c r="G531">
        <v>189</v>
      </c>
    </row>
    <row r="532" spans="1:7" x14ac:dyDescent="0.35">
      <c r="A532" t="s">
        <v>18285</v>
      </c>
      <c r="B532" t="s">
        <v>17362</v>
      </c>
      <c r="C532" t="s">
        <v>11998</v>
      </c>
      <c r="D532" t="s">
        <v>17752</v>
      </c>
      <c r="E532">
        <v>524</v>
      </c>
      <c r="F532" s="13">
        <v>3.61</v>
      </c>
      <c r="G532">
        <v>458</v>
      </c>
    </row>
    <row r="533" spans="1:7" x14ac:dyDescent="0.35">
      <c r="A533" t="s">
        <v>18286</v>
      </c>
      <c r="B533" t="s">
        <v>17362</v>
      </c>
      <c r="C533" t="s">
        <v>12257</v>
      </c>
      <c r="D533" t="s">
        <v>17767</v>
      </c>
      <c r="E533">
        <v>1712</v>
      </c>
      <c r="F533" s="13">
        <v>1.7</v>
      </c>
      <c r="G533">
        <v>445</v>
      </c>
    </row>
    <row r="534" spans="1:7" x14ac:dyDescent="0.35">
      <c r="A534" t="s">
        <v>18287</v>
      </c>
      <c r="B534" t="s">
        <v>17363</v>
      </c>
      <c r="C534" t="s">
        <v>12257</v>
      </c>
      <c r="D534" t="s">
        <v>17767</v>
      </c>
      <c r="E534">
        <v>1357</v>
      </c>
      <c r="F534" s="13">
        <v>1.38</v>
      </c>
      <c r="G534">
        <v>165</v>
      </c>
    </row>
    <row r="535" spans="1:7" x14ac:dyDescent="0.35">
      <c r="A535" t="s">
        <v>18288</v>
      </c>
      <c r="B535" t="s">
        <v>17363</v>
      </c>
      <c r="C535" t="s">
        <v>12035</v>
      </c>
      <c r="D535" t="s">
        <v>17759</v>
      </c>
      <c r="E535">
        <v>1286</v>
      </c>
      <c r="F535" s="13">
        <v>11.27</v>
      </c>
      <c r="G535">
        <v>275</v>
      </c>
    </row>
    <row r="536" spans="1:7" x14ac:dyDescent="0.35">
      <c r="A536" t="s">
        <v>18289</v>
      </c>
      <c r="B536" t="s">
        <v>17363</v>
      </c>
      <c r="C536" t="s">
        <v>12035</v>
      </c>
      <c r="D536" t="s">
        <v>17759</v>
      </c>
      <c r="E536">
        <v>1838</v>
      </c>
      <c r="F536" s="13">
        <v>13.75</v>
      </c>
      <c r="G536">
        <v>1187</v>
      </c>
    </row>
    <row r="537" spans="1:7" x14ac:dyDescent="0.35">
      <c r="A537" t="s">
        <v>18290</v>
      </c>
      <c r="B537" t="s">
        <v>17364</v>
      </c>
      <c r="C537" t="s">
        <v>11961</v>
      </c>
      <c r="D537" t="s">
        <v>17757</v>
      </c>
      <c r="E537">
        <v>662</v>
      </c>
      <c r="F537" s="13">
        <v>9.18</v>
      </c>
      <c r="G537">
        <v>63</v>
      </c>
    </row>
    <row r="538" spans="1:7" x14ac:dyDescent="0.35">
      <c r="A538" t="s">
        <v>18291</v>
      </c>
      <c r="B538" t="s">
        <v>17364</v>
      </c>
      <c r="C538" t="s">
        <v>12072</v>
      </c>
      <c r="D538" t="s">
        <v>17779</v>
      </c>
      <c r="E538">
        <v>1071</v>
      </c>
      <c r="F538" s="13">
        <v>2.2400000000000002</v>
      </c>
      <c r="G538">
        <v>156</v>
      </c>
    </row>
    <row r="539" spans="1:7" x14ac:dyDescent="0.35">
      <c r="A539" t="s">
        <v>18292</v>
      </c>
      <c r="B539" t="s">
        <v>17364</v>
      </c>
      <c r="C539" t="s">
        <v>12257</v>
      </c>
      <c r="D539" t="s">
        <v>17767</v>
      </c>
      <c r="E539">
        <v>640</v>
      </c>
      <c r="F539" s="13">
        <v>1.68</v>
      </c>
      <c r="G539">
        <v>430</v>
      </c>
    </row>
    <row r="540" spans="1:7" x14ac:dyDescent="0.35">
      <c r="A540" t="s">
        <v>18293</v>
      </c>
      <c r="B540" t="s">
        <v>17364</v>
      </c>
      <c r="C540" t="s">
        <v>11961</v>
      </c>
      <c r="D540" t="s">
        <v>17757</v>
      </c>
      <c r="E540">
        <v>1905</v>
      </c>
      <c r="F540" s="13">
        <v>9.07</v>
      </c>
      <c r="G540">
        <v>654</v>
      </c>
    </row>
    <row r="541" spans="1:7" x14ac:dyDescent="0.35">
      <c r="A541" t="s">
        <v>18294</v>
      </c>
      <c r="B541" t="s">
        <v>17365</v>
      </c>
      <c r="C541" t="s">
        <v>11921</v>
      </c>
      <c r="D541" t="s">
        <v>17750</v>
      </c>
      <c r="E541">
        <v>181</v>
      </c>
      <c r="F541" s="13">
        <v>4.7300000000000004</v>
      </c>
      <c r="G541">
        <v>9</v>
      </c>
    </row>
    <row r="542" spans="1:7" x14ac:dyDescent="0.35">
      <c r="A542" t="s">
        <v>18295</v>
      </c>
      <c r="B542" t="s">
        <v>17365</v>
      </c>
      <c r="C542" t="s">
        <v>12220</v>
      </c>
      <c r="D542" t="s">
        <v>17754</v>
      </c>
      <c r="E542">
        <v>1277</v>
      </c>
      <c r="F542" s="13">
        <v>52.72</v>
      </c>
      <c r="G542">
        <v>153</v>
      </c>
    </row>
    <row r="543" spans="1:7" x14ac:dyDescent="0.35">
      <c r="A543" t="s">
        <v>18296</v>
      </c>
      <c r="B543" t="s">
        <v>17366</v>
      </c>
      <c r="C543" t="s">
        <v>12220</v>
      </c>
      <c r="D543" t="s">
        <v>17754</v>
      </c>
      <c r="E543">
        <v>1988</v>
      </c>
      <c r="F543" s="13">
        <v>49.63</v>
      </c>
      <c r="G543">
        <v>628</v>
      </c>
    </row>
    <row r="544" spans="1:7" x14ac:dyDescent="0.35">
      <c r="A544" t="s">
        <v>18297</v>
      </c>
      <c r="B544" t="s">
        <v>17367</v>
      </c>
      <c r="C544" t="s">
        <v>11998</v>
      </c>
      <c r="D544" t="s">
        <v>66</v>
      </c>
      <c r="E544">
        <v>490</v>
      </c>
      <c r="F544" s="13">
        <v>3.97</v>
      </c>
      <c r="G544">
        <v>259</v>
      </c>
    </row>
    <row r="545" spans="1:7" x14ac:dyDescent="0.35">
      <c r="A545" t="s">
        <v>18298</v>
      </c>
      <c r="B545" t="s">
        <v>17368</v>
      </c>
      <c r="C545" t="s">
        <v>12035</v>
      </c>
      <c r="D545" t="s">
        <v>17759</v>
      </c>
      <c r="E545">
        <v>685</v>
      </c>
      <c r="F545" s="13">
        <v>13.5</v>
      </c>
      <c r="G545">
        <v>28</v>
      </c>
    </row>
    <row r="546" spans="1:7" x14ac:dyDescent="0.35">
      <c r="A546" t="s">
        <v>18299</v>
      </c>
      <c r="B546" t="s">
        <v>17368</v>
      </c>
      <c r="C546" t="s">
        <v>11998</v>
      </c>
      <c r="D546" t="s">
        <v>17752</v>
      </c>
      <c r="E546">
        <v>1791</v>
      </c>
      <c r="F546" s="13">
        <v>3.71</v>
      </c>
      <c r="G546">
        <v>713</v>
      </c>
    </row>
    <row r="547" spans="1:7" x14ac:dyDescent="0.35">
      <c r="A547" t="s">
        <v>18300</v>
      </c>
      <c r="B547" t="s">
        <v>17369</v>
      </c>
      <c r="C547" t="s">
        <v>11961</v>
      </c>
      <c r="D547" t="s">
        <v>17757</v>
      </c>
      <c r="E547">
        <v>1462</v>
      </c>
      <c r="F547" s="13">
        <v>8.65</v>
      </c>
      <c r="G547">
        <v>875</v>
      </c>
    </row>
    <row r="548" spans="1:7" x14ac:dyDescent="0.35">
      <c r="A548" t="s">
        <v>18301</v>
      </c>
      <c r="B548" t="s">
        <v>17369</v>
      </c>
      <c r="C548" t="s">
        <v>12220</v>
      </c>
      <c r="D548" t="s">
        <v>17754</v>
      </c>
      <c r="E548">
        <v>946</v>
      </c>
      <c r="F548" s="13">
        <v>51.62</v>
      </c>
      <c r="G548">
        <v>576</v>
      </c>
    </row>
    <row r="549" spans="1:7" x14ac:dyDescent="0.35">
      <c r="A549" t="s">
        <v>18302</v>
      </c>
      <c r="B549" t="s">
        <v>17369</v>
      </c>
      <c r="C549" t="s">
        <v>12146</v>
      </c>
      <c r="D549" t="s">
        <v>17746</v>
      </c>
      <c r="E549">
        <v>306</v>
      </c>
      <c r="F549" s="13">
        <v>37.83</v>
      </c>
      <c r="G549">
        <v>10</v>
      </c>
    </row>
    <row r="550" spans="1:7" x14ac:dyDescent="0.35">
      <c r="A550" t="s">
        <v>18303</v>
      </c>
      <c r="B550" t="s">
        <v>17369</v>
      </c>
      <c r="C550" t="s">
        <v>12072</v>
      </c>
      <c r="D550" t="s">
        <v>17779</v>
      </c>
      <c r="E550">
        <v>398</v>
      </c>
      <c r="F550" s="13">
        <v>2.29</v>
      </c>
      <c r="G550">
        <v>252</v>
      </c>
    </row>
    <row r="551" spans="1:7" x14ac:dyDescent="0.35">
      <c r="A551" t="s">
        <v>18304</v>
      </c>
      <c r="B551" t="s">
        <v>17370</v>
      </c>
      <c r="C551" t="s">
        <v>12220</v>
      </c>
      <c r="D551" t="s">
        <v>17754</v>
      </c>
      <c r="E551">
        <v>1102</v>
      </c>
      <c r="F551" s="13">
        <v>43.51</v>
      </c>
      <c r="G551">
        <v>86</v>
      </c>
    </row>
    <row r="552" spans="1:7" x14ac:dyDescent="0.35">
      <c r="A552" t="s">
        <v>18305</v>
      </c>
      <c r="B552" t="s">
        <v>17370</v>
      </c>
      <c r="C552" t="s">
        <v>12072</v>
      </c>
      <c r="D552" t="s">
        <v>17779</v>
      </c>
      <c r="E552">
        <v>1296</v>
      </c>
      <c r="F552" s="13">
        <v>2.37</v>
      </c>
      <c r="G552">
        <v>50</v>
      </c>
    </row>
    <row r="553" spans="1:7" x14ac:dyDescent="0.35">
      <c r="A553" t="s">
        <v>18306</v>
      </c>
      <c r="B553" t="s">
        <v>17371</v>
      </c>
      <c r="C553" t="s">
        <v>12183</v>
      </c>
      <c r="D553" t="s">
        <v>17762</v>
      </c>
      <c r="E553">
        <v>481</v>
      </c>
      <c r="F553" s="13">
        <v>7.21</v>
      </c>
      <c r="G553">
        <v>455</v>
      </c>
    </row>
    <row r="554" spans="1:7" x14ac:dyDescent="0.35">
      <c r="A554" t="s">
        <v>18307</v>
      </c>
      <c r="B554" t="s">
        <v>17371</v>
      </c>
      <c r="C554" t="s">
        <v>12220</v>
      </c>
      <c r="D554" t="s">
        <v>17754</v>
      </c>
      <c r="E554">
        <v>1747</v>
      </c>
      <c r="F554" s="13">
        <v>48.48</v>
      </c>
      <c r="G554">
        <v>1112</v>
      </c>
    </row>
    <row r="555" spans="1:7" x14ac:dyDescent="0.35">
      <c r="A555" t="s">
        <v>18308</v>
      </c>
      <c r="B555" t="s">
        <v>17371</v>
      </c>
      <c r="C555" t="s">
        <v>12183</v>
      </c>
      <c r="D555" t="s">
        <v>17762</v>
      </c>
      <c r="E555">
        <v>728</v>
      </c>
      <c r="F555" s="13">
        <v>7.36</v>
      </c>
      <c r="G555">
        <v>395</v>
      </c>
    </row>
    <row r="556" spans="1:7" x14ac:dyDescent="0.35">
      <c r="A556" t="s">
        <v>18309</v>
      </c>
      <c r="B556" t="s">
        <v>17372</v>
      </c>
      <c r="C556" t="s">
        <v>12035</v>
      </c>
      <c r="D556" t="s">
        <v>17759</v>
      </c>
      <c r="E556">
        <v>700</v>
      </c>
      <c r="F556" s="13">
        <v>12.43</v>
      </c>
      <c r="G556">
        <v>203</v>
      </c>
    </row>
    <row r="557" spans="1:7" x14ac:dyDescent="0.35">
      <c r="A557" t="s">
        <v>18310</v>
      </c>
      <c r="B557" t="s">
        <v>17372</v>
      </c>
      <c r="C557" t="s">
        <v>12109</v>
      </c>
      <c r="D557" t="s">
        <v>17748</v>
      </c>
      <c r="E557">
        <v>1697</v>
      </c>
      <c r="F557" s="13">
        <v>20.059999999999999</v>
      </c>
      <c r="G557">
        <v>48</v>
      </c>
    </row>
    <row r="558" spans="1:7" x14ac:dyDescent="0.35">
      <c r="A558" t="s">
        <v>18311</v>
      </c>
      <c r="B558" t="s">
        <v>17373</v>
      </c>
      <c r="C558" t="s">
        <v>12146</v>
      </c>
      <c r="D558" t="s">
        <v>17746</v>
      </c>
      <c r="E558">
        <v>254</v>
      </c>
      <c r="F558" s="13">
        <v>34.229999999999997</v>
      </c>
      <c r="G558">
        <v>87</v>
      </c>
    </row>
    <row r="559" spans="1:7" x14ac:dyDescent="0.35">
      <c r="A559" t="s">
        <v>18312</v>
      </c>
      <c r="B559" t="s">
        <v>17374</v>
      </c>
      <c r="C559" t="s">
        <v>12072</v>
      </c>
      <c r="D559" t="s">
        <v>17779</v>
      </c>
      <c r="E559">
        <v>1531</v>
      </c>
      <c r="F559" s="13">
        <v>2.0099999999999998</v>
      </c>
      <c r="G559">
        <v>472</v>
      </c>
    </row>
    <row r="560" spans="1:7" x14ac:dyDescent="0.35">
      <c r="A560" t="s">
        <v>18313</v>
      </c>
      <c r="B560" t="s">
        <v>17374</v>
      </c>
      <c r="C560" t="s">
        <v>11921</v>
      </c>
      <c r="D560" t="s">
        <v>17750</v>
      </c>
      <c r="E560">
        <v>607</v>
      </c>
      <c r="F560" s="13">
        <v>4.6399999999999997</v>
      </c>
      <c r="G560">
        <v>222</v>
      </c>
    </row>
    <row r="561" spans="1:7" x14ac:dyDescent="0.35">
      <c r="A561" t="s">
        <v>18314</v>
      </c>
      <c r="B561" t="s">
        <v>17374</v>
      </c>
      <c r="C561" t="s">
        <v>11921</v>
      </c>
      <c r="D561" t="s">
        <v>17750</v>
      </c>
      <c r="E561">
        <v>1414</v>
      </c>
      <c r="F561" s="13">
        <v>4.4800000000000004</v>
      </c>
      <c r="G561">
        <v>694</v>
      </c>
    </row>
    <row r="562" spans="1:7" x14ac:dyDescent="0.35">
      <c r="A562" t="s">
        <v>18315</v>
      </c>
      <c r="B562" t="s">
        <v>17374</v>
      </c>
      <c r="C562" t="s">
        <v>12220</v>
      </c>
      <c r="D562" t="s">
        <v>17754</v>
      </c>
      <c r="E562">
        <v>1642</v>
      </c>
      <c r="F562" s="13">
        <v>44.18</v>
      </c>
      <c r="G562">
        <v>242</v>
      </c>
    </row>
    <row r="563" spans="1:7" x14ac:dyDescent="0.35">
      <c r="A563" t="s">
        <v>18316</v>
      </c>
      <c r="B563" t="s">
        <v>17375</v>
      </c>
      <c r="C563" t="s">
        <v>11961</v>
      </c>
      <c r="D563" t="s">
        <v>66</v>
      </c>
      <c r="E563">
        <v>410</v>
      </c>
      <c r="F563" s="13">
        <v>9.3800000000000008</v>
      </c>
      <c r="G563">
        <v>314</v>
      </c>
    </row>
    <row r="564" spans="1:7" x14ac:dyDescent="0.35">
      <c r="A564" t="s">
        <v>18317</v>
      </c>
      <c r="B564" t="s">
        <v>17375</v>
      </c>
      <c r="C564" t="s">
        <v>12035</v>
      </c>
      <c r="D564" t="s">
        <v>17759</v>
      </c>
      <c r="E564">
        <v>1477</v>
      </c>
      <c r="F564" s="13">
        <v>12.39</v>
      </c>
      <c r="G564">
        <v>722</v>
      </c>
    </row>
    <row r="565" spans="1:7" x14ac:dyDescent="0.35">
      <c r="A565" t="s">
        <v>18318</v>
      </c>
      <c r="B565" t="s">
        <v>17376</v>
      </c>
      <c r="C565" t="s">
        <v>11961</v>
      </c>
      <c r="D565" t="s">
        <v>66</v>
      </c>
      <c r="E565">
        <v>484</v>
      </c>
      <c r="F565" s="13">
        <v>9.4700000000000006</v>
      </c>
      <c r="G565">
        <v>398</v>
      </c>
    </row>
    <row r="566" spans="1:7" x14ac:dyDescent="0.35">
      <c r="A566" t="s">
        <v>18319</v>
      </c>
      <c r="B566" t="s">
        <v>17376</v>
      </c>
      <c r="C566" t="s">
        <v>12072</v>
      </c>
      <c r="D566" t="s">
        <v>17779</v>
      </c>
      <c r="E566">
        <v>861</v>
      </c>
      <c r="F566" s="13">
        <v>-2.06</v>
      </c>
      <c r="G566">
        <v>559</v>
      </c>
    </row>
    <row r="567" spans="1:7" x14ac:dyDescent="0.35">
      <c r="A567" t="s">
        <v>18320</v>
      </c>
      <c r="B567" t="s">
        <v>17376</v>
      </c>
      <c r="C567" t="s">
        <v>12035</v>
      </c>
      <c r="D567" t="s">
        <v>17759</v>
      </c>
      <c r="E567">
        <v>1449</v>
      </c>
      <c r="F567" s="13">
        <v>11.91</v>
      </c>
      <c r="G567">
        <v>1216</v>
      </c>
    </row>
    <row r="568" spans="1:7" x14ac:dyDescent="0.35">
      <c r="A568" t="s">
        <v>18321</v>
      </c>
      <c r="B568" t="s">
        <v>17377</v>
      </c>
      <c r="C568" t="s">
        <v>11921</v>
      </c>
      <c r="D568" t="s">
        <v>17750</v>
      </c>
      <c r="E568">
        <v>1200</v>
      </c>
      <c r="F568" s="13">
        <v>4.54</v>
      </c>
      <c r="G568">
        <v>451</v>
      </c>
    </row>
    <row r="569" spans="1:7" x14ac:dyDescent="0.35">
      <c r="A569" t="s">
        <v>18322</v>
      </c>
      <c r="B569" t="s">
        <v>17378</v>
      </c>
      <c r="C569" t="s">
        <v>12035</v>
      </c>
      <c r="D569" t="s">
        <v>17759</v>
      </c>
      <c r="E569">
        <v>258</v>
      </c>
      <c r="F569" s="13">
        <v>12.28</v>
      </c>
      <c r="G569">
        <v>167</v>
      </c>
    </row>
    <row r="570" spans="1:7" x14ac:dyDescent="0.35">
      <c r="A570" t="s">
        <v>18323</v>
      </c>
      <c r="B570" t="s">
        <v>17378</v>
      </c>
      <c r="C570" t="s">
        <v>11998</v>
      </c>
      <c r="D570" t="s">
        <v>17752</v>
      </c>
      <c r="E570">
        <v>1723</v>
      </c>
      <c r="F570" s="13">
        <v>4.3600000000000003</v>
      </c>
      <c r="G570">
        <v>1689</v>
      </c>
    </row>
    <row r="571" spans="1:7" x14ac:dyDescent="0.35">
      <c r="A571" t="s">
        <v>18324</v>
      </c>
      <c r="B571" t="s">
        <v>17378</v>
      </c>
      <c r="C571" t="s">
        <v>12220</v>
      </c>
      <c r="D571" t="s">
        <v>17754</v>
      </c>
      <c r="E571">
        <v>819</v>
      </c>
      <c r="F571" s="13">
        <v>44.4</v>
      </c>
      <c r="G571">
        <v>189</v>
      </c>
    </row>
    <row r="572" spans="1:7" x14ac:dyDescent="0.35">
      <c r="A572" t="s">
        <v>18325</v>
      </c>
      <c r="B572" t="s">
        <v>17379</v>
      </c>
      <c r="C572" t="s">
        <v>12109</v>
      </c>
      <c r="D572" t="s">
        <v>17748</v>
      </c>
      <c r="E572">
        <v>1371</v>
      </c>
      <c r="F572" s="13">
        <v>18.399999999999999</v>
      </c>
      <c r="G572">
        <v>1058</v>
      </c>
    </row>
    <row r="573" spans="1:7" x14ac:dyDescent="0.35">
      <c r="A573" t="s">
        <v>18326</v>
      </c>
      <c r="B573" t="s">
        <v>17379</v>
      </c>
      <c r="C573" t="s">
        <v>12072</v>
      </c>
      <c r="D573" t="s">
        <v>17779</v>
      </c>
      <c r="E573">
        <v>1831</v>
      </c>
      <c r="F573" s="13">
        <v>1.96</v>
      </c>
      <c r="G573">
        <v>468</v>
      </c>
    </row>
    <row r="574" spans="1:7" x14ac:dyDescent="0.35">
      <c r="A574" t="s">
        <v>18327</v>
      </c>
      <c r="B574" t="s">
        <v>17379</v>
      </c>
      <c r="C574" t="s">
        <v>12109</v>
      </c>
      <c r="D574" t="s">
        <v>17748</v>
      </c>
      <c r="E574">
        <v>216</v>
      </c>
      <c r="F574" s="13">
        <v>19.03</v>
      </c>
      <c r="G574">
        <v>172</v>
      </c>
    </row>
    <row r="575" spans="1:7" x14ac:dyDescent="0.35">
      <c r="A575" t="s">
        <v>18328</v>
      </c>
      <c r="B575" t="s">
        <v>17379</v>
      </c>
      <c r="C575" t="s">
        <v>11921</v>
      </c>
      <c r="D575" t="s">
        <v>17750</v>
      </c>
      <c r="E575">
        <v>1499</v>
      </c>
      <c r="F575" s="13">
        <v>4.66</v>
      </c>
      <c r="G575">
        <v>888</v>
      </c>
    </row>
    <row r="576" spans="1:7" x14ac:dyDescent="0.35">
      <c r="A576" t="s">
        <v>18329</v>
      </c>
      <c r="B576" t="s">
        <v>17380</v>
      </c>
      <c r="C576" t="s">
        <v>11921</v>
      </c>
      <c r="D576" t="s">
        <v>17750</v>
      </c>
      <c r="E576">
        <v>758</v>
      </c>
      <c r="F576" s="13">
        <v>4.17</v>
      </c>
      <c r="G576">
        <v>82</v>
      </c>
    </row>
    <row r="577" spans="1:7" x14ac:dyDescent="0.35">
      <c r="A577" t="s">
        <v>18330</v>
      </c>
      <c r="B577" t="s">
        <v>17380</v>
      </c>
      <c r="C577" t="s">
        <v>12109</v>
      </c>
      <c r="D577" t="s">
        <v>17748</v>
      </c>
      <c r="E577">
        <v>1567</v>
      </c>
      <c r="F577" s="13">
        <v>19.12</v>
      </c>
      <c r="G577">
        <v>11</v>
      </c>
    </row>
    <row r="578" spans="1:7" x14ac:dyDescent="0.35">
      <c r="A578" t="s">
        <v>18331</v>
      </c>
      <c r="B578" t="s">
        <v>17381</v>
      </c>
      <c r="C578" t="s">
        <v>12072</v>
      </c>
      <c r="D578" t="s">
        <v>17779</v>
      </c>
      <c r="E578">
        <v>501</v>
      </c>
      <c r="F578" s="13">
        <v>-2.02</v>
      </c>
      <c r="G578">
        <v>252</v>
      </c>
    </row>
    <row r="579" spans="1:7" x14ac:dyDescent="0.35">
      <c r="A579" t="s">
        <v>18332</v>
      </c>
      <c r="B579" t="s">
        <v>17381</v>
      </c>
      <c r="C579" t="s">
        <v>12035</v>
      </c>
      <c r="D579" t="s">
        <v>17759</v>
      </c>
      <c r="E579">
        <v>278</v>
      </c>
      <c r="F579" s="13">
        <v>13.72</v>
      </c>
      <c r="G579">
        <v>5</v>
      </c>
    </row>
    <row r="580" spans="1:7" x14ac:dyDescent="0.35">
      <c r="A580" t="s">
        <v>18333</v>
      </c>
      <c r="B580" t="s">
        <v>17381</v>
      </c>
      <c r="C580" t="s">
        <v>11998</v>
      </c>
      <c r="D580" t="s">
        <v>17752</v>
      </c>
      <c r="E580">
        <v>1297</v>
      </c>
      <c r="F580" s="13">
        <v>3.44</v>
      </c>
      <c r="G580">
        <v>41</v>
      </c>
    </row>
    <row r="581" spans="1:7" x14ac:dyDescent="0.35">
      <c r="A581" t="s">
        <v>18334</v>
      </c>
      <c r="B581" t="s">
        <v>17382</v>
      </c>
      <c r="C581" t="s">
        <v>12072</v>
      </c>
      <c r="D581" t="s">
        <v>17779</v>
      </c>
      <c r="E581">
        <v>529</v>
      </c>
      <c r="F581" s="13">
        <v>2.38</v>
      </c>
      <c r="G581">
        <v>341</v>
      </c>
    </row>
    <row r="582" spans="1:7" x14ac:dyDescent="0.35">
      <c r="A582" t="s">
        <v>18335</v>
      </c>
      <c r="B582" t="s">
        <v>17382</v>
      </c>
      <c r="C582" t="s">
        <v>12035</v>
      </c>
      <c r="D582" t="s">
        <v>17759</v>
      </c>
      <c r="E582">
        <v>666</v>
      </c>
      <c r="F582" s="13">
        <v>13.58</v>
      </c>
      <c r="G582">
        <v>649</v>
      </c>
    </row>
    <row r="583" spans="1:7" x14ac:dyDescent="0.35">
      <c r="A583" t="s">
        <v>18336</v>
      </c>
      <c r="B583" t="s">
        <v>17382</v>
      </c>
      <c r="C583" t="s">
        <v>12183</v>
      </c>
      <c r="D583" t="s">
        <v>17762</v>
      </c>
      <c r="E583">
        <v>739</v>
      </c>
      <c r="F583" s="13">
        <v>7.3</v>
      </c>
      <c r="G583">
        <v>21</v>
      </c>
    </row>
    <row r="584" spans="1:7" x14ac:dyDescent="0.35">
      <c r="A584" t="s">
        <v>18337</v>
      </c>
      <c r="B584" t="s">
        <v>17383</v>
      </c>
      <c r="C584" t="s">
        <v>12072</v>
      </c>
      <c r="D584" t="s">
        <v>17779</v>
      </c>
      <c r="E584">
        <v>829</v>
      </c>
      <c r="F584" s="13">
        <v>2.0099999999999998</v>
      </c>
      <c r="G584">
        <v>351</v>
      </c>
    </row>
    <row r="585" spans="1:7" x14ac:dyDescent="0.35">
      <c r="A585" t="s">
        <v>18338</v>
      </c>
      <c r="B585" t="s">
        <v>17384</v>
      </c>
      <c r="C585" t="s">
        <v>11998</v>
      </c>
      <c r="D585" t="s">
        <v>66</v>
      </c>
      <c r="E585">
        <v>458</v>
      </c>
      <c r="F585" s="13">
        <v>3.92</v>
      </c>
      <c r="G585">
        <v>391</v>
      </c>
    </row>
    <row r="586" spans="1:7" x14ac:dyDescent="0.35">
      <c r="A586" t="s">
        <v>18339</v>
      </c>
      <c r="B586" t="s">
        <v>17384</v>
      </c>
      <c r="C586" t="s">
        <v>11998</v>
      </c>
      <c r="D586" t="s">
        <v>17752</v>
      </c>
      <c r="E586">
        <v>1590</v>
      </c>
      <c r="F586" s="13">
        <v>3.54</v>
      </c>
      <c r="G586">
        <v>124</v>
      </c>
    </row>
    <row r="587" spans="1:7" x14ac:dyDescent="0.35">
      <c r="A587" t="s">
        <v>18340</v>
      </c>
      <c r="B587" t="s">
        <v>17385</v>
      </c>
      <c r="C587" t="s">
        <v>11961</v>
      </c>
      <c r="D587" t="s">
        <v>17757</v>
      </c>
      <c r="E587">
        <v>109</v>
      </c>
      <c r="F587" s="13">
        <v>8.73</v>
      </c>
      <c r="G587">
        <v>64</v>
      </c>
    </row>
    <row r="588" spans="1:7" x14ac:dyDescent="0.35">
      <c r="A588" t="s">
        <v>18341</v>
      </c>
      <c r="B588" t="s">
        <v>17385</v>
      </c>
      <c r="C588" t="s">
        <v>12109</v>
      </c>
      <c r="D588" t="s">
        <v>17748</v>
      </c>
      <c r="E588">
        <v>1376</v>
      </c>
      <c r="F588" s="13">
        <v>17.46</v>
      </c>
      <c r="G588">
        <v>1098</v>
      </c>
    </row>
    <row r="589" spans="1:7" x14ac:dyDescent="0.35">
      <c r="A589" t="s">
        <v>18342</v>
      </c>
      <c r="B589" t="s">
        <v>17386</v>
      </c>
      <c r="C589" t="s">
        <v>11961</v>
      </c>
      <c r="D589" t="s">
        <v>17757</v>
      </c>
      <c r="E589">
        <v>1143</v>
      </c>
      <c r="F589" s="13">
        <v>9.49</v>
      </c>
      <c r="G589">
        <v>135</v>
      </c>
    </row>
    <row r="590" spans="1:7" x14ac:dyDescent="0.35">
      <c r="A590" t="s">
        <v>18343</v>
      </c>
      <c r="B590" t="s">
        <v>17386</v>
      </c>
      <c r="C590" t="s">
        <v>12035</v>
      </c>
      <c r="D590" t="s">
        <v>17759</v>
      </c>
      <c r="E590">
        <v>1743</v>
      </c>
      <c r="F590" s="13">
        <v>13.4</v>
      </c>
      <c r="G590">
        <v>606</v>
      </c>
    </row>
    <row r="591" spans="1:7" x14ac:dyDescent="0.35">
      <c r="A591" t="s">
        <v>18344</v>
      </c>
      <c r="B591" t="s">
        <v>17386</v>
      </c>
      <c r="C591" t="s">
        <v>11921</v>
      </c>
      <c r="D591" t="s">
        <v>17750</v>
      </c>
      <c r="E591">
        <v>882</v>
      </c>
      <c r="F591" s="13">
        <v>3.94</v>
      </c>
      <c r="G591">
        <v>73</v>
      </c>
    </row>
    <row r="592" spans="1:7" x14ac:dyDescent="0.35">
      <c r="A592" t="s">
        <v>18345</v>
      </c>
      <c r="B592" t="s">
        <v>17386</v>
      </c>
      <c r="C592" t="s">
        <v>12072</v>
      </c>
      <c r="D592" t="s">
        <v>17779</v>
      </c>
      <c r="E592">
        <v>887</v>
      </c>
      <c r="F592" s="13">
        <v>1.94</v>
      </c>
      <c r="G592">
        <v>221</v>
      </c>
    </row>
    <row r="593" spans="1:7" x14ac:dyDescent="0.35">
      <c r="A593" t="s">
        <v>18346</v>
      </c>
      <c r="B593" t="s">
        <v>17387</v>
      </c>
      <c r="C593" t="s">
        <v>12183</v>
      </c>
      <c r="D593" t="s">
        <v>17762</v>
      </c>
      <c r="E593">
        <v>1924</v>
      </c>
      <c r="F593" s="13">
        <v>6.26</v>
      </c>
      <c r="G593">
        <v>276</v>
      </c>
    </row>
    <row r="594" spans="1:7" x14ac:dyDescent="0.35">
      <c r="A594" t="s">
        <v>18347</v>
      </c>
      <c r="B594" t="s">
        <v>17388</v>
      </c>
      <c r="C594" t="s">
        <v>12072</v>
      </c>
      <c r="D594" t="s">
        <v>17779</v>
      </c>
      <c r="E594">
        <v>699</v>
      </c>
      <c r="F594" s="13">
        <v>2.2400000000000002</v>
      </c>
      <c r="G594">
        <v>281</v>
      </c>
    </row>
    <row r="595" spans="1:7" x14ac:dyDescent="0.35">
      <c r="A595" t="s">
        <v>18348</v>
      </c>
      <c r="B595" t="s">
        <v>17388</v>
      </c>
      <c r="C595" t="s">
        <v>12109</v>
      </c>
      <c r="D595" t="s">
        <v>17748</v>
      </c>
      <c r="E595">
        <v>892</v>
      </c>
      <c r="F595" s="13">
        <v>17.77</v>
      </c>
      <c r="G595">
        <v>595</v>
      </c>
    </row>
    <row r="596" spans="1:7" x14ac:dyDescent="0.35">
      <c r="A596" t="s">
        <v>18349</v>
      </c>
      <c r="B596" t="s">
        <v>17388</v>
      </c>
      <c r="C596" t="s">
        <v>12257</v>
      </c>
      <c r="D596" t="s">
        <v>66</v>
      </c>
      <c r="E596">
        <v>357</v>
      </c>
      <c r="F596" s="13">
        <v>1.72</v>
      </c>
      <c r="G596">
        <v>9</v>
      </c>
    </row>
    <row r="597" spans="1:7" x14ac:dyDescent="0.35">
      <c r="A597" t="s">
        <v>18350</v>
      </c>
      <c r="B597" t="s">
        <v>17388</v>
      </c>
      <c r="C597" t="s">
        <v>12183</v>
      </c>
      <c r="D597" t="s">
        <v>17762</v>
      </c>
      <c r="E597">
        <v>929</v>
      </c>
      <c r="F597" s="13">
        <v>7.26</v>
      </c>
      <c r="G597">
        <v>232</v>
      </c>
    </row>
    <row r="598" spans="1:7" x14ac:dyDescent="0.35">
      <c r="A598" t="s">
        <v>18351</v>
      </c>
      <c r="B598" t="s">
        <v>17389</v>
      </c>
      <c r="C598" t="s">
        <v>11961</v>
      </c>
      <c r="D598" t="s">
        <v>17757</v>
      </c>
      <c r="E598">
        <v>151</v>
      </c>
      <c r="F598" s="13">
        <v>-8.0299999999999994</v>
      </c>
      <c r="G598">
        <v>91</v>
      </c>
    </row>
    <row r="599" spans="1:7" x14ac:dyDescent="0.35">
      <c r="A599" t="s">
        <v>18352</v>
      </c>
      <c r="B599" t="s">
        <v>17389</v>
      </c>
      <c r="C599" t="s">
        <v>12109</v>
      </c>
      <c r="D599" t="s">
        <v>17748</v>
      </c>
      <c r="E599">
        <v>1980</v>
      </c>
      <c r="F599" s="13">
        <v>20.69</v>
      </c>
      <c r="G599">
        <v>576</v>
      </c>
    </row>
    <row r="600" spans="1:7" x14ac:dyDescent="0.35">
      <c r="A600" t="s">
        <v>18353</v>
      </c>
      <c r="B600" t="s">
        <v>17390</v>
      </c>
      <c r="C600" t="s">
        <v>12257</v>
      </c>
      <c r="D600" t="s">
        <v>17767</v>
      </c>
      <c r="E600">
        <v>466</v>
      </c>
      <c r="F600" s="13">
        <v>1.45</v>
      </c>
      <c r="G600">
        <v>313</v>
      </c>
    </row>
    <row r="601" spans="1:7" x14ac:dyDescent="0.35">
      <c r="A601" t="s">
        <v>18354</v>
      </c>
      <c r="B601" t="s">
        <v>17390</v>
      </c>
      <c r="C601" t="s">
        <v>12146</v>
      </c>
      <c r="D601" t="s">
        <v>17746</v>
      </c>
      <c r="E601">
        <v>622</v>
      </c>
      <c r="F601" s="13">
        <v>35.659999999999997</v>
      </c>
      <c r="G601">
        <v>613</v>
      </c>
    </row>
    <row r="602" spans="1:7" x14ac:dyDescent="0.35">
      <c r="A602" t="s">
        <v>18355</v>
      </c>
      <c r="B602" t="s">
        <v>17391</v>
      </c>
      <c r="C602" t="s">
        <v>12146</v>
      </c>
      <c r="D602" t="s">
        <v>17746</v>
      </c>
      <c r="E602">
        <v>1554</v>
      </c>
      <c r="F602" s="13">
        <v>35.68</v>
      </c>
      <c r="G602">
        <v>183</v>
      </c>
    </row>
    <row r="603" spans="1:7" x14ac:dyDescent="0.35">
      <c r="A603" t="s">
        <v>18356</v>
      </c>
      <c r="B603" t="s">
        <v>17391</v>
      </c>
      <c r="C603" t="s">
        <v>12035</v>
      </c>
      <c r="D603" t="s">
        <v>17759</v>
      </c>
      <c r="E603">
        <v>932</v>
      </c>
      <c r="F603" s="13">
        <v>11</v>
      </c>
      <c r="G603">
        <v>94</v>
      </c>
    </row>
    <row r="604" spans="1:7" x14ac:dyDescent="0.35">
      <c r="A604" t="s">
        <v>18357</v>
      </c>
      <c r="B604" t="s">
        <v>17392</v>
      </c>
      <c r="C604" t="s">
        <v>12072</v>
      </c>
      <c r="D604" t="s">
        <v>17779</v>
      </c>
      <c r="E604">
        <v>749</v>
      </c>
      <c r="F604" s="13">
        <v>2.0099999999999998</v>
      </c>
      <c r="G604">
        <v>229</v>
      </c>
    </row>
    <row r="605" spans="1:7" x14ac:dyDescent="0.35">
      <c r="A605" t="s">
        <v>18358</v>
      </c>
      <c r="B605" t="s">
        <v>17393</v>
      </c>
      <c r="C605" t="s">
        <v>11921</v>
      </c>
      <c r="D605" t="s">
        <v>17750</v>
      </c>
      <c r="E605">
        <v>1592</v>
      </c>
      <c r="F605" s="13">
        <v>4.2</v>
      </c>
      <c r="G605">
        <v>79</v>
      </c>
    </row>
    <row r="606" spans="1:7" x14ac:dyDescent="0.35">
      <c r="A606" t="s">
        <v>18359</v>
      </c>
      <c r="B606" t="s">
        <v>17393</v>
      </c>
      <c r="C606" t="s">
        <v>11921</v>
      </c>
      <c r="D606" t="s">
        <v>17750</v>
      </c>
      <c r="E606">
        <v>1003</v>
      </c>
      <c r="F606" s="13">
        <v>4.4000000000000004</v>
      </c>
      <c r="G606">
        <v>970</v>
      </c>
    </row>
    <row r="607" spans="1:7" x14ac:dyDescent="0.35">
      <c r="A607" t="s">
        <v>18360</v>
      </c>
      <c r="B607" t="s">
        <v>17393</v>
      </c>
      <c r="C607" t="s">
        <v>11998</v>
      </c>
      <c r="D607" t="s">
        <v>17752</v>
      </c>
      <c r="E607">
        <v>475</v>
      </c>
      <c r="F607" s="13">
        <v>4.09</v>
      </c>
      <c r="G607">
        <v>327</v>
      </c>
    </row>
    <row r="608" spans="1:7" x14ac:dyDescent="0.35">
      <c r="A608" t="s">
        <v>18361</v>
      </c>
      <c r="B608" t="s">
        <v>17393</v>
      </c>
      <c r="C608" t="s">
        <v>12220</v>
      </c>
      <c r="D608" t="s">
        <v>17754</v>
      </c>
      <c r="E608">
        <v>1241</v>
      </c>
      <c r="F608" s="13">
        <v>53.7</v>
      </c>
      <c r="G608">
        <v>970</v>
      </c>
    </row>
    <row r="609" spans="1:7" x14ac:dyDescent="0.35">
      <c r="A609" t="s">
        <v>18362</v>
      </c>
      <c r="B609" t="s">
        <v>17394</v>
      </c>
      <c r="C609" t="s">
        <v>12035</v>
      </c>
      <c r="D609" t="s">
        <v>17759</v>
      </c>
      <c r="E609">
        <v>662</v>
      </c>
      <c r="F609" s="13">
        <v>11.7</v>
      </c>
      <c r="G609">
        <v>421</v>
      </c>
    </row>
    <row r="610" spans="1:7" x14ac:dyDescent="0.35">
      <c r="A610" t="s">
        <v>18363</v>
      </c>
      <c r="B610" t="s">
        <v>17394</v>
      </c>
      <c r="C610" t="s">
        <v>12220</v>
      </c>
      <c r="D610" t="s">
        <v>17754</v>
      </c>
      <c r="E610">
        <v>752</v>
      </c>
      <c r="F610" s="13">
        <v>52.87</v>
      </c>
      <c r="G610">
        <v>2</v>
      </c>
    </row>
    <row r="611" spans="1:7" x14ac:dyDescent="0.35">
      <c r="A611" t="s">
        <v>18364</v>
      </c>
      <c r="B611" t="s">
        <v>17394</v>
      </c>
      <c r="C611" t="s">
        <v>11921</v>
      </c>
      <c r="D611" t="s">
        <v>17750</v>
      </c>
      <c r="E611">
        <v>1320</v>
      </c>
      <c r="F611" s="13">
        <v>4.09</v>
      </c>
      <c r="G611">
        <v>1262</v>
      </c>
    </row>
    <row r="612" spans="1:7" x14ac:dyDescent="0.35">
      <c r="A612" t="s">
        <v>18365</v>
      </c>
      <c r="B612" t="s">
        <v>17394</v>
      </c>
      <c r="C612" t="s">
        <v>12072</v>
      </c>
      <c r="D612" t="s">
        <v>17779</v>
      </c>
      <c r="E612">
        <v>985</v>
      </c>
      <c r="F612" s="13">
        <v>2.29</v>
      </c>
      <c r="G612">
        <v>781</v>
      </c>
    </row>
    <row r="613" spans="1:7" x14ac:dyDescent="0.35">
      <c r="A613" t="s">
        <v>18366</v>
      </c>
      <c r="B613" t="s">
        <v>17395</v>
      </c>
      <c r="C613" t="s">
        <v>12183</v>
      </c>
      <c r="D613" t="s">
        <v>17762</v>
      </c>
      <c r="E613">
        <v>1745</v>
      </c>
      <c r="F613" s="13">
        <v>6.54</v>
      </c>
      <c r="G613">
        <v>1276</v>
      </c>
    </row>
    <row r="614" spans="1:7" x14ac:dyDescent="0.35">
      <c r="A614" t="s">
        <v>18367</v>
      </c>
      <c r="B614" t="s">
        <v>17395</v>
      </c>
      <c r="C614" t="s">
        <v>12146</v>
      </c>
      <c r="D614" t="s">
        <v>66</v>
      </c>
      <c r="E614">
        <v>839</v>
      </c>
      <c r="F614" s="13">
        <v>33.520000000000003</v>
      </c>
      <c r="G614">
        <v>381</v>
      </c>
    </row>
    <row r="615" spans="1:7" x14ac:dyDescent="0.35">
      <c r="A615" t="s">
        <v>18368</v>
      </c>
      <c r="B615" t="s">
        <v>17395</v>
      </c>
      <c r="C615" t="s">
        <v>11998</v>
      </c>
      <c r="D615" t="s">
        <v>17752</v>
      </c>
      <c r="E615">
        <v>1023</v>
      </c>
      <c r="F615" s="13">
        <v>3.65</v>
      </c>
      <c r="G615">
        <v>23</v>
      </c>
    </row>
    <row r="616" spans="1:7" x14ac:dyDescent="0.35">
      <c r="A616" t="s">
        <v>18369</v>
      </c>
      <c r="B616" t="s">
        <v>17395</v>
      </c>
      <c r="C616" t="s">
        <v>11921</v>
      </c>
      <c r="D616" t="s">
        <v>17750</v>
      </c>
      <c r="E616">
        <v>1668</v>
      </c>
      <c r="F616" s="13">
        <v>4.62</v>
      </c>
      <c r="G616">
        <v>739</v>
      </c>
    </row>
    <row r="617" spans="1:7" x14ac:dyDescent="0.35">
      <c r="A617" t="s">
        <v>18370</v>
      </c>
      <c r="B617" t="s">
        <v>17396</v>
      </c>
      <c r="C617" t="s">
        <v>11961</v>
      </c>
      <c r="D617" t="s">
        <v>17757</v>
      </c>
      <c r="E617">
        <v>1927</v>
      </c>
      <c r="F617" s="13">
        <v>8.75</v>
      </c>
      <c r="G617">
        <v>765</v>
      </c>
    </row>
    <row r="618" spans="1:7" x14ac:dyDescent="0.35">
      <c r="A618" t="s">
        <v>18371</v>
      </c>
      <c r="B618" t="s">
        <v>17396</v>
      </c>
      <c r="C618" t="s">
        <v>12146</v>
      </c>
      <c r="D618" t="s">
        <v>17746</v>
      </c>
      <c r="E618">
        <v>1496</v>
      </c>
      <c r="F618" s="13">
        <v>32.1</v>
      </c>
      <c r="G618">
        <v>873</v>
      </c>
    </row>
    <row r="619" spans="1:7" x14ac:dyDescent="0.35">
      <c r="A619" t="s">
        <v>18372</v>
      </c>
      <c r="B619" t="s">
        <v>17396</v>
      </c>
      <c r="C619" t="s">
        <v>12072</v>
      </c>
      <c r="D619" t="s">
        <v>17779</v>
      </c>
      <c r="E619">
        <v>132</v>
      </c>
      <c r="F619" s="13">
        <v>2.36</v>
      </c>
      <c r="G619">
        <v>0</v>
      </c>
    </row>
    <row r="620" spans="1:7" x14ac:dyDescent="0.35">
      <c r="A620" t="s">
        <v>18373</v>
      </c>
      <c r="B620" t="s">
        <v>17396</v>
      </c>
      <c r="C620" t="s">
        <v>11998</v>
      </c>
      <c r="D620" t="s">
        <v>17752</v>
      </c>
      <c r="E620">
        <v>1873</v>
      </c>
      <c r="F620" s="13">
        <v>4.3</v>
      </c>
      <c r="G620">
        <v>53</v>
      </c>
    </row>
    <row r="621" spans="1:7" x14ac:dyDescent="0.35">
      <c r="A621" t="s">
        <v>18374</v>
      </c>
      <c r="B621" t="s">
        <v>17397</v>
      </c>
      <c r="C621" t="s">
        <v>12035</v>
      </c>
      <c r="D621" t="s">
        <v>17759</v>
      </c>
      <c r="E621">
        <v>1594</v>
      </c>
      <c r="F621" s="13">
        <v>12.51</v>
      </c>
      <c r="G621">
        <v>404</v>
      </c>
    </row>
    <row r="622" spans="1:7" x14ac:dyDescent="0.35">
      <c r="A622" t="s">
        <v>18375</v>
      </c>
      <c r="B622" t="s">
        <v>17397</v>
      </c>
      <c r="C622" t="s">
        <v>12220</v>
      </c>
      <c r="D622" t="s">
        <v>17754</v>
      </c>
      <c r="E622">
        <v>592</v>
      </c>
      <c r="F622" s="13">
        <v>43.5</v>
      </c>
      <c r="G622">
        <v>591</v>
      </c>
    </row>
    <row r="623" spans="1:7" x14ac:dyDescent="0.35">
      <c r="A623" t="s">
        <v>18376</v>
      </c>
      <c r="B623" t="s">
        <v>17398</v>
      </c>
      <c r="C623" t="s">
        <v>11921</v>
      </c>
      <c r="D623" t="s">
        <v>17750</v>
      </c>
      <c r="E623">
        <v>1440</v>
      </c>
      <c r="F623" s="13">
        <v>4.5</v>
      </c>
      <c r="G623">
        <v>935</v>
      </c>
    </row>
    <row r="624" spans="1:7" x14ac:dyDescent="0.35">
      <c r="A624" t="s">
        <v>18377</v>
      </c>
      <c r="B624" t="s">
        <v>17398</v>
      </c>
      <c r="C624" t="s">
        <v>11921</v>
      </c>
      <c r="D624" t="s">
        <v>17750</v>
      </c>
      <c r="E624">
        <v>1529</v>
      </c>
      <c r="F624" s="13">
        <v>4.63</v>
      </c>
      <c r="G624">
        <v>659</v>
      </c>
    </row>
    <row r="625" spans="1:7" x14ac:dyDescent="0.35">
      <c r="A625" t="s">
        <v>18378</v>
      </c>
      <c r="B625" t="s">
        <v>17398</v>
      </c>
      <c r="C625" t="s">
        <v>12072</v>
      </c>
      <c r="D625" t="s">
        <v>17779</v>
      </c>
      <c r="E625">
        <v>1009</v>
      </c>
      <c r="F625" s="13">
        <v>1.97</v>
      </c>
      <c r="G625">
        <v>770</v>
      </c>
    </row>
    <row r="626" spans="1:7" x14ac:dyDescent="0.35">
      <c r="A626" t="s">
        <v>18379</v>
      </c>
      <c r="B626" t="s">
        <v>17399</v>
      </c>
      <c r="C626" t="s">
        <v>12035</v>
      </c>
      <c r="D626" t="s">
        <v>17759</v>
      </c>
      <c r="E626">
        <v>1851</v>
      </c>
      <c r="F626" s="13">
        <v>12.94</v>
      </c>
      <c r="G626">
        <v>1487</v>
      </c>
    </row>
    <row r="627" spans="1:7" x14ac:dyDescent="0.35">
      <c r="A627" t="s">
        <v>18380</v>
      </c>
      <c r="B627" t="s">
        <v>17399</v>
      </c>
      <c r="C627" t="s">
        <v>11921</v>
      </c>
      <c r="D627" t="s">
        <v>17750</v>
      </c>
      <c r="E627">
        <v>108</v>
      </c>
      <c r="F627" s="13">
        <v>4.75</v>
      </c>
      <c r="G627">
        <v>57</v>
      </c>
    </row>
    <row r="628" spans="1:7" x14ac:dyDescent="0.35">
      <c r="A628" t="s">
        <v>18381</v>
      </c>
      <c r="B628" t="s">
        <v>17399</v>
      </c>
      <c r="C628" t="s">
        <v>12257</v>
      </c>
      <c r="D628" t="s">
        <v>17767</v>
      </c>
      <c r="E628">
        <v>1014</v>
      </c>
      <c r="F628" s="13">
        <v>1.53</v>
      </c>
      <c r="G628">
        <v>392</v>
      </c>
    </row>
    <row r="629" spans="1:7" x14ac:dyDescent="0.35">
      <c r="A629" t="s">
        <v>18382</v>
      </c>
      <c r="B629" t="s">
        <v>17399</v>
      </c>
      <c r="C629" t="s">
        <v>11921</v>
      </c>
      <c r="D629" t="s">
        <v>17750</v>
      </c>
      <c r="E629">
        <v>157</v>
      </c>
      <c r="F629" s="13">
        <v>3.97</v>
      </c>
      <c r="G629">
        <v>3</v>
      </c>
    </row>
    <row r="630" spans="1:7" x14ac:dyDescent="0.35">
      <c r="A630" t="s">
        <v>18383</v>
      </c>
      <c r="B630" t="s">
        <v>17400</v>
      </c>
      <c r="C630" t="s">
        <v>11921</v>
      </c>
      <c r="D630" t="s">
        <v>17750</v>
      </c>
      <c r="E630">
        <v>1231</v>
      </c>
      <c r="F630" s="13">
        <v>4.05</v>
      </c>
      <c r="G630">
        <v>163</v>
      </c>
    </row>
    <row r="631" spans="1:7" x14ac:dyDescent="0.35">
      <c r="A631" t="s">
        <v>18384</v>
      </c>
      <c r="B631" t="s">
        <v>17400</v>
      </c>
      <c r="C631" t="s">
        <v>12035</v>
      </c>
      <c r="D631" t="s">
        <v>66</v>
      </c>
      <c r="E631">
        <v>1215</v>
      </c>
      <c r="F631" s="13">
        <v>13.16</v>
      </c>
      <c r="G631">
        <v>682</v>
      </c>
    </row>
    <row r="632" spans="1:7" x14ac:dyDescent="0.35">
      <c r="A632" t="s">
        <v>18385</v>
      </c>
      <c r="B632" t="s">
        <v>17400</v>
      </c>
      <c r="C632" t="s">
        <v>12072</v>
      </c>
      <c r="D632" t="s">
        <v>17779</v>
      </c>
      <c r="E632">
        <v>762</v>
      </c>
      <c r="F632" s="13">
        <v>1.97</v>
      </c>
      <c r="G632">
        <v>711</v>
      </c>
    </row>
    <row r="633" spans="1:7" x14ac:dyDescent="0.35">
      <c r="A633" t="s">
        <v>18386</v>
      </c>
      <c r="B633" t="s">
        <v>17401</v>
      </c>
      <c r="C633" t="s">
        <v>11998</v>
      </c>
      <c r="D633" t="s">
        <v>17752</v>
      </c>
      <c r="E633">
        <v>171</v>
      </c>
      <c r="F633" s="13">
        <v>4.34</v>
      </c>
      <c r="G633">
        <v>169</v>
      </c>
    </row>
    <row r="634" spans="1:7" x14ac:dyDescent="0.35">
      <c r="A634" t="s">
        <v>18387</v>
      </c>
      <c r="B634" t="s">
        <v>17401</v>
      </c>
      <c r="C634" t="s">
        <v>12035</v>
      </c>
      <c r="D634" t="s">
        <v>17759</v>
      </c>
      <c r="E634">
        <v>1507</v>
      </c>
      <c r="F634" s="13">
        <v>13.5</v>
      </c>
      <c r="G634">
        <v>587</v>
      </c>
    </row>
    <row r="635" spans="1:7" x14ac:dyDescent="0.35">
      <c r="A635" t="s">
        <v>18388</v>
      </c>
      <c r="B635" t="s">
        <v>17401</v>
      </c>
      <c r="C635" t="s">
        <v>12035</v>
      </c>
      <c r="D635" t="s">
        <v>17759</v>
      </c>
      <c r="E635">
        <v>1801</v>
      </c>
      <c r="F635" s="13">
        <v>10.83</v>
      </c>
      <c r="G635">
        <v>207</v>
      </c>
    </row>
    <row r="636" spans="1:7" x14ac:dyDescent="0.35">
      <c r="A636" t="s">
        <v>18389</v>
      </c>
      <c r="B636" t="s">
        <v>17401</v>
      </c>
      <c r="C636" t="s">
        <v>12072</v>
      </c>
      <c r="D636" t="s">
        <v>17779</v>
      </c>
      <c r="E636">
        <v>534</v>
      </c>
      <c r="F636" s="13">
        <v>2.3199999999999998</v>
      </c>
      <c r="G636">
        <v>522</v>
      </c>
    </row>
    <row r="637" spans="1:7" x14ac:dyDescent="0.35">
      <c r="A637" t="s">
        <v>18390</v>
      </c>
      <c r="B637" t="s">
        <v>17402</v>
      </c>
      <c r="C637" t="s">
        <v>12146</v>
      </c>
      <c r="D637" t="s">
        <v>17746</v>
      </c>
      <c r="E637">
        <v>1156</v>
      </c>
      <c r="F637" s="13">
        <v>39.869999999999997</v>
      </c>
      <c r="G637">
        <v>110</v>
      </c>
    </row>
    <row r="638" spans="1:7" x14ac:dyDescent="0.35">
      <c r="A638" t="s">
        <v>18391</v>
      </c>
      <c r="B638" t="s">
        <v>17402</v>
      </c>
      <c r="C638" t="s">
        <v>12146</v>
      </c>
      <c r="D638" t="s">
        <v>17746</v>
      </c>
      <c r="E638">
        <v>1504</v>
      </c>
      <c r="F638" s="13">
        <v>36.159999999999997</v>
      </c>
      <c r="G638">
        <v>1080</v>
      </c>
    </row>
    <row r="639" spans="1:7" x14ac:dyDescent="0.35">
      <c r="A639" t="s">
        <v>18392</v>
      </c>
      <c r="B639" t="s">
        <v>17402</v>
      </c>
      <c r="C639" t="s">
        <v>12183</v>
      </c>
      <c r="D639" t="s">
        <v>17762</v>
      </c>
      <c r="E639">
        <v>1104</v>
      </c>
      <c r="F639" s="13">
        <v>6.36</v>
      </c>
      <c r="G639">
        <v>52</v>
      </c>
    </row>
    <row r="640" spans="1:7" x14ac:dyDescent="0.35">
      <c r="A640" t="s">
        <v>18393</v>
      </c>
      <c r="B640" t="s">
        <v>17403</v>
      </c>
      <c r="C640" t="s">
        <v>12257</v>
      </c>
      <c r="D640" t="s">
        <v>17767</v>
      </c>
      <c r="E640">
        <v>974</v>
      </c>
      <c r="F640" s="13">
        <v>1.59</v>
      </c>
      <c r="G640">
        <v>55</v>
      </c>
    </row>
    <row r="641" spans="1:7" x14ac:dyDescent="0.35">
      <c r="A641" t="s">
        <v>18394</v>
      </c>
      <c r="B641" t="s">
        <v>17403</v>
      </c>
      <c r="C641" t="s">
        <v>12035</v>
      </c>
      <c r="D641" t="s">
        <v>17759</v>
      </c>
      <c r="E641">
        <v>1214</v>
      </c>
      <c r="F641" s="13">
        <v>13.03</v>
      </c>
      <c r="G641">
        <v>947</v>
      </c>
    </row>
    <row r="642" spans="1:7" x14ac:dyDescent="0.35">
      <c r="A642" t="s">
        <v>18395</v>
      </c>
      <c r="B642" t="s">
        <v>17404</v>
      </c>
      <c r="C642" t="s">
        <v>11921</v>
      </c>
      <c r="D642" t="s">
        <v>17750</v>
      </c>
      <c r="E642">
        <v>1734</v>
      </c>
      <c r="F642" s="13">
        <v>4.0599999999999996</v>
      </c>
      <c r="G642">
        <v>273</v>
      </c>
    </row>
    <row r="643" spans="1:7" x14ac:dyDescent="0.35">
      <c r="A643" t="s">
        <v>18396</v>
      </c>
      <c r="B643" t="s">
        <v>17405</v>
      </c>
      <c r="C643" t="s">
        <v>12220</v>
      </c>
      <c r="D643" t="s">
        <v>17754</v>
      </c>
      <c r="E643">
        <v>187</v>
      </c>
      <c r="F643" s="13">
        <v>50.59</v>
      </c>
      <c r="G643">
        <v>76</v>
      </c>
    </row>
    <row r="644" spans="1:7" x14ac:dyDescent="0.35">
      <c r="A644" t="s">
        <v>18397</v>
      </c>
      <c r="B644" t="s">
        <v>17405</v>
      </c>
      <c r="C644" t="s">
        <v>11998</v>
      </c>
      <c r="D644" t="s">
        <v>17752</v>
      </c>
      <c r="E644">
        <v>1887</v>
      </c>
      <c r="F644" s="13">
        <v>3.51</v>
      </c>
      <c r="G644">
        <v>1841</v>
      </c>
    </row>
    <row r="645" spans="1:7" x14ac:dyDescent="0.35">
      <c r="A645" t="s">
        <v>18398</v>
      </c>
      <c r="B645" t="s">
        <v>17405</v>
      </c>
      <c r="C645" t="s">
        <v>12072</v>
      </c>
      <c r="D645" t="s">
        <v>17779</v>
      </c>
      <c r="E645">
        <v>946</v>
      </c>
      <c r="F645" s="13">
        <v>2.23</v>
      </c>
      <c r="G645">
        <v>406</v>
      </c>
    </row>
    <row r="646" spans="1:7" x14ac:dyDescent="0.35">
      <c r="A646" t="s">
        <v>18399</v>
      </c>
      <c r="B646" t="s">
        <v>17405</v>
      </c>
      <c r="C646" t="s">
        <v>12183</v>
      </c>
      <c r="D646" t="s">
        <v>17762</v>
      </c>
      <c r="E646">
        <v>694</v>
      </c>
      <c r="F646" s="13">
        <v>7.24</v>
      </c>
      <c r="G646">
        <v>498</v>
      </c>
    </row>
    <row r="647" spans="1:7" x14ac:dyDescent="0.35">
      <c r="A647" t="s">
        <v>18400</v>
      </c>
      <c r="B647" t="s">
        <v>17406</v>
      </c>
      <c r="C647" t="s">
        <v>12035</v>
      </c>
      <c r="D647" t="s">
        <v>17759</v>
      </c>
      <c r="E647">
        <v>720</v>
      </c>
      <c r="F647" s="13">
        <v>12.71</v>
      </c>
      <c r="G647">
        <v>209</v>
      </c>
    </row>
    <row r="648" spans="1:7" x14ac:dyDescent="0.35">
      <c r="A648" t="s">
        <v>18401</v>
      </c>
      <c r="B648" t="s">
        <v>17407</v>
      </c>
      <c r="C648" t="s">
        <v>12035</v>
      </c>
      <c r="D648" t="s">
        <v>17759</v>
      </c>
      <c r="E648">
        <v>1634</v>
      </c>
      <c r="F648" s="13">
        <v>11.35</v>
      </c>
      <c r="G648">
        <v>397</v>
      </c>
    </row>
    <row r="649" spans="1:7" x14ac:dyDescent="0.35">
      <c r="A649" t="s">
        <v>18402</v>
      </c>
      <c r="B649" t="s">
        <v>17408</v>
      </c>
      <c r="C649" t="s">
        <v>12035</v>
      </c>
      <c r="D649" t="s">
        <v>17759</v>
      </c>
      <c r="E649">
        <v>1849</v>
      </c>
      <c r="F649" s="13">
        <v>12.19</v>
      </c>
      <c r="G649">
        <v>518</v>
      </c>
    </row>
    <row r="650" spans="1:7" x14ac:dyDescent="0.35">
      <c r="A650" t="s">
        <v>18403</v>
      </c>
      <c r="B650" t="s">
        <v>17408</v>
      </c>
      <c r="C650" t="s">
        <v>12109</v>
      </c>
      <c r="D650" t="s">
        <v>17748</v>
      </c>
      <c r="E650">
        <v>1663</v>
      </c>
      <c r="F650" s="13">
        <v>19.350000000000001</v>
      </c>
      <c r="G650">
        <v>443</v>
      </c>
    </row>
    <row r="651" spans="1:7" x14ac:dyDescent="0.35">
      <c r="A651" t="s">
        <v>18404</v>
      </c>
      <c r="B651" t="s">
        <v>17409</v>
      </c>
      <c r="C651" t="s">
        <v>12220</v>
      </c>
      <c r="D651" t="s">
        <v>17754</v>
      </c>
      <c r="E651">
        <v>1548</v>
      </c>
      <c r="F651" s="13">
        <v>47.23</v>
      </c>
      <c r="G651">
        <v>1111</v>
      </c>
    </row>
    <row r="652" spans="1:7" x14ac:dyDescent="0.35">
      <c r="A652" t="s">
        <v>18405</v>
      </c>
      <c r="B652" t="s">
        <v>17409</v>
      </c>
      <c r="C652" t="s">
        <v>12146</v>
      </c>
      <c r="D652" t="s">
        <v>17746</v>
      </c>
      <c r="E652">
        <v>1072</v>
      </c>
      <c r="F652" s="13">
        <v>36.96</v>
      </c>
      <c r="G652">
        <v>495</v>
      </c>
    </row>
    <row r="653" spans="1:7" x14ac:dyDescent="0.35">
      <c r="A653" t="s">
        <v>18406</v>
      </c>
      <c r="B653" t="s">
        <v>17410</v>
      </c>
      <c r="C653" t="s">
        <v>12146</v>
      </c>
      <c r="D653" t="s">
        <v>17746</v>
      </c>
      <c r="E653">
        <v>1291</v>
      </c>
      <c r="F653" s="13">
        <v>38.85</v>
      </c>
      <c r="G653">
        <v>713</v>
      </c>
    </row>
    <row r="654" spans="1:7" x14ac:dyDescent="0.35">
      <c r="A654" t="s">
        <v>18407</v>
      </c>
      <c r="B654" t="s">
        <v>17411</v>
      </c>
      <c r="C654" t="s">
        <v>12257</v>
      </c>
      <c r="D654" t="s">
        <v>17767</v>
      </c>
      <c r="E654">
        <v>958</v>
      </c>
      <c r="F654" s="13">
        <v>1.63</v>
      </c>
      <c r="G654">
        <v>216</v>
      </c>
    </row>
    <row r="655" spans="1:7" x14ac:dyDescent="0.35">
      <c r="A655" t="s">
        <v>18408</v>
      </c>
      <c r="B655" t="s">
        <v>17411</v>
      </c>
      <c r="C655" t="s">
        <v>12072</v>
      </c>
      <c r="D655" t="s">
        <v>17779</v>
      </c>
      <c r="E655">
        <v>198</v>
      </c>
      <c r="F655" s="13">
        <v>1.95</v>
      </c>
      <c r="G655">
        <v>33</v>
      </c>
    </row>
    <row r="656" spans="1:7" x14ac:dyDescent="0.35">
      <c r="A656" t="s">
        <v>18409</v>
      </c>
      <c r="B656" t="s">
        <v>17411</v>
      </c>
      <c r="C656" t="s">
        <v>12257</v>
      </c>
      <c r="D656" t="s">
        <v>17767</v>
      </c>
      <c r="E656">
        <v>351</v>
      </c>
      <c r="F656" s="13">
        <v>1.59</v>
      </c>
      <c r="G656">
        <v>350</v>
      </c>
    </row>
    <row r="657" spans="1:7" x14ac:dyDescent="0.35">
      <c r="A657" t="s">
        <v>18410</v>
      </c>
      <c r="B657" t="s">
        <v>17412</v>
      </c>
      <c r="C657" t="s">
        <v>12257</v>
      </c>
      <c r="D657" t="s">
        <v>17767</v>
      </c>
      <c r="E657">
        <v>1103</v>
      </c>
      <c r="F657" s="13">
        <v>1.67</v>
      </c>
      <c r="G657">
        <v>89</v>
      </c>
    </row>
    <row r="658" spans="1:7" x14ac:dyDescent="0.35">
      <c r="A658" t="s">
        <v>18411</v>
      </c>
      <c r="B658" t="s">
        <v>17412</v>
      </c>
      <c r="C658" t="s">
        <v>12146</v>
      </c>
      <c r="D658" t="s">
        <v>17746</v>
      </c>
      <c r="E658">
        <v>1225</v>
      </c>
      <c r="F658" s="13">
        <v>31.94</v>
      </c>
      <c r="G658">
        <v>492</v>
      </c>
    </row>
    <row r="659" spans="1:7" x14ac:dyDescent="0.35">
      <c r="A659" t="s">
        <v>18412</v>
      </c>
      <c r="B659" t="s">
        <v>17412</v>
      </c>
      <c r="C659" t="s">
        <v>12257</v>
      </c>
      <c r="D659" t="s">
        <v>66</v>
      </c>
      <c r="E659">
        <v>1656</v>
      </c>
      <c r="F659" s="13">
        <v>1.56</v>
      </c>
      <c r="G659">
        <v>1054</v>
      </c>
    </row>
    <row r="660" spans="1:7" x14ac:dyDescent="0.35">
      <c r="A660" t="s">
        <v>18413</v>
      </c>
      <c r="B660" t="s">
        <v>17413</v>
      </c>
      <c r="C660" t="s">
        <v>11961</v>
      </c>
      <c r="D660" t="s">
        <v>17757</v>
      </c>
      <c r="E660">
        <v>1208</v>
      </c>
      <c r="F660" s="13">
        <v>8.77</v>
      </c>
      <c r="G660">
        <v>37</v>
      </c>
    </row>
    <row r="661" spans="1:7" x14ac:dyDescent="0.35">
      <c r="A661" t="s">
        <v>18414</v>
      </c>
      <c r="B661" t="s">
        <v>17413</v>
      </c>
      <c r="C661" t="s">
        <v>11998</v>
      </c>
      <c r="D661" t="s">
        <v>17752</v>
      </c>
      <c r="E661">
        <v>1923</v>
      </c>
      <c r="F661" s="13">
        <v>3.42</v>
      </c>
      <c r="G661">
        <v>1579</v>
      </c>
    </row>
    <row r="662" spans="1:7" x14ac:dyDescent="0.35">
      <c r="A662" t="s">
        <v>18415</v>
      </c>
      <c r="B662" t="s">
        <v>17414</v>
      </c>
      <c r="C662" t="s">
        <v>12109</v>
      </c>
      <c r="D662" t="s">
        <v>17748</v>
      </c>
      <c r="E662">
        <v>338</v>
      </c>
      <c r="F662" s="13">
        <v>18.739999999999998</v>
      </c>
      <c r="G662">
        <v>296</v>
      </c>
    </row>
    <row r="663" spans="1:7" x14ac:dyDescent="0.35">
      <c r="A663" t="s">
        <v>18416</v>
      </c>
      <c r="B663" t="s">
        <v>17415</v>
      </c>
      <c r="C663" t="s">
        <v>12109</v>
      </c>
      <c r="D663" t="s">
        <v>17748</v>
      </c>
      <c r="E663">
        <v>1115</v>
      </c>
      <c r="F663" s="13">
        <v>19.61</v>
      </c>
      <c r="G663">
        <v>1042</v>
      </c>
    </row>
    <row r="664" spans="1:7" x14ac:dyDescent="0.35">
      <c r="A664" t="s">
        <v>18417</v>
      </c>
      <c r="B664" t="s">
        <v>17415</v>
      </c>
      <c r="C664" t="s">
        <v>12072</v>
      </c>
      <c r="D664" t="s">
        <v>17779</v>
      </c>
      <c r="E664">
        <v>1628</v>
      </c>
      <c r="F664" s="13">
        <v>2.23</v>
      </c>
      <c r="G664">
        <v>1413</v>
      </c>
    </row>
    <row r="665" spans="1:7" x14ac:dyDescent="0.35">
      <c r="A665" t="s">
        <v>18418</v>
      </c>
      <c r="B665" t="s">
        <v>17416</v>
      </c>
      <c r="C665" t="s">
        <v>11921</v>
      </c>
      <c r="D665" t="s">
        <v>17750</v>
      </c>
      <c r="E665">
        <v>348</v>
      </c>
      <c r="F665" s="13">
        <v>4.49</v>
      </c>
      <c r="G665">
        <v>208</v>
      </c>
    </row>
    <row r="666" spans="1:7" x14ac:dyDescent="0.35">
      <c r="A666" t="s">
        <v>18419</v>
      </c>
      <c r="B666" t="s">
        <v>17416</v>
      </c>
      <c r="C666" t="s">
        <v>11961</v>
      </c>
      <c r="D666" t="s">
        <v>17757</v>
      </c>
      <c r="E666">
        <v>87</v>
      </c>
      <c r="F666" s="13">
        <v>9.09</v>
      </c>
      <c r="G666">
        <v>9</v>
      </c>
    </row>
    <row r="667" spans="1:7" x14ac:dyDescent="0.35">
      <c r="A667" t="s">
        <v>18420</v>
      </c>
      <c r="B667" t="s">
        <v>17416</v>
      </c>
      <c r="C667" t="s">
        <v>12146</v>
      </c>
      <c r="D667" t="s">
        <v>17746</v>
      </c>
      <c r="E667">
        <v>1753</v>
      </c>
      <c r="F667" s="13">
        <v>36.17</v>
      </c>
      <c r="G667">
        <v>7</v>
      </c>
    </row>
    <row r="668" spans="1:7" x14ac:dyDescent="0.35">
      <c r="A668" t="s">
        <v>18421</v>
      </c>
      <c r="B668" t="s">
        <v>17417</v>
      </c>
      <c r="C668" t="s">
        <v>11921</v>
      </c>
      <c r="D668" t="s">
        <v>17750</v>
      </c>
      <c r="E668">
        <v>548</v>
      </c>
      <c r="F668" s="13">
        <v>4.45</v>
      </c>
      <c r="G668">
        <v>305</v>
      </c>
    </row>
    <row r="669" spans="1:7" x14ac:dyDescent="0.35">
      <c r="A669" t="s">
        <v>18422</v>
      </c>
      <c r="B669" t="s">
        <v>17417</v>
      </c>
      <c r="C669" t="s">
        <v>11921</v>
      </c>
      <c r="D669" t="s">
        <v>17750</v>
      </c>
      <c r="E669">
        <v>631</v>
      </c>
      <c r="F669" s="13">
        <v>4.0999999999999996</v>
      </c>
      <c r="G669">
        <v>20</v>
      </c>
    </row>
    <row r="670" spans="1:7" x14ac:dyDescent="0.35">
      <c r="A670" t="s">
        <v>18423</v>
      </c>
      <c r="B670" t="s">
        <v>17417</v>
      </c>
      <c r="C670" t="s">
        <v>11961</v>
      </c>
      <c r="D670" t="s">
        <v>17757</v>
      </c>
      <c r="E670">
        <v>374</v>
      </c>
      <c r="F670" s="13">
        <v>7.81</v>
      </c>
      <c r="G670">
        <v>284</v>
      </c>
    </row>
    <row r="671" spans="1:7" x14ac:dyDescent="0.35">
      <c r="A671" t="s">
        <v>18424</v>
      </c>
      <c r="B671" t="s">
        <v>17418</v>
      </c>
      <c r="C671" t="s">
        <v>12183</v>
      </c>
      <c r="D671" t="s">
        <v>17762</v>
      </c>
      <c r="E671">
        <v>948</v>
      </c>
      <c r="F671" s="13">
        <v>6.41</v>
      </c>
      <c r="G671">
        <v>300</v>
      </c>
    </row>
    <row r="672" spans="1:7" x14ac:dyDescent="0.35">
      <c r="A672" t="s">
        <v>18425</v>
      </c>
      <c r="B672" t="s">
        <v>17418</v>
      </c>
      <c r="C672" t="s">
        <v>12146</v>
      </c>
      <c r="D672" t="s">
        <v>17746</v>
      </c>
      <c r="E672">
        <v>1883</v>
      </c>
      <c r="F672" s="13">
        <v>36.840000000000003</v>
      </c>
      <c r="G672">
        <v>1657</v>
      </c>
    </row>
    <row r="673" spans="1:7" x14ac:dyDescent="0.35">
      <c r="A673" t="s">
        <v>18426</v>
      </c>
      <c r="B673" t="s">
        <v>17418</v>
      </c>
      <c r="C673" t="s">
        <v>12220</v>
      </c>
      <c r="D673" t="s">
        <v>17754</v>
      </c>
      <c r="E673">
        <v>1630</v>
      </c>
      <c r="F673" s="13">
        <v>51.25</v>
      </c>
      <c r="G673">
        <v>783</v>
      </c>
    </row>
    <row r="674" spans="1:7" x14ac:dyDescent="0.35">
      <c r="A674" t="s">
        <v>18427</v>
      </c>
      <c r="B674" t="s">
        <v>17418</v>
      </c>
      <c r="C674" t="s">
        <v>12035</v>
      </c>
      <c r="D674" t="s">
        <v>17759</v>
      </c>
      <c r="E674">
        <v>472</v>
      </c>
      <c r="F674" s="13">
        <v>13.09</v>
      </c>
      <c r="G674">
        <v>77</v>
      </c>
    </row>
    <row r="675" spans="1:7" x14ac:dyDescent="0.35">
      <c r="A675" t="s">
        <v>18428</v>
      </c>
      <c r="B675" t="s">
        <v>17419</v>
      </c>
      <c r="C675" t="s">
        <v>12183</v>
      </c>
      <c r="D675" t="s">
        <v>17762</v>
      </c>
      <c r="E675">
        <v>1478</v>
      </c>
      <c r="F675" s="13">
        <v>7.19</v>
      </c>
      <c r="G675">
        <v>1272</v>
      </c>
    </row>
    <row r="676" spans="1:7" x14ac:dyDescent="0.35">
      <c r="A676" t="s">
        <v>18429</v>
      </c>
      <c r="B676" t="s">
        <v>17419</v>
      </c>
      <c r="C676" t="s">
        <v>11998</v>
      </c>
      <c r="D676" t="s">
        <v>17752</v>
      </c>
      <c r="E676">
        <v>595</v>
      </c>
      <c r="F676" s="13">
        <v>4.18</v>
      </c>
      <c r="G676">
        <v>472</v>
      </c>
    </row>
    <row r="677" spans="1:7" x14ac:dyDescent="0.35">
      <c r="A677" t="s">
        <v>18430</v>
      </c>
      <c r="B677" t="s">
        <v>17420</v>
      </c>
      <c r="C677" t="s">
        <v>12257</v>
      </c>
      <c r="D677" t="s">
        <v>17767</v>
      </c>
      <c r="E677">
        <v>934</v>
      </c>
      <c r="F677" s="13">
        <v>1.67</v>
      </c>
      <c r="G677">
        <v>739</v>
      </c>
    </row>
    <row r="678" spans="1:7" x14ac:dyDescent="0.35">
      <c r="A678" t="s">
        <v>18431</v>
      </c>
      <c r="B678" t="s">
        <v>17420</v>
      </c>
      <c r="C678" t="s">
        <v>12072</v>
      </c>
      <c r="D678" t="s">
        <v>17779</v>
      </c>
      <c r="E678">
        <v>1521</v>
      </c>
      <c r="F678" s="13">
        <v>2.2400000000000002</v>
      </c>
      <c r="G678">
        <v>1388</v>
      </c>
    </row>
    <row r="679" spans="1:7" x14ac:dyDescent="0.35">
      <c r="A679" t="s">
        <v>18432</v>
      </c>
      <c r="B679" t="s">
        <v>17420</v>
      </c>
      <c r="C679" t="s">
        <v>12183</v>
      </c>
      <c r="D679" t="s">
        <v>17762</v>
      </c>
      <c r="E679">
        <v>486</v>
      </c>
      <c r="F679" s="13">
        <v>7.39</v>
      </c>
      <c r="G679">
        <v>127</v>
      </c>
    </row>
    <row r="680" spans="1:7" x14ac:dyDescent="0.35">
      <c r="A680" t="s">
        <v>18433</v>
      </c>
      <c r="B680" t="s">
        <v>17420</v>
      </c>
      <c r="C680" t="s">
        <v>12183</v>
      </c>
      <c r="D680" t="s">
        <v>17762</v>
      </c>
      <c r="E680">
        <v>371</v>
      </c>
      <c r="F680" s="13">
        <v>6.27</v>
      </c>
      <c r="G680">
        <v>302</v>
      </c>
    </row>
    <row r="681" spans="1:7" x14ac:dyDescent="0.35">
      <c r="A681" t="s">
        <v>18434</v>
      </c>
      <c r="B681" t="s">
        <v>17421</v>
      </c>
      <c r="C681" t="s">
        <v>12220</v>
      </c>
      <c r="D681" t="s">
        <v>17754</v>
      </c>
      <c r="E681">
        <v>393</v>
      </c>
      <c r="F681" s="13">
        <v>47.79</v>
      </c>
      <c r="G681">
        <v>219</v>
      </c>
    </row>
    <row r="682" spans="1:7" x14ac:dyDescent="0.35">
      <c r="A682" t="s">
        <v>18435</v>
      </c>
      <c r="B682" t="s">
        <v>17421</v>
      </c>
      <c r="C682" t="s">
        <v>12257</v>
      </c>
      <c r="D682" t="s">
        <v>17767</v>
      </c>
      <c r="E682">
        <v>244</v>
      </c>
      <c r="F682" s="13">
        <v>1.42</v>
      </c>
      <c r="G682">
        <v>56</v>
      </c>
    </row>
    <row r="683" spans="1:7" x14ac:dyDescent="0.35">
      <c r="A683" t="s">
        <v>18436</v>
      </c>
      <c r="B683" t="s">
        <v>17421</v>
      </c>
      <c r="C683" t="s">
        <v>12220</v>
      </c>
      <c r="D683" t="s">
        <v>17754</v>
      </c>
      <c r="E683">
        <v>1432</v>
      </c>
      <c r="F683" s="13">
        <v>52.22</v>
      </c>
      <c r="G683">
        <v>319</v>
      </c>
    </row>
    <row r="684" spans="1:7" x14ac:dyDescent="0.35">
      <c r="A684" t="s">
        <v>18437</v>
      </c>
      <c r="B684" t="s">
        <v>17422</v>
      </c>
      <c r="C684" t="s">
        <v>12146</v>
      </c>
      <c r="D684" t="s">
        <v>17746</v>
      </c>
      <c r="E684">
        <v>162</v>
      </c>
      <c r="F684" s="13">
        <v>33.74</v>
      </c>
      <c r="G684">
        <v>76</v>
      </c>
    </row>
    <row r="685" spans="1:7" x14ac:dyDescent="0.35">
      <c r="A685" t="s">
        <v>18438</v>
      </c>
      <c r="B685" t="s">
        <v>17423</v>
      </c>
      <c r="C685" t="s">
        <v>12257</v>
      </c>
      <c r="D685" t="s">
        <v>17767</v>
      </c>
      <c r="E685">
        <v>1490</v>
      </c>
      <c r="F685" s="13">
        <v>1.53</v>
      </c>
      <c r="G685">
        <v>1083</v>
      </c>
    </row>
    <row r="686" spans="1:7" x14ac:dyDescent="0.35">
      <c r="A686" t="s">
        <v>18439</v>
      </c>
      <c r="B686" t="s">
        <v>17423</v>
      </c>
      <c r="C686" t="s">
        <v>12035</v>
      </c>
      <c r="D686" t="s">
        <v>17759</v>
      </c>
      <c r="E686">
        <v>996</v>
      </c>
      <c r="F686" s="13">
        <v>11.65</v>
      </c>
      <c r="G686">
        <v>385</v>
      </c>
    </row>
    <row r="687" spans="1:7" x14ac:dyDescent="0.35">
      <c r="A687" t="s">
        <v>18440</v>
      </c>
      <c r="B687" t="s">
        <v>17424</v>
      </c>
      <c r="C687" t="s">
        <v>12146</v>
      </c>
      <c r="D687" t="s">
        <v>17746</v>
      </c>
      <c r="E687">
        <v>1627</v>
      </c>
      <c r="F687" s="13">
        <v>39.54</v>
      </c>
      <c r="G687">
        <v>1607</v>
      </c>
    </row>
    <row r="688" spans="1:7" x14ac:dyDescent="0.35">
      <c r="A688" t="s">
        <v>18441</v>
      </c>
      <c r="B688" t="s">
        <v>17424</v>
      </c>
      <c r="C688" t="s">
        <v>11961</v>
      </c>
      <c r="D688" t="s">
        <v>17757</v>
      </c>
      <c r="E688">
        <v>323</v>
      </c>
      <c r="F688" s="13">
        <v>9.25</v>
      </c>
      <c r="G688">
        <v>258</v>
      </c>
    </row>
    <row r="689" spans="1:7" x14ac:dyDescent="0.35">
      <c r="A689" t="s">
        <v>18442</v>
      </c>
      <c r="B689" t="s">
        <v>17424</v>
      </c>
      <c r="C689" t="s">
        <v>11998</v>
      </c>
      <c r="D689" t="s">
        <v>17752</v>
      </c>
      <c r="E689">
        <v>923</v>
      </c>
      <c r="F689" s="13">
        <v>4.3499999999999996</v>
      </c>
      <c r="G689">
        <v>163</v>
      </c>
    </row>
    <row r="690" spans="1:7" x14ac:dyDescent="0.35">
      <c r="A690" t="s">
        <v>18443</v>
      </c>
      <c r="B690" t="s">
        <v>17424</v>
      </c>
      <c r="C690" t="s">
        <v>12072</v>
      </c>
      <c r="D690" t="s">
        <v>17779</v>
      </c>
      <c r="E690">
        <v>1759</v>
      </c>
      <c r="F690" s="13">
        <v>2.2599999999999998</v>
      </c>
      <c r="G690">
        <v>1254</v>
      </c>
    </row>
    <row r="691" spans="1:7" x14ac:dyDescent="0.35">
      <c r="A691" t="s">
        <v>18444</v>
      </c>
      <c r="B691" t="s">
        <v>17425</v>
      </c>
      <c r="C691" t="s">
        <v>12109</v>
      </c>
      <c r="D691" t="s">
        <v>17748</v>
      </c>
      <c r="E691">
        <v>1670</v>
      </c>
      <c r="F691" s="13">
        <v>18.55</v>
      </c>
      <c r="G691">
        <v>804</v>
      </c>
    </row>
    <row r="692" spans="1:7" x14ac:dyDescent="0.35">
      <c r="A692" t="s">
        <v>18445</v>
      </c>
      <c r="B692" t="s">
        <v>17425</v>
      </c>
      <c r="C692" t="s">
        <v>12220</v>
      </c>
      <c r="D692" t="s">
        <v>17754</v>
      </c>
      <c r="E692">
        <v>595</v>
      </c>
      <c r="F692" s="13">
        <v>49.45</v>
      </c>
      <c r="G692">
        <v>30</v>
      </c>
    </row>
    <row r="693" spans="1:7" x14ac:dyDescent="0.35">
      <c r="A693" t="s">
        <v>18446</v>
      </c>
      <c r="B693" t="s">
        <v>17426</v>
      </c>
      <c r="C693" t="s">
        <v>12109</v>
      </c>
      <c r="D693" t="s">
        <v>66</v>
      </c>
      <c r="E693">
        <v>588</v>
      </c>
      <c r="F693" s="13">
        <v>16.7</v>
      </c>
      <c r="G693">
        <v>131</v>
      </c>
    </row>
    <row r="694" spans="1:7" x14ac:dyDescent="0.35">
      <c r="A694" t="s">
        <v>18447</v>
      </c>
      <c r="B694" t="s">
        <v>17427</v>
      </c>
      <c r="C694" t="s">
        <v>12035</v>
      </c>
      <c r="D694" t="s">
        <v>17759</v>
      </c>
      <c r="E694">
        <v>828</v>
      </c>
      <c r="F694" s="13">
        <v>11.18</v>
      </c>
      <c r="G694">
        <v>31</v>
      </c>
    </row>
    <row r="695" spans="1:7" x14ac:dyDescent="0.35">
      <c r="A695" t="s">
        <v>18448</v>
      </c>
      <c r="B695" t="s">
        <v>17427</v>
      </c>
      <c r="C695" t="s">
        <v>12146</v>
      </c>
      <c r="D695" t="s">
        <v>17746</v>
      </c>
      <c r="E695">
        <v>810</v>
      </c>
      <c r="F695" s="13">
        <v>38.22</v>
      </c>
      <c r="G695">
        <v>689</v>
      </c>
    </row>
    <row r="696" spans="1:7" x14ac:dyDescent="0.35">
      <c r="A696" t="s">
        <v>18449</v>
      </c>
      <c r="B696" t="s">
        <v>17428</v>
      </c>
      <c r="C696" t="s">
        <v>12109</v>
      </c>
      <c r="D696" t="s">
        <v>17748</v>
      </c>
      <c r="E696">
        <v>1166</v>
      </c>
      <c r="F696" s="13">
        <v>19.8</v>
      </c>
      <c r="G696">
        <v>851</v>
      </c>
    </row>
    <row r="697" spans="1:7" x14ac:dyDescent="0.35">
      <c r="A697" t="s">
        <v>18450</v>
      </c>
      <c r="B697" t="s">
        <v>17428</v>
      </c>
      <c r="C697" t="s">
        <v>12035</v>
      </c>
      <c r="D697" t="s">
        <v>66</v>
      </c>
      <c r="E697">
        <v>1499</v>
      </c>
      <c r="F697" s="13">
        <v>12.45</v>
      </c>
      <c r="G697">
        <v>1235</v>
      </c>
    </row>
    <row r="698" spans="1:7" x14ac:dyDescent="0.35">
      <c r="A698" t="s">
        <v>18451</v>
      </c>
      <c r="B698" t="s">
        <v>17428</v>
      </c>
      <c r="C698" t="s">
        <v>12109</v>
      </c>
      <c r="D698" t="s">
        <v>17748</v>
      </c>
      <c r="E698">
        <v>332</v>
      </c>
      <c r="F698" s="13">
        <v>17.510000000000002</v>
      </c>
      <c r="G698">
        <v>24</v>
      </c>
    </row>
    <row r="699" spans="1:7" x14ac:dyDescent="0.35">
      <c r="A699" t="s">
        <v>18452</v>
      </c>
      <c r="B699" t="s">
        <v>17429</v>
      </c>
      <c r="C699" t="s">
        <v>11998</v>
      </c>
      <c r="D699" t="s">
        <v>17752</v>
      </c>
      <c r="E699">
        <v>367</v>
      </c>
      <c r="F699" s="13">
        <v>4.32</v>
      </c>
      <c r="G699">
        <v>250</v>
      </c>
    </row>
    <row r="700" spans="1:7" x14ac:dyDescent="0.35">
      <c r="A700" t="s">
        <v>18453</v>
      </c>
      <c r="B700" t="s">
        <v>17429</v>
      </c>
      <c r="C700" t="s">
        <v>11921</v>
      </c>
      <c r="D700" t="s">
        <v>17750</v>
      </c>
      <c r="E700">
        <v>395</v>
      </c>
      <c r="F700" s="13">
        <v>3.9</v>
      </c>
      <c r="G700">
        <v>210</v>
      </c>
    </row>
    <row r="701" spans="1:7" x14ac:dyDescent="0.35">
      <c r="A701" t="s">
        <v>18454</v>
      </c>
      <c r="B701" t="s">
        <v>17430</v>
      </c>
      <c r="C701" t="s">
        <v>12183</v>
      </c>
      <c r="D701" t="s">
        <v>17762</v>
      </c>
      <c r="E701">
        <v>1180</v>
      </c>
      <c r="F701" s="13">
        <v>6.03</v>
      </c>
      <c r="G701">
        <v>749</v>
      </c>
    </row>
    <row r="702" spans="1:7" x14ac:dyDescent="0.35">
      <c r="A702" t="s">
        <v>18455</v>
      </c>
      <c r="B702" t="s">
        <v>17431</v>
      </c>
      <c r="C702" t="s">
        <v>12072</v>
      </c>
      <c r="D702" t="s">
        <v>17779</v>
      </c>
      <c r="E702">
        <v>1258</v>
      </c>
      <c r="F702" s="13">
        <v>1.99</v>
      </c>
      <c r="G702">
        <v>955</v>
      </c>
    </row>
    <row r="703" spans="1:7" x14ac:dyDescent="0.35">
      <c r="A703" t="s">
        <v>18456</v>
      </c>
      <c r="B703" t="s">
        <v>17431</v>
      </c>
      <c r="C703" t="s">
        <v>12072</v>
      </c>
      <c r="D703" t="s">
        <v>17779</v>
      </c>
      <c r="E703">
        <v>518</v>
      </c>
      <c r="F703" s="13">
        <v>1.92</v>
      </c>
      <c r="G703">
        <v>301</v>
      </c>
    </row>
    <row r="704" spans="1:7" x14ac:dyDescent="0.35">
      <c r="A704" t="s">
        <v>18457</v>
      </c>
      <c r="B704" t="s">
        <v>17431</v>
      </c>
      <c r="C704" t="s">
        <v>11998</v>
      </c>
      <c r="D704" t="s">
        <v>66</v>
      </c>
      <c r="E704">
        <v>931</v>
      </c>
      <c r="F704" s="13">
        <v>4.32</v>
      </c>
      <c r="G704">
        <v>476</v>
      </c>
    </row>
    <row r="705" spans="1:7" x14ac:dyDescent="0.35">
      <c r="A705" t="s">
        <v>18458</v>
      </c>
      <c r="B705" t="s">
        <v>17432</v>
      </c>
      <c r="C705" t="s">
        <v>12146</v>
      </c>
      <c r="D705" t="s">
        <v>17746</v>
      </c>
      <c r="E705">
        <v>905</v>
      </c>
      <c r="F705" s="13">
        <v>31.74</v>
      </c>
      <c r="G705">
        <v>791</v>
      </c>
    </row>
    <row r="706" spans="1:7" x14ac:dyDescent="0.35">
      <c r="A706" t="s">
        <v>18459</v>
      </c>
      <c r="B706" t="s">
        <v>17432</v>
      </c>
      <c r="C706" t="s">
        <v>11961</v>
      </c>
      <c r="D706" t="s">
        <v>17757</v>
      </c>
      <c r="E706">
        <v>1014</v>
      </c>
      <c r="F706" s="13">
        <v>9.6300000000000008</v>
      </c>
      <c r="G706">
        <v>161</v>
      </c>
    </row>
    <row r="707" spans="1:7" x14ac:dyDescent="0.35">
      <c r="A707" t="s">
        <v>18460</v>
      </c>
      <c r="B707" t="s">
        <v>17432</v>
      </c>
      <c r="C707" t="s">
        <v>12257</v>
      </c>
      <c r="D707" t="s">
        <v>17767</v>
      </c>
      <c r="E707">
        <v>830</v>
      </c>
      <c r="F707" s="13">
        <v>1.67</v>
      </c>
      <c r="G707">
        <v>291</v>
      </c>
    </row>
    <row r="708" spans="1:7" x14ac:dyDescent="0.35">
      <c r="A708" t="s">
        <v>18461</v>
      </c>
      <c r="B708" t="s">
        <v>17432</v>
      </c>
      <c r="C708" t="s">
        <v>12183</v>
      </c>
      <c r="D708" t="s">
        <v>17762</v>
      </c>
      <c r="E708">
        <v>515</v>
      </c>
      <c r="F708" s="13">
        <v>5.88</v>
      </c>
      <c r="G708">
        <v>299</v>
      </c>
    </row>
    <row r="709" spans="1:7" x14ac:dyDescent="0.35">
      <c r="A709" t="s">
        <v>18462</v>
      </c>
      <c r="B709" t="s">
        <v>17433</v>
      </c>
      <c r="C709" t="s">
        <v>12146</v>
      </c>
      <c r="D709" t="s">
        <v>17746</v>
      </c>
      <c r="E709">
        <v>693</v>
      </c>
      <c r="F709" s="13">
        <v>36.36</v>
      </c>
      <c r="G709">
        <v>559</v>
      </c>
    </row>
    <row r="710" spans="1:7" x14ac:dyDescent="0.35">
      <c r="A710" t="s">
        <v>18463</v>
      </c>
      <c r="B710" t="s">
        <v>17433</v>
      </c>
      <c r="C710" t="s">
        <v>12220</v>
      </c>
      <c r="D710" t="s">
        <v>17754</v>
      </c>
      <c r="E710">
        <v>595</v>
      </c>
      <c r="F710" s="13">
        <v>45.54</v>
      </c>
      <c r="G710">
        <v>566</v>
      </c>
    </row>
    <row r="711" spans="1:7" x14ac:dyDescent="0.35">
      <c r="A711" t="s">
        <v>18464</v>
      </c>
      <c r="B711" t="s">
        <v>17433</v>
      </c>
      <c r="C711" t="s">
        <v>12146</v>
      </c>
      <c r="D711" t="s">
        <v>17746</v>
      </c>
      <c r="E711">
        <v>1201</v>
      </c>
      <c r="F711" s="13">
        <v>34.090000000000003</v>
      </c>
      <c r="G711">
        <v>621</v>
      </c>
    </row>
    <row r="712" spans="1:7" x14ac:dyDescent="0.35">
      <c r="A712" t="s">
        <v>18465</v>
      </c>
      <c r="B712" t="s">
        <v>17434</v>
      </c>
      <c r="C712" t="s">
        <v>12183</v>
      </c>
      <c r="D712" t="s">
        <v>17762</v>
      </c>
      <c r="E712">
        <v>1233</v>
      </c>
      <c r="F712" s="13">
        <v>7.38</v>
      </c>
      <c r="G712">
        <v>960</v>
      </c>
    </row>
    <row r="713" spans="1:7" x14ac:dyDescent="0.35">
      <c r="A713" t="s">
        <v>18466</v>
      </c>
      <c r="B713" t="s">
        <v>17434</v>
      </c>
      <c r="C713" t="s">
        <v>11998</v>
      </c>
      <c r="D713" t="s">
        <v>17752</v>
      </c>
      <c r="E713">
        <v>1134</v>
      </c>
      <c r="F713" s="13">
        <v>3.5</v>
      </c>
      <c r="G713">
        <v>869</v>
      </c>
    </row>
    <row r="714" spans="1:7" x14ac:dyDescent="0.35">
      <c r="A714" t="s">
        <v>18467</v>
      </c>
      <c r="B714" t="s">
        <v>17434</v>
      </c>
      <c r="C714" t="s">
        <v>11961</v>
      </c>
      <c r="D714" t="s">
        <v>17757</v>
      </c>
      <c r="E714">
        <v>435</v>
      </c>
      <c r="F714" s="13">
        <v>9.0299999999999994</v>
      </c>
      <c r="G714">
        <v>64</v>
      </c>
    </row>
    <row r="715" spans="1:7" x14ac:dyDescent="0.35">
      <c r="A715" t="s">
        <v>18468</v>
      </c>
      <c r="B715" t="s">
        <v>17434</v>
      </c>
      <c r="C715" t="s">
        <v>12035</v>
      </c>
      <c r="D715" t="s">
        <v>17759</v>
      </c>
      <c r="E715">
        <v>1804</v>
      </c>
      <c r="F715" s="13">
        <v>11.28</v>
      </c>
      <c r="G715">
        <v>985</v>
      </c>
    </row>
    <row r="716" spans="1:7" x14ac:dyDescent="0.35">
      <c r="A716" t="s">
        <v>18469</v>
      </c>
      <c r="B716" t="s">
        <v>17435</v>
      </c>
      <c r="C716" t="s">
        <v>12035</v>
      </c>
      <c r="D716" t="s">
        <v>17759</v>
      </c>
      <c r="E716">
        <v>595</v>
      </c>
      <c r="F716" s="13">
        <v>10.92</v>
      </c>
      <c r="G716">
        <v>442</v>
      </c>
    </row>
    <row r="717" spans="1:7" x14ac:dyDescent="0.35">
      <c r="A717" t="s">
        <v>18470</v>
      </c>
      <c r="B717" t="s">
        <v>17435</v>
      </c>
      <c r="C717" t="s">
        <v>11961</v>
      </c>
      <c r="D717" t="s">
        <v>17757</v>
      </c>
      <c r="E717">
        <v>1347</v>
      </c>
      <c r="F717" s="13">
        <v>8.8699999999999992</v>
      </c>
      <c r="G717">
        <v>1308</v>
      </c>
    </row>
    <row r="718" spans="1:7" x14ac:dyDescent="0.35">
      <c r="A718" t="s">
        <v>18471</v>
      </c>
      <c r="B718" t="s">
        <v>17435</v>
      </c>
      <c r="C718" t="s">
        <v>12257</v>
      </c>
      <c r="D718" t="s">
        <v>17767</v>
      </c>
      <c r="E718">
        <v>953</v>
      </c>
      <c r="F718" s="13">
        <v>1.64</v>
      </c>
      <c r="G718">
        <v>858</v>
      </c>
    </row>
    <row r="719" spans="1:7" x14ac:dyDescent="0.35">
      <c r="A719" t="s">
        <v>18472</v>
      </c>
      <c r="B719" t="s">
        <v>17436</v>
      </c>
      <c r="C719" t="s">
        <v>11998</v>
      </c>
      <c r="D719" t="s">
        <v>17752</v>
      </c>
      <c r="E719">
        <v>1630</v>
      </c>
      <c r="F719" s="13">
        <v>4.16</v>
      </c>
      <c r="G719">
        <v>1614</v>
      </c>
    </row>
    <row r="720" spans="1:7" x14ac:dyDescent="0.35">
      <c r="A720" t="s">
        <v>18473</v>
      </c>
      <c r="B720" t="s">
        <v>17436</v>
      </c>
      <c r="C720" t="s">
        <v>12220</v>
      </c>
      <c r="D720" t="s">
        <v>17754</v>
      </c>
      <c r="E720">
        <v>1476</v>
      </c>
      <c r="F720" s="13">
        <v>53.21</v>
      </c>
      <c r="G720">
        <v>489</v>
      </c>
    </row>
    <row r="721" spans="1:7" x14ac:dyDescent="0.35">
      <c r="A721" t="s">
        <v>18474</v>
      </c>
      <c r="B721" t="s">
        <v>17436</v>
      </c>
      <c r="C721" t="s">
        <v>12035</v>
      </c>
      <c r="D721" t="s">
        <v>17759</v>
      </c>
      <c r="E721">
        <v>408</v>
      </c>
      <c r="F721" s="13">
        <v>13.23</v>
      </c>
      <c r="G721">
        <v>91</v>
      </c>
    </row>
    <row r="722" spans="1:7" x14ac:dyDescent="0.35">
      <c r="A722" t="s">
        <v>18475</v>
      </c>
      <c r="B722" t="s">
        <v>17436</v>
      </c>
      <c r="C722" t="s">
        <v>12146</v>
      </c>
      <c r="D722" t="s">
        <v>17746</v>
      </c>
      <c r="E722">
        <v>1939</v>
      </c>
      <c r="F722" s="13">
        <v>33.32</v>
      </c>
      <c r="G722">
        <v>1007</v>
      </c>
    </row>
    <row r="723" spans="1:7" x14ac:dyDescent="0.35">
      <c r="A723" t="s">
        <v>18476</v>
      </c>
      <c r="B723" t="s">
        <v>17437</v>
      </c>
      <c r="C723" t="s">
        <v>11921</v>
      </c>
      <c r="D723" t="s">
        <v>17750</v>
      </c>
      <c r="E723">
        <v>199</v>
      </c>
      <c r="F723" s="13">
        <v>3.95</v>
      </c>
      <c r="G723">
        <v>139</v>
      </c>
    </row>
    <row r="724" spans="1:7" x14ac:dyDescent="0.35">
      <c r="A724" t="s">
        <v>18477</v>
      </c>
      <c r="B724" t="s">
        <v>17437</v>
      </c>
      <c r="C724" t="s">
        <v>12035</v>
      </c>
      <c r="D724" t="s">
        <v>66</v>
      </c>
      <c r="E724">
        <v>1999</v>
      </c>
      <c r="F724" s="13">
        <v>12.83</v>
      </c>
      <c r="G724">
        <v>1202</v>
      </c>
    </row>
    <row r="725" spans="1:7" x14ac:dyDescent="0.35">
      <c r="A725" t="s">
        <v>18478</v>
      </c>
      <c r="B725" t="s">
        <v>17437</v>
      </c>
      <c r="C725" t="s">
        <v>12072</v>
      </c>
      <c r="D725" t="s">
        <v>17779</v>
      </c>
      <c r="E725">
        <v>1454</v>
      </c>
      <c r="F725" s="13">
        <v>2.08</v>
      </c>
      <c r="G725">
        <v>160</v>
      </c>
    </row>
    <row r="726" spans="1:7" x14ac:dyDescent="0.35">
      <c r="A726" t="s">
        <v>18479</v>
      </c>
      <c r="B726" t="s">
        <v>17437</v>
      </c>
      <c r="C726" t="s">
        <v>12146</v>
      </c>
      <c r="D726" t="s">
        <v>17746</v>
      </c>
      <c r="E726">
        <v>614</v>
      </c>
      <c r="F726" s="13">
        <v>34.880000000000003</v>
      </c>
      <c r="G726">
        <v>499</v>
      </c>
    </row>
    <row r="727" spans="1:7" x14ac:dyDescent="0.35">
      <c r="A727" t="s">
        <v>18480</v>
      </c>
      <c r="B727" t="s">
        <v>17438</v>
      </c>
      <c r="C727" t="s">
        <v>12146</v>
      </c>
      <c r="D727" t="s">
        <v>17746</v>
      </c>
      <c r="E727">
        <v>1948</v>
      </c>
      <c r="F727" s="13">
        <v>-38.450000000000003</v>
      </c>
      <c r="G727">
        <v>1476</v>
      </c>
    </row>
    <row r="728" spans="1:7" x14ac:dyDescent="0.35">
      <c r="A728" t="s">
        <v>18481</v>
      </c>
      <c r="B728" t="s">
        <v>17439</v>
      </c>
      <c r="C728" t="s">
        <v>12220</v>
      </c>
      <c r="D728" t="s">
        <v>17754</v>
      </c>
      <c r="E728">
        <v>1006</v>
      </c>
      <c r="F728" s="13">
        <v>53.38</v>
      </c>
      <c r="G728">
        <v>177</v>
      </c>
    </row>
    <row r="729" spans="1:7" x14ac:dyDescent="0.35">
      <c r="A729" t="s">
        <v>18482</v>
      </c>
      <c r="B729" t="s">
        <v>17439</v>
      </c>
      <c r="C729" t="s">
        <v>11961</v>
      </c>
      <c r="D729" t="s">
        <v>17757</v>
      </c>
      <c r="E729">
        <v>1943</v>
      </c>
      <c r="F729" s="13">
        <v>8.7100000000000009</v>
      </c>
      <c r="G729">
        <v>574</v>
      </c>
    </row>
    <row r="730" spans="1:7" x14ac:dyDescent="0.35">
      <c r="A730" t="s">
        <v>18483</v>
      </c>
      <c r="B730" t="s">
        <v>17439</v>
      </c>
      <c r="C730" t="s">
        <v>12146</v>
      </c>
      <c r="D730" t="s">
        <v>17746</v>
      </c>
      <c r="E730">
        <v>905</v>
      </c>
      <c r="F730" s="13">
        <v>36.090000000000003</v>
      </c>
      <c r="G730">
        <v>483</v>
      </c>
    </row>
    <row r="731" spans="1:7" x14ac:dyDescent="0.35">
      <c r="A731" t="s">
        <v>18484</v>
      </c>
      <c r="B731" t="s">
        <v>17439</v>
      </c>
      <c r="C731" t="s">
        <v>11921</v>
      </c>
      <c r="D731" t="s">
        <v>17750</v>
      </c>
      <c r="E731">
        <v>1405</v>
      </c>
      <c r="F731" s="13">
        <v>4.62</v>
      </c>
      <c r="G731">
        <v>1373</v>
      </c>
    </row>
    <row r="732" spans="1:7" x14ac:dyDescent="0.35">
      <c r="A732" t="s">
        <v>18485</v>
      </c>
      <c r="B732" t="s">
        <v>17440</v>
      </c>
      <c r="C732" t="s">
        <v>12109</v>
      </c>
      <c r="D732" t="s">
        <v>17748</v>
      </c>
      <c r="E732">
        <v>1167</v>
      </c>
      <c r="F732" s="13">
        <v>19.87</v>
      </c>
      <c r="G732">
        <v>208</v>
      </c>
    </row>
    <row r="733" spans="1:7" x14ac:dyDescent="0.35">
      <c r="A733" t="s">
        <v>18486</v>
      </c>
      <c r="B733" t="s">
        <v>17440</v>
      </c>
      <c r="C733" t="s">
        <v>12035</v>
      </c>
      <c r="D733" t="s">
        <v>17759</v>
      </c>
      <c r="E733">
        <v>914</v>
      </c>
      <c r="F733" s="13">
        <v>13.2</v>
      </c>
      <c r="G733">
        <v>719</v>
      </c>
    </row>
    <row r="734" spans="1:7" x14ac:dyDescent="0.35">
      <c r="A734" t="s">
        <v>18487</v>
      </c>
      <c r="B734" t="s">
        <v>17440</v>
      </c>
      <c r="C734" t="s">
        <v>11998</v>
      </c>
      <c r="D734" t="s">
        <v>17752</v>
      </c>
      <c r="E734">
        <v>392</v>
      </c>
      <c r="F734" s="13">
        <v>4.1399999999999997</v>
      </c>
      <c r="G734">
        <v>78</v>
      </c>
    </row>
    <row r="735" spans="1:7" x14ac:dyDescent="0.35">
      <c r="A735" t="s">
        <v>18488</v>
      </c>
      <c r="B735" t="s">
        <v>17440</v>
      </c>
      <c r="C735" t="s">
        <v>11921</v>
      </c>
      <c r="D735" t="s">
        <v>17750</v>
      </c>
      <c r="E735">
        <v>1162</v>
      </c>
      <c r="F735" s="13">
        <v>4.17</v>
      </c>
      <c r="G735">
        <v>128</v>
      </c>
    </row>
    <row r="736" spans="1:7" x14ac:dyDescent="0.35">
      <c r="A736" t="s">
        <v>18489</v>
      </c>
      <c r="B736" t="s">
        <v>17441</v>
      </c>
      <c r="C736" t="s">
        <v>12072</v>
      </c>
      <c r="D736" t="s">
        <v>17779</v>
      </c>
      <c r="E736">
        <v>81</v>
      </c>
      <c r="F736" s="13">
        <v>2.41</v>
      </c>
      <c r="G736">
        <v>59</v>
      </c>
    </row>
    <row r="737" spans="1:7" x14ac:dyDescent="0.35">
      <c r="A737" t="s">
        <v>18490</v>
      </c>
      <c r="B737" t="s">
        <v>17441</v>
      </c>
      <c r="C737" t="s">
        <v>12257</v>
      </c>
      <c r="D737" t="s">
        <v>17767</v>
      </c>
      <c r="E737">
        <v>1464</v>
      </c>
      <c r="F737" s="13">
        <v>1.67</v>
      </c>
      <c r="G737">
        <v>425</v>
      </c>
    </row>
    <row r="738" spans="1:7" x14ac:dyDescent="0.35">
      <c r="A738" t="s">
        <v>18491</v>
      </c>
      <c r="B738" t="s">
        <v>17441</v>
      </c>
      <c r="C738" t="s">
        <v>12072</v>
      </c>
      <c r="D738" t="s">
        <v>17779</v>
      </c>
      <c r="E738">
        <v>688</v>
      </c>
      <c r="F738" s="13">
        <v>2.04</v>
      </c>
      <c r="G738">
        <v>115</v>
      </c>
    </row>
    <row r="739" spans="1:7" x14ac:dyDescent="0.35">
      <c r="A739" t="s">
        <v>18492</v>
      </c>
      <c r="B739" t="s">
        <v>17441</v>
      </c>
      <c r="C739" t="s">
        <v>12183</v>
      </c>
      <c r="D739" t="s">
        <v>17762</v>
      </c>
      <c r="E739">
        <v>1734</v>
      </c>
      <c r="F739" s="13">
        <v>6.45</v>
      </c>
      <c r="G739">
        <v>879</v>
      </c>
    </row>
    <row r="740" spans="1:7" x14ac:dyDescent="0.35">
      <c r="A740" t="s">
        <v>18493</v>
      </c>
      <c r="B740" t="s">
        <v>17442</v>
      </c>
      <c r="C740" t="s">
        <v>12146</v>
      </c>
      <c r="D740" t="s">
        <v>17746</v>
      </c>
      <c r="E740">
        <v>1419</v>
      </c>
      <c r="F740" s="13">
        <v>35.659999999999997</v>
      </c>
      <c r="G740">
        <v>69</v>
      </c>
    </row>
    <row r="741" spans="1:7" x14ac:dyDescent="0.35">
      <c r="A741" t="s">
        <v>18494</v>
      </c>
      <c r="B741" t="s">
        <v>17442</v>
      </c>
      <c r="C741" t="s">
        <v>12109</v>
      </c>
      <c r="D741" t="s">
        <v>17748</v>
      </c>
      <c r="E741">
        <v>1399</v>
      </c>
      <c r="F741" s="13">
        <v>16.54</v>
      </c>
      <c r="G741">
        <v>234</v>
      </c>
    </row>
    <row r="742" spans="1:7" x14ac:dyDescent="0.35">
      <c r="A742" t="s">
        <v>18495</v>
      </c>
      <c r="B742" t="s">
        <v>17443</v>
      </c>
      <c r="C742" t="s">
        <v>12072</v>
      </c>
      <c r="D742" t="s">
        <v>17779</v>
      </c>
      <c r="E742">
        <v>314</v>
      </c>
      <c r="F742" s="13">
        <v>2.2999999999999998</v>
      </c>
      <c r="G742">
        <v>16</v>
      </c>
    </row>
    <row r="743" spans="1:7" x14ac:dyDescent="0.35">
      <c r="A743" t="s">
        <v>18496</v>
      </c>
      <c r="B743" t="s">
        <v>17444</v>
      </c>
      <c r="C743" t="s">
        <v>11998</v>
      </c>
      <c r="D743" t="s">
        <v>17752</v>
      </c>
      <c r="E743">
        <v>430</v>
      </c>
      <c r="F743" s="13">
        <v>3.68</v>
      </c>
      <c r="G743">
        <v>80</v>
      </c>
    </row>
    <row r="744" spans="1:7" x14ac:dyDescent="0.35">
      <c r="A744" t="s">
        <v>18497</v>
      </c>
      <c r="B744" t="s">
        <v>17444</v>
      </c>
      <c r="C744" t="s">
        <v>12220</v>
      </c>
      <c r="D744" t="s">
        <v>17754</v>
      </c>
      <c r="E744">
        <v>847</v>
      </c>
      <c r="F744" s="13">
        <v>54.29</v>
      </c>
      <c r="G744">
        <v>745</v>
      </c>
    </row>
    <row r="745" spans="1:7" x14ac:dyDescent="0.35">
      <c r="A745" t="s">
        <v>18498</v>
      </c>
      <c r="B745" t="s">
        <v>17444</v>
      </c>
      <c r="C745" t="s">
        <v>11921</v>
      </c>
      <c r="D745" t="s">
        <v>17750</v>
      </c>
      <c r="E745">
        <v>1482</v>
      </c>
      <c r="F745" s="13">
        <v>4.04</v>
      </c>
      <c r="G745">
        <v>1057</v>
      </c>
    </row>
    <row r="746" spans="1:7" x14ac:dyDescent="0.35">
      <c r="A746" t="s">
        <v>18499</v>
      </c>
      <c r="B746" t="s">
        <v>17444</v>
      </c>
      <c r="C746" t="s">
        <v>12072</v>
      </c>
      <c r="D746" t="s">
        <v>17779</v>
      </c>
      <c r="E746">
        <v>305</v>
      </c>
      <c r="F746" s="13">
        <v>1.92</v>
      </c>
      <c r="G746">
        <v>290</v>
      </c>
    </row>
    <row r="747" spans="1:7" x14ac:dyDescent="0.35">
      <c r="A747" t="s">
        <v>18500</v>
      </c>
      <c r="B747" t="s">
        <v>17445</v>
      </c>
      <c r="C747" t="s">
        <v>12072</v>
      </c>
      <c r="D747" t="s">
        <v>17779</v>
      </c>
      <c r="E747">
        <v>1727</v>
      </c>
      <c r="F747" s="13">
        <v>2.17</v>
      </c>
      <c r="G747">
        <v>134</v>
      </c>
    </row>
    <row r="748" spans="1:7" x14ac:dyDescent="0.35">
      <c r="A748" t="s">
        <v>18501</v>
      </c>
      <c r="B748" t="s">
        <v>17445</v>
      </c>
      <c r="C748" t="s">
        <v>12220</v>
      </c>
      <c r="D748" t="s">
        <v>66</v>
      </c>
      <c r="E748">
        <v>435</v>
      </c>
      <c r="F748" s="13">
        <v>52.18</v>
      </c>
      <c r="G748">
        <v>287</v>
      </c>
    </row>
    <row r="749" spans="1:7" x14ac:dyDescent="0.35">
      <c r="A749" t="s">
        <v>18502</v>
      </c>
      <c r="B749" t="s">
        <v>17445</v>
      </c>
      <c r="C749" t="s">
        <v>11998</v>
      </c>
      <c r="D749" t="s">
        <v>17752</v>
      </c>
      <c r="E749">
        <v>763</v>
      </c>
      <c r="F749" s="13">
        <v>4.18</v>
      </c>
      <c r="G749">
        <v>345</v>
      </c>
    </row>
    <row r="750" spans="1:7" x14ac:dyDescent="0.35">
      <c r="A750" t="s">
        <v>18503</v>
      </c>
      <c r="B750" t="s">
        <v>17445</v>
      </c>
      <c r="C750" t="s">
        <v>12257</v>
      </c>
      <c r="D750" t="s">
        <v>17767</v>
      </c>
      <c r="E750">
        <v>293</v>
      </c>
      <c r="F750" s="13">
        <v>1.46</v>
      </c>
      <c r="G750">
        <v>90</v>
      </c>
    </row>
    <row r="751" spans="1:7" x14ac:dyDescent="0.35">
      <c r="A751" t="s">
        <v>18504</v>
      </c>
      <c r="B751" t="s">
        <v>17446</v>
      </c>
      <c r="C751" t="s">
        <v>12072</v>
      </c>
      <c r="D751" t="s">
        <v>17779</v>
      </c>
      <c r="E751">
        <v>367</v>
      </c>
      <c r="F751" s="13">
        <v>2.37</v>
      </c>
      <c r="G751">
        <v>353</v>
      </c>
    </row>
    <row r="752" spans="1:7" x14ac:dyDescent="0.35">
      <c r="A752" t="s">
        <v>18505</v>
      </c>
      <c r="B752" t="s">
        <v>17446</v>
      </c>
      <c r="C752" t="s">
        <v>12109</v>
      </c>
      <c r="D752" t="s">
        <v>17748</v>
      </c>
      <c r="E752">
        <v>1000</v>
      </c>
      <c r="F752" s="13">
        <v>16.47</v>
      </c>
      <c r="G752">
        <v>228</v>
      </c>
    </row>
    <row r="753" spans="1:7" x14ac:dyDescent="0.35">
      <c r="A753" t="s">
        <v>18506</v>
      </c>
      <c r="B753" t="s">
        <v>17447</v>
      </c>
      <c r="C753" t="s">
        <v>12257</v>
      </c>
      <c r="D753" t="s">
        <v>66</v>
      </c>
      <c r="E753">
        <v>1575</v>
      </c>
      <c r="F753" s="13">
        <v>1.58</v>
      </c>
      <c r="G753">
        <v>1548</v>
      </c>
    </row>
    <row r="754" spans="1:7" x14ac:dyDescent="0.35">
      <c r="A754" t="s">
        <v>18507</v>
      </c>
      <c r="B754" t="s">
        <v>17447</v>
      </c>
      <c r="C754" t="s">
        <v>11961</v>
      </c>
      <c r="D754" t="s">
        <v>66</v>
      </c>
      <c r="E754">
        <v>1886</v>
      </c>
      <c r="F754" s="13">
        <v>9.5299999999999994</v>
      </c>
      <c r="G754">
        <v>1703</v>
      </c>
    </row>
    <row r="755" spans="1:7" x14ac:dyDescent="0.35">
      <c r="A755" t="s">
        <v>18508</v>
      </c>
      <c r="B755" t="s">
        <v>17447</v>
      </c>
      <c r="C755" t="s">
        <v>11961</v>
      </c>
      <c r="D755" t="s">
        <v>66</v>
      </c>
      <c r="E755">
        <v>1541</v>
      </c>
      <c r="F755" s="13">
        <v>8.58</v>
      </c>
      <c r="G755">
        <v>175</v>
      </c>
    </row>
    <row r="756" spans="1:7" x14ac:dyDescent="0.35">
      <c r="A756" t="s">
        <v>18509</v>
      </c>
      <c r="B756" t="s">
        <v>17447</v>
      </c>
      <c r="C756" t="s">
        <v>12035</v>
      </c>
      <c r="D756" t="s">
        <v>17759</v>
      </c>
      <c r="E756">
        <v>1033</v>
      </c>
      <c r="F756" s="13">
        <v>10.95</v>
      </c>
      <c r="G756">
        <v>882</v>
      </c>
    </row>
    <row r="757" spans="1:7" x14ac:dyDescent="0.35">
      <c r="A757" t="s">
        <v>18510</v>
      </c>
      <c r="B757" t="s">
        <v>17448</v>
      </c>
      <c r="C757" t="s">
        <v>11961</v>
      </c>
      <c r="D757" t="s">
        <v>17757</v>
      </c>
      <c r="E757">
        <v>1764</v>
      </c>
      <c r="F757" s="13">
        <v>8.8800000000000008</v>
      </c>
      <c r="G757">
        <v>1097</v>
      </c>
    </row>
    <row r="758" spans="1:7" x14ac:dyDescent="0.35">
      <c r="A758" t="s">
        <v>18511</v>
      </c>
      <c r="B758" t="s">
        <v>17448</v>
      </c>
      <c r="C758" t="s">
        <v>12072</v>
      </c>
      <c r="D758" t="s">
        <v>17779</v>
      </c>
      <c r="E758">
        <v>1776</v>
      </c>
      <c r="F758" s="13">
        <v>1.92</v>
      </c>
      <c r="G758">
        <v>674</v>
      </c>
    </row>
    <row r="759" spans="1:7" x14ac:dyDescent="0.35">
      <c r="A759" t="s">
        <v>18512</v>
      </c>
      <c r="B759" t="s">
        <v>17449</v>
      </c>
      <c r="C759" t="s">
        <v>11961</v>
      </c>
      <c r="D759" t="s">
        <v>17757</v>
      </c>
      <c r="E759">
        <v>480</v>
      </c>
      <c r="F759" s="13">
        <v>9.59</v>
      </c>
      <c r="G759">
        <v>383</v>
      </c>
    </row>
    <row r="760" spans="1:7" x14ac:dyDescent="0.35">
      <c r="A760" t="s">
        <v>18513</v>
      </c>
      <c r="B760" t="s">
        <v>17449</v>
      </c>
      <c r="C760" t="s">
        <v>11921</v>
      </c>
      <c r="D760" t="s">
        <v>17750</v>
      </c>
      <c r="E760">
        <v>669</v>
      </c>
      <c r="F760" s="13">
        <v>3.93</v>
      </c>
      <c r="G760">
        <v>237</v>
      </c>
    </row>
    <row r="761" spans="1:7" x14ac:dyDescent="0.35">
      <c r="A761" t="s">
        <v>18514</v>
      </c>
      <c r="B761" t="s">
        <v>17449</v>
      </c>
      <c r="C761" t="s">
        <v>12220</v>
      </c>
      <c r="D761" t="s">
        <v>17754</v>
      </c>
      <c r="E761">
        <v>1010</v>
      </c>
      <c r="F761" s="13">
        <v>51.25</v>
      </c>
      <c r="G761">
        <v>516</v>
      </c>
    </row>
    <row r="762" spans="1:7" x14ac:dyDescent="0.35">
      <c r="A762" t="s">
        <v>18515</v>
      </c>
      <c r="B762" t="s">
        <v>17449</v>
      </c>
      <c r="C762" t="s">
        <v>11921</v>
      </c>
      <c r="D762" t="s">
        <v>17750</v>
      </c>
      <c r="E762">
        <v>1568</v>
      </c>
      <c r="F762" s="13">
        <v>4.4000000000000004</v>
      </c>
      <c r="G762">
        <v>28</v>
      </c>
    </row>
    <row r="763" spans="1:7" x14ac:dyDescent="0.35">
      <c r="A763" t="s">
        <v>18516</v>
      </c>
      <c r="B763" t="s">
        <v>17450</v>
      </c>
      <c r="C763" t="s">
        <v>12072</v>
      </c>
      <c r="D763" t="s">
        <v>17779</v>
      </c>
      <c r="E763">
        <v>562</v>
      </c>
      <c r="F763" s="13">
        <v>2.17</v>
      </c>
      <c r="G763">
        <v>343</v>
      </c>
    </row>
    <row r="764" spans="1:7" x14ac:dyDescent="0.35">
      <c r="A764" t="s">
        <v>18517</v>
      </c>
      <c r="B764" t="s">
        <v>17450</v>
      </c>
      <c r="C764" t="s">
        <v>11961</v>
      </c>
      <c r="D764" t="s">
        <v>17757</v>
      </c>
      <c r="E764">
        <v>1678</v>
      </c>
      <c r="F764" s="13">
        <v>-8.89</v>
      </c>
      <c r="G764">
        <v>517</v>
      </c>
    </row>
    <row r="765" spans="1:7" x14ac:dyDescent="0.35">
      <c r="A765" t="s">
        <v>18518</v>
      </c>
      <c r="B765" t="s">
        <v>17450</v>
      </c>
      <c r="C765" t="s">
        <v>12072</v>
      </c>
      <c r="D765" t="s">
        <v>17779</v>
      </c>
      <c r="E765">
        <v>1986</v>
      </c>
      <c r="F765" s="13">
        <v>1.98</v>
      </c>
      <c r="G765">
        <v>456</v>
      </c>
    </row>
    <row r="766" spans="1:7" x14ac:dyDescent="0.35">
      <c r="A766" t="s">
        <v>18519</v>
      </c>
      <c r="B766" t="s">
        <v>17450</v>
      </c>
      <c r="C766" t="s">
        <v>12035</v>
      </c>
      <c r="D766" t="s">
        <v>17759</v>
      </c>
      <c r="E766">
        <v>582</v>
      </c>
      <c r="F766" s="13">
        <v>11.57</v>
      </c>
      <c r="G766">
        <v>179</v>
      </c>
    </row>
    <row r="767" spans="1:7" x14ac:dyDescent="0.35">
      <c r="A767" t="s">
        <v>18520</v>
      </c>
      <c r="B767" t="s">
        <v>17451</v>
      </c>
      <c r="C767" t="s">
        <v>11921</v>
      </c>
      <c r="D767" t="s">
        <v>66</v>
      </c>
      <c r="E767">
        <v>1195</v>
      </c>
      <c r="F767" s="13">
        <v>4.5599999999999996</v>
      </c>
      <c r="G767">
        <v>275</v>
      </c>
    </row>
    <row r="768" spans="1:7" x14ac:dyDescent="0.35">
      <c r="A768" t="s">
        <v>18521</v>
      </c>
      <c r="B768" t="s">
        <v>17451</v>
      </c>
      <c r="C768" t="s">
        <v>12109</v>
      </c>
      <c r="D768" t="s">
        <v>17748</v>
      </c>
      <c r="E768">
        <v>563</v>
      </c>
      <c r="F768" s="13">
        <v>18.45</v>
      </c>
      <c r="G768">
        <v>507</v>
      </c>
    </row>
    <row r="769" spans="1:7" x14ac:dyDescent="0.35">
      <c r="A769" t="s">
        <v>18522</v>
      </c>
      <c r="B769" t="s">
        <v>17451</v>
      </c>
      <c r="C769" t="s">
        <v>12183</v>
      </c>
      <c r="D769" t="s">
        <v>17762</v>
      </c>
      <c r="E769">
        <v>727</v>
      </c>
      <c r="F769" s="13">
        <v>6.23</v>
      </c>
      <c r="G769">
        <v>523</v>
      </c>
    </row>
    <row r="770" spans="1:7" x14ac:dyDescent="0.35">
      <c r="A770" t="s">
        <v>18523</v>
      </c>
      <c r="B770" t="s">
        <v>17451</v>
      </c>
      <c r="C770" t="s">
        <v>12220</v>
      </c>
      <c r="D770" t="s">
        <v>17754</v>
      </c>
      <c r="E770">
        <v>292</v>
      </c>
      <c r="F770" s="13">
        <v>52.14</v>
      </c>
      <c r="G770">
        <v>222</v>
      </c>
    </row>
    <row r="771" spans="1:7" x14ac:dyDescent="0.35">
      <c r="A771" t="s">
        <v>18524</v>
      </c>
      <c r="B771" t="s">
        <v>17452</v>
      </c>
      <c r="C771" t="s">
        <v>12109</v>
      </c>
      <c r="D771" t="s">
        <v>17748</v>
      </c>
      <c r="E771">
        <v>1438</v>
      </c>
      <c r="F771" s="13">
        <v>19.239999999999998</v>
      </c>
      <c r="G771">
        <v>795</v>
      </c>
    </row>
    <row r="772" spans="1:7" x14ac:dyDescent="0.35">
      <c r="A772" t="s">
        <v>18525</v>
      </c>
      <c r="B772" t="s">
        <v>17453</v>
      </c>
      <c r="C772" t="s">
        <v>12035</v>
      </c>
      <c r="D772" t="s">
        <v>17759</v>
      </c>
      <c r="E772">
        <v>1585</v>
      </c>
      <c r="F772" s="13">
        <v>10.87</v>
      </c>
      <c r="G772">
        <v>1422</v>
      </c>
    </row>
    <row r="773" spans="1:7" x14ac:dyDescent="0.35">
      <c r="A773" t="s">
        <v>18526</v>
      </c>
      <c r="B773" t="s">
        <v>17453</v>
      </c>
      <c r="C773" t="s">
        <v>12146</v>
      </c>
      <c r="D773" t="s">
        <v>17746</v>
      </c>
      <c r="E773">
        <v>183</v>
      </c>
      <c r="F773" s="13">
        <v>38.94</v>
      </c>
      <c r="G773">
        <v>157</v>
      </c>
    </row>
    <row r="774" spans="1:7" x14ac:dyDescent="0.35">
      <c r="A774" t="s">
        <v>18527</v>
      </c>
      <c r="B774" t="s">
        <v>17454</v>
      </c>
      <c r="C774" t="s">
        <v>12183</v>
      </c>
      <c r="D774" t="s">
        <v>17762</v>
      </c>
      <c r="E774">
        <v>1918</v>
      </c>
      <c r="F774" s="13">
        <v>6.17</v>
      </c>
      <c r="G774">
        <v>1187</v>
      </c>
    </row>
    <row r="775" spans="1:7" x14ac:dyDescent="0.35">
      <c r="A775" t="s">
        <v>18528</v>
      </c>
      <c r="B775" t="s">
        <v>17454</v>
      </c>
      <c r="C775" t="s">
        <v>11921</v>
      </c>
      <c r="D775" t="s">
        <v>17750</v>
      </c>
      <c r="E775">
        <v>1627</v>
      </c>
      <c r="F775" s="13">
        <v>4.34</v>
      </c>
      <c r="G775">
        <v>722</v>
      </c>
    </row>
    <row r="776" spans="1:7" x14ac:dyDescent="0.35">
      <c r="A776" t="s">
        <v>18529</v>
      </c>
      <c r="B776" t="s">
        <v>17454</v>
      </c>
      <c r="C776" t="s">
        <v>12035</v>
      </c>
      <c r="D776" t="s">
        <v>17759</v>
      </c>
      <c r="E776">
        <v>746</v>
      </c>
      <c r="F776" s="13">
        <v>12.4</v>
      </c>
      <c r="G776">
        <v>577</v>
      </c>
    </row>
    <row r="777" spans="1:7" x14ac:dyDescent="0.35">
      <c r="A777" t="s">
        <v>18530</v>
      </c>
      <c r="B777" t="s">
        <v>17455</v>
      </c>
      <c r="C777" t="s">
        <v>12072</v>
      </c>
      <c r="D777" t="s">
        <v>17779</v>
      </c>
      <c r="E777">
        <v>900</v>
      </c>
      <c r="F777" s="13">
        <v>2.19</v>
      </c>
      <c r="G777">
        <v>359</v>
      </c>
    </row>
    <row r="778" spans="1:7" x14ac:dyDescent="0.35">
      <c r="A778" t="s">
        <v>18531</v>
      </c>
      <c r="B778" t="s">
        <v>17455</v>
      </c>
      <c r="C778" t="s">
        <v>12109</v>
      </c>
      <c r="D778" t="s">
        <v>17748</v>
      </c>
      <c r="E778">
        <v>302</v>
      </c>
      <c r="F778" s="13">
        <v>18.079999999999998</v>
      </c>
      <c r="G778">
        <v>254</v>
      </c>
    </row>
    <row r="779" spans="1:7" x14ac:dyDescent="0.35">
      <c r="A779" t="s">
        <v>18532</v>
      </c>
      <c r="B779" t="s">
        <v>17456</v>
      </c>
      <c r="C779" t="s">
        <v>12146</v>
      </c>
      <c r="D779" t="s">
        <v>17746</v>
      </c>
      <c r="E779">
        <v>1533</v>
      </c>
      <c r="F779" s="13">
        <v>36.96</v>
      </c>
      <c r="G779">
        <v>647</v>
      </c>
    </row>
    <row r="780" spans="1:7" x14ac:dyDescent="0.35">
      <c r="A780" t="s">
        <v>18533</v>
      </c>
      <c r="B780" t="s">
        <v>17457</v>
      </c>
      <c r="C780" t="s">
        <v>12257</v>
      </c>
      <c r="D780" t="s">
        <v>17767</v>
      </c>
      <c r="E780">
        <v>872</v>
      </c>
      <c r="F780" s="13">
        <v>1.46</v>
      </c>
      <c r="G780">
        <v>379</v>
      </c>
    </row>
    <row r="781" spans="1:7" x14ac:dyDescent="0.35">
      <c r="A781" t="s">
        <v>18534</v>
      </c>
      <c r="B781" t="s">
        <v>17457</v>
      </c>
      <c r="C781" t="s">
        <v>12072</v>
      </c>
      <c r="D781" t="s">
        <v>17779</v>
      </c>
      <c r="E781">
        <v>1955</v>
      </c>
      <c r="F781" s="13">
        <v>2.33</v>
      </c>
      <c r="G781">
        <v>0</v>
      </c>
    </row>
    <row r="782" spans="1:7" x14ac:dyDescent="0.35">
      <c r="A782" t="s">
        <v>18535</v>
      </c>
      <c r="B782" t="s">
        <v>17457</v>
      </c>
      <c r="C782" t="s">
        <v>12146</v>
      </c>
      <c r="D782" t="s">
        <v>17746</v>
      </c>
      <c r="E782">
        <v>854</v>
      </c>
      <c r="F782" s="13">
        <v>-36.03</v>
      </c>
      <c r="G782">
        <v>608</v>
      </c>
    </row>
    <row r="783" spans="1:7" x14ac:dyDescent="0.35">
      <c r="A783" t="s">
        <v>18536</v>
      </c>
      <c r="B783" t="s">
        <v>17457</v>
      </c>
      <c r="C783" t="s">
        <v>12257</v>
      </c>
      <c r="D783" t="s">
        <v>17767</v>
      </c>
      <c r="E783">
        <v>1540</v>
      </c>
      <c r="F783" s="13">
        <v>1.46</v>
      </c>
      <c r="G783">
        <v>696</v>
      </c>
    </row>
    <row r="784" spans="1:7" x14ac:dyDescent="0.35">
      <c r="A784" t="s">
        <v>18537</v>
      </c>
      <c r="B784" t="s">
        <v>17458</v>
      </c>
      <c r="C784" t="s">
        <v>12183</v>
      </c>
      <c r="D784" t="s">
        <v>17762</v>
      </c>
      <c r="E784">
        <v>1864</v>
      </c>
      <c r="F784" s="13">
        <v>7.19</v>
      </c>
      <c r="G784">
        <v>1363</v>
      </c>
    </row>
    <row r="785" spans="1:7" x14ac:dyDescent="0.35">
      <c r="A785" t="s">
        <v>18538</v>
      </c>
      <c r="B785" t="s">
        <v>17458</v>
      </c>
      <c r="C785" t="s">
        <v>12035</v>
      </c>
      <c r="D785" t="s">
        <v>17759</v>
      </c>
      <c r="E785">
        <v>1149</v>
      </c>
      <c r="F785" s="13">
        <v>12.09</v>
      </c>
      <c r="G785">
        <v>252</v>
      </c>
    </row>
    <row r="786" spans="1:7" x14ac:dyDescent="0.35">
      <c r="A786" t="s">
        <v>18539</v>
      </c>
      <c r="B786" t="s">
        <v>17458</v>
      </c>
      <c r="C786" t="s">
        <v>12146</v>
      </c>
      <c r="D786" t="s">
        <v>17746</v>
      </c>
      <c r="E786">
        <v>1552</v>
      </c>
      <c r="F786" s="13">
        <v>31.92</v>
      </c>
      <c r="G786">
        <v>1116</v>
      </c>
    </row>
    <row r="787" spans="1:7" x14ac:dyDescent="0.35">
      <c r="A787" t="s">
        <v>18540</v>
      </c>
      <c r="B787" t="s">
        <v>17459</v>
      </c>
      <c r="C787" t="s">
        <v>12183</v>
      </c>
      <c r="D787" t="s">
        <v>17762</v>
      </c>
      <c r="E787">
        <v>544</v>
      </c>
      <c r="F787" s="13">
        <v>6.43</v>
      </c>
      <c r="G787">
        <v>241</v>
      </c>
    </row>
    <row r="788" spans="1:7" x14ac:dyDescent="0.35">
      <c r="A788" t="s">
        <v>18541</v>
      </c>
      <c r="B788" t="s">
        <v>17459</v>
      </c>
      <c r="C788" t="s">
        <v>11961</v>
      </c>
      <c r="D788" t="s">
        <v>66</v>
      </c>
      <c r="E788">
        <v>1099</v>
      </c>
      <c r="F788" s="13">
        <v>9.32</v>
      </c>
      <c r="G788">
        <v>618</v>
      </c>
    </row>
    <row r="789" spans="1:7" x14ac:dyDescent="0.35">
      <c r="A789" t="s">
        <v>18542</v>
      </c>
      <c r="B789" t="s">
        <v>17459</v>
      </c>
      <c r="C789" t="s">
        <v>12257</v>
      </c>
      <c r="D789" t="s">
        <v>17767</v>
      </c>
      <c r="E789">
        <v>992</v>
      </c>
      <c r="F789" s="13">
        <v>1.66</v>
      </c>
      <c r="G789">
        <v>65</v>
      </c>
    </row>
    <row r="790" spans="1:7" x14ac:dyDescent="0.35">
      <c r="A790" t="s">
        <v>18543</v>
      </c>
      <c r="B790" t="s">
        <v>17459</v>
      </c>
      <c r="C790" t="s">
        <v>12146</v>
      </c>
      <c r="D790" t="s">
        <v>17746</v>
      </c>
      <c r="E790">
        <v>508</v>
      </c>
      <c r="F790" s="13">
        <v>33.1</v>
      </c>
      <c r="G790">
        <v>503</v>
      </c>
    </row>
    <row r="791" spans="1:7" x14ac:dyDescent="0.35">
      <c r="A791" t="s">
        <v>18544</v>
      </c>
      <c r="B791" t="s">
        <v>17460</v>
      </c>
      <c r="C791" t="s">
        <v>12220</v>
      </c>
      <c r="D791" t="s">
        <v>17754</v>
      </c>
      <c r="E791">
        <v>1225</v>
      </c>
      <c r="F791" s="13">
        <v>44.03</v>
      </c>
      <c r="G791">
        <v>56</v>
      </c>
    </row>
    <row r="792" spans="1:7" x14ac:dyDescent="0.35">
      <c r="A792" t="s">
        <v>18545</v>
      </c>
      <c r="B792" t="s">
        <v>17460</v>
      </c>
      <c r="C792" t="s">
        <v>12109</v>
      </c>
      <c r="D792" t="s">
        <v>66</v>
      </c>
      <c r="E792">
        <v>201</v>
      </c>
      <c r="F792" s="13">
        <v>16.29</v>
      </c>
      <c r="G792">
        <v>116</v>
      </c>
    </row>
    <row r="793" spans="1:7" x14ac:dyDescent="0.35">
      <c r="A793" t="s">
        <v>18546</v>
      </c>
      <c r="B793" t="s">
        <v>17461</v>
      </c>
      <c r="C793" t="s">
        <v>12183</v>
      </c>
      <c r="D793" t="s">
        <v>17762</v>
      </c>
      <c r="E793">
        <v>1231</v>
      </c>
      <c r="F793" s="13">
        <v>7.05</v>
      </c>
      <c r="G793">
        <v>922</v>
      </c>
    </row>
    <row r="794" spans="1:7" x14ac:dyDescent="0.35">
      <c r="A794" t="s">
        <v>18547</v>
      </c>
      <c r="B794" t="s">
        <v>17461</v>
      </c>
      <c r="C794" t="s">
        <v>12146</v>
      </c>
      <c r="D794" t="s">
        <v>17746</v>
      </c>
      <c r="E794">
        <v>1993</v>
      </c>
      <c r="F794" s="13">
        <v>36.01</v>
      </c>
      <c r="G794">
        <v>689</v>
      </c>
    </row>
    <row r="795" spans="1:7" x14ac:dyDescent="0.35">
      <c r="A795" t="s">
        <v>18548</v>
      </c>
      <c r="B795" t="s">
        <v>17461</v>
      </c>
      <c r="C795" t="s">
        <v>12072</v>
      </c>
      <c r="D795" t="s">
        <v>17779</v>
      </c>
      <c r="E795">
        <v>454</v>
      </c>
      <c r="F795" s="13">
        <v>2.0299999999999998</v>
      </c>
      <c r="G795">
        <v>329</v>
      </c>
    </row>
    <row r="796" spans="1:7" x14ac:dyDescent="0.35">
      <c r="A796" t="s">
        <v>18549</v>
      </c>
      <c r="B796" t="s">
        <v>17462</v>
      </c>
      <c r="C796" t="s">
        <v>11998</v>
      </c>
      <c r="D796" t="s">
        <v>17752</v>
      </c>
      <c r="E796">
        <v>532</v>
      </c>
      <c r="F796" s="13">
        <v>3.69</v>
      </c>
      <c r="G796">
        <v>180</v>
      </c>
    </row>
    <row r="797" spans="1:7" x14ac:dyDescent="0.35">
      <c r="A797" t="s">
        <v>18550</v>
      </c>
      <c r="B797" t="s">
        <v>17462</v>
      </c>
      <c r="C797" t="s">
        <v>12109</v>
      </c>
      <c r="D797" t="s">
        <v>17748</v>
      </c>
      <c r="E797">
        <v>556</v>
      </c>
      <c r="F797" s="13">
        <v>19.55</v>
      </c>
      <c r="G797">
        <v>47</v>
      </c>
    </row>
    <row r="798" spans="1:7" x14ac:dyDescent="0.35">
      <c r="A798" t="s">
        <v>18551</v>
      </c>
      <c r="B798" t="s">
        <v>17462</v>
      </c>
      <c r="C798" t="s">
        <v>11961</v>
      </c>
      <c r="D798" t="s">
        <v>17757</v>
      </c>
      <c r="E798">
        <v>1911</v>
      </c>
      <c r="F798" s="13">
        <v>7.92</v>
      </c>
      <c r="G798">
        <v>1077</v>
      </c>
    </row>
    <row r="799" spans="1:7" x14ac:dyDescent="0.35">
      <c r="A799" t="s">
        <v>18552</v>
      </c>
      <c r="B799" t="s">
        <v>17462</v>
      </c>
      <c r="C799" t="s">
        <v>11961</v>
      </c>
      <c r="D799" t="s">
        <v>17757</v>
      </c>
      <c r="E799">
        <v>1264</v>
      </c>
      <c r="F799" s="13">
        <v>8.26</v>
      </c>
      <c r="G799">
        <v>7</v>
      </c>
    </row>
    <row r="800" spans="1:7" x14ac:dyDescent="0.35">
      <c r="A800" t="s">
        <v>18553</v>
      </c>
      <c r="B800" t="s">
        <v>17463</v>
      </c>
      <c r="C800" t="s">
        <v>11961</v>
      </c>
      <c r="D800" t="s">
        <v>17757</v>
      </c>
      <c r="E800">
        <v>572</v>
      </c>
      <c r="F800" s="13">
        <v>8.15</v>
      </c>
      <c r="G800">
        <v>245</v>
      </c>
    </row>
    <row r="801" spans="1:7" x14ac:dyDescent="0.35">
      <c r="A801" t="s">
        <v>18554</v>
      </c>
      <c r="B801" t="s">
        <v>17463</v>
      </c>
      <c r="C801" t="s">
        <v>12109</v>
      </c>
      <c r="D801" t="s">
        <v>17748</v>
      </c>
      <c r="E801">
        <v>769</v>
      </c>
      <c r="F801" s="13">
        <v>19.54</v>
      </c>
      <c r="G801">
        <v>438</v>
      </c>
    </row>
    <row r="802" spans="1:7" x14ac:dyDescent="0.35">
      <c r="A802" t="s">
        <v>18555</v>
      </c>
      <c r="B802" t="s">
        <v>17463</v>
      </c>
      <c r="C802" t="s">
        <v>11998</v>
      </c>
      <c r="D802" t="s">
        <v>17752</v>
      </c>
      <c r="E802">
        <v>308</v>
      </c>
      <c r="F802" s="13">
        <v>3.56</v>
      </c>
      <c r="G802">
        <v>274</v>
      </c>
    </row>
    <row r="803" spans="1:7" x14ac:dyDescent="0.35">
      <c r="A803" t="s">
        <v>18556</v>
      </c>
      <c r="B803" t="s">
        <v>17464</v>
      </c>
      <c r="C803" t="s">
        <v>11921</v>
      </c>
      <c r="D803" t="s">
        <v>17750</v>
      </c>
      <c r="E803">
        <v>686</v>
      </c>
      <c r="F803" s="13">
        <v>4.78</v>
      </c>
      <c r="G803">
        <v>619</v>
      </c>
    </row>
    <row r="804" spans="1:7" x14ac:dyDescent="0.35">
      <c r="A804" t="s">
        <v>18557</v>
      </c>
      <c r="B804" t="s">
        <v>17465</v>
      </c>
      <c r="C804" t="s">
        <v>12183</v>
      </c>
      <c r="D804" t="s">
        <v>17762</v>
      </c>
      <c r="E804">
        <v>788</v>
      </c>
      <c r="F804" s="13">
        <v>6.45</v>
      </c>
      <c r="G804">
        <v>781</v>
      </c>
    </row>
    <row r="805" spans="1:7" x14ac:dyDescent="0.35">
      <c r="A805" t="s">
        <v>18558</v>
      </c>
      <c r="B805" t="s">
        <v>17465</v>
      </c>
      <c r="C805" t="s">
        <v>11961</v>
      </c>
      <c r="D805" t="s">
        <v>17757</v>
      </c>
      <c r="E805">
        <v>378</v>
      </c>
      <c r="F805" s="13">
        <v>8.17</v>
      </c>
      <c r="G805">
        <v>8</v>
      </c>
    </row>
    <row r="806" spans="1:7" x14ac:dyDescent="0.35">
      <c r="A806" t="s">
        <v>18559</v>
      </c>
      <c r="B806" t="s">
        <v>17465</v>
      </c>
      <c r="C806" t="s">
        <v>11921</v>
      </c>
      <c r="D806" t="s">
        <v>17750</v>
      </c>
      <c r="E806">
        <v>217</v>
      </c>
      <c r="F806" s="13">
        <v>4.57</v>
      </c>
      <c r="G806">
        <v>83</v>
      </c>
    </row>
    <row r="807" spans="1:7" x14ac:dyDescent="0.35">
      <c r="A807" t="s">
        <v>18560</v>
      </c>
      <c r="B807" t="s">
        <v>17465</v>
      </c>
      <c r="C807" t="s">
        <v>11998</v>
      </c>
      <c r="D807" t="s">
        <v>17752</v>
      </c>
      <c r="E807">
        <v>416</v>
      </c>
      <c r="F807" s="13">
        <v>4</v>
      </c>
      <c r="G807">
        <v>150</v>
      </c>
    </row>
    <row r="808" spans="1:7" x14ac:dyDescent="0.35">
      <c r="A808" t="s">
        <v>18561</v>
      </c>
      <c r="B808" t="s">
        <v>17466</v>
      </c>
      <c r="C808" t="s">
        <v>12183</v>
      </c>
      <c r="D808" t="s">
        <v>17762</v>
      </c>
      <c r="E808">
        <v>982</v>
      </c>
      <c r="F808" s="13">
        <v>7.03</v>
      </c>
      <c r="G808">
        <v>486</v>
      </c>
    </row>
    <row r="809" spans="1:7" x14ac:dyDescent="0.35">
      <c r="A809" t="s">
        <v>18562</v>
      </c>
      <c r="B809" t="s">
        <v>17466</v>
      </c>
      <c r="C809" t="s">
        <v>12035</v>
      </c>
      <c r="D809" t="s">
        <v>17759</v>
      </c>
      <c r="E809">
        <v>641</v>
      </c>
      <c r="F809" s="13">
        <v>11.13</v>
      </c>
      <c r="G809">
        <v>245</v>
      </c>
    </row>
    <row r="810" spans="1:7" x14ac:dyDescent="0.35">
      <c r="A810" t="s">
        <v>18563</v>
      </c>
      <c r="B810" t="s">
        <v>17466</v>
      </c>
      <c r="C810" t="s">
        <v>12183</v>
      </c>
      <c r="D810" t="s">
        <v>17762</v>
      </c>
      <c r="E810">
        <v>355</v>
      </c>
      <c r="F810" s="13">
        <v>6.19</v>
      </c>
      <c r="G810">
        <v>233</v>
      </c>
    </row>
    <row r="811" spans="1:7" x14ac:dyDescent="0.35">
      <c r="A811" t="s">
        <v>18564</v>
      </c>
      <c r="B811" t="s">
        <v>17467</v>
      </c>
      <c r="C811" t="s">
        <v>12109</v>
      </c>
      <c r="D811" t="s">
        <v>17748</v>
      </c>
      <c r="E811">
        <v>712</v>
      </c>
      <c r="F811" s="13">
        <v>-19.059999999999999</v>
      </c>
      <c r="G811">
        <v>633</v>
      </c>
    </row>
    <row r="812" spans="1:7" x14ac:dyDescent="0.35">
      <c r="A812" t="s">
        <v>18565</v>
      </c>
      <c r="B812" t="s">
        <v>17467</v>
      </c>
      <c r="C812" t="s">
        <v>12257</v>
      </c>
      <c r="D812" t="s">
        <v>17767</v>
      </c>
      <c r="E812">
        <v>747</v>
      </c>
      <c r="F812" s="13">
        <v>1.39</v>
      </c>
      <c r="G812">
        <v>276</v>
      </c>
    </row>
    <row r="813" spans="1:7" x14ac:dyDescent="0.35">
      <c r="A813" t="s">
        <v>18566</v>
      </c>
      <c r="B813" t="s">
        <v>17468</v>
      </c>
      <c r="C813" t="s">
        <v>12072</v>
      </c>
      <c r="D813" t="s">
        <v>17779</v>
      </c>
      <c r="E813">
        <v>664</v>
      </c>
      <c r="F813" s="13">
        <v>2.2799999999999998</v>
      </c>
      <c r="G813">
        <v>371</v>
      </c>
    </row>
    <row r="814" spans="1:7" x14ac:dyDescent="0.35">
      <c r="A814" t="s">
        <v>18567</v>
      </c>
      <c r="B814" t="s">
        <v>17469</v>
      </c>
      <c r="C814" t="s">
        <v>12146</v>
      </c>
      <c r="D814" t="s">
        <v>17746</v>
      </c>
      <c r="E814">
        <v>463</v>
      </c>
      <c r="F814" s="13">
        <v>36.51</v>
      </c>
      <c r="G814">
        <v>266</v>
      </c>
    </row>
    <row r="815" spans="1:7" x14ac:dyDescent="0.35">
      <c r="A815" t="s">
        <v>18568</v>
      </c>
      <c r="B815" t="s">
        <v>17470</v>
      </c>
      <c r="C815" t="s">
        <v>12146</v>
      </c>
      <c r="D815" t="s">
        <v>17746</v>
      </c>
      <c r="E815">
        <v>1535</v>
      </c>
      <c r="F815" s="13">
        <v>35.9</v>
      </c>
      <c r="G815">
        <v>126</v>
      </c>
    </row>
    <row r="816" spans="1:7" x14ac:dyDescent="0.35">
      <c r="A816" t="s">
        <v>18569</v>
      </c>
      <c r="B816" t="s">
        <v>17470</v>
      </c>
      <c r="C816" t="s">
        <v>12257</v>
      </c>
      <c r="D816" t="s">
        <v>17767</v>
      </c>
      <c r="E816">
        <v>1182</v>
      </c>
      <c r="F816" s="13">
        <v>1.48</v>
      </c>
      <c r="G816">
        <v>811</v>
      </c>
    </row>
    <row r="817" spans="1:7" x14ac:dyDescent="0.35">
      <c r="A817" t="s">
        <v>18570</v>
      </c>
      <c r="B817" t="s">
        <v>17470</v>
      </c>
      <c r="C817" t="s">
        <v>12220</v>
      </c>
      <c r="D817" t="s">
        <v>17754</v>
      </c>
      <c r="E817">
        <v>532</v>
      </c>
      <c r="F817" s="13">
        <v>54.12</v>
      </c>
      <c r="G817">
        <v>55</v>
      </c>
    </row>
    <row r="818" spans="1:7" x14ac:dyDescent="0.35">
      <c r="A818" t="s">
        <v>18571</v>
      </c>
      <c r="B818" t="s">
        <v>17470</v>
      </c>
      <c r="C818" t="s">
        <v>12109</v>
      </c>
      <c r="D818" t="s">
        <v>17748</v>
      </c>
      <c r="E818">
        <v>250</v>
      </c>
      <c r="F818" s="13">
        <v>19.91</v>
      </c>
      <c r="G818">
        <v>60</v>
      </c>
    </row>
    <row r="819" spans="1:7" x14ac:dyDescent="0.35">
      <c r="A819" t="s">
        <v>18572</v>
      </c>
      <c r="B819" t="s">
        <v>17471</v>
      </c>
      <c r="C819" t="s">
        <v>12109</v>
      </c>
      <c r="D819" t="s">
        <v>17748</v>
      </c>
      <c r="E819">
        <v>660</v>
      </c>
      <c r="F819" s="13">
        <v>19.59</v>
      </c>
      <c r="G819">
        <v>532</v>
      </c>
    </row>
    <row r="820" spans="1:7" x14ac:dyDescent="0.35">
      <c r="A820" t="s">
        <v>18573</v>
      </c>
      <c r="B820" t="s">
        <v>17471</v>
      </c>
      <c r="C820" t="s">
        <v>11921</v>
      </c>
      <c r="D820" t="s">
        <v>17750</v>
      </c>
      <c r="E820">
        <v>1336</v>
      </c>
      <c r="F820" s="13">
        <v>4.4400000000000004</v>
      </c>
      <c r="G820">
        <v>1293</v>
      </c>
    </row>
    <row r="821" spans="1:7" x14ac:dyDescent="0.35">
      <c r="A821" t="s">
        <v>18574</v>
      </c>
      <c r="B821" t="s">
        <v>17471</v>
      </c>
      <c r="C821" t="s">
        <v>12072</v>
      </c>
      <c r="D821" t="s">
        <v>17779</v>
      </c>
      <c r="E821">
        <v>846</v>
      </c>
      <c r="F821" s="13">
        <v>1.9</v>
      </c>
      <c r="G821">
        <v>368</v>
      </c>
    </row>
    <row r="822" spans="1:7" x14ac:dyDescent="0.35">
      <c r="A822" t="s">
        <v>18575</v>
      </c>
      <c r="B822" t="s">
        <v>17472</v>
      </c>
      <c r="C822" t="s">
        <v>12072</v>
      </c>
      <c r="D822" t="s">
        <v>17779</v>
      </c>
      <c r="E822">
        <v>443</v>
      </c>
      <c r="F822" s="13">
        <v>2.11</v>
      </c>
      <c r="G822">
        <v>95</v>
      </c>
    </row>
    <row r="823" spans="1:7" x14ac:dyDescent="0.35">
      <c r="A823" t="s">
        <v>18576</v>
      </c>
      <c r="B823" t="s">
        <v>17472</v>
      </c>
      <c r="C823" t="s">
        <v>12035</v>
      </c>
      <c r="D823" t="s">
        <v>17759</v>
      </c>
      <c r="E823">
        <v>445</v>
      </c>
      <c r="F823" s="13">
        <v>11.04</v>
      </c>
      <c r="G823">
        <v>320</v>
      </c>
    </row>
    <row r="824" spans="1:7" x14ac:dyDescent="0.35">
      <c r="A824" t="s">
        <v>18577</v>
      </c>
      <c r="B824" t="s">
        <v>17472</v>
      </c>
      <c r="C824" t="s">
        <v>12035</v>
      </c>
      <c r="D824" t="s">
        <v>66</v>
      </c>
      <c r="E824">
        <v>201</v>
      </c>
      <c r="F824" s="13">
        <v>12.89</v>
      </c>
      <c r="G824">
        <v>175</v>
      </c>
    </row>
    <row r="825" spans="1:7" x14ac:dyDescent="0.35">
      <c r="A825" t="s">
        <v>18578</v>
      </c>
      <c r="B825" t="s">
        <v>17473</v>
      </c>
      <c r="C825" t="s">
        <v>12220</v>
      </c>
      <c r="D825" t="s">
        <v>17754</v>
      </c>
      <c r="E825">
        <v>1637</v>
      </c>
      <c r="F825" s="13">
        <v>54.28</v>
      </c>
      <c r="G825">
        <v>22</v>
      </c>
    </row>
    <row r="826" spans="1:7" x14ac:dyDescent="0.35">
      <c r="A826" t="s">
        <v>18579</v>
      </c>
      <c r="B826" t="s">
        <v>17473</v>
      </c>
      <c r="C826" t="s">
        <v>12146</v>
      </c>
      <c r="D826" t="s">
        <v>66</v>
      </c>
      <c r="E826">
        <v>1815</v>
      </c>
      <c r="F826" s="13">
        <v>34.869999999999997</v>
      </c>
      <c r="G826">
        <v>880</v>
      </c>
    </row>
    <row r="827" spans="1:7" x14ac:dyDescent="0.35">
      <c r="A827" t="s">
        <v>18580</v>
      </c>
      <c r="B827" t="s">
        <v>17473</v>
      </c>
      <c r="C827" t="s">
        <v>12220</v>
      </c>
      <c r="D827" t="s">
        <v>17754</v>
      </c>
      <c r="E827">
        <v>1403</v>
      </c>
      <c r="F827" s="13">
        <v>49.28</v>
      </c>
      <c r="G827">
        <v>409</v>
      </c>
    </row>
    <row r="828" spans="1:7" x14ac:dyDescent="0.35">
      <c r="A828" t="s">
        <v>18581</v>
      </c>
      <c r="B828" t="s">
        <v>17473</v>
      </c>
      <c r="C828" t="s">
        <v>12035</v>
      </c>
      <c r="D828" t="s">
        <v>17759</v>
      </c>
      <c r="E828">
        <v>1971</v>
      </c>
      <c r="F828" s="13">
        <v>11.07</v>
      </c>
      <c r="G828">
        <v>656</v>
      </c>
    </row>
    <row r="829" spans="1:7" x14ac:dyDescent="0.35">
      <c r="A829" t="s">
        <v>18582</v>
      </c>
      <c r="B829" t="s">
        <v>17474</v>
      </c>
      <c r="C829" t="s">
        <v>12220</v>
      </c>
      <c r="D829" t="s">
        <v>17754</v>
      </c>
      <c r="E829">
        <v>1843</v>
      </c>
      <c r="F829" s="13">
        <v>46.58</v>
      </c>
      <c r="G829">
        <v>1213</v>
      </c>
    </row>
    <row r="830" spans="1:7" x14ac:dyDescent="0.35">
      <c r="A830" t="s">
        <v>18583</v>
      </c>
      <c r="B830" t="s">
        <v>17474</v>
      </c>
      <c r="C830" t="s">
        <v>12109</v>
      </c>
      <c r="D830" t="s">
        <v>17748</v>
      </c>
      <c r="E830">
        <v>1720</v>
      </c>
      <c r="F830" s="13">
        <v>17.170000000000002</v>
      </c>
      <c r="G830">
        <v>997</v>
      </c>
    </row>
    <row r="831" spans="1:7" x14ac:dyDescent="0.35">
      <c r="A831" t="s">
        <v>18584</v>
      </c>
      <c r="B831" t="s">
        <v>17475</v>
      </c>
      <c r="C831" t="s">
        <v>11921</v>
      </c>
      <c r="D831" t="s">
        <v>17750</v>
      </c>
      <c r="E831">
        <v>278</v>
      </c>
      <c r="F831" s="13">
        <v>4.74</v>
      </c>
      <c r="G831">
        <v>69</v>
      </c>
    </row>
    <row r="832" spans="1:7" x14ac:dyDescent="0.35">
      <c r="A832" t="s">
        <v>18585</v>
      </c>
      <c r="B832" t="s">
        <v>17475</v>
      </c>
      <c r="C832" t="s">
        <v>12146</v>
      </c>
      <c r="D832" t="s">
        <v>17746</v>
      </c>
      <c r="E832">
        <v>1394</v>
      </c>
      <c r="F832" s="13">
        <v>36.19</v>
      </c>
      <c r="G832">
        <v>816</v>
      </c>
    </row>
    <row r="833" spans="1:7" x14ac:dyDescent="0.35">
      <c r="A833" t="s">
        <v>18586</v>
      </c>
      <c r="B833" t="s">
        <v>17476</v>
      </c>
      <c r="C833" t="s">
        <v>12146</v>
      </c>
      <c r="D833" t="s">
        <v>17746</v>
      </c>
      <c r="E833">
        <v>1670</v>
      </c>
      <c r="F833" s="13">
        <v>35.17</v>
      </c>
      <c r="G833">
        <v>605</v>
      </c>
    </row>
    <row r="834" spans="1:7" x14ac:dyDescent="0.35">
      <c r="A834" t="s">
        <v>18587</v>
      </c>
      <c r="B834" t="s">
        <v>17476</v>
      </c>
      <c r="C834" t="s">
        <v>12072</v>
      </c>
      <c r="D834" t="s">
        <v>17779</v>
      </c>
      <c r="E834">
        <v>514</v>
      </c>
      <c r="F834" s="13">
        <v>2.11</v>
      </c>
      <c r="G834">
        <v>488</v>
      </c>
    </row>
    <row r="835" spans="1:7" x14ac:dyDescent="0.35">
      <c r="A835" t="s">
        <v>18588</v>
      </c>
      <c r="B835" t="s">
        <v>17477</v>
      </c>
      <c r="C835" t="s">
        <v>12146</v>
      </c>
      <c r="D835" t="s">
        <v>17746</v>
      </c>
      <c r="E835">
        <v>594</v>
      </c>
      <c r="F835" s="13">
        <v>32.72</v>
      </c>
      <c r="G835">
        <v>153</v>
      </c>
    </row>
    <row r="836" spans="1:7" x14ac:dyDescent="0.35">
      <c r="A836" t="s">
        <v>18589</v>
      </c>
      <c r="B836" t="s">
        <v>17477</v>
      </c>
      <c r="C836" t="s">
        <v>12183</v>
      </c>
      <c r="D836" t="s">
        <v>17762</v>
      </c>
      <c r="E836">
        <v>743</v>
      </c>
      <c r="F836" s="13">
        <v>7.06</v>
      </c>
      <c r="G836">
        <v>92</v>
      </c>
    </row>
    <row r="837" spans="1:7" x14ac:dyDescent="0.35">
      <c r="A837" t="s">
        <v>18590</v>
      </c>
      <c r="B837" t="s">
        <v>17477</v>
      </c>
      <c r="C837" t="s">
        <v>12183</v>
      </c>
      <c r="D837" t="s">
        <v>17762</v>
      </c>
      <c r="E837">
        <v>1050</v>
      </c>
      <c r="F837" s="13">
        <v>7.08</v>
      </c>
      <c r="G837">
        <v>143</v>
      </c>
    </row>
    <row r="838" spans="1:7" x14ac:dyDescent="0.35">
      <c r="A838" t="s">
        <v>18591</v>
      </c>
      <c r="B838" t="s">
        <v>17478</v>
      </c>
      <c r="C838" t="s">
        <v>11998</v>
      </c>
      <c r="D838" t="s">
        <v>17752</v>
      </c>
      <c r="E838">
        <v>95</v>
      </c>
      <c r="F838" s="13">
        <v>4.29</v>
      </c>
      <c r="G838">
        <v>9</v>
      </c>
    </row>
    <row r="839" spans="1:7" x14ac:dyDescent="0.35">
      <c r="A839" t="s">
        <v>18592</v>
      </c>
      <c r="B839" t="s">
        <v>17478</v>
      </c>
      <c r="C839" t="s">
        <v>11998</v>
      </c>
      <c r="D839" t="s">
        <v>17752</v>
      </c>
      <c r="E839">
        <v>970</v>
      </c>
      <c r="F839" s="13">
        <v>3.86</v>
      </c>
      <c r="G839">
        <v>810</v>
      </c>
    </row>
    <row r="840" spans="1:7" x14ac:dyDescent="0.35">
      <c r="A840" t="s">
        <v>18593</v>
      </c>
      <c r="B840" t="s">
        <v>17478</v>
      </c>
      <c r="C840" t="s">
        <v>11921</v>
      </c>
      <c r="D840" t="s">
        <v>17750</v>
      </c>
      <c r="E840">
        <v>846</v>
      </c>
      <c r="F840" s="13">
        <v>4.79</v>
      </c>
      <c r="G840">
        <v>136</v>
      </c>
    </row>
    <row r="841" spans="1:7" x14ac:dyDescent="0.35">
      <c r="A841" t="s">
        <v>18594</v>
      </c>
      <c r="B841" t="s">
        <v>17479</v>
      </c>
      <c r="C841" t="s">
        <v>11921</v>
      </c>
      <c r="D841" t="s">
        <v>17750</v>
      </c>
      <c r="E841">
        <v>1400</v>
      </c>
      <c r="F841" s="13">
        <v>4.5599999999999996</v>
      </c>
      <c r="G841">
        <v>588</v>
      </c>
    </row>
    <row r="842" spans="1:7" x14ac:dyDescent="0.35">
      <c r="A842" t="s">
        <v>18595</v>
      </c>
      <c r="B842" t="s">
        <v>17479</v>
      </c>
      <c r="C842" t="s">
        <v>12183</v>
      </c>
      <c r="D842" t="s">
        <v>17762</v>
      </c>
      <c r="E842">
        <v>1190</v>
      </c>
      <c r="F842" s="13">
        <v>7.03</v>
      </c>
      <c r="G842">
        <v>176</v>
      </c>
    </row>
    <row r="843" spans="1:7" x14ac:dyDescent="0.35">
      <c r="A843" t="s">
        <v>18596</v>
      </c>
      <c r="B843" t="s">
        <v>17479</v>
      </c>
      <c r="C843" t="s">
        <v>12035</v>
      </c>
      <c r="D843" t="s">
        <v>17759</v>
      </c>
      <c r="E843">
        <v>935</v>
      </c>
      <c r="F843" s="13">
        <v>12.24</v>
      </c>
      <c r="G843">
        <v>447</v>
      </c>
    </row>
    <row r="844" spans="1:7" x14ac:dyDescent="0.35">
      <c r="A844" t="s">
        <v>18597</v>
      </c>
      <c r="B844" t="s">
        <v>17480</v>
      </c>
      <c r="C844" t="s">
        <v>12035</v>
      </c>
      <c r="D844" t="s">
        <v>17759</v>
      </c>
      <c r="E844">
        <v>1838</v>
      </c>
      <c r="F844" s="13">
        <v>13.1</v>
      </c>
      <c r="G844">
        <v>400</v>
      </c>
    </row>
    <row r="845" spans="1:7" x14ac:dyDescent="0.35">
      <c r="A845" t="s">
        <v>18598</v>
      </c>
      <c r="B845" t="s">
        <v>17480</v>
      </c>
      <c r="C845" t="s">
        <v>11921</v>
      </c>
      <c r="D845" t="s">
        <v>17750</v>
      </c>
      <c r="E845">
        <v>1285</v>
      </c>
      <c r="F845" s="13">
        <v>4.75</v>
      </c>
      <c r="G845">
        <v>976</v>
      </c>
    </row>
    <row r="846" spans="1:7" x14ac:dyDescent="0.35">
      <c r="A846" t="s">
        <v>18599</v>
      </c>
      <c r="B846" t="s">
        <v>17480</v>
      </c>
      <c r="C846" t="s">
        <v>11921</v>
      </c>
      <c r="D846" t="s">
        <v>17750</v>
      </c>
      <c r="E846">
        <v>504</v>
      </c>
      <c r="F846" s="13">
        <v>4.68</v>
      </c>
      <c r="G846">
        <v>263</v>
      </c>
    </row>
    <row r="847" spans="1:7" x14ac:dyDescent="0.35">
      <c r="A847" t="s">
        <v>18600</v>
      </c>
      <c r="B847" t="s">
        <v>17480</v>
      </c>
      <c r="C847" t="s">
        <v>11998</v>
      </c>
      <c r="D847" t="s">
        <v>17752</v>
      </c>
      <c r="E847">
        <v>1492</v>
      </c>
      <c r="F847" s="13">
        <v>3.68</v>
      </c>
      <c r="G847">
        <v>348</v>
      </c>
    </row>
    <row r="848" spans="1:7" x14ac:dyDescent="0.35">
      <c r="A848" t="s">
        <v>18601</v>
      </c>
      <c r="B848" t="s">
        <v>17481</v>
      </c>
      <c r="C848" t="s">
        <v>11921</v>
      </c>
      <c r="D848" t="s">
        <v>17750</v>
      </c>
      <c r="E848">
        <v>194</v>
      </c>
      <c r="F848" s="13">
        <v>4.78</v>
      </c>
      <c r="G848">
        <v>95</v>
      </c>
    </row>
    <row r="849" spans="1:7" x14ac:dyDescent="0.35">
      <c r="A849" t="s">
        <v>18602</v>
      </c>
      <c r="B849" t="s">
        <v>17482</v>
      </c>
      <c r="C849" t="s">
        <v>12146</v>
      </c>
      <c r="D849" t="s">
        <v>17746</v>
      </c>
      <c r="E849">
        <v>117</v>
      </c>
      <c r="F849" s="13">
        <v>35.950000000000003</v>
      </c>
      <c r="G849">
        <v>70</v>
      </c>
    </row>
    <row r="850" spans="1:7" x14ac:dyDescent="0.35">
      <c r="A850" t="s">
        <v>18603</v>
      </c>
      <c r="B850" t="s">
        <v>17482</v>
      </c>
      <c r="C850" t="s">
        <v>11998</v>
      </c>
      <c r="D850" t="s">
        <v>17752</v>
      </c>
      <c r="E850">
        <v>525</v>
      </c>
      <c r="F850" s="13">
        <v>3.56</v>
      </c>
      <c r="G850">
        <v>380</v>
      </c>
    </row>
    <row r="851" spans="1:7" x14ac:dyDescent="0.35">
      <c r="A851" t="s">
        <v>18604</v>
      </c>
      <c r="B851" t="s">
        <v>17482</v>
      </c>
      <c r="C851" t="s">
        <v>11961</v>
      </c>
      <c r="D851" t="s">
        <v>17757</v>
      </c>
      <c r="E851">
        <v>196</v>
      </c>
      <c r="F851" s="13">
        <v>8.17</v>
      </c>
      <c r="G851">
        <v>149</v>
      </c>
    </row>
    <row r="852" spans="1:7" x14ac:dyDescent="0.35">
      <c r="A852" t="s">
        <v>18605</v>
      </c>
      <c r="B852" t="s">
        <v>17482</v>
      </c>
      <c r="C852" t="s">
        <v>12109</v>
      </c>
      <c r="D852" t="s">
        <v>17748</v>
      </c>
      <c r="E852">
        <v>1504</v>
      </c>
      <c r="F852" s="13">
        <v>16.940000000000001</v>
      </c>
      <c r="G852">
        <v>660</v>
      </c>
    </row>
    <row r="853" spans="1:7" x14ac:dyDescent="0.35">
      <c r="A853" t="s">
        <v>18606</v>
      </c>
      <c r="B853" t="s">
        <v>17483</v>
      </c>
      <c r="C853" t="s">
        <v>12183</v>
      </c>
      <c r="D853" t="s">
        <v>17762</v>
      </c>
      <c r="E853">
        <v>783</v>
      </c>
      <c r="F853" s="13">
        <v>6.56</v>
      </c>
      <c r="G853">
        <v>282</v>
      </c>
    </row>
    <row r="854" spans="1:7" x14ac:dyDescent="0.35">
      <c r="A854" t="s">
        <v>18607</v>
      </c>
      <c r="B854" t="s">
        <v>17483</v>
      </c>
      <c r="C854" t="s">
        <v>12109</v>
      </c>
      <c r="D854" t="s">
        <v>17748</v>
      </c>
      <c r="E854">
        <v>1443</v>
      </c>
      <c r="F854" s="13">
        <v>17.43</v>
      </c>
      <c r="G854">
        <v>766</v>
      </c>
    </row>
    <row r="855" spans="1:7" x14ac:dyDescent="0.35">
      <c r="A855" t="s">
        <v>18608</v>
      </c>
      <c r="B855" t="s">
        <v>17484</v>
      </c>
      <c r="C855" t="s">
        <v>12146</v>
      </c>
      <c r="D855" t="s">
        <v>17746</v>
      </c>
      <c r="E855">
        <v>1958</v>
      </c>
      <c r="F855" s="13">
        <v>40.01</v>
      </c>
      <c r="G855">
        <v>1828</v>
      </c>
    </row>
    <row r="856" spans="1:7" x14ac:dyDescent="0.35">
      <c r="A856" t="s">
        <v>18609</v>
      </c>
      <c r="B856" t="s">
        <v>17484</v>
      </c>
      <c r="C856" t="s">
        <v>12109</v>
      </c>
      <c r="D856" t="s">
        <v>17748</v>
      </c>
      <c r="E856">
        <v>737</v>
      </c>
      <c r="F856" s="13">
        <v>19.059999999999999</v>
      </c>
      <c r="G856">
        <v>95</v>
      </c>
    </row>
    <row r="857" spans="1:7" x14ac:dyDescent="0.35">
      <c r="A857" t="s">
        <v>18610</v>
      </c>
      <c r="B857" t="s">
        <v>17484</v>
      </c>
      <c r="C857" t="s">
        <v>12183</v>
      </c>
      <c r="D857" t="s">
        <v>17762</v>
      </c>
      <c r="E857">
        <v>347</v>
      </c>
      <c r="F857" s="13">
        <v>7.12</v>
      </c>
      <c r="G857">
        <v>198</v>
      </c>
    </row>
    <row r="858" spans="1:7" x14ac:dyDescent="0.35">
      <c r="A858" t="s">
        <v>18611</v>
      </c>
      <c r="B858" t="s">
        <v>17484</v>
      </c>
      <c r="C858" t="s">
        <v>12072</v>
      </c>
      <c r="D858" t="s">
        <v>17779</v>
      </c>
      <c r="E858">
        <v>365</v>
      </c>
      <c r="F858" s="13">
        <v>1.93</v>
      </c>
      <c r="G858">
        <v>110</v>
      </c>
    </row>
    <row r="859" spans="1:7" x14ac:dyDescent="0.35">
      <c r="A859" t="s">
        <v>18612</v>
      </c>
      <c r="B859" t="s">
        <v>17485</v>
      </c>
      <c r="C859" t="s">
        <v>12109</v>
      </c>
      <c r="D859" t="s">
        <v>17748</v>
      </c>
      <c r="E859">
        <v>599</v>
      </c>
      <c r="F859" s="13">
        <v>20.05</v>
      </c>
      <c r="G859">
        <v>28</v>
      </c>
    </row>
    <row r="860" spans="1:7" x14ac:dyDescent="0.35">
      <c r="A860" t="s">
        <v>18613</v>
      </c>
      <c r="B860" t="s">
        <v>17486</v>
      </c>
      <c r="C860" t="s">
        <v>12257</v>
      </c>
      <c r="D860" t="s">
        <v>17767</v>
      </c>
      <c r="E860">
        <v>1260</v>
      </c>
      <c r="F860" s="13">
        <v>1.36</v>
      </c>
      <c r="G860">
        <v>1260</v>
      </c>
    </row>
    <row r="861" spans="1:7" x14ac:dyDescent="0.35">
      <c r="A861" t="s">
        <v>18614</v>
      </c>
      <c r="B861" t="s">
        <v>17487</v>
      </c>
      <c r="C861" t="s">
        <v>12220</v>
      </c>
      <c r="D861" t="s">
        <v>17754</v>
      </c>
      <c r="E861">
        <v>1567</v>
      </c>
      <c r="F861" s="13">
        <v>44.12</v>
      </c>
      <c r="G861">
        <v>916</v>
      </c>
    </row>
    <row r="862" spans="1:7" x14ac:dyDescent="0.35">
      <c r="A862" t="s">
        <v>18615</v>
      </c>
      <c r="B862" t="s">
        <v>17487</v>
      </c>
      <c r="C862" t="s">
        <v>12072</v>
      </c>
      <c r="D862" t="s">
        <v>17779</v>
      </c>
      <c r="E862">
        <v>1471</v>
      </c>
      <c r="F862" s="13">
        <v>2.2000000000000002</v>
      </c>
      <c r="G862">
        <v>1395</v>
      </c>
    </row>
    <row r="863" spans="1:7" x14ac:dyDescent="0.35">
      <c r="A863" t="s">
        <v>18616</v>
      </c>
      <c r="B863" t="s">
        <v>17487</v>
      </c>
      <c r="C863" t="s">
        <v>11961</v>
      </c>
      <c r="D863" t="s">
        <v>17757</v>
      </c>
      <c r="E863">
        <v>914</v>
      </c>
      <c r="F863" s="13">
        <v>9.4499999999999993</v>
      </c>
      <c r="G863">
        <v>68</v>
      </c>
    </row>
    <row r="864" spans="1:7" x14ac:dyDescent="0.35">
      <c r="A864" t="s">
        <v>18617</v>
      </c>
      <c r="B864" t="s">
        <v>17487</v>
      </c>
      <c r="C864" t="s">
        <v>12146</v>
      </c>
      <c r="D864" t="s">
        <v>17746</v>
      </c>
      <c r="E864">
        <v>1854</v>
      </c>
      <c r="F864" s="13">
        <v>34.299999999999997</v>
      </c>
      <c r="G864">
        <v>966</v>
      </c>
    </row>
    <row r="865" spans="1:7" x14ac:dyDescent="0.35">
      <c r="A865" t="s">
        <v>18618</v>
      </c>
      <c r="B865" t="s">
        <v>17488</v>
      </c>
      <c r="C865" t="s">
        <v>12109</v>
      </c>
      <c r="D865" t="s">
        <v>17748</v>
      </c>
      <c r="E865">
        <v>1975</v>
      </c>
      <c r="F865" s="13">
        <v>16.28</v>
      </c>
      <c r="G865">
        <v>1053</v>
      </c>
    </row>
    <row r="866" spans="1:7" x14ac:dyDescent="0.35">
      <c r="A866" t="s">
        <v>18619</v>
      </c>
      <c r="B866" t="s">
        <v>17489</v>
      </c>
      <c r="C866" t="s">
        <v>12220</v>
      </c>
      <c r="D866" t="s">
        <v>17754</v>
      </c>
      <c r="E866">
        <v>1636</v>
      </c>
      <c r="F866" s="13">
        <v>47.04</v>
      </c>
      <c r="G866">
        <v>1428</v>
      </c>
    </row>
    <row r="867" spans="1:7" x14ac:dyDescent="0.35">
      <c r="A867" t="s">
        <v>18620</v>
      </c>
      <c r="B867" t="s">
        <v>17490</v>
      </c>
      <c r="C867" t="s">
        <v>12035</v>
      </c>
      <c r="D867" t="s">
        <v>17759</v>
      </c>
      <c r="E867">
        <v>1608</v>
      </c>
      <c r="F867" s="13">
        <v>13</v>
      </c>
      <c r="G867">
        <v>377</v>
      </c>
    </row>
    <row r="868" spans="1:7" x14ac:dyDescent="0.35">
      <c r="A868" t="s">
        <v>18621</v>
      </c>
      <c r="B868" t="s">
        <v>17491</v>
      </c>
      <c r="C868" t="s">
        <v>11961</v>
      </c>
      <c r="D868" t="s">
        <v>17757</v>
      </c>
      <c r="E868">
        <v>915</v>
      </c>
      <c r="F868" s="13">
        <v>8.81</v>
      </c>
      <c r="G868">
        <v>299</v>
      </c>
    </row>
    <row r="869" spans="1:7" x14ac:dyDescent="0.35">
      <c r="A869" t="s">
        <v>18622</v>
      </c>
      <c r="B869" t="s">
        <v>17492</v>
      </c>
      <c r="C869" t="s">
        <v>12072</v>
      </c>
      <c r="D869" t="s">
        <v>17779</v>
      </c>
      <c r="E869">
        <v>1546</v>
      </c>
      <c r="F869" s="13">
        <v>2.13</v>
      </c>
      <c r="G869">
        <v>105</v>
      </c>
    </row>
    <row r="870" spans="1:7" x14ac:dyDescent="0.35">
      <c r="A870" t="s">
        <v>18623</v>
      </c>
      <c r="B870" t="s">
        <v>17493</v>
      </c>
      <c r="C870" t="s">
        <v>12035</v>
      </c>
      <c r="D870" t="s">
        <v>17759</v>
      </c>
      <c r="E870">
        <v>955</v>
      </c>
      <c r="F870" s="13">
        <v>12.08</v>
      </c>
      <c r="G870">
        <v>121</v>
      </c>
    </row>
    <row r="871" spans="1:7" x14ac:dyDescent="0.35">
      <c r="A871" t="s">
        <v>18624</v>
      </c>
      <c r="B871" t="s">
        <v>17493</v>
      </c>
      <c r="C871" t="s">
        <v>11921</v>
      </c>
      <c r="D871" t="s">
        <v>66</v>
      </c>
      <c r="E871">
        <v>1533</v>
      </c>
      <c r="F871" s="13">
        <v>4.37</v>
      </c>
      <c r="G871">
        <v>736</v>
      </c>
    </row>
    <row r="872" spans="1:7" x14ac:dyDescent="0.35">
      <c r="A872" t="s">
        <v>18625</v>
      </c>
      <c r="B872" t="s">
        <v>17493</v>
      </c>
      <c r="C872" t="s">
        <v>12035</v>
      </c>
      <c r="D872" t="s">
        <v>17759</v>
      </c>
      <c r="E872">
        <v>421</v>
      </c>
      <c r="F872" s="13">
        <v>12.95</v>
      </c>
      <c r="G872">
        <v>66</v>
      </c>
    </row>
    <row r="873" spans="1:7" x14ac:dyDescent="0.35">
      <c r="A873" t="s">
        <v>18626</v>
      </c>
      <c r="B873" t="s">
        <v>17494</v>
      </c>
      <c r="C873" t="s">
        <v>11921</v>
      </c>
      <c r="D873" t="s">
        <v>17750</v>
      </c>
      <c r="E873">
        <v>1520</v>
      </c>
      <c r="F873" s="13">
        <v>4.2</v>
      </c>
      <c r="G873">
        <v>284</v>
      </c>
    </row>
    <row r="874" spans="1:7" x14ac:dyDescent="0.35">
      <c r="A874" t="s">
        <v>18627</v>
      </c>
      <c r="B874" t="s">
        <v>17494</v>
      </c>
      <c r="C874" t="s">
        <v>12257</v>
      </c>
      <c r="D874" t="s">
        <v>17767</v>
      </c>
      <c r="E874">
        <v>583</v>
      </c>
      <c r="F874" s="13">
        <v>1.54</v>
      </c>
      <c r="G874">
        <v>452</v>
      </c>
    </row>
    <row r="875" spans="1:7" x14ac:dyDescent="0.35">
      <c r="A875" t="s">
        <v>18628</v>
      </c>
      <c r="B875" t="s">
        <v>17495</v>
      </c>
      <c r="C875" t="s">
        <v>11921</v>
      </c>
      <c r="D875" t="s">
        <v>17750</v>
      </c>
      <c r="E875">
        <v>601</v>
      </c>
      <c r="F875" s="13">
        <v>4.57</v>
      </c>
      <c r="G875">
        <v>458</v>
      </c>
    </row>
    <row r="876" spans="1:7" x14ac:dyDescent="0.35">
      <c r="A876" t="s">
        <v>18629</v>
      </c>
      <c r="B876" t="s">
        <v>17496</v>
      </c>
      <c r="C876" t="s">
        <v>12183</v>
      </c>
      <c r="D876" t="s">
        <v>17762</v>
      </c>
      <c r="E876">
        <v>129</v>
      </c>
      <c r="F876" s="13">
        <v>7.25</v>
      </c>
      <c r="G876">
        <v>80</v>
      </c>
    </row>
    <row r="877" spans="1:7" x14ac:dyDescent="0.35">
      <c r="A877" t="s">
        <v>18630</v>
      </c>
      <c r="B877" t="s">
        <v>17496</v>
      </c>
      <c r="C877" t="s">
        <v>11998</v>
      </c>
      <c r="D877" t="s">
        <v>17752</v>
      </c>
      <c r="E877">
        <v>1879</v>
      </c>
      <c r="F877" s="13">
        <v>4.13</v>
      </c>
      <c r="G877">
        <v>1405</v>
      </c>
    </row>
    <row r="878" spans="1:7" x14ac:dyDescent="0.35">
      <c r="A878" t="s">
        <v>18631</v>
      </c>
      <c r="B878" t="s">
        <v>17496</v>
      </c>
      <c r="C878" t="s">
        <v>11998</v>
      </c>
      <c r="D878" t="s">
        <v>17752</v>
      </c>
      <c r="E878">
        <v>597</v>
      </c>
      <c r="F878" s="13">
        <v>3.69</v>
      </c>
      <c r="G878">
        <v>89</v>
      </c>
    </row>
    <row r="879" spans="1:7" x14ac:dyDescent="0.35">
      <c r="A879" t="s">
        <v>18632</v>
      </c>
      <c r="B879" t="s">
        <v>17496</v>
      </c>
      <c r="C879" t="s">
        <v>11921</v>
      </c>
      <c r="D879" t="s">
        <v>66</v>
      </c>
      <c r="E879">
        <v>1941</v>
      </c>
      <c r="F879" s="13">
        <v>4.78</v>
      </c>
      <c r="G879">
        <v>1271</v>
      </c>
    </row>
    <row r="880" spans="1:7" x14ac:dyDescent="0.35">
      <c r="A880" t="s">
        <v>18633</v>
      </c>
      <c r="B880" t="s">
        <v>17497</v>
      </c>
      <c r="C880" t="s">
        <v>12072</v>
      </c>
      <c r="D880" t="s">
        <v>17779</v>
      </c>
      <c r="E880">
        <v>435</v>
      </c>
      <c r="F880" s="13">
        <v>1.91</v>
      </c>
      <c r="G880">
        <v>233</v>
      </c>
    </row>
    <row r="881" spans="1:7" x14ac:dyDescent="0.35">
      <c r="A881" t="s">
        <v>18634</v>
      </c>
      <c r="B881" t="s">
        <v>17497</v>
      </c>
      <c r="C881" t="s">
        <v>11961</v>
      </c>
      <c r="D881" t="s">
        <v>17757</v>
      </c>
      <c r="E881">
        <v>668</v>
      </c>
      <c r="F881" s="13">
        <v>9.4</v>
      </c>
      <c r="G881">
        <v>563</v>
      </c>
    </row>
    <row r="882" spans="1:7" x14ac:dyDescent="0.35">
      <c r="A882" t="s">
        <v>18635</v>
      </c>
      <c r="B882" t="s">
        <v>17498</v>
      </c>
      <c r="C882" t="s">
        <v>12072</v>
      </c>
      <c r="D882" t="s">
        <v>17779</v>
      </c>
      <c r="E882">
        <v>1086</v>
      </c>
      <c r="F882" s="13">
        <v>2.1800000000000002</v>
      </c>
      <c r="G882">
        <v>612</v>
      </c>
    </row>
    <row r="883" spans="1:7" x14ac:dyDescent="0.35">
      <c r="A883" t="s">
        <v>18636</v>
      </c>
      <c r="B883" t="s">
        <v>17498</v>
      </c>
      <c r="C883" t="s">
        <v>12146</v>
      </c>
      <c r="D883" t="s">
        <v>17746</v>
      </c>
      <c r="E883">
        <v>1392</v>
      </c>
      <c r="F883" s="13">
        <v>35.340000000000003</v>
      </c>
      <c r="G883">
        <v>1119</v>
      </c>
    </row>
    <row r="884" spans="1:7" x14ac:dyDescent="0.35">
      <c r="A884" t="s">
        <v>18637</v>
      </c>
      <c r="B884" t="s">
        <v>17498</v>
      </c>
      <c r="C884" t="s">
        <v>11998</v>
      </c>
      <c r="D884" t="s">
        <v>66</v>
      </c>
      <c r="E884">
        <v>399</v>
      </c>
      <c r="F884" s="13">
        <v>3.6</v>
      </c>
      <c r="G884">
        <v>275</v>
      </c>
    </row>
    <row r="885" spans="1:7" x14ac:dyDescent="0.35">
      <c r="A885" t="s">
        <v>18638</v>
      </c>
      <c r="B885" t="s">
        <v>17498</v>
      </c>
      <c r="C885" t="s">
        <v>12146</v>
      </c>
      <c r="D885" t="s">
        <v>17746</v>
      </c>
      <c r="E885">
        <v>570</v>
      </c>
      <c r="F885" s="13">
        <v>32.94</v>
      </c>
      <c r="G885">
        <v>342</v>
      </c>
    </row>
    <row r="886" spans="1:7" x14ac:dyDescent="0.35">
      <c r="A886" t="s">
        <v>18639</v>
      </c>
      <c r="B886" t="s">
        <v>17499</v>
      </c>
      <c r="C886" t="s">
        <v>11961</v>
      </c>
      <c r="D886" t="s">
        <v>17757</v>
      </c>
      <c r="E886">
        <v>371</v>
      </c>
      <c r="F886" s="13">
        <v>9.35</v>
      </c>
      <c r="G886">
        <v>138</v>
      </c>
    </row>
    <row r="887" spans="1:7" x14ac:dyDescent="0.35">
      <c r="A887" t="s">
        <v>18640</v>
      </c>
      <c r="B887" t="s">
        <v>17500</v>
      </c>
      <c r="C887" t="s">
        <v>12146</v>
      </c>
      <c r="D887" t="s">
        <v>17746</v>
      </c>
      <c r="E887">
        <v>1552</v>
      </c>
      <c r="F887" s="13">
        <v>33.090000000000003</v>
      </c>
      <c r="G887">
        <v>771</v>
      </c>
    </row>
    <row r="888" spans="1:7" x14ac:dyDescent="0.35">
      <c r="A888" t="s">
        <v>18641</v>
      </c>
      <c r="B888" t="s">
        <v>17500</v>
      </c>
      <c r="C888" t="s">
        <v>12220</v>
      </c>
      <c r="D888" t="s">
        <v>17754</v>
      </c>
      <c r="E888">
        <v>605</v>
      </c>
      <c r="F888" s="13">
        <v>48.83</v>
      </c>
      <c r="G888">
        <v>19</v>
      </c>
    </row>
    <row r="889" spans="1:7" x14ac:dyDescent="0.35">
      <c r="A889" t="s">
        <v>18642</v>
      </c>
      <c r="B889" t="s">
        <v>17501</v>
      </c>
      <c r="C889" t="s">
        <v>12146</v>
      </c>
      <c r="D889" t="s">
        <v>66</v>
      </c>
      <c r="E889">
        <v>1808</v>
      </c>
      <c r="F889" s="13">
        <v>36.15</v>
      </c>
      <c r="G889">
        <v>799</v>
      </c>
    </row>
    <row r="890" spans="1:7" x14ac:dyDescent="0.35">
      <c r="A890" t="s">
        <v>18643</v>
      </c>
      <c r="B890" t="s">
        <v>17501</v>
      </c>
      <c r="C890" t="s">
        <v>12072</v>
      </c>
      <c r="D890" t="s">
        <v>17779</v>
      </c>
      <c r="E890">
        <v>353</v>
      </c>
      <c r="F890" s="13">
        <v>2.39</v>
      </c>
      <c r="G890">
        <v>201</v>
      </c>
    </row>
    <row r="891" spans="1:7" x14ac:dyDescent="0.35">
      <c r="A891" t="s">
        <v>18644</v>
      </c>
      <c r="B891" t="s">
        <v>17501</v>
      </c>
      <c r="C891" t="s">
        <v>11961</v>
      </c>
      <c r="D891" t="s">
        <v>17757</v>
      </c>
      <c r="E891">
        <v>1499</v>
      </c>
      <c r="F891" s="13">
        <v>9.6199999999999992</v>
      </c>
      <c r="G891">
        <v>354</v>
      </c>
    </row>
    <row r="892" spans="1:7" x14ac:dyDescent="0.35">
      <c r="A892" t="s">
        <v>18645</v>
      </c>
      <c r="B892" t="s">
        <v>17502</v>
      </c>
      <c r="C892" t="s">
        <v>12146</v>
      </c>
      <c r="D892" t="s">
        <v>17746</v>
      </c>
      <c r="E892">
        <v>1442</v>
      </c>
      <c r="F892" s="13">
        <v>35.67</v>
      </c>
      <c r="G892">
        <v>576</v>
      </c>
    </row>
    <row r="893" spans="1:7" x14ac:dyDescent="0.35">
      <c r="A893" t="s">
        <v>18646</v>
      </c>
      <c r="B893" t="s">
        <v>17503</v>
      </c>
      <c r="C893" t="s">
        <v>12257</v>
      </c>
      <c r="D893" t="s">
        <v>17767</v>
      </c>
      <c r="E893">
        <v>320</v>
      </c>
      <c r="F893" s="13">
        <v>1.66</v>
      </c>
      <c r="G893">
        <v>5</v>
      </c>
    </row>
    <row r="894" spans="1:7" x14ac:dyDescent="0.35">
      <c r="A894" t="s">
        <v>18647</v>
      </c>
      <c r="B894" t="s">
        <v>17503</v>
      </c>
      <c r="C894" t="s">
        <v>12183</v>
      </c>
      <c r="D894" t="s">
        <v>17762</v>
      </c>
      <c r="E894">
        <v>167</v>
      </c>
      <c r="F894" s="13">
        <v>6.16</v>
      </c>
      <c r="G894">
        <v>56</v>
      </c>
    </row>
    <row r="895" spans="1:7" x14ac:dyDescent="0.35">
      <c r="A895" t="s">
        <v>18648</v>
      </c>
      <c r="B895" t="s">
        <v>17503</v>
      </c>
      <c r="C895" t="s">
        <v>12257</v>
      </c>
      <c r="D895" t="s">
        <v>17767</v>
      </c>
      <c r="E895">
        <v>647</v>
      </c>
      <c r="F895" s="13">
        <v>1.41</v>
      </c>
      <c r="G895">
        <v>117</v>
      </c>
    </row>
    <row r="896" spans="1:7" x14ac:dyDescent="0.35">
      <c r="A896" t="s">
        <v>18649</v>
      </c>
      <c r="B896" t="s">
        <v>17504</v>
      </c>
      <c r="C896" t="s">
        <v>11998</v>
      </c>
      <c r="D896" t="s">
        <v>17752</v>
      </c>
      <c r="E896">
        <v>589</v>
      </c>
      <c r="F896" s="13">
        <v>3.53</v>
      </c>
      <c r="G896">
        <v>227</v>
      </c>
    </row>
    <row r="897" spans="1:7" x14ac:dyDescent="0.35">
      <c r="A897" t="s">
        <v>18650</v>
      </c>
      <c r="B897" t="s">
        <v>17504</v>
      </c>
      <c r="C897" t="s">
        <v>12072</v>
      </c>
      <c r="D897" t="s">
        <v>17779</v>
      </c>
      <c r="E897">
        <v>1661</v>
      </c>
      <c r="F897" s="13">
        <v>2.33</v>
      </c>
      <c r="G897">
        <v>1440</v>
      </c>
    </row>
    <row r="898" spans="1:7" x14ac:dyDescent="0.35">
      <c r="A898" t="s">
        <v>18651</v>
      </c>
      <c r="B898" t="s">
        <v>17504</v>
      </c>
      <c r="C898" t="s">
        <v>12109</v>
      </c>
      <c r="D898" t="s">
        <v>17748</v>
      </c>
      <c r="E898">
        <v>928</v>
      </c>
      <c r="F898" s="13">
        <v>17.579999999999998</v>
      </c>
      <c r="G898">
        <v>404</v>
      </c>
    </row>
    <row r="899" spans="1:7" x14ac:dyDescent="0.35">
      <c r="A899" t="s">
        <v>18652</v>
      </c>
      <c r="B899" t="s">
        <v>17505</v>
      </c>
      <c r="C899" t="s">
        <v>12109</v>
      </c>
      <c r="D899" t="s">
        <v>17748</v>
      </c>
      <c r="E899">
        <v>907</v>
      </c>
      <c r="F899" s="13">
        <v>17.46</v>
      </c>
      <c r="G899">
        <v>675</v>
      </c>
    </row>
    <row r="900" spans="1:7" x14ac:dyDescent="0.35">
      <c r="A900" t="s">
        <v>18653</v>
      </c>
      <c r="B900" t="s">
        <v>17505</v>
      </c>
      <c r="C900" t="s">
        <v>12146</v>
      </c>
      <c r="D900" t="s">
        <v>17746</v>
      </c>
      <c r="E900">
        <v>1065</v>
      </c>
      <c r="F900" s="13">
        <v>34.799999999999997</v>
      </c>
      <c r="G900">
        <v>903</v>
      </c>
    </row>
    <row r="901" spans="1:7" x14ac:dyDescent="0.35">
      <c r="A901" t="s">
        <v>18654</v>
      </c>
      <c r="B901" t="s">
        <v>17505</v>
      </c>
      <c r="C901" t="s">
        <v>12072</v>
      </c>
      <c r="D901" t="s">
        <v>17779</v>
      </c>
      <c r="E901">
        <v>1227</v>
      </c>
      <c r="F901" s="13">
        <v>2.27</v>
      </c>
      <c r="G901">
        <v>450</v>
      </c>
    </row>
    <row r="902" spans="1:7" x14ac:dyDescent="0.35">
      <c r="A902" t="s">
        <v>18655</v>
      </c>
      <c r="B902" t="s">
        <v>17505</v>
      </c>
      <c r="C902" t="s">
        <v>12072</v>
      </c>
      <c r="D902" t="s">
        <v>17779</v>
      </c>
      <c r="E902">
        <v>1488</v>
      </c>
      <c r="F902" s="13">
        <v>-2.16</v>
      </c>
      <c r="G902">
        <v>804</v>
      </c>
    </row>
    <row r="903" spans="1:7" x14ac:dyDescent="0.35">
      <c r="A903" t="s">
        <v>18656</v>
      </c>
      <c r="B903" t="s">
        <v>17506</v>
      </c>
      <c r="C903" t="s">
        <v>12109</v>
      </c>
      <c r="D903" t="s">
        <v>17748</v>
      </c>
      <c r="E903">
        <v>1984</v>
      </c>
      <c r="F903" s="13">
        <v>18.989999999999998</v>
      </c>
      <c r="G903">
        <v>1713</v>
      </c>
    </row>
    <row r="904" spans="1:7" x14ac:dyDescent="0.35">
      <c r="A904" t="s">
        <v>18657</v>
      </c>
      <c r="B904" t="s">
        <v>17506</v>
      </c>
      <c r="C904" t="s">
        <v>11921</v>
      </c>
      <c r="D904" t="s">
        <v>17750</v>
      </c>
      <c r="E904">
        <v>734</v>
      </c>
      <c r="F904" s="13">
        <v>4.66</v>
      </c>
      <c r="G904">
        <v>102</v>
      </c>
    </row>
    <row r="905" spans="1:7" x14ac:dyDescent="0.35">
      <c r="A905" t="s">
        <v>18658</v>
      </c>
      <c r="B905" t="s">
        <v>17507</v>
      </c>
      <c r="C905" t="s">
        <v>12109</v>
      </c>
      <c r="D905" t="s">
        <v>66</v>
      </c>
      <c r="E905">
        <v>989</v>
      </c>
      <c r="F905" s="13">
        <v>20.66</v>
      </c>
      <c r="G905">
        <v>221</v>
      </c>
    </row>
    <row r="906" spans="1:7" x14ac:dyDescent="0.35">
      <c r="A906" t="s">
        <v>18659</v>
      </c>
      <c r="B906" t="s">
        <v>17508</v>
      </c>
      <c r="C906" t="s">
        <v>12035</v>
      </c>
      <c r="D906" t="s">
        <v>17759</v>
      </c>
      <c r="E906">
        <v>1915</v>
      </c>
      <c r="F906" s="13">
        <v>12.09</v>
      </c>
      <c r="G906">
        <v>563</v>
      </c>
    </row>
    <row r="907" spans="1:7" x14ac:dyDescent="0.35">
      <c r="A907" t="s">
        <v>18660</v>
      </c>
      <c r="B907" t="s">
        <v>17509</v>
      </c>
      <c r="C907" t="s">
        <v>11961</v>
      </c>
      <c r="D907" t="s">
        <v>17757</v>
      </c>
      <c r="E907">
        <v>787</v>
      </c>
      <c r="F907" s="13">
        <v>8.3699999999999992</v>
      </c>
      <c r="G907">
        <v>587</v>
      </c>
    </row>
    <row r="908" spans="1:7" x14ac:dyDescent="0.35">
      <c r="A908" t="s">
        <v>18661</v>
      </c>
      <c r="B908" t="s">
        <v>17509</v>
      </c>
      <c r="C908" t="s">
        <v>12109</v>
      </c>
      <c r="D908" t="s">
        <v>17748</v>
      </c>
      <c r="E908">
        <v>1226</v>
      </c>
      <c r="F908" s="13">
        <v>18.96</v>
      </c>
      <c r="G908">
        <v>754</v>
      </c>
    </row>
    <row r="909" spans="1:7" x14ac:dyDescent="0.35">
      <c r="A909" t="s">
        <v>18662</v>
      </c>
      <c r="B909" t="s">
        <v>17510</v>
      </c>
      <c r="C909" t="s">
        <v>12220</v>
      </c>
      <c r="D909" t="s">
        <v>17754</v>
      </c>
      <c r="E909">
        <v>140</v>
      </c>
      <c r="F909" s="13">
        <v>51.25</v>
      </c>
      <c r="G909">
        <v>38</v>
      </c>
    </row>
    <row r="910" spans="1:7" x14ac:dyDescent="0.35">
      <c r="A910" t="s">
        <v>18663</v>
      </c>
      <c r="B910" t="s">
        <v>17510</v>
      </c>
      <c r="C910" t="s">
        <v>12109</v>
      </c>
      <c r="D910" t="s">
        <v>17748</v>
      </c>
      <c r="E910">
        <v>461</v>
      </c>
      <c r="F910" s="13">
        <v>18.62</v>
      </c>
      <c r="G910">
        <v>203</v>
      </c>
    </row>
    <row r="911" spans="1:7" x14ac:dyDescent="0.35">
      <c r="A911" t="s">
        <v>18664</v>
      </c>
      <c r="B911" t="s">
        <v>17511</v>
      </c>
      <c r="C911" t="s">
        <v>12146</v>
      </c>
      <c r="D911" t="s">
        <v>17746</v>
      </c>
      <c r="E911">
        <v>1182</v>
      </c>
      <c r="F911" s="13">
        <v>35.86</v>
      </c>
      <c r="G911">
        <v>364</v>
      </c>
    </row>
    <row r="912" spans="1:7" x14ac:dyDescent="0.35">
      <c r="A912" t="s">
        <v>18665</v>
      </c>
      <c r="B912" t="s">
        <v>17511</v>
      </c>
      <c r="C912" t="s">
        <v>12146</v>
      </c>
      <c r="D912" t="s">
        <v>17746</v>
      </c>
      <c r="E912">
        <v>286</v>
      </c>
      <c r="F912" s="13">
        <v>32.53</v>
      </c>
      <c r="G912">
        <v>120</v>
      </c>
    </row>
    <row r="913" spans="1:7" x14ac:dyDescent="0.35">
      <c r="A913" t="s">
        <v>18666</v>
      </c>
      <c r="B913" t="s">
        <v>17511</v>
      </c>
      <c r="C913" t="s">
        <v>12183</v>
      </c>
      <c r="D913" t="s">
        <v>17762</v>
      </c>
      <c r="E913">
        <v>79</v>
      </c>
      <c r="F913" s="13">
        <v>6.13</v>
      </c>
      <c r="G913">
        <v>47</v>
      </c>
    </row>
    <row r="914" spans="1:7" x14ac:dyDescent="0.35">
      <c r="A914" t="s">
        <v>18667</v>
      </c>
      <c r="B914" t="s">
        <v>17512</v>
      </c>
      <c r="C914" t="s">
        <v>12146</v>
      </c>
      <c r="D914" t="s">
        <v>17746</v>
      </c>
      <c r="E914">
        <v>827</v>
      </c>
      <c r="F914" s="13">
        <v>37.6</v>
      </c>
      <c r="G914">
        <v>131</v>
      </c>
    </row>
    <row r="915" spans="1:7" x14ac:dyDescent="0.35">
      <c r="A915" t="s">
        <v>18668</v>
      </c>
      <c r="B915" t="s">
        <v>17512</v>
      </c>
      <c r="C915" t="s">
        <v>12257</v>
      </c>
      <c r="D915" t="s">
        <v>17767</v>
      </c>
      <c r="E915">
        <v>277</v>
      </c>
      <c r="F915" s="13">
        <v>1.71</v>
      </c>
      <c r="G915">
        <v>193</v>
      </c>
    </row>
    <row r="916" spans="1:7" x14ac:dyDescent="0.35">
      <c r="A916" t="s">
        <v>18669</v>
      </c>
      <c r="B916" t="s">
        <v>17512</v>
      </c>
      <c r="C916" t="s">
        <v>11998</v>
      </c>
      <c r="D916" t="s">
        <v>17752</v>
      </c>
      <c r="E916">
        <v>210</v>
      </c>
      <c r="F916" s="13">
        <v>3.74</v>
      </c>
      <c r="G916">
        <v>151</v>
      </c>
    </row>
    <row r="917" spans="1:7" x14ac:dyDescent="0.35">
      <c r="A917" t="s">
        <v>18670</v>
      </c>
      <c r="B917" t="s">
        <v>17513</v>
      </c>
      <c r="C917" t="s">
        <v>11921</v>
      </c>
      <c r="D917" t="s">
        <v>17750</v>
      </c>
      <c r="E917">
        <v>107</v>
      </c>
      <c r="F917" s="13">
        <v>4.28</v>
      </c>
      <c r="G917">
        <v>66</v>
      </c>
    </row>
    <row r="918" spans="1:7" x14ac:dyDescent="0.35">
      <c r="A918" t="s">
        <v>18671</v>
      </c>
      <c r="B918" t="s">
        <v>17513</v>
      </c>
      <c r="C918" t="s">
        <v>11961</v>
      </c>
      <c r="D918" t="s">
        <v>17757</v>
      </c>
      <c r="E918">
        <v>1937</v>
      </c>
      <c r="F918" s="13">
        <v>8.08</v>
      </c>
      <c r="G918">
        <v>1403</v>
      </c>
    </row>
    <row r="919" spans="1:7" x14ac:dyDescent="0.35">
      <c r="A919" t="s">
        <v>18672</v>
      </c>
      <c r="B919" t="s">
        <v>17513</v>
      </c>
      <c r="C919" t="s">
        <v>12035</v>
      </c>
      <c r="D919" t="s">
        <v>17759</v>
      </c>
      <c r="E919">
        <v>806</v>
      </c>
      <c r="F919" s="13">
        <v>11.51</v>
      </c>
      <c r="G919">
        <v>710</v>
      </c>
    </row>
    <row r="920" spans="1:7" x14ac:dyDescent="0.35">
      <c r="A920" t="s">
        <v>18673</v>
      </c>
      <c r="B920" t="s">
        <v>17513</v>
      </c>
      <c r="C920" t="s">
        <v>12035</v>
      </c>
      <c r="D920" t="s">
        <v>17759</v>
      </c>
      <c r="E920">
        <v>2000</v>
      </c>
      <c r="F920" s="13">
        <v>12.09</v>
      </c>
      <c r="G920">
        <v>1273</v>
      </c>
    </row>
    <row r="921" spans="1:7" x14ac:dyDescent="0.35">
      <c r="A921" t="s">
        <v>18674</v>
      </c>
      <c r="B921" t="s">
        <v>17514</v>
      </c>
      <c r="C921" t="s">
        <v>12220</v>
      </c>
      <c r="D921" t="s">
        <v>17754</v>
      </c>
      <c r="E921">
        <v>1046</v>
      </c>
      <c r="F921" s="13">
        <v>50.52</v>
      </c>
      <c r="G921">
        <v>692</v>
      </c>
    </row>
    <row r="922" spans="1:7" x14ac:dyDescent="0.35">
      <c r="A922" t="s">
        <v>18675</v>
      </c>
      <c r="B922" t="s">
        <v>17514</v>
      </c>
      <c r="C922" t="s">
        <v>11921</v>
      </c>
      <c r="D922" t="s">
        <v>17750</v>
      </c>
      <c r="E922">
        <v>1031</v>
      </c>
      <c r="F922" s="13">
        <v>4.63</v>
      </c>
      <c r="G922">
        <v>85</v>
      </c>
    </row>
    <row r="923" spans="1:7" x14ac:dyDescent="0.35">
      <c r="A923" t="s">
        <v>18676</v>
      </c>
      <c r="B923" t="s">
        <v>17514</v>
      </c>
      <c r="C923" t="s">
        <v>12257</v>
      </c>
      <c r="D923" t="s">
        <v>17767</v>
      </c>
      <c r="E923">
        <v>176</v>
      </c>
      <c r="F923" s="13">
        <v>1.53</v>
      </c>
      <c r="G923">
        <v>32</v>
      </c>
    </row>
    <row r="924" spans="1:7" x14ac:dyDescent="0.35">
      <c r="A924" t="s">
        <v>18677</v>
      </c>
      <c r="B924" t="s">
        <v>17515</v>
      </c>
      <c r="C924" t="s">
        <v>11921</v>
      </c>
      <c r="D924" t="s">
        <v>17750</v>
      </c>
      <c r="E924">
        <v>291</v>
      </c>
      <c r="F924" s="13">
        <v>4.4800000000000004</v>
      </c>
      <c r="G924">
        <v>92</v>
      </c>
    </row>
    <row r="925" spans="1:7" x14ac:dyDescent="0.35">
      <c r="A925" t="s">
        <v>18678</v>
      </c>
      <c r="B925" t="s">
        <v>17515</v>
      </c>
      <c r="C925" t="s">
        <v>11961</v>
      </c>
      <c r="D925" t="s">
        <v>17757</v>
      </c>
      <c r="E925">
        <v>638</v>
      </c>
      <c r="F925" s="13">
        <v>-8.07</v>
      </c>
      <c r="G925">
        <v>367</v>
      </c>
    </row>
    <row r="926" spans="1:7" x14ac:dyDescent="0.35">
      <c r="A926" t="s">
        <v>18679</v>
      </c>
      <c r="B926" t="s">
        <v>17515</v>
      </c>
      <c r="C926" t="s">
        <v>12257</v>
      </c>
      <c r="D926" t="s">
        <v>66</v>
      </c>
      <c r="E926">
        <v>1739</v>
      </c>
      <c r="F926" s="13">
        <v>1.65</v>
      </c>
      <c r="G926">
        <v>390</v>
      </c>
    </row>
    <row r="927" spans="1:7" x14ac:dyDescent="0.35">
      <c r="A927" t="s">
        <v>18680</v>
      </c>
      <c r="B927" t="s">
        <v>17515</v>
      </c>
      <c r="C927" t="s">
        <v>12257</v>
      </c>
      <c r="D927" t="s">
        <v>17767</v>
      </c>
      <c r="E927">
        <v>515</v>
      </c>
      <c r="F927" s="13">
        <v>-1.56</v>
      </c>
      <c r="G927">
        <v>165</v>
      </c>
    </row>
    <row r="928" spans="1:7" x14ac:dyDescent="0.35">
      <c r="A928" t="s">
        <v>18681</v>
      </c>
      <c r="B928" t="s">
        <v>17516</v>
      </c>
      <c r="C928" t="s">
        <v>12035</v>
      </c>
      <c r="D928" t="s">
        <v>17759</v>
      </c>
      <c r="E928">
        <v>740</v>
      </c>
      <c r="F928" s="13">
        <v>12.3</v>
      </c>
      <c r="G928">
        <v>162</v>
      </c>
    </row>
    <row r="929" spans="1:7" x14ac:dyDescent="0.35">
      <c r="A929" t="s">
        <v>18682</v>
      </c>
      <c r="B929" t="s">
        <v>17516</v>
      </c>
      <c r="C929" t="s">
        <v>12257</v>
      </c>
      <c r="D929" t="s">
        <v>17767</v>
      </c>
      <c r="E929">
        <v>1783</v>
      </c>
      <c r="F929" s="13">
        <v>1.57</v>
      </c>
      <c r="G929">
        <v>317</v>
      </c>
    </row>
    <row r="930" spans="1:7" x14ac:dyDescent="0.35">
      <c r="A930" t="s">
        <v>18683</v>
      </c>
      <c r="B930" t="s">
        <v>17517</v>
      </c>
      <c r="C930" t="s">
        <v>12146</v>
      </c>
      <c r="D930" t="s">
        <v>17746</v>
      </c>
      <c r="E930">
        <v>452</v>
      </c>
      <c r="F930" s="13">
        <v>36.25</v>
      </c>
      <c r="G930">
        <v>75</v>
      </c>
    </row>
    <row r="931" spans="1:7" x14ac:dyDescent="0.35">
      <c r="A931" t="s">
        <v>18684</v>
      </c>
      <c r="B931" t="s">
        <v>17517</v>
      </c>
      <c r="C931" t="s">
        <v>12035</v>
      </c>
      <c r="D931" t="s">
        <v>17759</v>
      </c>
      <c r="E931">
        <v>1320</v>
      </c>
      <c r="F931" s="13">
        <v>11.13</v>
      </c>
      <c r="G931">
        <v>281</v>
      </c>
    </row>
    <row r="932" spans="1:7" x14ac:dyDescent="0.35">
      <c r="A932" t="s">
        <v>18685</v>
      </c>
      <c r="B932" t="s">
        <v>17518</v>
      </c>
      <c r="C932" t="s">
        <v>12220</v>
      </c>
      <c r="D932" t="s">
        <v>17754</v>
      </c>
      <c r="E932">
        <v>1886</v>
      </c>
      <c r="F932" s="13">
        <v>53.11</v>
      </c>
      <c r="G932">
        <v>738</v>
      </c>
    </row>
    <row r="933" spans="1:7" x14ac:dyDescent="0.35">
      <c r="A933" t="s">
        <v>18686</v>
      </c>
      <c r="B933" t="s">
        <v>17518</v>
      </c>
      <c r="C933" t="s">
        <v>12257</v>
      </c>
      <c r="D933" t="s">
        <v>17767</v>
      </c>
      <c r="E933">
        <v>424</v>
      </c>
      <c r="F933" s="13">
        <v>1.53</v>
      </c>
      <c r="G933">
        <v>423</v>
      </c>
    </row>
    <row r="934" spans="1:7" x14ac:dyDescent="0.35">
      <c r="A934" t="s">
        <v>18687</v>
      </c>
      <c r="B934" t="s">
        <v>17518</v>
      </c>
      <c r="C934" t="s">
        <v>12257</v>
      </c>
      <c r="D934" t="s">
        <v>17767</v>
      </c>
      <c r="E934">
        <v>1846</v>
      </c>
      <c r="F934" s="13">
        <v>1.47</v>
      </c>
      <c r="G934">
        <v>1057</v>
      </c>
    </row>
    <row r="935" spans="1:7" x14ac:dyDescent="0.35">
      <c r="A935" t="s">
        <v>18688</v>
      </c>
      <c r="B935" t="s">
        <v>17518</v>
      </c>
      <c r="C935" t="s">
        <v>11961</v>
      </c>
      <c r="D935" t="s">
        <v>17757</v>
      </c>
      <c r="E935">
        <v>1728</v>
      </c>
      <c r="F935" s="13">
        <v>8.99</v>
      </c>
      <c r="G935">
        <v>1241</v>
      </c>
    </row>
    <row r="936" spans="1:7" x14ac:dyDescent="0.35">
      <c r="A936" t="s">
        <v>18689</v>
      </c>
      <c r="B936" t="s">
        <v>17519</v>
      </c>
      <c r="C936" t="s">
        <v>11961</v>
      </c>
      <c r="D936" t="s">
        <v>17757</v>
      </c>
      <c r="E936">
        <v>1160</v>
      </c>
      <c r="F936" s="13">
        <v>8.7200000000000006</v>
      </c>
      <c r="G936">
        <v>580</v>
      </c>
    </row>
    <row r="937" spans="1:7" x14ac:dyDescent="0.35">
      <c r="A937" t="s">
        <v>18690</v>
      </c>
      <c r="B937" t="s">
        <v>17520</v>
      </c>
      <c r="C937" t="s">
        <v>12109</v>
      </c>
      <c r="D937" t="s">
        <v>17748</v>
      </c>
      <c r="E937">
        <v>1098</v>
      </c>
      <c r="F937" s="13">
        <v>20.05</v>
      </c>
      <c r="G937">
        <v>273</v>
      </c>
    </row>
    <row r="938" spans="1:7" x14ac:dyDescent="0.35">
      <c r="A938" t="s">
        <v>18691</v>
      </c>
      <c r="B938" t="s">
        <v>17520</v>
      </c>
      <c r="C938" t="s">
        <v>12220</v>
      </c>
      <c r="D938" t="s">
        <v>17754</v>
      </c>
      <c r="E938">
        <v>579</v>
      </c>
      <c r="F938" s="13">
        <v>51.45</v>
      </c>
      <c r="G938">
        <v>174</v>
      </c>
    </row>
    <row r="939" spans="1:7" x14ac:dyDescent="0.35">
      <c r="A939" t="s">
        <v>18692</v>
      </c>
      <c r="B939" t="s">
        <v>17521</v>
      </c>
      <c r="C939" t="s">
        <v>12183</v>
      </c>
      <c r="D939" t="s">
        <v>17762</v>
      </c>
      <c r="E939">
        <v>1954</v>
      </c>
      <c r="F939" s="13">
        <v>6.46</v>
      </c>
      <c r="G939">
        <v>867</v>
      </c>
    </row>
    <row r="940" spans="1:7" x14ac:dyDescent="0.35">
      <c r="A940" t="s">
        <v>18693</v>
      </c>
      <c r="B940" t="s">
        <v>17521</v>
      </c>
      <c r="C940" t="s">
        <v>12035</v>
      </c>
      <c r="D940" t="s">
        <v>17759</v>
      </c>
      <c r="E940">
        <v>851</v>
      </c>
      <c r="F940" s="13">
        <v>11.83</v>
      </c>
      <c r="G940">
        <v>515</v>
      </c>
    </row>
    <row r="941" spans="1:7" x14ac:dyDescent="0.35">
      <c r="A941" t="s">
        <v>18694</v>
      </c>
      <c r="B941" t="s">
        <v>17521</v>
      </c>
      <c r="C941" t="s">
        <v>12035</v>
      </c>
      <c r="D941" t="s">
        <v>17759</v>
      </c>
      <c r="E941">
        <v>1654</v>
      </c>
      <c r="F941" s="13">
        <v>13.13</v>
      </c>
      <c r="G941">
        <v>48</v>
      </c>
    </row>
    <row r="942" spans="1:7" x14ac:dyDescent="0.35">
      <c r="A942" t="s">
        <v>18695</v>
      </c>
      <c r="B942" t="s">
        <v>17522</v>
      </c>
      <c r="C942" t="s">
        <v>12257</v>
      </c>
      <c r="D942" t="s">
        <v>17767</v>
      </c>
      <c r="E942">
        <v>1339</v>
      </c>
      <c r="F942" s="13">
        <v>1.6</v>
      </c>
      <c r="G942">
        <v>1268</v>
      </c>
    </row>
    <row r="943" spans="1:7" x14ac:dyDescent="0.35">
      <c r="A943" t="s">
        <v>18696</v>
      </c>
      <c r="B943" t="s">
        <v>17522</v>
      </c>
      <c r="C943" t="s">
        <v>12109</v>
      </c>
      <c r="D943" t="s">
        <v>17748</v>
      </c>
      <c r="E943">
        <v>219</v>
      </c>
      <c r="F943" s="13">
        <v>19</v>
      </c>
      <c r="G943">
        <v>219</v>
      </c>
    </row>
    <row r="944" spans="1:7" x14ac:dyDescent="0.35">
      <c r="A944" t="s">
        <v>18697</v>
      </c>
      <c r="B944" t="s">
        <v>17523</v>
      </c>
      <c r="C944" t="s">
        <v>12257</v>
      </c>
      <c r="D944" t="s">
        <v>17767</v>
      </c>
      <c r="E944">
        <v>369</v>
      </c>
      <c r="F944" s="13">
        <v>1.58</v>
      </c>
      <c r="G944">
        <v>247</v>
      </c>
    </row>
    <row r="945" spans="1:7" x14ac:dyDescent="0.35">
      <c r="A945" t="s">
        <v>18698</v>
      </c>
      <c r="B945" t="s">
        <v>17523</v>
      </c>
      <c r="C945" t="s">
        <v>11921</v>
      </c>
      <c r="D945" t="s">
        <v>17750</v>
      </c>
      <c r="E945">
        <v>422</v>
      </c>
      <c r="F945" s="13">
        <v>4.16</v>
      </c>
      <c r="G945">
        <v>299</v>
      </c>
    </row>
    <row r="946" spans="1:7" x14ac:dyDescent="0.35">
      <c r="A946" t="s">
        <v>18699</v>
      </c>
      <c r="B946" t="s">
        <v>17524</v>
      </c>
      <c r="C946" t="s">
        <v>12257</v>
      </c>
      <c r="D946" t="s">
        <v>66</v>
      </c>
      <c r="E946">
        <v>1082</v>
      </c>
      <c r="F946" s="13">
        <v>1.6</v>
      </c>
      <c r="G946">
        <v>823</v>
      </c>
    </row>
    <row r="947" spans="1:7" x14ac:dyDescent="0.35">
      <c r="A947" t="s">
        <v>18700</v>
      </c>
      <c r="B947" t="s">
        <v>17524</v>
      </c>
      <c r="C947" t="s">
        <v>12183</v>
      </c>
      <c r="D947" t="s">
        <v>17762</v>
      </c>
      <c r="E947">
        <v>538</v>
      </c>
      <c r="F947" s="13">
        <v>6.25</v>
      </c>
      <c r="G947">
        <v>374</v>
      </c>
    </row>
    <row r="948" spans="1:7" x14ac:dyDescent="0.35">
      <c r="A948" t="s">
        <v>18701</v>
      </c>
      <c r="B948" t="s">
        <v>17525</v>
      </c>
      <c r="C948" t="s">
        <v>11998</v>
      </c>
      <c r="D948" t="s">
        <v>17752</v>
      </c>
      <c r="E948">
        <v>1269</v>
      </c>
      <c r="F948" s="13">
        <v>4.26</v>
      </c>
      <c r="G948">
        <v>244</v>
      </c>
    </row>
    <row r="949" spans="1:7" x14ac:dyDescent="0.35">
      <c r="A949" t="s">
        <v>18702</v>
      </c>
      <c r="B949" t="s">
        <v>17525</v>
      </c>
      <c r="C949" t="s">
        <v>12146</v>
      </c>
      <c r="D949" t="s">
        <v>66</v>
      </c>
      <c r="E949">
        <v>1798</v>
      </c>
      <c r="F949" s="13">
        <v>35.119999999999997</v>
      </c>
      <c r="G949">
        <v>144</v>
      </c>
    </row>
    <row r="950" spans="1:7" x14ac:dyDescent="0.35">
      <c r="A950" t="s">
        <v>18703</v>
      </c>
      <c r="B950" t="s">
        <v>17526</v>
      </c>
      <c r="C950" t="s">
        <v>11998</v>
      </c>
      <c r="D950" t="s">
        <v>17752</v>
      </c>
      <c r="E950">
        <v>840</v>
      </c>
      <c r="F950" s="13">
        <v>4.0199999999999996</v>
      </c>
      <c r="G950">
        <v>465</v>
      </c>
    </row>
    <row r="951" spans="1:7" x14ac:dyDescent="0.35">
      <c r="A951" t="s">
        <v>18704</v>
      </c>
      <c r="B951" t="s">
        <v>17527</v>
      </c>
      <c r="C951" t="s">
        <v>11998</v>
      </c>
      <c r="D951" t="s">
        <v>17752</v>
      </c>
      <c r="E951">
        <v>431</v>
      </c>
      <c r="F951" s="13">
        <v>3.9</v>
      </c>
      <c r="G951">
        <v>327</v>
      </c>
    </row>
    <row r="952" spans="1:7" x14ac:dyDescent="0.35">
      <c r="A952" t="s">
        <v>18705</v>
      </c>
      <c r="B952" t="s">
        <v>17527</v>
      </c>
      <c r="C952" t="s">
        <v>12183</v>
      </c>
      <c r="D952" t="s">
        <v>17762</v>
      </c>
      <c r="E952">
        <v>849</v>
      </c>
      <c r="F952" s="13">
        <v>7.04</v>
      </c>
      <c r="G952">
        <v>456</v>
      </c>
    </row>
    <row r="953" spans="1:7" x14ac:dyDescent="0.35">
      <c r="A953" t="s">
        <v>18706</v>
      </c>
      <c r="B953" t="s">
        <v>17527</v>
      </c>
      <c r="C953" t="s">
        <v>11998</v>
      </c>
      <c r="D953" t="s">
        <v>17752</v>
      </c>
      <c r="E953">
        <v>996</v>
      </c>
      <c r="F953" s="13">
        <v>3.68</v>
      </c>
      <c r="G953">
        <v>427</v>
      </c>
    </row>
    <row r="954" spans="1:7" x14ac:dyDescent="0.35">
      <c r="A954" t="s">
        <v>18707</v>
      </c>
      <c r="B954" t="s">
        <v>17528</v>
      </c>
      <c r="C954" t="s">
        <v>12257</v>
      </c>
      <c r="D954" t="s">
        <v>17767</v>
      </c>
      <c r="E954">
        <v>1026</v>
      </c>
      <c r="F954" s="13">
        <v>1.37</v>
      </c>
      <c r="G954">
        <v>547</v>
      </c>
    </row>
    <row r="955" spans="1:7" x14ac:dyDescent="0.35">
      <c r="A955" t="s">
        <v>18708</v>
      </c>
      <c r="B955" t="s">
        <v>17529</v>
      </c>
      <c r="C955" t="s">
        <v>11998</v>
      </c>
      <c r="D955" t="s">
        <v>17752</v>
      </c>
      <c r="E955">
        <v>1759</v>
      </c>
      <c r="F955" s="13">
        <v>4.26</v>
      </c>
      <c r="G955">
        <v>1289</v>
      </c>
    </row>
    <row r="956" spans="1:7" x14ac:dyDescent="0.35">
      <c r="A956" t="s">
        <v>18709</v>
      </c>
      <c r="B956" t="s">
        <v>17529</v>
      </c>
      <c r="C956" t="s">
        <v>11921</v>
      </c>
      <c r="D956" t="s">
        <v>17750</v>
      </c>
      <c r="E956">
        <v>1670</v>
      </c>
      <c r="F956" s="13">
        <v>3.92</v>
      </c>
      <c r="G956">
        <v>899</v>
      </c>
    </row>
    <row r="957" spans="1:7" x14ac:dyDescent="0.35">
      <c r="A957" t="s">
        <v>18710</v>
      </c>
      <c r="B957" t="s">
        <v>17529</v>
      </c>
      <c r="C957" t="s">
        <v>12220</v>
      </c>
      <c r="D957" t="s">
        <v>17754</v>
      </c>
      <c r="E957">
        <v>1704</v>
      </c>
      <c r="F957" s="13">
        <v>51.35</v>
      </c>
      <c r="G957">
        <v>377</v>
      </c>
    </row>
    <row r="958" spans="1:7" x14ac:dyDescent="0.35">
      <c r="A958" t="s">
        <v>18711</v>
      </c>
      <c r="B958" t="s">
        <v>17530</v>
      </c>
      <c r="C958" t="s">
        <v>11921</v>
      </c>
      <c r="D958" t="s">
        <v>17750</v>
      </c>
      <c r="E958">
        <v>1753</v>
      </c>
      <c r="F958" s="13">
        <v>4.6399999999999997</v>
      </c>
      <c r="G958">
        <v>1156</v>
      </c>
    </row>
    <row r="959" spans="1:7" x14ac:dyDescent="0.35">
      <c r="A959" t="s">
        <v>18712</v>
      </c>
      <c r="B959" t="s">
        <v>17530</v>
      </c>
      <c r="C959" t="s">
        <v>12146</v>
      </c>
      <c r="D959" t="s">
        <v>66</v>
      </c>
      <c r="E959">
        <v>109</v>
      </c>
      <c r="F959" s="13">
        <v>37.51</v>
      </c>
      <c r="G959">
        <v>61</v>
      </c>
    </row>
    <row r="960" spans="1:7" x14ac:dyDescent="0.35">
      <c r="A960" t="s">
        <v>18713</v>
      </c>
      <c r="B960" t="s">
        <v>17530</v>
      </c>
      <c r="C960" t="s">
        <v>11961</v>
      </c>
      <c r="D960" t="s">
        <v>17757</v>
      </c>
      <c r="E960">
        <v>1901</v>
      </c>
      <c r="F960" s="13">
        <v>9.23</v>
      </c>
      <c r="G960">
        <v>444</v>
      </c>
    </row>
    <row r="961" spans="1:7" x14ac:dyDescent="0.35">
      <c r="A961" t="s">
        <v>18714</v>
      </c>
      <c r="B961" t="s">
        <v>17531</v>
      </c>
      <c r="C961" t="s">
        <v>12220</v>
      </c>
      <c r="D961" t="s">
        <v>17754</v>
      </c>
      <c r="E961">
        <v>1545</v>
      </c>
      <c r="F961" s="13">
        <v>46.51</v>
      </c>
      <c r="G961">
        <v>1428</v>
      </c>
    </row>
    <row r="962" spans="1:7" x14ac:dyDescent="0.35">
      <c r="A962" t="s">
        <v>18715</v>
      </c>
      <c r="B962" t="s">
        <v>17531</v>
      </c>
      <c r="C962" t="s">
        <v>11961</v>
      </c>
      <c r="D962" t="s">
        <v>17757</v>
      </c>
      <c r="E962">
        <v>1400</v>
      </c>
      <c r="F962" s="13">
        <v>8.27</v>
      </c>
      <c r="G962">
        <v>574</v>
      </c>
    </row>
    <row r="963" spans="1:7" x14ac:dyDescent="0.35">
      <c r="A963" t="s">
        <v>18716</v>
      </c>
      <c r="B963" t="s">
        <v>17532</v>
      </c>
      <c r="C963" t="s">
        <v>11961</v>
      </c>
      <c r="D963" t="s">
        <v>17757</v>
      </c>
      <c r="E963">
        <v>186</v>
      </c>
      <c r="F963" s="13">
        <v>8.18</v>
      </c>
      <c r="G963">
        <v>66</v>
      </c>
    </row>
    <row r="964" spans="1:7" x14ac:dyDescent="0.35">
      <c r="A964" t="s">
        <v>18717</v>
      </c>
      <c r="B964" t="s">
        <v>17532</v>
      </c>
      <c r="C964" t="s">
        <v>11961</v>
      </c>
      <c r="D964" t="s">
        <v>17757</v>
      </c>
      <c r="E964">
        <v>651</v>
      </c>
      <c r="F964" s="13">
        <v>9.52</v>
      </c>
      <c r="G964">
        <v>106</v>
      </c>
    </row>
    <row r="965" spans="1:7" x14ac:dyDescent="0.35">
      <c r="A965" t="s">
        <v>18718</v>
      </c>
      <c r="B965" t="s">
        <v>17532</v>
      </c>
      <c r="C965" t="s">
        <v>11998</v>
      </c>
      <c r="D965" t="s">
        <v>17752</v>
      </c>
      <c r="E965">
        <v>899</v>
      </c>
      <c r="F965" s="13">
        <v>4.12</v>
      </c>
      <c r="G965">
        <v>579</v>
      </c>
    </row>
    <row r="966" spans="1:7" x14ac:dyDescent="0.35">
      <c r="A966" t="s">
        <v>18719</v>
      </c>
      <c r="B966" t="s">
        <v>17533</v>
      </c>
      <c r="C966" t="s">
        <v>12146</v>
      </c>
      <c r="D966" t="s">
        <v>17746</v>
      </c>
      <c r="E966">
        <v>1095</v>
      </c>
      <c r="F966" s="13">
        <v>37.01</v>
      </c>
      <c r="G966">
        <v>560</v>
      </c>
    </row>
    <row r="967" spans="1:7" x14ac:dyDescent="0.35">
      <c r="A967" t="s">
        <v>18720</v>
      </c>
      <c r="B967" t="s">
        <v>17533</v>
      </c>
      <c r="C967" t="s">
        <v>12183</v>
      </c>
      <c r="D967" t="s">
        <v>17762</v>
      </c>
      <c r="E967">
        <v>155</v>
      </c>
      <c r="F967" s="13">
        <v>7.41</v>
      </c>
      <c r="G967">
        <v>55</v>
      </c>
    </row>
    <row r="968" spans="1:7" x14ac:dyDescent="0.35">
      <c r="A968" t="s">
        <v>18721</v>
      </c>
      <c r="B968" t="s">
        <v>17533</v>
      </c>
      <c r="C968" t="s">
        <v>11961</v>
      </c>
      <c r="D968" t="s">
        <v>66</v>
      </c>
      <c r="E968">
        <v>1318</v>
      </c>
      <c r="F968" s="13">
        <v>8.4499999999999993</v>
      </c>
      <c r="G968">
        <v>1162</v>
      </c>
    </row>
    <row r="969" spans="1:7" x14ac:dyDescent="0.35">
      <c r="A969" t="s">
        <v>18722</v>
      </c>
      <c r="B969" t="s">
        <v>17534</v>
      </c>
      <c r="C969" t="s">
        <v>12072</v>
      </c>
      <c r="D969" t="s">
        <v>17779</v>
      </c>
      <c r="E969">
        <v>1270</v>
      </c>
      <c r="F969" s="13">
        <v>2.23</v>
      </c>
      <c r="G969">
        <v>126</v>
      </c>
    </row>
    <row r="970" spans="1:7" x14ac:dyDescent="0.35">
      <c r="A970" t="s">
        <v>18723</v>
      </c>
      <c r="B970" t="s">
        <v>17534</v>
      </c>
      <c r="C970" t="s">
        <v>11998</v>
      </c>
      <c r="D970" t="s">
        <v>17752</v>
      </c>
      <c r="E970">
        <v>1706</v>
      </c>
      <c r="F970" s="13">
        <v>4.13</v>
      </c>
      <c r="G970">
        <v>119</v>
      </c>
    </row>
    <row r="971" spans="1:7" x14ac:dyDescent="0.35">
      <c r="A971" t="s">
        <v>18724</v>
      </c>
      <c r="B971" t="s">
        <v>17534</v>
      </c>
      <c r="C971" t="s">
        <v>12183</v>
      </c>
      <c r="D971" t="s">
        <v>17762</v>
      </c>
      <c r="E971">
        <v>1722</v>
      </c>
      <c r="F971" s="13">
        <v>7.27</v>
      </c>
      <c r="G971">
        <v>234</v>
      </c>
    </row>
    <row r="972" spans="1:7" x14ac:dyDescent="0.35">
      <c r="A972" t="s">
        <v>18725</v>
      </c>
      <c r="B972" t="s">
        <v>17535</v>
      </c>
      <c r="C972" t="s">
        <v>12035</v>
      </c>
      <c r="D972" t="s">
        <v>17759</v>
      </c>
      <c r="E972">
        <v>1018</v>
      </c>
      <c r="F972" s="13">
        <v>12.38</v>
      </c>
      <c r="G972">
        <v>115</v>
      </c>
    </row>
    <row r="973" spans="1:7" x14ac:dyDescent="0.35">
      <c r="A973" t="s">
        <v>18726</v>
      </c>
      <c r="B973" t="s">
        <v>17536</v>
      </c>
      <c r="C973" t="s">
        <v>12146</v>
      </c>
      <c r="D973" t="s">
        <v>17746</v>
      </c>
      <c r="E973">
        <v>1012</v>
      </c>
      <c r="F973" s="13">
        <v>32.67</v>
      </c>
      <c r="G973">
        <v>996</v>
      </c>
    </row>
    <row r="974" spans="1:7" x14ac:dyDescent="0.35">
      <c r="A974" t="s">
        <v>18727</v>
      </c>
      <c r="B974" t="s">
        <v>17536</v>
      </c>
      <c r="C974" t="s">
        <v>11961</v>
      </c>
      <c r="D974" t="s">
        <v>17757</v>
      </c>
      <c r="E974">
        <v>1202</v>
      </c>
      <c r="F974" s="13">
        <v>9.1</v>
      </c>
      <c r="G974">
        <v>679</v>
      </c>
    </row>
    <row r="975" spans="1:7" x14ac:dyDescent="0.35">
      <c r="A975" t="s">
        <v>18728</v>
      </c>
      <c r="B975" t="s">
        <v>17536</v>
      </c>
      <c r="C975" t="s">
        <v>11961</v>
      </c>
      <c r="D975" t="s">
        <v>66</v>
      </c>
      <c r="E975">
        <v>1854</v>
      </c>
      <c r="F975" s="13">
        <v>7.83</v>
      </c>
      <c r="G975">
        <v>1163</v>
      </c>
    </row>
    <row r="976" spans="1:7" x14ac:dyDescent="0.35">
      <c r="A976" t="s">
        <v>18729</v>
      </c>
      <c r="B976" t="s">
        <v>17537</v>
      </c>
      <c r="C976" t="s">
        <v>11961</v>
      </c>
      <c r="D976" t="s">
        <v>17757</v>
      </c>
      <c r="E976">
        <v>681</v>
      </c>
      <c r="F976" s="13">
        <v>8.16</v>
      </c>
      <c r="G976">
        <v>455</v>
      </c>
    </row>
    <row r="977" spans="1:7" x14ac:dyDescent="0.35">
      <c r="A977" t="s">
        <v>18730</v>
      </c>
      <c r="B977" t="s">
        <v>17537</v>
      </c>
      <c r="C977" t="s">
        <v>11998</v>
      </c>
      <c r="D977" t="s">
        <v>17752</v>
      </c>
      <c r="E977">
        <v>377</v>
      </c>
      <c r="F977" s="13">
        <v>3.59</v>
      </c>
      <c r="G977">
        <v>188</v>
      </c>
    </row>
    <row r="978" spans="1:7" x14ac:dyDescent="0.35">
      <c r="A978" t="s">
        <v>18731</v>
      </c>
      <c r="B978" t="s">
        <v>17537</v>
      </c>
      <c r="C978" t="s">
        <v>12109</v>
      </c>
      <c r="D978" t="s">
        <v>17748</v>
      </c>
      <c r="E978">
        <v>1979</v>
      </c>
      <c r="F978" s="13">
        <v>20.48</v>
      </c>
      <c r="G978">
        <v>1615</v>
      </c>
    </row>
    <row r="979" spans="1:7" x14ac:dyDescent="0.35">
      <c r="A979" t="s">
        <v>18732</v>
      </c>
      <c r="B979" t="s">
        <v>17538</v>
      </c>
      <c r="C979" t="s">
        <v>12183</v>
      </c>
      <c r="D979" t="s">
        <v>17762</v>
      </c>
      <c r="E979">
        <v>555</v>
      </c>
      <c r="F979" s="13">
        <v>5.99</v>
      </c>
      <c r="G979">
        <v>9</v>
      </c>
    </row>
    <row r="980" spans="1:7" x14ac:dyDescent="0.35">
      <c r="A980" t="s">
        <v>18733</v>
      </c>
      <c r="B980" t="s">
        <v>17538</v>
      </c>
      <c r="C980" t="s">
        <v>11998</v>
      </c>
      <c r="D980" t="s">
        <v>66</v>
      </c>
      <c r="E980">
        <v>1725</v>
      </c>
      <c r="F980" s="13">
        <v>4.21</v>
      </c>
      <c r="G980">
        <v>1413</v>
      </c>
    </row>
    <row r="981" spans="1:7" x14ac:dyDescent="0.35">
      <c r="A981" t="s">
        <v>18734</v>
      </c>
      <c r="B981" t="s">
        <v>17538</v>
      </c>
      <c r="C981" t="s">
        <v>12035</v>
      </c>
      <c r="D981" t="s">
        <v>17759</v>
      </c>
      <c r="E981">
        <v>1652</v>
      </c>
      <c r="F981" s="13">
        <v>12.16</v>
      </c>
      <c r="G981">
        <v>1350</v>
      </c>
    </row>
    <row r="982" spans="1:7" x14ac:dyDescent="0.35">
      <c r="A982" t="s">
        <v>18735</v>
      </c>
      <c r="B982" t="s">
        <v>17538</v>
      </c>
      <c r="C982" t="s">
        <v>12109</v>
      </c>
      <c r="D982" t="s">
        <v>17748</v>
      </c>
      <c r="E982">
        <v>1807</v>
      </c>
      <c r="F982" s="13">
        <v>20.309999999999999</v>
      </c>
      <c r="G982">
        <v>449</v>
      </c>
    </row>
    <row r="983" spans="1:7" x14ac:dyDescent="0.35">
      <c r="A983" t="s">
        <v>18736</v>
      </c>
      <c r="B983" t="s">
        <v>17539</v>
      </c>
      <c r="C983" t="s">
        <v>11961</v>
      </c>
      <c r="D983" t="s">
        <v>17757</v>
      </c>
      <c r="E983">
        <v>1599</v>
      </c>
      <c r="F983" s="13">
        <v>9.6300000000000008</v>
      </c>
      <c r="G983">
        <v>1537</v>
      </c>
    </row>
    <row r="984" spans="1:7" x14ac:dyDescent="0.35">
      <c r="A984" t="s">
        <v>18737</v>
      </c>
      <c r="B984" t="s">
        <v>17539</v>
      </c>
      <c r="C984" t="s">
        <v>11921</v>
      </c>
      <c r="D984" t="s">
        <v>17750</v>
      </c>
      <c r="E984">
        <v>949</v>
      </c>
      <c r="F984" s="13">
        <v>4.18</v>
      </c>
      <c r="G984">
        <v>791</v>
      </c>
    </row>
    <row r="985" spans="1:7" x14ac:dyDescent="0.35">
      <c r="A985" t="s">
        <v>18738</v>
      </c>
      <c r="B985" t="s">
        <v>17540</v>
      </c>
      <c r="C985" t="s">
        <v>11998</v>
      </c>
      <c r="D985" t="s">
        <v>17752</v>
      </c>
      <c r="E985">
        <v>1770</v>
      </c>
      <c r="F985" s="13">
        <v>3.77</v>
      </c>
      <c r="G985">
        <v>555</v>
      </c>
    </row>
    <row r="986" spans="1:7" x14ac:dyDescent="0.35">
      <c r="A986" t="s">
        <v>18739</v>
      </c>
      <c r="B986" t="s">
        <v>17540</v>
      </c>
      <c r="C986" t="s">
        <v>12257</v>
      </c>
      <c r="D986" t="s">
        <v>17767</v>
      </c>
      <c r="E986">
        <v>853</v>
      </c>
      <c r="F986" s="13">
        <v>1.49</v>
      </c>
      <c r="G986">
        <v>838</v>
      </c>
    </row>
    <row r="987" spans="1:7" x14ac:dyDescent="0.35">
      <c r="A987" t="s">
        <v>18740</v>
      </c>
      <c r="B987" t="s">
        <v>17541</v>
      </c>
      <c r="C987" t="s">
        <v>12146</v>
      </c>
      <c r="D987" t="s">
        <v>17746</v>
      </c>
      <c r="E987">
        <v>1119</v>
      </c>
      <c r="F987" s="13">
        <v>37.020000000000003</v>
      </c>
      <c r="G987">
        <v>371</v>
      </c>
    </row>
    <row r="988" spans="1:7" x14ac:dyDescent="0.35">
      <c r="A988" t="s">
        <v>18741</v>
      </c>
      <c r="B988" t="s">
        <v>17541</v>
      </c>
      <c r="C988" t="s">
        <v>12183</v>
      </c>
      <c r="D988" t="s">
        <v>17762</v>
      </c>
      <c r="E988">
        <v>518</v>
      </c>
      <c r="F988" s="13">
        <v>6.28</v>
      </c>
      <c r="G988">
        <v>60</v>
      </c>
    </row>
    <row r="989" spans="1:7" x14ac:dyDescent="0.35">
      <c r="A989" t="s">
        <v>18742</v>
      </c>
      <c r="B989" t="s">
        <v>17541</v>
      </c>
      <c r="C989" t="s">
        <v>12072</v>
      </c>
      <c r="D989" t="s">
        <v>66</v>
      </c>
      <c r="E989">
        <v>398</v>
      </c>
      <c r="F989" s="13">
        <v>2.1</v>
      </c>
      <c r="G989">
        <v>166</v>
      </c>
    </row>
    <row r="990" spans="1:7" x14ac:dyDescent="0.35">
      <c r="A990" t="s">
        <v>18743</v>
      </c>
      <c r="B990" t="s">
        <v>17541</v>
      </c>
      <c r="C990" t="s">
        <v>12072</v>
      </c>
      <c r="D990" t="s">
        <v>17779</v>
      </c>
      <c r="E990">
        <v>645</v>
      </c>
      <c r="F990" s="13">
        <v>2.1</v>
      </c>
      <c r="G990">
        <v>3</v>
      </c>
    </row>
    <row r="991" spans="1:7" x14ac:dyDescent="0.35">
      <c r="A991" t="s">
        <v>18744</v>
      </c>
      <c r="B991" t="s">
        <v>17542</v>
      </c>
      <c r="C991" t="s">
        <v>11921</v>
      </c>
      <c r="D991" t="s">
        <v>66</v>
      </c>
      <c r="E991">
        <v>630</v>
      </c>
      <c r="F991" s="13">
        <v>4.1100000000000003</v>
      </c>
      <c r="G991">
        <v>172</v>
      </c>
    </row>
    <row r="992" spans="1:7" x14ac:dyDescent="0.35">
      <c r="A992" t="s">
        <v>18745</v>
      </c>
      <c r="B992" t="s">
        <v>17542</v>
      </c>
      <c r="C992" t="s">
        <v>12072</v>
      </c>
      <c r="D992" t="s">
        <v>66</v>
      </c>
      <c r="E992">
        <v>100</v>
      </c>
      <c r="F992" s="13">
        <v>2.34</v>
      </c>
      <c r="G992">
        <v>39</v>
      </c>
    </row>
    <row r="993" spans="1:7" x14ac:dyDescent="0.35">
      <c r="A993" t="s">
        <v>18746</v>
      </c>
      <c r="B993" t="s">
        <v>17542</v>
      </c>
      <c r="C993" t="s">
        <v>12072</v>
      </c>
      <c r="D993" t="s">
        <v>17779</v>
      </c>
      <c r="E993">
        <v>1890</v>
      </c>
      <c r="F993" s="13">
        <v>1.94</v>
      </c>
      <c r="G993">
        <v>441</v>
      </c>
    </row>
    <row r="994" spans="1:7" x14ac:dyDescent="0.35">
      <c r="A994" t="s">
        <v>18747</v>
      </c>
      <c r="B994" t="s">
        <v>17543</v>
      </c>
      <c r="C994" t="s">
        <v>11921</v>
      </c>
      <c r="D994" t="s">
        <v>17750</v>
      </c>
      <c r="E994">
        <v>817</v>
      </c>
      <c r="F994" s="13">
        <v>4.7</v>
      </c>
      <c r="G994">
        <v>775</v>
      </c>
    </row>
    <row r="995" spans="1:7" x14ac:dyDescent="0.35">
      <c r="A995" t="s">
        <v>18748</v>
      </c>
      <c r="B995" t="s">
        <v>17543</v>
      </c>
      <c r="C995" t="s">
        <v>12220</v>
      </c>
      <c r="D995" t="s">
        <v>17754</v>
      </c>
      <c r="E995">
        <v>103</v>
      </c>
      <c r="F995" s="13">
        <v>51.52</v>
      </c>
      <c r="G995">
        <v>68</v>
      </c>
    </row>
    <row r="996" spans="1:7" x14ac:dyDescent="0.35">
      <c r="A996" t="s">
        <v>18749</v>
      </c>
      <c r="B996" t="s">
        <v>17543</v>
      </c>
      <c r="C996" t="s">
        <v>12109</v>
      </c>
      <c r="D996" t="s">
        <v>17748</v>
      </c>
      <c r="E996">
        <v>907</v>
      </c>
      <c r="F996" s="13">
        <v>18.87</v>
      </c>
      <c r="G996">
        <v>6</v>
      </c>
    </row>
    <row r="997" spans="1:7" x14ac:dyDescent="0.35">
      <c r="A997" t="s">
        <v>18750</v>
      </c>
      <c r="B997" t="s">
        <v>17543</v>
      </c>
      <c r="C997" t="s">
        <v>11998</v>
      </c>
      <c r="D997" t="s">
        <v>17752</v>
      </c>
      <c r="E997">
        <v>1533</v>
      </c>
      <c r="F997" s="13">
        <v>3.95</v>
      </c>
      <c r="G997">
        <v>1190</v>
      </c>
    </row>
    <row r="998" spans="1:7" x14ac:dyDescent="0.35">
      <c r="A998" t="s">
        <v>18751</v>
      </c>
      <c r="B998" t="s">
        <v>17544</v>
      </c>
      <c r="C998" t="s">
        <v>12257</v>
      </c>
      <c r="D998" t="s">
        <v>17767</v>
      </c>
      <c r="E998">
        <v>695</v>
      </c>
      <c r="F998" s="13">
        <v>1.68</v>
      </c>
      <c r="G998">
        <v>534</v>
      </c>
    </row>
    <row r="999" spans="1:7" x14ac:dyDescent="0.35">
      <c r="A999" t="s">
        <v>18752</v>
      </c>
      <c r="B999" t="s">
        <v>17544</v>
      </c>
      <c r="C999" t="s">
        <v>12146</v>
      </c>
      <c r="D999" t="s">
        <v>17746</v>
      </c>
      <c r="E999">
        <v>177</v>
      </c>
      <c r="F999" s="13">
        <v>32.28</v>
      </c>
      <c r="G999">
        <v>83</v>
      </c>
    </row>
    <row r="1000" spans="1:7" x14ac:dyDescent="0.35">
      <c r="A1000" t="s">
        <v>18753</v>
      </c>
      <c r="B1000" t="s">
        <v>17544</v>
      </c>
      <c r="C1000" t="s">
        <v>11921</v>
      </c>
      <c r="D1000" t="s">
        <v>17750</v>
      </c>
      <c r="E1000">
        <v>141</v>
      </c>
      <c r="F1000" s="13">
        <v>4.34</v>
      </c>
      <c r="G1000">
        <v>82</v>
      </c>
    </row>
    <row r="1001" spans="1:7" x14ac:dyDescent="0.35">
      <c r="A1001" t="s">
        <v>18754</v>
      </c>
      <c r="B1001" t="s">
        <v>17545</v>
      </c>
      <c r="C1001" t="s">
        <v>12183</v>
      </c>
      <c r="D1001" t="s">
        <v>17762</v>
      </c>
      <c r="E1001">
        <v>173</v>
      </c>
      <c r="F1001" s="13">
        <v>6.93</v>
      </c>
      <c r="G1001">
        <v>110</v>
      </c>
    </row>
    <row r="1002" spans="1:7" x14ac:dyDescent="0.35">
      <c r="A1002" t="s">
        <v>18755</v>
      </c>
      <c r="B1002" t="s">
        <v>17545</v>
      </c>
      <c r="C1002" t="s">
        <v>12220</v>
      </c>
      <c r="D1002" t="s">
        <v>17754</v>
      </c>
      <c r="E1002">
        <v>542</v>
      </c>
      <c r="F1002" s="13">
        <v>-53.5</v>
      </c>
      <c r="G1002">
        <v>485</v>
      </c>
    </row>
    <row r="1003" spans="1:7" x14ac:dyDescent="0.35">
      <c r="A1003" t="s">
        <v>18756</v>
      </c>
      <c r="B1003" t="s">
        <v>17545</v>
      </c>
      <c r="C1003" t="s">
        <v>11998</v>
      </c>
      <c r="D1003" t="s">
        <v>66</v>
      </c>
      <c r="E1003">
        <v>1856</v>
      </c>
      <c r="F1003" s="13">
        <v>3.45</v>
      </c>
      <c r="G1003">
        <v>138</v>
      </c>
    </row>
    <row r="1004" spans="1:7" x14ac:dyDescent="0.35">
      <c r="A1004" t="s">
        <v>18757</v>
      </c>
      <c r="B1004" t="s">
        <v>17545</v>
      </c>
      <c r="C1004" t="s">
        <v>12146</v>
      </c>
      <c r="D1004" t="s">
        <v>17746</v>
      </c>
      <c r="E1004">
        <v>572</v>
      </c>
      <c r="F1004" s="13">
        <v>36.24</v>
      </c>
      <c r="G1004">
        <v>322</v>
      </c>
    </row>
    <row r="1005" spans="1:7" x14ac:dyDescent="0.35">
      <c r="A1005" t="s">
        <v>18758</v>
      </c>
      <c r="B1005" t="s">
        <v>17546</v>
      </c>
      <c r="C1005" t="s">
        <v>12035</v>
      </c>
      <c r="D1005" t="s">
        <v>66</v>
      </c>
      <c r="E1005">
        <v>1580</v>
      </c>
      <c r="F1005" s="13">
        <v>12.73</v>
      </c>
      <c r="G1005">
        <v>1233</v>
      </c>
    </row>
    <row r="1006" spans="1:7" x14ac:dyDescent="0.35">
      <c r="A1006" t="s">
        <v>18759</v>
      </c>
      <c r="B1006" t="s">
        <v>17546</v>
      </c>
      <c r="C1006" t="s">
        <v>12035</v>
      </c>
      <c r="D1006" t="s">
        <v>17759</v>
      </c>
      <c r="E1006">
        <v>65</v>
      </c>
      <c r="F1006" s="13">
        <v>11.83</v>
      </c>
      <c r="G1006">
        <v>10</v>
      </c>
    </row>
    <row r="1007" spans="1:7" x14ac:dyDescent="0.35">
      <c r="A1007" t="s">
        <v>18760</v>
      </c>
      <c r="B1007" t="s">
        <v>17546</v>
      </c>
      <c r="C1007" t="s">
        <v>12220</v>
      </c>
      <c r="D1007" t="s">
        <v>17754</v>
      </c>
      <c r="E1007">
        <v>1073</v>
      </c>
      <c r="F1007" s="13">
        <v>51.51</v>
      </c>
      <c r="G1007">
        <v>338</v>
      </c>
    </row>
    <row r="1008" spans="1:7" x14ac:dyDescent="0.35">
      <c r="A1008" t="s">
        <v>18761</v>
      </c>
      <c r="B1008" t="s">
        <v>17547</v>
      </c>
      <c r="C1008" t="s">
        <v>12109</v>
      </c>
      <c r="D1008" t="s">
        <v>17748</v>
      </c>
      <c r="E1008">
        <v>445</v>
      </c>
      <c r="F1008" s="13">
        <v>20.69</v>
      </c>
      <c r="G1008">
        <v>197</v>
      </c>
    </row>
    <row r="1009" spans="1:7" x14ac:dyDescent="0.35">
      <c r="A1009" t="s">
        <v>18762</v>
      </c>
      <c r="B1009" t="s">
        <v>17547</v>
      </c>
      <c r="C1009" t="s">
        <v>11961</v>
      </c>
      <c r="D1009" t="s">
        <v>17757</v>
      </c>
      <c r="E1009">
        <v>662</v>
      </c>
      <c r="F1009" s="13">
        <v>8.41</v>
      </c>
      <c r="G1009">
        <v>78</v>
      </c>
    </row>
    <row r="1010" spans="1:7" x14ac:dyDescent="0.35">
      <c r="A1010" t="s">
        <v>18763</v>
      </c>
      <c r="B1010" t="s">
        <v>17547</v>
      </c>
      <c r="C1010" t="s">
        <v>12220</v>
      </c>
      <c r="D1010" t="s">
        <v>17754</v>
      </c>
      <c r="E1010">
        <v>196</v>
      </c>
      <c r="F1010" s="13">
        <v>49.94</v>
      </c>
      <c r="G1010">
        <v>143</v>
      </c>
    </row>
    <row r="1011" spans="1:7" x14ac:dyDescent="0.35">
      <c r="A1011" t="s">
        <v>18764</v>
      </c>
      <c r="B1011" t="s">
        <v>17547</v>
      </c>
      <c r="C1011" t="s">
        <v>12109</v>
      </c>
      <c r="D1011" t="s">
        <v>17748</v>
      </c>
      <c r="E1011">
        <v>1841</v>
      </c>
      <c r="F1011" s="13">
        <v>16.46</v>
      </c>
      <c r="G1011">
        <v>465</v>
      </c>
    </row>
    <row r="1012" spans="1:7" x14ac:dyDescent="0.35">
      <c r="A1012" t="s">
        <v>18765</v>
      </c>
      <c r="B1012" t="s">
        <v>17548</v>
      </c>
      <c r="C1012" t="s">
        <v>12035</v>
      </c>
      <c r="D1012" t="s">
        <v>17759</v>
      </c>
      <c r="E1012">
        <v>1168</v>
      </c>
      <c r="F1012" s="13">
        <v>12.16</v>
      </c>
      <c r="G1012">
        <v>35</v>
      </c>
    </row>
    <row r="1013" spans="1:7" x14ac:dyDescent="0.35">
      <c r="A1013" t="s">
        <v>18766</v>
      </c>
      <c r="B1013" t="s">
        <v>17548</v>
      </c>
      <c r="C1013" t="s">
        <v>11921</v>
      </c>
      <c r="D1013" t="s">
        <v>17750</v>
      </c>
      <c r="E1013">
        <v>1448</v>
      </c>
      <c r="F1013" s="13">
        <v>4.1900000000000004</v>
      </c>
      <c r="G1013">
        <v>481</v>
      </c>
    </row>
    <row r="1014" spans="1:7" x14ac:dyDescent="0.35">
      <c r="A1014" t="s">
        <v>18767</v>
      </c>
      <c r="B1014" t="s">
        <v>17549</v>
      </c>
      <c r="C1014" t="s">
        <v>12220</v>
      </c>
      <c r="D1014" t="s">
        <v>17754</v>
      </c>
      <c r="E1014">
        <v>1258</v>
      </c>
      <c r="F1014" s="13">
        <v>53.49</v>
      </c>
      <c r="G1014">
        <v>757</v>
      </c>
    </row>
    <row r="1015" spans="1:7" x14ac:dyDescent="0.35">
      <c r="A1015" t="s">
        <v>18768</v>
      </c>
      <c r="B1015" t="s">
        <v>17550</v>
      </c>
      <c r="C1015" t="s">
        <v>12035</v>
      </c>
      <c r="D1015" t="s">
        <v>17759</v>
      </c>
      <c r="E1015">
        <v>1976</v>
      </c>
      <c r="F1015" s="13">
        <v>10.87</v>
      </c>
      <c r="G1015">
        <v>1214</v>
      </c>
    </row>
    <row r="1016" spans="1:7" x14ac:dyDescent="0.35">
      <c r="A1016" t="s">
        <v>18769</v>
      </c>
      <c r="B1016" t="s">
        <v>17550</v>
      </c>
      <c r="C1016" t="s">
        <v>12220</v>
      </c>
      <c r="D1016" t="s">
        <v>17754</v>
      </c>
      <c r="E1016">
        <v>1820</v>
      </c>
      <c r="F1016" s="13">
        <v>53.83</v>
      </c>
      <c r="G1016">
        <v>521</v>
      </c>
    </row>
    <row r="1017" spans="1:7" x14ac:dyDescent="0.35">
      <c r="A1017" t="s">
        <v>18770</v>
      </c>
      <c r="B1017" t="s">
        <v>17551</v>
      </c>
      <c r="C1017" t="s">
        <v>12146</v>
      </c>
      <c r="D1017" t="s">
        <v>17746</v>
      </c>
      <c r="E1017">
        <v>1558</v>
      </c>
      <c r="F1017" s="13">
        <v>33.270000000000003</v>
      </c>
      <c r="G1017">
        <v>719</v>
      </c>
    </row>
    <row r="1018" spans="1:7" x14ac:dyDescent="0.35">
      <c r="A1018" t="s">
        <v>18771</v>
      </c>
      <c r="B1018" t="s">
        <v>17551</v>
      </c>
      <c r="C1018" t="s">
        <v>12109</v>
      </c>
      <c r="D1018" t="s">
        <v>17748</v>
      </c>
      <c r="E1018">
        <v>1131</v>
      </c>
      <c r="F1018" s="13">
        <v>19.68</v>
      </c>
      <c r="G1018">
        <v>222</v>
      </c>
    </row>
    <row r="1019" spans="1:7" x14ac:dyDescent="0.35">
      <c r="A1019" t="s">
        <v>18772</v>
      </c>
      <c r="B1019" t="s">
        <v>17552</v>
      </c>
      <c r="C1019" t="s">
        <v>12183</v>
      </c>
      <c r="D1019" t="s">
        <v>17762</v>
      </c>
      <c r="E1019">
        <v>1518</v>
      </c>
      <c r="F1019" s="13">
        <v>6.97</v>
      </c>
      <c r="G1019">
        <v>110</v>
      </c>
    </row>
    <row r="1020" spans="1:7" x14ac:dyDescent="0.35">
      <c r="A1020" t="s">
        <v>18773</v>
      </c>
      <c r="B1020" t="s">
        <v>17552</v>
      </c>
      <c r="C1020" t="s">
        <v>12220</v>
      </c>
      <c r="D1020" t="s">
        <v>17754</v>
      </c>
      <c r="E1020">
        <v>419</v>
      </c>
      <c r="F1020" s="13">
        <v>52.11</v>
      </c>
      <c r="G1020">
        <v>63</v>
      </c>
    </row>
    <row r="1021" spans="1:7" x14ac:dyDescent="0.35">
      <c r="A1021" t="s">
        <v>18774</v>
      </c>
      <c r="B1021" t="s">
        <v>17552</v>
      </c>
      <c r="C1021" t="s">
        <v>12035</v>
      </c>
      <c r="D1021" t="s">
        <v>17759</v>
      </c>
      <c r="E1021">
        <v>1568</v>
      </c>
      <c r="F1021" s="13">
        <v>13.41</v>
      </c>
      <c r="G1021">
        <v>1487</v>
      </c>
    </row>
    <row r="1022" spans="1:7" x14ac:dyDescent="0.35">
      <c r="A1022" t="s">
        <v>18775</v>
      </c>
      <c r="B1022" t="s">
        <v>17552</v>
      </c>
      <c r="C1022" t="s">
        <v>11998</v>
      </c>
      <c r="D1022" t="s">
        <v>17752</v>
      </c>
      <c r="E1022">
        <v>1565</v>
      </c>
      <c r="F1022" s="13">
        <v>4.3</v>
      </c>
      <c r="G1022">
        <v>156</v>
      </c>
    </row>
    <row r="1023" spans="1:7" x14ac:dyDescent="0.35">
      <c r="A1023" t="s">
        <v>18776</v>
      </c>
      <c r="B1023" t="s">
        <v>17553</v>
      </c>
      <c r="C1023" t="s">
        <v>12220</v>
      </c>
      <c r="D1023" t="s">
        <v>17754</v>
      </c>
      <c r="E1023">
        <v>363</v>
      </c>
      <c r="F1023" s="13">
        <v>49.94</v>
      </c>
      <c r="G1023">
        <v>208</v>
      </c>
    </row>
    <row r="1024" spans="1:7" x14ac:dyDescent="0.35">
      <c r="A1024" t="s">
        <v>18777</v>
      </c>
      <c r="B1024" t="s">
        <v>17554</v>
      </c>
      <c r="C1024" t="s">
        <v>12109</v>
      </c>
      <c r="D1024" t="s">
        <v>17748</v>
      </c>
      <c r="E1024">
        <v>1161</v>
      </c>
      <c r="F1024" s="13">
        <v>18.559999999999999</v>
      </c>
      <c r="G1024">
        <v>925</v>
      </c>
    </row>
    <row r="1025" spans="1:7" x14ac:dyDescent="0.35">
      <c r="A1025" t="s">
        <v>18778</v>
      </c>
      <c r="B1025" t="s">
        <v>17555</v>
      </c>
      <c r="C1025" t="s">
        <v>12257</v>
      </c>
      <c r="D1025" t="s">
        <v>17767</v>
      </c>
      <c r="E1025">
        <v>1134</v>
      </c>
      <c r="F1025" s="13">
        <v>1.62</v>
      </c>
      <c r="G1025">
        <v>781</v>
      </c>
    </row>
    <row r="1026" spans="1:7" x14ac:dyDescent="0.35">
      <c r="A1026" t="s">
        <v>18779</v>
      </c>
      <c r="B1026" t="s">
        <v>17555</v>
      </c>
      <c r="C1026" t="s">
        <v>12072</v>
      </c>
      <c r="D1026" t="s">
        <v>17779</v>
      </c>
      <c r="E1026">
        <v>1103</v>
      </c>
      <c r="F1026" s="13">
        <v>2.0299999999999998</v>
      </c>
      <c r="G1026">
        <v>380</v>
      </c>
    </row>
    <row r="1027" spans="1:7" x14ac:dyDescent="0.35">
      <c r="A1027" t="s">
        <v>18780</v>
      </c>
      <c r="B1027" t="s">
        <v>17555</v>
      </c>
      <c r="C1027" t="s">
        <v>12183</v>
      </c>
      <c r="D1027" t="s">
        <v>17762</v>
      </c>
      <c r="E1027">
        <v>109</v>
      </c>
      <c r="F1027" s="13">
        <v>7.28</v>
      </c>
      <c r="G1027">
        <v>73</v>
      </c>
    </row>
    <row r="1028" spans="1:7" x14ac:dyDescent="0.35">
      <c r="A1028" t="s">
        <v>18781</v>
      </c>
      <c r="B1028" t="s">
        <v>17556</v>
      </c>
      <c r="C1028" t="s">
        <v>12109</v>
      </c>
      <c r="D1028" t="s">
        <v>17748</v>
      </c>
      <c r="E1028">
        <v>1884</v>
      </c>
      <c r="F1028" s="13">
        <v>19</v>
      </c>
      <c r="G1028">
        <v>731</v>
      </c>
    </row>
    <row r="1029" spans="1:7" x14ac:dyDescent="0.35">
      <c r="A1029" t="s">
        <v>18782</v>
      </c>
      <c r="B1029" t="s">
        <v>17557</v>
      </c>
      <c r="C1029" t="s">
        <v>12035</v>
      </c>
      <c r="D1029" t="s">
        <v>17759</v>
      </c>
      <c r="E1029">
        <v>912</v>
      </c>
      <c r="F1029" s="13">
        <v>12.16</v>
      </c>
      <c r="G1029">
        <v>836</v>
      </c>
    </row>
    <row r="1030" spans="1:7" x14ac:dyDescent="0.35">
      <c r="A1030" t="s">
        <v>18783</v>
      </c>
      <c r="B1030" t="s">
        <v>17557</v>
      </c>
      <c r="C1030" t="s">
        <v>12035</v>
      </c>
      <c r="D1030" t="s">
        <v>17759</v>
      </c>
      <c r="E1030">
        <v>1385</v>
      </c>
      <c r="F1030" s="13">
        <v>13.07</v>
      </c>
      <c r="G1030">
        <v>853</v>
      </c>
    </row>
    <row r="1031" spans="1:7" x14ac:dyDescent="0.35">
      <c r="A1031" t="s">
        <v>18784</v>
      </c>
      <c r="B1031" t="s">
        <v>17557</v>
      </c>
      <c r="C1031" t="s">
        <v>12035</v>
      </c>
      <c r="D1031" t="s">
        <v>17759</v>
      </c>
      <c r="E1031">
        <v>496</v>
      </c>
      <c r="F1031" s="13">
        <v>11.58</v>
      </c>
      <c r="G1031">
        <v>349</v>
      </c>
    </row>
    <row r="1032" spans="1:7" x14ac:dyDescent="0.35">
      <c r="A1032" t="s">
        <v>18785</v>
      </c>
      <c r="B1032" t="s">
        <v>17558</v>
      </c>
      <c r="C1032" t="s">
        <v>12183</v>
      </c>
      <c r="D1032" t="s">
        <v>66</v>
      </c>
      <c r="E1032">
        <v>138</v>
      </c>
      <c r="F1032" s="13">
        <v>6.47</v>
      </c>
      <c r="G1032">
        <v>24</v>
      </c>
    </row>
    <row r="1033" spans="1:7" x14ac:dyDescent="0.35">
      <c r="A1033" t="s">
        <v>18786</v>
      </c>
      <c r="B1033" t="s">
        <v>17559</v>
      </c>
      <c r="C1033" t="s">
        <v>11921</v>
      </c>
      <c r="D1033" t="s">
        <v>17750</v>
      </c>
      <c r="E1033">
        <v>1269</v>
      </c>
      <c r="F1033" s="13">
        <v>4.49</v>
      </c>
      <c r="G1033">
        <v>591</v>
      </c>
    </row>
    <row r="1034" spans="1:7" x14ac:dyDescent="0.35">
      <c r="A1034" t="s">
        <v>18787</v>
      </c>
      <c r="B1034" t="s">
        <v>17559</v>
      </c>
      <c r="C1034" t="s">
        <v>12035</v>
      </c>
      <c r="D1034" t="s">
        <v>17759</v>
      </c>
      <c r="E1034">
        <v>940</v>
      </c>
      <c r="F1034" s="13">
        <v>10.86</v>
      </c>
      <c r="G1034">
        <v>752</v>
      </c>
    </row>
    <row r="1035" spans="1:7" x14ac:dyDescent="0.35">
      <c r="A1035" t="s">
        <v>18788</v>
      </c>
      <c r="B1035" t="s">
        <v>17559</v>
      </c>
      <c r="C1035" t="s">
        <v>12072</v>
      </c>
      <c r="D1035" t="s">
        <v>17779</v>
      </c>
      <c r="E1035">
        <v>1143</v>
      </c>
      <c r="F1035" s="13">
        <v>2.16</v>
      </c>
      <c r="G1035">
        <v>589</v>
      </c>
    </row>
    <row r="1036" spans="1:7" x14ac:dyDescent="0.35">
      <c r="A1036" t="s">
        <v>18789</v>
      </c>
      <c r="B1036" t="s">
        <v>17560</v>
      </c>
      <c r="C1036" t="s">
        <v>12035</v>
      </c>
      <c r="D1036" t="s">
        <v>17759</v>
      </c>
      <c r="E1036">
        <v>918</v>
      </c>
      <c r="F1036" s="13">
        <v>11.87</v>
      </c>
      <c r="G1036">
        <v>630</v>
      </c>
    </row>
    <row r="1037" spans="1:7" x14ac:dyDescent="0.35">
      <c r="A1037" t="s">
        <v>18790</v>
      </c>
      <c r="B1037" t="s">
        <v>17561</v>
      </c>
      <c r="C1037" t="s">
        <v>12109</v>
      </c>
      <c r="D1037" t="s">
        <v>17748</v>
      </c>
      <c r="E1037">
        <v>1666</v>
      </c>
      <c r="F1037" s="13">
        <v>16.329999999999998</v>
      </c>
      <c r="G1037">
        <v>1423</v>
      </c>
    </row>
    <row r="1038" spans="1:7" x14ac:dyDescent="0.35">
      <c r="A1038" t="s">
        <v>18791</v>
      </c>
      <c r="B1038" t="s">
        <v>17561</v>
      </c>
      <c r="C1038" t="s">
        <v>12035</v>
      </c>
      <c r="D1038" t="s">
        <v>17759</v>
      </c>
      <c r="E1038">
        <v>473</v>
      </c>
      <c r="F1038" s="13">
        <v>11.38</v>
      </c>
      <c r="G1038">
        <v>396</v>
      </c>
    </row>
    <row r="1039" spans="1:7" x14ac:dyDescent="0.35">
      <c r="A1039" t="s">
        <v>18792</v>
      </c>
      <c r="B1039" t="s">
        <v>17561</v>
      </c>
      <c r="C1039" t="s">
        <v>12072</v>
      </c>
      <c r="D1039" t="s">
        <v>17779</v>
      </c>
      <c r="E1039">
        <v>1819</v>
      </c>
      <c r="F1039" s="13">
        <v>2.36</v>
      </c>
      <c r="G1039">
        <v>465</v>
      </c>
    </row>
    <row r="1040" spans="1:7" x14ac:dyDescent="0.35">
      <c r="A1040" t="s">
        <v>18793</v>
      </c>
      <c r="B1040" t="s">
        <v>17562</v>
      </c>
      <c r="C1040" t="s">
        <v>11998</v>
      </c>
      <c r="D1040" t="s">
        <v>17752</v>
      </c>
      <c r="E1040">
        <v>830</v>
      </c>
      <c r="F1040" s="13">
        <v>-3.62</v>
      </c>
      <c r="G1040">
        <v>173</v>
      </c>
    </row>
    <row r="1041" spans="1:7" x14ac:dyDescent="0.35">
      <c r="A1041" t="s">
        <v>18794</v>
      </c>
      <c r="B1041" t="s">
        <v>17562</v>
      </c>
      <c r="C1041" t="s">
        <v>12035</v>
      </c>
      <c r="D1041" t="s">
        <v>17759</v>
      </c>
      <c r="E1041">
        <v>1933</v>
      </c>
      <c r="F1041" s="13">
        <v>11.05</v>
      </c>
      <c r="G1041">
        <v>911</v>
      </c>
    </row>
    <row r="1042" spans="1:7" x14ac:dyDescent="0.35">
      <c r="A1042" t="s">
        <v>18795</v>
      </c>
      <c r="B1042" t="s">
        <v>17562</v>
      </c>
      <c r="C1042" t="s">
        <v>12220</v>
      </c>
      <c r="D1042" t="s">
        <v>17754</v>
      </c>
      <c r="E1042">
        <v>1787</v>
      </c>
      <c r="F1042" s="13">
        <v>51.68</v>
      </c>
      <c r="G1042">
        <v>689</v>
      </c>
    </row>
    <row r="1043" spans="1:7" x14ac:dyDescent="0.35">
      <c r="A1043" t="s">
        <v>18796</v>
      </c>
      <c r="B1043" t="s">
        <v>17563</v>
      </c>
      <c r="C1043" t="s">
        <v>12220</v>
      </c>
      <c r="D1043" t="s">
        <v>17754</v>
      </c>
      <c r="E1043">
        <v>1167</v>
      </c>
      <c r="F1043" s="13">
        <v>44.3</v>
      </c>
      <c r="G1043">
        <v>1157</v>
      </c>
    </row>
    <row r="1044" spans="1:7" x14ac:dyDescent="0.35">
      <c r="A1044" t="s">
        <v>18797</v>
      </c>
      <c r="B1044" t="s">
        <v>17564</v>
      </c>
      <c r="C1044" t="s">
        <v>12220</v>
      </c>
      <c r="D1044" t="s">
        <v>17754</v>
      </c>
      <c r="E1044">
        <v>397</v>
      </c>
      <c r="F1044" s="13">
        <v>52.08</v>
      </c>
      <c r="G1044">
        <v>286</v>
      </c>
    </row>
    <row r="1045" spans="1:7" x14ac:dyDescent="0.35">
      <c r="A1045" t="s">
        <v>18798</v>
      </c>
      <c r="B1045" t="s">
        <v>17564</v>
      </c>
      <c r="C1045" t="s">
        <v>11998</v>
      </c>
      <c r="D1045" t="s">
        <v>17752</v>
      </c>
      <c r="E1045">
        <v>1006</v>
      </c>
      <c r="F1045" s="13">
        <v>3.81</v>
      </c>
      <c r="G1045">
        <v>224</v>
      </c>
    </row>
    <row r="1046" spans="1:7" x14ac:dyDescent="0.35">
      <c r="A1046" t="s">
        <v>18799</v>
      </c>
      <c r="B1046" t="s">
        <v>17564</v>
      </c>
      <c r="C1046" t="s">
        <v>12072</v>
      </c>
      <c r="D1046" t="s">
        <v>17779</v>
      </c>
      <c r="E1046">
        <v>479</v>
      </c>
      <c r="F1046" s="13">
        <v>2.31</v>
      </c>
      <c r="G1046">
        <v>134</v>
      </c>
    </row>
    <row r="1047" spans="1:7" x14ac:dyDescent="0.35">
      <c r="A1047" t="s">
        <v>18800</v>
      </c>
      <c r="B1047" t="s">
        <v>17565</v>
      </c>
      <c r="C1047" t="s">
        <v>12183</v>
      </c>
      <c r="D1047" t="s">
        <v>17762</v>
      </c>
      <c r="E1047">
        <v>1269</v>
      </c>
      <c r="F1047" s="13">
        <v>7.35</v>
      </c>
      <c r="G1047">
        <v>253</v>
      </c>
    </row>
    <row r="1048" spans="1:7" x14ac:dyDescent="0.35">
      <c r="A1048" t="s">
        <v>18801</v>
      </c>
      <c r="B1048" t="s">
        <v>17565</v>
      </c>
      <c r="C1048" t="s">
        <v>12257</v>
      </c>
      <c r="D1048" t="s">
        <v>17767</v>
      </c>
      <c r="E1048">
        <v>1155</v>
      </c>
      <c r="F1048" s="13">
        <v>1.36</v>
      </c>
      <c r="G1048">
        <v>151</v>
      </c>
    </row>
    <row r="1049" spans="1:7" x14ac:dyDescent="0.35">
      <c r="A1049" t="s">
        <v>18802</v>
      </c>
      <c r="B1049" t="s">
        <v>17565</v>
      </c>
      <c r="C1049" t="s">
        <v>11998</v>
      </c>
      <c r="D1049" t="s">
        <v>66</v>
      </c>
      <c r="E1049">
        <v>557</v>
      </c>
      <c r="F1049" s="13">
        <v>3.6</v>
      </c>
      <c r="G1049">
        <v>453</v>
      </c>
    </row>
    <row r="1050" spans="1:7" x14ac:dyDescent="0.35">
      <c r="A1050" t="s">
        <v>18803</v>
      </c>
      <c r="B1050" t="s">
        <v>17566</v>
      </c>
      <c r="C1050" t="s">
        <v>11961</v>
      </c>
      <c r="D1050" t="s">
        <v>17757</v>
      </c>
      <c r="E1050">
        <v>493</v>
      </c>
      <c r="F1050" s="13">
        <v>8.49</v>
      </c>
      <c r="G1050">
        <v>99</v>
      </c>
    </row>
    <row r="1051" spans="1:7" x14ac:dyDescent="0.35">
      <c r="A1051" t="s">
        <v>18804</v>
      </c>
      <c r="B1051" t="s">
        <v>17566</v>
      </c>
      <c r="C1051" t="s">
        <v>11998</v>
      </c>
      <c r="D1051" t="s">
        <v>17752</v>
      </c>
      <c r="E1051">
        <v>548</v>
      </c>
      <c r="F1051" s="13">
        <v>3.77</v>
      </c>
      <c r="G1051">
        <v>33</v>
      </c>
    </row>
    <row r="1052" spans="1:7" x14ac:dyDescent="0.35">
      <c r="A1052" t="s">
        <v>18805</v>
      </c>
      <c r="B1052" t="s">
        <v>17566</v>
      </c>
      <c r="C1052" t="s">
        <v>12146</v>
      </c>
      <c r="D1052" t="s">
        <v>17746</v>
      </c>
      <c r="E1052">
        <v>546</v>
      </c>
      <c r="F1052" s="13">
        <v>32.619999999999997</v>
      </c>
      <c r="G1052">
        <v>517</v>
      </c>
    </row>
    <row r="1053" spans="1:7" x14ac:dyDescent="0.35">
      <c r="A1053" t="s">
        <v>18806</v>
      </c>
      <c r="B1053" t="s">
        <v>17566</v>
      </c>
      <c r="C1053" t="s">
        <v>12183</v>
      </c>
      <c r="D1053" t="s">
        <v>17762</v>
      </c>
      <c r="E1053">
        <v>975</v>
      </c>
      <c r="F1053" s="13">
        <v>6.37</v>
      </c>
      <c r="G1053">
        <v>347</v>
      </c>
    </row>
    <row r="1054" spans="1:7" x14ac:dyDescent="0.35">
      <c r="A1054" t="s">
        <v>18807</v>
      </c>
      <c r="B1054" t="s">
        <v>17567</v>
      </c>
      <c r="C1054" t="s">
        <v>12257</v>
      </c>
      <c r="D1054" t="s">
        <v>17767</v>
      </c>
      <c r="E1054">
        <v>1209</v>
      </c>
      <c r="F1054" s="13">
        <v>1.63</v>
      </c>
      <c r="G1054">
        <v>1010</v>
      </c>
    </row>
    <row r="1055" spans="1:7" x14ac:dyDescent="0.35">
      <c r="A1055" t="s">
        <v>18808</v>
      </c>
      <c r="B1055" t="s">
        <v>17567</v>
      </c>
      <c r="C1055" t="s">
        <v>12220</v>
      </c>
      <c r="D1055" t="s">
        <v>17754</v>
      </c>
      <c r="E1055">
        <v>1428</v>
      </c>
      <c r="F1055" s="13">
        <v>54.44</v>
      </c>
      <c r="G1055">
        <v>795</v>
      </c>
    </row>
    <row r="1056" spans="1:7" x14ac:dyDescent="0.35">
      <c r="A1056" t="s">
        <v>18809</v>
      </c>
      <c r="B1056" t="s">
        <v>17568</v>
      </c>
      <c r="C1056" t="s">
        <v>11921</v>
      </c>
      <c r="D1056" t="s">
        <v>17750</v>
      </c>
      <c r="E1056">
        <v>271</v>
      </c>
      <c r="F1056" s="13">
        <v>4.7300000000000004</v>
      </c>
      <c r="G1056">
        <v>96</v>
      </c>
    </row>
    <row r="1057" spans="1:7" x14ac:dyDescent="0.35">
      <c r="A1057" t="s">
        <v>18810</v>
      </c>
      <c r="B1057" t="s">
        <v>17569</v>
      </c>
      <c r="C1057" t="s">
        <v>12072</v>
      </c>
      <c r="D1057" t="s">
        <v>17779</v>
      </c>
      <c r="E1057">
        <v>1841</v>
      </c>
      <c r="F1057" s="13">
        <v>2.02</v>
      </c>
      <c r="G1057">
        <v>658</v>
      </c>
    </row>
    <row r="1058" spans="1:7" x14ac:dyDescent="0.35">
      <c r="A1058" t="s">
        <v>18811</v>
      </c>
      <c r="B1058" t="s">
        <v>17569</v>
      </c>
      <c r="C1058" t="s">
        <v>12146</v>
      </c>
      <c r="D1058" t="s">
        <v>17746</v>
      </c>
      <c r="E1058">
        <v>1465</v>
      </c>
      <c r="F1058" s="13">
        <v>-39.25</v>
      </c>
      <c r="G1058">
        <v>364</v>
      </c>
    </row>
    <row r="1059" spans="1:7" x14ac:dyDescent="0.35">
      <c r="A1059" t="s">
        <v>18812</v>
      </c>
      <c r="B1059" t="s">
        <v>17569</v>
      </c>
      <c r="C1059" t="s">
        <v>11998</v>
      </c>
      <c r="D1059" t="s">
        <v>17752</v>
      </c>
      <c r="E1059">
        <v>1966</v>
      </c>
      <c r="F1059" s="13">
        <v>4.03</v>
      </c>
      <c r="G1059">
        <v>1505</v>
      </c>
    </row>
    <row r="1060" spans="1:7" x14ac:dyDescent="0.35">
      <c r="A1060" t="s">
        <v>18813</v>
      </c>
      <c r="B1060" t="s">
        <v>17569</v>
      </c>
      <c r="C1060" t="s">
        <v>12109</v>
      </c>
      <c r="D1060" t="s">
        <v>17748</v>
      </c>
      <c r="E1060">
        <v>96</v>
      </c>
      <c r="F1060" s="13">
        <v>17.84</v>
      </c>
      <c r="G1060">
        <v>83</v>
      </c>
    </row>
    <row r="1061" spans="1:7" x14ac:dyDescent="0.35">
      <c r="A1061" t="s">
        <v>18814</v>
      </c>
      <c r="B1061" t="s">
        <v>17570</v>
      </c>
      <c r="C1061" t="s">
        <v>12072</v>
      </c>
      <c r="D1061" t="s">
        <v>17779</v>
      </c>
      <c r="E1061">
        <v>444</v>
      </c>
      <c r="F1061" s="13">
        <v>2.25</v>
      </c>
      <c r="G1061">
        <v>337</v>
      </c>
    </row>
    <row r="1062" spans="1:7" x14ac:dyDescent="0.35">
      <c r="A1062" t="s">
        <v>18815</v>
      </c>
      <c r="B1062" t="s">
        <v>17570</v>
      </c>
      <c r="C1062" t="s">
        <v>12220</v>
      </c>
      <c r="D1062" t="s">
        <v>17754</v>
      </c>
      <c r="E1062">
        <v>173</v>
      </c>
      <c r="F1062" s="13">
        <v>52.67</v>
      </c>
      <c r="G1062">
        <v>62</v>
      </c>
    </row>
    <row r="1063" spans="1:7" x14ac:dyDescent="0.35">
      <c r="A1063" t="s">
        <v>18816</v>
      </c>
      <c r="B1063" t="s">
        <v>17571</v>
      </c>
      <c r="C1063" t="s">
        <v>12109</v>
      </c>
      <c r="D1063" t="s">
        <v>17748</v>
      </c>
      <c r="E1063">
        <v>1773</v>
      </c>
      <c r="F1063" s="13">
        <v>20.43</v>
      </c>
      <c r="G1063">
        <v>360</v>
      </c>
    </row>
    <row r="1064" spans="1:7" x14ac:dyDescent="0.35">
      <c r="A1064" t="s">
        <v>18817</v>
      </c>
      <c r="B1064" t="s">
        <v>17571</v>
      </c>
      <c r="C1064" t="s">
        <v>11998</v>
      </c>
      <c r="D1064" t="s">
        <v>17752</v>
      </c>
      <c r="E1064">
        <v>74</v>
      </c>
      <c r="F1064" s="13">
        <v>-3.88</v>
      </c>
      <c r="G1064">
        <v>10</v>
      </c>
    </row>
    <row r="1065" spans="1:7" x14ac:dyDescent="0.35">
      <c r="A1065" t="s">
        <v>18818</v>
      </c>
      <c r="B1065" t="s">
        <v>17571</v>
      </c>
      <c r="C1065" t="s">
        <v>12109</v>
      </c>
      <c r="D1065" t="s">
        <v>17748</v>
      </c>
      <c r="E1065">
        <v>1681</v>
      </c>
      <c r="F1065" s="13">
        <v>18.77</v>
      </c>
      <c r="G1065">
        <v>1113</v>
      </c>
    </row>
    <row r="1066" spans="1:7" x14ac:dyDescent="0.35">
      <c r="A1066" t="s">
        <v>18819</v>
      </c>
      <c r="B1066" t="s">
        <v>17571</v>
      </c>
      <c r="C1066" t="s">
        <v>11921</v>
      </c>
      <c r="D1066" t="s">
        <v>17750</v>
      </c>
      <c r="E1066">
        <v>725</v>
      </c>
      <c r="F1066" s="13">
        <v>4.18</v>
      </c>
      <c r="G1066">
        <v>181</v>
      </c>
    </row>
    <row r="1067" spans="1:7" x14ac:dyDescent="0.35">
      <c r="A1067" t="s">
        <v>18820</v>
      </c>
      <c r="B1067" t="s">
        <v>17572</v>
      </c>
      <c r="C1067" t="s">
        <v>12109</v>
      </c>
      <c r="D1067" t="s">
        <v>17748</v>
      </c>
      <c r="E1067">
        <v>130</v>
      </c>
      <c r="F1067" s="13">
        <v>-18.170000000000002</v>
      </c>
      <c r="G1067">
        <v>48</v>
      </c>
    </row>
    <row r="1068" spans="1:7" x14ac:dyDescent="0.35">
      <c r="A1068" t="s">
        <v>18821</v>
      </c>
      <c r="B1068" t="s">
        <v>17572</v>
      </c>
      <c r="C1068" t="s">
        <v>11998</v>
      </c>
      <c r="D1068" t="s">
        <v>17752</v>
      </c>
      <c r="E1068">
        <v>1647</v>
      </c>
      <c r="F1068" s="13">
        <v>4.37</v>
      </c>
      <c r="G1068">
        <v>1557</v>
      </c>
    </row>
    <row r="1069" spans="1:7" x14ac:dyDescent="0.35">
      <c r="A1069" t="s">
        <v>18822</v>
      </c>
      <c r="B1069" t="s">
        <v>17572</v>
      </c>
      <c r="C1069" t="s">
        <v>11921</v>
      </c>
      <c r="D1069" t="s">
        <v>17750</v>
      </c>
      <c r="E1069">
        <v>127</v>
      </c>
      <c r="F1069" s="13">
        <v>4.5</v>
      </c>
      <c r="G1069">
        <v>34</v>
      </c>
    </row>
    <row r="1070" spans="1:7" x14ac:dyDescent="0.35">
      <c r="A1070" t="s">
        <v>18823</v>
      </c>
      <c r="B1070" t="s">
        <v>17573</v>
      </c>
      <c r="C1070" t="s">
        <v>12109</v>
      </c>
      <c r="D1070" t="s">
        <v>17748</v>
      </c>
      <c r="E1070">
        <v>1770</v>
      </c>
      <c r="F1070" s="13">
        <v>16.690000000000001</v>
      </c>
      <c r="G1070">
        <v>253</v>
      </c>
    </row>
    <row r="1071" spans="1:7" x14ac:dyDescent="0.35">
      <c r="A1071" t="s">
        <v>18824</v>
      </c>
      <c r="B1071" t="s">
        <v>17574</v>
      </c>
      <c r="C1071" t="s">
        <v>12035</v>
      </c>
      <c r="D1071" t="s">
        <v>17759</v>
      </c>
      <c r="E1071">
        <v>1848</v>
      </c>
      <c r="F1071" s="13">
        <v>13.02</v>
      </c>
      <c r="G1071">
        <v>1477</v>
      </c>
    </row>
    <row r="1072" spans="1:7" x14ac:dyDescent="0.35">
      <c r="A1072" t="s">
        <v>18825</v>
      </c>
      <c r="B1072" t="s">
        <v>17574</v>
      </c>
      <c r="C1072" t="s">
        <v>11961</v>
      </c>
      <c r="D1072" t="s">
        <v>17757</v>
      </c>
      <c r="E1072">
        <v>495</v>
      </c>
      <c r="F1072" s="13">
        <v>8.86</v>
      </c>
      <c r="G1072">
        <v>326</v>
      </c>
    </row>
    <row r="1073" spans="1:7" x14ac:dyDescent="0.35">
      <c r="A1073" t="s">
        <v>18826</v>
      </c>
      <c r="B1073" t="s">
        <v>17575</v>
      </c>
      <c r="C1073" t="s">
        <v>11961</v>
      </c>
      <c r="D1073" t="s">
        <v>17757</v>
      </c>
      <c r="E1073">
        <v>1278</v>
      </c>
      <c r="F1073" s="13">
        <v>9.4</v>
      </c>
      <c r="G1073">
        <v>1189</v>
      </c>
    </row>
    <row r="1074" spans="1:7" x14ac:dyDescent="0.35">
      <c r="A1074" t="s">
        <v>18827</v>
      </c>
      <c r="B1074" t="s">
        <v>17576</v>
      </c>
      <c r="C1074" t="s">
        <v>12109</v>
      </c>
      <c r="D1074" t="s">
        <v>17748</v>
      </c>
      <c r="E1074">
        <v>1771</v>
      </c>
      <c r="F1074" s="13">
        <v>16.739999999999998</v>
      </c>
      <c r="G1074">
        <v>1336</v>
      </c>
    </row>
    <row r="1075" spans="1:7" x14ac:dyDescent="0.35">
      <c r="A1075" t="s">
        <v>18828</v>
      </c>
      <c r="B1075" t="s">
        <v>17576</v>
      </c>
      <c r="C1075" t="s">
        <v>12257</v>
      </c>
      <c r="D1075" t="s">
        <v>17767</v>
      </c>
      <c r="E1075">
        <v>1376</v>
      </c>
      <c r="F1075" s="13">
        <v>1.46</v>
      </c>
      <c r="G1075">
        <v>250</v>
      </c>
    </row>
    <row r="1076" spans="1:7" x14ac:dyDescent="0.35">
      <c r="A1076" t="s">
        <v>18829</v>
      </c>
      <c r="B1076" t="s">
        <v>17577</v>
      </c>
      <c r="C1076" t="s">
        <v>12035</v>
      </c>
      <c r="D1076" t="s">
        <v>17759</v>
      </c>
      <c r="E1076">
        <v>1548</v>
      </c>
      <c r="F1076" s="13">
        <v>11.14</v>
      </c>
      <c r="G1076">
        <v>890</v>
      </c>
    </row>
    <row r="1077" spans="1:7" x14ac:dyDescent="0.35">
      <c r="A1077" t="s">
        <v>18830</v>
      </c>
      <c r="B1077" t="s">
        <v>17577</v>
      </c>
      <c r="C1077" t="s">
        <v>12183</v>
      </c>
      <c r="D1077" t="s">
        <v>17762</v>
      </c>
      <c r="E1077">
        <v>156</v>
      </c>
      <c r="F1077" s="13">
        <v>5.98</v>
      </c>
      <c r="G1077">
        <v>74</v>
      </c>
    </row>
    <row r="1078" spans="1:7" x14ac:dyDescent="0.35">
      <c r="A1078" t="s">
        <v>18831</v>
      </c>
      <c r="B1078" t="s">
        <v>17577</v>
      </c>
      <c r="C1078" t="s">
        <v>11961</v>
      </c>
      <c r="D1078" t="s">
        <v>17757</v>
      </c>
      <c r="E1078">
        <v>1982</v>
      </c>
      <c r="F1078" s="13">
        <v>9.61</v>
      </c>
      <c r="G1078">
        <v>1923</v>
      </c>
    </row>
    <row r="1079" spans="1:7" x14ac:dyDescent="0.35">
      <c r="A1079" t="s">
        <v>18832</v>
      </c>
      <c r="B1079" t="s">
        <v>17578</v>
      </c>
      <c r="C1079" t="s">
        <v>12257</v>
      </c>
      <c r="D1079" t="s">
        <v>17767</v>
      </c>
      <c r="E1079">
        <v>983</v>
      </c>
      <c r="F1079" s="13">
        <v>1.4</v>
      </c>
      <c r="G1079">
        <v>653</v>
      </c>
    </row>
    <row r="1080" spans="1:7" x14ac:dyDescent="0.35">
      <c r="A1080" t="s">
        <v>18833</v>
      </c>
      <c r="B1080" t="s">
        <v>17578</v>
      </c>
      <c r="C1080" t="s">
        <v>11998</v>
      </c>
      <c r="D1080" t="s">
        <v>17752</v>
      </c>
      <c r="E1080">
        <v>155</v>
      </c>
      <c r="F1080" s="13">
        <v>4.13</v>
      </c>
      <c r="G1080">
        <v>80</v>
      </c>
    </row>
    <row r="1081" spans="1:7" x14ac:dyDescent="0.35">
      <c r="A1081" t="s">
        <v>18834</v>
      </c>
      <c r="B1081" t="s">
        <v>17579</v>
      </c>
      <c r="C1081" t="s">
        <v>11961</v>
      </c>
      <c r="D1081" t="s">
        <v>17757</v>
      </c>
      <c r="E1081">
        <v>517</v>
      </c>
      <c r="F1081" s="13">
        <v>7.7</v>
      </c>
      <c r="G1081">
        <v>461</v>
      </c>
    </row>
    <row r="1082" spans="1:7" x14ac:dyDescent="0.35">
      <c r="A1082" t="s">
        <v>18835</v>
      </c>
      <c r="B1082" t="s">
        <v>17580</v>
      </c>
      <c r="C1082" t="s">
        <v>12220</v>
      </c>
      <c r="D1082" t="s">
        <v>17754</v>
      </c>
      <c r="E1082">
        <v>1770</v>
      </c>
      <c r="F1082" s="13">
        <v>48.44</v>
      </c>
      <c r="G1082">
        <v>237</v>
      </c>
    </row>
    <row r="1083" spans="1:7" x14ac:dyDescent="0.35">
      <c r="A1083" t="s">
        <v>18836</v>
      </c>
      <c r="B1083" t="s">
        <v>17580</v>
      </c>
      <c r="C1083" t="s">
        <v>12257</v>
      </c>
      <c r="D1083" t="s">
        <v>17767</v>
      </c>
      <c r="E1083">
        <v>424</v>
      </c>
      <c r="F1083" s="13">
        <v>1.7</v>
      </c>
      <c r="G1083">
        <v>422</v>
      </c>
    </row>
    <row r="1084" spans="1:7" x14ac:dyDescent="0.35">
      <c r="A1084" t="s">
        <v>18837</v>
      </c>
      <c r="B1084" t="s">
        <v>17580</v>
      </c>
      <c r="C1084" t="s">
        <v>11921</v>
      </c>
      <c r="D1084" t="s">
        <v>17750</v>
      </c>
      <c r="E1084">
        <v>1507</v>
      </c>
      <c r="F1084" s="13">
        <v>4.49</v>
      </c>
      <c r="G1084">
        <v>279</v>
      </c>
    </row>
    <row r="1085" spans="1:7" x14ac:dyDescent="0.35">
      <c r="A1085" t="s">
        <v>18838</v>
      </c>
      <c r="B1085" t="s">
        <v>17580</v>
      </c>
      <c r="C1085" t="s">
        <v>11998</v>
      </c>
      <c r="D1085" t="s">
        <v>17752</v>
      </c>
      <c r="E1085">
        <v>1162</v>
      </c>
      <c r="F1085" s="13">
        <v>4.09</v>
      </c>
      <c r="G1085">
        <v>591</v>
      </c>
    </row>
    <row r="1086" spans="1:7" x14ac:dyDescent="0.35">
      <c r="A1086" t="s">
        <v>18839</v>
      </c>
      <c r="B1086" t="s">
        <v>17581</v>
      </c>
      <c r="C1086" t="s">
        <v>12109</v>
      </c>
      <c r="D1086" t="s">
        <v>17748</v>
      </c>
      <c r="E1086">
        <v>1747</v>
      </c>
      <c r="F1086" s="13">
        <v>19.100000000000001</v>
      </c>
      <c r="G1086">
        <v>1248</v>
      </c>
    </row>
    <row r="1087" spans="1:7" x14ac:dyDescent="0.35">
      <c r="A1087" t="s">
        <v>18840</v>
      </c>
      <c r="B1087" t="s">
        <v>17581</v>
      </c>
      <c r="C1087" t="s">
        <v>12220</v>
      </c>
      <c r="D1087" t="s">
        <v>17754</v>
      </c>
      <c r="E1087">
        <v>430</v>
      </c>
      <c r="F1087" s="13">
        <v>51.68</v>
      </c>
      <c r="G1087">
        <v>281</v>
      </c>
    </row>
    <row r="1088" spans="1:7" x14ac:dyDescent="0.35">
      <c r="A1088" t="s">
        <v>18841</v>
      </c>
      <c r="B1088" t="s">
        <v>17581</v>
      </c>
      <c r="C1088" t="s">
        <v>11961</v>
      </c>
      <c r="D1088" t="s">
        <v>17757</v>
      </c>
      <c r="E1088">
        <v>629</v>
      </c>
      <c r="F1088" s="13">
        <v>9.56</v>
      </c>
      <c r="G1088">
        <v>36</v>
      </c>
    </row>
    <row r="1089" spans="1:7" x14ac:dyDescent="0.35">
      <c r="A1089" t="s">
        <v>18842</v>
      </c>
      <c r="B1089" t="s">
        <v>17582</v>
      </c>
      <c r="C1089" t="s">
        <v>12146</v>
      </c>
      <c r="D1089" t="s">
        <v>17746</v>
      </c>
      <c r="E1089">
        <v>1281</v>
      </c>
      <c r="F1089" s="13">
        <v>-35.47</v>
      </c>
      <c r="G1089">
        <v>1044</v>
      </c>
    </row>
    <row r="1090" spans="1:7" x14ac:dyDescent="0.35">
      <c r="A1090" t="s">
        <v>18843</v>
      </c>
      <c r="B1090" t="s">
        <v>17582</v>
      </c>
      <c r="C1090" t="s">
        <v>12035</v>
      </c>
      <c r="D1090" t="s">
        <v>17759</v>
      </c>
      <c r="E1090">
        <v>478</v>
      </c>
      <c r="F1090" s="13">
        <v>11.15</v>
      </c>
      <c r="G1090">
        <v>364</v>
      </c>
    </row>
    <row r="1091" spans="1:7" x14ac:dyDescent="0.35">
      <c r="A1091" t="s">
        <v>18844</v>
      </c>
      <c r="B1091" t="s">
        <v>17583</v>
      </c>
      <c r="C1091" t="s">
        <v>11961</v>
      </c>
      <c r="D1091" t="s">
        <v>17757</v>
      </c>
      <c r="E1091">
        <v>1245</v>
      </c>
      <c r="F1091" s="13">
        <v>9.3800000000000008</v>
      </c>
      <c r="G1091">
        <v>526</v>
      </c>
    </row>
    <row r="1092" spans="1:7" x14ac:dyDescent="0.35">
      <c r="A1092" t="s">
        <v>18845</v>
      </c>
      <c r="B1092" t="s">
        <v>17583</v>
      </c>
      <c r="C1092" t="s">
        <v>12035</v>
      </c>
      <c r="D1092" t="s">
        <v>17759</v>
      </c>
      <c r="E1092">
        <v>1639</v>
      </c>
      <c r="F1092" s="13">
        <v>12.62</v>
      </c>
      <c r="G1092">
        <v>707</v>
      </c>
    </row>
    <row r="1093" spans="1:7" x14ac:dyDescent="0.35">
      <c r="A1093" t="s">
        <v>18846</v>
      </c>
      <c r="B1093" t="s">
        <v>17583</v>
      </c>
      <c r="C1093" t="s">
        <v>11921</v>
      </c>
      <c r="D1093" t="s">
        <v>17750</v>
      </c>
      <c r="E1093">
        <v>564</v>
      </c>
      <c r="F1093" s="13">
        <v>4.82</v>
      </c>
      <c r="G1093">
        <v>303</v>
      </c>
    </row>
    <row r="1094" spans="1:7" x14ac:dyDescent="0.35">
      <c r="A1094" t="s">
        <v>18847</v>
      </c>
      <c r="B1094" t="s">
        <v>17584</v>
      </c>
      <c r="C1094" t="s">
        <v>11998</v>
      </c>
      <c r="D1094" t="s">
        <v>17752</v>
      </c>
      <c r="E1094">
        <v>426</v>
      </c>
      <c r="F1094" s="13">
        <v>4.22</v>
      </c>
      <c r="G1094">
        <v>121</v>
      </c>
    </row>
    <row r="1095" spans="1:7" x14ac:dyDescent="0.35">
      <c r="A1095" t="s">
        <v>18848</v>
      </c>
      <c r="B1095" t="s">
        <v>17584</v>
      </c>
      <c r="C1095" t="s">
        <v>11998</v>
      </c>
      <c r="D1095" t="s">
        <v>17752</v>
      </c>
      <c r="E1095">
        <v>1328</v>
      </c>
      <c r="F1095" s="13">
        <v>4.0199999999999996</v>
      </c>
      <c r="G1095">
        <v>686</v>
      </c>
    </row>
    <row r="1096" spans="1:7" x14ac:dyDescent="0.35">
      <c r="A1096" t="s">
        <v>18849</v>
      </c>
      <c r="B1096" t="s">
        <v>17584</v>
      </c>
      <c r="C1096" t="s">
        <v>12220</v>
      </c>
      <c r="D1096" t="s">
        <v>17754</v>
      </c>
      <c r="E1096">
        <v>1873</v>
      </c>
      <c r="F1096" s="13">
        <v>48.71</v>
      </c>
      <c r="G1096">
        <v>1788</v>
      </c>
    </row>
    <row r="1097" spans="1:7" x14ac:dyDescent="0.35">
      <c r="A1097" t="s">
        <v>18850</v>
      </c>
      <c r="B1097" t="s">
        <v>17585</v>
      </c>
      <c r="C1097" t="s">
        <v>12072</v>
      </c>
      <c r="D1097" t="s">
        <v>17779</v>
      </c>
      <c r="E1097">
        <v>187</v>
      </c>
      <c r="F1097" s="13">
        <v>2.35</v>
      </c>
      <c r="G1097">
        <v>50</v>
      </c>
    </row>
    <row r="1098" spans="1:7" x14ac:dyDescent="0.35">
      <c r="A1098" t="s">
        <v>18851</v>
      </c>
      <c r="B1098" t="s">
        <v>17585</v>
      </c>
      <c r="C1098" t="s">
        <v>12220</v>
      </c>
      <c r="D1098" t="s">
        <v>17754</v>
      </c>
      <c r="E1098">
        <v>1182</v>
      </c>
      <c r="F1098" s="13">
        <v>53.18</v>
      </c>
      <c r="G1098">
        <v>1036</v>
      </c>
    </row>
    <row r="1099" spans="1:7" x14ac:dyDescent="0.35">
      <c r="A1099" t="s">
        <v>18852</v>
      </c>
      <c r="B1099" t="s">
        <v>17585</v>
      </c>
      <c r="C1099" t="s">
        <v>11961</v>
      </c>
      <c r="D1099" t="s">
        <v>17757</v>
      </c>
      <c r="E1099">
        <v>77</v>
      </c>
      <c r="F1099" s="13">
        <v>9.77</v>
      </c>
      <c r="G1099">
        <v>43</v>
      </c>
    </row>
    <row r="1100" spans="1:7" x14ac:dyDescent="0.35">
      <c r="A1100" t="s">
        <v>18853</v>
      </c>
      <c r="B1100" t="s">
        <v>17585</v>
      </c>
      <c r="C1100" t="s">
        <v>12257</v>
      </c>
      <c r="D1100" t="s">
        <v>17767</v>
      </c>
      <c r="E1100">
        <v>1604</v>
      </c>
      <c r="F1100" s="13">
        <v>1.41</v>
      </c>
      <c r="G1100">
        <v>209</v>
      </c>
    </row>
    <row r="1101" spans="1:7" x14ac:dyDescent="0.35">
      <c r="A1101" t="s">
        <v>18854</v>
      </c>
      <c r="B1101" t="s">
        <v>17586</v>
      </c>
      <c r="C1101" t="s">
        <v>12035</v>
      </c>
      <c r="D1101" t="s">
        <v>17759</v>
      </c>
      <c r="E1101">
        <v>704</v>
      </c>
      <c r="F1101" s="13">
        <v>12.54</v>
      </c>
      <c r="G1101">
        <v>41</v>
      </c>
    </row>
    <row r="1102" spans="1:7" x14ac:dyDescent="0.35">
      <c r="A1102" t="s">
        <v>18855</v>
      </c>
      <c r="B1102" t="s">
        <v>17586</v>
      </c>
      <c r="C1102" t="s">
        <v>11961</v>
      </c>
      <c r="D1102" t="s">
        <v>17757</v>
      </c>
      <c r="E1102">
        <v>763</v>
      </c>
      <c r="F1102" s="13">
        <v>8.49</v>
      </c>
      <c r="G1102">
        <v>302</v>
      </c>
    </row>
    <row r="1103" spans="1:7" x14ac:dyDescent="0.35">
      <c r="A1103" t="s">
        <v>18856</v>
      </c>
      <c r="B1103" t="s">
        <v>17587</v>
      </c>
      <c r="C1103" t="s">
        <v>12257</v>
      </c>
      <c r="D1103" t="s">
        <v>17767</v>
      </c>
      <c r="E1103">
        <v>834</v>
      </c>
      <c r="F1103" s="13">
        <v>1.65</v>
      </c>
      <c r="G1103">
        <v>377</v>
      </c>
    </row>
    <row r="1104" spans="1:7" x14ac:dyDescent="0.35">
      <c r="A1104" t="s">
        <v>18857</v>
      </c>
      <c r="B1104" t="s">
        <v>17587</v>
      </c>
      <c r="C1104" t="s">
        <v>12183</v>
      </c>
      <c r="D1104" t="s">
        <v>17762</v>
      </c>
      <c r="E1104">
        <v>1832</v>
      </c>
      <c r="F1104" s="13">
        <v>6.59</v>
      </c>
      <c r="G1104">
        <v>1433</v>
      </c>
    </row>
    <row r="1105" spans="1:7" x14ac:dyDescent="0.35">
      <c r="A1105" t="s">
        <v>18858</v>
      </c>
      <c r="B1105" t="s">
        <v>17588</v>
      </c>
      <c r="C1105" t="s">
        <v>12220</v>
      </c>
      <c r="D1105" t="s">
        <v>17754</v>
      </c>
      <c r="E1105">
        <v>852</v>
      </c>
      <c r="F1105" s="13">
        <v>44.57</v>
      </c>
      <c r="G1105">
        <v>118</v>
      </c>
    </row>
    <row r="1106" spans="1:7" x14ac:dyDescent="0.35">
      <c r="A1106" t="s">
        <v>18859</v>
      </c>
      <c r="B1106" t="s">
        <v>17588</v>
      </c>
      <c r="C1106" t="s">
        <v>11961</v>
      </c>
      <c r="D1106" t="s">
        <v>17757</v>
      </c>
      <c r="E1106">
        <v>164</v>
      </c>
      <c r="F1106" s="13">
        <v>8.5500000000000007</v>
      </c>
      <c r="G1106">
        <v>104</v>
      </c>
    </row>
    <row r="1107" spans="1:7" x14ac:dyDescent="0.35">
      <c r="A1107" t="s">
        <v>18860</v>
      </c>
      <c r="B1107" t="s">
        <v>17588</v>
      </c>
      <c r="C1107" t="s">
        <v>12183</v>
      </c>
      <c r="D1107" t="s">
        <v>17762</v>
      </c>
      <c r="E1107">
        <v>1218</v>
      </c>
      <c r="F1107" s="13">
        <v>6.48</v>
      </c>
      <c r="G1107">
        <v>461</v>
      </c>
    </row>
    <row r="1108" spans="1:7" x14ac:dyDescent="0.35">
      <c r="A1108" t="s">
        <v>18861</v>
      </c>
      <c r="B1108" t="s">
        <v>17589</v>
      </c>
      <c r="C1108" t="s">
        <v>12183</v>
      </c>
      <c r="D1108" t="s">
        <v>17762</v>
      </c>
      <c r="E1108">
        <v>1341</v>
      </c>
      <c r="F1108" s="13">
        <v>6.32</v>
      </c>
      <c r="G1108">
        <v>1023</v>
      </c>
    </row>
    <row r="1109" spans="1:7" x14ac:dyDescent="0.35">
      <c r="A1109" t="s">
        <v>18862</v>
      </c>
      <c r="B1109" t="s">
        <v>17589</v>
      </c>
      <c r="C1109" t="s">
        <v>12035</v>
      </c>
      <c r="D1109" t="s">
        <v>17759</v>
      </c>
      <c r="E1109">
        <v>507</v>
      </c>
      <c r="F1109" s="13">
        <v>12.9</v>
      </c>
      <c r="G1109">
        <v>212</v>
      </c>
    </row>
    <row r="1110" spans="1:7" x14ac:dyDescent="0.35">
      <c r="A1110" t="s">
        <v>18863</v>
      </c>
      <c r="B1110" t="s">
        <v>17589</v>
      </c>
      <c r="C1110" t="s">
        <v>11921</v>
      </c>
      <c r="D1110" t="s">
        <v>17750</v>
      </c>
      <c r="E1110">
        <v>287</v>
      </c>
      <c r="F1110" s="13">
        <v>3.84</v>
      </c>
      <c r="G1110">
        <v>240</v>
      </c>
    </row>
    <row r="1111" spans="1:7" x14ac:dyDescent="0.35">
      <c r="A1111" t="s">
        <v>18864</v>
      </c>
      <c r="B1111" t="s">
        <v>17589</v>
      </c>
      <c r="C1111" t="s">
        <v>12220</v>
      </c>
      <c r="D1111" t="s">
        <v>17754</v>
      </c>
      <c r="E1111">
        <v>1981</v>
      </c>
      <c r="F1111" s="13">
        <v>48.3</v>
      </c>
      <c r="G1111">
        <v>784</v>
      </c>
    </row>
    <row r="1112" spans="1:7" x14ac:dyDescent="0.35">
      <c r="A1112" t="s">
        <v>18865</v>
      </c>
      <c r="B1112" t="s">
        <v>17590</v>
      </c>
      <c r="C1112" t="s">
        <v>12146</v>
      </c>
      <c r="D1112" t="s">
        <v>17746</v>
      </c>
      <c r="E1112">
        <v>667</v>
      </c>
      <c r="F1112" s="13">
        <v>36.35</v>
      </c>
      <c r="G1112">
        <v>505</v>
      </c>
    </row>
    <row r="1113" spans="1:7" x14ac:dyDescent="0.35">
      <c r="A1113" t="s">
        <v>18866</v>
      </c>
      <c r="B1113" t="s">
        <v>17590</v>
      </c>
      <c r="C1113" t="s">
        <v>12146</v>
      </c>
      <c r="D1113" t="s">
        <v>17746</v>
      </c>
      <c r="E1113">
        <v>62</v>
      </c>
      <c r="F1113" s="13">
        <v>39.950000000000003</v>
      </c>
      <c r="G1113">
        <v>42</v>
      </c>
    </row>
    <row r="1114" spans="1:7" x14ac:dyDescent="0.35">
      <c r="A1114" t="s">
        <v>18867</v>
      </c>
      <c r="B1114" t="s">
        <v>17590</v>
      </c>
      <c r="C1114" t="s">
        <v>12109</v>
      </c>
      <c r="D1114" t="s">
        <v>17748</v>
      </c>
      <c r="E1114">
        <v>1802</v>
      </c>
      <c r="F1114" s="13">
        <v>18.23</v>
      </c>
      <c r="G1114">
        <v>801</v>
      </c>
    </row>
    <row r="1115" spans="1:7" x14ac:dyDescent="0.35">
      <c r="A1115" t="s">
        <v>18868</v>
      </c>
      <c r="B1115" t="s">
        <v>17591</v>
      </c>
      <c r="C1115" t="s">
        <v>12146</v>
      </c>
      <c r="D1115" t="s">
        <v>17746</v>
      </c>
      <c r="E1115">
        <v>907</v>
      </c>
      <c r="F1115" s="13">
        <v>35.5</v>
      </c>
      <c r="G1115">
        <v>621</v>
      </c>
    </row>
    <row r="1116" spans="1:7" x14ac:dyDescent="0.35">
      <c r="A1116" t="s">
        <v>18869</v>
      </c>
      <c r="B1116" t="s">
        <v>17591</v>
      </c>
      <c r="C1116" t="s">
        <v>11921</v>
      </c>
      <c r="D1116" t="s">
        <v>17750</v>
      </c>
      <c r="E1116">
        <v>823</v>
      </c>
      <c r="F1116" s="13">
        <v>4.74</v>
      </c>
      <c r="G1116">
        <v>794</v>
      </c>
    </row>
    <row r="1117" spans="1:7" x14ac:dyDescent="0.35">
      <c r="A1117" t="s">
        <v>18870</v>
      </c>
      <c r="B1117" t="s">
        <v>17591</v>
      </c>
      <c r="C1117" t="s">
        <v>11921</v>
      </c>
      <c r="D1117" t="s">
        <v>17750</v>
      </c>
      <c r="E1117">
        <v>1957</v>
      </c>
      <c r="F1117" s="13">
        <v>4.29</v>
      </c>
      <c r="G1117">
        <v>325</v>
      </c>
    </row>
    <row r="1118" spans="1:7" x14ac:dyDescent="0.35">
      <c r="A1118" t="s">
        <v>18871</v>
      </c>
      <c r="B1118" t="s">
        <v>17592</v>
      </c>
      <c r="C1118" t="s">
        <v>12146</v>
      </c>
      <c r="D1118" t="s">
        <v>17746</v>
      </c>
      <c r="E1118">
        <v>275</v>
      </c>
      <c r="F1118" s="13">
        <v>39.78</v>
      </c>
      <c r="G1118">
        <v>65</v>
      </c>
    </row>
    <row r="1119" spans="1:7" x14ac:dyDescent="0.35">
      <c r="A1119" t="s">
        <v>18872</v>
      </c>
      <c r="B1119" t="s">
        <v>17592</v>
      </c>
      <c r="C1119" t="s">
        <v>12035</v>
      </c>
      <c r="D1119" t="s">
        <v>17759</v>
      </c>
      <c r="E1119">
        <v>573</v>
      </c>
      <c r="F1119" s="13">
        <v>13.38</v>
      </c>
      <c r="G1119">
        <v>261</v>
      </c>
    </row>
    <row r="1120" spans="1:7" x14ac:dyDescent="0.35">
      <c r="A1120" t="s">
        <v>18873</v>
      </c>
      <c r="B1120" t="s">
        <v>17593</v>
      </c>
      <c r="C1120" t="s">
        <v>12183</v>
      </c>
      <c r="D1120" t="s">
        <v>17762</v>
      </c>
      <c r="E1120">
        <v>1100</v>
      </c>
      <c r="F1120" s="13">
        <v>7.16</v>
      </c>
      <c r="G1120">
        <v>500</v>
      </c>
    </row>
    <row r="1121" spans="1:7" x14ac:dyDescent="0.35">
      <c r="A1121" t="s">
        <v>18874</v>
      </c>
      <c r="B1121" t="s">
        <v>17593</v>
      </c>
      <c r="C1121" t="s">
        <v>12035</v>
      </c>
      <c r="D1121" t="s">
        <v>66</v>
      </c>
      <c r="E1121">
        <v>1113</v>
      </c>
      <c r="F1121" s="13">
        <v>12.71</v>
      </c>
      <c r="G1121">
        <v>34</v>
      </c>
    </row>
    <row r="1122" spans="1:7" x14ac:dyDescent="0.35">
      <c r="A1122" t="s">
        <v>18875</v>
      </c>
      <c r="B1122" t="s">
        <v>17593</v>
      </c>
      <c r="C1122" t="s">
        <v>12183</v>
      </c>
      <c r="D1122" t="s">
        <v>17762</v>
      </c>
      <c r="E1122">
        <v>75</v>
      </c>
      <c r="F1122" s="13">
        <v>6.21</v>
      </c>
      <c r="G1122">
        <v>30</v>
      </c>
    </row>
    <row r="1123" spans="1:7" x14ac:dyDescent="0.35">
      <c r="A1123" t="s">
        <v>18876</v>
      </c>
      <c r="B1123" t="s">
        <v>17594</v>
      </c>
      <c r="C1123" t="s">
        <v>12072</v>
      </c>
      <c r="D1123" t="s">
        <v>17779</v>
      </c>
      <c r="E1123">
        <v>1315</v>
      </c>
      <c r="F1123" s="13">
        <v>2.1800000000000002</v>
      </c>
      <c r="G1123">
        <v>1238</v>
      </c>
    </row>
    <row r="1124" spans="1:7" x14ac:dyDescent="0.35">
      <c r="A1124" t="s">
        <v>18877</v>
      </c>
      <c r="B1124" t="s">
        <v>17594</v>
      </c>
      <c r="C1124" t="s">
        <v>12109</v>
      </c>
      <c r="D1124" t="s">
        <v>17748</v>
      </c>
      <c r="E1124">
        <v>903</v>
      </c>
      <c r="F1124" s="13">
        <v>19.54</v>
      </c>
      <c r="G1124">
        <v>88</v>
      </c>
    </row>
    <row r="1125" spans="1:7" x14ac:dyDescent="0.35">
      <c r="A1125" t="s">
        <v>18878</v>
      </c>
      <c r="B1125" t="s">
        <v>17595</v>
      </c>
      <c r="C1125" t="s">
        <v>12146</v>
      </c>
      <c r="D1125" t="s">
        <v>17746</v>
      </c>
      <c r="E1125">
        <v>202</v>
      </c>
      <c r="F1125" s="13">
        <v>34.97</v>
      </c>
      <c r="G1125">
        <v>162</v>
      </c>
    </row>
    <row r="1126" spans="1:7" x14ac:dyDescent="0.35">
      <c r="A1126" t="s">
        <v>18879</v>
      </c>
      <c r="B1126" t="s">
        <v>17596</v>
      </c>
      <c r="C1126" t="s">
        <v>12220</v>
      </c>
      <c r="D1126" t="s">
        <v>17754</v>
      </c>
      <c r="E1126">
        <v>1200</v>
      </c>
      <c r="F1126" s="13">
        <v>54.21</v>
      </c>
      <c r="G1126">
        <v>644</v>
      </c>
    </row>
    <row r="1127" spans="1:7" x14ac:dyDescent="0.35">
      <c r="A1127" t="s">
        <v>18880</v>
      </c>
      <c r="B1127" t="s">
        <v>17597</v>
      </c>
      <c r="C1127" t="s">
        <v>12035</v>
      </c>
      <c r="D1127" t="s">
        <v>17759</v>
      </c>
      <c r="E1127">
        <v>1152</v>
      </c>
      <c r="F1127" s="13">
        <v>12.6</v>
      </c>
      <c r="G1127">
        <v>291</v>
      </c>
    </row>
    <row r="1128" spans="1:7" x14ac:dyDescent="0.35">
      <c r="A1128" t="s">
        <v>18881</v>
      </c>
      <c r="B1128" t="s">
        <v>17598</v>
      </c>
      <c r="C1128" t="s">
        <v>11921</v>
      </c>
      <c r="D1128" t="s">
        <v>17750</v>
      </c>
      <c r="E1128">
        <v>305</v>
      </c>
      <c r="F1128" s="13">
        <v>4.4000000000000004</v>
      </c>
      <c r="G1128">
        <v>165</v>
      </c>
    </row>
    <row r="1129" spans="1:7" x14ac:dyDescent="0.35">
      <c r="A1129" t="s">
        <v>18882</v>
      </c>
      <c r="B1129" t="s">
        <v>17598</v>
      </c>
      <c r="C1129" t="s">
        <v>11998</v>
      </c>
      <c r="D1129" t="s">
        <v>17752</v>
      </c>
      <c r="E1129">
        <v>860</v>
      </c>
      <c r="F1129" s="13">
        <v>3.49</v>
      </c>
      <c r="G1129">
        <v>283</v>
      </c>
    </row>
    <row r="1130" spans="1:7" x14ac:dyDescent="0.35">
      <c r="A1130" t="s">
        <v>18883</v>
      </c>
      <c r="B1130" t="s">
        <v>17599</v>
      </c>
      <c r="C1130" t="s">
        <v>12035</v>
      </c>
      <c r="D1130" t="s">
        <v>17759</v>
      </c>
      <c r="E1130">
        <v>1850</v>
      </c>
      <c r="F1130" s="13">
        <v>11.07</v>
      </c>
      <c r="G1130">
        <v>943</v>
      </c>
    </row>
    <row r="1131" spans="1:7" x14ac:dyDescent="0.35">
      <c r="A1131" t="s">
        <v>18884</v>
      </c>
      <c r="B1131" t="s">
        <v>17599</v>
      </c>
      <c r="C1131" t="s">
        <v>12035</v>
      </c>
      <c r="D1131" t="s">
        <v>17759</v>
      </c>
      <c r="E1131">
        <v>453</v>
      </c>
      <c r="F1131" s="13">
        <v>13.06</v>
      </c>
      <c r="G1131">
        <v>101</v>
      </c>
    </row>
    <row r="1132" spans="1:7" x14ac:dyDescent="0.35">
      <c r="A1132" t="s">
        <v>18885</v>
      </c>
      <c r="B1132" t="s">
        <v>17599</v>
      </c>
      <c r="C1132" t="s">
        <v>12220</v>
      </c>
      <c r="D1132" t="s">
        <v>17754</v>
      </c>
      <c r="E1132">
        <v>1759</v>
      </c>
      <c r="F1132" s="13">
        <v>47.42</v>
      </c>
      <c r="G1132">
        <v>1128</v>
      </c>
    </row>
    <row r="1133" spans="1:7" x14ac:dyDescent="0.35">
      <c r="A1133" t="s">
        <v>18886</v>
      </c>
      <c r="B1133" t="s">
        <v>17599</v>
      </c>
      <c r="C1133" t="s">
        <v>12035</v>
      </c>
      <c r="D1133" t="s">
        <v>17759</v>
      </c>
      <c r="E1133">
        <v>857</v>
      </c>
      <c r="F1133" s="13">
        <v>12.51</v>
      </c>
      <c r="G1133">
        <v>649</v>
      </c>
    </row>
    <row r="1134" spans="1:7" x14ac:dyDescent="0.35">
      <c r="A1134" t="s">
        <v>18887</v>
      </c>
      <c r="B1134" t="s">
        <v>17600</v>
      </c>
      <c r="C1134" t="s">
        <v>12109</v>
      </c>
      <c r="D1134" t="s">
        <v>66</v>
      </c>
      <c r="E1134">
        <v>965</v>
      </c>
      <c r="F1134" s="13">
        <v>16.600000000000001</v>
      </c>
      <c r="G1134">
        <v>815</v>
      </c>
    </row>
    <row r="1135" spans="1:7" x14ac:dyDescent="0.35">
      <c r="A1135" t="s">
        <v>18888</v>
      </c>
      <c r="B1135" t="s">
        <v>17600</v>
      </c>
      <c r="C1135" t="s">
        <v>11998</v>
      </c>
      <c r="D1135" t="s">
        <v>17752</v>
      </c>
      <c r="E1135">
        <v>83</v>
      </c>
      <c r="F1135" s="13">
        <v>4.2699999999999996</v>
      </c>
      <c r="G1135">
        <v>41</v>
      </c>
    </row>
    <row r="1136" spans="1:7" x14ac:dyDescent="0.35">
      <c r="A1136" t="s">
        <v>18889</v>
      </c>
      <c r="B1136" t="s">
        <v>17601</v>
      </c>
      <c r="C1136" t="s">
        <v>12109</v>
      </c>
      <c r="D1136" t="s">
        <v>66</v>
      </c>
      <c r="E1136">
        <v>872</v>
      </c>
      <c r="F1136" s="13">
        <v>17.59</v>
      </c>
      <c r="G1136">
        <v>704</v>
      </c>
    </row>
    <row r="1137" spans="1:7" x14ac:dyDescent="0.35">
      <c r="A1137" t="s">
        <v>18890</v>
      </c>
      <c r="B1137" t="s">
        <v>17601</v>
      </c>
      <c r="C1137" t="s">
        <v>12109</v>
      </c>
      <c r="D1137" t="s">
        <v>17748</v>
      </c>
      <c r="E1137">
        <v>1853</v>
      </c>
      <c r="F1137" s="13">
        <v>19.64</v>
      </c>
      <c r="G1137">
        <v>1824</v>
      </c>
    </row>
    <row r="1138" spans="1:7" x14ac:dyDescent="0.35">
      <c r="A1138" t="s">
        <v>18891</v>
      </c>
      <c r="B1138" t="s">
        <v>17601</v>
      </c>
      <c r="C1138" t="s">
        <v>11961</v>
      </c>
      <c r="D1138" t="s">
        <v>17757</v>
      </c>
      <c r="E1138">
        <v>1433</v>
      </c>
      <c r="F1138" s="13">
        <v>9.44</v>
      </c>
      <c r="G1138">
        <v>963</v>
      </c>
    </row>
    <row r="1139" spans="1:7" x14ac:dyDescent="0.35">
      <c r="A1139" t="s">
        <v>18892</v>
      </c>
      <c r="B1139" t="s">
        <v>17602</v>
      </c>
      <c r="C1139" t="s">
        <v>12109</v>
      </c>
      <c r="D1139" t="s">
        <v>17748</v>
      </c>
      <c r="E1139">
        <v>1849</v>
      </c>
      <c r="F1139" s="13">
        <v>19.13</v>
      </c>
      <c r="G1139">
        <v>1718</v>
      </c>
    </row>
    <row r="1140" spans="1:7" x14ac:dyDescent="0.35">
      <c r="A1140" t="s">
        <v>18893</v>
      </c>
      <c r="B1140" t="s">
        <v>17603</v>
      </c>
      <c r="C1140" t="s">
        <v>12035</v>
      </c>
      <c r="D1140" t="s">
        <v>17759</v>
      </c>
      <c r="E1140">
        <v>94</v>
      </c>
      <c r="F1140" s="13">
        <v>11.48</v>
      </c>
      <c r="G1140">
        <v>51</v>
      </c>
    </row>
    <row r="1141" spans="1:7" x14ac:dyDescent="0.35">
      <c r="A1141" t="s">
        <v>18894</v>
      </c>
      <c r="B1141" t="s">
        <v>17603</v>
      </c>
      <c r="C1141" t="s">
        <v>12183</v>
      </c>
      <c r="D1141" t="s">
        <v>17762</v>
      </c>
      <c r="E1141">
        <v>376</v>
      </c>
      <c r="F1141" s="13">
        <v>6.54</v>
      </c>
      <c r="G1141">
        <v>144</v>
      </c>
    </row>
    <row r="1142" spans="1:7" x14ac:dyDescent="0.35">
      <c r="A1142" t="s">
        <v>18895</v>
      </c>
      <c r="B1142" t="s">
        <v>17604</v>
      </c>
      <c r="C1142" t="s">
        <v>11998</v>
      </c>
      <c r="D1142" t="s">
        <v>17752</v>
      </c>
      <c r="E1142">
        <v>647</v>
      </c>
      <c r="F1142" s="13">
        <v>4.2699999999999996</v>
      </c>
      <c r="G1142">
        <v>567</v>
      </c>
    </row>
    <row r="1143" spans="1:7" x14ac:dyDescent="0.35">
      <c r="A1143" t="s">
        <v>18896</v>
      </c>
      <c r="B1143" t="s">
        <v>17604</v>
      </c>
      <c r="C1143" t="s">
        <v>12109</v>
      </c>
      <c r="D1143" t="s">
        <v>17748</v>
      </c>
      <c r="E1143">
        <v>1716</v>
      </c>
      <c r="F1143" s="13">
        <v>20.58</v>
      </c>
      <c r="G1143">
        <v>204</v>
      </c>
    </row>
    <row r="1144" spans="1:7" x14ac:dyDescent="0.35">
      <c r="A1144" t="s">
        <v>18897</v>
      </c>
      <c r="B1144" t="s">
        <v>17604</v>
      </c>
      <c r="C1144" t="s">
        <v>11961</v>
      </c>
      <c r="D1144" t="s">
        <v>17757</v>
      </c>
      <c r="E1144">
        <v>1400</v>
      </c>
      <c r="F1144" s="13">
        <v>8.57</v>
      </c>
      <c r="G1144">
        <v>1143</v>
      </c>
    </row>
    <row r="1145" spans="1:7" x14ac:dyDescent="0.35">
      <c r="A1145" t="s">
        <v>18898</v>
      </c>
      <c r="B1145" t="s">
        <v>17605</v>
      </c>
      <c r="C1145" t="s">
        <v>12257</v>
      </c>
      <c r="D1145" t="s">
        <v>17767</v>
      </c>
      <c r="E1145">
        <v>475</v>
      </c>
      <c r="F1145" s="13">
        <v>1.37</v>
      </c>
      <c r="G1145">
        <v>13</v>
      </c>
    </row>
    <row r="1146" spans="1:7" x14ac:dyDescent="0.35">
      <c r="A1146" t="s">
        <v>18899</v>
      </c>
      <c r="B1146" t="s">
        <v>17605</v>
      </c>
      <c r="C1146" t="s">
        <v>12183</v>
      </c>
      <c r="D1146" t="s">
        <v>17762</v>
      </c>
      <c r="E1146">
        <v>477</v>
      </c>
      <c r="F1146" s="13">
        <v>6.62</v>
      </c>
      <c r="G1146">
        <v>122</v>
      </c>
    </row>
    <row r="1147" spans="1:7" x14ac:dyDescent="0.35">
      <c r="A1147" t="s">
        <v>18900</v>
      </c>
      <c r="B1147" t="s">
        <v>17606</v>
      </c>
      <c r="C1147" t="s">
        <v>12072</v>
      </c>
      <c r="D1147" t="s">
        <v>17779</v>
      </c>
      <c r="E1147">
        <v>385</v>
      </c>
      <c r="F1147" s="13">
        <v>2.1800000000000002</v>
      </c>
      <c r="G1147">
        <v>188</v>
      </c>
    </row>
    <row r="1148" spans="1:7" x14ac:dyDescent="0.35">
      <c r="A1148" t="s">
        <v>18901</v>
      </c>
      <c r="B1148" t="s">
        <v>17606</v>
      </c>
      <c r="C1148" t="s">
        <v>12220</v>
      </c>
      <c r="D1148" t="s">
        <v>17754</v>
      </c>
      <c r="E1148">
        <v>1154</v>
      </c>
      <c r="F1148" s="13">
        <v>54.6</v>
      </c>
      <c r="G1148">
        <v>520</v>
      </c>
    </row>
    <row r="1149" spans="1:7" x14ac:dyDescent="0.35">
      <c r="A1149" t="s">
        <v>18902</v>
      </c>
      <c r="B1149" t="s">
        <v>17606</v>
      </c>
      <c r="C1149" t="s">
        <v>11998</v>
      </c>
      <c r="D1149" t="s">
        <v>17752</v>
      </c>
      <c r="E1149">
        <v>249</v>
      </c>
      <c r="F1149" s="13">
        <v>3.46</v>
      </c>
      <c r="G1149">
        <v>68</v>
      </c>
    </row>
    <row r="1150" spans="1:7" x14ac:dyDescent="0.35">
      <c r="A1150" t="s">
        <v>18903</v>
      </c>
      <c r="B1150" t="s">
        <v>17607</v>
      </c>
      <c r="C1150" t="s">
        <v>12257</v>
      </c>
      <c r="D1150" t="s">
        <v>17767</v>
      </c>
      <c r="E1150">
        <v>519</v>
      </c>
      <c r="F1150" s="13">
        <v>1.6</v>
      </c>
      <c r="G1150">
        <v>369</v>
      </c>
    </row>
    <row r="1151" spans="1:7" x14ac:dyDescent="0.35">
      <c r="A1151" t="s">
        <v>18904</v>
      </c>
      <c r="B1151" t="s">
        <v>17607</v>
      </c>
      <c r="C1151" t="s">
        <v>12146</v>
      </c>
      <c r="D1151" t="s">
        <v>17746</v>
      </c>
      <c r="E1151">
        <v>974</v>
      </c>
      <c r="F1151" s="13">
        <v>38.17</v>
      </c>
      <c r="G1151">
        <v>433</v>
      </c>
    </row>
    <row r="1152" spans="1:7" x14ac:dyDescent="0.35">
      <c r="A1152" t="s">
        <v>18905</v>
      </c>
      <c r="B1152" t="s">
        <v>17608</v>
      </c>
      <c r="C1152" t="s">
        <v>12220</v>
      </c>
      <c r="D1152" t="s">
        <v>17754</v>
      </c>
      <c r="E1152">
        <v>1371</v>
      </c>
      <c r="F1152" s="13">
        <v>55.09</v>
      </c>
      <c r="G1152">
        <v>751</v>
      </c>
    </row>
    <row r="1153" spans="1:7" x14ac:dyDescent="0.35">
      <c r="A1153" t="s">
        <v>18906</v>
      </c>
      <c r="B1153" t="s">
        <v>17608</v>
      </c>
      <c r="C1153" t="s">
        <v>12035</v>
      </c>
      <c r="D1153" t="s">
        <v>17759</v>
      </c>
      <c r="E1153">
        <v>1954</v>
      </c>
      <c r="F1153" s="13">
        <v>13.49</v>
      </c>
      <c r="G1153">
        <v>473</v>
      </c>
    </row>
    <row r="1154" spans="1:7" x14ac:dyDescent="0.35">
      <c r="A1154" t="s">
        <v>18907</v>
      </c>
      <c r="B1154" t="s">
        <v>17609</v>
      </c>
      <c r="C1154" t="s">
        <v>12072</v>
      </c>
      <c r="D1154" t="s">
        <v>17779</v>
      </c>
      <c r="E1154">
        <v>762</v>
      </c>
      <c r="F1154" s="13">
        <v>2.2999999999999998</v>
      </c>
      <c r="G1154">
        <v>599</v>
      </c>
    </row>
    <row r="1155" spans="1:7" x14ac:dyDescent="0.35">
      <c r="A1155" t="s">
        <v>18908</v>
      </c>
      <c r="B1155" t="s">
        <v>17609</v>
      </c>
      <c r="C1155" t="s">
        <v>11998</v>
      </c>
      <c r="D1155" t="s">
        <v>17752</v>
      </c>
      <c r="E1155">
        <v>809</v>
      </c>
      <c r="F1155" s="13">
        <v>3.91</v>
      </c>
      <c r="G1155">
        <v>268</v>
      </c>
    </row>
    <row r="1156" spans="1:7" x14ac:dyDescent="0.35">
      <c r="A1156" t="s">
        <v>18909</v>
      </c>
      <c r="B1156" t="s">
        <v>17609</v>
      </c>
      <c r="C1156" t="s">
        <v>12257</v>
      </c>
      <c r="D1156" t="s">
        <v>17767</v>
      </c>
      <c r="E1156">
        <v>270</v>
      </c>
      <c r="F1156" s="13">
        <v>1.46</v>
      </c>
      <c r="G1156">
        <v>3</v>
      </c>
    </row>
    <row r="1157" spans="1:7" x14ac:dyDescent="0.35">
      <c r="A1157" t="s">
        <v>18910</v>
      </c>
      <c r="B1157" t="s">
        <v>17610</v>
      </c>
      <c r="C1157" t="s">
        <v>12146</v>
      </c>
      <c r="D1157" t="s">
        <v>66</v>
      </c>
      <c r="E1157">
        <v>710</v>
      </c>
      <c r="F1157" s="13">
        <v>37.92</v>
      </c>
      <c r="G1157">
        <v>64</v>
      </c>
    </row>
    <row r="1158" spans="1:7" x14ac:dyDescent="0.35">
      <c r="A1158" t="s">
        <v>18911</v>
      </c>
      <c r="B1158" t="s">
        <v>17611</v>
      </c>
      <c r="C1158" t="s">
        <v>12146</v>
      </c>
      <c r="D1158" t="s">
        <v>17746</v>
      </c>
      <c r="E1158">
        <v>496</v>
      </c>
      <c r="F1158" s="13">
        <v>39.65</v>
      </c>
      <c r="G1158">
        <v>16</v>
      </c>
    </row>
    <row r="1159" spans="1:7" x14ac:dyDescent="0.35">
      <c r="A1159" t="s">
        <v>18912</v>
      </c>
      <c r="B1159" t="s">
        <v>17611</v>
      </c>
      <c r="C1159" t="s">
        <v>11998</v>
      </c>
      <c r="D1159" t="s">
        <v>17752</v>
      </c>
      <c r="E1159">
        <v>1972</v>
      </c>
      <c r="F1159" s="13">
        <v>4.1500000000000004</v>
      </c>
      <c r="G1159">
        <v>1858</v>
      </c>
    </row>
    <row r="1160" spans="1:7" x14ac:dyDescent="0.35">
      <c r="A1160" t="s">
        <v>18913</v>
      </c>
      <c r="B1160" t="s">
        <v>17611</v>
      </c>
      <c r="C1160" t="s">
        <v>12183</v>
      </c>
      <c r="D1160" t="s">
        <v>17762</v>
      </c>
      <c r="E1160">
        <v>1161</v>
      </c>
      <c r="F1160" s="13">
        <v>7.05</v>
      </c>
      <c r="G1160">
        <v>690</v>
      </c>
    </row>
    <row r="1161" spans="1:7" x14ac:dyDescent="0.35">
      <c r="A1161" t="s">
        <v>18914</v>
      </c>
      <c r="B1161" t="s">
        <v>17612</v>
      </c>
      <c r="C1161" t="s">
        <v>12257</v>
      </c>
      <c r="D1161" t="s">
        <v>17767</v>
      </c>
      <c r="E1161">
        <v>1233</v>
      </c>
      <c r="F1161" s="13">
        <v>1.71</v>
      </c>
      <c r="G1161">
        <v>611</v>
      </c>
    </row>
    <row r="1162" spans="1:7" x14ac:dyDescent="0.35">
      <c r="A1162" t="s">
        <v>18915</v>
      </c>
      <c r="B1162" t="s">
        <v>17612</v>
      </c>
      <c r="C1162" t="s">
        <v>12072</v>
      </c>
      <c r="D1162" t="s">
        <v>17779</v>
      </c>
      <c r="E1162">
        <v>1461</v>
      </c>
      <c r="F1162" s="13">
        <v>2.2599999999999998</v>
      </c>
      <c r="G1162">
        <v>1115</v>
      </c>
    </row>
    <row r="1163" spans="1:7" x14ac:dyDescent="0.35">
      <c r="A1163" t="s">
        <v>18916</v>
      </c>
      <c r="B1163" t="s">
        <v>17612</v>
      </c>
      <c r="C1163" t="s">
        <v>12109</v>
      </c>
      <c r="D1163" t="s">
        <v>17748</v>
      </c>
      <c r="E1163">
        <v>185</v>
      </c>
      <c r="F1163" s="13">
        <v>18.89</v>
      </c>
      <c r="G1163">
        <v>105</v>
      </c>
    </row>
    <row r="1164" spans="1:7" x14ac:dyDescent="0.35">
      <c r="A1164" t="s">
        <v>18917</v>
      </c>
      <c r="B1164" t="s">
        <v>17612</v>
      </c>
      <c r="C1164" t="s">
        <v>12220</v>
      </c>
      <c r="D1164" t="s">
        <v>66</v>
      </c>
      <c r="E1164">
        <v>466</v>
      </c>
      <c r="F1164" s="13">
        <v>51.49</v>
      </c>
      <c r="G1164">
        <v>246</v>
      </c>
    </row>
    <row r="1165" spans="1:7" x14ac:dyDescent="0.35">
      <c r="A1165" t="s">
        <v>18918</v>
      </c>
      <c r="B1165" t="s">
        <v>17613</v>
      </c>
      <c r="C1165" t="s">
        <v>12072</v>
      </c>
      <c r="D1165" t="s">
        <v>17779</v>
      </c>
      <c r="E1165">
        <v>439</v>
      </c>
      <c r="F1165" s="13">
        <v>2.2599999999999998</v>
      </c>
      <c r="G1165">
        <v>386</v>
      </c>
    </row>
    <row r="1166" spans="1:7" x14ac:dyDescent="0.35">
      <c r="A1166" t="s">
        <v>18919</v>
      </c>
      <c r="B1166" t="s">
        <v>17613</v>
      </c>
      <c r="C1166" t="s">
        <v>12183</v>
      </c>
      <c r="D1166" t="s">
        <v>17762</v>
      </c>
      <c r="E1166">
        <v>1940</v>
      </c>
      <c r="F1166" s="13">
        <v>6.36</v>
      </c>
      <c r="G1166">
        <v>1106</v>
      </c>
    </row>
    <row r="1167" spans="1:7" x14ac:dyDescent="0.35">
      <c r="A1167" t="s">
        <v>18920</v>
      </c>
      <c r="B1167" t="s">
        <v>17614</v>
      </c>
      <c r="C1167" t="s">
        <v>11961</v>
      </c>
      <c r="D1167" t="s">
        <v>17757</v>
      </c>
      <c r="E1167">
        <v>1458</v>
      </c>
      <c r="F1167" s="13">
        <v>8.32</v>
      </c>
      <c r="G1167">
        <v>406</v>
      </c>
    </row>
    <row r="1168" spans="1:7" x14ac:dyDescent="0.35">
      <c r="A1168" t="s">
        <v>18921</v>
      </c>
      <c r="B1168" t="s">
        <v>17614</v>
      </c>
      <c r="C1168" t="s">
        <v>12220</v>
      </c>
      <c r="D1168" t="s">
        <v>17754</v>
      </c>
      <c r="E1168">
        <v>153</v>
      </c>
      <c r="F1168" s="13">
        <v>50.33</v>
      </c>
      <c r="G1168">
        <v>102</v>
      </c>
    </row>
    <row r="1169" spans="1:7" x14ac:dyDescent="0.35">
      <c r="A1169" t="s">
        <v>18922</v>
      </c>
      <c r="B1169" t="s">
        <v>17615</v>
      </c>
      <c r="C1169" t="s">
        <v>11921</v>
      </c>
      <c r="D1169" t="s">
        <v>17750</v>
      </c>
      <c r="E1169">
        <v>1418</v>
      </c>
      <c r="F1169" s="13">
        <v>4.32</v>
      </c>
      <c r="G1169">
        <v>460</v>
      </c>
    </row>
    <row r="1170" spans="1:7" x14ac:dyDescent="0.35">
      <c r="A1170" t="s">
        <v>18923</v>
      </c>
      <c r="B1170" t="s">
        <v>17615</v>
      </c>
      <c r="C1170" t="s">
        <v>12109</v>
      </c>
      <c r="D1170" t="s">
        <v>17748</v>
      </c>
      <c r="E1170">
        <v>1405</v>
      </c>
      <c r="F1170" s="13">
        <v>18.7</v>
      </c>
      <c r="G1170">
        <v>1110</v>
      </c>
    </row>
    <row r="1171" spans="1:7" x14ac:dyDescent="0.35">
      <c r="A1171" t="s">
        <v>18924</v>
      </c>
      <c r="B1171" t="s">
        <v>17615</v>
      </c>
      <c r="C1171" t="s">
        <v>12257</v>
      </c>
      <c r="D1171" t="s">
        <v>17767</v>
      </c>
      <c r="E1171">
        <v>1001</v>
      </c>
      <c r="F1171" s="13">
        <v>1.46</v>
      </c>
      <c r="G1171">
        <v>655</v>
      </c>
    </row>
    <row r="1172" spans="1:7" x14ac:dyDescent="0.35">
      <c r="A1172" t="s">
        <v>18925</v>
      </c>
      <c r="B1172" t="s">
        <v>17615</v>
      </c>
      <c r="C1172" t="s">
        <v>12035</v>
      </c>
      <c r="D1172" t="s">
        <v>17759</v>
      </c>
      <c r="E1172">
        <v>817</v>
      </c>
      <c r="F1172" s="13">
        <v>12.74</v>
      </c>
      <c r="G1172">
        <v>62</v>
      </c>
    </row>
    <row r="1173" spans="1:7" x14ac:dyDescent="0.35">
      <c r="A1173" t="s">
        <v>18926</v>
      </c>
      <c r="B1173" t="s">
        <v>17616</v>
      </c>
      <c r="C1173" t="s">
        <v>12072</v>
      </c>
      <c r="D1173" t="s">
        <v>17779</v>
      </c>
      <c r="E1173">
        <v>1721</v>
      </c>
      <c r="F1173" s="13">
        <v>1.94</v>
      </c>
      <c r="G1173">
        <v>1629</v>
      </c>
    </row>
    <row r="1174" spans="1:7" x14ac:dyDescent="0.35">
      <c r="A1174" t="s">
        <v>18927</v>
      </c>
      <c r="B1174" t="s">
        <v>17616</v>
      </c>
      <c r="C1174" t="s">
        <v>12035</v>
      </c>
      <c r="D1174" t="s">
        <v>17759</v>
      </c>
      <c r="E1174">
        <v>1571</v>
      </c>
      <c r="F1174" s="13">
        <v>13.46</v>
      </c>
      <c r="G1174">
        <v>1000</v>
      </c>
    </row>
    <row r="1175" spans="1:7" x14ac:dyDescent="0.35">
      <c r="A1175" t="s">
        <v>18928</v>
      </c>
      <c r="B1175" t="s">
        <v>17617</v>
      </c>
      <c r="C1175" t="s">
        <v>12183</v>
      </c>
      <c r="D1175" t="s">
        <v>17762</v>
      </c>
      <c r="E1175">
        <v>528</v>
      </c>
      <c r="F1175" s="13">
        <v>6.43</v>
      </c>
      <c r="G1175">
        <v>111</v>
      </c>
    </row>
    <row r="1176" spans="1:7" x14ac:dyDescent="0.35">
      <c r="A1176" t="s">
        <v>18929</v>
      </c>
      <c r="B1176" t="s">
        <v>17617</v>
      </c>
      <c r="C1176" t="s">
        <v>12257</v>
      </c>
      <c r="D1176" t="s">
        <v>66</v>
      </c>
      <c r="E1176">
        <v>311</v>
      </c>
      <c r="F1176" s="13">
        <v>1.38</v>
      </c>
      <c r="G1176">
        <v>243</v>
      </c>
    </row>
    <row r="1177" spans="1:7" x14ac:dyDescent="0.35">
      <c r="A1177" t="s">
        <v>18930</v>
      </c>
      <c r="B1177" t="s">
        <v>17618</v>
      </c>
      <c r="C1177" t="s">
        <v>12257</v>
      </c>
      <c r="D1177" t="s">
        <v>17767</v>
      </c>
      <c r="E1177">
        <v>147</v>
      </c>
      <c r="F1177" s="13">
        <v>1.49</v>
      </c>
      <c r="G1177">
        <v>73</v>
      </c>
    </row>
    <row r="1178" spans="1:7" x14ac:dyDescent="0.35">
      <c r="A1178" t="s">
        <v>18931</v>
      </c>
      <c r="B1178" t="s">
        <v>17619</v>
      </c>
      <c r="C1178" t="s">
        <v>11998</v>
      </c>
      <c r="D1178" t="s">
        <v>17752</v>
      </c>
      <c r="E1178">
        <v>1766</v>
      </c>
      <c r="F1178" s="13">
        <v>4</v>
      </c>
      <c r="G1178">
        <v>319</v>
      </c>
    </row>
    <row r="1179" spans="1:7" x14ac:dyDescent="0.35">
      <c r="A1179" t="s">
        <v>18932</v>
      </c>
      <c r="B1179" t="s">
        <v>17619</v>
      </c>
      <c r="C1179" t="s">
        <v>11921</v>
      </c>
      <c r="D1179" t="s">
        <v>17750</v>
      </c>
      <c r="E1179">
        <v>918</v>
      </c>
      <c r="F1179" s="13">
        <v>4.22</v>
      </c>
      <c r="G1179">
        <v>358</v>
      </c>
    </row>
    <row r="1180" spans="1:7" x14ac:dyDescent="0.35">
      <c r="A1180" t="s">
        <v>18933</v>
      </c>
      <c r="B1180" t="s">
        <v>17619</v>
      </c>
      <c r="C1180" t="s">
        <v>12072</v>
      </c>
      <c r="D1180" t="s">
        <v>17779</v>
      </c>
      <c r="E1180">
        <v>801</v>
      </c>
      <c r="F1180" s="13">
        <v>2.37</v>
      </c>
      <c r="G1180">
        <v>658</v>
      </c>
    </row>
    <row r="1181" spans="1:7" x14ac:dyDescent="0.35">
      <c r="A1181" t="s">
        <v>18934</v>
      </c>
      <c r="B1181" t="s">
        <v>17619</v>
      </c>
      <c r="C1181" t="s">
        <v>12146</v>
      </c>
      <c r="D1181" t="s">
        <v>17746</v>
      </c>
      <c r="E1181">
        <v>1652</v>
      </c>
      <c r="F1181" s="13">
        <v>35.83</v>
      </c>
      <c r="G1181">
        <v>388</v>
      </c>
    </row>
    <row r="1182" spans="1:7" x14ac:dyDescent="0.35">
      <c r="A1182" t="s">
        <v>18935</v>
      </c>
      <c r="B1182" t="s">
        <v>17620</v>
      </c>
      <c r="C1182" t="s">
        <v>12183</v>
      </c>
      <c r="D1182" t="s">
        <v>17762</v>
      </c>
      <c r="E1182">
        <v>1375</v>
      </c>
      <c r="F1182" s="13">
        <v>7.1</v>
      </c>
      <c r="G1182">
        <v>1139</v>
      </c>
    </row>
    <row r="1183" spans="1:7" x14ac:dyDescent="0.35">
      <c r="A1183" t="s">
        <v>18936</v>
      </c>
      <c r="B1183" t="s">
        <v>17621</v>
      </c>
      <c r="C1183" t="s">
        <v>12220</v>
      </c>
      <c r="D1183" t="s">
        <v>17754</v>
      </c>
      <c r="E1183">
        <v>1341</v>
      </c>
      <c r="F1183" s="13">
        <v>54.04</v>
      </c>
      <c r="G1183">
        <v>284</v>
      </c>
    </row>
    <row r="1184" spans="1:7" x14ac:dyDescent="0.35">
      <c r="A1184" t="s">
        <v>18937</v>
      </c>
      <c r="B1184" t="s">
        <v>17622</v>
      </c>
      <c r="C1184" t="s">
        <v>11921</v>
      </c>
      <c r="D1184" t="s">
        <v>17750</v>
      </c>
      <c r="E1184">
        <v>1746</v>
      </c>
      <c r="F1184" s="13">
        <v>3.8</v>
      </c>
      <c r="G1184">
        <v>997</v>
      </c>
    </row>
    <row r="1185" spans="1:7" x14ac:dyDescent="0.35">
      <c r="A1185" t="s">
        <v>18938</v>
      </c>
      <c r="B1185" t="s">
        <v>17623</v>
      </c>
      <c r="C1185" t="s">
        <v>12220</v>
      </c>
      <c r="D1185" t="s">
        <v>17754</v>
      </c>
      <c r="E1185">
        <v>1961</v>
      </c>
      <c r="F1185" s="13">
        <v>48.2</v>
      </c>
      <c r="G1185">
        <v>1920</v>
      </c>
    </row>
    <row r="1186" spans="1:7" x14ac:dyDescent="0.35">
      <c r="A1186" t="s">
        <v>18939</v>
      </c>
      <c r="B1186" t="s">
        <v>17624</v>
      </c>
      <c r="C1186" t="s">
        <v>11998</v>
      </c>
      <c r="D1186" t="s">
        <v>17752</v>
      </c>
      <c r="E1186">
        <v>1895</v>
      </c>
      <c r="F1186" s="13">
        <v>3.65</v>
      </c>
      <c r="G1186">
        <v>1482</v>
      </c>
    </row>
    <row r="1187" spans="1:7" x14ac:dyDescent="0.35">
      <c r="A1187" t="s">
        <v>18940</v>
      </c>
      <c r="B1187" t="s">
        <v>17624</v>
      </c>
      <c r="C1187" t="s">
        <v>12072</v>
      </c>
      <c r="D1187" t="s">
        <v>17779</v>
      </c>
      <c r="E1187">
        <v>1016</v>
      </c>
      <c r="F1187" s="13">
        <v>1.89</v>
      </c>
      <c r="G1187">
        <v>95</v>
      </c>
    </row>
    <row r="1188" spans="1:7" x14ac:dyDescent="0.35">
      <c r="A1188" t="s">
        <v>18941</v>
      </c>
      <c r="B1188" t="s">
        <v>17624</v>
      </c>
      <c r="C1188" t="s">
        <v>11998</v>
      </c>
      <c r="D1188" t="s">
        <v>17752</v>
      </c>
      <c r="E1188">
        <v>856</v>
      </c>
      <c r="F1188" s="13">
        <v>4.07</v>
      </c>
      <c r="G1188">
        <v>765</v>
      </c>
    </row>
    <row r="1189" spans="1:7" x14ac:dyDescent="0.35">
      <c r="A1189" t="s">
        <v>18942</v>
      </c>
      <c r="B1189" t="s">
        <v>17624</v>
      </c>
      <c r="C1189" t="s">
        <v>12109</v>
      </c>
      <c r="D1189" t="s">
        <v>66</v>
      </c>
      <c r="E1189">
        <v>1858</v>
      </c>
      <c r="F1189" s="13">
        <v>18.03</v>
      </c>
      <c r="G1189">
        <v>1444</v>
      </c>
    </row>
    <row r="1190" spans="1:7" x14ac:dyDescent="0.35">
      <c r="A1190" t="s">
        <v>18943</v>
      </c>
      <c r="B1190" t="s">
        <v>17625</v>
      </c>
      <c r="C1190" t="s">
        <v>12220</v>
      </c>
      <c r="D1190" t="s">
        <v>17754</v>
      </c>
      <c r="E1190">
        <v>86</v>
      </c>
      <c r="F1190" s="13">
        <v>45.63</v>
      </c>
      <c r="G1190">
        <v>75</v>
      </c>
    </row>
    <row r="1191" spans="1:7" x14ac:dyDescent="0.35">
      <c r="A1191" t="s">
        <v>18944</v>
      </c>
      <c r="B1191" t="s">
        <v>17626</v>
      </c>
      <c r="C1191" t="s">
        <v>12072</v>
      </c>
      <c r="D1191" t="s">
        <v>17779</v>
      </c>
      <c r="E1191">
        <v>728</v>
      </c>
      <c r="F1191" s="13">
        <v>2.25</v>
      </c>
      <c r="G1191">
        <v>127</v>
      </c>
    </row>
    <row r="1192" spans="1:7" x14ac:dyDescent="0.35">
      <c r="A1192" t="s">
        <v>18945</v>
      </c>
      <c r="B1192" t="s">
        <v>17626</v>
      </c>
      <c r="C1192" t="s">
        <v>12257</v>
      </c>
      <c r="D1192" t="s">
        <v>17767</v>
      </c>
      <c r="E1192">
        <v>1116</v>
      </c>
      <c r="F1192" s="13">
        <v>1.54</v>
      </c>
      <c r="G1192">
        <v>231</v>
      </c>
    </row>
    <row r="1193" spans="1:7" x14ac:dyDescent="0.35">
      <c r="A1193" t="s">
        <v>18946</v>
      </c>
      <c r="B1193" t="s">
        <v>17627</v>
      </c>
      <c r="C1193" t="s">
        <v>12220</v>
      </c>
      <c r="D1193" t="s">
        <v>17754</v>
      </c>
      <c r="E1193">
        <v>1017</v>
      </c>
      <c r="F1193" s="13">
        <v>43.79</v>
      </c>
      <c r="G1193">
        <v>944</v>
      </c>
    </row>
    <row r="1194" spans="1:7" x14ac:dyDescent="0.35">
      <c r="A1194" t="s">
        <v>18947</v>
      </c>
      <c r="B1194" t="s">
        <v>17627</v>
      </c>
      <c r="C1194" t="s">
        <v>12109</v>
      </c>
      <c r="D1194" t="s">
        <v>66</v>
      </c>
      <c r="E1194">
        <v>634</v>
      </c>
      <c r="F1194" s="13">
        <v>19.829999999999998</v>
      </c>
      <c r="G1194">
        <v>27</v>
      </c>
    </row>
    <row r="1195" spans="1:7" x14ac:dyDescent="0.35">
      <c r="A1195" t="s">
        <v>18948</v>
      </c>
      <c r="B1195" t="s">
        <v>17628</v>
      </c>
      <c r="C1195" t="s">
        <v>12072</v>
      </c>
      <c r="D1195" t="s">
        <v>17779</v>
      </c>
      <c r="E1195">
        <v>1431</v>
      </c>
      <c r="F1195" s="13">
        <v>1.95</v>
      </c>
      <c r="G1195">
        <v>1413</v>
      </c>
    </row>
    <row r="1196" spans="1:7" x14ac:dyDescent="0.35">
      <c r="A1196" t="s">
        <v>18949</v>
      </c>
      <c r="B1196" t="s">
        <v>17629</v>
      </c>
      <c r="C1196" t="s">
        <v>12072</v>
      </c>
      <c r="D1196" t="s">
        <v>17779</v>
      </c>
      <c r="E1196">
        <v>750</v>
      </c>
      <c r="F1196" s="13">
        <v>2.15</v>
      </c>
      <c r="G1196">
        <v>288</v>
      </c>
    </row>
    <row r="1197" spans="1:7" x14ac:dyDescent="0.35">
      <c r="A1197" t="s">
        <v>18950</v>
      </c>
      <c r="B1197" t="s">
        <v>17629</v>
      </c>
      <c r="C1197" t="s">
        <v>11998</v>
      </c>
      <c r="D1197" t="s">
        <v>17752</v>
      </c>
      <c r="E1197">
        <v>1066</v>
      </c>
      <c r="F1197" s="13">
        <v>4.24</v>
      </c>
      <c r="G1197">
        <v>471</v>
      </c>
    </row>
    <row r="1198" spans="1:7" x14ac:dyDescent="0.35">
      <c r="A1198" t="s">
        <v>18951</v>
      </c>
      <c r="B1198" t="s">
        <v>17629</v>
      </c>
      <c r="C1198" t="s">
        <v>12183</v>
      </c>
      <c r="D1198" t="s">
        <v>17762</v>
      </c>
      <c r="E1198">
        <v>489</v>
      </c>
      <c r="F1198" s="13">
        <v>6.59</v>
      </c>
      <c r="G1198">
        <v>85</v>
      </c>
    </row>
    <row r="1199" spans="1:7" x14ac:dyDescent="0.35">
      <c r="A1199" t="s">
        <v>18952</v>
      </c>
      <c r="B1199" t="s">
        <v>17630</v>
      </c>
      <c r="C1199" t="s">
        <v>11921</v>
      </c>
      <c r="D1199" t="s">
        <v>17750</v>
      </c>
      <c r="E1199">
        <v>1237</v>
      </c>
      <c r="F1199" s="13">
        <v>3.88</v>
      </c>
      <c r="G1199">
        <v>294</v>
      </c>
    </row>
    <row r="1200" spans="1:7" x14ac:dyDescent="0.35">
      <c r="A1200" t="s">
        <v>18953</v>
      </c>
      <c r="B1200" t="s">
        <v>17631</v>
      </c>
      <c r="C1200" t="s">
        <v>11921</v>
      </c>
      <c r="D1200" t="s">
        <v>17750</v>
      </c>
      <c r="E1200">
        <v>1972</v>
      </c>
      <c r="F1200" s="13">
        <v>4.24</v>
      </c>
      <c r="G1200">
        <v>532</v>
      </c>
    </row>
    <row r="1201" spans="1:7" x14ac:dyDescent="0.35">
      <c r="A1201" t="s">
        <v>18954</v>
      </c>
      <c r="B1201" t="s">
        <v>17631</v>
      </c>
      <c r="C1201" t="s">
        <v>11921</v>
      </c>
      <c r="D1201" t="s">
        <v>17750</v>
      </c>
      <c r="E1201">
        <v>206</v>
      </c>
      <c r="F1201" s="13">
        <v>4</v>
      </c>
      <c r="G1201">
        <v>126</v>
      </c>
    </row>
    <row r="1202" spans="1:7" x14ac:dyDescent="0.35">
      <c r="A1202" t="s">
        <v>18955</v>
      </c>
      <c r="B1202" t="s">
        <v>17631</v>
      </c>
      <c r="C1202" t="s">
        <v>12072</v>
      </c>
      <c r="D1202" t="s">
        <v>66</v>
      </c>
      <c r="E1202">
        <v>1185</v>
      </c>
      <c r="F1202" s="13">
        <v>2.19</v>
      </c>
      <c r="G1202">
        <v>1023</v>
      </c>
    </row>
    <row r="1203" spans="1:7" x14ac:dyDescent="0.35">
      <c r="A1203" t="s">
        <v>18956</v>
      </c>
      <c r="B1203" t="s">
        <v>17631</v>
      </c>
      <c r="C1203" t="s">
        <v>12220</v>
      </c>
      <c r="D1203" t="s">
        <v>17754</v>
      </c>
      <c r="E1203">
        <v>1709</v>
      </c>
      <c r="F1203" s="13">
        <v>44.76</v>
      </c>
      <c r="G1203">
        <v>455</v>
      </c>
    </row>
    <row r="1204" spans="1:7" x14ac:dyDescent="0.35">
      <c r="A1204" t="s">
        <v>18957</v>
      </c>
      <c r="B1204" t="s">
        <v>17632</v>
      </c>
      <c r="C1204" t="s">
        <v>12146</v>
      </c>
      <c r="D1204" t="s">
        <v>66</v>
      </c>
      <c r="E1204">
        <v>1609</v>
      </c>
      <c r="F1204" s="13">
        <v>32.03</v>
      </c>
      <c r="G1204">
        <v>676</v>
      </c>
    </row>
    <row r="1205" spans="1:7" x14ac:dyDescent="0.35">
      <c r="A1205" t="s">
        <v>18958</v>
      </c>
      <c r="B1205" t="s">
        <v>17633</v>
      </c>
      <c r="C1205" t="s">
        <v>12035</v>
      </c>
      <c r="D1205" t="s">
        <v>17759</v>
      </c>
      <c r="E1205">
        <v>952</v>
      </c>
      <c r="F1205" s="13">
        <v>11.25</v>
      </c>
      <c r="G1205">
        <v>907</v>
      </c>
    </row>
    <row r="1206" spans="1:7" x14ac:dyDescent="0.35">
      <c r="A1206" t="s">
        <v>18959</v>
      </c>
      <c r="B1206" t="s">
        <v>17633</v>
      </c>
      <c r="C1206" t="s">
        <v>11961</v>
      </c>
      <c r="D1206" t="s">
        <v>17757</v>
      </c>
      <c r="E1206">
        <v>994</v>
      </c>
      <c r="F1206" s="13">
        <v>8.68</v>
      </c>
      <c r="G1206">
        <v>764</v>
      </c>
    </row>
    <row r="1207" spans="1:7" x14ac:dyDescent="0.35">
      <c r="A1207" t="s">
        <v>18960</v>
      </c>
      <c r="B1207" t="s">
        <v>17633</v>
      </c>
      <c r="C1207" t="s">
        <v>12072</v>
      </c>
      <c r="D1207" t="s">
        <v>17779</v>
      </c>
      <c r="E1207">
        <v>62</v>
      </c>
      <c r="F1207" s="13">
        <v>2.1800000000000002</v>
      </c>
      <c r="G1207">
        <v>35</v>
      </c>
    </row>
    <row r="1208" spans="1:7" x14ac:dyDescent="0.35">
      <c r="A1208" t="s">
        <v>18961</v>
      </c>
      <c r="B1208" t="s">
        <v>17634</v>
      </c>
      <c r="C1208" t="s">
        <v>12146</v>
      </c>
      <c r="D1208" t="s">
        <v>17746</v>
      </c>
      <c r="E1208">
        <v>1779</v>
      </c>
      <c r="F1208" s="13">
        <v>38.409999999999997</v>
      </c>
      <c r="G1208">
        <v>945</v>
      </c>
    </row>
    <row r="1209" spans="1:7" x14ac:dyDescent="0.35">
      <c r="A1209" t="s">
        <v>18962</v>
      </c>
      <c r="B1209" t="s">
        <v>17634</v>
      </c>
      <c r="C1209" t="s">
        <v>11921</v>
      </c>
      <c r="D1209" t="s">
        <v>17750</v>
      </c>
      <c r="E1209">
        <v>133</v>
      </c>
      <c r="F1209" s="13">
        <v>4.4000000000000004</v>
      </c>
      <c r="G1209">
        <v>64</v>
      </c>
    </row>
    <row r="1210" spans="1:7" x14ac:dyDescent="0.35">
      <c r="A1210" t="s">
        <v>18963</v>
      </c>
      <c r="B1210" t="s">
        <v>17635</v>
      </c>
      <c r="C1210" t="s">
        <v>11921</v>
      </c>
      <c r="D1210" t="s">
        <v>17750</v>
      </c>
      <c r="E1210">
        <v>1456</v>
      </c>
      <c r="F1210" s="13">
        <v>4.24</v>
      </c>
      <c r="G1210">
        <v>1420</v>
      </c>
    </row>
    <row r="1211" spans="1:7" x14ac:dyDescent="0.35">
      <c r="A1211" t="s">
        <v>18964</v>
      </c>
      <c r="B1211" t="s">
        <v>17635</v>
      </c>
      <c r="C1211" t="s">
        <v>12109</v>
      </c>
      <c r="D1211" t="s">
        <v>17748</v>
      </c>
      <c r="E1211">
        <v>1749</v>
      </c>
      <c r="F1211" s="13">
        <v>18.329999999999998</v>
      </c>
      <c r="G1211">
        <v>1124</v>
      </c>
    </row>
    <row r="1212" spans="1:7" x14ac:dyDescent="0.35">
      <c r="A1212" t="s">
        <v>18965</v>
      </c>
      <c r="B1212" t="s">
        <v>17636</v>
      </c>
      <c r="C1212" t="s">
        <v>11998</v>
      </c>
      <c r="D1212" t="s">
        <v>17752</v>
      </c>
      <c r="E1212">
        <v>94</v>
      </c>
      <c r="F1212" s="13">
        <v>3.82</v>
      </c>
      <c r="G1212">
        <v>54</v>
      </c>
    </row>
    <row r="1213" spans="1:7" x14ac:dyDescent="0.35">
      <c r="A1213" t="s">
        <v>18966</v>
      </c>
      <c r="B1213" t="s">
        <v>17636</v>
      </c>
      <c r="C1213" t="s">
        <v>12183</v>
      </c>
      <c r="D1213" t="s">
        <v>17762</v>
      </c>
      <c r="E1213">
        <v>402</v>
      </c>
      <c r="F1213" s="13">
        <v>6.85</v>
      </c>
      <c r="G1213">
        <v>256</v>
      </c>
    </row>
    <row r="1214" spans="1:7" x14ac:dyDescent="0.35">
      <c r="A1214" t="s">
        <v>18967</v>
      </c>
      <c r="B1214" t="s">
        <v>17636</v>
      </c>
      <c r="C1214" t="s">
        <v>12035</v>
      </c>
      <c r="D1214" t="s">
        <v>17759</v>
      </c>
      <c r="E1214">
        <v>903</v>
      </c>
      <c r="F1214" s="13">
        <v>13.14</v>
      </c>
      <c r="G1214">
        <v>606</v>
      </c>
    </row>
    <row r="1215" spans="1:7" x14ac:dyDescent="0.35">
      <c r="A1215" t="s">
        <v>18968</v>
      </c>
      <c r="B1215" t="s">
        <v>17636</v>
      </c>
      <c r="C1215" t="s">
        <v>12072</v>
      </c>
      <c r="D1215" t="s">
        <v>17779</v>
      </c>
      <c r="E1215">
        <v>1511</v>
      </c>
      <c r="F1215" s="13">
        <v>1.93</v>
      </c>
      <c r="G1215">
        <v>59</v>
      </c>
    </row>
    <row r="1216" spans="1:7" x14ac:dyDescent="0.35">
      <c r="A1216" t="s">
        <v>18969</v>
      </c>
      <c r="B1216" t="s">
        <v>17637</v>
      </c>
      <c r="C1216" t="s">
        <v>12183</v>
      </c>
      <c r="D1216" t="s">
        <v>17762</v>
      </c>
      <c r="E1216">
        <v>997</v>
      </c>
      <c r="F1216" s="13">
        <v>6.13</v>
      </c>
      <c r="G1216">
        <v>980</v>
      </c>
    </row>
    <row r="1217" spans="1:7" x14ac:dyDescent="0.35">
      <c r="A1217" t="s">
        <v>18970</v>
      </c>
      <c r="B1217" t="s">
        <v>17638</v>
      </c>
      <c r="C1217" t="s">
        <v>12146</v>
      </c>
      <c r="D1217" t="s">
        <v>17746</v>
      </c>
      <c r="E1217">
        <v>149</v>
      </c>
      <c r="F1217" s="13">
        <v>31.86</v>
      </c>
      <c r="G1217">
        <v>22</v>
      </c>
    </row>
    <row r="1218" spans="1:7" x14ac:dyDescent="0.35">
      <c r="A1218" t="s">
        <v>18971</v>
      </c>
      <c r="B1218" t="s">
        <v>17638</v>
      </c>
      <c r="C1218" t="s">
        <v>12220</v>
      </c>
      <c r="D1218" t="s">
        <v>17754</v>
      </c>
      <c r="E1218">
        <v>1358</v>
      </c>
      <c r="F1218" s="13">
        <v>44.48</v>
      </c>
      <c r="G1218">
        <v>379</v>
      </c>
    </row>
    <row r="1219" spans="1:7" x14ac:dyDescent="0.35">
      <c r="A1219" t="s">
        <v>18972</v>
      </c>
      <c r="B1219" t="s">
        <v>17639</v>
      </c>
      <c r="C1219" t="s">
        <v>11921</v>
      </c>
      <c r="D1219" t="s">
        <v>66</v>
      </c>
      <c r="E1219">
        <v>208</v>
      </c>
      <c r="F1219" s="13">
        <v>3.81</v>
      </c>
      <c r="G1219">
        <v>205</v>
      </c>
    </row>
    <row r="1220" spans="1:7" x14ac:dyDescent="0.35">
      <c r="A1220" t="s">
        <v>18973</v>
      </c>
      <c r="B1220" t="s">
        <v>17640</v>
      </c>
      <c r="C1220" t="s">
        <v>12220</v>
      </c>
      <c r="D1220" t="s">
        <v>17754</v>
      </c>
      <c r="E1220">
        <v>1695</v>
      </c>
      <c r="F1220" s="13">
        <v>47.66</v>
      </c>
      <c r="G1220">
        <v>252</v>
      </c>
    </row>
    <row r="1221" spans="1:7" x14ac:dyDescent="0.35">
      <c r="A1221" t="s">
        <v>18974</v>
      </c>
      <c r="B1221" t="s">
        <v>17641</v>
      </c>
      <c r="C1221" t="s">
        <v>12109</v>
      </c>
      <c r="D1221" t="s">
        <v>66</v>
      </c>
      <c r="E1221">
        <v>172</v>
      </c>
      <c r="F1221" s="13">
        <v>20.65</v>
      </c>
      <c r="G1221">
        <v>46</v>
      </c>
    </row>
    <row r="1222" spans="1:7" x14ac:dyDescent="0.35">
      <c r="A1222" t="s">
        <v>18975</v>
      </c>
      <c r="B1222" t="s">
        <v>17641</v>
      </c>
      <c r="C1222" t="s">
        <v>12146</v>
      </c>
      <c r="D1222" t="s">
        <v>17746</v>
      </c>
      <c r="E1222">
        <v>1007</v>
      </c>
      <c r="F1222" s="13">
        <v>38.520000000000003</v>
      </c>
      <c r="G1222">
        <v>199</v>
      </c>
    </row>
    <row r="1223" spans="1:7" x14ac:dyDescent="0.35">
      <c r="A1223" t="s">
        <v>18976</v>
      </c>
      <c r="B1223" t="s">
        <v>17641</v>
      </c>
      <c r="C1223" t="s">
        <v>12257</v>
      </c>
      <c r="D1223" t="s">
        <v>17767</v>
      </c>
      <c r="E1223">
        <v>162</v>
      </c>
      <c r="F1223" s="13">
        <v>1.57</v>
      </c>
      <c r="G1223">
        <v>63</v>
      </c>
    </row>
    <row r="1224" spans="1:7" x14ac:dyDescent="0.35">
      <c r="A1224" t="s">
        <v>18977</v>
      </c>
      <c r="B1224" t="s">
        <v>17641</v>
      </c>
      <c r="C1224" t="s">
        <v>12220</v>
      </c>
      <c r="D1224" t="s">
        <v>17754</v>
      </c>
      <c r="E1224">
        <v>66</v>
      </c>
      <c r="F1224" s="13">
        <v>48.47</v>
      </c>
      <c r="G1224">
        <v>12</v>
      </c>
    </row>
    <row r="1225" spans="1:7" x14ac:dyDescent="0.35">
      <c r="A1225" t="s">
        <v>18978</v>
      </c>
      <c r="B1225" t="s">
        <v>17642</v>
      </c>
      <c r="C1225" t="s">
        <v>12109</v>
      </c>
      <c r="D1225" t="s">
        <v>17748</v>
      </c>
      <c r="E1225">
        <v>1956</v>
      </c>
      <c r="F1225" s="13">
        <v>18.88</v>
      </c>
      <c r="G1225">
        <v>1672</v>
      </c>
    </row>
    <row r="1226" spans="1:7" x14ac:dyDescent="0.35">
      <c r="A1226" t="s">
        <v>18979</v>
      </c>
      <c r="B1226" t="s">
        <v>17642</v>
      </c>
      <c r="C1226" t="s">
        <v>11998</v>
      </c>
      <c r="D1226" t="s">
        <v>17752</v>
      </c>
      <c r="E1226">
        <v>1007</v>
      </c>
      <c r="F1226" s="13">
        <v>3.74</v>
      </c>
      <c r="G1226">
        <v>233</v>
      </c>
    </row>
    <row r="1227" spans="1:7" x14ac:dyDescent="0.35">
      <c r="A1227" t="s">
        <v>18980</v>
      </c>
      <c r="B1227" t="s">
        <v>17643</v>
      </c>
      <c r="C1227" t="s">
        <v>12183</v>
      </c>
      <c r="D1227" t="s">
        <v>17762</v>
      </c>
      <c r="E1227">
        <v>1177</v>
      </c>
      <c r="F1227" s="13">
        <v>6.16</v>
      </c>
      <c r="G1227">
        <v>863</v>
      </c>
    </row>
    <row r="1228" spans="1:7" x14ac:dyDescent="0.35">
      <c r="A1228" t="s">
        <v>18981</v>
      </c>
      <c r="B1228" t="s">
        <v>17644</v>
      </c>
      <c r="C1228" t="s">
        <v>12183</v>
      </c>
      <c r="D1228" t="s">
        <v>17762</v>
      </c>
      <c r="E1228">
        <v>1023</v>
      </c>
      <c r="F1228" s="13">
        <v>5.99</v>
      </c>
      <c r="G1228">
        <v>47</v>
      </c>
    </row>
    <row r="1229" spans="1:7" x14ac:dyDescent="0.35">
      <c r="A1229" t="s">
        <v>18982</v>
      </c>
      <c r="B1229" t="s">
        <v>17644</v>
      </c>
      <c r="C1229" t="s">
        <v>12183</v>
      </c>
      <c r="D1229" t="s">
        <v>66</v>
      </c>
      <c r="E1229">
        <v>1777</v>
      </c>
      <c r="F1229" s="13">
        <v>6.58</v>
      </c>
      <c r="G1229">
        <v>967</v>
      </c>
    </row>
    <row r="1230" spans="1:7" x14ac:dyDescent="0.35">
      <c r="A1230" t="s">
        <v>18983</v>
      </c>
      <c r="B1230" t="s">
        <v>17644</v>
      </c>
      <c r="C1230" t="s">
        <v>12146</v>
      </c>
      <c r="D1230" t="s">
        <v>17746</v>
      </c>
      <c r="E1230">
        <v>1887</v>
      </c>
      <c r="F1230" s="13">
        <v>35.29</v>
      </c>
      <c r="G1230">
        <v>269</v>
      </c>
    </row>
    <row r="1231" spans="1:7" x14ac:dyDescent="0.35">
      <c r="A1231" t="s">
        <v>18984</v>
      </c>
      <c r="B1231" t="s">
        <v>17645</v>
      </c>
      <c r="C1231" t="s">
        <v>12220</v>
      </c>
      <c r="D1231" t="s">
        <v>17754</v>
      </c>
      <c r="E1231">
        <v>93</v>
      </c>
      <c r="F1231" s="13">
        <v>43.31</v>
      </c>
      <c r="G1231">
        <v>59</v>
      </c>
    </row>
    <row r="1232" spans="1:7" x14ac:dyDescent="0.35">
      <c r="A1232" t="s">
        <v>18985</v>
      </c>
      <c r="B1232" t="s">
        <v>17645</v>
      </c>
      <c r="C1232" t="s">
        <v>12220</v>
      </c>
      <c r="D1232" t="s">
        <v>17754</v>
      </c>
      <c r="E1232">
        <v>836</v>
      </c>
      <c r="F1232" s="13">
        <v>53.88</v>
      </c>
      <c r="G1232">
        <v>439</v>
      </c>
    </row>
    <row r="1233" spans="1:7" x14ac:dyDescent="0.35">
      <c r="A1233" t="s">
        <v>18986</v>
      </c>
      <c r="B1233" t="s">
        <v>17645</v>
      </c>
      <c r="C1233" t="s">
        <v>12257</v>
      </c>
      <c r="D1233" t="s">
        <v>17767</v>
      </c>
      <c r="E1233">
        <v>51</v>
      </c>
      <c r="F1233" s="13">
        <v>1.37</v>
      </c>
      <c r="G1233">
        <v>33</v>
      </c>
    </row>
    <row r="1234" spans="1:7" x14ac:dyDescent="0.35">
      <c r="A1234" t="s">
        <v>18987</v>
      </c>
      <c r="B1234" t="s">
        <v>17645</v>
      </c>
      <c r="C1234" t="s">
        <v>12109</v>
      </c>
      <c r="D1234" t="s">
        <v>17748</v>
      </c>
      <c r="E1234">
        <v>552</v>
      </c>
      <c r="F1234" s="13">
        <v>17.37</v>
      </c>
      <c r="G1234">
        <v>477</v>
      </c>
    </row>
    <row r="1235" spans="1:7" x14ac:dyDescent="0.35">
      <c r="A1235" t="s">
        <v>18988</v>
      </c>
      <c r="B1235" t="s">
        <v>17646</v>
      </c>
      <c r="C1235" t="s">
        <v>12035</v>
      </c>
      <c r="D1235" t="s">
        <v>17759</v>
      </c>
      <c r="E1235">
        <v>622</v>
      </c>
      <c r="F1235" s="13">
        <v>13.54</v>
      </c>
      <c r="G1235">
        <v>311</v>
      </c>
    </row>
    <row r="1236" spans="1:7" x14ac:dyDescent="0.35">
      <c r="A1236" t="s">
        <v>18989</v>
      </c>
      <c r="B1236" t="s">
        <v>17646</v>
      </c>
      <c r="C1236" t="s">
        <v>11961</v>
      </c>
      <c r="D1236" t="s">
        <v>17757</v>
      </c>
      <c r="E1236">
        <v>703</v>
      </c>
      <c r="F1236" s="13">
        <v>9.6</v>
      </c>
      <c r="G1236">
        <v>184</v>
      </c>
    </row>
    <row r="1237" spans="1:7" x14ac:dyDescent="0.35">
      <c r="A1237" t="s">
        <v>18990</v>
      </c>
      <c r="B1237" t="s">
        <v>17647</v>
      </c>
      <c r="C1237" t="s">
        <v>12035</v>
      </c>
      <c r="D1237" t="s">
        <v>17759</v>
      </c>
      <c r="E1237">
        <v>263</v>
      </c>
      <c r="F1237" s="13">
        <v>11.15</v>
      </c>
      <c r="G1237">
        <v>252</v>
      </c>
    </row>
    <row r="1238" spans="1:7" x14ac:dyDescent="0.35">
      <c r="A1238" t="s">
        <v>18991</v>
      </c>
      <c r="B1238" t="s">
        <v>17648</v>
      </c>
      <c r="C1238" t="s">
        <v>12257</v>
      </c>
      <c r="D1238" t="s">
        <v>17767</v>
      </c>
      <c r="E1238">
        <v>167</v>
      </c>
      <c r="F1238" s="13">
        <v>1.7</v>
      </c>
      <c r="G1238">
        <v>115</v>
      </c>
    </row>
    <row r="1239" spans="1:7" x14ac:dyDescent="0.35">
      <c r="A1239" t="s">
        <v>18992</v>
      </c>
      <c r="B1239" t="s">
        <v>17649</v>
      </c>
      <c r="C1239" t="s">
        <v>12146</v>
      </c>
      <c r="D1239" t="s">
        <v>17746</v>
      </c>
      <c r="E1239">
        <v>1415</v>
      </c>
      <c r="F1239" s="13">
        <v>34.950000000000003</v>
      </c>
      <c r="G1239">
        <v>684</v>
      </c>
    </row>
    <row r="1240" spans="1:7" x14ac:dyDescent="0.35">
      <c r="A1240" t="s">
        <v>18993</v>
      </c>
      <c r="B1240" t="s">
        <v>17649</v>
      </c>
      <c r="C1240" t="s">
        <v>11921</v>
      </c>
      <c r="D1240" t="s">
        <v>17750</v>
      </c>
      <c r="E1240">
        <v>902</v>
      </c>
      <c r="F1240" s="13">
        <v>4.32</v>
      </c>
      <c r="G1240">
        <v>26</v>
      </c>
    </row>
    <row r="1241" spans="1:7" x14ac:dyDescent="0.35">
      <c r="A1241" t="s">
        <v>18994</v>
      </c>
      <c r="B1241" t="s">
        <v>17649</v>
      </c>
      <c r="C1241" t="s">
        <v>11998</v>
      </c>
      <c r="D1241" t="s">
        <v>17752</v>
      </c>
      <c r="E1241">
        <v>1718</v>
      </c>
      <c r="F1241" s="13">
        <v>3.77</v>
      </c>
      <c r="G1241">
        <v>757</v>
      </c>
    </row>
    <row r="1242" spans="1:7" x14ac:dyDescent="0.35">
      <c r="A1242" t="s">
        <v>18995</v>
      </c>
      <c r="B1242" t="s">
        <v>17649</v>
      </c>
      <c r="C1242" t="s">
        <v>11998</v>
      </c>
      <c r="D1242" t="s">
        <v>17752</v>
      </c>
      <c r="E1242">
        <v>1814</v>
      </c>
      <c r="F1242" s="13">
        <v>3.9</v>
      </c>
      <c r="G1242">
        <v>1573</v>
      </c>
    </row>
    <row r="1243" spans="1:7" x14ac:dyDescent="0.35">
      <c r="A1243" t="s">
        <v>18996</v>
      </c>
      <c r="B1243" t="s">
        <v>17650</v>
      </c>
      <c r="C1243" t="s">
        <v>12109</v>
      </c>
      <c r="D1243" t="s">
        <v>17748</v>
      </c>
      <c r="E1243">
        <v>1894</v>
      </c>
      <c r="F1243" s="13">
        <v>17.21</v>
      </c>
      <c r="G1243">
        <v>1721</v>
      </c>
    </row>
    <row r="1244" spans="1:7" x14ac:dyDescent="0.35">
      <c r="A1244" t="s">
        <v>18997</v>
      </c>
      <c r="B1244" t="s">
        <v>17651</v>
      </c>
      <c r="C1244" t="s">
        <v>12035</v>
      </c>
      <c r="D1244" t="s">
        <v>17759</v>
      </c>
      <c r="E1244">
        <v>218</v>
      </c>
      <c r="F1244" s="13">
        <v>11.55</v>
      </c>
      <c r="G1244">
        <v>115</v>
      </c>
    </row>
    <row r="1245" spans="1:7" x14ac:dyDescent="0.35">
      <c r="A1245" t="s">
        <v>18998</v>
      </c>
      <c r="B1245" t="s">
        <v>17651</v>
      </c>
      <c r="C1245" t="s">
        <v>12072</v>
      </c>
      <c r="D1245" t="s">
        <v>17779</v>
      </c>
      <c r="E1245">
        <v>1502</v>
      </c>
      <c r="F1245" s="13">
        <v>2.0299999999999998</v>
      </c>
      <c r="G1245">
        <v>1000</v>
      </c>
    </row>
    <row r="1246" spans="1:7" x14ac:dyDescent="0.35">
      <c r="A1246" t="s">
        <v>18999</v>
      </c>
      <c r="B1246" t="s">
        <v>17652</v>
      </c>
      <c r="C1246" t="s">
        <v>11921</v>
      </c>
      <c r="D1246" t="s">
        <v>17750</v>
      </c>
      <c r="E1246">
        <v>217</v>
      </c>
      <c r="F1246" s="13">
        <v>3.93</v>
      </c>
      <c r="G1246">
        <v>36</v>
      </c>
    </row>
    <row r="1247" spans="1:7" x14ac:dyDescent="0.35">
      <c r="A1247" t="s">
        <v>19000</v>
      </c>
      <c r="B1247" t="s">
        <v>17652</v>
      </c>
      <c r="C1247" t="s">
        <v>11961</v>
      </c>
      <c r="D1247" t="s">
        <v>17757</v>
      </c>
      <c r="E1247">
        <v>1914</v>
      </c>
      <c r="F1247" s="13">
        <v>8.33</v>
      </c>
      <c r="G1247">
        <v>293</v>
      </c>
    </row>
    <row r="1248" spans="1:7" x14ac:dyDescent="0.35">
      <c r="A1248" t="s">
        <v>19001</v>
      </c>
      <c r="B1248" t="s">
        <v>17653</v>
      </c>
      <c r="C1248" t="s">
        <v>12109</v>
      </c>
      <c r="D1248" t="s">
        <v>17748</v>
      </c>
      <c r="E1248">
        <v>82</v>
      </c>
      <c r="F1248" s="13">
        <v>19.829999999999998</v>
      </c>
      <c r="G1248">
        <v>55</v>
      </c>
    </row>
    <row r="1249" spans="1:7" x14ac:dyDescent="0.35">
      <c r="A1249" t="s">
        <v>19002</v>
      </c>
      <c r="B1249" t="s">
        <v>17653</v>
      </c>
      <c r="C1249" t="s">
        <v>12257</v>
      </c>
      <c r="D1249" t="s">
        <v>17767</v>
      </c>
      <c r="E1249">
        <v>1004</v>
      </c>
      <c r="F1249" s="13">
        <v>1.44</v>
      </c>
      <c r="G1249">
        <v>350</v>
      </c>
    </row>
    <row r="1250" spans="1:7" x14ac:dyDescent="0.35">
      <c r="A1250" t="s">
        <v>19003</v>
      </c>
      <c r="B1250" t="s">
        <v>17654</v>
      </c>
      <c r="C1250" t="s">
        <v>12035</v>
      </c>
      <c r="D1250" t="s">
        <v>17759</v>
      </c>
      <c r="E1250">
        <v>725</v>
      </c>
      <c r="F1250" s="13">
        <v>13.34</v>
      </c>
      <c r="G1250">
        <v>72</v>
      </c>
    </row>
    <row r="1251" spans="1:7" x14ac:dyDescent="0.35">
      <c r="A1251" t="s">
        <v>19004</v>
      </c>
      <c r="B1251" t="s">
        <v>17655</v>
      </c>
      <c r="C1251" t="s">
        <v>12183</v>
      </c>
      <c r="D1251" t="s">
        <v>17762</v>
      </c>
      <c r="E1251">
        <v>1758</v>
      </c>
      <c r="F1251" s="13">
        <v>6.46</v>
      </c>
      <c r="G1251">
        <v>44</v>
      </c>
    </row>
    <row r="1252" spans="1:7" x14ac:dyDescent="0.35">
      <c r="A1252" t="s">
        <v>19005</v>
      </c>
      <c r="B1252" t="s">
        <v>17655</v>
      </c>
      <c r="C1252" t="s">
        <v>12146</v>
      </c>
      <c r="D1252" t="s">
        <v>17746</v>
      </c>
      <c r="E1252">
        <v>188</v>
      </c>
      <c r="F1252" s="13">
        <v>37.19</v>
      </c>
      <c r="G1252">
        <v>115</v>
      </c>
    </row>
    <row r="1253" spans="1:7" x14ac:dyDescent="0.35">
      <c r="A1253" t="s">
        <v>19006</v>
      </c>
      <c r="B1253" t="s">
        <v>17656</v>
      </c>
      <c r="C1253" t="s">
        <v>12072</v>
      </c>
      <c r="D1253" t="s">
        <v>17779</v>
      </c>
      <c r="E1253">
        <v>1956</v>
      </c>
      <c r="F1253" s="13">
        <v>2.2400000000000002</v>
      </c>
      <c r="G1253">
        <v>628</v>
      </c>
    </row>
    <row r="1254" spans="1:7" x14ac:dyDescent="0.35">
      <c r="A1254" t="s">
        <v>19007</v>
      </c>
      <c r="B1254" t="s">
        <v>17656</v>
      </c>
      <c r="C1254" t="s">
        <v>12035</v>
      </c>
      <c r="D1254" t="s">
        <v>17759</v>
      </c>
      <c r="E1254">
        <v>612</v>
      </c>
      <c r="F1254" s="13">
        <v>10.98</v>
      </c>
      <c r="G1254">
        <v>529</v>
      </c>
    </row>
    <row r="1255" spans="1:7" x14ac:dyDescent="0.35">
      <c r="A1255" t="s">
        <v>19008</v>
      </c>
      <c r="B1255" t="s">
        <v>17657</v>
      </c>
      <c r="C1255" t="s">
        <v>12220</v>
      </c>
      <c r="D1255" t="s">
        <v>17754</v>
      </c>
      <c r="E1255">
        <v>918</v>
      </c>
      <c r="F1255" s="13">
        <v>52.33</v>
      </c>
      <c r="G1255">
        <v>206</v>
      </c>
    </row>
    <row r="1256" spans="1:7" x14ac:dyDescent="0.35">
      <c r="A1256" t="s">
        <v>19009</v>
      </c>
      <c r="B1256" t="s">
        <v>17658</v>
      </c>
      <c r="C1256" t="s">
        <v>12257</v>
      </c>
      <c r="D1256" t="s">
        <v>66</v>
      </c>
      <c r="E1256">
        <v>1248</v>
      </c>
      <c r="F1256" s="13">
        <v>1.42</v>
      </c>
      <c r="G1256">
        <v>1247</v>
      </c>
    </row>
    <row r="1257" spans="1:7" x14ac:dyDescent="0.35">
      <c r="A1257" t="s">
        <v>19010</v>
      </c>
      <c r="B1257" t="s">
        <v>17658</v>
      </c>
      <c r="C1257" t="s">
        <v>12183</v>
      </c>
      <c r="D1257" t="s">
        <v>17762</v>
      </c>
      <c r="E1257">
        <v>1377</v>
      </c>
      <c r="F1257" s="13">
        <v>6.07</v>
      </c>
      <c r="G1257">
        <v>536</v>
      </c>
    </row>
    <row r="1258" spans="1:7" x14ac:dyDescent="0.35">
      <c r="A1258" t="s">
        <v>19011</v>
      </c>
      <c r="B1258" t="s">
        <v>17658</v>
      </c>
      <c r="C1258" t="s">
        <v>12257</v>
      </c>
      <c r="D1258" t="s">
        <v>17767</v>
      </c>
      <c r="E1258">
        <v>1934</v>
      </c>
      <c r="F1258" s="13">
        <v>1.52</v>
      </c>
      <c r="G1258">
        <v>184</v>
      </c>
    </row>
    <row r="1259" spans="1:7" x14ac:dyDescent="0.35">
      <c r="A1259" t="s">
        <v>19012</v>
      </c>
      <c r="B1259" t="s">
        <v>17658</v>
      </c>
      <c r="C1259" t="s">
        <v>12257</v>
      </c>
      <c r="D1259" t="s">
        <v>17767</v>
      </c>
      <c r="E1259">
        <v>1646</v>
      </c>
      <c r="F1259" s="13">
        <v>1.6</v>
      </c>
      <c r="G1259">
        <v>635</v>
      </c>
    </row>
    <row r="1260" spans="1:7" x14ac:dyDescent="0.35">
      <c r="A1260" t="s">
        <v>19013</v>
      </c>
      <c r="B1260" t="s">
        <v>17659</v>
      </c>
      <c r="C1260" t="s">
        <v>11921</v>
      </c>
      <c r="D1260" t="s">
        <v>17750</v>
      </c>
      <c r="E1260">
        <v>874</v>
      </c>
      <c r="F1260" s="13">
        <v>4.34</v>
      </c>
      <c r="G1260">
        <v>419</v>
      </c>
    </row>
    <row r="1261" spans="1:7" x14ac:dyDescent="0.35">
      <c r="A1261" t="s">
        <v>19014</v>
      </c>
      <c r="B1261" t="s">
        <v>17660</v>
      </c>
      <c r="C1261" t="s">
        <v>12183</v>
      </c>
      <c r="D1261" t="s">
        <v>17762</v>
      </c>
      <c r="E1261">
        <v>596</v>
      </c>
      <c r="F1261" s="13">
        <v>6.8</v>
      </c>
      <c r="G1261">
        <v>462</v>
      </c>
    </row>
    <row r="1262" spans="1:7" x14ac:dyDescent="0.35">
      <c r="A1262" t="s">
        <v>19015</v>
      </c>
      <c r="B1262" t="s">
        <v>17660</v>
      </c>
      <c r="C1262" t="s">
        <v>12035</v>
      </c>
      <c r="D1262" t="s">
        <v>17759</v>
      </c>
      <c r="E1262">
        <v>918</v>
      </c>
      <c r="F1262" s="13">
        <v>11.7</v>
      </c>
      <c r="G1262">
        <v>424</v>
      </c>
    </row>
    <row r="1263" spans="1:7" x14ac:dyDescent="0.35">
      <c r="A1263" t="s">
        <v>19016</v>
      </c>
      <c r="B1263" t="s">
        <v>17661</v>
      </c>
      <c r="C1263" t="s">
        <v>11961</v>
      </c>
      <c r="D1263" t="s">
        <v>17757</v>
      </c>
      <c r="E1263">
        <v>1474</v>
      </c>
      <c r="F1263" s="13">
        <v>9.73</v>
      </c>
      <c r="G1263">
        <v>170</v>
      </c>
    </row>
    <row r="1264" spans="1:7" x14ac:dyDescent="0.35">
      <c r="A1264" t="s">
        <v>19017</v>
      </c>
      <c r="B1264" t="s">
        <v>17661</v>
      </c>
      <c r="C1264" t="s">
        <v>12035</v>
      </c>
      <c r="D1264" t="s">
        <v>66</v>
      </c>
      <c r="E1264">
        <v>1243</v>
      </c>
      <c r="F1264" s="13">
        <v>13.75</v>
      </c>
      <c r="G1264">
        <v>1076</v>
      </c>
    </row>
    <row r="1265" spans="1:7" x14ac:dyDescent="0.35">
      <c r="A1265" t="s">
        <v>19018</v>
      </c>
      <c r="B1265" t="s">
        <v>17662</v>
      </c>
      <c r="C1265" t="s">
        <v>12035</v>
      </c>
      <c r="D1265" t="s">
        <v>17759</v>
      </c>
      <c r="E1265">
        <v>436</v>
      </c>
      <c r="F1265" s="13">
        <v>12.02</v>
      </c>
      <c r="G1265">
        <v>265</v>
      </c>
    </row>
    <row r="1266" spans="1:7" x14ac:dyDescent="0.35">
      <c r="A1266" t="s">
        <v>19019</v>
      </c>
      <c r="B1266" t="s">
        <v>17663</v>
      </c>
      <c r="C1266" t="s">
        <v>11961</v>
      </c>
      <c r="D1266" t="s">
        <v>17757</v>
      </c>
      <c r="E1266">
        <v>1997</v>
      </c>
      <c r="F1266" s="13">
        <v>9.6199999999999992</v>
      </c>
      <c r="G1266">
        <v>1859</v>
      </c>
    </row>
    <row r="1267" spans="1:7" x14ac:dyDescent="0.35">
      <c r="A1267" t="s">
        <v>19020</v>
      </c>
      <c r="B1267" t="s">
        <v>17663</v>
      </c>
      <c r="C1267" t="s">
        <v>12109</v>
      </c>
      <c r="D1267" t="s">
        <v>17748</v>
      </c>
      <c r="E1267">
        <v>2000</v>
      </c>
      <c r="F1267" s="13">
        <v>20.07</v>
      </c>
      <c r="G1267">
        <v>555</v>
      </c>
    </row>
    <row r="1268" spans="1:7" x14ac:dyDescent="0.35">
      <c r="A1268" t="s">
        <v>19021</v>
      </c>
      <c r="B1268" t="s">
        <v>17663</v>
      </c>
      <c r="C1268" t="s">
        <v>12257</v>
      </c>
      <c r="D1268" t="s">
        <v>17767</v>
      </c>
      <c r="E1268">
        <v>1607</v>
      </c>
      <c r="F1268" s="13">
        <v>1.7</v>
      </c>
      <c r="G1268">
        <v>1106</v>
      </c>
    </row>
    <row r="1269" spans="1:7" x14ac:dyDescent="0.35">
      <c r="A1269" t="s">
        <v>19022</v>
      </c>
      <c r="B1269" t="s">
        <v>17663</v>
      </c>
      <c r="C1269" t="s">
        <v>12072</v>
      </c>
      <c r="D1269" t="s">
        <v>17779</v>
      </c>
      <c r="E1269">
        <v>1024</v>
      </c>
      <c r="F1269" s="13">
        <v>1.97</v>
      </c>
      <c r="G1269">
        <v>935</v>
      </c>
    </row>
    <row r="1270" spans="1:7" x14ac:dyDescent="0.35">
      <c r="A1270" t="s">
        <v>19023</v>
      </c>
      <c r="B1270" t="s">
        <v>17664</v>
      </c>
      <c r="C1270" t="s">
        <v>11921</v>
      </c>
      <c r="D1270" t="s">
        <v>66</v>
      </c>
      <c r="E1270">
        <v>685</v>
      </c>
      <c r="F1270" s="13">
        <v>3.96</v>
      </c>
      <c r="G1270">
        <v>673</v>
      </c>
    </row>
    <row r="1271" spans="1:7" x14ac:dyDescent="0.35">
      <c r="A1271" t="s">
        <v>19024</v>
      </c>
      <c r="B1271" t="s">
        <v>17665</v>
      </c>
      <c r="C1271" t="s">
        <v>12146</v>
      </c>
      <c r="D1271" t="s">
        <v>17746</v>
      </c>
      <c r="E1271">
        <v>1671</v>
      </c>
      <c r="F1271" s="13">
        <v>36.409999999999997</v>
      </c>
      <c r="G1271">
        <v>552</v>
      </c>
    </row>
    <row r="1272" spans="1:7" x14ac:dyDescent="0.35">
      <c r="A1272" t="s">
        <v>19025</v>
      </c>
      <c r="B1272" t="s">
        <v>17666</v>
      </c>
      <c r="C1272" t="s">
        <v>12109</v>
      </c>
      <c r="D1272" t="s">
        <v>17748</v>
      </c>
      <c r="E1272">
        <v>1293</v>
      </c>
      <c r="F1272" s="13">
        <v>-18.78</v>
      </c>
      <c r="G1272">
        <v>742</v>
      </c>
    </row>
    <row r="1273" spans="1:7" x14ac:dyDescent="0.35">
      <c r="A1273" t="s">
        <v>19026</v>
      </c>
      <c r="B1273" t="s">
        <v>17666</v>
      </c>
      <c r="C1273" t="s">
        <v>12220</v>
      </c>
      <c r="D1273" t="s">
        <v>17754</v>
      </c>
      <c r="E1273">
        <v>1134</v>
      </c>
      <c r="F1273" s="13">
        <v>46.81</v>
      </c>
      <c r="G1273">
        <v>239</v>
      </c>
    </row>
    <row r="1274" spans="1:7" x14ac:dyDescent="0.35">
      <c r="A1274" t="s">
        <v>19027</v>
      </c>
      <c r="B1274" t="s">
        <v>17666</v>
      </c>
      <c r="C1274" t="s">
        <v>12257</v>
      </c>
      <c r="D1274" t="s">
        <v>17767</v>
      </c>
      <c r="E1274">
        <v>1609</v>
      </c>
      <c r="F1274" s="13">
        <v>1.59</v>
      </c>
      <c r="G1274">
        <v>1464</v>
      </c>
    </row>
    <row r="1275" spans="1:7" x14ac:dyDescent="0.35">
      <c r="A1275" t="s">
        <v>19028</v>
      </c>
      <c r="B1275" t="s">
        <v>17666</v>
      </c>
      <c r="C1275" t="s">
        <v>12072</v>
      </c>
      <c r="D1275" t="s">
        <v>66</v>
      </c>
      <c r="E1275">
        <v>1100</v>
      </c>
      <c r="F1275" s="13">
        <v>1.99</v>
      </c>
      <c r="G1275">
        <v>854</v>
      </c>
    </row>
    <row r="1276" spans="1:7" x14ac:dyDescent="0.35">
      <c r="A1276" t="s">
        <v>19029</v>
      </c>
      <c r="B1276" t="s">
        <v>17667</v>
      </c>
      <c r="C1276" t="s">
        <v>11961</v>
      </c>
      <c r="D1276" t="s">
        <v>17757</v>
      </c>
      <c r="E1276">
        <v>1201</v>
      </c>
      <c r="F1276" s="13">
        <v>8.44</v>
      </c>
      <c r="G1276">
        <v>1148</v>
      </c>
    </row>
    <row r="1277" spans="1:7" x14ac:dyDescent="0.35">
      <c r="A1277" t="s">
        <v>19030</v>
      </c>
      <c r="B1277" t="s">
        <v>17667</v>
      </c>
      <c r="C1277" t="s">
        <v>11998</v>
      </c>
      <c r="D1277" t="s">
        <v>17752</v>
      </c>
      <c r="E1277">
        <v>330</v>
      </c>
      <c r="F1277" s="13">
        <v>3.79</v>
      </c>
      <c r="G1277">
        <v>204</v>
      </c>
    </row>
    <row r="1278" spans="1:7" x14ac:dyDescent="0.35">
      <c r="A1278" t="s">
        <v>19031</v>
      </c>
      <c r="B1278" t="s">
        <v>17668</v>
      </c>
      <c r="C1278" t="s">
        <v>12183</v>
      </c>
      <c r="D1278" t="s">
        <v>17762</v>
      </c>
      <c r="E1278">
        <v>799</v>
      </c>
      <c r="F1278" s="13">
        <v>6.44</v>
      </c>
      <c r="G1278">
        <v>299</v>
      </c>
    </row>
    <row r="1279" spans="1:7" x14ac:dyDescent="0.35">
      <c r="A1279" t="s">
        <v>19032</v>
      </c>
      <c r="B1279" t="s">
        <v>17669</v>
      </c>
      <c r="C1279" t="s">
        <v>12257</v>
      </c>
      <c r="D1279" t="s">
        <v>17767</v>
      </c>
      <c r="E1279">
        <v>1947</v>
      </c>
      <c r="F1279" s="13">
        <v>1.4</v>
      </c>
      <c r="G1279">
        <v>1103</v>
      </c>
    </row>
    <row r="1280" spans="1:7" x14ac:dyDescent="0.35">
      <c r="A1280" t="s">
        <v>19033</v>
      </c>
      <c r="B1280" t="s">
        <v>17669</v>
      </c>
      <c r="C1280" t="s">
        <v>12035</v>
      </c>
      <c r="D1280" t="s">
        <v>17759</v>
      </c>
      <c r="E1280">
        <v>1771</v>
      </c>
      <c r="F1280" s="13">
        <v>12.56</v>
      </c>
      <c r="G1280">
        <v>1216</v>
      </c>
    </row>
    <row r="1281" spans="1:7" x14ac:dyDescent="0.35">
      <c r="A1281" t="s">
        <v>19034</v>
      </c>
      <c r="B1281" t="s">
        <v>17669</v>
      </c>
      <c r="C1281" t="s">
        <v>11961</v>
      </c>
      <c r="D1281" t="s">
        <v>17757</v>
      </c>
      <c r="E1281">
        <v>1910</v>
      </c>
      <c r="F1281" s="13">
        <v>7.98</v>
      </c>
      <c r="G1281">
        <v>493</v>
      </c>
    </row>
    <row r="1282" spans="1:7" x14ac:dyDescent="0.35">
      <c r="A1282" t="s">
        <v>19035</v>
      </c>
      <c r="B1282" t="s">
        <v>17669</v>
      </c>
      <c r="C1282" t="s">
        <v>12220</v>
      </c>
      <c r="D1282" t="s">
        <v>66</v>
      </c>
      <c r="E1282">
        <v>1426</v>
      </c>
      <c r="F1282" s="13">
        <v>44.69</v>
      </c>
      <c r="G1282">
        <v>164</v>
      </c>
    </row>
    <row r="1283" spans="1:7" x14ac:dyDescent="0.35">
      <c r="A1283" t="s">
        <v>19036</v>
      </c>
      <c r="B1283" t="s">
        <v>17670</v>
      </c>
      <c r="C1283" t="s">
        <v>12257</v>
      </c>
      <c r="D1283" t="s">
        <v>17767</v>
      </c>
      <c r="E1283">
        <v>621</v>
      </c>
      <c r="F1283" s="13">
        <v>1.45</v>
      </c>
      <c r="G1283">
        <v>149</v>
      </c>
    </row>
    <row r="1284" spans="1:7" x14ac:dyDescent="0.35">
      <c r="A1284" t="s">
        <v>19037</v>
      </c>
      <c r="B1284" t="s">
        <v>17670</v>
      </c>
      <c r="C1284" t="s">
        <v>12072</v>
      </c>
      <c r="D1284" t="s">
        <v>17779</v>
      </c>
      <c r="E1284">
        <v>1727</v>
      </c>
      <c r="F1284" s="13">
        <v>2.14</v>
      </c>
      <c r="G1284">
        <v>283</v>
      </c>
    </row>
    <row r="1285" spans="1:7" x14ac:dyDescent="0.35">
      <c r="A1285" t="s">
        <v>19038</v>
      </c>
      <c r="B1285" t="s">
        <v>17671</v>
      </c>
      <c r="C1285" t="s">
        <v>12183</v>
      </c>
      <c r="D1285" t="s">
        <v>17762</v>
      </c>
      <c r="E1285">
        <v>726</v>
      </c>
      <c r="F1285" s="13">
        <v>6.46</v>
      </c>
      <c r="G1285">
        <v>510</v>
      </c>
    </row>
    <row r="1286" spans="1:7" x14ac:dyDescent="0.35">
      <c r="A1286" t="s">
        <v>19039</v>
      </c>
      <c r="B1286" t="s">
        <v>17671</v>
      </c>
      <c r="C1286" t="s">
        <v>12109</v>
      </c>
      <c r="D1286" t="s">
        <v>17748</v>
      </c>
      <c r="E1286">
        <v>1130</v>
      </c>
      <c r="F1286" s="13">
        <v>17.16</v>
      </c>
      <c r="G1286">
        <v>557</v>
      </c>
    </row>
    <row r="1287" spans="1:7" x14ac:dyDescent="0.35">
      <c r="A1287" t="s">
        <v>19040</v>
      </c>
      <c r="B1287" t="s">
        <v>17672</v>
      </c>
      <c r="C1287" t="s">
        <v>11961</v>
      </c>
      <c r="D1287" t="s">
        <v>17757</v>
      </c>
      <c r="E1287">
        <v>1713</v>
      </c>
      <c r="F1287" s="13">
        <v>9.4600000000000009</v>
      </c>
      <c r="G1287">
        <v>1227</v>
      </c>
    </row>
    <row r="1288" spans="1:7" x14ac:dyDescent="0.35">
      <c r="A1288" t="s">
        <v>19041</v>
      </c>
      <c r="B1288" t="s">
        <v>17672</v>
      </c>
      <c r="C1288" t="s">
        <v>12146</v>
      </c>
      <c r="D1288" t="s">
        <v>66</v>
      </c>
      <c r="E1288">
        <v>513</v>
      </c>
      <c r="F1288" s="13">
        <v>34.619999999999997</v>
      </c>
      <c r="G1288">
        <v>504</v>
      </c>
    </row>
    <row r="1289" spans="1:7" x14ac:dyDescent="0.35">
      <c r="A1289" t="s">
        <v>19042</v>
      </c>
      <c r="B1289" t="s">
        <v>17672</v>
      </c>
      <c r="C1289" t="s">
        <v>12109</v>
      </c>
      <c r="D1289" t="s">
        <v>17748</v>
      </c>
      <c r="E1289">
        <v>379</v>
      </c>
      <c r="F1289" s="13">
        <v>16.82</v>
      </c>
      <c r="G1289">
        <v>356</v>
      </c>
    </row>
    <row r="1290" spans="1:7" x14ac:dyDescent="0.35">
      <c r="A1290" t="s">
        <v>19043</v>
      </c>
      <c r="B1290" t="s">
        <v>17673</v>
      </c>
      <c r="C1290" t="s">
        <v>12072</v>
      </c>
      <c r="D1290" t="s">
        <v>17779</v>
      </c>
      <c r="E1290">
        <v>1627</v>
      </c>
      <c r="F1290" s="13">
        <v>2.2799999999999998</v>
      </c>
      <c r="G1290">
        <v>638</v>
      </c>
    </row>
    <row r="1291" spans="1:7" x14ac:dyDescent="0.35">
      <c r="A1291" t="s">
        <v>19044</v>
      </c>
      <c r="B1291" t="s">
        <v>17673</v>
      </c>
      <c r="C1291" t="s">
        <v>12072</v>
      </c>
      <c r="D1291" t="s">
        <v>17779</v>
      </c>
      <c r="E1291">
        <v>609</v>
      </c>
      <c r="F1291" s="13">
        <v>2.27</v>
      </c>
      <c r="G1291">
        <v>144</v>
      </c>
    </row>
    <row r="1292" spans="1:7" x14ac:dyDescent="0.35">
      <c r="A1292" t="s">
        <v>19045</v>
      </c>
      <c r="B1292" t="s">
        <v>17673</v>
      </c>
      <c r="C1292" t="s">
        <v>12257</v>
      </c>
      <c r="D1292" t="s">
        <v>17767</v>
      </c>
      <c r="E1292">
        <v>1900</v>
      </c>
      <c r="F1292" s="13">
        <v>1.59</v>
      </c>
      <c r="G1292">
        <v>1887</v>
      </c>
    </row>
    <row r="1293" spans="1:7" x14ac:dyDescent="0.35">
      <c r="A1293" t="s">
        <v>19046</v>
      </c>
      <c r="B1293" t="s">
        <v>17674</v>
      </c>
      <c r="C1293" t="s">
        <v>11961</v>
      </c>
      <c r="D1293" t="s">
        <v>17757</v>
      </c>
      <c r="E1293">
        <v>524</v>
      </c>
      <c r="F1293" s="13">
        <v>9.7100000000000009</v>
      </c>
      <c r="G1293">
        <v>200</v>
      </c>
    </row>
    <row r="1294" spans="1:7" x14ac:dyDescent="0.35">
      <c r="A1294" t="s">
        <v>19047</v>
      </c>
      <c r="B1294" t="s">
        <v>17674</v>
      </c>
      <c r="C1294" t="s">
        <v>11961</v>
      </c>
      <c r="D1294" t="s">
        <v>17757</v>
      </c>
      <c r="E1294">
        <v>269</v>
      </c>
      <c r="F1294" s="13">
        <v>9.49</v>
      </c>
      <c r="G1294">
        <v>199</v>
      </c>
    </row>
    <row r="1295" spans="1:7" x14ac:dyDescent="0.35">
      <c r="A1295" t="s">
        <v>19048</v>
      </c>
      <c r="B1295" t="s">
        <v>17674</v>
      </c>
      <c r="C1295" t="s">
        <v>12109</v>
      </c>
      <c r="D1295" t="s">
        <v>17748</v>
      </c>
      <c r="E1295">
        <v>491</v>
      </c>
      <c r="F1295" s="13">
        <v>16.71</v>
      </c>
      <c r="G1295">
        <v>440</v>
      </c>
    </row>
    <row r="1296" spans="1:7" x14ac:dyDescent="0.35">
      <c r="A1296" t="s">
        <v>19049</v>
      </c>
      <c r="B1296" t="s">
        <v>17675</v>
      </c>
      <c r="C1296" t="s">
        <v>12109</v>
      </c>
      <c r="D1296" t="s">
        <v>17748</v>
      </c>
      <c r="E1296">
        <v>859</v>
      </c>
      <c r="F1296" s="13">
        <v>16.95</v>
      </c>
      <c r="G1296">
        <v>647</v>
      </c>
    </row>
    <row r="1297" spans="1:7" x14ac:dyDescent="0.35">
      <c r="A1297" t="s">
        <v>19050</v>
      </c>
      <c r="B1297" t="s">
        <v>17675</v>
      </c>
      <c r="C1297" t="s">
        <v>12109</v>
      </c>
      <c r="D1297" t="s">
        <v>17748</v>
      </c>
      <c r="E1297">
        <v>739</v>
      </c>
      <c r="F1297" s="13">
        <v>16.28</v>
      </c>
      <c r="G1297">
        <v>210</v>
      </c>
    </row>
    <row r="1298" spans="1:7" x14ac:dyDescent="0.35">
      <c r="A1298" t="s">
        <v>19051</v>
      </c>
      <c r="B1298" t="s">
        <v>17676</v>
      </c>
      <c r="C1298" t="s">
        <v>12183</v>
      </c>
      <c r="D1298" t="s">
        <v>17762</v>
      </c>
      <c r="E1298">
        <v>517</v>
      </c>
      <c r="F1298" s="13">
        <v>7.42</v>
      </c>
      <c r="G1298">
        <v>179</v>
      </c>
    </row>
    <row r="1299" spans="1:7" x14ac:dyDescent="0.35">
      <c r="A1299" t="s">
        <v>19052</v>
      </c>
      <c r="B1299" t="s">
        <v>17677</v>
      </c>
      <c r="C1299" t="s">
        <v>12072</v>
      </c>
      <c r="D1299" t="s">
        <v>17779</v>
      </c>
      <c r="E1299">
        <v>1163</v>
      </c>
      <c r="F1299" s="13">
        <v>2.39</v>
      </c>
      <c r="G1299">
        <v>834</v>
      </c>
    </row>
    <row r="1300" spans="1:7" x14ac:dyDescent="0.35">
      <c r="A1300" t="s">
        <v>19053</v>
      </c>
      <c r="B1300" t="s">
        <v>17677</v>
      </c>
      <c r="C1300" t="s">
        <v>12035</v>
      </c>
      <c r="D1300" t="s">
        <v>17759</v>
      </c>
      <c r="E1300">
        <v>1939</v>
      </c>
      <c r="F1300" s="13">
        <v>12.58</v>
      </c>
      <c r="G1300">
        <v>1250</v>
      </c>
    </row>
    <row r="1301" spans="1:7" x14ac:dyDescent="0.35">
      <c r="A1301" t="s">
        <v>19054</v>
      </c>
      <c r="B1301" t="s">
        <v>17677</v>
      </c>
      <c r="C1301" t="s">
        <v>12220</v>
      </c>
      <c r="D1301" t="s">
        <v>66</v>
      </c>
      <c r="E1301">
        <v>1801</v>
      </c>
      <c r="F1301" s="13">
        <v>48.64</v>
      </c>
      <c r="G1301">
        <v>879</v>
      </c>
    </row>
    <row r="1302" spans="1:7" x14ac:dyDescent="0.35">
      <c r="A1302" t="s">
        <v>19055</v>
      </c>
      <c r="B1302" t="s">
        <v>17677</v>
      </c>
      <c r="C1302" t="s">
        <v>12220</v>
      </c>
      <c r="D1302" t="s">
        <v>17754</v>
      </c>
      <c r="E1302">
        <v>1989</v>
      </c>
      <c r="F1302" s="13">
        <v>44.38</v>
      </c>
      <c r="G1302">
        <v>346</v>
      </c>
    </row>
    <row r="1303" spans="1:7" x14ac:dyDescent="0.35">
      <c r="A1303" t="s">
        <v>19056</v>
      </c>
      <c r="B1303" t="s">
        <v>17678</v>
      </c>
      <c r="C1303" t="s">
        <v>12035</v>
      </c>
      <c r="D1303" t="s">
        <v>17759</v>
      </c>
      <c r="E1303">
        <v>1837</v>
      </c>
      <c r="F1303" s="13">
        <v>12.86</v>
      </c>
      <c r="G1303">
        <v>257</v>
      </c>
    </row>
    <row r="1304" spans="1:7" x14ac:dyDescent="0.35">
      <c r="A1304" t="s">
        <v>19057</v>
      </c>
      <c r="B1304" t="s">
        <v>17678</v>
      </c>
      <c r="C1304" t="s">
        <v>11921</v>
      </c>
      <c r="D1304" t="s">
        <v>17750</v>
      </c>
      <c r="E1304">
        <v>1477</v>
      </c>
      <c r="F1304" s="13">
        <v>4.75</v>
      </c>
      <c r="G1304">
        <v>496</v>
      </c>
    </row>
    <row r="1305" spans="1:7" x14ac:dyDescent="0.35">
      <c r="A1305" t="s">
        <v>19058</v>
      </c>
      <c r="B1305" t="s">
        <v>17678</v>
      </c>
      <c r="C1305" t="s">
        <v>11921</v>
      </c>
      <c r="D1305" t="s">
        <v>17750</v>
      </c>
      <c r="E1305">
        <v>1785</v>
      </c>
      <c r="F1305" s="13">
        <v>4.2</v>
      </c>
      <c r="G1305">
        <v>661</v>
      </c>
    </row>
    <row r="1306" spans="1:7" x14ac:dyDescent="0.35">
      <c r="A1306" t="s">
        <v>19059</v>
      </c>
      <c r="B1306" t="s">
        <v>17678</v>
      </c>
      <c r="C1306" t="s">
        <v>12035</v>
      </c>
      <c r="D1306" t="s">
        <v>17759</v>
      </c>
      <c r="E1306">
        <v>462</v>
      </c>
      <c r="F1306" s="13">
        <v>11.31</v>
      </c>
      <c r="G1306">
        <v>307</v>
      </c>
    </row>
    <row r="1307" spans="1:7" x14ac:dyDescent="0.35">
      <c r="A1307" t="s">
        <v>19060</v>
      </c>
      <c r="B1307" t="s">
        <v>17679</v>
      </c>
      <c r="C1307" t="s">
        <v>12109</v>
      </c>
      <c r="D1307" t="s">
        <v>17748</v>
      </c>
      <c r="E1307">
        <v>1948</v>
      </c>
      <c r="F1307" s="13">
        <v>20.41</v>
      </c>
      <c r="G1307">
        <v>967</v>
      </c>
    </row>
    <row r="1308" spans="1:7" x14ac:dyDescent="0.35">
      <c r="A1308" t="s">
        <v>19061</v>
      </c>
      <c r="B1308" t="s">
        <v>17679</v>
      </c>
      <c r="C1308" t="s">
        <v>12220</v>
      </c>
      <c r="D1308" t="s">
        <v>17754</v>
      </c>
      <c r="E1308">
        <v>359</v>
      </c>
      <c r="F1308" s="13">
        <v>48.39</v>
      </c>
      <c r="G1308">
        <v>9</v>
      </c>
    </row>
    <row r="1309" spans="1:7" x14ac:dyDescent="0.35">
      <c r="A1309" t="s">
        <v>19062</v>
      </c>
      <c r="B1309" t="s">
        <v>17679</v>
      </c>
      <c r="C1309" t="s">
        <v>11921</v>
      </c>
      <c r="D1309" t="s">
        <v>17750</v>
      </c>
      <c r="E1309">
        <v>1129</v>
      </c>
      <c r="F1309" s="13">
        <v>3.8</v>
      </c>
      <c r="G1309">
        <v>577</v>
      </c>
    </row>
    <row r="1310" spans="1:7" x14ac:dyDescent="0.35">
      <c r="A1310" t="s">
        <v>19063</v>
      </c>
      <c r="B1310" t="s">
        <v>17679</v>
      </c>
      <c r="C1310" t="s">
        <v>12183</v>
      </c>
      <c r="D1310" t="s">
        <v>66</v>
      </c>
      <c r="E1310">
        <v>56</v>
      </c>
      <c r="F1310" s="13">
        <v>6.17</v>
      </c>
      <c r="G1310">
        <v>10</v>
      </c>
    </row>
    <row r="1311" spans="1:7" x14ac:dyDescent="0.35">
      <c r="A1311" t="s">
        <v>19064</v>
      </c>
      <c r="B1311" t="s">
        <v>17680</v>
      </c>
      <c r="C1311" t="s">
        <v>12072</v>
      </c>
      <c r="D1311" t="s">
        <v>66</v>
      </c>
      <c r="E1311">
        <v>1838</v>
      </c>
      <c r="F1311" s="13">
        <v>2.35</v>
      </c>
      <c r="G1311">
        <v>557</v>
      </c>
    </row>
    <row r="1312" spans="1:7" x14ac:dyDescent="0.35">
      <c r="A1312" t="s">
        <v>19065</v>
      </c>
      <c r="B1312" t="s">
        <v>17681</v>
      </c>
      <c r="C1312" t="s">
        <v>12220</v>
      </c>
      <c r="D1312" t="s">
        <v>17754</v>
      </c>
      <c r="E1312">
        <v>401</v>
      </c>
      <c r="F1312" s="13">
        <v>44.02</v>
      </c>
      <c r="G1312">
        <v>382</v>
      </c>
    </row>
    <row r="1313" spans="1:7" x14ac:dyDescent="0.35">
      <c r="A1313" t="s">
        <v>19066</v>
      </c>
      <c r="B1313" t="s">
        <v>17681</v>
      </c>
      <c r="C1313" t="s">
        <v>11961</v>
      </c>
      <c r="D1313" t="s">
        <v>17757</v>
      </c>
      <c r="E1313">
        <v>130</v>
      </c>
      <c r="F1313" s="13">
        <v>7.86</v>
      </c>
      <c r="G1313">
        <v>92</v>
      </c>
    </row>
    <row r="1314" spans="1:7" x14ac:dyDescent="0.35">
      <c r="A1314" t="s">
        <v>19067</v>
      </c>
      <c r="B1314" t="s">
        <v>17682</v>
      </c>
      <c r="C1314" t="s">
        <v>12146</v>
      </c>
      <c r="D1314" t="s">
        <v>17746</v>
      </c>
      <c r="E1314">
        <v>1423</v>
      </c>
      <c r="F1314" s="13">
        <v>38.71</v>
      </c>
      <c r="G1314">
        <v>210</v>
      </c>
    </row>
    <row r="1315" spans="1:7" x14ac:dyDescent="0.35">
      <c r="A1315" t="s">
        <v>19068</v>
      </c>
      <c r="B1315" t="s">
        <v>17682</v>
      </c>
      <c r="C1315" t="s">
        <v>11921</v>
      </c>
      <c r="D1315" t="s">
        <v>66</v>
      </c>
      <c r="E1315">
        <v>153</v>
      </c>
      <c r="F1315" s="13">
        <v>4.41</v>
      </c>
      <c r="G1315">
        <v>79</v>
      </c>
    </row>
    <row r="1316" spans="1:7" x14ac:dyDescent="0.35">
      <c r="A1316" t="s">
        <v>19069</v>
      </c>
      <c r="B1316" t="s">
        <v>17682</v>
      </c>
      <c r="C1316" t="s">
        <v>12109</v>
      </c>
      <c r="D1316" t="s">
        <v>17748</v>
      </c>
      <c r="E1316">
        <v>461</v>
      </c>
      <c r="F1316" s="13">
        <v>16.55</v>
      </c>
      <c r="G1316">
        <v>372</v>
      </c>
    </row>
    <row r="1317" spans="1:7" x14ac:dyDescent="0.35">
      <c r="A1317" t="s">
        <v>19070</v>
      </c>
      <c r="B1317" t="s">
        <v>17682</v>
      </c>
      <c r="C1317" t="s">
        <v>12072</v>
      </c>
      <c r="D1317" t="s">
        <v>17779</v>
      </c>
      <c r="E1317">
        <v>335</v>
      </c>
      <c r="F1317" s="13">
        <v>1.96</v>
      </c>
      <c r="G1317">
        <v>109</v>
      </c>
    </row>
    <row r="1318" spans="1:7" x14ac:dyDescent="0.35">
      <c r="A1318" t="s">
        <v>19071</v>
      </c>
      <c r="B1318" t="s">
        <v>17683</v>
      </c>
      <c r="C1318" t="s">
        <v>11961</v>
      </c>
      <c r="D1318" t="s">
        <v>17757</v>
      </c>
      <c r="E1318">
        <v>1064</v>
      </c>
      <c r="F1318" s="13">
        <v>9.6300000000000008</v>
      </c>
      <c r="G1318">
        <v>586</v>
      </c>
    </row>
    <row r="1319" spans="1:7" x14ac:dyDescent="0.35">
      <c r="A1319" t="s">
        <v>19072</v>
      </c>
      <c r="B1319" t="s">
        <v>17683</v>
      </c>
      <c r="C1319" t="s">
        <v>12257</v>
      </c>
      <c r="D1319" t="s">
        <v>17767</v>
      </c>
      <c r="E1319">
        <v>1846</v>
      </c>
      <c r="F1319" s="13">
        <v>1.67</v>
      </c>
      <c r="G1319">
        <v>850</v>
      </c>
    </row>
    <row r="1320" spans="1:7" x14ac:dyDescent="0.35">
      <c r="A1320" t="s">
        <v>19073</v>
      </c>
      <c r="B1320" t="s">
        <v>17684</v>
      </c>
      <c r="C1320" t="s">
        <v>12220</v>
      </c>
      <c r="D1320" t="s">
        <v>17754</v>
      </c>
      <c r="E1320">
        <v>543</v>
      </c>
      <c r="F1320" s="13">
        <v>48.03</v>
      </c>
      <c r="G1320">
        <v>121</v>
      </c>
    </row>
    <row r="1321" spans="1:7" x14ac:dyDescent="0.35">
      <c r="A1321" t="s">
        <v>19074</v>
      </c>
      <c r="B1321" t="s">
        <v>17684</v>
      </c>
      <c r="C1321" t="s">
        <v>12183</v>
      </c>
      <c r="D1321" t="s">
        <v>17762</v>
      </c>
      <c r="E1321">
        <v>1738</v>
      </c>
      <c r="F1321" s="13">
        <v>5.9</v>
      </c>
      <c r="G1321">
        <v>1684</v>
      </c>
    </row>
    <row r="1322" spans="1:7" x14ac:dyDescent="0.35">
      <c r="A1322" t="s">
        <v>19075</v>
      </c>
      <c r="B1322" t="s">
        <v>17684</v>
      </c>
      <c r="C1322" t="s">
        <v>12035</v>
      </c>
      <c r="D1322" t="s">
        <v>17759</v>
      </c>
      <c r="E1322">
        <v>1663</v>
      </c>
      <c r="F1322" s="13">
        <v>12.34</v>
      </c>
      <c r="G1322">
        <v>1141</v>
      </c>
    </row>
    <row r="1323" spans="1:7" x14ac:dyDescent="0.35">
      <c r="A1323" t="s">
        <v>19076</v>
      </c>
      <c r="B1323" t="s">
        <v>17685</v>
      </c>
      <c r="C1323" t="s">
        <v>12035</v>
      </c>
      <c r="D1323" t="s">
        <v>17759</v>
      </c>
      <c r="E1323">
        <v>1738</v>
      </c>
      <c r="F1323" s="13">
        <v>11.68</v>
      </c>
      <c r="G1323">
        <v>1559</v>
      </c>
    </row>
    <row r="1324" spans="1:7" x14ac:dyDescent="0.35">
      <c r="A1324" t="s">
        <v>19077</v>
      </c>
      <c r="B1324" t="s">
        <v>17685</v>
      </c>
      <c r="C1324" t="s">
        <v>11998</v>
      </c>
      <c r="D1324" t="s">
        <v>17752</v>
      </c>
      <c r="E1324">
        <v>345</v>
      </c>
      <c r="F1324" s="13">
        <v>-3.82</v>
      </c>
      <c r="G1324">
        <v>38</v>
      </c>
    </row>
    <row r="1325" spans="1:7" x14ac:dyDescent="0.35">
      <c r="A1325" t="s">
        <v>19078</v>
      </c>
      <c r="B1325" t="s">
        <v>17686</v>
      </c>
      <c r="C1325" t="s">
        <v>12109</v>
      </c>
      <c r="D1325" t="s">
        <v>17748</v>
      </c>
      <c r="E1325">
        <v>304</v>
      </c>
      <c r="F1325" s="13">
        <v>18.39</v>
      </c>
      <c r="G1325">
        <v>121</v>
      </c>
    </row>
    <row r="1326" spans="1:7" x14ac:dyDescent="0.35">
      <c r="A1326" t="s">
        <v>19079</v>
      </c>
      <c r="B1326" t="s">
        <v>17686</v>
      </c>
      <c r="C1326" t="s">
        <v>12072</v>
      </c>
      <c r="D1326" t="s">
        <v>17779</v>
      </c>
      <c r="E1326">
        <v>403</v>
      </c>
      <c r="F1326" s="13">
        <v>1.96</v>
      </c>
      <c r="G1326">
        <v>277</v>
      </c>
    </row>
    <row r="1327" spans="1:7" x14ac:dyDescent="0.35">
      <c r="A1327" t="s">
        <v>19080</v>
      </c>
      <c r="B1327" t="s">
        <v>17687</v>
      </c>
      <c r="C1327" t="s">
        <v>12146</v>
      </c>
      <c r="D1327" t="s">
        <v>17746</v>
      </c>
      <c r="E1327">
        <v>1411</v>
      </c>
      <c r="F1327" s="13">
        <v>39.07</v>
      </c>
      <c r="G1327">
        <v>1136</v>
      </c>
    </row>
    <row r="1328" spans="1:7" x14ac:dyDescent="0.35">
      <c r="A1328" t="s">
        <v>19081</v>
      </c>
      <c r="B1328" t="s">
        <v>17687</v>
      </c>
      <c r="C1328" t="s">
        <v>12183</v>
      </c>
      <c r="D1328" t="s">
        <v>17762</v>
      </c>
      <c r="E1328">
        <v>647</v>
      </c>
      <c r="F1328" s="13">
        <v>7.06</v>
      </c>
      <c r="G1328">
        <v>353</v>
      </c>
    </row>
    <row r="1329" spans="1:7" x14ac:dyDescent="0.35">
      <c r="A1329" t="s">
        <v>19082</v>
      </c>
      <c r="B1329" t="s">
        <v>17688</v>
      </c>
      <c r="C1329" t="s">
        <v>12146</v>
      </c>
      <c r="D1329" t="s">
        <v>17746</v>
      </c>
      <c r="E1329">
        <v>921</v>
      </c>
      <c r="F1329" s="13">
        <v>34.14</v>
      </c>
      <c r="G1329">
        <v>438</v>
      </c>
    </row>
    <row r="1330" spans="1:7" x14ac:dyDescent="0.35">
      <c r="A1330" t="s">
        <v>19083</v>
      </c>
      <c r="B1330" t="s">
        <v>17688</v>
      </c>
      <c r="C1330" t="s">
        <v>12257</v>
      </c>
      <c r="D1330" t="s">
        <v>17767</v>
      </c>
      <c r="E1330">
        <v>372</v>
      </c>
      <c r="F1330" s="13">
        <v>1.69</v>
      </c>
      <c r="G1330">
        <v>188</v>
      </c>
    </row>
    <row r="1331" spans="1:7" x14ac:dyDescent="0.35">
      <c r="A1331" t="s">
        <v>19084</v>
      </c>
      <c r="B1331" t="s">
        <v>17688</v>
      </c>
      <c r="C1331" t="s">
        <v>12257</v>
      </c>
      <c r="D1331" t="s">
        <v>17767</v>
      </c>
      <c r="E1331">
        <v>1437</v>
      </c>
      <c r="F1331" s="13">
        <v>1.68</v>
      </c>
      <c r="G1331">
        <v>82</v>
      </c>
    </row>
    <row r="1332" spans="1:7" x14ac:dyDescent="0.35">
      <c r="A1332" t="s">
        <v>19085</v>
      </c>
      <c r="B1332" t="s">
        <v>17688</v>
      </c>
      <c r="C1332" t="s">
        <v>11998</v>
      </c>
      <c r="D1332" t="s">
        <v>17752</v>
      </c>
      <c r="E1332">
        <v>1176</v>
      </c>
      <c r="F1332" s="13">
        <v>4.33</v>
      </c>
      <c r="G1332">
        <v>968</v>
      </c>
    </row>
    <row r="1333" spans="1:7" x14ac:dyDescent="0.35">
      <c r="A1333" t="s">
        <v>19086</v>
      </c>
      <c r="B1333" t="s">
        <v>17689</v>
      </c>
      <c r="C1333" t="s">
        <v>12035</v>
      </c>
      <c r="D1333" t="s">
        <v>17759</v>
      </c>
      <c r="E1333">
        <v>1043</v>
      </c>
      <c r="F1333" s="13">
        <v>11.19</v>
      </c>
      <c r="G1333">
        <v>540</v>
      </c>
    </row>
    <row r="1334" spans="1:7" x14ac:dyDescent="0.35">
      <c r="A1334" t="s">
        <v>19087</v>
      </c>
      <c r="B1334" t="s">
        <v>17690</v>
      </c>
      <c r="C1334" t="s">
        <v>12183</v>
      </c>
      <c r="D1334" t="s">
        <v>17762</v>
      </c>
      <c r="E1334">
        <v>980</v>
      </c>
      <c r="F1334" s="13">
        <v>6.78</v>
      </c>
      <c r="G1334">
        <v>197</v>
      </c>
    </row>
    <row r="1335" spans="1:7" x14ac:dyDescent="0.35">
      <c r="A1335" t="s">
        <v>19088</v>
      </c>
      <c r="B1335" t="s">
        <v>17690</v>
      </c>
      <c r="C1335" t="s">
        <v>11921</v>
      </c>
      <c r="D1335" t="s">
        <v>17750</v>
      </c>
      <c r="E1335">
        <v>1702</v>
      </c>
      <c r="F1335" s="13">
        <v>4.67</v>
      </c>
      <c r="G1335">
        <v>297</v>
      </c>
    </row>
    <row r="1336" spans="1:7" x14ac:dyDescent="0.35">
      <c r="A1336" t="s">
        <v>19089</v>
      </c>
      <c r="B1336" t="s">
        <v>17690</v>
      </c>
      <c r="C1336" t="s">
        <v>11921</v>
      </c>
      <c r="D1336" t="s">
        <v>17750</v>
      </c>
      <c r="E1336">
        <v>443</v>
      </c>
      <c r="F1336" s="13">
        <v>-3.82</v>
      </c>
      <c r="G1336">
        <v>97</v>
      </c>
    </row>
    <row r="1337" spans="1:7" x14ac:dyDescent="0.35">
      <c r="A1337" t="s">
        <v>19090</v>
      </c>
      <c r="B1337" t="s">
        <v>17690</v>
      </c>
      <c r="C1337" t="s">
        <v>12035</v>
      </c>
      <c r="D1337" t="s">
        <v>17759</v>
      </c>
      <c r="E1337">
        <v>149</v>
      </c>
      <c r="F1337" s="13">
        <v>13.56</v>
      </c>
      <c r="G1337">
        <v>124</v>
      </c>
    </row>
    <row r="1338" spans="1:7" x14ac:dyDescent="0.35">
      <c r="A1338" t="s">
        <v>19091</v>
      </c>
      <c r="B1338" t="s">
        <v>17691</v>
      </c>
      <c r="C1338" t="s">
        <v>11961</v>
      </c>
      <c r="D1338" t="s">
        <v>17757</v>
      </c>
      <c r="E1338">
        <v>1270</v>
      </c>
      <c r="F1338" s="13">
        <v>8.7899999999999991</v>
      </c>
      <c r="G1338">
        <v>583</v>
      </c>
    </row>
    <row r="1339" spans="1:7" x14ac:dyDescent="0.35">
      <c r="A1339" t="s">
        <v>19092</v>
      </c>
      <c r="B1339" t="s">
        <v>17691</v>
      </c>
      <c r="C1339" t="s">
        <v>12072</v>
      </c>
      <c r="D1339" t="s">
        <v>17779</v>
      </c>
      <c r="E1339">
        <v>1577</v>
      </c>
      <c r="F1339" s="13">
        <v>2.1800000000000002</v>
      </c>
      <c r="G1339">
        <v>884</v>
      </c>
    </row>
    <row r="1340" spans="1:7" x14ac:dyDescent="0.35">
      <c r="A1340" t="s">
        <v>19093</v>
      </c>
      <c r="B1340" t="s">
        <v>17692</v>
      </c>
      <c r="C1340" t="s">
        <v>12035</v>
      </c>
      <c r="D1340" t="s">
        <v>17759</v>
      </c>
      <c r="E1340">
        <v>1038</v>
      </c>
      <c r="F1340" s="13">
        <v>10.91</v>
      </c>
      <c r="G1340">
        <v>336</v>
      </c>
    </row>
    <row r="1341" spans="1:7" x14ac:dyDescent="0.35">
      <c r="A1341" t="s">
        <v>19094</v>
      </c>
      <c r="B1341" t="s">
        <v>17692</v>
      </c>
      <c r="C1341" t="s">
        <v>11961</v>
      </c>
      <c r="D1341" t="s">
        <v>17757</v>
      </c>
      <c r="E1341">
        <v>1659</v>
      </c>
      <c r="F1341" s="13">
        <v>8.2899999999999991</v>
      </c>
      <c r="G1341">
        <v>744</v>
      </c>
    </row>
    <row r="1342" spans="1:7" x14ac:dyDescent="0.35">
      <c r="A1342" t="s">
        <v>19095</v>
      </c>
      <c r="B1342" t="s">
        <v>17692</v>
      </c>
      <c r="C1342" t="s">
        <v>11998</v>
      </c>
      <c r="D1342" t="s">
        <v>17752</v>
      </c>
      <c r="E1342">
        <v>532</v>
      </c>
      <c r="F1342" s="13">
        <v>3.95</v>
      </c>
      <c r="G1342">
        <v>449</v>
      </c>
    </row>
    <row r="1343" spans="1:7" x14ac:dyDescent="0.35">
      <c r="A1343" t="s">
        <v>19096</v>
      </c>
      <c r="B1343" t="s">
        <v>17692</v>
      </c>
      <c r="C1343" t="s">
        <v>12220</v>
      </c>
      <c r="D1343" t="s">
        <v>17754</v>
      </c>
      <c r="E1343">
        <v>1059</v>
      </c>
      <c r="F1343" s="13">
        <v>52.77</v>
      </c>
      <c r="G1343">
        <v>55</v>
      </c>
    </row>
    <row r="1344" spans="1:7" x14ac:dyDescent="0.35">
      <c r="A1344" t="s">
        <v>19097</v>
      </c>
      <c r="B1344" t="s">
        <v>17693</v>
      </c>
      <c r="C1344" t="s">
        <v>11998</v>
      </c>
      <c r="D1344" t="s">
        <v>66</v>
      </c>
      <c r="E1344">
        <v>61</v>
      </c>
      <c r="F1344" s="13">
        <v>-3.62</v>
      </c>
      <c r="G1344">
        <v>26</v>
      </c>
    </row>
    <row r="1345" spans="1:7" x14ac:dyDescent="0.35">
      <c r="A1345" t="s">
        <v>19098</v>
      </c>
      <c r="B1345" t="s">
        <v>17693</v>
      </c>
      <c r="C1345" t="s">
        <v>11921</v>
      </c>
      <c r="D1345" t="s">
        <v>17750</v>
      </c>
      <c r="E1345">
        <v>315</v>
      </c>
      <c r="F1345" s="13">
        <v>4.45</v>
      </c>
      <c r="G1345">
        <v>19</v>
      </c>
    </row>
    <row r="1346" spans="1:7" x14ac:dyDescent="0.35">
      <c r="A1346" t="s">
        <v>19099</v>
      </c>
      <c r="B1346" t="s">
        <v>17693</v>
      </c>
      <c r="C1346" t="s">
        <v>12183</v>
      </c>
      <c r="D1346" t="s">
        <v>17762</v>
      </c>
      <c r="E1346">
        <v>115</v>
      </c>
      <c r="F1346" s="13">
        <v>6.57</v>
      </c>
      <c r="G1346">
        <v>60</v>
      </c>
    </row>
    <row r="1347" spans="1:7" x14ac:dyDescent="0.35">
      <c r="A1347" t="s">
        <v>19100</v>
      </c>
      <c r="B1347" t="s">
        <v>17693</v>
      </c>
      <c r="C1347" t="s">
        <v>12035</v>
      </c>
      <c r="D1347" t="s">
        <v>17759</v>
      </c>
      <c r="E1347">
        <v>1893</v>
      </c>
      <c r="F1347" s="13">
        <v>11.99</v>
      </c>
      <c r="G1347">
        <v>1694</v>
      </c>
    </row>
    <row r="1348" spans="1:7" x14ac:dyDescent="0.35">
      <c r="A1348" t="s">
        <v>19101</v>
      </c>
      <c r="B1348" t="s">
        <v>17694</v>
      </c>
      <c r="C1348" t="s">
        <v>12146</v>
      </c>
      <c r="D1348" t="s">
        <v>17746</v>
      </c>
      <c r="E1348">
        <v>224</v>
      </c>
      <c r="F1348" s="13">
        <v>34.68</v>
      </c>
      <c r="G1348">
        <v>11</v>
      </c>
    </row>
    <row r="1349" spans="1:7" x14ac:dyDescent="0.35">
      <c r="A1349" t="s">
        <v>19102</v>
      </c>
      <c r="B1349" t="s">
        <v>17695</v>
      </c>
      <c r="C1349" t="s">
        <v>12109</v>
      </c>
      <c r="D1349" t="s">
        <v>17748</v>
      </c>
      <c r="E1349">
        <v>1346</v>
      </c>
      <c r="F1349" s="13">
        <v>20.51</v>
      </c>
      <c r="G1349">
        <v>89</v>
      </c>
    </row>
    <row r="1350" spans="1:7" x14ac:dyDescent="0.35">
      <c r="A1350" t="s">
        <v>19103</v>
      </c>
      <c r="B1350" t="s">
        <v>17695</v>
      </c>
      <c r="C1350" t="s">
        <v>12220</v>
      </c>
      <c r="D1350" t="s">
        <v>17754</v>
      </c>
      <c r="E1350">
        <v>1347</v>
      </c>
      <c r="F1350" s="13">
        <v>54.63</v>
      </c>
      <c r="G1350">
        <v>78</v>
      </c>
    </row>
    <row r="1351" spans="1:7" x14ac:dyDescent="0.35">
      <c r="A1351" t="s">
        <v>19104</v>
      </c>
      <c r="B1351" t="s">
        <v>17695</v>
      </c>
      <c r="C1351" t="s">
        <v>12146</v>
      </c>
      <c r="D1351" t="s">
        <v>17746</v>
      </c>
      <c r="E1351">
        <v>836</v>
      </c>
      <c r="F1351" s="13">
        <v>31.72</v>
      </c>
      <c r="G1351">
        <v>425</v>
      </c>
    </row>
    <row r="1352" spans="1:7" x14ac:dyDescent="0.35">
      <c r="A1352" t="s">
        <v>19105</v>
      </c>
      <c r="B1352" t="s">
        <v>17696</v>
      </c>
      <c r="C1352" t="s">
        <v>12035</v>
      </c>
      <c r="D1352" t="s">
        <v>17759</v>
      </c>
      <c r="E1352">
        <v>414</v>
      </c>
      <c r="F1352" s="13">
        <v>13.02</v>
      </c>
      <c r="G1352">
        <v>197</v>
      </c>
    </row>
    <row r="1353" spans="1:7" x14ac:dyDescent="0.35">
      <c r="A1353" t="s">
        <v>19106</v>
      </c>
      <c r="B1353" t="s">
        <v>17696</v>
      </c>
      <c r="C1353" t="s">
        <v>12072</v>
      </c>
      <c r="D1353" t="s">
        <v>17779</v>
      </c>
      <c r="E1353">
        <v>618</v>
      </c>
      <c r="F1353" s="13">
        <v>2.0299999999999998</v>
      </c>
      <c r="G1353">
        <v>383</v>
      </c>
    </row>
    <row r="1354" spans="1:7" x14ac:dyDescent="0.35">
      <c r="A1354" t="s">
        <v>19107</v>
      </c>
      <c r="B1354" t="s">
        <v>17697</v>
      </c>
      <c r="C1354" t="s">
        <v>12072</v>
      </c>
      <c r="D1354" t="s">
        <v>17779</v>
      </c>
      <c r="E1354">
        <v>1384</v>
      </c>
      <c r="F1354" s="13">
        <v>2.2799999999999998</v>
      </c>
      <c r="G1354">
        <v>1290</v>
      </c>
    </row>
    <row r="1355" spans="1:7" x14ac:dyDescent="0.35">
      <c r="A1355" t="s">
        <v>19108</v>
      </c>
      <c r="B1355" t="s">
        <v>17697</v>
      </c>
      <c r="C1355" t="s">
        <v>12183</v>
      </c>
      <c r="D1355" t="s">
        <v>17762</v>
      </c>
      <c r="E1355">
        <v>1465</v>
      </c>
      <c r="F1355" s="13">
        <v>7.19</v>
      </c>
      <c r="G1355">
        <v>516</v>
      </c>
    </row>
    <row r="1356" spans="1:7" x14ac:dyDescent="0.35">
      <c r="A1356" t="s">
        <v>19109</v>
      </c>
      <c r="B1356" t="s">
        <v>17697</v>
      </c>
      <c r="C1356" t="s">
        <v>12257</v>
      </c>
      <c r="D1356" t="s">
        <v>17767</v>
      </c>
      <c r="E1356">
        <v>245</v>
      </c>
      <c r="F1356" s="13">
        <v>1.51</v>
      </c>
      <c r="G1356">
        <v>177</v>
      </c>
    </row>
    <row r="1357" spans="1:7" x14ac:dyDescent="0.35">
      <c r="A1357" t="s">
        <v>19110</v>
      </c>
      <c r="B1357" t="s">
        <v>17697</v>
      </c>
      <c r="C1357" t="s">
        <v>12257</v>
      </c>
      <c r="D1357" t="s">
        <v>17767</v>
      </c>
      <c r="E1357">
        <v>1464</v>
      </c>
      <c r="F1357" s="13">
        <v>1.36</v>
      </c>
      <c r="G1357">
        <v>33</v>
      </c>
    </row>
    <row r="1358" spans="1:7" x14ac:dyDescent="0.35">
      <c r="A1358" t="s">
        <v>19111</v>
      </c>
      <c r="B1358" t="s">
        <v>17698</v>
      </c>
      <c r="C1358" t="s">
        <v>11998</v>
      </c>
      <c r="D1358" t="s">
        <v>66</v>
      </c>
      <c r="E1358">
        <v>1774</v>
      </c>
      <c r="F1358" s="13">
        <v>3.53</v>
      </c>
      <c r="G1358">
        <v>1165</v>
      </c>
    </row>
    <row r="1359" spans="1:7" x14ac:dyDescent="0.35">
      <c r="A1359" t="s">
        <v>19112</v>
      </c>
      <c r="B1359" t="s">
        <v>17699</v>
      </c>
      <c r="C1359" t="s">
        <v>12146</v>
      </c>
      <c r="D1359" t="s">
        <v>17746</v>
      </c>
      <c r="E1359">
        <v>192</v>
      </c>
      <c r="F1359" s="13">
        <v>32.74</v>
      </c>
      <c r="G1359">
        <v>111</v>
      </c>
    </row>
    <row r="1360" spans="1:7" x14ac:dyDescent="0.35">
      <c r="A1360" t="s">
        <v>19113</v>
      </c>
      <c r="B1360" t="s">
        <v>17699</v>
      </c>
      <c r="C1360" t="s">
        <v>12146</v>
      </c>
      <c r="D1360" t="s">
        <v>17746</v>
      </c>
      <c r="E1360">
        <v>325</v>
      </c>
      <c r="F1360" s="13">
        <v>34.409999999999997</v>
      </c>
      <c r="G1360">
        <v>297</v>
      </c>
    </row>
    <row r="1361" spans="1:7" x14ac:dyDescent="0.35">
      <c r="A1361" t="s">
        <v>19114</v>
      </c>
      <c r="B1361" t="s">
        <v>17699</v>
      </c>
      <c r="C1361" t="s">
        <v>12109</v>
      </c>
      <c r="D1361" t="s">
        <v>17748</v>
      </c>
      <c r="E1361">
        <v>181</v>
      </c>
      <c r="F1361" s="13">
        <v>16.829999999999998</v>
      </c>
      <c r="G1361">
        <v>95</v>
      </c>
    </row>
    <row r="1362" spans="1:7" x14ac:dyDescent="0.35">
      <c r="A1362" t="s">
        <v>19115</v>
      </c>
      <c r="B1362" t="s">
        <v>17700</v>
      </c>
      <c r="C1362" t="s">
        <v>12035</v>
      </c>
      <c r="D1362" t="s">
        <v>17759</v>
      </c>
      <c r="E1362">
        <v>914</v>
      </c>
      <c r="F1362" s="13">
        <v>13.68</v>
      </c>
      <c r="G1362">
        <v>75</v>
      </c>
    </row>
    <row r="1363" spans="1:7" x14ac:dyDescent="0.35">
      <c r="A1363" t="s">
        <v>19116</v>
      </c>
      <c r="B1363" t="s">
        <v>17701</v>
      </c>
      <c r="C1363" t="s">
        <v>12183</v>
      </c>
      <c r="D1363" t="s">
        <v>17762</v>
      </c>
      <c r="E1363">
        <v>1714</v>
      </c>
      <c r="F1363" s="13">
        <v>6.07</v>
      </c>
      <c r="G1363">
        <v>191</v>
      </c>
    </row>
    <row r="1364" spans="1:7" x14ac:dyDescent="0.35">
      <c r="A1364" t="s">
        <v>19117</v>
      </c>
      <c r="B1364" t="s">
        <v>17701</v>
      </c>
      <c r="C1364" t="s">
        <v>12183</v>
      </c>
      <c r="D1364" t="s">
        <v>17762</v>
      </c>
      <c r="E1364">
        <v>258</v>
      </c>
      <c r="F1364" s="13">
        <v>6.28</v>
      </c>
      <c r="G1364">
        <v>54</v>
      </c>
    </row>
    <row r="1365" spans="1:7" x14ac:dyDescent="0.35">
      <c r="A1365" t="s">
        <v>19118</v>
      </c>
      <c r="B1365" t="s">
        <v>17702</v>
      </c>
      <c r="C1365" t="s">
        <v>12257</v>
      </c>
      <c r="D1365" t="s">
        <v>17767</v>
      </c>
      <c r="E1365">
        <v>572</v>
      </c>
      <c r="F1365" s="13">
        <v>1.51</v>
      </c>
      <c r="G1365">
        <v>477</v>
      </c>
    </row>
    <row r="1366" spans="1:7" x14ac:dyDescent="0.35">
      <c r="A1366" t="s">
        <v>19119</v>
      </c>
      <c r="B1366" t="s">
        <v>17702</v>
      </c>
      <c r="C1366" t="s">
        <v>12220</v>
      </c>
      <c r="D1366" t="s">
        <v>17754</v>
      </c>
      <c r="E1366">
        <v>191</v>
      </c>
      <c r="F1366" s="13">
        <v>51.84</v>
      </c>
      <c r="G1366">
        <v>40</v>
      </c>
    </row>
    <row r="1367" spans="1:7" x14ac:dyDescent="0.35">
      <c r="A1367" t="s">
        <v>19120</v>
      </c>
      <c r="B1367" t="s">
        <v>17702</v>
      </c>
      <c r="C1367" t="s">
        <v>12257</v>
      </c>
      <c r="D1367" t="s">
        <v>17767</v>
      </c>
      <c r="E1367">
        <v>741</v>
      </c>
      <c r="F1367" s="13">
        <v>1.7</v>
      </c>
      <c r="G1367">
        <v>131</v>
      </c>
    </row>
    <row r="1368" spans="1:7" x14ac:dyDescent="0.35">
      <c r="A1368" t="s">
        <v>19121</v>
      </c>
      <c r="B1368" t="s">
        <v>17703</v>
      </c>
      <c r="C1368" t="s">
        <v>12257</v>
      </c>
      <c r="D1368" t="s">
        <v>17767</v>
      </c>
      <c r="E1368">
        <v>1549</v>
      </c>
      <c r="F1368" s="13">
        <v>1.58</v>
      </c>
      <c r="G1368">
        <v>1170</v>
      </c>
    </row>
    <row r="1369" spans="1:7" x14ac:dyDescent="0.35">
      <c r="A1369" t="s">
        <v>19122</v>
      </c>
      <c r="B1369" t="s">
        <v>17703</v>
      </c>
      <c r="C1369" t="s">
        <v>12220</v>
      </c>
      <c r="D1369" t="s">
        <v>17754</v>
      </c>
      <c r="E1369">
        <v>1406</v>
      </c>
      <c r="F1369" s="13">
        <v>49.32</v>
      </c>
      <c r="G1369">
        <v>1345</v>
      </c>
    </row>
    <row r="1370" spans="1:7" x14ac:dyDescent="0.35">
      <c r="A1370" t="s">
        <v>19123</v>
      </c>
      <c r="B1370" t="s">
        <v>17703</v>
      </c>
      <c r="C1370" t="s">
        <v>12035</v>
      </c>
      <c r="D1370" t="s">
        <v>17759</v>
      </c>
      <c r="E1370">
        <v>210</v>
      </c>
      <c r="F1370" s="13">
        <v>13.17</v>
      </c>
      <c r="G1370">
        <v>181</v>
      </c>
    </row>
    <row r="1371" spans="1:7" x14ac:dyDescent="0.35">
      <c r="A1371" t="s">
        <v>19124</v>
      </c>
      <c r="B1371" t="s">
        <v>17704</v>
      </c>
      <c r="C1371" t="s">
        <v>12035</v>
      </c>
      <c r="D1371" t="s">
        <v>17759</v>
      </c>
      <c r="E1371">
        <v>207</v>
      </c>
      <c r="F1371" s="13">
        <v>10.81</v>
      </c>
      <c r="G1371">
        <v>74</v>
      </c>
    </row>
    <row r="1372" spans="1:7" x14ac:dyDescent="0.35">
      <c r="A1372" t="s">
        <v>19125</v>
      </c>
      <c r="B1372" t="s">
        <v>17704</v>
      </c>
      <c r="C1372" t="s">
        <v>12257</v>
      </c>
      <c r="D1372" t="s">
        <v>17767</v>
      </c>
      <c r="E1372">
        <v>1889</v>
      </c>
      <c r="F1372" s="13">
        <v>1.38</v>
      </c>
      <c r="G1372">
        <v>1080</v>
      </c>
    </row>
    <row r="1373" spans="1:7" x14ac:dyDescent="0.35">
      <c r="A1373" t="s">
        <v>19126</v>
      </c>
      <c r="B1373" t="s">
        <v>17704</v>
      </c>
      <c r="C1373" t="s">
        <v>12183</v>
      </c>
      <c r="D1373" t="s">
        <v>17762</v>
      </c>
      <c r="E1373">
        <v>899</v>
      </c>
      <c r="F1373" s="13">
        <v>7.2</v>
      </c>
      <c r="G1373">
        <v>182</v>
      </c>
    </row>
    <row r="1374" spans="1:7" x14ac:dyDescent="0.35">
      <c r="A1374" t="s">
        <v>19127</v>
      </c>
      <c r="B1374" t="s">
        <v>17705</v>
      </c>
      <c r="C1374" t="s">
        <v>11961</v>
      </c>
      <c r="D1374" t="s">
        <v>17757</v>
      </c>
      <c r="E1374">
        <v>822</v>
      </c>
      <c r="F1374" s="13">
        <v>8.02</v>
      </c>
      <c r="G1374">
        <v>522</v>
      </c>
    </row>
    <row r="1375" spans="1:7" x14ac:dyDescent="0.35">
      <c r="A1375" t="s">
        <v>19128</v>
      </c>
      <c r="B1375" t="s">
        <v>17706</v>
      </c>
      <c r="C1375" t="s">
        <v>12183</v>
      </c>
      <c r="D1375" t="s">
        <v>17762</v>
      </c>
      <c r="E1375">
        <v>1055</v>
      </c>
      <c r="F1375" s="13">
        <v>6.09</v>
      </c>
      <c r="G1375">
        <v>1031</v>
      </c>
    </row>
    <row r="1376" spans="1:7" x14ac:dyDescent="0.35">
      <c r="A1376" t="s">
        <v>19129</v>
      </c>
      <c r="B1376" t="s">
        <v>17707</v>
      </c>
      <c r="C1376" t="s">
        <v>11998</v>
      </c>
      <c r="D1376" t="s">
        <v>17752</v>
      </c>
      <c r="E1376">
        <v>941</v>
      </c>
      <c r="F1376" s="13">
        <v>4.07</v>
      </c>
      <c r="G1376">
        <v>504</v>
      </c>
    </row>
    <row r="1377" spans="1:7" x14ac:dyDescent="0.35">
      <c r="A1377" t="s">
        <v>19130</v>
      </c>
      <c r="B1377" t="s">
        <v>17708</v>
      </c>
      <c r="C1377" t="s">
        <v>12146</v>
      </c>
      <c r="D1377" t="s">
        <v>17746</v>
      </c>
      <c r="E1377">
        <v>242</v>
      </c>
      <c r="F1377" s="13">
        <v>38.82</v>
      </c>
      <c r="G1377">
        <v>138</v>
      </c>
    </row>
    <row r="1378" spans="1:7" x14ac:dyDescent="0.35">
      <c r="A1378" t="s">
        <v>19131</v>
      </c>
      <c r="B1378" t="s">
        <v>17709</v>
      </c>
      <c r="C1378" t="s">
        <v>11921</v>
      </c>
      <c r="D1378" t="s">
        <v>17750</v>
      </c>
      <c r="E1378">
        <v>1850</v>
      </c>
      <c r="F1378" s="13">
        <v>4.09</v>
      </c>
      <c r="G1378">
        <v>562</v>
      </c>
    </row>
    <row r="1379" spans="1:7" x14ac:dyDescent="0.35">
      <c r="A1379" t="s">
        <v>19132</v>
      </c>
      <c r="B1379" t="s">
        <v>17710</v>
      </c>
      <c r="C1379" t="s">
        <v>12183</v>
      </c>
      <c r="D1379" t="s">
        <v>17762</v>
      </c>
      <c r="E1379">
        <v>124</v>
      </c>
      <c r="F1379" s="13">
        <v>7.06</v>
      </c>
      <c r="G1379">
        <v>11</v>
      </c>
    </row>
    <row r="1380" spans="1:7" x14ac:dyDescent="0.35">
      <c r="A1380" t="s">
        <v>19133</v>
      </c>
      <c r="B1380" t="s">
        <v>17710</v>
      </c>
      <c r="C1380" t="s">
        <v>11921</v>
      </c>
      <c r="D1380" t="s">
        <v>66</v>
      </c>
      <c r="E1380">
        <v>1784</v>
      </c>
      <c r="F1380" s="13">
        <v>4.38</v>
      </c>
      <c r="G1380">
        <v>122</v>
      </c>
    </row>
    <row r="1381" spans="1:7" x14ac:dyDescent="0.35">
      <c r="A1381" t="s">
        <v>19134</v>
      </c>
      <c r="B1381" t="s">
        <v>17710</v>
      </c>
      <c r="C1381" t="s">
        <v>12183</v>
      </c>
      <c r="D1381" t="s">
        <v>17762</v>
      </c>
      <c r="E1381">
        <v>522</v>
      </c>
      <c r="F1381" s="13">
        <v>6.57</v>
      </c>
      <c r="G1381">
        <v>447</v>
      </c>
    </row>
    <row r="1382" spans="1:7" x14ac:dyDescent="0.35">
      <c r="A1382" t="s">
        <v>19135</v>
      </c>
      <c r="B1382" t="s">
        <v>17711</v>
      </c>
      <c r="C1382" t="s">
        <v>12183</v>
      </c>
      <c r="D1382" t="s">
        <v>17762</v>
      </c>
      <c r="E1382">
        <v>354</v>
      </c>
      <c r="F1382" s="13">
        <v>7.15</v>
      </c>
      <c r="G1382">
        <v>87</v>
      </c>
    </row>
    <row r="1383" spans="1:7" x14ac:dyDescent="0.35">
      <c r="A1383" t="s">
        <v>19136</v>
      </c>
      <c r="B1383" t="s">
        <v>17711</v>
      </c>
      <c r="C1383" t="s">
        <v>12109</v>
      </c>
      <c r="D1383" t="s">
        <v>66</v>
      </c>
      <c r="E1383">
        <v>1763</v>
      </c>
      <c r="F1383" s="13">
        <v>18.850000000000001</v>
      </c>
      <c r="G1383">
        <v>1462</v>
      </c>
    </row>
    <row r="1384" spans="1:7" x14ac:dyDescent="0.35">
      <c r="A1384" t="s">
        <v>19137</v>
      </c>
      <c r="B1384" t="s">
        <v>17712</v>
      </c>
      <c r="C1384" t="s">
        <v>12072</v>
      </c>
      <c r="D1384" t="s">
        <v>66</v>
      </c>
      <c r="E1384">
        <v>1120</v>
      </c>
      <c r="F1384" s="13">
        <v>2.38</v>
      </c>
      <c r="G1384">
        <v>885</v>
      </c>
    </row>
    <row r="1385" spans="1:7" x14ac:dyDescent="0.35">
      <c r="A1385" t="s">
        <v>19138</v>
      </c>
      <c r="B1385" t="s">
        <v>17712</v>
      </c>
      <c r="C1385" t="s">
        <v>11961</v>
      </c>
      <c r="D1385" t="s">
        <v>17757</v>
      </c>
      <c r="E1385">
        <v>496</v>
      </c>
      <c r="F1385" s="13">
        <v>9.1</v>
      </c>
      <c r="G1385">
        <v>49</v>
      </c>
    </row>
    <row r="1386" spans="1:7" x14ac:dyDescent="0.35">
      <c r="A1386" t="s">
        <v>19139</v>
      </c>
      <c r="B1386" t="s">
        <v>17713</v>
      </c>
      <c r="C1386" t="s">
        <v>12257</v>
      </c>
      <c r="D1386" t="s">
        <v>66</v>
      </c>
      <c r="E1386">
        <v>1918</v>
      </c>
      <c r="F1386" s="13">
        <v>1.69</v>
      </c>
      <c r="G1386">
        <v>462</v>
      </c>
    </row>
    <row r="1387" spans="1:7" x14ac:dyDescent="0.35">
      <c r="A1387" t="s">
        <v>19140</v>
      </c>
      <c r="B1387" t="s">
        <v>17713</v>
      </c>
      <c r="C1387" t="s">
        <v>12220</v>
      </c>
      <c r="D1387" t="s">
        <v>17754</v>
      </c>
      <c r="E1387">
        <v>1396</v>
      </c>
      <c r="F1387" s="13">
        <v>46.83</v>
      </c>
      <c r="G1387">
        <v>511</v>
      </c>
    </row>
    <row r="1388" spans="1:7" x14ac:dyDescent="0.35">
      <c r="A1388" t="s">
        <v>19141</v>
      </c>
      <c r="B1388" t="s">
        <v>17713</v>
      </c>
      <c r="C1388" t="s">
        <v>12109</v>
      </c>
      <c r="D1388" t="s">
        <v>17748</v>
      </c>
      <c r="E1388">
        <v>1536</v>
      </c>
      <c r="F1388" s="13">
        <v>17.440000000000001</v>
      </c>
      <c r="G1388">
        <v>800</v>
      </c>
    </row>
    <row r="1389" spans="1:7" x14ac:dyDescent="0.35">
      <c r="A1389" t="s">
        <v>19142</v>
      </c>
      <c r="B1389" t="s">
        <v>17714</v>
      </c>
      <c r="C1389" t="s">
        <v>11961</v>
      </c>
      <c r="D1389" t="s">
        <v>17757</v>
      </c>
      <c r="E1389">
        <v>1473</v>
      </c>
      <c r="F1389" s="13">
        <v>8.7899999999999991</v>
      </c>
      <c r="G1389">
        <v>1453</v>
      </c>
    </row>
    <row r="1390" spans="1:7" x14ac:dyDescent="0.35">
      <c r="A1390" t="s">
        <v>19143</v>
      </c>
      <c r="B1390" t="s">
        <v>17714</v>
      </c>
      <c r="C1390" t="s">
        <v>11921</v>
      </c>
      <c r="D1390" t="s">
        <v>17750</v>
      </c>
      <c r="E1390">
        <v>1976</v>
      </c>
      <c r="F1390" s="13">
        <v>4.55</v>
      </c>
      <c r="G1390">
        <v>932</v>
      </c>
    </row>
    <row r="1391" spans="1:7" x14ac:dyDescent="0.35">
      <c r="A1391" t="s">
        <v>19144</v>
      </c>
      <c r="B1391" t="s">
        <v>17714</v>
      </c>
      <c r="C1391" t="s">
        <v>12183</v>
      </c>
      <c r="D1391" t="s">
        <v>17762</v>
      </c>
      <c r="E1391">
        <v>1848</v>
      </c>
      <c r="F1391" s="13">
        <v>7.27</v>
      </c>
      <c r="G1391">
        <v>463</v>
      </c>
    </row>
    <row r="1392" spans="1:7" x14ac:dyDescent="0.35">
      <c r="A1392" t="s">
        <v>19145</v>
      </c>
      <c r="B1392" t="s">
        <v>17715</v>
      </c>
      <c r="C1392" t="s">
        <v>12072</v>
      </c>
      <c r="D1392" t="s">
        <v>17779</v>
      </c>
      <c r="E1392">
        <v>1787</v>
      </c>
      <c r="F1392" s="13">
        <v>2.38</v>
      </c>
      <c r="G1392">
        <v>971</v>
      </c>
    </row>
    <row r="1393" spans="1:7" x14ac:dyDescent="0.35">
      <c r="A1393" t="s">
        <v>19146</v>
      </c>
      <c r="B1393" t="s">
        <v>17715</v>
      </c>
      <c r="C1393" t="s">
        <v>12109</v>
      </c>
      <c r="D1393" t="s">
        <v>17748</v>
      </c>
      <c r="E1393">
        <v>960</v>
      </c>
      <c r="F1393" s="13">
        <v>20.41</v>
      </c>
      <c r="G1393">
        <v>279</v>
      </c>
    </row>
    <row r="1394" spans="1:7" x14ac:dyDescent="0.35">
      <c r="A1394" t="s">
        <v>19147</v>
      </c>
      <c r="B1394" t="s">
        <v>17715</v>
      </c>
      <c r="C1394" t="s">
        <v>12220</v>
      </c>
      <c r="D1394" t="s">
        <v>17754</v>
      </c>
      <c r="E1394">
        <v>1269</v>
      </c>
      <c r="F1394" s="13">
        <v>54.75</v>
      </c>
      <c r="G1394">
        <v>360</v>
      </c>
    </row>
    <row r="1395" spans="1:7" x14ac:dyDescent="0.35">
      <c r="A1395" t="s">
        <v>19148</v>
      </c>
      <c r="B1395" t="s">
        <v>17715</v>
      </c>
      <c r="C1395" t="s">
        <v>12109</v>
      </c>
      <c r="D1395" t="s">
        <v>17748</v>
      </c>
      <c r="E1395">
        <v>766</v>
      </c>
      <c r="F1395" s="13">
        <v>16.79</v>
      </c>
      <c r="G1395">
        <v>100</v>
      </c>
    </row>
    <row r="1396" spans="1:7" x14ac:dyDescent="0.35">
      <c r="A1396" t="s">
        <v>19149</v>
      </c>
      <c r="B1396" t="s">
        <v>17716</v>
      </c>
      <c r="C1396" t="s">
        <v>12072</v>
      </c>
      <c r="D1396" t="s">
        <v>17779</v>
      </c>
      <c r="E1396">
        <v>727</v>
      </c>
      <c r="F1396" s="13">
        <v>2.34</v>
      </c>
      <c r="G1396">
        <v>173</v>
      </c>
    </row>
    <row r="1397" spans="1:7" x14ac:dyDescent="0.35">
      <c r="A1397" t="s">
        <v>19150</v>
      </c>
      <c r="B1397" t="s">
        <v>17716</v>
      </c>
      <c r="C1397" t="s">
        <v>12220</v>
      </c>
      <c r="D1397" t="s">
        <v>17754</v>
      </c>
      <c r="E1397">
        <v>437</v>
      </c>
      <c r="F1397" s="13">
        <v>53.28</v>
      </c>
      <c r="G1397">
        <v>370</v>
      </c>
    </row>
    <row r="1398" spans="1:7" x14ac:dyDescent="0.35">
      <c r="A1398" t="s">
        <v>19151</v>
      </c>
      <c r="B1398" t="s">
        <v>17716</v>
      </c>
      <c r="C1398" t="s">
        <v>11998</v>
      </c>
      <c r="D1398" t="s">
        <v>17752</v>
      </c>
      <c r="E1398">
        <v>611</v>
      </c>
      <c r="F1398" s="13">
        <v>3.45</v>
      </c>
      <c r="G1398">
        <v>141</v>
      </c>
    </row>
    <row r="1399" spans="1:7" x14ac:dyDescent="0.35">
      <c r="A1399" t="s">
        <v>19152</v>
      </c>
      <c r="B1399" t="s">
        <v>17717</v>
      </c>
      <c r="C1399" t="s">
        <v>11961</v>
      </c>
      <c r="D1399" t="s">
        <v>17757</v>
      </c>
      <c r="E1399">
        <v>682</v>
      </c>
      <c r="F1399" s="13">
        <v>9.06</v>
      </c>
      <c r="G1399">
        <v>603</v>
      </c>
    </row>
    <row r="1400" spans="1:7" x14ac:dyDescent="0.35">
      <c r="A1400" t="s">
        <v>19153</v>
      </c>
      <c r="B1400" t="s">
        <v>17717</v>
      </c>
      <c r="C1400" t="s">
        <v>11921</v>
      </c>
      <c r="D1400" t="s">
        <v>17750</v>
      </c>
      <c r="E1400">
        <v>176</v>
      </c>
      <c r="F1400" s="13">
        <v>4.7</v>
      </c>
      <c r="G1400">
        <v>77</v>
      </c>
    </row>
    <row r="1401" spans="1:7" x14ac:dyDescent="0.35">
      <c r="A1401" t="s">
        <v>19154</v>
      </c>
      <c r="B1401" t="s">
        <v>17717</v>
      </c>
      <c r="C1401" t="s">
        <v>11921</v>
      </c>
      <c r="D1401" t="s">
        <v>17750</v>
      </c>
      <c r="E1401">
        <v>298</v>
      </c>
      <c r="F1401" s="13">
        <v>4.24</v>
      </c>
      <c r="G1401">
        <v>247</v>
      </c>
    </row>
    <row r="1402" spans="1:7" x14ac:dyDescent="0.35">
      <c r="A1402" t="s">
        <v>19155</v>
      </c>
      <c r="B1402" t="s">
        <v>17718</v>
      </c>
      <c r="C1402" t="s">
        <v>11961</v>
      </c>
      <c r="D1402" t="s">
        <v>17757</v>
      </c>
      <c r="E1402">
        <v>1591</v>
      </c>
      <c r="F1402" s="13">
        <v>8.5299999999999994</v>
      </c>
      <c r="G1402">
        <v>1247</v>
      </c>
    </row>
    <row r="1403" spans="1:7" x14ac:dyDescent="0.35">
      <c r="A1403" t="s">
        <v>19156</v>
      </c>
      <c r="B1403" t="s">
        <v>17719</v>
      </c>
      <c r="C1403" t="s">
        <v>11921</v>
      </c>
      <c r="D1403" t="s">
        <v>17750</v>
      </c>
      <c r="E1403">
        <v>1473</v>
      </c>
      <c r="F1403" s="13">
        <v>4.72</v>
      </c>
      <c r="G1403">
        <v>300</v>
      </c>
    </row>
    <row r="1404" spans="1:7" x14ac:dyDescent="0.35">
      <c r="A1404" t="s">
        <v>19157</v>
      </c>
      <c r="B1404" t="s">
        <v>17719</v>
      </c>
      <c r="C1404" t="s">
        <v>11961</v>
      </c>
      <c r="D1404" t="s">
        <v>66</v>
      </c>
      <c r="E1404">
        <v>1964</v>
      </c>
      <c r="F1404" s="13">
        <v>9.2799999999999994</v>
      </c>
      <c r="G1404">
        <v>1835</v>
      </c>
    </row>
    <row r="1405" spans="1:7" x14ac:dyDescent="0.35">
      <c r="A1405" t="s">
        <v>19158</v>
      </c>
      <c r="B1405" t="s">
        <v>17720</v>
      </c>
      <c r="C1405" t="s">
        <v>12035</v>
      </c>
      <c r="D1405" t="s">
        <v>17759</v>
      </c>
      <c r="E1405">
        <v>666</v>
      </c>
      <c r="F1405" s="13">
        <v>11.9</v>
      </c>
      <c r="G1405">
        <v>452</v>
      </c>
    </row>
    <row r="1406" spans="1:7" x14ac:dyDescent="0.35">
      <c r="A1406" t="s">
        <v>19159</v>
      </c>
      <c r="B1406" t="s">
        <v>17720</v>
      </c>
      <c r="C1406" t="s">
        <v>12146</v>
      </c>
      <c r="D1406" t="s">
        <v>17746</v>
      </c>
      <c r="E1406">
        <v>440</v>
      </c>
      <c r="F1406" s="13">
        <v>37.409999999999997</v>
      </c>
      <c r="G1406">
        <v>187</v>
      </c>
    </row>
    <row r="1407" spans="1:7" x14ac:dyDescent="0.35">
      <c r="A1407" t="s">
        <v>19160</v>
      </c>
      <c r="B1407" t="s">
        <v>17720</v>
      </c>
      <c r="C1407" t="s">
        <v>12220</v>
      </c>
      <c r="D1407" t="s">
        <v>17754</v>
      </c>
      <c r="E1407">
        <v>1794</v>
      </c>
      <c r="F1407" s="13">
        <v>51.95</v>
      </c>
      <c r="G1407">
        <v>395</v>
      </c>
    </row>
    <row r="1408" spans="1:7" x14ac:dyDescent="0.35">
      <c r="A1408" t="s">
        <v>19161</v>
      </c>
      <c r="B1408" t="s">
        <v>17720</v>
      </c>
      <c r="C1408" t="s">
        <v>11961</v>
      </c>
      <c r="D1408" t="s">
        <v>17757</v>
      </c>
      <c r="E1408">
        <v>228</v>
      </c>
      <c r="F1408" s="13">
        <v>7.83</v>
      </c>
      <c r="G1408">
        <v>55</v>
      </c>
    </row>
    <row r="1409" spans="1:7" x14ac:dyDescent="0.35">
      <c r="A1409" t="s">
        <v>19162</v>
      </c>
      <c r="B1409" t="s">
        <v>17721</v>
      </c>
      <c r="C1409" t="s">
        <v>12257</v>
      </c>
      <c r="D1409" t="s">
        <v>17767</v>
      </c>
      <c r="E1409">
        <v>1505</v>
      </c>
      <c r="F1409" s="13">
        <v>1.36</v>
      </c>
      <c r="G1409">
        <v>597</v>
      </c>
    </row>
    <row r="1410" spans="1:7" x14ac:dyDescent="0.35">
      <c r="A1410" t="s">
        <v>19163</v>
      </c>
      <c r="B1410" t="s">
        <v>17721</v>
      </c>
      <c r="C1410" t="s">
        <v>12146</v>
      </c>
      <c r="D1410" t="s">
        <v>17746</v>
      </c>
      <c r="E1410">
        <v>57</v>
      </c>
      <c r="F1410" s="13">
        <v>38.979999999999997</v>
      </c>
      <c r="G1410">
        <v>18</v>
      </c>
    </row>
    <row r="1411" spans="1:7" x14ac:dyDescent="0.35">
      <c r="A1411" t="s">
        <v>19164</v>
      </c>
      <c r="B1411" t="s">
        <v>17722</v>
      </c>
      <c r="C1411" t="s">
        <v>12220</v>
      </c>
      <c r="D1411" t="s">
        <v>17754</v>
      </c>
      <c r="E1411">
        <v>216</v>
      </c>
      <c r="F1411" s="13">
        <v>47.02</v>
      </c>
      <c r="G1411">
        <v>178</v>
      </c>
    </row>
    <row r="1412" spans="1:7" x14ac:dyDescent="0.35">
      <c r="A1412" t="s">
        <v>19165</v>
      </c>
      <c r="B1412" t="s">
        <v>17722</v>
      </c>
      <c r="C1412" t="s">
        <v>11998</v>
      </c>
      <c r="D1412" t="s">
        <v>66</v>
      </c>
      <c r="E1412">
        <v>1053</v>
      </c>
      <c r="F1412" s="13">
        <v>3.85</v>
      </c>
      <c r="G1412">
        <v>217</v>
      </c>
    </row>
    <row r="1413" spans="1:7" x14ac:dyDescent="0.35">
      <c r="A1413" t="s">
        <v>19166</v>
      </c>
      <c r="B1413" t="s">
        <v>17722</v>
      </c>
      <c r="C1413" t="s">
        <v>11961</v>
      </c>
      <c r="D1413" t="s">
        <v>17757</v>
      </c>
      <c r="E1413">
        <v>785</v>
      </c>
      <c r="F1413" s="13">
        <v>9.2100000000000009</v>
      </c>
      <c r="G1413">
        <v>166</v>
      </c>
    </row>
    <row r="1414" spans="1:7" x14ac:dyDescent="0.35">
      <c r="A1414" t="s">
        <v>19167</v>
      </c>
      <c r="B1414" t="s">
        <v>17723</v>
      </c>
      <c r="C1414" t="s">
        <v>12220</v>
      </c>
      <c r="D1414" t="s">
        <v>17754</v>
      </c>
      <c r="E1414">
        <v>245</v>
      </c>
      <c r="F1414" s="13">
        <v>50.91</v>
      </c>
      <c r="G1414">
        <v>182</v>
      </c>
    </row>
    <row r="1415" spans="1:7" x14ac:dyDescent="0.35">
      <c r="A1415" t="s">
        <v>19168</v>
      </c>
      <c r="B1415" t="s">
        <v>17723</v>
      </c>
      <c r="C1415" t="s">
        <v>12257</v>
      </c>
      <c r="D1415" t="s">
        <v>17767</v>
      </c>
      <c r="E1415">
        <v>1701</v>
      </c>
      <c r="F1415" s="13">
        <v>1.66</v>
      </c>
      <c r="G1415">
        <v>1153</v>
      </c>
    </row>
    <row r="1416" spans="1:7" x14ac:dyDescent="0.35">
      <c r="A1416" t="s">
        <v>19169</v>
      </c>
      <c r="B1416" t="s">
        <v>17724</v>
      </c>
      <c r="C1416" t="s">
        <v>12220</v>
      </c>
      <c r="D1416" t="s">
        <v>17754</v>
      </c>
      <c r="E1416">
        <v>187</v>
      </c>
      <c r="F1416" s="13">
        <v>47.77</v>
      </c>
      <c r="G1416">
        <v>102</v>
      </c>
    </row>
    <row r="1417" spans="1:7" x14ac:dyDescent="0.35">
      <c r="A1417" t="s">
        <v>19170</v>
      </c>
      <c r="B1417" t="s">
        <v>17724</v>
      </c>
      <c r="C1417" t="s">
        <v>12146</v>
      </c>
      <c r="D1417" t="s">
        <v>17746</v>
      </c>
      <c r="E1417">
        <v>1052</v>
      </c>
      <c r="F1417" s="13">
        <v>32.33</v>
      </c>
      <c r="G1417">
        <v>554</v>
      </c>
    </row>
    <row r="1418" spans="1:7" x14ac:dyDescent="0.35">
      <c r="A1418" t="s">
        <v>19171</v>
      </c>
      <c r="B1418" t="s">
        <v>17724</v>
      </c>
      <c r="C1418" t="s">
        <v>11961</v>
      </c>
      <c r="D1418" t="s">
        <v>17757</v>
      </c>
      <c r="E1418">
        <v>937</v>
      </c>
      <c r="F1418" s="13">
        <v>9.34</v>
      </c>
      <c r="G1418">
        <v>177</v>
      </c>
    </row>
    <row r="1419" spans="1:7" x14ac:dyDescent="0.35">
      <c r="A1419" t="s">
        <v>19172</v>
      </c>
      <c r="B1419" t="s">
        <v>17724</v>
      </c>
      <c r="C1419" t="s">
        <v>12146</v>
      </c>
      <c r="D1419" t="s">
        <v>17746</v>
      </c>
      <c r="E1419">
        <v>1409</v>
      </c>
      <c r="F1419" s="13">
        <v>37.53</v>
      </c>
      <c r="G1419">
        <v>1189</v>
      </c>
    </row>
    <row r="1420" spans="1:7" x14ac:dyDescent="0.35">
      <c r="A1420" t="s">
        <v>19173</v>
      </c>
      <c r="B1420" t="s">
        <v>17725</v>
      </c>
      <c r="C1420" t="s">
        <v>11961</v>
      </c>
      <c r="D1420" t="s">
        <v>17757</v>
      </c>
      <c r="E1420">
        <v>1679</v>
      </c>
      <c r="F1420" s="13">
        <v>8.56</v>
      </c>
      <c r="G1420">
        <v>416</v>
      </c>
    </row>
    <row r="1421" spans="1:7" x14ac:dyDescent="0.35">
      <c r="A1421" t="s">
        <v>19174</v>
      </c>
      <c r="B1421" t="s">
        <v>17725</v>
      </c>
      <c r="C1421" t="s">
        <v>12072</v>
      </c>
      <c r="D1421" t="s">
        <v>17779</v>
      </c>
      <c r="E1421">
        <v>1212</v>
      </c>
      <c r="F1421" s="13">
        <v>2.2200000000000002</v>
      </c>
      <c r="G1421">
        <v>1134</v>
      </c>
    </row>
    <row r="1422" spans="1:7" x14ac:dyDescent="0.35">
      <c r="A1422" t="s">
        <v>19175</v>
      </c>
      <c r="B1422" t="s">
        <v>17726</v>
      </c>
      <c r="C1422" t="s">
        <v>11998</v>
      </c>
      <c r="D1422" t="s">
        <v>17752</v>
      </c>
      <c r="E1422">
        <v>1558</v>
      </c>
      <c r="F1422" s="13">
        <v>3.78</v>
      </c>
      <c r="G1422">
        <v>975</v>
      </c>
    </row>
    <row r="1423" spans="1:7" x14ac:dyDescent="0.35">
      <c r="A1423" t="s">
        <v>19176</v>
      </c>
      <c r="B1423" t="s">
        <v>17727</v>
      </c>
      <c r="C1423" t="s">
        <v>11998</v>
      </c>
      <c r="D1423" t="s">
        <v>17752</v>
      </c>
      <c r="E1423">
        <v>1457</v>
      </c>
      <c r="F1423" s="13">
        <v>3.76</v>
      </c>
      <c r="G1423">
        <v>1036</v>
      </c>
    </row>
    <row r="1424" spans="1:7" x14ac:dyDescent="0.35">
      <c r="A1424" t="s">
        <v>19177</v>
      </c>
      <c r="B1424" t="s">
        <v>17728</v>
      </c>
      <c r="C1424" t="s">
        <v>11961</v>
      </c>
      <c r="D1424" t="s">
        <v>17757</v>
      </c>
      <c r="E1424">
        <v>1912</v>
      </c>
      <c r="F1424" s="13">
        <v>9.1999999999999993</v>
      </c>
      <c r="G1424">
        <v>1448</v>
      </c>
    </row>
    <row r="1425" spans="1:7" x14ac:dyDescent="0.35">
      <c r="A1425" t="s">
        <v>19178</v>
      </c>
      <c r="B1425" t="s">
        <v>17729</v>
      </c>
      <c r="C1425" t="s">
        <v>12183</v>
      </c>
      <c r="D1425" t="s">
        <v>66</v>
      </c>
      <c r="E1425">
        <v>926</v>
      </c>
      <c r="F1425" s="13">
        <v>7.01</v>
      </c>
      <c r="G1425">
        <v>643</v>
      </c>
    </row>
    <row r="1426" spans="1:7" x14ac:dyDescent="0.35">
      <c r="A1426" t="s">
        <v>19179</v>
      </c>
      <c r="B1426" t="s">
        <v>17729</v>
      </c>
      <c r="C1426" t="s">
        <v>12183</v>
      </c>
      <c r="D1426" t="s">
        <v>17762</v>
      </c>
      <c r="E1426">
        <v>517</v>
      </c>
      <c r="F1426" s="13">
        <v>7.37</v>
      </c>
      <c r="G1426">
        <v>160</v>
      </c>
    </row>
    <row r="1427" spans="1:7" x14ac:dyDescent="0.35">
      <c r="A1427" t="s">
        <v>19180</v>
      </c>
      <c r="B1427" t="s">
        <v>17730</v>
      </c>
      <c r="C1427" t="s">
        <v>12183</v>
      </c>
      <c r="D1427" t="s">
        <v>17762</v>
      </c>
      <c r="E1427">
        <v>198</v>
      </c>
      <c r="F1427" s="13">
        <v>6.99</v>
      </c>
      <c r="G1427">
        <v>191</v>
      </c>
    </row>
    <row r="1428" spans="1:7" x14ac:dyDescent="0.35">
      <c r="A1428" t="s">
        <v>19181</v>
      </c>
      <c r="B1428" t="s">
        <v>17731</v>
      </c>
      <c r="C1428" t="s">
        <v>12035</v>
      </c>
      <c r="D1428" t="s">
        <v>17759</v>
      </c>
      <c r="E1428">
        <v>213</v>
      </c>
      <c r="F1428" s="13">
        <v>12.92</v>
      </c>
      <c r="G1428">
        <v>102</v>
      </c>
    </row>
    <row r="1429" spans="1:7" x14ac:dyDescent="0.35">
      <c r="A1429" t="s">
        <v>19182</v>
      </c>
      <c r="B1429" t="s">
        <v>17732</v>
      </c>
      <c r="C1429" t="s">
        <v>11961</v>
      </c>
      <c r="D1429" t="s">
        <v>17757</v>
      </c>
      <c r="E1429">
        <v>1395</v>
      </c>
      <c r="F1429" s="13">
        <v>8.1999999999999993</v>
      </c>
      <c r="G1429">
        <v>1065</v>
      </c>
    </row>
    <row r="1430" spans="1:7" x14ac:dyDescent="0.35">
      <c r="A1430" t="s">
        <v>19183</v>
      </c>
      <c r="B1430" t="s">
        <v>17733</v>
      </c>
      <c r="C1430" t="s">
        <v>11998</v>
      </c>
      <c r="D1430" t="s">
        <v>17752</v>
      </c>
      <c r="E1430">
        <v>514</v>
      </c>
      <c r="F1430" s="13">
        <v>3.87</v>
      </c>
      <c r="G1430">
        <v>22</v>
      </c>
    </row>
    <row r="1431" spans="1:7" x14ac:dyDescent="0.35">
      <c r="A1431" t="s">
        <v>19184</v>
      </c>
      <c r="B1431" t="s">
        <v>17733</v>
      </c>
      <c r="C1431" t="s">
        <v>12109</v>
      </c>
      <c r="D1431" t="s">
        <v>17748</v>
      </c>
      <c r="E1431">
        <v>1561</v>
      </c>
      <c r="F1431" s="13">
        <v>19.98</v>
      </c>
      <c r="G1431">
        <v>601</v>
      </c>
    </row>
    <row r="1432" spans="1:7" x14ac:dyDescent="0.35">
      <c r="A1432" t="s">
        <v>19185</v>
      </c>
      <c r="B1432" t="s">
        <v>17733</v>
      </c>
      <c r="C1432" t="s">
        <v>12035</v>
      </c>
      <c r="D1432" t="s">
        <v>17759</v>
      </c>
      <c r="E1432">
        <v>365</v>
      </c>
      <c r="F1432" s="13">
        <v>13.66</v>
      </c>
      <c r="G1432">
        <v>214</v>
      </c>
    </row>
    <row r="1433" spans="1:7" x14ac:dyDescent="0.35">
      <c r="A1433" t="s">
        <v>19186</v>
      </c>
      <c r="B1433" t="s">
        <v>17733</v>
      </c>
      <c r="C1433" t="s">
        <v>11921</v>
      </c>
      <c r="D1433" t="s">
        <v>17750</v>
      </c>
      <c r="E1433">
        <v>374</v>
      </c>
      <c r="F1433" s="13">
        <v>4.29</v>
      </c>
      <c r="G1433">
        <v>140</v>
      </c>
    </row>
    <row r="1434" spans="1:7" x14ac:dyDescent="0.35">
      <c r="A1434" t="s">
        <v>19187</v>
      </c>
      <c r="B1434" t="s">
        <v>17734</v>
      </c>
      <c r="C1434" t="s">
        <v>11921</v>
      </c>
      <c r="D1434" t="s">
        <v>17750</v>
      </c>
      <c r="E1434">
        <v>1567</v>
      </c>
      <c r="F1434" s="13">
        <v>3.8</v>
      </c>
      <c r="G1434">
        <v>921</v>
      </c>
    </row>
    <row r="1435" spans="1:7" x14ac:dyDescent="0.35">
      <c r="A1435" t="s">
        <v>19188</v>
      </c>
      <c r="B1435" t="s">
        <v>17734</v>
      </c>
      <c r="C1435" t="s">
        <v>12072</v>
      </c>
      <c r="D1435" t="s">
        <v>17779</v>
      </c>
      <c r="E1435">
        <v>267</v>
      </c>
      <c r="F1435" s="13">
        <v>2.09</v>
      </c>
      <c r="G1435">
        <v>197</v>
      </c>
    </row>
    <row r="1436" spans="1:7" x14ac:dyDescent="0.35">
      <c r="A1436" t="s">
        <v>19189</v>
      </c>
      <c r="B1436" t="s">
        <v>17734</v>
      </c>
      <c r="C1436" t="s">
        <v>12183</v>
      </c>
      <c r="D1436" t="s">
        <v>17762</v>
      </c>
      <c r="E1436">
        <v>1300</v>
      </c>
      <c r="F1436" s="13">
        <v>6.37</v>
      </c>
      <c r="G1436">
        <v>268</v>
      </c>
    </row>
    <row r="1437" spans="1:7" x14ac:dyDescent="0.35">
      <c r="A1437" t="s">
        <v>19190</v>
      </c>
      <c r="B1437" t="s">
        <v>17735</v>
      </c>
      <c r="C1437" t="s">
        <v>12257</v>
      </c>
      <c r="D1437" t="s">
        <v>17767</v>
      </c>
      <c r="E1437">
        <v>857</v>
      </c>
      <c r="F1437" s="13">
        <v>1.47</v>
      </c>
      <c r="G1437">
        <v>282</v>
      </c>
    </row>
    <row r="1438" spans="1:7" x14ac:dyDescent="0.35">
      <c r="A1438" t="s">
        <v>19191</v>
      </c>
      <c r="B1438" t="s">
        <v>17736</v>
      </c>
      <c r="C1438" t="s">
        <v>12146</v>
      </c>
      <c r="D1438" t="s">
        <v>17746</v>
      </c>
      <c r="E1438">
        <v>1445</v>
      </c>
      <c r="F1438" s="13">
        <v>40.06</v>
      </c>
      <c r="G1438">
        <v>677</v>
      </c>
    </row>
    <row r="1439" spans="1:7" x14ac:dyDescent="0.35">
      <c r="A1439" t="s">
        <v>19192</v>
      </c>
      <c r="B1439" t="s">
        <v>17736</v>
      </c>
      <c r="C1439" t="s">
        <v>12146</v>
      </c>
      <c r="D1439" t="s">
        <v>17746</v>
      </c>
      <c r="E1439">
        <v>1059</v>
      </c>
      <c r="F1439" s="13">
        <v>39.17</v>
      </c>
      <c r="G1439">
        <v>321</v>
      </c>
    </row>
    <row r="1440" spans="1:7" x14ac:dyDescent="0.35">
      <c r="A1440" t="s">
        <v>19193</v>
      </c>
      <c r="B1440" t="s">
        <v>17737</v>
      </c>
      <c r="C1440" t="s">
        <v>12109</v>
      </c>
      <c r="D1440" t="s">
        <v>17748</v>
      </c>
      <c r="E1440">
        <v>1542</v>
      </c>
      <c r="F1440" s="13">
        <v>19.12</v>
      </c>
      <c r="G1440">
        <v>1143</v>
      </c>
    </row>
    <row r="1441" spans="1:7" x14ac:dyDescent="0.35">
      <c r="A1441" t="s">
        <v>19194</v>
      </c>
      <c r="B1441" t="s">
        <v>17737</v>
      </c>
      <c r="C1441" t="s">
        <v>12146</v>
      </c>
      <c r="D1441" t="s">
        <v>17746</v>
      </c>
      <c r="E1441">
        <v>261</v>
      </c>
      <c r="F1441" s="13">
        <v>34.11</v>
      </c>
      <c r="G1441">
        <v>77</v>
      </c>
    </row>
    <row r="1442" spans="1:7" x14ac:dyDescent="0.35">
      <c r="A1442" t="s">
        <v>19195</v>
      </c>
      <c r="B1442" t="s">
        <v>17737</v>
      </c>
      <c r="C1442" t="s">
        <v>11961</v>
      </c>
      <c r="D1442" t="s">
        <v>17757</v>
      </c>
      <c r="E1442">
        <v>1467</v>
      </c>
      <c r="F1442" s="13">
        <v>7.81</v>
      </c>
      <c r="G1442">
        <v>1193</v>
      </c>
    </row>
    <row r="1443" spans="1:7" x14ac:dyDescent="0.35">
      <c r="A1443" t="s">
        <v>19196</v>
      </c>
      <c r="B1443" t="s">
        <v>17737</v>
      </c>
      <c r="C1443" t="s">
        <v>12035</v>
      </c>
      <c r="D1443" t="s">
        <v>17759</v>
      </c>
      <c r="E1443">
        <v>1725</v>
      </c>
      <c r="F1443" s="13">
        <v>12.84</v>
      </c>
      <c r="G1443">
        <v>1102</v>
      </c>
    </row>
    <row r="1444" spans="1:7" x14ac:dyDescent="0.35">
      <c r="A1444" t="s">
        <v>19197</v>
      </c>
      <c r="B1444" t="s">
        <v>17738</v>
      </c>
      <c r="C1444" t="s">
        <v>11998</v>
      </c>
      <c r="D1444" t="s">
        <v>17752</v>
      </c>
      <c r="E1444">
        <v>1510</v>
      </c>
      <c r="F1444" s="13">
        <v>4.12</v>
      </c>
      <c r="G1444">
        <v>1463</v>
      </c>
    </row>
    <row r="1445" spans="1:7" x14ac:dyDescent="0.35">
      <c r="A1445" t="s">
        <v>19198</v>
      </c>
      <c r="B1445" t="s">
        <v>17738</v>
      </c>
      <c r="C1445" t="s">
        <v>12035</v>
      </c>
      <c r="D1445" t="s">
        <v>17759</v>
      </c>
      <c r="E1445">
        <v>700</v>
      </c>
      <c r="F1445" s="13">
        <v>12.98</v>
      </c>
      <c r="G1445">
        <v>335</v>
      </c>
    </row>
    <row r="1446" spans="1:7" x14ac:dyDescent="0.35">
      <c r="A1446" t="s">
        <v>19199</v>
      </c>
      <c r="B1446" t="s">
        <v>17738</v>
      </c>
      <c r="C1446" t="s">
        <v>12183</v>
      </c>
      <c r="D1446" t="s">
        <v>17762</v>
      </c>
      <c r="E1446">
        <v>256</v>
      </c>
      <c r="F1446" s="13">
        <v>6.31</v>
      </c>
      <c r="G1446">
        <v>239</v>
      </c>
    </row>
    <row r="1447" spans="1:7" x14ac:dyDescent="0.35">
      <c r="A1447" t="s">
        <v>19200</v>
      </c>
      <c r="B1447" t="s">
        <v>17738</v>
      </c>
      <c r="C1447" t="s">
        <v>11921</v>
      </c>
      <c r="D1447" t="s">
        <v>17750</v>
      </c>
      <c r="E1447">
        <v>1251</v>
      </c>
      <c r="F1447" s="13">
        <v>4.01</v>
      </c>
      <c r="G1447">
        <v>171</v>
      </c>
    </row>
    <row r="1448" spans="1:7" x14ac:dyDescent="0.35">
      <c r="A1448" t="s">
        <v>19201</v>
      </c>
      <c r="B1448" t="s">
        <v>17739</v>
      </c>
      <c r="C1448" t="s">
        <v>11998</v>
      </c>
      <c r="D1448" t="s">
        <v>66</v>
      </c>
      <c r="E1448">
        <v>1104</v>
      </c>
      <c r="F1448" s="13">
        <v>3.94</v>
      </c>
      <c r="G1448">
        <v>622</v>
      </c>
    </row>
    <row r="1449" spans="1:7" x14ac:dyDescent="0.35">
      <c r="A1449" t="s">
        <v>19202</v>
      </c>
      <c r="B1449" t="s">
        <v>17740</v>
      </c>
      <c r="C1449" t="s">
        <v>12183</v>
      </c>
      <c r="D1449" t="s">
        <v>17762</v>
      </c>
      <c r="E1449">
        <v>1948</v>
      </c>
      <c r="F1449" s="13">
        <v>6.97</v>
      </c>
      <c r="G1449">
        <v>1373</v>
      </c>
    </row>
    <row r="1450" spans="1:7" x14ac:dyDescent="0.35">
      <c r="A1450" t="s">
        <v>19203</v>
      </c>
      <c r="B1450" t="s">
        <v>17740</v>
      </c>
      <c r="C1450" t="s">
        <v>11961</v>
      </c>
      <c r="D1450" t="s">
        <v>17757</v>
      </c>
      <c r="E1450">
        <v>1372</v>
      </c>
      <c r="F1450" s="13">
        <v>8.23</v>
      </c>
      <c r="G1450">
        <v>106</v>
      </c>
    </row>
    <row r="1451" spans="1:7" x14ac:dyDescent="0.35">
      <c r="A1451" t="s">
        <v>19204</v>
      </c>
      <c r="B1451" t="s">
        <v>17741</v>
      </c>
      <c r="C1451" t="s">
        <v>11998</v>
      </c>
      <c r="D1451" t="s">
        <v>17752</v>
      </c>
      <c r="E1451">
        <v>829</v>
      </c>
      <c r="F1451" s="13">
        <v>3.45</v>
      </c>
      <c r="G1451">
        <v>720</v>
      </c>
    </row>
    <row r="1452" spans="1:7" x14ac:dyDescent="0.35">
      <c r="A1452" t="s">
        <v>19205</v>
      </c>
      <c r="B1452" t="s">
        <v>17741</v>
      </c>
      <c r="C1452" t="s">
        <v>11961</v>
      </c>
      <c r="D1452" t="s">
        <v>17757</v>
      </c>
      <c r="E1452">
        <v>1564</v>
      </c>
      <c r="F1452" s="13">
        <v>9.23</v>
      </c>
      <c r="G1452">
        <v>755</v>
      </c>
    </row>
    <row r="1453" spans="1:7" x14ac:dyDescent="0.35">
      <c r="A1453" t="s">
        <v>19206</v>
      </c>
      <c r="B1453" t="s">
        <v>17741</v>
      </c>
      <c r="C1453" t="s">
        <v>12072</v>
      </c>
      <c r="D1453" t="s">
        <v>17779</v>
      </c>
      <c r="E1453">
        <v>1552</v>
      </c>
      <c r="F1453" s="13">
        <v>2.2799999999999998</v>
      </c>
      <c r="G1453">
        <v>566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3DEA-801F-4B2E-BC0A-8F33B39D5971}">
  <dimension ref="A1:H403"/>
  <sheetViews>
    <sheetView topLeftCell="C1" workbookViewId="0">
      <selection activeCell="K18" sqref="K18"/>
    </sheetView>
  </sheetViews>
  <sheetFormatPr defaultRowHeight="19.05" x14ac:dyDescent="0.35"/>
  <cols>
    <col min="1" max="1" width="17.36328125" bestFit="1" customWidth="1"/>
    <col min="2" max="2" width="10.26953125" bestFit="1" customWidth="1"/>
    <col min="3" max="3" width="26.54296875" bestFit="1" customWidth="1"/>
    <col min="4" max="4" width="15.7265625" bestFit="1" customWidth="1"/>
    <col min="5" max="6" width="16.7265625" bestFit="1" customWidth="1"/>
    <col min="7" max="7" width="11.1796875" bestFit="1" customWidth="1"/>
    <col min="8" max="8" width="8.1796875" bestFit="1" customWidth="1"/>
  </cols>
  <sheetData>
    <row r="1" spans="1:8" x14ac:dyDescent="0.35">
      <c r="A1" t="s">
        <v>19207</v>
      </c>
      <c r="B1" t="s">
        <v>2</v>
      </c>
      <c r="C1" t="s">
        <v>1848</v>
      </c>
      <c r="D1" t="s">
        <v>19208</v>
      </c>
      <c r="E1" t="s">
        <v>19209</v>
      </c>
      <c r="F1" t="s">
        <v>19210</v>
      </c>
      <c r="G1" t="s">
        <v>40</v>
      </c>
      <c r="H1" t="s">
        <v>19211</v>
      </c>
    </row>
    <row r="2" spans="1:8" x14ac:dyDescent="0.35">
      <c r="A2" t="s">
        <v>19212</v>
      </c>
      <c r="B2" t="s">
        <v>7</v>
      </c>
      <c r="C2" t="s">
        <v>1871</v>
      </c>
      <c r="D2">
        <v>1055</v>
      </c>
      <c r="E2" t="s">
        <v>19837</v>
      </c>
      <c r="F2" t="s">
        <v>19916</v>
      </c>
      <c r="G2" t="s">
        <v>19213</v>
      </c>
      <c r="H2" t="s">
        <v>19214</v>
      </c>
    </row>
    <row r="3" spans="1:8" x14ac:dyDescent="0.35">
      <c r="A3" t="s">
        <v>19215</v>
      </c>
      <c r="B3" t="s">
        <v>7</v>
      </c>
      <c r="C3" t="s">
        <v>1871</v>
      </c>
      <c r="D3">
        <v>1117</v>
      </c>
      <c r="E3" t="s">
        <v>19887</v>
      </c>
      <c r="F3" t="s">
        <v>19946</v>
      </c>
      <c r="G3" t="s">
        <v>19216</v>
      </c>
      <c r="H3" t="s">
        <v>19214</v>
      </c>
    </row>
    <row r="4" spans="1:8" x14ac:dyDescent="0.35">
      <c r="A4" t="s">
        <v>19217</v>
      </c>
      <c r="B4" t="s">
        <v>7</v>
      </c>
      <c r="C4" t="s">
        <v>1871</v>
      </c>
      <c r="D4">
        <v>1368</v>
      </c>
      <c r="E4" t="s">
        <v>19882</v>
      </c>
      <c r="F4" t="s">
        <v>22297</v>
      </c>
      <c r="G4" t="s">
        <v>19218</v>
      </c>
      <c r="H4" t="s">
        <v>19219</v>
      </c>
    </row>
    <row r="5" spans="1:8" x14ac:dyDescent="0.35">
      <c r="A5" t="s">
        <v>19220</v>
      </c>
      <c r="B5" t="s">
        <v>12</v>
      </c>
      <c r="C5" t="s">
        <v>1857</v>
      </c>
      <c r="D5">
        <v>136</v>
      </c>
      <c r="E5" t="s">
        <v>19907</v>
      </c>
      <c r="F5" t="s">
        <v>21200</v>
      </c>
      <c r="G5" t="s">
        <v>22625</v>
      </c>
      <c r="H5" t="s">
        <v>19221</v>
      </c>
    </row>
    <row r="6" spans="1:8" x14ac:dyDescent="0.35">
      <c r="A6" t="s">
        <v>19222</v>
      </c>
      <c r="B6" t="s">
        <v>15</v>
      </c>
      <c r="C6" t="s">
        <v>66</v>
      </c>
      <c r="D6">
        <v>151</v>
      </c>
      <c r="E6" t="s">
        <v>19907</v>
      </c>
      <c r="F6" t="s">
        <v>19839</v>
      </c>
      <c r="G6" t="s">
        <v>44</v>
      </c>
      <c r="H6" t="s">
        <v>19214</v>
      </c>
    </row>
    <row r="7" spans="1:8" x14ac:dyDescent="0.35">
      <c r="A7" t="s">
        <v>19223</v>
      </c>
      <c r="B7" t="s">
        <v>19</v>
      </c>
      <c r="C7" t="s">
        <v>1859</v>
      </c>
      <c r="D7">
        <v>960</v>
      </c>
      <c r="E7" t="s">
        <v>19838</v>
      </c>
      <c r="F7" t="s">
        <v>20016</v>
      </c>
      <c r="G7" t="s">
        <v>44</v>
      </c>
      <c r="H7" t="s">
        <v>19219</v>
      </c>
    </row>
    <row r="8" spans="1:8" x14ac:dyDescent="0.35">
      <c r="A8" t="s">
        <v>19224</v>
      </c>
      <c r="B8" t="s">
        <v>19</v>
      </c>
      <c r="C8" t="s">
        <v>1859</v>
      </c>
      <c r="D8">
        <v>115</v>
      </c>
      <c r="E8" t="s">
        <v>19854</v>
      </c>
      <c r="F8" t="s">
        <v>21452</v>
      </c>
      <c r="G8" t="s">
        <v>19216</v>
      </c>
      <c r="H8" t="s">
        <v>19219</v>
      </c>
    </row>
    <row r="9" spans="1:8" x14ac:dyDescent="0.35">
      <c r="A9" t="s">
        <v>19225</v>
      </c>
      <c r="B9" t="s">
        <v>23</v>
      </c>
      <c r="C9" t="s">
        <v>1876</v>
      </c>
      <c r="D9">
        <v>336</v>
      </c>
      <c r="E9" t="s">
        <v>19836</v>
      </c>
      <c r="F9" t="s">
        <v>19878</v>
      </c>
      <c r="G9" t="s">
        <v>19213</v>
      </c>
      <c r="H9" t="s">
        <v>19219</v>
      </c>
    </row>
    <row r="10" spans="1:8" x14ac:dyDescent="0.35">
      <c r="A10" t="s">
        <v>19226</v>
      </c>
      <c r="B10" t="s">
        <v>23</v>
      </c>
      <c r="C10" t="s">
        <v>1876</v>
      </c>
      <c r="D10">
        <v>208</v>
      </c>
      <c r="E10" t="s">
        <v>19916</v>
      </c>
      <c r="F10" t="s">
        <v>21201</v>
      </c>
      <c r="G10" t="s">
        <v>19218</v>
      </c>
      <c r="H10" t="s">
        <v>19219</v>
      </c>
    </row>
    <row r="11" spans="1:8" x14ac:dyDescent="0.35">
      <c r="A11" t="s">
        <v>19227</v>
      </c>
      <c r="B11" t="s">
        <v>23</v>
      </c>
      <c r="C11" t="s">
        <v>1876</v>
      </c>
      <c r="D11">
        <v>730</v>
      </c>
      <c r="E11" t="s">
        <v>19945</v>
      </c>
      <c r="F11" t="s">
        <v>21352</v>
      </c>
      <c r="G11" t="s">
        <v>44</v>
      </c>
      <c r="H11" t="s">
        <v>19214</v>
      </c>
    </row>
    <row r="12" spans="1:8" x14ac:dyDescent="0.35">
      <c r="A12" t="s">
        <v>19228</v>
      </c>
      <c r="B12" t="s">
        <v>26</v>
      </c>
      <c r="C12" t="s">
        <v>21786</v>
      </c>
      <c r="D12">
        <v>1376</v>
      </c>
      <c r="E12" t="s">
        <v>19924</v>
      </c>
      <c r="F12" t="s">
        <v>19914</v>
      </c>
      <c r="G12" t="s">
        <v>22625</v>
      </c>
      <c r="H12" t="s">
        <v>19219</v>
      </c>
    </row>
    <row r="13" spans="1:8" x14ac:dyDescent="0.35">
      <c r="A13" t="s">
        <v>19229</v>
      </c>
      <c r="B13" t="s">
        <v>26</v>
      </c>
      <c r="C13" t="s">
        <v>21762</v>
      </c>
      <c r="D13">
        <v>380</v>
      </c>
      <c r="E13" t="s">
        <v>19916</v>
      </c>
      <c r="F13" t="s">
        <v>19905</v>
      </c>
      <c r="G13" t="s">
        <v>19213</v>
      </c>
      <c r="H13" t="s">
        <v>19214</v>
      </c>
    </row>
    <row r="14" spans="1:8" x14ac:dyDescent="0.35">
      <c r="A14" t="s">
        <v>19230</v>
      </c>
      <c r="B14" t="s">
        <v>27</v>
      </c>
      <c r="C14" t="s">
        <v>1865</v>
      </c>
      <c r="D14">
        <v>807</v>
      </c>
      <c r="E14" t="s">
        <v>19945</v>
      </c>
      <c r="F14" t="s">
        <v>19929</v>
      </c>
      <c r="G14" t="s">
        <v>19213</v>
      </c>
      <c r="H14" t="s">
        <v>19221</v>
      </c>
    </row>
    <row r="15" spans="1:8" x14ac:dyDescent="0.35">
      <c r="A15" t="s">
        <v>19231</v>
      </c>
      <c r="B15" t="s">
        <v>27</v>
      </c>
      <c r="C15" t="s">
        <v>1865</v>
      </c>
      <c r="D15">
        <v>461</v>
      </c>
      <c r="E15" t="s">
        <v>21368</v>
      </c>
      <c r="F15" t="s">
        <v>21330</v>
      </c>
      <c r="G15" t="s">
        <v>22626</v>
      </c>
      <c r="H15" t="s">
        <v>19221</v>
      </c>
    </row>
    <row r="16" spans="1:8" x14ac:dyDescent="0.35">
      <c r="A16" t="s">
        <v>19232</v>
      </c>
      <c r="B16" t="s">
        <v>27</v>
      </c>
      <c r="C16" t="s">
        <v>21700</v>
      </c>
      <c r="D16">
        <v>402</v>
      </c>
      <c r="E16" t="s">
        <v>19882</v>
      </c>
      <c r="F16" t="s">
        <v>20071</v>
      </c>
      <c r="G16" t="s">
        <v>19218</v>
      </c>
      <c r="H16" t="s">
        <v>19214</v>
      </c>
    </row>
    <row r="17" spans="1:8" x14ac:dyDescent="0.35">
      <c r="A17" t="s">
        <v>19233</v>
      </c>
      <c r="B17" t="s">
        <v>28</v>
      </c>
      <c r="C17" t="s">
        <v>21753</v>
      </c>
      <c r="D17">
        <v>1090</v>
      </c>
      <c r="E17" t="s">
        <v>19906</v>
      </c>
      <c r="F17" t="s">
        <v>22339</v>
      </c>
      <c r="G17" t="s">
        <v>19213</v>
      </c>
      <c r="H17" t="s">
        <v>19221</v>
      </c>
    </row>
    <row r="18" spans="1:8" x14ac:dyDescent="0.35">
      <c r="A18" t="s">
        <v>19234</v>
      </c>
      <c r="B18" t="s">
        <v>28</v>
      </c>
      <c r="C18" t="s">
        <v>1851</v>
      </c>
      <c r="D18">
        <v>114</v>
      </c>
      <c r="E18" t="s">
        <v>19906</v>
      </c>
      <c r="F18" t="s">
        <v>21202</v>
      </c>
      <c r="G18" t="s">
        <v>44</v>
      </c>
      <c r="H18" t="s">
        <v>19219</v>
      </c>
    </row>
    <row r="19" spans="1:8" x14ac:dyDescent="0.35">
      <c r="A19" t="s">
        <v>19235</v>
      </c>
      <c r="B19" t="s">
        <v>29</v>
      </c>
      <c r="C19" t="s">
        <v>1896</v>
      </c>
      <c r="D19">
        <v>1390</v>
      </c>
      <c r="E19" t="s">
        <v>19931</v>
      </c>
      <c r="F19" t="s">
        <v>19867</v>
      </c>
      <c r="G19" t="s">
        <v>44</v>
      </c>
      <c r="H19" t="s">
        <v>19219</v>
      </c>
    </row>
    <row r="20" spans="1:8" x14ac:dyDescent="0.35">
      <c r="A20" t="s">
        <v>19236</v>
      </c>
      <c r="B20" t="s">
        <v>30</v>
      </c>
      <c r="C20" t="s">
        <v>1887</v>
      </c>
      <c r="D20">
        <v>1475</v>
      </c>
      <c r="E20" t="s">
        <v>21272</v>
      </c>
      <c r="F20" t="s">
        <v>66</v>
      </c>
      <c r="G20" t="s">
        <v>19216</v>
      </c>
      <c r="H20" t="s">
        <v>19214</v>
      </c>
    </row>
    <row r="21" spans="1:8" x14ac:dyDescent="0.35">
      <c r="A21" t="s">
        <v>19237</v>
      </c>
      <c r="B21" t="s">
        <v>31</v>
      </c>
      <c r="C21" t="s">
        <v>66</v>
      </c>
      <c r="D21">
        <v>947</v>
      </c>
      <c r="E21" t="s">
        <v>21492</v>
      </c>
      <c r="F21" t="s">
        <v>19868</v>
      </c>
      <c r="G21" t="s">
        <v>19218</v>
      </c>
      <c r="H21" t="s">
        <v>19219</v>
      </c>
    </row>
    <row r="22" spans="1:8" x14ac:dyDescent="0.35">
      <c r="A22" t="s">
        <v>19238</v>
      </c>
      <c r="B22" t="s">
        <v>32</v>
      </c>
      <c r="C22" t="s">
        <v>21711</v>
      </c>
      <c r="D22">
        <v>371</v>
      </c>
      <c r="E22" t="s">
        <v>19883</v>
      </c>
      <c r="F22" t="s">
        <v>19890</v>
      </c>
      <c r="G22" t="s">
        <v>19218</v>
      </c>
      <c r="H22" t="s">
        <v>19219</v>
      </c>
    </row>
    <row r="23" spans="1:8" x14ac:dyDescent="0.35">
      <c r="A23" t="s">
        <v>19239</v>
      </c>
      <c r="B23" t="s">
        <v>33</v>
      </c>
      <c r="C23" t="s">
        <v>1863</v>
      </c>
      <c r="D23">
        <v>987</v>
      </c>
      <c r="E23" t="s">
        <v>19907</v>
      </c>
      <c r="F23" t="s">
        <v>66</v>
      </c>
      <c r="G23" t="s">
        <v>19213</v>
      </c>
      <c r="H23" t="s">
        <v>19221</v>
      </c>
    </row>
    <row r="24" spans="1:8" x14ac:dyDescent="0.35">
      <c r="A24" t="s">
        <v>19240</v>
      </c>
      <c r="B24" t="s">
        <v>34</v>
      </c>
      <c r="C24" t="s">
        <v>21671</v>
      </c>
      <c r="D24">
        <v>719</v>
      </c>
      <c r="E24" t="s">
        <v>19880</v>
      </c>
      <c r="F24" t="s">
        <v>19864</v>
      </c>
      <c r="G24" t="s">
        <v>19213</v>
      </c>
      <c r="H24" t="s">
        <v>19221</v>
      </c>
    </row>
    <row r="25" spans="1:8" x14ac:dyDescent="0.35">
      <c r="A25" t="s">
        <v>19241</v>
      </c>
      <c r="B25" t="s">
        <v>34</v>
      </c>
      <c r="C25" t="s">
        <v>1854</v>
      </c>
      <c r="D25">
        <v>368</v>
      </c>
      <c r="E25" t="s">
        <v>19861</v>
      </c>
      <c r="F25" t="s">
        <v>19841</v>
      </c>
      <c r="G25" t="s">
        <v>44</v>
      </c>
      <c r="H25" t="s">
        <v>19214</v>
      </c>
    </row>
    <row r="26" spans="1:8" x14ac:dyDescent="0.35">
      <c r="A26" t="s">
        <v>19242</v>
      </c>
      <c r="B26" t="s">
        <v>34</v>
      </c>
      <c r="C26" t="s">
        <v>66</v>
      </c>
      <c r="D26">
        <v>651</v>
      </c>
      <c r="E26" t="s">
        <v>19863</v>
      </c>
      <c r="F26" t="s">
        <v>19866</v>
      </c>
      <c r="G26" t="s">
        <v>19218</v>
      </c>
      <c r="H26" t="s">
        <v>19219</v>
      </c>
    </row>
    <row r="27" spans="1:8" x14ac:dyDescent="0.35">
      <c r="A27" t="s">
        <v>19243</v>
      </c>
      <c r="B27" t="s">
        <v>35</v>
      </c>
      <c r="C27" t="s">
        <v>1919</v>
      </c>
      <c r="D27">
        <v>185</v>
      </c>
      <c r="E27" t="s">
        <v>19861</v>
      </c>
      <c r="F27" t="s">
        <v>19846</v>
      </c>
      <c r="G27" t="s">
        <v>19218</v>
      </c>
      <c r="H27" t="s">
        <v>19214</v>
      </c>
    </row>
    <row r="28" spans="1:8" x14ac:dyDescent="0.35">
      <c r="A28" t="s">
        <v>19244</v>
      </c>
      <c r="B28" t="s">
        <v>35</v>
      </c>
      <c r="C28" t="s">
        <v>21735</v>
      </c>
      <c r="D28">
        <v>630</v>
      </c>
      <c r="E28" t="s">
        <v>19865</v>
      </c>
      <c r="F28" t="s">
        <v>19893</v>
      </c>
      <c r="G28" t="s">
        <v>19218</v>
      </c>
      <c r="H28" t="s">
        <v>66</v>
      </c>
    </row>
    <row r="29" spans="1:8" x14ac:dyDescent="0.35">
      <c r="A29" t="s">
        <v>19245</v>
      </c>
      <c r="B29" t="s">
        <v>36</v>
      </c>
      <c r="C29" t="s">
        <v>21760</v>
      </c>
      <c r="D29">
        <v>480</v>
      </c>
      <c r="E29" t="s">
        <v>19892</v>
      </c>
      <c r="F29" t="s">
        <v>19932</v>
      </c>
      <c r="G29" t="s">
        <v>19218</v>
      </c>
      <c r="H29" t="s">
        <v>19221</v>
      </c>
    </row>
    <row r="30" spans="1:8" x14ac:dyDescent="0.35">
      <c r="A30" t="s">
        <v>19246</v>
      </c>
      <c r="B30" t="s">
        <v>36</v>
      </c>
      <c r="C30" t="s">
        <v>1915</v>
      </c>
      <c r="D30">
        <v>723</v>
      </c>
      <c r="E30" t="s">
        <v>19935</v>
      </c>
      <c r="F30" t="s">
        <v>19921</v>
      </c>
      <c r="G30" t="s">
        <v>19216</v>
      </c>
      <c r="H30" t="s">
        <v>19214</v>
      </c>
    </row>
    <row r="31" spans="1:8" x14ac:dyDescent="0.35">
      <c r="A31" t="s">
        <v>19247</v>
      </c>
      <c r="B31" t="s">
        <v>7</v>
      </c>
      <c r="C31" t="s">
        <v>1871</v>
      </c>
      <c r="D31">
        <v>1422</v>
      </c>
      <c r="E31" t="s">
        <v>20667</v>
      </c>
      <c r="F31" t="s">
        <v>21208</v>
      </c>
      <c r="G31" t="s">
        <v>19213</v>
      </c>
      <c r="H31" t="s">
        <v>19221</v>
      </c>
    </row>
    <row r="32" spans="1:8" x14ac:dyDescent="0.35">
      <c r="A32" t="s">
        <v>19248</v>
      </c>
      <c r="B32" t="s">
        <v>7</v>
      </c>
      <c r="C32" t="s">
        <v>1871</v>
      </c>
      <c r="D32">
        <v>687</v>
      </c>
      <c r="E32" t="s">
        <v>20044</v>
      </c>
      <c r="F32" t="s">
        <v>21205</v>
      </c>
      <c r="G32" t="s">
        <v>19213</v>
      </c>
      <c r="H32" t="s">
        <v>19214</v>
      </c>
    </row>
    <row r="33" spans="1:8" x14ac:dyDescent="0.35">
      <c r="A33" t="s">
        <v>19249</v>
      </c>
      <c r="B33" t="s">
        <v>7</v>
      </c>
      <c r="C33" t="s">
        <v>1871</v>
      </c>
      <c r="D33">
        <v>1208</v>
      </c>
      <c r="E33" t="s">
        <v>20019</v>
      </c>
      <c r="F33" t="s">
        <v>20004</v>
      </c>
      <c r="G33" t="s">
        <v>21282</v>
      </c>
      <c r="H33" t="s">
        <v>19214</v>
      </c>
    </row>
    <row r="34" spans="1:8" x14ac:dyDescent="0.35">
      <c r="A34" t="s">
        <v>19250</v>
      </c>
      <c r="B34" t="s">
        <v>12</v>
      </c>
      <c r="C34" t="s">
        <v>1857</v>
      </c>
      <c r="D34">
        <v>1500</v>
      </c>
      <c r="E34" t="s">
        <v>20061</v>
      </c>
      <c r="F34" t="s">
        <v>19987</v>
      </c>
      <c r="G34" t="s">
        <v>19213</v>
      </c>
      <c r="H34" t="s">
        <v>19214</v>
      </c>
    </row>
    <row r="35" spans="1:8" x14ac:dyDescent="0.35">
      <c r="A35" t="s">
        <v>19251</v>
      </c>
      <c r="B35" t="s">
        <v>12</v>
      </c>
      <c r="C35" t="s">
        <v>1857</v>
      </c>
      <c r="D35">
        <v>353</v>
      </c>
      <c r="E35" t="s">
        <v>20008</v>
      </c>
      <c r="F35" t="s">
        <v>19961</v>
      </c>
      <c r="G35" t="s">
        <v>22627</v>
      </c>
      <c r="H35" t="s">
        <v>19221</v>
      </c>
    </row>
    <row r="36" spans="1:8" x14ac:dyDescent="0.35">
      <c r="A36" t="s">
        <v>19252</v>
      </c>
      <c r="B36" t="s">
        <v>15</v>
      </c>
      <c r="C36" t="s">
        <v>21717</v>
      </c>
      <c r="D36">
        <v>1026</v>
      </c>
      <c r="E36" t="s">
        <v>19967</v>
      </c>
      <c r="F36" t="s">
        <v>19981</v>
      </c>
      <c r="G36" t="s">
        <v>22628</v>
      </c>
      <c r="H36" t="s">
        <v>19221</v>
      </c>
    </row>
    <row r="37" spans="1:8" x14ac:dyDescent="0.35">
      <c r="A37" t="s">
        <v>19253</v>
      </c>
      <c r="B37" t="s">
        <v>15</v>
      </c>
      <c r="C37" t="s">
        <v>21777</v>
      </c>
      <c r="D37">
        <v>1406</v>
      </c>
      <c r="E37" t="s">
        <v>20007</v>
      </c>
      <c r="F37" t="s">
        <v>21300</v>
      </c>
      <c r="G37" t="s">
        <v>44</v>
      </c>
      <c r="H37" t="s">
        <v>19219</v>
      </c>
    </row>
    <row r="38" spans="1:8" x14ac:dyDescent="0.35">
      <c r="A38" t="s">
        <v>19254</v>
      </c>
      <c r="B38" t="s">
        <v>19</v>
      </c>
      <c r="C38" t="s">
        <v>1859</v>
      </c>
      <c r="D38">
        <v>103</v>
      </c>
      <c r="E38" t="s">
        <v>20006</v>
      </c>
      <c r="F38" t="s">
        <v>20015</v>
      </c>
      <c r="G38" t="s">
        <v>19218</v>
      </c>
      <c r="H38" t="s">
        <v>19214</v>
      </c>
    </row>
    <row r="39" spans="1:8" x14ac:dyDescent="0.35">
      <c r="A39" t="s">
        <v>19255</v>
      </c>
      <c r="B39" t="s">
        <v>19</v>
      </c>
      <c r="C39" t="s">
        <v>21755</v>
      </c>
      <c r="D39">
        <v>829</v>
      </c>
      <c r="E39" t="s">
        <v>20011</v>
      </c>
      <c r="F39" t="s">
        <v>66</v>
      </c>
      <c r="G39" t="s">
        <v>19213</v>
      </c>
      <c r="H39" t="s">
        <v>19219</v>
      </c>
    </row>
    <row r="40" spans="1:8" x14ac:dyDescent="0.35">
      <c r="A40" t="s">
        <v>19256</v>
      </c>
      <c r="B40" t="s">
        <v>19</v>
      </c>
      <c r="C40" t="s">
        <v>1859</v>
      </c>
      <c r="D40">
        <v>777</v>
      </c>
      <c r="E40" t="s">
        <v>19970</v>
      </c>
      <c r="F40" t="s">
        <v>19995</v>
      </c>
      <c r="G40" t="s">
        <v>44</v>
      </c>
      <c r="H40" t="s">
        <v>66</v>
      </c>
    </row>
    <row r="41" spans="1:8" x14ac:dyDescent="0.35">
      <c r="A41" t="s">
        <v>19257</v>
      </c>
      <c r="B41" t="s">
        <v>23</v>
      </c>
      <c r="C41" t="s">
        <v>21759</v>
      </c>
      <c r="D41">
        <v>888</v>
      </c>
      <c r="E41" t="s">
        <v>21300</v>
      </c>
      <c r="F41" t="s">
        <v>20010</v>
      </c>
      <c r="G41" t="s">
        <v>19213</v>
      </c>
      <c r="H41" t="s">
        <v>19214</v>
      </c>
    </row>
    <row r="42" spans="1:8" x14ac:dyDescent="0.35">
      <c r="A42" t="s">
        <v>19258</v>
      </c>
      <c r="B42" t="s">
        <v>26</v>
      </c>
      <c r="C42" t="s">
        <v>21762</v>
      </c>
      <c r="D42">
        <v>715</v>
      </c>
      <c r="E42" t="s">
        <v>20007</v>
      </c>
      <c r="F42" t="s">
        <v>19993</v>
      </c>
      <c r="G42" t="s">
        <v>21288</v>
      </c>
      <c r="H42" t="s">
        <v>19219</v>
      </c>
    </row>
    <row r="43" spans="1:8" x14ac:dyDescent="0.35">
      <c r="A43" t="s">
        <v>19259</v>
      </c>
      <c r="B43" t="s">
        <v>27</v>
      </c>
      <c r="C43" t="s">
        <v>21776</v>
      </c>
      <c r="D43">
        <v>1368</v>
      </c>
      <c r="E43" t="s">
        <v>21204</v>
      </c>
      <c r="F43" t="s">
        <v>20164</v>
      </c>
      <c r="G43" t="s">
        <v>22627</v>
      </c>
      <c r="H43" t="s">
        <v>19214</v>
      </c>
    </row>
    <row r="44" spans="1:8" x14ac:dyDescent="0.35">
      <c r="A44" t="s">
        <v>19260</v>
      </c>
      <c r="B44" t="s">
        <v>28</v>
      </c>
      <c r="C44" t="s">
        <v>1851</v>
      </c>
      <c r="D44">
        <v>929</v>
      </c>
      <c r="E44" t="s">
        <v>19988</v>
      </c>
      <c r="F44" t="s">
        <v>66</v>
      </c>
      <c r="G44" t="s">
        <v>19216</v>
      </c>
      <c r="H44" t="s">
        <v>19221</v>
      </c>
    </row>
    <row r="45" spans="1:8" x14ac:dyDescent="0.35">
      <c r="A45" t="s">
        <v>19261</v>
      </c>
      <c r="B45" t="s">
        <v>28</v>
      </c>
      <c r="C45" t="s">
        <v>1851</v>
      </c>
      <c r="D45">
        <v>1226</v>
      </c>
      <c r="E45" t="s">
        <v>20007</v>
      </c>
      <c r="F45" t="s">
        <v>20012</v>
      </c>
      <c r="G45" t="s">
        <v>22629</v>
      </c>
      <c r="H45" t="s">
        <v>19221</v>
      </c>
    </row>
    <row r="46" spans="1:8" x14ac:dyDescent="0.35">
      <c r="A46" t="s">
        <v>19262</v>
      </c>
      <c r="B46" t="s">
        <v>28</v>
      </c>
      <c r="C46" t="s">
        <v>21753</v>
      </c>
      <c r="D46">
        <v>757</v>
      </c>
      <c r="E46" t="s">
        <v>19969</v>
      </c>
      <c r="F46" t="s">
        <v>20042</v>
      </c>
      <c r="G46" t="s">
        <v>44</v>
      </c>
      <c r="H46" t="s">
        <v>19219</v>
      </c>
    </row>
    <row r="47" spans="1:8" x14ac:dyDescent="0.35">
      <c r="A47" t="s">
        <v>19263</v>
      </c>
      <c r="B47" t="s">
        <v>29</v>
      </c>
      <c r="C47" t="s">
        <v>1896</v>
      </c>
      <c r="D47">
        <v>208</v>
      </c>
      <c r="E47" t="s">
        <v>19989</v>
      </c>
      <c r="F47" t="s">
        <v>20070</v>
      </c>
      <c r="G47" t="s">
        <v>22630</v>
      </c>
      <c r="H47" t="s">
        <v>19221</v>
      </c>
    </row>
    <row r="48" spans="1:8" x14ac:dyDescent="0.35">
      <c r="A48" t="s">
        <v>19264</v>
      </c>
      <c r="B48" t="s">
        <v>29</v>
      </c>
      <c r="C48" t="s">
        <v>1896</v>
      </c>
      <c r="D48">
        <v>1389</v>
      </c>
      <c r="E48" t="s">
        <v>20052</v>
      </c>
      <c r="F48" t="s">
        <v>20029</v>
      </c>
      <c r="G48" t="s">
        <v>19218</v>
      </c>
      <c r="H48" t="s">
        <v>19214</v>
      </c>
    </row>
    <row r="49" spans="1:8" x14ac:dyDescent="0.35">
      <c r="A49" t="s">
        <v>19265</v>
      </c>
      <c r="B49" t="s">
        <v>30</v>
      </c>
      <c r="C49" t="s">
        <v>1887</v>
      </c>
      <c r="D49">
        <v>1281</v>
      </c>
      <c r="E49" t="s">
        <v>19967</v>
      </c>
      <c r="F49" t="s">
        <v>19995</v>
      </c>
      <c r="G49" t="s">
        <v>44</v>
      </c>
      <c r="H49" t="s">
        <v>19214</v>
      </c>
    </row>
    <row r="50" spans="1:8" x14ac:dyDescent="0.35">
      <c r="A50" t="s">
        <v>19266</v>
      </c>
      <c r="B50" t="s">
        <v>30</v>
      </c>
      <c r="C50" t="s">
        <v>1887</v>
      </c>
      <c r="D50">
        <v>457</v>
      </c>
      <c r="E50" t="s">
        <v>20062</v>
      </c>
      <c r="F50" t="s">
        <v>21398</v>
      </c>
      <c r="G50" t="s">
        <v>19218</v>
      </c>
      <c r="H50" t="s">
        <v>19219</v>
      </c>
    </row>
    <row r="51" spans="1:8" x14ac:dyDescent="0.35">
      <c r="A51" t="s">
        <v>19267</v>
      </c>
      <c r="B51" t="s">
        <v>31</v>
      </c>
      <c r="C51" t="s">
        <v>21748</v>
      </c>
      <c r="D51">
        <v>870</v>
      </c>
      <c r="E51" t="s">
        <v>20003</v>
      </c>
      <c r="F51" t="s">
        <v>20024</v>
      </c>
      <c r="G51" t="s">
        <v>19218</v>
      </c>
      <c r="H51" t="s">
        <v>19219</v>
      </c>
    </row>
    <row r="52" spans="1:8" x14ac:dyDescent="0.35">
      <c r="A52" t="s">
        <v>19268</v>
      </c>
      <c r="B52" t="s">
        <v>32</v>
      </c>
      <c r="C52" t="s">
        <v>21711</v>
      </c>
      <c r="D52">
        <v>700</v>
      </c>
      <c r="E52" t="s">
        <v>20026</v>
      </c>
      <c r="F52" t="s">
        <v>20110</v>
      </c>
      <c r="G52" t="s">
        <v>19213</v>
      </c>
      <c r="H52" t="s">
        <v>19219</v>
      </c>
    </row>
    <row r="53" spans="1:8" x14ac:dyDescent="0.35">
      <c r="A53" t="s">
        <v>19269</v>
      </c>
      <c r="B53" t="s">
        <v>32</v>
      </c>
      <c r="C53" t="s">
        <v>1928</v>
      </c>
      <c r="D53">
        <v>1176</v>
      </c>
      <c r="E53" t="s">
        <v>20046</v>
      </c>
      <c r="F53" t="s">
        <v>20125</v>
      </c>
      <c r="G53" t="s">
        <v>44</v>
      </c>
      <c r="H53" t="s">
        <v>19219</v>
      </c>
    </row>
    <row r="54" spans="1:8" x14ac:dyDescent="0.35">
      <c r="A54" t="s">
        <v>19270</v>
      </c>
      <c r="B54" t="s">
        <v>33</v>
      </c>
      <c r="C54" t="s">
        <v>1863</v>
      </c>
      <c r="D54">
        <v>1074</v>
      </c>
      <c r="E54" t="s">
        <v>20013</v>
      </c>
      <c r="F54" t="s">
        <v>20065</v>
      </c>
      <c r="G54" t="s">
        <v>19213</v>
      </c>
      <c r="H54" t="s">
        <v>19214</v>
      </c>
    </row>
    <row r="55" spans="1:8" x14ac:dyDescent="0.35">
      <c r="A55" t="s">
        <v>19271</v>
      </c>
      <c r="B55" t="s">
        <v>33</v>
      </c>
      <c r="C55" t="s">
        <v>21682</v>
      </c>
      <c r="D55">
        <v>758</v>
      </c>
      <c r="E55" t="s">
        <v>20021</v>
      </c>
      <c r="F55" t="s">
        <v>21297</v>
      </c>
      <c r="G55" t="s">
        <v>19218</v>
      </c>
      <c r="H55" t="s">
        <v>66</v>
      </c>
    </row>
    <row r="56" spans="1:8" x14ac:dyDescent="0.35">
      <c r="A56" t="s">
        <v>19272</v>
      </c>
      <c r="B56" t="s">
        <v>33</v>
      </c>
      <c r="C56" t="s">
        <v>1863</v>
      </c>
      <c r="D56">
        <v>938</v>
      </c>
      <c r="E56" t="s">
        <v>20052</v>
      </c>
      <c r="F56" t="s">
        <v>20005</v>
      </c>
      <c r="G56" t="s">
        <v>19218</v>
      </c>
      <c r="H56" t="s">
        <v>19219</v>
      </c>
    </row>
    <row r="57" spans="1:8" x14ac:dyDescent="0.35">
      <c r="A57" t="s">
        <v>19273</v>
      </c>
      <c r="B57" t="s">
        <v>34</v>
      </c>
      <c r="C57" t="s">
        <v>1854</v>
      </c>
      <c r="D57">
        <v>528</v>
      </c>
      <c r="E57" t="s">
        <v>20019</v>
      </c>
      <c r="F57" t="s">
        <v>19987</v>
      </c>
      <c r="G57" t="s">
        <v>19216</v>
      </c>
      <c r="H57" t="s">
        <v>66</v>
      </c>
    </row>
    <row r="58" spans="1:8" x14ac:dyDescent="0.35">
      <c r="A58" t="s">
        <v>19274</v>
      </c>
      <c r="B58" t="s">
        <v>34</v>
      </c>
      <c r="C58" t="s">
        <v>1854</v>
      </c>
      <c r="D58">
        <v>558</v>
      </c>
      <c r="E58" t="s">
        <v>20026</v>
      </c>
      <c r="F58" t="s">
        <v>19980</v>
      </c>
      <c r="G58" t="s">
        <v>19216</v>
      </c>
      <c r="H58" t="s">
        <v>19221</v>
      </c>
    </row>
    <row r="59" spans="1:8" x14ac:dyDescent="0.35">
      <c r="A59" t="s">
        <v>19275</v>
      </c>
      <c r="B59" t="s">
        <v>34</v>
      </c>
      <c r="C59" t="s">
        <v>21651</v>
      </c>
      <c r="D59">
        <v>333</v>
      </c>
      <c r="E59" t="s">
        <v>19957</v>
      </c>
      <c r="F59" t="s">
        <v>20081</v>
      </c>
      <c r="G59" t="s">
        <v>19216</v>
      </c>
      <c r="H59" t="s">
        <v>19219</v>
      </c>
    </row>
    <row r="60" spans="1:8" x14ac:dyDescent="0.35">
      <c r="A60" t="s">
        <v>19276</v>
      </c>
      <c r="B60" t="s">
        <v>35</v>
      </c>
      <c r="C60" t="s">
        <v>1919</v>
      </c>
      <c r="D60">
        <v>1158</v>
      </c>
      <c r="E60" t="s">
        <v>20058</v>
      </c>
      <c r="F60" t="s">
        <v>19831</v>
      </c>
      <c r="G60" t="s">
        <v>19218</v>
      </c>
      <c r="H60" t="s">
        <v>19219</v>
      </c>
    </row>
    <row r="61" spans="1:8" x14ac:dyDescent="0.35">
      <c r="A61" t="s">
        <v>19277</v>
      </c>
      <c r="B61" t="s">
        <v>36</v>
      </c>
      <c r="C61" t="s">
        <v>66</v>
      </c>
      <c r="D61">
        <v>434</v>
      </c>
      <c r="E61" t="s">
        <v>19998</v>
      </c>
      <c r="F61" t="s">
        <v>20074</v>
      </c>
      <c r="G61" t="s">
        <v>44</v>
      </c>
      <c r="H61" t="s">
        <v>19214</v>
      </c>
    </row>
    <row r="62" spans="1:8" x14ac:dyDescent="0.35">
      <c r="A62" t="s">
        <v>19278</v>
      </c>
      <c r="B62" t="s">
        <v>36</v>
      </c>
      <c r="C62" t="s">
        <v>21678</v>
      </c>
      <c r="D62">
        <v>1203</v>
      </c>
      <c r="E62" t="s">
        <v>19970</v>
      </c>
      <c r="F62" t="s">
        <v>20028</v>
      </c>
      <c r="G62" t="s">
        <v>22628</v>
      </c>
      <c r="H62" t="s">
        <v>19214</v>
      </c>
    </row>
    <row r="63" spans="1:8" x14ac:dyDescent="0.35">
      <c r="A63" t="s">
        <v>19279</v>
      </c>
      <c r="B63" t="s">
        <v>36</v>
      </c>
      <c r="C63" t="s">
        <v>1915</v>
      </c>
      <c r="D63">
        <v>1331</v>
      </c>
      <c r="E63" t="s">
        <v>21203</v>
      </c>
      <c r="F63" t="s">
        <v>19972</v>
      </c>
      <c r="G63" t="s">
        <v>19213</v>
      </c>
      <c r="H63" t="s">
        <v>19219</v>
      </c>
    </row>
    <row r="64" spans="1:8" x14ac:dyDescent="0.35">
      <c r="A64" t="s">
        <v>19280</v>
      </c>
      <c r="B64" t="s">
        <v>7</v>
      </c>
      <c r="C64" t="s">
        <v>21683</v>
      </c>
      <c r="D64">
        <v>233</v>
      </c>
      <c r="E64" t="s">
        <v>20184</v>
      </c>
      <c r="F64" t="s">
        <v>20079</v>
      </c>
      <c r="G64" t="s">
        <v>19216</v>
      </c>
      <c r="H64" t="s">
        <v>19219</v>
      </c>
    </row>
    <row r="65" spans="1:8" x14ac:dyDescent="0.35">
      <c r="A65" t="s">
        <v>19281</v>
      </c>
      <c r="B65" t="s">
        <v>12</v>
      </c>
      <c r="C65" t="s">
        <v>1857</v>
      </c>
      <c r="D65">
        <v>586</v>
      </c>
      <c r="E65" t="s">
        <v>21434</v>
      </c>
      <c r="F65" t="s">
        <v>20078</v>
      </c>
      <c r="G65" t="s">
        <v>22625</v>
      </c>
      <c r="H65" t="s">
        <v>19221</v>
      </c>
    </row>
    <row r="66" spans="1:8" x14ac:dyDescent="0.35">
      <c r="A66" t="s">
        <v>19282</v>
      </c>
      <c r="B66" t="s">
        <v>12</v>
      </c>
      <c r="C66" t="s">
        <v>21782</v>
      </c>
      <c r="D66">
        <v>387</v>
      </c>
      <c r="E66" t="s">
        <v>20184</v>
      </c>
      <c r="F66" t="s">
        <v>20082</v>
      </c>
      <c r="G66" t="s">
        <v>19213</v>
      </c>
      <c r="H66" t="s">
        <v>19219</v>
      </c>
    </row>
    <row r="67" spans="1:8" x14ac:dyDescent="0.35">
      <c r="A67" t="s">
        <v>19283</v>
      </c>
      <c r="B67" t="s">
        <v>15</v>
      </c>
      <c r="C67" t="s">
        <v>66</v>
      </c>
      <c r="D67">
        <v>1100</v>
      </c>
      <c r="E67" t="s">
        <v>20140</v>
      </c>
      <c r="F67" t="s">
        <v>21334</v>
      </c>
      <c r="G67" t="s">
        <v>19213</v>
      </c>
      <c r="H67" t="s">
        <v>19214</v>
      </c>
    </row>
    <row r="68" spans="1:8" x14ac:dyDescent="0.35">
      <c r="A68" t="s">
        <v>19284</v>
      </c>
      <c r="B68" t="s">
        <v>19</v>
      </c>
      <c r="C68" t="s">
        <v>1859</v>
      </c>
      <c r="D68">
        <v>1079</v>
      </c>
      <c r="E68" t="s">
        <v>20176</v>
      </c>
      <c r="F68" t="s">
        <v>20192</v>
      </c>
      <c r="G68" t="s">
        <v>19218</v>
      </c>
      <c r="H68" t="s">
        <v>19219</v>
      </c>
    </row>
    <row r="69" spans="1:8" x14ac:dyDescent="0.35">
      <c r="A69" t="s">
        <v>19285</v>
      </c>
      <c r="B69" t="s">
        <v>19</v>
      </c>
      <c r="C69" t="s">
        <v>21746</v>
      </c>
      <c r="D69">
        <v>1117</v>
      </c>
      <c r="E69" t="s">
        <v>20184</v>
      </c>
      <c r="F69" t="s">
        <v>21334</v>
      </c>
      <c r="G69" t="s">
        <v>44</v>
      </c>
      <c r="H69" t="s">
        <v>19221</v>
      </c>
    </row>
    <row r="70" spans="1:8" x14ac:dyDescent="0.35">
      <c r="A70" t="s">
        <v>19286</v>
      </c>
      <c r="B70" t="s">
        <v>19</v>
      </c>
      <c r="C70" t="s">
        <v>1859</v>
      </c>
      <c r="D70">
        <v>306</v>
      </c>
      <c r="E70" t="s">
        <v>20148</v>
      </c>
      <c r="F70" t="s">
        <v>21291</v>
      </c>
      <c r="G70" t="s">
        <v>19218</v>
      </c>
      <c r="H70" t="s">
        <v>19219</v>
      </c>
    </row>
    <row r="71" spans="1:8" x14ac:dyDescent="0.35">
      <c r="A71" t="s">
        <v>19287</v>
      </c>
      <c r="B71" t="s">
        <v>23</v>
      </c>
      <c r="C71" t="s">
        <v>1876</v>
      </c>
      <c r="D71">
        <v>963</v>
      </c>
      <c r="E71" t="s">
        <v>20127</v>
      </c>
      <c r="F71" t="s">
        <v>20168</v>
      </c>
      <c r="G71" t="s">
        <v>19218</v>
      </c>
      <c r="H71" t="s">
        <v>66</v>
      </c>
    </row>
    <row r="72" spans="1:8" x14ac:dyDescent="0.35">
      <c r="A72" t="s">
        <v>19288</v>
      </c>
      <c r="B72" t="s">
        <v>26</v>
      </c>
      <c r="C72" t="s">
        <v>21762</v>
      </c>
      <c r="D72">
        <v>448</v>
      </c>
      <c r="E72" t="s">
        <v>20099</v>
      </c>
      <c r="F72" t="s">
        <v>66</v>
      </c>
      <c r="G72" t="s">
        <v>19218</v>
      </c>
      <c r="H72" t="s">
        <v>19214</v>
      </c>
    </row>
    <row r="73" spans="1:8" x14ac:dyDescent="0.35">
      <c r="A73" t="s">
        <v>19289</v>
      </c>
      <c r="B73" t="s">
        <v>27</v>
      </c>
      <c r="C73" t="s">
        <v>1865</v>
      </c>
      <c r="D73">
        <v>1101</v>
      </c>
      <c r="E73" t="s">
        <v>20147</v>
      </c>
      <c r="F73" t="s">
        <v>21406</v>
      </c>
      <c r="G73" t="s">
        <v>44</v>
      </c>
      <c r="H73" t="s">
        <v>19221</v>
      </c>
    </row>
    <row r="74" spans="1:8" x14ac:dyDescent="0.35">
      <c r="A74" t="s">
        <v>19290</v>
      </c>
      <c r="B74" t="s">
        <v>27</v>
      </c>
      <c r="C74" t="s">
        <v>1865</v>
      </c>
      <c r="D74">
        <v>381</v>
      </c>
      <c r="E74" t="s">
        <v>20175</v>
      </c>
      <c r="F74" t="s">
        <v>20145</v>
      </c>
      <c r="G74" t="s">
        <v>19218</v>
      </c>
      <c r="H74" t="s">
        <v>19219</v>
      </c>
    </row>
    <row r="75" spans="1:8" x14ac:dyDescent="0.35">
      <c r="A75" t="s">
        <v>19291</v>
      </c>
      <c r="B75" t="s">
        <v>28</v>
      </c>
      <c r="C75" t="s">
        <v>1851</v>
      </c>
      <c r="D75">
        <v>427</v>
      </c>
      <c r="E75" t="s">
        <v>20111</v>
      </c>
      <c r="F75" t="s">
        <v>21860</v>
      </c>
      <c r="G75" t="s">
        <v>22626</v>
      </c>
      <c r="H75" t="s">
        <v>19214</v>
      </c>
    </row>
    <row r="76" spans="1:8" x14ac:dyDescent="0.35">
      <c r="A76" t="s">
        <v>19292</v>
      </c>
      <c r="B76" t="s">
        <v>29</v>
      </c>
      <c r="C76" t="s">
        <v>21720</v>
      </c>
      <c r="D76">
        <v>547</v>
      </c>
      <c r="E76" t="s">
        <v>20018</v>
      </c>
      <c r="F76" t="s">
        <v>20103</v>
      </c>
      <c r="G76" t="s">
        <v>22629</v>
      </c>
      <c r="H76" t="s">
        <v>19221</v>
      </c>
    </row>
    <row r="77" spans="1:8" x14ac:dyDescent="0.35">
      <c r="A77" t="s">
        <v>19293</v>
      </c>
      <c r="B77" t="s">
        <v>29</v>
      </c>
      <c r="C77" t="s">
        <v>1896</v>
      </c>
      <c r="D77">
        <v>195</v>
      </c>
      <c r="E77" t="s">
        <v>20099</v>
      </c>
      <c r="F77" t="s">
        <v>20148</v>
      </c>
      <c r="G77" t="s">
        <v>22626</v>
      </c>
      <c r="H77" t="s">
        <v>19214</v>
      </c>
    </row>
    <row r="78" spans="1:8" x14ac:dyDescent="0.35">
      <c r="A78" t="s">
        <v>19294</v>
      </c>
      <c r="B78" t="s">
        <v>30</v>
      </c>
      <c r="C78" t="s">
        <v>1887</v>
      </c>
      <c r="D78">
        <v>619</v>
      </c>
      <c r="E78" t="s">
        <v>20165</v>
      </c>
      <c r="F78" t="s">
        <v>20163</v>
      </c>
      <c r="G78" t="s">
        <v>19213</v>
      </c>
      <c r="H78" t="s">
        <v>19221</v>
      </c>
    </row>
    <row r="79" spans="1:8" x14ac:dyDescent="0.35">
      <c r="A79" t="s">
        <v>19295</v>
      </c>
      <c r="B79" t="s">
        <v>31</v>
      </c>
      <c r="C79" t="s">
        <v>1867</v>
      </c>
      <c r="D79">
        <v>1147</v>
      </c>
      <c r="E79" t="s">
        <v>20122</v>
      </c>
      <c r="F79" t="s">
        <v>21576</v>
      </c>
      <c r="G79" t="s">
        <v>19216</v>
      </c>
      <c r="H79" t="s">
        <v>19219</v>
      </c>
    </row>
    <row r="80" spans="1:8" x14ac:dyDescent="0.35">
      <c r="A80" t="s">
        <v>19296</v>
      </c>
      <c r="B80" t="s">
        <v>31</v>
      </c>
      <c r="C80" t="s">
        <v>1867</v>
      </c>
      <c r="D80">
        <v>1003</v>
      </c>
      <c r="E80" t="s">
        <v>20184</v>
      </c>
      <c r="F80" t="s">
        <v>21406</v>
      </c>
      <c r="G80" t="s">
        <v>19216</v>
      </c>
      <c r="H80" t="s">
        <v>19221</v>
      </c>
    </row>
    <row r="81" spans="1:8" x14ac:dyDescent="0.35">
      <c r="A81" t="s">
        <v>19297</v>
      </c>
      <c r="B81" t="s">
        <v>31</v>
      </c>
      <c r="C81" t="s">
        <v>1867</v>
      </c>
      <c r="D81">
        <v>349</v>
      </c>
      <c r="E81" t="s">
        <v>21317</v>
      </c>
      <c r="F81" t="s">
        <v>20183</v>
      </c>
      <c r="G81" t="s">
        <v>19218</v>
      </c>
      <c r="H81" t="s">
        <v>19219</v>
      </c>
    </row>
    <row r="82" spans="1:8" x14ac:dyDescent="0.35">
      <c r="A82" t="s">
        <v>19298</v>
      </c>
      <c r="B82" t="s">
        <v>32</v>
      </c>
      <c r="C82" t="s">
        <v>21637</v>
      </c>
      <c r="D82">
        <v>1245</v>
      </c>
      <c r="E82" t="s">
        <v>20125</v>
      </c>
      <c r="F82" t="s">
        <v>20153</v>
      </c>
      <c r="G82" t="s">
        <v>44</v>
      </c>
      <c r="H82" t="s">
        <v>19219</v>
      </c>
    </row>
    <row r="83" spans="1:8" x14ac:dyDescent="0.35">
      <c r="A83" t="s">
        <v>19299</v>
      </c>
      <c r="B83" t="s">
        <v>32</v>
      </c>
      <c r="C83" t="s">
        <v>1928</v>
      </c>
      <c r="D83">
        <v>1238</v>
      </c>
      <c r="E83" t="s">
        <v>20563</v>
      </c>
      <c r="F83" t="s">
        <v>21576</v>
      </c>
      <c r="G83" t="s">
        <v>21282</v>
      </c>
      <c r="H83" t="s">
        <v>19221</v>
      </c>
    </row>
    <row r="84" spans="1:8" x14ac:dyDescent="0.35">
      <c r="A84" t="s">
        <v>19300</v>
      </c>
      <c r="B84" t="s">
        <v>33</v>
      </c>
      <c r="C84" t="s">
        <v>21682</v>
      </c>
      <c r="D84">
        <v>202</v>
      </c>
      <c r="E84" t="s">
        <v>20563</v>
      </c>
      <c r="F84" t="s">
        <v>22269</v>
      </c>
      <c r="G84" t="s">
        <v>44</v>
      </c>
      <c r="H84" t="s">
        <v>19219</v>
      </c>
    </row>
    <row r="85" spans="1:8" x14ac:dyDescent="0.35">
      <c r="A85" t="s">
        <v>19301</v>
      </c>
      <c r="B85" t="s">
        <v>34</v>
      </c>
      <c r="C85" t="s">
        <v>21651</v>
      </c>
      <c r="D85">
        <v>956</v>
      </c>
      <c r="E85" t="s">
        <v>21317</v>
      </c>
      <c r="F85" t="s">
        <v>20086</v>
      </c>
      <c r="G85" t="s">
        <v>44</v>
      </c>
      <c r="H85" t="s">
        <v>19214</v>
      </c>
    </row>
    <row r="86" spans="1:8" x14ac:dyDescent="0.35">
      <c r="A86" t="s">
        <v>19302</v>
      </c>
      <c r="B86" t="s">
        <v>34</v>
      </c>
      <c r="C86" t="s">
        <v>1854</v>
      </c>
      <c r="D86">
        <v>722</v>
      </c>
      <c r="E86" t="s">
        <v>21453</v>
      </c>
      <c r="F86" t="s">
        <v>20173</v>
      </c>
      <c r="G86" t="s">
        <v>44</v>
      </c>
      <c r="H86" t="s">
        <v>19221</v>
      </c>
    </row>
    <row r="87" spans="1:8" x14ac:dyDescent="0.35">
      <c r="A87" t="s">
        <v>19303</v>
      </c>
      <c r="B87" t="s">
        <v>35</v>
      </c>
      <c r="C87" t="s">
        <v>21716</v>
      </c>
      <c r="D87">
        <v>1006</v>
      </c>
      <c r="E87" t="s">
        <v>20038</v>
      </c>
      <c r="F87" t="s">
        <v>20130</v>
      </c>
      <c r="G87" t="s">
        <v>19218</v>
      </c>
      <c r="H87" t="s">
        <v>19214</v>
      </c>
    </row>
    <row r="88" spans="1:8" x14ac:dyDescent="0.35">
      <c r="A88" t="s">
        <v>19304</v>
      </c>
      <c r="B88" t="s">
        <v>35</v>
      </c>
      <c r="C88" t="s">
        <v>1919</v>
      </c>
      <c r="D88">
        <v>1302</v>
      </c>
      <c r="E88" t="s">
        <v>20087</v>
      </c>
      <c r="F88" t="s">
        <v>20104</v>
      </c>
      <c r="G88" t="s">
        <v>19216</v>
      </c>
      <c r="H88" t="s">
        <v>19221</v>
      </c>
    </row>
    <row r="89" spans="1:8" x14ac:dyDescent="0.35">
      <c r="A89" t="s">
        <v>19305</v>
      </c>
      <c r="B89" t="s">
        <v>36</v>
      </c>
      <c r="C89" t="s">
        <v>21715</v>
      </c>
      <c r="D89">
        <v>1421</v>
      </c>
      <c r="E89" t="s">
        <v>20179</v>
      </c>
      <c r="F89" t="s">
        <v>66</v>
      </c>
      <c r="G89" t="s">
        <v>19218</v>
      </c>
      <c r="H89" t="s">
        <v>19214</v>
      </c>
    </row>
    <row r="90" spans="1:8" x14ac:dyDescent="0.35">
      <c r="A90" t="s">
        <v>19306</v>
      </c>
      <c r="B90" t="s">
        <v>36</v>
      </c>
      <c r="C90" t="s">
        <v>1915</v>
      </c>
      <c r="D90">
        <v>140</v>
      </c>
      <c r="E90" t="s">
        <v>20125</v>
      </c>
      <c r="F90" t="s">
        <v>66</v>
      </c>
      <c r="G90" t="s">
        <v>19218</v>
      </c>
      <c r="H90" t="s">
        <v>19214</v>
      </c>
    </row>
    <row r="91" spans="1:8" x14ac:dyDescent="0.35">
      <c r="A91" t="s">
        <v>19307</v>
      </c>
      <c r="B91" t="s">
        <v>36</v>
      </c>
      <c r="C91" t="s">
        <v>21760</v>
      </c>
      <c r="D91">
        <v>588</v>
      </c>
      <c r="E91" t="s">
        <v>20167</v>
      </c>
      <c r="F91" t="s">
        <v>21563</v>
      </c>
      <c r="G91" t="s">
        <v>19218</v>
      </c>
      <c r="H91" t="s">
        <v>19219</v>
      </c>
    </row>
    <row r="92" spans="1:8" x14ac:dyDescent="0.35">
      <c r="A92" t="s">
        <v>19308</v>
      </c>
      <c r="B92" t="s">
        <v>7</v>
      </c>
      <c r="C92" t="s">
        <v>21764</v>
      </c>
      <c r="D92">
        <v>916</v>
      </c>
      <c r="E92" t="s">
        <v>20306</v>
      </c>
      <c r="F92" t="s">
        <v>20234</v>
      </c>
      <c r="G92" t="s">
        <v>19216</v>
      </c>
      <c r="H92" t="s">
        <v>19221</v>
      </c>
    </row>
    <row r="93" spans="1:8" x14ac:dyDescent="0.35">
      <c r="A93" t="s">
        <v>19309</v>
      </c>
      <c r="B93" t="s">
        <v>7</v>
      </c>
      <c r="C93" t="s">
        <v>21749</v>
      </c>
      <c r="D93">
        <v>1144</v>
      </c>
      <c r="E93" t="s">
        <v>20219</v>
      </c>
      <c r="F93" t="s">
        <v>20304</v>
      </c>
      <c r="G93" t="s">
        <v>22630</v>
      </c>
      <c r="H93" t="s">
        <v>19219</v>
      </c>
    </row>
    <row r="94" spans="1:8" x14ac:dyDescent="0.35">
      <c r="A94" t="s">
        <v>19310</v>
      </c>
      <c r="B94" t="s">
        <v>7</v>
      </c>
      <c r="C94" t="s">
        <v>1871</v>
      </c>
      <c r="D94">
        <v>826</v>
      </c>
      <c r="E94" t="s">
        <v>20266</v>
      </c>
      <c r="F94" t="s">
        <v>20397</v>
      </c>
      <c r="G94" t="s">
        <v>19216</v>
      </c>
      <c r="H94" t="s">
        <v>19219</v>
      </c>
    </row>
    <row r="95" spans="1:8" x14ac:dyDescent="0.35">
      <c r="A95" t="s">
        <v>19311</v>
      </c>
      <c r="B95" t="s">
        <v>12</v>
      </c>
      <c r="C95" t="s">
        <v>1857</v>
      </c>
      <c r="D95">
        <v>1070</v>
      </c>
      <c r="E95" t="s">
        <v>20258</v>
      </c>
      <c r="F95" t="s">
        <v>20385</v>
      </c>
      <c r="G95" t="s">
        <v>19218</v>
      </c>
      <c r="H95" t="s">
        <v>19221</v>
      </c>
    </row>
    <row r="96" spans="1:8" x14ac:dyDescent="0.35">
      <c r="A96" t="s">
        <v>19312</v>
      </c>
      <c r="B96" t="s">
        <v>12</v>
      </c>
      <c r="C96" t="s">
        <v>1857</v>
      </c>
      <c r="D96">
        <v>853</v>
      </c>
      <c r="E96" t="s">
        <v>21272</v>
      </c>
      <c r="F96" t="s">
        <v>20226</v>
      </c>
      <c r="G96" t="s">
        <v>19213</v>
      </c>
      <c r="H96" t="s">
        <v>19214</v>
      </c>
    </row>
    <row r="97" spans="1:8" x14ac:dyDescent="0.35">
      <c r="A97" t="s">
        <v>19313</v>
      </c>
      <c r="B97" t="s">
        <v>12</v>
      </c>
      <c r="C97" t="s">
        <v>1857</v>
      </c>
      <c r="D97">
        <v>1174</v>
      </c>
      <c r="E97" t="s">
        <v>20216</v>
      </c>
      <c r="F97" t="s">
        <v>21379</v>
      </c>
      <c r="G97" t="s">
        <v>21288</v>
      </c>
      <c r="H97" t="s">
        <v>19221</v>
      </c>
    </row>
    <row r="98" spans="1:8" x14ac:dyDescent="0.35">
      <c r="A98" t="s">
        <v>19314</v>
      </c>
      <c r="B98" t="s">
        <v>15</v>
      </c>
      <c r="C98" t="s">
        <v>1874</v>
      </c>
      <c r="D98">
        <v>1025</v>
      </c>
      <c r="E98" t="s">
        <v>20238</v>
      </c>
      <c r="F98" t="s">
        <v>20222</v>
      </c>
      <c r="G98" t="s">
        <v>19218</v>
      </c>
      <c r="H98" t="s">
        <v>19221</v>
      </c>
    </row>
    <row r="99" spans="1:8" x14ac:dyDescent="0.35">
      <c r="A99" t="s">
        <v>19315</v>
      </c>
      <c r="B99" t="s">
        <v>15</v>
      </c>
      <c r="C99" t="s">
        <v>1874</v>
      </c>
      <c r="D99">
        <v>1360</v>
      </c>
      <c r="E99" t="s">
        <v>20209</v>
      </c>
      <c r="F99" t="s">
        <v>21509</v>
      </c>
      <c r="G99" t="s">
        <v>22625</v>
      </c>
      <c r="H99" t="s">
        <v>19221</v>
      </c>
    </row>
    <row r="100" spans="1:8" x14ac:dyDescent="0.35">
      <c r="A100" t="s">
        <v>19316</v>
      </c>
      <c r="B100" t="s">
        <v>19</v>
      </c>
      <c r="C100" t="s">
        <v>21755</v>
      </c>
      <c r="D100">
        <v>1117</v>
      </c>
      <c r="E100" t="s">
        <v>20207</v>
      </c>
      <c r="F100" t="s">
        <v>20220</v>
      </c>
      <c r="G100" t="s">
        <v>19218</v>
      </c>
      <c r="H100" t="s">
        <v>19214</v>
      </c>
    </row>
    <row r="101" spans="1:8" x14ac:dyDescent="0.35">
      <c r="A101" t="s">
        <v>19317</v>
      </c>
      <c r="B101" t="s">
        <v>19</v>
      </c>
      <c r="C101" t="s">
        <v>21697</v>
      </c>
      <c r="D101">
        <v>846</v>
      </c>
      <c r="E101" t="s">
        <v>20238</v>
      </c>
      <c r="F101" t="s">
        <v>20275</v>
      </c>
      <c r="G101" t="s">
        <v>19218</v>
      </c>
      <c r="H101" t="s">
        <v>66</v>
      </c>
    </row>
    <row r="102" spans="1:8" x14ac:dyDescent="0.35">
      <c r="A102" t="s">
        <v>19318</v>
      </c>
      <c r="B102" t="s">
        <v>23</v>
      </c>
      <c r="C102" t="s">
        <v>1876</v>
      </c>
      <c r="D102">
        <v>1009</v>
      </c>
      <c r="E102" t="s">
        <v>20310</v>
      </c>
      <c r="F102" t="s">
        <v>66</v>
      </c>
      <c r="G102" t="s">
        <v>19213</v>
      </c>
      <c r="H102" t="s">
        <v>19214</v>
      </c>
    </row>
    <row r="103" spans="1:8" x14ac:dyDescent="0.35">
      <c r="A103" t="s">
        <v>19319</v>
      </c>
      <c r="B103" t="s">
        <v>23</v>
      </c>
      <c r="C103" t="s">
        <v>66</v>
      </c>
      <c r="D103">
        <v>748</v>
      </c>
      <c r="E103" t="s">
        <v>20249</v>
      </c>
      <c r="F103" t="s">
        <v>21315</v>
      </c>
      <c r="G103" t="s">
        <v>19213</v>
      </c>
      <c r="H103" t="s">
        <v>66</v>
      </c>
    </row>
    <row r="104" spans="1:8" x14ac:dyDescent="0.35">
      <c r="A104" t="s">
        <v>19320</v>
      </c>
      <c r="B104" t="s">
        <v>26</v>
      </c>
      <c r="C104" t="s">
        <v>1861</v>
      </c>
      <c r="D104">
        <v>1455</v>
      </c>
      <c r="E104" t="s">
        <v>20294</v>
      </c>
      <c r="F104" t="s">
        <v>20243</v>
      </c>
      <c r="G104" t="s">
        <v>19216</v>
      </c>
      <c r="H104" t="s">
        <v>19221</v>
      </c>
    </row>
    <row r="105" spans="1:8" x14ac:dyDescent="0.35">
      <c r="A105" t="s">
        <v>19321</v>
      </c>
      <c r="B105" t="s">
        <v>26</v>
      </c>
      <c r="C105" t="s">
        <v>1861</v>
      </c>
      <c r="D105">
        <v>442</v>
      </c>
      <c r="E105" t="s">
        <v>21311</v>
      </c>
      <c r="F105" t="s">
        <v>20265</v>
      </c>
      <c r="G105" t="s">
        <v>22625</v>
      </c>
      <c r="H105" t="s">
        <v>19219</v>
      </c>
    </row>
    <row r="106" spans="1:8" x14ac:dyDescent="0.35">
      <c r="A106" t="s">
        <v>19322</v>
      </c>
      <c r="B106" t="s">
        <v>26</v>
      </c>
      <c r="C106" t="s">
        <v>66</v>
      </c>
      <c r="D106">
        <v>228</v>
      </c>
      <c r="E106" t="s">
        <v>20279</v>
      </c>
      <c r="F106" t="s">
        <v>20356</v>
      </c>
      <c r="G106" t="s">
        <v>19218</v>
      </c>
      <c r="H106" t="s">
        <v>19214</v>
      </c>
    </row>
    <row r="107" spans="1:8" x14ac:dyDescent="0.35">
      <c r="A107" t="s">
        <v>19323</v>
      </c>
      <c r="B107" t="s">
        <v>27</v>
      </c>
      <c r="C107" t="s">
        <v>1865</v>
      </c>
      <c r="D107">
        <v>1296</v>
      </c>
      <c r="E107" t="s">
        <v>20308</v>
      </c>
      <c r="F107" t="s">
        <v>20250</v>
      </c>
      <c r="G107" t="s">
        <v>19213</v>
      </c>
      <c r="H107" t="s">
        <v>19214</v>
      </c>
    </row>
    <row r="108" spans="1:8" x14ac:dyDescent="0.35">
      <c r="A108" t="s">
        <v>19324</v>
      </c>
      <c r="B108" t="s">
        <v>28</v>
      </c>
      <c r="C108" t="s">
        <v>1851</v>
      </c>
      <c r="D108">
        <v>1138</v>
      </c>
      <c r="E108" t="s">
        <v>20281</v>
      </c>
      <c r="F108" t="s">
        <v>20223</v>
      </c>
      <c r="G108" t="s">
        <v>19213</v>
      </c>
      <c r="H108" t="s">
        <v>19221</v>
      </c>
    </row>
    <row r="109" spans="1:8" x14ac:dyDescent="0.35">
      <c r="A109" t="s">
        <v>19325</v>
      </c>
      <c r="B109" t="s">
        <v>29</v>
      </c>
      <c r="C109" t="s">
        <v>21709</v>
      </c>
      <c r="D109">
        <v>333</v>
      </c>
      <c r="E109" t="s">
        <v>20206</v>
      </c>
      <c r="F109" t="s">
        <v>21498</v>
      </c>
      <c r="G109" t="s">
        <v>44</v>
      </c>
      <c r="H109" t="s">
        <v>19219</v>
      </c>
    </row>
    <row r="110" spans="1:8" x14ac:dyDescent="0.35">
      <c r="A110" t="s">
        <v>19326</v>
      </c>
      <c r="B110" t="s">
        <v>30</v>
      </c>
      <c r="C110" t="s">
        <v>1887</v>
      </c>
      <c r="D110">
        <v>487</v>
      </c>
      <c r="E110" t="s">
        <v>20251</v>
      </c>
      <c r="F110" t="s">
        <v>20203</v>
      </c>
      <c r="G110" t="s">
        <v>19218</v>
      </c>
      <c r="H110" t="s">
        <v>19214</v>
      </c>
    </row>
    <row r="111" spans="1:8" x14ac:dyDescent="0.35">
      <c r="A111" t="s">
        <v>19327</v>
      </c>
      <c r="B111" t="s">
        <v>30</v>
      </c>
      <c r="C111" t="s">
        <v>1887</v>
      </c>
      <c r="D111">
        <v>580</v>
      </c>
      <c r="E111" t="s">
        <v>21520</v>
      </c>
      <c r="F111" t="s">
        <v>20382</v>
      </c>
      <c r="G111" t="s">
        <v>22625</v>
      </c>
      <c r="H111" t="s">
        <v>19221</v>
      </c>
    </row>
    <row r="112" spans="1:8" x14ac:dyDescent="0.35">
      <c r="A112" t="s">
        <v>19328</v>
      </c>
      <c r="B112" t="s">
        <v>30</v>
      </c>
      <c r="C112" t="s">
        <v>1887</v>
      </c>
      <c r="D112">
        <v>430</v>
      </c>
      <c r="E112" t="s">
        <v>20249</v>
      </c>
      <c r="F112" t="s">
        <v>20325</v>
      </c>
      <c r="G112" t="s">
        <v>21282</v>
      </c>
      <c r="H112" t="s">
        <v>19219</v>
      </c>
    </row>
    <row r="113" spans="1:8" x14ac:dyDescent="0.35">
      <c r="A113" t="s">
        <v>19329</v>
      </c>
      <c r="B113" t="s">
        <v>31</v>
      </c>
      <c r="C113" t="s">
        <v>1867</v>
      </c>
      <c r="D113">
        <v>762</v>
      </c>
      <c r="E113" t="s">
        <v>20308</v>
      </c>
      <c r="F113" t="s">
        <v>20249</v>
      </c>
      <c r="G113" t="s">
        <v>44</v>
      </c>
      <c r="H113" t="s">
        <v>66</v>
      </c>
    </row>
    <row r="114" spans="1:8" x14ac:dyDescent="0.35">
      <c r="A114" t="s">
        <v>19330</v>
      </c>
      <c r="B114" t="s">
        <v>31</v>
      </c>
      <c r="C114" t="s">
        <v>1867</v>
      </c>
      <c r="D114">
        <v>507</v>
      </c>
      <c r="E114" t="s">
        <v>20232</v>
      </c>
      <c r="F114" t="s">
        <v>20233</v>
      </c>
      <c r="G114" t="s">
        <v>19218</v>
      </c>
      <c r="H114" t="s">
        <v>19221</v>
      </c>
    </row>
    <row r="115" spans="1:8" x14ac:dyDescent="0.35">
      <c r="A115" t="s">
        <v>19331</v>
      </c>
      <c r="B115" t="s">
        <v>31</v>
      </c>
      <c r="C115" t="s">
        <v>1867</v>
      </c>
      <c r="D115">
        <v>1382</v>
      </c>
      <c r="E115" t="s">
        <v>20110</v>
      </c>
      <c r="F115" t="s">
        <v>21578</v>
      </c>
      <c r="G115" t="s">
        <v>19218</v>
      </c>
      <c r="H115" t="s">
        <v>19214</v>
      </c>
    </row>
    <row r="116" spans="1:8" x14ac:dyDescent="0.35">
      <c r="A116" t="s">
        <v>19332</v>
      </c>
      <c r="B116" t="s">
        <v>32</v>
      </c>
      <c r="C116" t="s">
        <v>1928</v>
      </c>
      <c r="D116">
        <v>964</v>
      </c>
      <c r="E116" t="s">
        <v>20217</v>
      </c>
      <c r="F116" t="s">
        <v>20304</v>
      </c>
      <c r="G116" t="s">
        <v>19218</v>
      </c>
      <c r="H116" t="s">
        <v>19221</v>
      </c>
    </row>
    <row r="117" spans="1:8" x14ac:dyDescent="0.35">
      <c r="A117" t="s">
        <v>19333</v>
      </c>
      <c r="B117" t="s">
        <v>32</v>
      </c>
      <c r="C117" t="s">
        <v>21724</v>
      </c>
      <c r="D117">
        <v>183</v>
      </c>
      <c r="E117" t="s">
        <v>20281</v>
      </c>
      <c r="F117" t="s">
        <v>20382</v>
      </c>
      <c r="G117" t="s">
        <v>19218</v>
      </c>
      <c r="H117" t="s">
        <v>19221</v>
      </c>
    </row>
    <row r="118" spans="1:8" x14ac:dyDescent="0.35">
      <c r="A118" t="s">
        <v>19334</v>
      </c>
      <c r="B118" t="s">
        <v>32</v>
      </c>
      <c r="C118" t="s">
        <v>1928</v>
      </c>
      <c r="D118">
        <v>1318</v>
      </c>
      <c r="E118" t="s">
        <v>19984</v>
      </c>
      <c r="F118" t="s">
        <v>20248</v>
      </c>
      <c r="G118" t="s">
        <v>44</v>
      </c>
      <c r="H118" t="s">
        <v>66</v>
      </c>
    </row>
    <row r="119" spans="1:8" x14ac:dyDescent="0.35">
      <c r="A119" t="s">
        <v>19335</v>
      </c>
      <c r="B119" t="s">
        <v>33</v>
      </c>
      <c r="C119" t="s">
        <v>1863</v>
      </c>
      <c r="D119">
        <v>242</v>
      </c>
      <c r="E119" t="s">
        <v>20232</v>
      </c>
      <c r="F119" t="s">
        <v>21425</v>
      </c>
      <c r="G119" t="s">
        <v>22625</v>
      </c>
      <c r="H119" t="s">
        <v>19214</v>
      </c>
    </row>
    <row r="120" spans="1:8" x14ac:dyDescent="0.35">
      <c r="A120" t="s">
        <v>19336</v>
      </c>
      <c r="B120" t="s">
        <v>33</v>
      </c>
      <c r="C120" t="s">
        <v>21682</v>
      </c>
      <c r="D120">
        <v>610</v>
      </c>
      <c r="E120" t="s">
        <v>20306</v>
      </c>
      <c r="F120" t="s">
        <v>20208</v>
      </c>
      <c r="G120" t="s">
        <v>19218</v>
      </c>
      <c r="H120" t="s">
        <v>19221</v>
      </c>
    </row>
    <row r="121" spans="1:8" x14ac:dyDescent="0.35">
      <c r="A121" t="s">
        <v>19337</v>
      </c>
      <c r="B121" t="s">
        <v>33</v>
      </c>
      <c r="C121" t="s">
        <v>66</v>
      </c>
      <c r="D121">
        <v>1236</v>
      </c>
      <c r="E121" t="s">
        <v>20213</v>
      </c>
      <c r="F121" t="s">
        <v>20263</v>
      </c>
      <c r="G121" t="s">
        <v>19216</v>
      </c>
      <c r="H121" t="s">
        <v>19214</v>
      </c>
    </row>
    <row r="122" spans="1:8" x14ac:dyDescent="0.35">
      <c r="A122" t="s">
        <v>19338</v>
      </c>
      <c r="B122" t="s">
        <v>34</v>
      </c>
      <c r="C122" t="s">
        <v>1854</v>
      </c>
      <c r="D122">
        <v>281</v>
      </c>
      <c r="E122" t="s">
        <v>20232</v>
      </c>
      <c r="F122" t="s">
        <v>20255</v>
      </c>
      <c r="G122" t="s">
        <v>19216</v>
      </c>
      <c r="H122" t="s">
        <v>19219</v>
      </c>
    </row>
    <row r="123" spans="1:8" x14ac:dyDescent="0.35">
      <c r="A123" t="s">
        <v>19339</v>
      </c>
      <c r="B123" t="s">
        <v>34</v>
      </c>
      <c r="C123" t="s">
        <v>1854</v>
      </c>
      <c r="D123">
        <v>1141</v>
      </c>
      <c r="E123" t="s">
        <v>20290</v>
      </c>
      <c r="F123" t="s">
        <v>21488</v>
      </c>
      <c r="G123" t="s">
        <v>19218</v>
      </c>
      <c r="H123" t="s">
        <v>66</v>
      </c>
    </row>
    <row r="124" spans="1:8" x14ac:dyDescent="0.35">
      <c r="A124" t="s">
        <v>19340</v>
      </c>
      <c r="B124" t="s">
        <v>35</v>
      </c>
      <c r="C124" t="s">
        <v>66</v>
      </c>
      <c r="D124">
        <v>1411</v>
      </c>
      <c r="E124" t="s">
        <v>20306</v>
      </c>
      <c r="F124" t="s">
        <v>20220</v>
      </c>
      <c r="G124" t="s">
        <v>19218</v>
      </c>
      <c r="H124" t="s">
        <v>19221</v>
      </c>
    </row>
    <row r="125" spans="1:8" x14ac:dyDescent="0.35">
      <c r="A125" t="s">
        <v>19341</v>
      </c>
      <c r="B125" t="s">
        <v>35</v>
      </c>
      <c r="C125" t="s">
        <v>66</v>
      </c>
      <c r="D125">
        <v>931</v>
      </c>
      <c r="E125" t="s">
        <v>20267</v>
      </c>
      <c r="F125" t="s">
        <v>20275</v>
      </c>
      <c r="G125" t="s">
        <v>19213</v>
      </c>
      <c r="H125" t="s">
        <v>19221</v>
      </c>
    </row>
    <row r="126" spans="1:8" x14ac:dyDescent="0.35">
      <c r="A126" t="s">
        <v>19342</v>
      </c>
      <c r="B126" t="s">
        <v>36</v>
      </c>
      <c r="C126" t="s">
        <v>21760</v>
      </c>
      <c r="D126">
        <v>610</v>
      </c>
      <c r="E126" t="s">
        <v>20224</v>
      </c>
      <c r="F126" t="s">
        <v>21340</v>
      </c>
      <c r="G126" t="s">
        <v>19218</v>
      </c>
      <c r="H126" t="s">
        <v>19219</v>
      </c>
    </row>
    <row r="127" spans="1:8" x14ac:dyDescent="0.35">
      <c r="A127" t="s">
        <v>19343</v>
      </c>
      <c r="B127" t="s">
        <v>36</v>
      </c>
      <c r="C127" t="s">
        <v>1915</v>
      </c>
      <c r="D127">
        <v>473</v>
      </c>
      <c r="E127" t="s">
        <v>19945</v>
      </c>
      <c r="F127" t="s">
        <v>21521</v>
      </c>
      <c r="G127" t="s">
        <v>19216</v>
      </c>
      <c r="H127" t="s">
        <v>19221</v>
      </c>
    </row>
    <row r="128" spans="1:8" x14ac:dyDescent="0.35">
      <c r="A128" t="s">
        <v>19344</v>
      </c>
      <c r="B128" t="s">
        <v>36</v>
      </c>
      <c r="C128" t="s">
        <v>1915</v>
      </c>
      <c r="D128">
        <v>964</v>
      </c>
      <c r="E128" t="s">
        <v>21508</v>
      </c>
      <c r="F128" t="s">
        <v>21616</v>
      </c>
      <c r="G128" t="s">
        <v>22627</v>
      </c>
      <c r="H128" t="s">
        <v>19214</v>
      </c>
    </row>
    <row r="129" spans="1:8" x14ac:dyDescent="0.35">
      <c r="A129" t="s">
        <v>19345</v>
      </c>
      <c r="B129" t="s">
        <v>7</v>
      </c>
      <c r="C129" t="s">
        <v>66</v>
      </c>
      <c r="D129">
        <v>159</v>
      </c>
      <c r="E129" t="s">
        <v>20400</v>
      </c>
      <c r="F129" t="s">
        <v>21293</v>
      </c>
      <c r="G129" t="s">
        <v>19213</v>
      </c>
      <c r="H129" t="s">
        <v>19221</v>
      </c>
    </row>
    <row r="130" spans="1:8" x14ac:dyDescent="0.35">
      <c r="A130" t="s">
        <v>19346</v>
      </c>
      <c r="B130" t="s">
        <v>7</v>
      </c>
      <c r="C130" t="s">
        <v>1871</v>
      </c>
      <c r="D130">
        <v>464</v>
      </c>
      <c r="E130" t="s">
        <v>20354</v>
      </c>
      <c r="F130" t="s">
        <v>20339</v>
      </c>
      <c r="G130" t="s">
        <v>19218</v>
      </c>
      <c r="H130" t="s">
        <v>19221</v>
      </c>
    </row>
    <row r="131" spans="1:8" x14ac:dyDescent="0.35">
      <c r="A131" t="s">
        <v>19347</v>
      </c>
      <c r="B131" t="s">
        <v>12</v>
      </c>
      <c r="C131" t="s">
        <v>1857</v>
      </c>
      <c r="D131">
        <v>147</v>
      </c>
      <c r="E131" t="s">
        <v>20387</v>
      </c>
      <c r="F131" t="s">
        <v>20317</v>
      </c>
      <c r="G131" t="s">
        <v>19218</v>
      </c>
      <c r="H131" t="s">
        <v>19214</v>
      </c>
    </row>
    <row r="132" spans="1:8" x14ac:dyDescent="0.35">
      <c r="A132" t="s">
        <v>19348</v>
      </c>
      <c r="B132" t="s">
        <v>12</v>
      </c>
      <c r="C132" t="s">
        <v>1857</v>
      </c>
      <c r="D132">
        <v>1373</v>
      </c>
      <c r="E132" t="s">
        <v>20360</v>
      </c>
      <c r="F132" t="s">
        <v>20352</v>
      </c>
      <c r="G132" t="s">
        <v>19218</v>
      </c>
      <c r="H132" t="s">
        <v>66</v>
      </c>
    </row>
    <row r="133" spans="1:8" x14ac:dyDescent="0.35">
      <c r="A133" t="s">
        <v>19349</v>
      </c>
      <c r="B133" t="s">
        <v>15</v>
      </c>
      <c r="C133" t="s">
        <v>1874</v>
      </c>
      <c r="D133">
        <v>1439</v>
      </c>
      <c r="E133" t="s">
        <v>20338</v>
      </c>
      <c r="F133" t="s">
        <v>20423</v>
      </c>
      <c r="G133" t="s">
        <v>19218</v>
      </c>
      <c r="H133" t="s">
        <v>19221</v>
      </c>
    </row>
    <row r="134" spans="1:8" x14ac:dyDescent="0.35">
      <c r="A134" t="s">
        <v>19350</v>
      </c>
      <c r="B134" t="s">
        <v>19</v>
      </c>
      <c r="C134" t="s">
        <v>1859</v>
      </c>
      <c r="D134">
        <v>427</v>
      </c>
      <c r="E134" t="s">
        <v>20324</v>
      </c>
      <c r="F134" t="s">
        <v>20343</v>
      </c>
      <c r="G134" t="s">
        <v>19218</v>
      </c>
      <c r="H134" t="s">
        <v>19214</v>
      </c>
    </row>
    <row r="135" spans="1:8" x14ac:dyDescent="0.35">
      <c r="A135" t="s">
        <v>19351</v>
      </c>
      <c r="B135" t="s">
        <v>23</v>
      </c>
      <c r="C135" t="s">
        <v>1876</v>
      </c>
      <c r="D135">
        <v>1088</v>
      </c>
      <c r="E135" t="s">
        <v>20267</v>
      </c>
      <c r="F135" t="s">
        <v>21493</v>
      </c>
      <c r="G135" t="s">
        <v>19218</v>
      </c>
      <c r="H135" t="s">
        <v>19214</v>
      </c>
    </row>
    <row r="136" spans="1:8" x14ac:dyDescent="0.35">
      <c r="A136" t="s">
        <v>19352</v>
      </c>
      <c r="B136" t="s">
        <v>26</v>
      </c>
      <c r="C136" t="s">
        <v>21786</v>
      </c>
      <c r="D136">
        <v>761</v>
      </c>
      <c r="E136" t="s">
        <v>20400</v>
      </c>
      <c r="F136" t="s">
        <v>21218</v>
      </c>
      <c r="G136" t="s">
        <v>19218</v>
      </c>
      <c r="H136" t="s">
        <v>19221</v>
      </c>
    </row>
    <row r="137" spans="1:8" x14ac:dyDescent="0.35">
      <c r="A137" t="s">
        <v>19353</v>
      </c>
      <c r="B137" t="s">
        <v>26</v>
      </c>
      <c r="C137" t="s">
        <v>66</v>
      </c>
      <c r="D137">
        <v>357</v>
      </c>
      <c r="E137" t="s">
        <v>20064</v>
      </c>
      <c r="F137" t="s">
        <v>20321</v>
      </c>
      <c r="G137" t="s">
        <v>44</v>
      </c>
      <c r="H137" t="s">
        <v>19221</v>
      </c>
    </row>
    <row r="138" spans="1:8" x14ac:dyDescent="0.35">
      <c r="A138" t="s">
        <v>19354</v>
      </c>
      <c r="B138" t="s">
        <v>26</v>
      </c>
      <c r="C138" t="s">
        <v>1861</v>
      </c>
      <c r="D138">
        <v>835</v>
      </c>
      <c r="E138" t="s">
        <v>20389</v>
      </c>
      <c r="F138" t="s">
        <v>21478</v>
      </c>
      <c r="G138" t="s">
        <v>19216</v>
      </c>
      <c r="H138" t="s">
        <v>19221</v>
      </c>
    </row>
    <row r="139" spans="1:8" x14ac:dyDescent="0.35">
      <c r="A139" t="s">
        <v>19355</v>
      </c>
      <c r="B139" t="s">
        <v>27</v>
      </c>
      <c r="C139" t="s">
        <v>21710</v>
      </c>
      <c r="D139">
        <v>1285</v>
      </c>
      <c r="E139" t="s">
        <v>20362</v>
      </c>
      <c r="F139" t="s">
        <v>21220</v>
      </c>
      <c r="G139" t="s">
        <v>44</v>
      </c>
      <c r="H139" t="s">
        <v>19214</v>
      </c>
    </row>
    <row r="140" spans="1:8" x14ac:dyDescent="0.35">
      <c r="A140" t="s">
        <v>19356</v>
      </c>
      <c r="B140" t="s">
        <v>27</v>
      </c>
      <c r="C140" t="s">
        <v>1865</v>
      </c>
      <c r="D140">
        <v>1129</v>
      </c>
      <c r="E140" t="s">
        <v>20099</v>
      </c>
      <c r="F140" t="s">
        <v>20370</v>
      </c>
      <c r="G140" t="s">
        <v>44</v>
      </c>
      <c r="H140" t="s">
        <v>19221</v>
      </c>
    </row>
    <row r="141" spans="1:8" x14ac:dyDescent="0.35">
      <c r="A141" t="s">
        <v>19357</v>
      </c>
      <c r="B141" t="s">
        <v>27</v>
      </c>
      <c r="C141" t="s">
        <v>1865</v>
      </c>
      <c r="D141">
        <v>1420</v>
      </c>
      <c r="E141" t="s">
        <v>20395</v>
      </c>
      <c r="F141" t="s">
        <v>22128</v>
      </c>
      <c r="G141" t="s">
        <v>19218</v>
      </c>
      <c r="H141" t="s">
        <v>19214</v>
      </c>
    </row>
    <row r="142" spans="1:8" x14ac:dyDescent="0.35">
      <c r="A142" t="s">
        <v>19358</v>
      </c>
      <c r="B142" t="s">
        <v>28</v>
      </c>
      <c r="C142" t="s">
        <v>21753</v>
      </c>
      <c r="D142">
        <v>1471</v>
      </c>
      <c r="E142" t="s">
        <v>20397</v>
      </c>
      <c r="F142" t="s">
        <v>20392</v>
      </c>
      <c r="G142" t="s">
        <v>44</v>
      </c>
      <c r="H142" t="s">
        <v>19219</v>
      </c>
    </row>
    <row r="143" spans="1:8" x14ac:dyDescent="0.35">
      <c r="A143" t="s">
        <v>19359</v>
      </c>
      <c r="B143" t="s">
        <v>28</v>
      </c>
      <c r="C143" t="s">
        <v>1851</v>
      </c>
      <c r="D143">
        <v>349</v>
      </c>
      <c r="E143" t="s">
        <v>20400</v>
      </c>
      <c r="F143" t="s">
        <v>20447</v>
      </c>
      <c r="G143" t="s">
        <v>44</v>
      </c>
      <c r="H143" t="s">
        <v>19214</v>
      </c>
    </row>
    <row r="144" spans="1:8" x14ac:dyDescent="0.35">
      <c r="A144" t="s">
        <v>19360</v>
      </c>
      <c r="B144" t="s">
        <v>29</v>
      </c>
      <c r="C144" t="s">
        <v>21720</v>
      </c>
      <c r="D144">
        <v>1206</v>
      </c>
      <c r="E144" t="s">
        <v>20338</v>
      </c>
      <c r="F144" t="s">
        <v>20352</v>
      </c>
      <c r="G144" t="s">
        <v>44</v>
      </c>
      <c r="H144" t="s">
        <v>19219</v>
      </c>
    </row>
    <row r="145" spans="1:8" x14ac:dyDescent="0.35">
      <c r="A145" t="s">
        <v>19361</v>
      </c>
      <c r="B145" t="s">
        <v>29</v>
      </c>
      <c r="C145" t="s">
        <v>21751</v>
      </c>
      <c r="D145">
        <v>288</v>
      </c>
      <c r="E145" t="s">
        <v>19883</v>
      </c>
      <c r="F145" t="s">
        <v>20327</v>
      </c>
      <c r="G145" t="s">
        <v>44</v>
      </c>
      <c r="H145" t="s">
        <v>19221</v>
      </c>
    </row>
    <row r="146" spans="1:8" x14ac:dyDescent="0.35">
      <c r="A146" t="s">
        <v>19362</v>
      </c>
      <c r="B146" t="s">
        <v>30</v>
      </c>
      <c r="C146" t="s">
        <v>21712</v>
      </c>
      <c r="D146">
        <v>1122</v>
      </c>
      <c r="E146" t="s">
        <v>19883</v>
      </c>
      <c r="F146" t="s">
        <v>22058</v>
      </c>
      <c r="G146" t="s">
        <v>19218</v>
      </c>
      <c r="H146" t="s">
        <v>19219</v>
      </c>
    </row>
    <row r="147" spans="1:8" x14ac:dyDescent="0.35">
      <c r="A147" t="s">
        <v>19363</v>
      </c>
      <c r="B147" t="s">
        <v>31</v>
      </c>
      <c r="C147" t="s">
        <v>21696</v>
      </c>
      <c r="D147">
        <v>961</v>
      </c>
      <c r="E147" t="s">
        <v>20945</v>
      </c>
      <c r="F147" t="s">
        <v>21602</v>
      </c>
      <c r="G147" t="s">
        <v>44</v>
      </c>
      <c r="H147" t="s">
        <v>19221</v>
      </c>
    </row>
    <row r="148" spans="1:8" x14ac:dyDescent="0.35">
      <c r="A148" t="s">
        <v>19364</v>
      </c>
      <c r="B148" t="s">
        <v>32</v>
      </c>
      <c r="C148" t="s">
        <v>1928</v>
      </c>
      <c r="D148">
        <v>1420</v>
      </c>
      <c r="E148" t="s">
        <v>20322</v>
      </c>
      <c r="F148" t="s">
        <v>22485</v>
      </c>
      <c r="G148" t="s">
        <v>44</v>
      </c>
      <c r="H148" t="s">
        <v>19219</v>
      </c>
    </row>
    <row r="149" spans="1:8" x14ac:dyDescent="0.35">
      <c r="A149" t="s">
        <v>19365</v>
      </c>
      <c r="B149" t="s">
        <v>33</v>
      </c>
      <c r="C149" t="s">
        <v>66</v>
      </c>
      <c r="D149">
        <v>805</v>
      </c>
      <c r="E149" t="s">
        <v>19883</v>
      </c>
      <c r="F149" t="s">
        <v>21216</v>
      </c>
      <c r="G149" t="s">
        <v>19213</v>
      </c>
      <c r="H149" t="s">
        <v>19221</v>
      </c>
    </row>
    <row r="150" spans="1:8" x14ac:dyDescent="0.35">
      <c r="A150" t="s">
        <v>19366</v>
      </c>
      <c r="B150" t="s">
        <v>33</v>
      </c>
      <c r="C150" t="s">
        <v>21689</v>
      </c>
      <c r="D150">
        <v>1264</v>
      </c>
      <c r="E150" t="s">
        <v>20392</v>
      </c>
      <c r="F150" t="s">
        <v>21401</v>
      </c>
      <c r="G150" t="s">
        <v>19218</v>
      </c>
      <c r="H150" t="s">
        <v>19219</v>
      </c>
    </row>
    <row r="151" spans="1:8" x14ac:dyDescent="0.35">
      <c r="A151" t="s">
        <v>19367</v>
      </c>
      <c r="B151" t="s">
        <v>34</v>
      </c>
      <c r="C151" t="s">
        <v>1854</v>
      </c>
      <c r="D151">
        <v>1444</v>
      </c>
      <c r="E151" t="s">
        <v>20326</v>
      </c>
      <c r="F151" t="s">
        <v>21551</v>
      </c>
      <c r="G151" t="s">
        <v>19218</v>
      </c>
      <c r="H151" t="s">
        <v>19219</v>
      </c>
    </row>
    <row r="152" spans="1:8" x14ac:dyDescent="0.35">
      <c r="A152" t="s">
        <v>19368</v>
      </c>
      <c r="B152" t="s">
        <v>34</v>
      </c>
      <c r="C152" t="s">
        <v>21651</v>
      </c>
      <c r="D152">
        <v>221</v>
      </c>
      <c r="E152" t="s">
        <v>20326</v>
      </c>
      <c r="F152" t="s">
        <v>20486</v>
      </c>
      <c r="G152" t="s">
        <v>19218</v>
      </c>
      <c r="H152" t="s">
        <v>19219</v>
      </c>
    </row>
    <row r="153" spans="1:8" x14ac:dyDescent="0.35">
      <c r="A153" t="s">
        <v>19369</v>
      </c>
      <c r="B153" t="s">
        <v>34</v>
      </c>
      <c r="C153" t="s">
        <v>1854</v>
      </c>
      <c r="D153">
        <v>688</v>
      </c>
      <c r="E153" t="s">
        <v>19883</v>
      </c>
      <c r="F153" t="s">
        <v>20412</v>
      </c>
      <c r="G153" t="s">
        <v>19218</v>
      </c>
      <c r="H153" t="s">
        <v>19221</v>
      </c>
    </row>
    <row r="154" spans="1:8" x14ac:dyDescent="0.35">
      <c r="A154" t="s">
        <v>19370</v>
      </c>
      <c r="B154" t="s">
        <v>35</v>
      </c>
      <c r="C154" t="s">
        <v>1919</v>
      </c>
      <c r="D154">
        <v>1225</v>
      </c>
      <c r="E154" t="s">
        <v>20099</v>
      </c>
      <c r="F154" t="s">
        <v>20357</v>
      </c>
      <c r="G154" t="s">
        <v>19216</v>
      </c>
      <c r="H154" t="s">
        <v>19221</v>
      </c>
    </row>
    <row r="155" spans="1:8" x14ac:dyDescent="0.35">
      <c r="A155" t="s">
        <v>19371</v>
      </c>
      <c r="B155" t="s">
        <v>36</v>
      </c>
      <c r="C155" t="s">
        <v>1915</v>
      </c>
      <c r="D155">
        <v>428</v>
      </c>
      <c r="E155" t="s">
        <v>20322</v>
      </c>
      <c r="F155" t="s">
        <v>20488</v>
      </c>
      <c r="G155" t="s">
        <v>22627</v>
      </c>
      <c r="H155" t="s">
        <v>19219</v>
      </c>
    </row>
    <row r="156" spans="1:8" x14ac:dyDescent="0.35">
      <c r="A156" t="s">
        <v>19372</v>
      </c>
      <c r="B156" t="s">
        <v>36</v>
      </c>
      <c r="C156" t="s">
        <v>1915</v>
      </c>
      <c r="D156">
        <v>483</v>
      </c>
      <c r="E156" t="s">
        <v>20379</v>
      </c>
      <c r="F156" t="s">
        <v>20340</v>
      </c>
      <c r="G156" t="s">
        <v>19218</v>
      </c>
      <c r="H156" t="s">
        <v>19219</v>
      </c>
    </row>
    <row r="157" spans="1:8" x14ac:dyDescent="0.35">
      <c r="A157" t="s">
        <v>19373</v>
      </c>
      <c r="B157" t="s">
        <v>7</v>
      </c>
      <c r="C157" t="s">
        <v>21774</v>
      </c>
      <c r="D157">
        <v>1274</v>
      </c>
      <c r="E157" t="s">
        <v>20495</v>
      </c>
      <c r="F157" t="s">
        <v>20471</v>
      </c>
      <c r="G157" t="s">
        <v>44</v>
      </c>
      <c r="H157" t="s">
        <v>19221</v>
      </c>
    </row>
    <row r="158" spans="1:8" x14ac:dyDescent="0.35">
      <c r="A158" t="s">
        <v>19374</v>
      </c>
      <c r="B158" t="s">
        <v>12</v>
      </c>
      <c r="C158" t="s">
        <v>21719</v>
      </c>
      <c r="D158">
        <v>149</v>
      </c>
      <c r="E158" t="s">
        <v>20526</v>
      </c>
      <c r="F158" t="s">
        <v>20513</v>
      </c>
      <c r="G158" t="s">
        <v>19213</v>
      </c>
      <c r="H158" t="s">
        <v>19221</v>
      </c>
    </row>
    <row r="159" spans="1:8" x14ac:dyDescent="0.35">
      <c r="A159" t="s">
        <v>19375</v>
      </c>
      <c r="B159" t="s">
        <v>12</v>
      </c>
      <c r="C159" t="s">
        <v>1857</v>
      </c>
      <c r="D159">
        <v>903</v>
      </c>
      <c r="E159" t="s">
        <v>20502</v>
      </c>
      <c r="F159" t="s">
        <v>20438</v>
      </c>
      <c r="G159" t="s">
        <v>44</v>
      </c>
      <c r="H159" t="s">
        <v>19221</v>
      </c>
    </row>
    <row r="160" spans="1:8" x14ac:dyDescent="0.35">
      <c r="A160" t="s">
        <v>19376</v>
      </c>
      <c r="B160" t="s">
        <v>15</v>
      </c>
      <c r="C160" t="s">
        <v>21777</v>
      </c>
      <c r="D160">
        <v>1443</v>
      </c>
      <c r="E160" t="s">
        <v>20297</v>
      </c>
      <c r="F160" t="s">
        <v>20510</v>
      </c>
      <c r="G160" t="s">
        <v>19213</v>
      </c>
      <c r="H160" t="s">
        <v>66</v>
      </c>
    </row>
    <row r="161" spans="1:8" x14ac:dyDescent="0.35">
      <c r="A161" t="s">
        <v>19377</v>
      </c>
      <c r="B161" t="s">
        <v>15</v>
      </c>
      <c r="C161" t="s">
        <v>21717</v>
      </c>
      <c r="D161">
        <v>1308</v>
      </c>
      <c r="E161" t="s">
        <v>20484</v>
      </c>
      <c r="F161" t="s">
        <v>20469</v>
      </c>
      <c r="G161" t="s">
        <v>19218</v>
      </c>
      <c r="H161" t="s">
        <v>19221</v>
      </c>
    </row>
    <row r="162" spans="1:8" x14ac:dyDescent="0.35">
      <c r="A162" t="s">
        <v>19378</v>
      </c>
      <c r="B162" t="s">
        <v>15</v>
      </c>
      <c r="C162" t="s">
        <v>21717</v>
      </c>
      <c r="D162">
        <v>631</v>
      </c>
      <c r="E162" t="s">
        <v>20489</v>
      </c>
      <c r="F162" t="s">
        <v>20462</v>
      </c>
      <c r="G162" t="s">
        <v>19213</v>
      </c>
      <c r="H162" t="s">
        <v>19219</v>
      </c>
    </row>
    <row r="163" spans="1:8" x14ac:dyDescent="0.35">
      <c r="A163" t="s">
        <v>19379</v>
      </c>
      <c r="B163" t="s">
        <v>19</v>
      </c>
      <c r="C163" t="s">
        <v>21746</v>
      </c>
      <c r="D163">
        <v>1090</v>
      </c>
      <c r="E163" t="s">
        <v>20526</v>
      </c>
      <c r="F163" t="s">
        <v>21472</v>
      </c>
      <c r="G163" t="s">
        <v>19213</v>
      </c>
      <c r="H163" t="s">
        <v>19219</v>
      </c>
    </row>
    <row r="164" spans="1:8" x14ac:dyDescent="0.35">
      <c r="A164" t="s">
        <v>19380</v>
      </c>
      <c r="B164" t="s">
        <v>19</v>
      </c>
      <c r="C164" t="s">
        <v>21697</v>
      </c>
      <c r="D164">
        <v>580</v>
      </c>
      <c r="E164" t="s">
        <v>20448</v>
      </c>
      <c r="F164" t="s">
        <v>21579</v>
      </c>
      <c r="G164" t="s">
        <v>19216</v>
      </c>
      <c r="H164" t="s">
        <v>19221</v>
      </c>
    </row>
    <row r="165" spans="1:8" x14ac:dyDescent="0.35">
      <c r="A165" t="s">
        <v>19381</v>
      </c>
      <c r="B165" t="s">
        <v>23</v>
      </c>
      <c r="C165" t="s">
        <v>1876</v>
      </c>
      <c r="D165">
        <v>441</v>
      </c>
      <c r="E165" t="s">
        <v>20473</v>
      </c>
      <c r="F165" t="s">
        <v>21224</v>
      </c>
      <c r="G165" t="s">
        <v>19216</v>
      </c>
      <c r="H165" t="s">
        <v>19214</v>
      </c>
    </row>
    <row r="166" spans="1:8" x14ac:dyDescent="0.35">
      <c r="A166" t="s">
        <v>19382</v>
      </c>
      <c r="B166" t="s">
        <v>23</v>
      </c>
      <c r="C166" t="s">
        <v>21759</v>
      </c>
      <c r="D166">
        <v>307</v>
      </c>
      <c r="E166" t="s">
        <v>20444</v>
      </c>
      <c r="F166" t="s">
        <v>20520</v>
      </c>
      <c r="G166" t="s">
        <v>44</v>
      </c>
      <c r="H166" t="s">
        <v>19214</v>
      </c>
    </row>
    <row r="167" spans="1:8" x14ac:dyDescent="0.35">
      <c r="A167" t="s">
        <v>19383</v>
      </c>
      <c r="B167" t="s">
        <v>23</v>
      </c>
      <c r="C167" t="s">
        <v>1876</v>
      </c>
      <c r="D167">
        <v>677</v>
      </c>
      <c r="E167" t="s">
        <v>20438</v>
      </c>
      <c r="F167" t="s">
        <v>21539</v>
      </c>
      <c r="G167" t="s">
        <v>19218</v>
      </c>
      <c r="H167" t="s">
        <v>19221</v>
      </c>
    </row>
    <row r="168" spans="1:8" x14ac:dyDescent="0.35">
      <c r="A168" t="s">
        <v>19384</v>
      </c>
      <c r="B168" t="s">
        <v>26</v>
      </c>
      <c r="C168" t="s">
        <v>66</v>
      </c>
      <c r="D168">
        <v>938</v>
      </c>
      <c r="E168" t="s">
        <v>20439</v>
      </c>
      <c r="F168" t="s">
        <v>20479</v>
      </c>
      <c r="G168" t="s">
        <v>19218</v>
      </c>
      <c r="H168" t="s">
        <v>19214</v>
      </c>
    </row>
    <row r="169" spans="1:8" x14ac:dyDescent="0.35">
      <c r="A169" t="s">
        <v>19385</v>
      </c>
      <c r="B169" t="s">
        <v>26</v>
      </c>
      <c r="C169" t="s">
        <v>1861</v>
      </c>
      <c r="D169">
        <v>1185</v>
      </c>
      <c r="E169" t="s">
        <v>20448</v>
      </c>
      <c r="F169" t="s">
        <v>20622</v>
      </c>
      <c r="G169" t="s">
        <v>44</v>
      </c>
      <c r="H169" t="s">
        <v>66</v>
      </c>
    </row>
    <row r="170" spans="1:8" x14ac:dyDescent="0.35">
      <c r="A170" t="s">
        <v>19386</v>
      </c>
      <c r="B170" t="s">
        <v>26</v>
      </c>
      <c r="C170" t="s">
        <v>21762</v>
      </c>
      <c r="D170">
        <v>988</v>
      </c>
      <c r="E170" t="s">
        <v>20497</v>
      </c>
      <c r="F170" t="s">
        <v>21229</v>
      </c>
      <c r="G170" t="s">
        <v>19216</v>
      </c>
      <c r="H170" t="s">
        <v>19219</v>
      </c>
    </row>
    <row r="171" spans="1:8" x14ac:dyDescent="0.35">
      <c r="A171" t="s">
        <v>19387</v>
      </c>
      <c r="B171" t="s">
        <v>27</v>
      </c>
      <c r="C171" t="s">
        <v>21700</v>
      </c>
      <c r="D171">
        <v>147</v>
      </c>
      <c r="E171" t="s">
        <v>20505</v>
      </c>
      <c r="F171" t="s">
        <v>20510</v>
      </c>
      <c r="G171" t="s">
        <v>19216</v>
      </c>
      <c r="H171" t="s">
        <v>19221</v>
      </c>
    </row>
    <row r="172" spans="1:8" x14ac:dyDescent="0.35">
      <c r="A172" t="s">
        <v>19388</v>
      </c>
      <c r="B172" t="s">
        <v>27</v>
      </c>
      <c r="C172" t="s">
        <v>1865</v>
      </c>
      <c r="D172">
        <v>513</v>
      </c>
      <c r="E172" t="s">
        <v>20175</v>
      </c>
      <c r="F172" t="s">
        <v>66</v>
      </c>
      <c r="G172" t="s">
        <v>19218</v>
      </c>
      <c r="H172" t="s">
        <v>19214</v>
      </c>
    </row>
    <row r="173" spans="1:8" x14ac:dyDescent="0.35">
      <c r="A173" t="s">
        <v>19389</v>
      </c>
      <c r="B173" t="s">
        <v>28</v>
      </c>
      <c r="C173" t="s">
        <v>21753</v>
      </c>
      <c r="D173">
        <v>981</v>
      </c>
      <c r="E173" t="s">
        <v>20532</v>
      </c>
      <c r="F173" t="s">
        <v>21229</v>
      </c>
      <c r="G173" t="s">
        <v>19216</v>
      </c>
      <c r="H173" t="s">
        <v>19214</v>
      </c>
    </row>
    <row r="174" spans="1:8" x14ac:dyDescent="0.35">
      <c r="A174" t="s">
        <v>19390</v>
      </c>
      <c r="B174" t="s">
        <v>28</v>
      </c>
      <c r="C174" t="s">
        <v>1851</v>
      </c>
      <c r="D174">
        <v>878</v>
      </c>
      <c r="E174" t="s">
        <v>22247</v>
      </c>
      <c r="F174" t="s">
        <v>20563</v>
      </c>
      <c r="G174" t="s">
        <v>19218</v>
      </c>
      <c r="H174" t="s">
        <v>19221</v>
      </c>
    </row>
    <row r="175" spans="1:8" x14ac:dyDescent="0.35">
      <c r="A175" t="s">
        <v>19391</v>
      </c>
      <c r="B175" t="s">
        <v>29</v>
      </c>
      <c r="C175" t="s">
        <v>1896</v>
      </c>
      <c r="D175">
        <v>634</v>
      </c>
      <c r="E175" t="s">
        <v>20487</v>
      </c>
      <c r="F175" t="s">
        <v>20498</v>
      </c>
      <c r="G175" t="s">
        <v>19213</v>
      </c>
      <c r="H175" t="s">
        <v>19219</v>
      </c>
    </row>
    <row r="176" spans="1:8" x14ac:dyDescent="0.35">
      <c r="A176" t="s">
        <v>19392</v>
      </c>
      <c r="B176" t="s">
        <v>30</v>
      </c>
      <c r="C176" t="s">
        <v>1887</v>
      </c>
      <c r="D176">
        <v>1325</v>
      </c>
      <c r="E176" t="s">
        <v>20483</v>
      </c>
      <c r="F176" t="s">
        <v>19970</v>
      </c>
      <c r="G176" t="s">
        <v>19218</v>
      </c>
      <c r="H176" t="s">
        <v>19214</v>
      </c>
    </row>
    <row r="177" spans="1:8" x14ac:dyDescent="0.35">
      <c r="A177" t="s">
        <v>19393</v>
      </c>
      <c r="B177" t="s">
        <v>31</v>
      </c>
      <c r="C177" t="s">
        <v>21696</v>
      </c>
      <c r="D177">
        <v>1362</v>
      </c>
      <c r="E177" t="s">
        <v>20508</v>
      </c>
      <c r="F177" t="s">
        <v>20500</v>
      </c>
      <c r="G177" t="s">
        <v>22625</v>
      </c>
      <c r="H177" t="s">
        <v>19214</v>
      </c>
    </row>
    <row r="178" spans="1:8" x14ac:dyDescent="0.35">
      <c r="A178" t="s">
        <v>19394</v>
      </c>
      <c r="B178" t="s">
        <v>31</v>
      </c>
      <c r="C178" t="s">
        <v>21748</v>
      </c>
      <c r="D178">
        <v>987</v>
      </c>
      <c r="E178" t="s">
        <v>20485</v>
      </c>
      <c r="F178" t="s">
        <v>20535</v>
      </c>
      <c r="G178" t="s">
        <v>19216</v>
      </c>
      <c r="H178" t="s">
        <v>19214</v>
      </c>
    </row>
    <row r="179" spans="1:8" x14ac:dyDescent="0.35">
      <c r="A179" t="s">
        <v>19395</v>
      </c>
      <c r="B179" t="s">
        <v>32</v>
      </c>
      <c r="C179" t="s">
        <v>1928</v>
      </c>
      <c r="D179">
        <v>1247</v>
      </c>
      <c r="E179" t="s">
        <v>20433</v>
      </c>
      <c r="F179" t="s">
        <v>21395</v>
      </c>
      <c r="G179" t="s">
        <v>19216</v>
      </c>
      <c r="H179" t="s">
        <v>19219</v>
      </c>
    </row>
    <row r="180" spans="1:8" x14ac:dyDescent="0.35">
      <c r="A180" t="s">
        <v>19396</v>
      </c>
      <c r="B180" t="s">
        <v>33</v>
      </c>
      <c r="C180" t="s">
        <v>21784</v>
      </c>
      <c r="D180">
        <v>1340</v>
      </c>
      <c r="E180" t="s">
        <v>20486</v>
      </c>
      <c r="F180" t="s">
        <v>66</v>
      </c>
      <c r="G180" t="s">
        <v>19216</v>
      </c>
      <c r="H180" t="s">
        <v>19219</v>
      </c>
    </row>
    <row r="181" spans="1:8" x14ac:dyDescent="0.35">
      <c r="A181" t="s">
        <v>19397</v>
      </c>
      <c r="B181" t="s">
        <v>33</v>
      </c>
      <c r="C181" t="s">
        <v>21723</v>
      </c>
      <c r="D181">
        <v>149</v>
      </c>
      <c r="E181" t="s">
        <v>20480</v>
      </c>
      <c r="F181" t="s">
        <v>20472</v>
      </c>
      <c r="G181" t="s">
        <v>19216</v>
      </c>
      <c r="H181" t="s">
        <v>19214</v>
      </c>
    </row>
    <row r="182" spans="1:8" x14ac:dyDescent="0.35">
      <c r="A182" t="s">
        <v>19398</v>
      </c>
      <c r="B182" t="s">
        <v>33</v>
      </c>
      <c r="C182" t="s">
        <v>1863</v>
      </c>
      <c r="D182">
        <v>735</v>
      </c>
      <c r="E182" t="s">
        <v>20437</v>
      </c>
      <c r="F182" t="s">
        <v>20551</v>
      </c>
      <c r="G182" t="s">
        <v>19216</v>
      </c>
      <c r="H182" t="s">
        <v>19214</v>
      </c>
    </row>
    <row r="183" spans="1:8" x14ac:dyDescent="0.35">
      <c r="A183" t="s">
        <v>19399</v>
      </c>
      <c r="B183" t="s">
        <v>34</v>
      </c>
      <c r="C183" t="s">
        <v>1854</v>
      </c>
      <c r="D183">
        <v>119</v>
      </c>
      <c r="E183" t="s">
        <v>20495</v>
      </c>
      <c r="F183" t="s">
        <v>20479</v>
      </c>
      <c r="G183" t="s">
        <v>22625</v>
      </c>
      <c r="H183" t="s">
        <v>19219</v>
      </c>
    </row>
    <row r="184" spans="1:8" x14ac:dyDescent="0.35">
      <c r="A184" t="s">
        <v>19400</v>
      </c>
      <c r="B184" t="s">
        <v>35</v>
      </c>
      <c r="C184" t="s">
        <v>21747</v>
      </c>
      <c r="D184">
        <v>1086</v>
      </c>
      <c r="E184" t="s">
        <v>20428</v>
      </c>
      <c r="F184" t="s">
        <v>21226</v>
      </c>
      <c r="G184" t="s">
        <v>44</v>
      </c>
      <c r="H184" t="s">
        <v>19214</v>
      </c>
    </row>
    <row r="185" spans="1:8" x14ac:dyDescent="0.35">
      <c r="A185" t="s">
        <v>19401</v>
      </c>
      <c r="B185" t="s">
        <v>35</v>
      </c>
      <c r="C185" t="s">
        <v>1919</v>
      </c>
      <c r="D185">
        <v>564</v>
      </c>
      <c r="E185" t="s">
        <v>20457</v>
      </c>
      <c r="F185" t="s">
        <v>20511</v>
      </c>
      <c r="G185" t="s">
        <v>19218</v>
      </c>
      <c r="H185" t="s">
        <v>66</v>
      </c>
    </row>
    <row r="186" spans="1:8" x14ac:dyDescent="0.35">
      <c r="A186" t="s">
        <v>19402</v>
      </c>
      <c r="B186" t="s">
        <v>36</v>
      </c>
      <c r="C186" t="s">
        <v>21728</v>
      </c>
      <c r="D186">
        <v>1008</v>
      </c>
      <c r="E186" t="s">
        <v>20531</v>
      </c>
      <c r="F186" t="s">
        <v>20429</v>
      </c>
      <c r="G186" t="s">
        <v>19216</v>
      </c>
      <c r="H186" t="s">
        <v>19221</v>
      </c>
    </row>
    <row r="187" spans="1:8" x14ac:dyDescent="0.35">
      <c r="A187" t="s">
        <v>19403</v>
      </c>
      <c r="B187" t="s">
        <v>7</v>
      </c>
      <c r="C187" t="s">
        <v>21764</v>
      </c>
      <c r="D187">
        <v>1082</v>
      </c>
      <c r="E187" t="s">
        <v>20574</v>
      </c>
      <c r="F187" t="s">
        <v>20583</v>
      </c>
      <c r="G187" t="s">
        <v>44</v>
      </c>
      <c r="H187" t="s">
        <v>19219</v>
      </c>
    </row>
    <row r="188" spans="1:8" x14ac:dyDescent="0.35">
      <c r="A188" t="s">
        <v>19404</v>
      </c>
      <c r="B188" t="s">
        <v>12</v>
      </c>
      <c r="C188" t="s">
        <v>1857</v>
      </c>
      <c r="D188">
        <v>247</v>
      </c>
      <c r="E188" t="s">
        <v>20659</v>
      </c>
      <c r="F188" t="s">
        <v>21235</v>
      </c>
      <c r="G188" t="s">
        <v>19218</v>
      </c>
      <c r="H188" t="s">
        <v>19221</v>
      </c>
    </row>
    <row r="189" spans="1:8" x14ac:dyDescent="0.35">
      <c r="A189" t="s">
        <v>19405</v>
      </c>
      <c r="B189" t="s">
        <v>12</v>
      </c>
      <c r="C189" t="s">
        <v>66</v>
      </c>
      <c r="D189">
        <v>121</v>
      </c>
      <c r="E189" t="s">
        <v>20574</v>
      </c>
      <c r="F189" t="s">
        <v>20541</v>
      </c>
      <c r="G189" t="s">
        <v>19213</v>
      </c>
      <c r="H189" t="s">
        <v>19214</v>
      </c>
    </row>
    <row r="190" spans="1:8" x14ac:dyDescent="0.35">
      <c r="A190" t="s">
        <v>19406</v>
      </c>
      <c r="B190" t="s">
        <v>15</v>
      </c>
      <c r="C190" t="s">
        <v>1874</v>
      </c>
      <c r="D190">
        <v>492</v>
      </c>
      <c r="E190" t="s">
        <v>20551</v>
      </c>
      <c r="F190" t="s">
        <v>66</v>
      </c>
      <c r="G190" t="s">
        <v>22629</v>
      </c>
      <c r="H190" t="s">
        <v>19221</v>
      </c>
    </row>
    <row r="191" spans="1:8" x14ac:dyDescent="0.35">
      <c r="A191" t="s">
        <v>19407</v>
      </c>
      <c r="B191" t="s">
        <v>15</v>
      </c>
      <c r="C191" t="s">
        <v>1874</v>
      </c>
      <c r="D191">
        <v>209</v>
      </c>
      <c r="E191" t="s">
        <v>20605</v>
      </c>
      <c r="F191" t="s">
        <v>20581</v>
      </c>
      <c r="G191" t="s">
        <v>22625</v>
      </c>
      <c r="H191" t="s">
        <v>19214</v>
      </c>
    </row>
    <row r="192" spans="1:8" x14ac:dyDescent="0.35">
      <c r="A192" t="s">
        <v>19408</v>
      </c>
      <c r="B192" t="s">
        <v>15</v>
      </c>
      <c r="C192" t="s">
        <v>21714</v>
      </c>
      <c r="D192">
        <v>936</v>
      </c>
      <c r="E192" t="s">
        <v>20650</v>
      </c>
      <c r="F192" t="s">
        <v>20612</v>
      </c>
      <c r="G192" t="s">
        <v>19218</v>
      </c>
      <c r="H192" t="s">
        <v>19219</v>
      </c>
    </row>
    <row r="193" spans="1:8" x14ac:dyDescent="0.35">
      <c r="A193" t="s">
        <v>19409</v>
      </c>
      <c r="B193" t="s">
        <v>19</v>
      </c>
      <c r="C193" t="s">
        <v>66</v>
      </c>
      <c r="D193">
        <v>1326</v>
      </c>
      <c r="E193" t="s">
        <v>20643</v>
      </c>
      <c r="F193" t="s">
        <v>20573</v>
      </c>
      <c r="G193" t="s">
        <v>19213</v>
      </c>
      <c r="H193" t="s">
        <v>19214</v>
      </c>
    </row>
    <row r="194" spans="1:8" x14ac:dyDescent="0.35">
      <c r="A194" t="s">
        <v>19410</v>
      </c>
      <c r="B194" t="s">
        <v>19</v>
      </c>
      <c r="C194" t="s">
        <v>1859</v>
      </c>
      <c r="D194">
        <v>1210</v>
      </c>
      <c r="E194" t="s">
        <v>20613</v>
      </c>
      <c r="F194" t="s">
        <v>20603</v>
      </c>
      <c r="G194" t="s">
        <v>19218</v>
      </c>
      <c r="H194" t="s">
        <v>19219</v>
      </c>
    </row>
    <row r="195" spans="1:8" x14ac:dyDescent="0.35">
      <c r="A195" t="s">
        <v>19411</v>
      </c>
      <c r="B195" t="s">
        <v>19</v>
      </c>
      <c r="C195" t="s">
        <v>21746</v>
      </c>
      <c r="D195">
        <v>358</v>
      </c>
      <c r="E195" t="s">
        <v>20564</v>
      </c>
      <c r="F195" t="s">
        <v>20628</v>
      </c>
      <c r="G195" t="s">
        <v>19213</v>
      </c>
      <c r="H195" t="s">
        <v>19221</v>
      </c>
    </row>
    <row r="196" spans="1:8" x14ac:dyDescent="0.35">
      <c r="A196" t="s">
        <v>19412</v>
      </c>
      <c r="B196" t="s">
        <v>23</v>
      </c>
      <c r="C196" t="s">
        <v>1876</v>
      </c>
      <c r="D196">
        <v>1161</v>
      </c>
      <c r="E196" t="s">
        <v>20563</v>
      </c>
      <c r="F196" t="s">
        <v>20657</v>
      </c>
      <c r="G196" t="s">
        <v>19216</v>
      </c>
      <c r="H196" t="s">
        <v>19219</v>
      </c>
    </row>
    <row r="197" spans="1:8" x14ac:dyDescent="0.35">
      <c r="A197" t="s">
        <v>19413</v>
      </c>
      <c r="B197" t="s">
        <v>23</v>
      </c>
      <c r="C197" t="s">
        <v>1876</v>
      </c>
      <c r="D197">
        <v>1052</v>
      </c>
      <c r="E197" t="s">
        <v>20543</v>
      </c>
      <c r="F197" t="s">
        <v>20600</v>
      </c>
      <c r="G197" t="s">
        <v>44</v>
      </c>
      <c r="H197" t="s">
        <v>19219</v>
      </c>
    </row>
    <row r="198" spans="1:8" x14ac:dyDescent="0.35">
      <c r="A198" t="s">
        <v>19414</v>
      </c>
      <c r="B198" t="s">
        <v>23</v>
      </c>
      <c r="C198" t="s">
        <v>1876</v>
      </c>
      <c r="D198">
        <v>993</v>
      </c>
      <c r="E198" t="s">
        <v>20613</v>
      </c>
      <c r="F198" t="s">
        <v>21970</v>
      </c>
      <c r="G198" t="s">
        <v>19213</v>
      </c>
      <c r="H198" t="s">
        <v>19221</v>
      </c>
    </row>
    <row r="199" spans="1:8" x14ac:dyDescent="0.35">
      <c r="A199" t="s">
        <v>19415</v>
      </c>
      <c r="B199" t="s">
        <v>26</v>
      </c>
      <c r="C199" t="s">
        <v>1861</v>
      </c>
      <c r="D199">
        <v>1167</v>
      </c>
      <c r="E199" t="s">
        <v>20565</v>
      </c>
      <c r="F199" t="s">
        <v>21234</v>
      </c>
      <c r="G199" t="s">
        <v>19218</v>
      </c>
      <c r="H199" t="s">
        <v>66</v>
      </c>
    </row>
    <row r="200" spans="1:8" x14ac:dyDescent="0.35">
      <c r="A200" t="s">
        <v>19416</v>
      </c>
      <c r="B200" t="s">
        <v>26</v>
      </c>
      <c r="C200" t="s">
        <v>21725</v>
      </c>
      <c r="D200">
        <v>723</v>
      </c>
      <c r="E200" t="s">
        <v>20588</v>
      </c>
      <c r="F200" t="s">
        <v>21970</v>
      </c>
      <c r="G200" t="s">
        <v>19218</v>
      </c>
      <c r="H200" t="s">
        <v>66</v>
      </c>
    </row>
    <row r="201" spans="1:8" x14ac:dyDescent="0.35">
      <c r="A201" t="s">
        <v>19417</v>
      </c>
      <c r="B201" t="s">
        <v>27</v>
      </c>
      <c r="C201" t="s">
        <v>21710</v>
      </c>
      <c r="D201">
        <v>1232</v>
      </c>
      <c r="E201" t="s">
        <v>20570</v>
      </c>
      <c r="F201" t="s">
        <v>21333</v>
      </c>
      <c r="G201" t="s">
        <v>44</v>
      </c>
      <c r="H201" t="s">
        <v>19221</v>
      </c>
    </row>
    <row r="202" spans="1:8" x14ac:dyDescent="0.35">
      <c r="A202" t="s">
        <v>19418</v>
      </c>
      <c r="B202" t="s">
        <v>27</v>
      </c>
      <c r="C202" t="s">
        <v>66</v>
      </c>
      <c r="D202">
        <v>1004</v>
      </c>
      <c r="E202" t="s">
        <v>20605</v>
      </c>
      <c r="F202" t="s">
        <v>21235</v>
      </c>
      <c r="G202" t="s">
        <v>19216</v>
      </c>
      <c r="H202" t="s">
        <v>19221</v>
      </c>
    </row>
    <row r="203" spans="1:8" x14ac:dyDescent="0.35">
      <c r="A203" t="s">
        <v>19419</v>
      </c>
      <c r="B203" t="s">
        <v>28</v>
      </c>
      <c r="C203" t="s">
        <v>1851</v>
      </c>
      <c r="D203">
        <v>1439</v>
      </c>
      <c r="E203" t="s">
        <v>21544</v>
      </c>
      <c r="F203" t="s">
        <v>20745</v>
      </c>
      <c r="G203" t="s">
        <v>44</v>
      </c>
      <c r="H203" t="s">
        <v>19221</v>
      </c>
    </row>
    <row r="204" spans="1:8" x14ac:dyDescent="0.35">
      <c r="A204" t="s">
        <v>19420</v>
      </c>
      <c r="B204" t="s">
        <v>29</v>
      </c>
      <c r="C204" t="s">
        <v>21709</v>
      </c>
      <c r="D204">
        <v>870</v>
      </c>
      <c r="E204" t="s">
        <v>20637</v>
      </c>
      <c r="F204" t="s">
        <v>20630</v>
      </c>
      <c r="G204" t="s">
        <v>44</v>
      </c>
      <c r="H204" t="s">
        <v>19219</v>
      </c>
    </row>
    <row r="205" spans="1:8" x14ac:dyDescent="0.35">
      <c r="A205" t="s">
        <v>19421</v>
      </c>
      <c r="B205" t="s">
        <v>29</v>
      </c>
      <c r="C205" t="s">
        <v>1896</v>
      </c>
      <c r="D205">
        <v>623</v>
      </c>
      <c r="E205" t="s">
        <v>20599</v>
      </c>
      <c r="F205" t="s">
        <v>20559</v>
      </c>
      <c r="G205" t="s">
        <v>19218</v>
      </c>
      <c r="H205" t="s">
        <v>19221</v>
      </c>
    </row>
    <row r="206" spans="1:8" x14ac:dyDescent="0.35">
      <c r="A206" t="s">
        <v>19422</v>
      </c>
      <c r="B206" t="s">
        <v>30</v>
      </c>
      <c r="C206" t="s">
        <v>1887</v>
      </c>
      <c r="D206">
        <v>446</v>
      </c>
      <c r="E206" t="s">
        <v>21434</v>
      </c>
      <c r="F206" t="s">
        <v>20657</v>
      </c>
      <c r="G206" t="s">
        <v>19218</v>
      </c>
      <c r="H206" t="s">
        <v>19221</v>
      </c>
    </row>
    <row r="207" spans="1:8" x14ac:dyDescent="0.35">
      <c r="A207" t="s">
        <v>19423</v>
      </c>
      <c r="B207" t="s">
        <v>30</v>
      </c>
      <c r="C207" t="s">
        <v>21793</v>
      </c>
      <c r="D207">
        <v>362</v>
      </c>
      <c r="E207" t="s">
        <v>20589</v>
      </c>
      <c r="F207" t="s">
        <v>21242</v>
      </c>
      <c r="G207" t="s">
        <v>19216</v>
      </c>
      <c r="H207" t="s">
        <v>19221</v>
      </c>
    </row>
    <row r="208" spans="1:8" x14ac:dyDescent="0.35">
      <c r="A208" t="s">
        <v>19424</v>
      </c>
      <c r="B208" t="s">
        <v>30</v>
      </c>
      <c r="C208" t="s">
        <v>1887</v>
      </c>
      <c r="D208">
        <v>1299</v>
      </c>
      <c r="E208" t="s">
        <v>21402</v>
      </c>
      <c r="F208" t="s">
        <v>21314</v>
      </c>
      <c r="G208" t="s">
        <v>19218</v>
      </c>
      <c r="H208" t="s">
        <v>19221</v>
      </c>
    </row>
    <row r="209" spans="1:8" x14ac:dyDescent="0.35">
      <c r="A209" t="s">
        <v>19425</v>
      </c>
      <c r="B209" t="s">
        <v>31</v>
      </c>
      <c r="C209" t="s">
        <v>1867</v>
      </c>
      <c r="D209">
        <v>870</v>
      </c>
      <c r="E209" t="s">
        <v>21503</v>
      </c>
      <c r="F209" t="s">
        <v>19865</v>
      </c>
      <c r="G209" t="s">
        <v>19218</v>
      </c>
      <c r="H209" t="s">
        <v>66</v>
      </c>
    </row>
    <row r="210" spans="1:8" x14ac:dyDescent="0.35">
      <c r="A210" t="s">
        <v>19426</v>
      </c>
      <c r="B210" t="s">
        <v>31</v>
      </c>
      <c r="C210" t="s">
        <v>66</v>
      </c>
      <c r="D210">
        <v>272</v>
      </c>
      <c r="E210" t="s">
        <v>20570</v>
      </c>
      <c r="F210" t="s">
        <v>66</v>
      </c>
      <c r="G210" t="s">
        <v>19218</v>
      </c>
      <c r="H210" t="s">
        <v>19221</v>
      </c>
    </row>
    <row r="211" spans="1:8" x14ac:dyDescent="0.35">
      <c r="A211" t="s">
        <v>19427</v>
      </c>
      <c r="B211" t="s">
        <v>31</v>
      </c>
      <c r="C211" t="s">
        <v>21726</v>
      </c>
      <c r="D211">
        <v>143</v>
      </c>
      <c r="E211" t="s">
        <v>20638</v>
      </c>
      <c r="F211" t="s">
        <v>21540</v>
      </c>
      <c r="G211" t="s">
        <v>44</v>
      </c>
      <c r="H211" t="s">
        <v>19219</v>
      </c>
    </row>
    <row r="212" spans="1:8" x14ac:dyDescent="0.35">
      <c r="A212" t="s">
        <v>19428</v>
      </c>
      <c r="B212" t="s">
        <v>32</v>
      </c>
      <c r="C212" t="s">
        <v>1928</v>
      </c>
      <c r="D212">
        <v>1221</v>
      </c>
      <c r="E212" t="s">
        <v>22631</v>
      </c>
      <c r="F212" t="s">
        <v>20587</v>
      </c>
      <c r="G212" t="s">
        <v>22627</v>
      </c>
      <c r="H212" t="s">
        <v>19219</v>
      </c>
    </row>
    <row r="213" spans="1:8" x14ac:dyDescent="0.35">
      <c r="A213" t="s">
        <v>19429</v>
      </c>
      <c r="B213" t="s">
        <v>32</v>
      </c>
      <c r="C213" t="s">
        <v>1928</v>
      </c>
      <c r="D213">
        <v>423</v>
      </c>
      <c r="E213" t="s">
        <v>20650</v>
      </c>
      <c r="F213" t="s">
        <v>20612</v>
      </c>
      <c r="G213" t="s">
        <v>19218</v>
      </c>
      <c r="H213" t="s">
        <v>19219</v>
      </c>
    </row>
    <row r="214" spans="1:8" x14ac:dyDescent="0.35">
      <c r="A214" t="s">
        <v>19430</v>
      </c>
      <c r="B214" t="s">
        <v>32</v>
      </c>
      <c r="C214" t="s">
        <v>1928</v>
      </c>
      <c r="D214">
        <v>255</v>
      </c>
      <c r="E214" t="s">
        <v>20599</v>
      </c>
      <c r="F214" t="s">
        <v>66</v>
      </c>
      <c r="G214" t="s">
        <v>19218</v>
      </c>
      <c r="H214" t="s">
        <v>19221</v>
      </c>
    </row>
    <row r="215" spans="1:8" x14ac:dyDescent="0.35">
      <c r="A215" t="s">
        <v>19431</v>
      </c>
      <c r="B215" t="s">
        <v>33</v>
      </c>
      <c r="C215" t="s">
        <v>1863</v>
      </c>
      <c r="D215">
        <v>739</v>
      </c>
      <c r="E215" t="s">
        <v>20547</v>
      </c>
      <c r="F215" t="s">
        <v>20591</v>
      </c>
      <c r="G215" t="s">
        <v>19213</v>
      </c>
      <c r="H215" t="s">
        <v>19221</v>
      </c>
    </row>
    <row r="216" spans="1:8" x14ac:dyDescent="0.35">
      <c r="A216" t="s">
        <v>19432</v>
      </c>
      <c r="B216" t="s">
        <v>34</v>
      </c>
      <c r="C216" t="s">
        <v>1854</v>
      </c>
      <c r="D216">
        <v>373</v>
      </c>
      <c r="E216" t="s">
        <v>21544</v>
      </c>
      <c r="F216" t="s">
        <v>21859</v>
      </c>
      <c r="G216" t="s">
        <v>19216</v>
      </c>
      <c r="H216" t="s">
        <v>66</v>
      </c>
    </row>
    <row r="217" spans="1:8" x14ac:dyDescent="0.35">
      <c r="A217" t="s">
        <v>19433</v>
      </c>
      <c r="B217" t="s">
        <v>35</v>
      </c>
      <c r="C217" t="s">
        <v>66</v>
      </c>
      <c r="D217">
        <v>1403</v>
      </c>
      <c r="E217" t="s">
        <v>20915</v>
      </c>
      <c r="F217" t="s">
        <v>20559</v>
      </c>
      <c r="G217" t="s">
        <v>19216</v>
      </c>
      <c r="H217" t="s">
        <v>19214</v>
      </c>
    </row>
    <row r="218" spans="1:8" x14ac:dyDescent="0.35">
      <c r="A218" t="s">
        <v>19434</v>
      </c>
      <c r="B218" t="s">
        <v>35</v>
      </c>
      <c r="C218" t="s">
        <v>21735</v>
      </c>
      <c r="D218">
        <v>1313</v>
      </c>
      <c r="E218" t="s">
        <v>20562</v>
      </c>
      <c r="F218" t="s">
        <v>20358</v>
      </c>
      <c r="G218" t="s">
        <v>22625</v>
      </c>
      <c r="H218" t="s">
        <v>19219</v>
      </c>
    </row>
    <row r="219" spans="1:8" x14ac:dyDescent="0.35">
      <c r="A219" t="s">
        <v>19435</v>
      </c>
      <c r="B219" t="s">
        <v>35</v>
      </c>
      <c r="C219" t="s">
        <v>1919</v>
      </c>
      <c r="D219">
        <v>232</v>
      </c>
      <c r="E219" t="s">
        <v>20595</v>
      </c>
      <c r="F219" t="s">
        <v>20628</v>
      </c>
      <c r="G219" t="s">
        <v>19218</v>
      </c>
      <c r="H219" t="s">
        <v>19221</v>
      </c>
    </row>
    <row r="220" spans="1:8" x14ac:dyDescent="0.35">
      <c r="A220" t="s">
        <v>19436</v>
      </c>
      <c r="B220" t="s">
        <v>36</v>
      </c>
      <c r="C220" t="s">
        <v>1915</v>
      </c>
      <c r="D220">
        <v>1219</v>
      </c>
      <c r="E220" t="s">
        <v>20558</v>
      </c>
      <c r="F220" t="s">
        <v>21970</v>
      </c>
      <c r="G220" t="s">
        <v>19216</v>
      </c>
      <c r="H220" t="s">
        <v>19214</v>
      </c>
    </row>
    <row r="221" spans="1:8" x14ac:dyDescent="0.35">
      <c r="A221" t="s">
        <v>19437</v>
      </c>
      <c r="B221" t="s">
        <v>7</v>
      </c>
      <c r="C221" t="s">
        <v>1871</v>
      </c>
      <c r="D221">
        <v>1010</v>
      </c>
      <c r="E221" t="s">
        <v>20700</v>
      </c>
      <c r="F221" t="s">
        <v>20755</v>
      </c>
      <c r="G221" t="s">
        <v>19218</v>
      </c>
      <c r="H221" t="s">
        <v>19219</v>
      </c>
    </row>
    <row r="222" spans="1:8" x14ac:dyDescent="0.35">
      <c r="A222" t="s">
        <v>19438</v>
      </c>
      <c r="B222" t="s">
        <v>7</v>
      </c>
      <c r="C222" t="s">
        <v>1871</v>
      </c>
      <c r="D222">
        <v>1339</v>
      </c>
      <c r="E222" t="s">
        <v>21276</v>
      </c>
      <c r="F222" t="s">
        <v>21542</v>
      </c>
      <c r="G222" t="s">
        <v>44</v>
      </c>
      <c r="H222" t="s">
        <v>19221</v>
      </c>
    </row>
    <row r="223" spans="1:8" x14ac:dyDescent="0.35">
      <c r="A223" t="s">
        <v>19439</v>
      </c>
      <c r="B223" t="s">
        <v>7</v>
      </c>
      <c r="C223" t="s">
        <v>21683</v>
      </c>
      <c r="D223">
        <v>717</v>
      </c>
      <c r="E223" t="s">
        <v>22519</v>
      </c>
      <c r="F223" t="s">
        <v>20732</v>
      </c>
      <c r="G223" t="s">
        <v>19218</v>
      </c>
      <c r="H223" t="s">
        <v>19219</v>
      </c>
    </row>
    <row r="224" spans="1:8" x14ac:dyDescent="0.35">
      <c r="A224" t="s">
        <v>19440</v>
      </c>
      <c r="B224" t="s">
        <v>12</v>
      </c>
      <c r="C224" t="s">
        <v>1857</v>
      </c>
      <c r="D224">
        <v>911</v>
      </c>
      <c r="E224" t="s">
        <v>22308</v>
      </c>
      <c r="F224" t="s">
        <v>20679</v>
      </c>
      <c r="G224" t="s">
        <v>19216</v>
      </c>
      <c r="H224" t="s">
        <v>19214</v>
      </c>
    </row>
    <row r="225" spans="1:8" x14ac:dyDescent="0.35">
      <c r="A225" t="s">
        <v>19441</v>
      </c>
      <c r="B225" t="s">
        <v>12</v>
      </c>
      <c r="C225" t="s">
        <v>1857</v>
      </c>
      <c r="D225">
        <v>913</v>
      </c>
      <c r="E225" t="s">
        <v>19870</v>
      </c>
      <c r="F225" t="s">
        <v>20759</v>
      </c>
      <c r="G225" t="s">
        <v>19218</v>
      </c>
      <c r="H225" t="s">
        <v>19221</v>
      </c>
    </row>
    <row r="226" spans="1:8" x14ac:dyDescent="0.35">
      <c r="A226" t="s">
        <v>19442</v>
      </c>
      <c r="B226" t="s">
        <v>15</v>
      </c>
      <c r="C226" t="s">
        <v>1874</v>
      </c>
      <c r="D226">
        <v>799</v>
      </c>
      <c r="E226" t="s">
        <v>20660</v>
      </c>
      <c r="F226" t="s">
        <v>20150</v>
      </c>
      <c r="G226" t="s">
        <v>19218</v>
      </c>
      <c r="H226" t="s">
        <v>19221</v>
      </c>
    </row>
    <row r="227" spans="1:8" x14ac:dyDescent="0.35">
      <c r="A227" t="s">
        <v>19443</v>
      </c>
      <c r="B227" t="s">
        <v>19</v>
      </c>
      <c r="C227" t="s">
        <v>1859</v>
      </c>
      <c r="D227">
        <v>1033</v>
      </c>
      <c r="E227" t="s">
        <v>20726</v>
      </c>
      <c r="F227" t="s">
        <v>66</v>
      </c>
      <c r="G227" t="s">
        <v>19213</v>
      </c>
      <c r="H227" t="s">
        <v>19221</v>
      </c>
    </row>
    <row r="228" spans="1:8" x14ac:dyDescent="0.35">
      <c r="A228" t="s">
        <v>19444</v>
      </c>
      <c r="B228" t="s">
        <v>19</v>
      </c>
      <c r="C228" t="s">
        <v>21790</v>
      </c>
      <c r="D228">
        <v>581</v>
      </c>
      <c r="E228" t="s">
        <v>20759</v>
      </c>
      <c r="F228" t="s">
        <v>20754</v>
      </c>
      <c r="G228" t="s">
        <v>44</v>
      </c>
      <c r="H228" t="s">
        <v>19214</v>
      </c>
    </row>
    <row r="229" spans="1:8" x14ac:dyDescent="0.35">
      <c r="A229" t="s">
        <v>19445</v>
      </c>
      <c r="B229" t="s">
        <v>23</v>
      </c>
      <c r="C229" t="s">
        <v>1876</v>
      </c>
      <c r="D229">
        <v>746</v>
      </c>
      <c r="E229" t="s">
        <v>20730</v>
      </c>
      <c r="F229" t="s">
        <v>20784</v>
      </c>
      <c r="G229" t="s">
        <v>44</v>
      </c>
      <c r="H229" t="s">
        <v>19214</v>
      </c>
    </row>
    <row r="230" spans="1:8" x14ac:dyDescent="0.35">
      <c r="A230" t="s">
        <v>19446</v>
      </c>
      <c r="B230" t="s">
        <v>26</v>
      </c>
      <c r="C230" t="s">
        <v>21725</v>
      </c>
      <c r="D230">
        <v>325</v>
      </c>
      <c r="E230" t="s">
        <v>20688</v>
      </c>
      <c r="F230" t="s">
        <v>20694</v>
      </c>
      <c r="G230" t="s">
        <v>19216</v>
      </c>
      <c r="H230" t="s">
        <v>19221</v>
      </c>
    </row>
    <row r="231" spans="1:8" x14ac:dyDescent="0.35">
      <c r="A231" t="s">
        <v>19447</v>
      </c>
      <c r="B231" t="s">
        <v>26</v>
      </c>
      <c r="C231" t="s">
        <v>1861</v>
      </c>
      <c r="D231">
        <v>1090</v>
      </c>
      <c r="E231" t="s">
        <v>20709</v>
      </c>
      <c r="F231" t="s">
        <v>19844</v>
      </c>
      <c r="G231" t="s">
        <v>44</v>
      </c>
      <c r="H231" t="s">
        <v>19219</v>
      </c>
    </row>
    <row r="232" spans="1:8" x14ac:dyDescent="0.35">
      <c r="A232" t="s">
        <v>19448</v>
      </c>
      <c r="B232" t="s">
        <v>27</v>
      </c>
      <c r="C232" t="s">
        <v>1865</v>
      </c>
      <c r="D232">
        <v>1228</v>
      </c>
      <c r="E232" t="s">
        <v>20680</v>
      </c>
      <c r="F232" t="s">
        <v>20762</v>
      </c>
      <c r="G232" t="s">
        <v>19218</v>
      </c>
      <c r="H232" t="s">
        <v>66</v>
      </c>
    </row>
    <row r="233" spans="1:8" x14ac:dyDescent="0.35">
      <c r="A233" t="s">
        <v>19449</v>
      </c>
      <c r="B233" t="s">
        <v>27</v>
      </c>
      <c r="C233" t="s">
        <v>21700</v>
      </c>
      <c r="D233">
        <v>1457</v>
      </c>
      <c r="E233" t="s">
        <v>20755</v>
      </c>
      <c r="F233" t="s">
        <v>20740</v>
      </c>
      <c r="G233" t="s">
        <v>19218</v>
      </c>
      <c r="H233" t="s">
        <v>19214</v>
      </c>
    </row>
    <row r="234" spans="1:8" x14ac:dyDescent="0.35">
      <c r="A234" t="s">
        <v>19450</v>
      </c>
      <c r="B234" t="s">
        <v>28</v>
      </c>
      <c r="C234" t="s">
        <v>21679</v>
      </c>
      <c r="D234">
        <v>1220</v>
      </c>
      <c r="E234" t="s">
        <v>20739</v>
      </c>
      <c r="F234" t="s">
        <v>21491</v>
      </c>
      <c r="G234" t="s">
        <v>22625</v>
      </c>
      <c r="H234" t="s">
        <v>19219</v>
      </c>
    </row>
    <row r="235" spans="1:8" x14ac:dyDescent="0.35">
      <c r="A235" t="s">
        <v>19451</v>
      </c>
      <c r="B235" t="s">
        <v>28</v>
      </c>
      <c r="C235" t="s">
        <v>21753</v>
      </c>
      <c r="D235">
        <v>1453</v>
      </c>
      <c r="E235" t="s">
        <v>20678</v>
      </c>
      <c r="F235" t="s">
        <v>21518</v>
      </c>
      <c r="G235" t="s">
        <v>44</v>
      </c>
      <c r="H235" t="s">
        <v>19219</v>
      </c>
    </row>
    <row r="236" spans="1:8" x14ac:dyDescent="0.35">
      <c r="A236" t="s">
        <v>19452</v>
      </c>
      <c r="B236" t="s">
        <v>28</v>
      </c>
      <c r="C236" t="s">
        <v>1851</v>
      </c>
      <c r="D236">
        <v>1180</v>
      </c>
      <c r="E236" t="s">
        <v>20667</v>
      </c>
      <c r="F236" t="s">
        <v>20664</v>
      </c>
      <c r="G236" t="s">
        <v>44</v>
      </c>
      <c r="H236" t="s">
        <v>19219</v>
      </c>
    </row>
    <row r="237" spans="1:8" x14ac:dyDescent="0.35">
      <c r="A237" t="s">
        <v>19453</v>
      </c>
      <c r="B237" t="s">
        <v>29</v>
      </c>
      <c r="C237" t="s">
        <v>21680</v>
      </c>
      <c r="D237">
        <v>1075</v>
      </c>
      <c r="E237" t="s">
        <v>20660</v>
      </c>
      <c r="F237" t="s">
        <v>21427</v>
      </c>
      <c r="G237" t="s">
        <v>19213</v>
      </c>
      <c r="H237" t="s">
        <v>19221</v>
      </c>
    </row>
    <row r="238" spans="1:8" x14ac:dyDescent="0.35">
      <c r="A238" t="s">
        <v>19454</v>
      </c>
      <c r="B238" t="s">
        <v>29</v>
      </c>
      <c r="C238" t="s">
        <v>1896</v>
      </c>
      <c r="D238">
        <v>918</v>
      </c>
      <c r="E238" t="s">
        <v>20747</v>
      </c>
      <c r="F238" t="s">
        <v>21542</v>
      </c>
      <c r="G238" t="s">
        <v>19218</v>
      </c>
      <c r="H238" t="s">
        <v>19221</v>
      </c>
    </row>
    <row r="239" spans="1:8" x14ac:dyDescent="0.35">
      <c r="A239" t="s">
        <v>19455</v>
      </c>
      <c r="B239" t="s">
        <v>30</v>
      </c>
      <c r="C239" t="s">
        <v>21793</v>
      </c>
      <c r="D239">
        <v>1493</v>
      </c>
      <c r="E239" t="s">
        <v>21236</v>
      </c>
      <c r="F239" t="s">
        <v>20673</v>
      </c>
      <c r="G239" t="s">
        <v>19218</v>
      </c>
      <c r="H239" t="s">
        <v>19214</v>
      </c>
    </row>
    <row r="240" spans="1:8" x14ac:dyDescent="0.35">
      <c r="A240" t="s">
        <v>19456</v>
      </c>
      <c r="B240" t="s">
        <v>30</v>
      </c>
      <c r="C240" t="s">
        <v>1887</v>
      </c>
      <c r="D240">
        <v>785</v>
      </c>
      <c r="E240" t="s">
        <v>20765</v>
      </c>
      <c r="F240" t="s">
        <v>20662</v>
      </c>
      <c r="G240" t="s">
        <v>19218</v>
      </c>
      <c r="H240" t="s">
        <v>19219</v>
      </c>
    </row>
    <row r="241" spans="1:8" x14ac:dyDescent="0.35">
      <c r="A241" t="s">
        <v>19457</v>
      </c>
      <c r="B241" t="s">
        <v>31</v>
      </c>
      <c r="C241" t="s">
        <v>21726</v>
      </c>
      <c r="D241">
        <v>324</v>
      </c>
      <c r="E241" t="s">
        <v>21236</v>
      </c>
      <c r="F241" t="s">
        <v>20225</v>
      </c>
      <c r="G241" t="s">
        <v>22626</v>
      </c>
      <c r="H241" t="s">
        <v>19214</v>
      </c>
    </row>
    <row r="242" spans="1:8" x14ac:dyDescent="0.35">
      <c r="A242" t="s">
        <v>19458</v>
      </c>
      <c r="B242" t="s">
        <v>32</v>
      </c>
      <c r="C242" t="s">
        <v>1928</v>
      </c>
      <c r="D242">
        <v>984</v>
      </c>
      <c r="E242" t="s">
        <v>20700</v>
      </c>
      <c r="F242" t="s">
        <v>20703</v>
      </c>
      <c r="G242" t="s">
        <v>19218</v>
      </c>
      <c r="H242" t="s">
        <v>19214</v>
      </c>
    </row>
    <row r="243" spans="1:8" x14ac:dyDescent="0.35">
      <c r="A243" t="s">
        <v>19459</v>
      </c>
      <c r="B243" t="s">
        <v>33</v>
      </c>
      <c r="C243" t="s">
        <v>21682</v>
      </c>
      <c r="D243">
        <v>970</v>
      </c>
      <c r="E243" t="s">
        <v>21242</v>
      </c>
      <c r="F243" t="s">
        <v>21238</v>
      </c>
      <c r="G243" t="s">
        <v>19213</v>
      </c>
      <c r="H243" t="s">
        <v>19221</v>
      </c>
    </row>
    <row r="244" spans="1:8" x14ac:dyDescent="0.35">
      <c r="A244" t="s">
        <v>19460</v>
      </c>
      <c r="B244" t="s">
        <v>33</v>
      </c>
      <c r="C244" t="s">
        <v>1863</v>
      </c>
      <c r="D244">
        <v>450</v>
      </c>
      <c r="E244" t="s">
        <v>21474</v>
      </c>
      <c r="F244" t="s">
        <v>66</v>
      </c>
      <c r="G244" t="s">
        <v>19216</v>
      </c>
      <c r="H244" t="s">
        <v>19221</v>
      </c>
    </row>
    <row r="245" spans="1:8" x14ac:dyDescent="0.35">
      <c r="A245" t="s">
        <v>19461</v>
      </c>
      <c r="B245" t="s">
        <v>33</v>
      </c>
      <c r="C245" t="s">
        <v>1863</v>
      </c>
      <c r="D245">
        <v>1323</v>
      </c>
      <c r="E245" t="s">
        <v>20763</v>
      </c>
      <c r="F245" t="s">
        <v>20693</v>
      </c>
      <c r="G245" t="s">
        <v>19216</v>
      </c>
      <c r="H245" t="s">
        <v>19221</v>
      </c>
    </row>
    <row r="246" spans="1:8" x14ac:dyDescent="0.35">
      <c r="A246" t="s">
        <v>19462</v>
      </c>
      <c r="B246" t="s">
        <v>34</v>
      </c>
      <c r="C246" t="s">
        <v>1854</v>
      </c>
      <c r="D246">
        <v>849</v>
      </c>
      <c r="E246" t="s">
        <v>20701</v>
      </c>
      <c r="F246" t="s">
        <v>21246</v>
      </c>
      <c r="G246" t="s">
        <v>44</v>
      </c>
      <c r="H246" t="s">
        <v>19221</v>
      </c>
    </row>
    <row r="247" spans="1:8" x14ac:dyDescent="0.35">
      <c r="A247" t="s">
        <v>19463</v>
      </c>
      <c r="B247" t="s">
        <v>34</v>
      </c>
      <c r="C247" t="s">
        <v>21744</v>
      </c>
      <c r="D247">
        <v>851</v>
      </c>
      <c r="E247" t="s">
        <v>20710</v>
      </c>
      <c r="F247" t="s">
        <v>20703</v>
      </c>
      <c r="G247" t="s">
        <v>44</v>
      </c>
      <c r="H247" t="s">
        <v>19221</v>
      </c>
    </row>
    <row r="248" spans="1:8" x14ac:dyDescent="0.35">
      <c r="A248" t="s">
        <v>19464</v>
      </c>
      <c r="B248" t="s">
        <v>35</v>
      </c>
      <c r="C248" t="s">
        <v>1919</v>
      </c>
      <c r="D248">
        <v>805</v>
      </c>
      <c r="E248" t="s">
        <v>20706</v>
      </c>
      <c r="F248" t="s">
        <v>21397</v>
      </c>
      <c r="G248" t="s">
        <v>19216</v>
      </c>
      <c r="H248" t="s">
        <v>19219</v>
      </c>
    </row>
    <row r="249" spans="1:8" x14ac:dyDescent="0.35">
      <c r="A249" t="s">
        <v>19465</v>
      </c>
      <c r="B249" t="s">
        <v>35</v>
      </c>
      <c r="C249" t="s">
        <v>1919</v>
      </c>
      <c r="D249">
        <v>165</v>
      </c>
      <c r="E249" t="s">
        <v>20617</v>
      </c>
      <c r="F249" t="s">
        <v>20661</v>
      </c>
      <c r="G249" t="s">
        <v>19216</v>
      </c>
      <c r="H249" t="s">
        <v>19221</v>
      </c>
    </row>
    <row r="250" spans="1:8" x14ac:dyDescent="0.35">
      <c r="A250" t="s">
        <v>19466</v>
      </c>
      <c r="B250" t="s">
        <v>36</v>
      </c>
      <c r="C250" t="s">
        <v>1915</v>
      </c>
      <c r="D250">
        <v>1121</v>
      </c>
      <c r="E250" t="s">
        <v>20277</v>
      </c>
      <c r="F250" t="s">
        <v>20754</v>
      </c>
      <c r="G250" t="s">
        <v>19216</v>
      </c>
      <c r="H250" t="s">
        <v>19221</v>
      </c>
    </row>
    <row r="251" spans="1:8" x14ac:dyDescent="0.35">
      <c r="A251" t="s">
        <v>19467</v>
      </c>
      <c r="B251" t="s">
        <v>36</v>
      </c>
      <c r="C251" t="s">
        <v>1915</v>
      </c>
      <c r="D251">
        <v>645</v>
      </c>
      <c r="E251" t="s">
        <v>20727</v>
      </c>
      <c r="F251" t="s">
        <v>21377</v>
      </c>
      <c r="G251" t="s">
        <v>19216</v>
      </c>
      <c r="H251" t="s">
        <v>19219</v>
      </c>
    </row>
    <row r="252" spans="1:8" x14ac:dyDescent="0.35">
      <c r="A252" t="s">
        <v>19468</v>
      </c>
      <c r="B252" t="s">
        <v>7</v>
      </c>
      <c r="C252" t="s">
        <v>21774</v>
      </c>
      <c r="D252">
        <v>1122</v>
      </c>
      <c r="E252" t="s">
        <v>20814</v>
      </c>
      <c r="F252" t="s">
        <v>20949</v>
      </c>
      <c r="G252" t="s">
        <v>19213</v>
      </c>
      <c r="H252" t="s">
        <v>19221</v>
      </c>
    </row>
    <row r="253" spans="1:8" x14ac:dyDescent="0.35">
      <c r="A253" t="s">
        <v>19469</v>
      </c>
      <c r="B253" t="s">
        <v>7</v>
      </c>
      <c r="C253" t="s">
        <v>1871</v>
      </c>
      <c r="D253">
        <v>1363</v>
      </c>
      <c r="E253" t="s">
        <v>20851</v>
      </c>
      <c r="F253" t="s">
        <v>20777</v>
      </c>
      <c r="G253" t="s">
        <v>44</v>
      </c>
      <c r="H253" t="s">
        <v>19214</v>
      </c>
    </row>
    <row r="254" spans="1:8" x14ac:dyDescent="0.35">
      <c r="A254" t="s">
        <v>19470</v>
      </c>
      <c r="B254" t="s">
        <v>7</v>
      </c>
      <c r="C254" t="s">
        <v>21683</v>
      </c>
      <c r="D254">
        <v>1274</v>
      </c>
      <c r="E254" t="s">
        <v>20783</v>
      </c>
      <c r="F254" t="s">
        <v>21252</v>
      </c>
      <c r="G254" t="s">
        <v>19216</v>
      </c>
      <c r="H254" t="s">
        <v>19214</v>
      </c>
    </row>
    <row r="255" spans="1:8" x14ac:dyDescent="0.35">
      <c r="A255" t="s">
        <v>19471</v>
      </c>
      <c r="B255" t="s">
        <v>12</v>
      </c>
      <c r="C255" t="s">
        <v>1857</v>
      </c>
      <c r="D255">
        <v>639</v>
      </c>
      <c r="E255" t="s">
        <v>20593</v>
      </c>
      <c r="F255" t="s">
        <v>21516</v>
      </c>
      <c r="G255" t="s">
        <v>19218</v>
      </c>
      <c r="H255" t="s">
        <v>19219</v>
      </c>
    </row>
    <row r="256" spans="1:8" x14ac:dyDescent="0.35">
      <c r="A256" t="s">
        <v>19472</v>
      </c>
      <c r="B256" t="s">
        <v>12</v>
      </c>
      <c r="C256" t="s">
        <v>21757</v>
      </c>
      <c r="D256">
        <v>616</v>
      </c>
      <c r="E256" t="s">
        <v>20866</v>
      </c>
      <c r="F256" t="s">
        <v>20807</v>
      </c>
      <c r="G256" t="s">
        <v>19218</v>
      </c>
      <c r="H256" t="s">
        <v>19214</v>
      </c>
    </row>
    <row r="257" spans="1:8" x14ac:dyDescent="0.35">
      <c r="A257" t="s">
        <v>19473</v>
      </c>
      <c r="B257" t="s">
        <v>12</v>
      </c>
      <c r="C257" t="s">
        <v>21782</v>
      </c>
      <c r="D257">
        <v>1302</v>
      </c>
      <c r="E257" t="s">
        <v>21476</v>
      </c>
      <c r="F257" t="s">
        <v>20782</v>
      </c>
      <c r="G257" t="s">
        <v>19216</v>
      </c>
      <c r="H257" t="s">
        <v>19221</v>
      </c>
    </row>
    <row r="258" spans="1:8" x14ac:dyDescent="0.35">
      <c r="A258" t="s">
        <v>19474</v>
      </c>
      <c r="B258" t="s">
        <v>15</v>
      </c>
      <c r="C258" t="s">
        <v>1874</v>
      </c>
      <c r="D258">
        <v>1446</v>
      </c>
      <c r="E258" t="s">
        <v>20780</v>
      </c>
      <c r="F258" t="s">
        <v>20795</v>
      </c>
      <c r="G258" t="s">
        <v>19216</v>
      </c>
      <c r="H258" t="s">
        <v>19221</v>
      </c>
    </row>
    <row r="259" spans="1:8" x14ac:dyDescent="0.35">
      <c r="A259" t="s">
        <v>19475</v>
      </c>
      <c r="B259" t="s">
        <v>15</v>
      </c>
      <c r="C259" t="s">
        <v>1874</v>
      </c>
      <c r="D259">
        <v>806</v>
      </c>
      <c r="E259" t="s">
        <v>20844</v>
      </c>
      <c r="F259" t="s">
        <v>20812</v>
      </c>
      <c r="G259" t="s">
        <v>19218</v>
      </c>
      <c r="H259" t="s">
        <v>19221</v>
      </c>
    </row>
    <row r="260" spans="1:8" x14ac:dyDescent="0.35">
      <c r="A260" t="s">
        <v>19476</v>
      </c>
      <c r="B260" t="s">
        <v>15</v>
      </c>
      <c r="C260" t="s">
        <v>1874</v>
      </c>
      <c r="D260">
        <v>204</v>
      </c>
      <c r="E260" t="s">
        <v>21516</v>
      </c>
      <c r="F260" t="s">
        <v>21482</v>
      </c>
      <c r="G260" t="s">
        <v>19218</v>
      </c>
      <c r="H260" t="s">
        <v>19219</v>
      </c>
    </row>
    <row r="261" spans="1:8" x14ac:dyDescent="0.35">
      <c r="A261" t="s">
        <v>19477</v>
      </c>
      <c r="B261" t="s">
        <v>19</v>
      </c>
      <c r="C261" t="s">
        <v>21746</v>
      </c>
      <c r="D261">
        <v>387</v>
      </c>
      <c r="E261" t="s">
        <v>19844</v>
      </c>
      <c r="F261" t="s">
        <v>20779</v>
      </c>
      <c r="G261" t="s">
        <v>44</v>
      </c>
      <c r="H261" t="s">
        <v>19214</v>
      </c>
    </row>
    <row r="262" spans="1:8" x14ac:dyDescent="0.35">
      <c r="A262" t="s">
        <v>19478</v>
      </c>
      <c r="B262" t="s">
        <v>19</v>
      </c>
      <c r="C262" t="s">
        <v>1859</v>
      </c>
      <c r="D262">
        <v>1285</v>
      </c>
      <c r="E262" t="s">
        <v>20318</v>
      </c>
      <c r="F262" t="s">
        <v>20774</v>
      </c>
      <c r="G262" t="s">
        <v>19216</v>
      </c>
      <c r="H262" t="s">
        <v>19214</v>
      </c>
    </row>
    <row r="263" spans="1:8" x14ac:dyDescent="0.35">
      <c r="A263" t="s">
        <v>19479</v>
      </c>
      <c r="B263" t="s">
        <v>19</v>
      </c>
      <c r="C263" t="s">
        <v>1859</v>
      </c>
      <c r="D263">
        <v>601</v>
      </c>
      <c r="E263" t="s">
        <v>20869</v>
      </c>
      <c r="F263" t="s">
        <v>20788</v>
      </c>
      <c r="G263" t="s">
        <v>19218</v>
      </c>
      <c r="H263" t="s">
        <v>19221</v>
      </c>
    </row>
    <row r="264" spans="1:8" x14ac:dyDescent="0.35">
      <c r="A264" t="s">
        <v>19480</v>
      </c>
      <c r="B264" t="s">
        <v>23</v>
      </c>
      <c r="C264" t="s">
        <v>21672</v>
      </c>
      <c r="D264">
        <v>1203</v>
      </c>
      <c r="E264" t="s">
        <v>21384</v>
      </c>
      <c r="F264" t="s">
        <v>20820</v>
      </c>
      <c r="G264" t="s">
        <v>21282</v>
      </c>
      <c r="H264" t="s">
        <v>19219</v>
      </c>
    </row>
    <row r="265" spans="1:8" x14ac:dyDescent="0.35">
      <c r="A265" t="s">
        <v>19481</v>
      </c>
      <c r="B265" t="s">
        <v>23</v>
      </c>
      <c r="C265" t="s">
        <v>1876</v>
      </c>
      <c r="D265">
        <v>1162</v>
      </c>
      <c r="E265" t="s">
        <v>20225</v>
      </c>
      <c r="F265" t="s">
        <v>20818</v>
      </c>
      <c r="G265" t="s">
        <v>19218</v>
      </c>
      <c r="H265" t="s">
        <v>19221</v>
      </c>
    </row>
    <row r="266" spans="1:8" x14ac:dyDescent="0.35">
      <c r="A266" t="s">
        <v>19482</v>
      </c>
      <c r="B266" t="s">
        <v>26</v>
      </c>
      <c r="C266" t="s">
        <v>21725</v>
      </c>
      <c r="D266">
        <v>1197</v>
      </c>
      <c r="E266" t="s">
        <v>20786</v>
      </c>
      <c r="F266" t="s">
        <v>19887</v>
      </c>
      <c r="G266" t="s">
        <v>44</v>
      </c>
      <c r="H266" t="s">
        <v>19219</v>
      </c>
    </row>
    <row r="267" spans="1:8" x14ac:dyDescent="0.35">
      <c r="A267" t="s">
        <v>19483</v>
      </c>
      <c r="B267" t="s">
        <v>27</v>
      </c>
      <c r="C267" t="s">
        <v>1865</v>
      </c>
      <c r="D267">
        <v>658</v>
      </c>
      <c r="E267" t="s">
        <v>20848</v>
      </c>
      <c r="F267" t="s">
        <v>22188</v>
      </c>
      <c r="G267" t="s">
        <v>19218</v>
      </c>
      <c r="H267" t="s">
        <v>19219</v>
      </c>
    </row>
    <row r="268" spans="1:8" x14ac:dyDescent="0.35">
      <c r="A268" t="s">
        <v>19484</v>
      </c>
      <c r="B268" t="s">
        <v>27</v>
      </c>
      <c r="C268" t="s">
        <v>1865</v>
      </c>
      <c r="D268">
        <v>539</v>
      </c>
      <c r="E268" t="s">
        <v>20813</v>
      </c>
      <c r="F268" t="s">
        <v>20826</v>
      </c>
      <c r="G268" t="s">
        <v>19218</v>
      </c>
      <c r="H268" t="s">
        <v>19214</v>
      </c>
    </row>
    <row r="269" spans="1:8" x14ac:dyDescent="0.35">
      <c r="A269" t="s">
        <v>19485</v>
      </c>
      <c r="B269" t="s">
        <v>28</v>
      </c>
      <c r="C269" t="s">
        <v>1851</v>
      </c>
      <c r="D269">
        <v>653</v>
      </c>
      <c r="E269" t="s">
        <v>20850</v>
      </c>
      <c r="F269" t="s">
        <v>21249</v>
      </c>
      <c r="G269" t="s">
        <v>19218</v>
      </c>
      <c r="H269" t="s">
        <v>19214</v>
      </c>
    </row>
    <row r="270" spans="1:8" x14ac:dyDescent="0.35">
      <c r="A270" t="s">
        <v>19486</v>
      </c>
      <c r="B270" t="s">
        <v>28</v>
      </c>
      <c r="C270" t="s">
        <v>1851</v>
      </c>
      <c r="D270">
        <v>581</v>
      </c>
      <c r="E270" t="s">
        <v>20772</v>
      </c>
      <c r="F270" t="s">
        <v>21300</v>
      </c>
      <c r="G270" t="s">
        <v>19218</v>
      </c>
      <c r="H270" t="s">
        <v>19221</v>
      </c>
    </row>
    <row r="271" spans="1:8" x14ac:dyDescent="0.35">
      <c r="A271" t="s">
        <v>19487</v>
      </c>
      <c r="B271" t="s">
        <v>29</v>
      </c>
      <c r="C271" t="s">
        <v>21680</v>
      </c>
      <c r="D271">
        <v>1217</v>
      </c>
      <c r="E271" t="s">
        <v>20150</v>
      </c>
      <c r="F271" t="s">
        <v>20838</v>
      </c>
      <c r="G271" t="s">
        <v>19218</v>
      </c>
      <c r="H271" t="s">
        <v>19219</v>
      </c>
    </row>
    <row r="272" spans="1:8" x14ac:dyDescent="0.35">
      <c r="A272" t="s">
        <v>19488</v>
      </c>
      <c r="B272" t="s">
        <v>29</v>
      </c>
      <c r="C272" t="s">
        <v>21680</v>
      </c>
      <c r="D272">
        <v>532</v>
      </c>
      <c r="E272" t="s">
        <v>20796</v>
      </c>
      <c r="F272" t="s">
        <v>21243</v>
      </c>
      <c r="G272" t="s">
        <v>22626</v>
      </c>
      <c r="H272" t="s">
        <v>19214</v>
      </c>
    </row>
    <row r="273" spans="1:8" x14ac:dyDescent="0.35">
      <c r="A273" t="s">
        <v>19489</v>
      </c>
      <c r="B273" t="s">
        <v>29</v>
      </c>
      <c r="C273" t="s">
        <v>1896</v>
      </c>
      <c r="D273">
        <v>1099</v>
      </c>
      <c r="E273" t="s">
        <v>20775</v>
      </c>
      <c r="F273" t="s">
        <v>20856</v>
      </c>
      <c r="G273" t="s">
        <v>44</v>
      </c>
      <c r="H273" t="s">
        <v>19221</v>
      </c>
    </row>
    <row r="274" spans="1:8" x14ac:dyDescent="0.35">
      <c r="A274" t="s">
        <v>19490</v>
      </c>
      <c r="B274" t="s">
        <v>30</v>
      </c>
      <c r="C274" t="s">
        <v>1887</v>
      </c>
      <c r="D274">
        <v>913</v>
      </c>
      <c r="E274" t="s">
        <v>20872</v>
      </c>
      <c r="F274" t="s">
        <v>20821</v>
      </c>
      <c r="G274" t="s">
        <v>19213</v>
      </c>
      <c r="H274" t="s">
        <v>19214</v>
      </c>
    </row>
    <row r="275" spans="1:8" x14ac:dyDescent="0.35">
      <c r="A275" t="s">
        <v>19491</v>
      </c>
      <c r="B275" t="s">
        <v>30</v>
      </c>
      <c r="C275" t="s">
        <v>1887</v>
      </c>
      <c r="D275">
        <v>1474</v>
      </c>
      <c r="E275" t="s">
        <v>20848</v>
      </c>
      <c r="F275" t="s">
        <v>21411</v>
      </c>
      <c r="G275" t="s">
        <v>19218</v>
      </c>
      <c r="H275" t="s">
        <v>19219</v>
      </c>
    </row>
    <row r="276" spans="1:8" x14ac:dyDescent="0.35">
      <c r="A276" t="s">
        <v>19492</v>
      </c>
      <c r="B276" t="s">
        <v>30</v>
      </c>
      <c r="C276" t="s">
        <v>66</v>
      </c>
      <c r="D276">
        <v>739</v>
      </c>
      <c r="E276" t="s">
        <v>19844</v>
      </c>
      <c r="F276" t="s">
        <v>20812</v>
      </c>
      <c r="G276" t="s">
        <v>19218</v>
      </c>
      <c r="H276" t="s">
        <v>19219</v>
      </c>
    </row>
    <row r="277" spans="1:8" x14ac:dyDescent="0.35">
      <c r="A277" t="s">
        <v>19493</v>
      </c>
      <c r="B277" t="s">
        <v>31</v>
      </c>
      <c r="C277" t="s">
        <v>1867</v>
      </c>
      <c r="D277">
        <v>1460</v>
      </c>
      <c r="E277" t="s">
        <v>20062</v>
      </c>
      <c r="F277" t="s">
        <v>20733</v>
      </c>
      <c r="G277" t="s">
        <v>19213</v>
      </c>
      <c r="H277" t="s">
        <v>19214</v>
      </c>
    </row>
    <row r="278" spans="1:8" x14ac:dyDescent="0.35">
      <c r="A278" t="s">
        <v>19494</v>
      </c>
      <c r="B278" t="s">
        <v>31</v>
      </c>
      <c r="C278" t="s">
        <v>1867</v>
      </c>
      <c r="D278">
        <v>245</v>
      </c>
      <c r="E278" t="s">
        <v>20318</v>
      </c>
      <c r="F278" t="s">
        <v>20865</v>
      </c>
      <c r="G278" t="s">
        <v>19218</v>
      </c>
      <c r="H278" t="s">
        <v>19221</v>
      </c>
    </row>
    <row r="279" spans="1:8" x14ac:dyDescent="0.35">
      <c r="A279" t="s">
        <v>19495</v>
      </c>
      <c r="B279" t="s">
        <v>31</v>
      </c>
      <c r="C279" t="s">
        <v>1867</v>
      </c>
      <c r="D279">
        <v>949</v>
      </c>
      <c r="E279" t="s">
        <v>20786</v>
      </c>
      <c r="F279" t="s">
        <v>20964</v>
      </c>
      <c r="G279" t="s">
        <v>19216</v>
      </c>
      <c r="H279" t="s">
        <v>19221</v>
      </c>
    </row>
    <row r="280" spans="1:8" x14ac:dyDescent="0.35">
      <c r="A280" t="s">
        <v>19496</v>
      </c>
      <c r="B280" t="s">
        <v>32</v>
      </c>
      <c r="C280" t="s">
        <v>1928</v>
      </c>
      <c r="D280">
        <v>1491</v>
      </c>
      <c r="E280" t="s">
        <v>20593</v>
      </c>
      <c r="F280" t="s">
        <v>66</v>
      </c>
      <c r="G280" t="s">
        <v>19218</v>
      </c>
      <c r="H280" t="s">
        <v>19221</v>
      </c>
    </row>
    <row r="281" spans="1:8" x14ac:dyDescent="0.35">
      <c r="A281" t="s">
        <v>19497</v>
      </c>
      <c r="B281" t="s">
        <v>32</v>
      </c>
      <c r="C281" t="s">
        <v>1928</v>
      </c>
      <c r="D281">
        <v>1392</v>
      </c>
      <c r="E281" t="s">
        <v>20784</v>
      </c>
      <c r="F281" t="s">
        <v>66</v>
      </c>
      <c r="G281" t="s">
        <v>19218</v>
      </c>
      <c r="H281" t="s">
        <v>19221</v>
      </c>
    </row>
    <row r="282" spans="1:8" x14ac:dyDescent="0.35">
      <c r="A282" t="s">
        <v>19498</v>
      </c>
      <c r="B282" t="s">
        <v>32</v>
      </c>
      <c r="C282" t="s">
        <v>1928</v>
      </c>
      <c r="D282">
        <v>226</v>
      </c>
      <c r="E282" t="s">
        <v>20796</v>
      </c>
      <c r="F282" t="s">
        <v>20833</v>
      </c>
      <c r="G282" t="s">
        <v>19218</v>
      </c>
      <c r="H282" t="s">
        <v>19219</v>
      </c>
    </row>
    <row r="283" spans="1:8" x14ac:dyDescent="0.35">
      <c r="A283" t="s">
        <v>19499</v>
      </c>
      <c r="B283" t="s">
        <v>33</v>
      </c>
      <c r="C283" t="s">
        <v>1863</v>
      </c>
      <c r="D283">
        <v>939</v>
      </c>
      <c r="E283" t="s">
        <v>20772</v>
      </c>
      <c r="F283" t="s">
        <v>20859</v>
      </c>
      <c r="G283" t="s">
        <v>19213</v>
      </c>
      <c r="H283" t="s">
        <v>19214</v>
      </c>
    </row>
    <row r="284" spans="1:8" x14ac:dyDescent="0.35">
      <c r="A284" t="s">
        <v>19500</v>
      </c>
      <c r="B284" t="s">
        <v>33</v>
      </c>
      <c r="C284" t="s">
        <v>1863</v>
      </c>
      <c r="D284">
        <v>957</v>
      </c>
      <c r="E284" t="s">
        <v>20823</v>
      </c>
      <c r="F284" t="s">
        <v>21483</v>
      </c>
      <c r="G284" t="s">
        <v>22625</v>
      </c>
      <c r="H284" t="s">
        <v>19221</v>
      </c>
    </row>
    <row r="285" spans="1:8" x14ac:dyDescent="0.35">
      <c r="A285" t="s">
        <v>19501</v>
      </c>
      <c r="B285" t="s">
        <v>33</v>
      </c>
      <c r="C285" t="s">
        <v>21682</v>
      </c>
      <c r="D285">
        <v>1137</v>
      </c>
      <c r="E285" t="s">
        <v>20801</v>
      </c>
      <c r="F285" t="s">
        <v>21550</v>
      </c>
      <c r="G285" t="s">
        <v>19218</v>
      </c>
      <c r="H285" t="s">
        <v>19214</v>
      </c>
    </row>
    <row r="286" spans="1:8" x14ac:dyDescent="0.35">
      <c r="A286" t="s">
        <v>19502</v>
      </c>
      <c r="B286" t="s">
        <v>34</v>
      </c>
      <c r="C286" t="s">
        <v>21744</v>
      </c>
      <c r="D286">
        <v>994</v>
      </c>
      <c r="E286" t="s">
        <v>20817</v>
      </c>
      <c r="F286" t="s">
        <v>20295</v>
      </c>
      <c r="G286" t="s">
        <v>19218</v>
      </c>
      <c r="H286" t="s">
        <v>19221</v>
      </c>
    </row>
    <row r="287" spans="1:8" x14ac:dyDescent="0.35">
      <c r="A287" t="s">
        <v>19503</v>
      </c>
      <c r="B287" t="s">
        <v>35</v>
      </c>
      <c r="C287" t="s">
        <v>21747</v>
      </c>
      <c r="D287">
        <v>488</v>
      </c>
      <c r="E287" t="s">
        <v>20046</v>
      </c>
      <c r="F287" t="s">
        <v>22421</v>
      </c>
      <c r="G287" t="s">
        <v>19218</v>
      </c>
      <c r="H287" t="s">
        <v>19214</v>
      </c>
    </row>
    <row r="288" spans="1:8" x14ac:dyDescent="0.35">
      <c r="A288" t="s">
        <v>19504</v>
      </c>
      <c r="B288" t="s">
        <v>35</v>
      </c>
      <c r="C288" t="s">
        <v>21716</v>
      </c>
      <c r="D288">
        <v>303</v>
      </c>
      <c r="E288" t="s">
        <v>19844</v>
      </c>
      <c r="F288" t="s">
        <v>20523</v>
      </c>
      <c r="G288" t="s">
        <v>44</v>
      </c>
      <c r="H288" t="s">
        <v>19219</v>
      </c>
    </row>
    <row r="289" spans="1:8" x14ac:dyDescent="0.35">
      <c r="A289" t="s">
        <v>19505</v>
      </c>
      <c r="B289" t="s">
        <v>36</v>
      </c>
      <c r="C289" t="s">
        <v>21678</v>
      </c>
      <c r="D289">
        <v>1271</v>
      </c>
      <c r="E289" t="s">
        <v>20308</v>
      </c>
      <c r="F289" t="s">
        <v>20871</v>
      </c>
      <c r="G289" t="s">
        <v>19216</v>
      </c>
      <c r="H289" t="s">
        <v>19221</v>
      </c>
    </row>
    <row r="290" spans="1:8" x14ac:dyDescent="0.35">
      <c r="A290" t="s">
        <v>19506</v>
      </c>
      <c r="B290" t="s">
        <v>36</v>
      </c>
      <c r="C290" t="s">
        <v>21715</v>
      </c>
      <c r="D290">
        <v>416</v>
      </c>
      <c r="E290" t="s">
        <v>20596</v>
      </c>
      <c r="F290" t="s">
        <v>20812</v>
      </c>
      <c r="G290" t="s">
        <v>19218</v>
      </c>
      <c r="H290" t="s">
        <v>19219</v>
      </c>
    </row>
    <row r="291" spans="1:8" x14ac:dyDescent="0.35">
      <c r="A291" t="s">
        <v>19507</v>
      </c>
      <c r="B291" t="s">
        <v>7</v>
      </c>
      <c r="C291" t="s">
        <v>1871</v>
      </c>
      <c r="D291">
        <v>1181</v>
      </c>
      <c r="E291" t="s">
        <v>20955</v>
      </c>
      <c r="F291" t="s">
        <v>20094</v>
      </c>
      <c r="G291" t="s">
        <v>19218</v>
      </c>
      <c r="H291" t="s">
        <v>19219</v>
      </c>
    </row>
    <row r="292" spans="1:8" x14ac:dyDescent="0.35">
      <c r="A292" t="s">
        <v>19508</v>
      </c>
      <c r="B292" t="s">
        <v>7</v>
      </c>
      <c r="C292" t="s">
        <v>66</v>
      </c>
      <c r="D292">
        <v>1171</v>
      </c>
      <c r="E292" t="s">
        <v>21583</v>
      </c>
      <c r="F292" t="s">
        <v>21403</v>
      </c>
      <c r="G292" t="s">
        <v>19218</v>
      </c>
      <c r="H292" t="s">
        <v>66</v>
      </c>
    </row>
    <row r="293" spans="1:8" x14ac:dyDescent="0.35">
      <c r="A293" t="s">
        <v>19509</v>
      </c>
      <c r="B293" t="s">
        <v>7</v>
      </c>
      <c r="C293" t="s">
        <v>21683</v>
      </c>
      <c r="D293">
        <v>1029</v>
      </c>
      <c r="E293" t="s">
        <v>20912</v>
      </c>
      <c r="F293" t="s">
        <v>20337</v>
      </c>
      <c r="G293" t="s">
        <v>19213</v>
      </c>
      <c r="H293" t="s">
        <v>19221</v>
      </c>
    </row>
    <row r="294" spans="1:8" x14ac:dyDescent="0.35">
      <c r="A294" t="s">
        <v>19510</v>
      </c>
      <c r="B294" t="s">
        <v>12</v>
      </c>
      <c r="C294" t="s">
        <v>21782</v>
      </c>
      <c r="D294">
        <v>1284</v>
      </c>
      <c r="E294" t="s">
        <v>19988</v>
      </c>
      <c r="F294" t="s">
        <v>21624</v>
      </c>
      <c r="G294" t="s">
        <v>19218</v>
      </c>
      <c r="H294" t="s">
        <v>19221</v>
      </c>
    </row>
    <row r="295" spans="1:8" x14ac:dyDescent="0.35">
      <c r="A295" t="s">
        <v>19511</v>
      </c>
      <c r="B295" t="s">
        <v>12</v>
      </c>
      <c r="C295" t="s">
        <v>1857</v>
      </c>
      <c r="D295">
        <v>594</v>
      </c>
      <c r="E295" t="s">
        <v>20956</v>
      </c>
      <c r="F295" t="s">
        <v>21254</v>
      </c>
      <c r="G295" t="s">
        <v>19218</v>
      </c>
      <c r="H295" t="s">
        <v>66</v>
      </c>
    </row>
    <row r="296" spans="1:8" x14ac:dyDescent="0.35">
      <c r="A296" t="s">
        <v>19512</v>
      </c>
      <c r="B296" t="s">
        <v>12</v>
      </c>
      <c r="C296" t="s">
        <v>1857</v>
      </c>
      <c r="D296">
        <v>845</v>
      </c>
      <c r="E296" t="s">
        <v>20955</v>
      </c>
      <c r="F296" t="s">
        <v>21575</v>
      </c>
      <c r="G296" t="s">
        <v>19216</v>
      </c>
      <c r="H296" t="s">
        <v>19221</v>
      </c>
    </row>
    <row r="297" spans="1:8" x14ac:dyDescent="0.35">
      <c r="A297" t="s">
        <v>19513</v>
      </c>
      <c r="B297" t="s">
        <v>15</v>
      </c>
      <c r="C297" t="s">
        <v>1874</v>
      </c>
      <c r="D297">
        <v>1050</v>
      </c>
      <c r="E297" t="s">
        <v>20895</v>
      </c>
      <c r="F297" t="s">
        <v>20951</v>
      </c>
      <c r="G297" t="s">
        <v>19216</v>
      </c>
      <c r="H297" t="s">
        <v>19221</v>
      </c>
    </row>
    <row r="298" spans="1:8" x14ac:dyDescent="0.35">
      <c r="A298" t="s">
        <v>19514</v>
      </c>
      <c r="B298" t="s">
        <v>19</v>
      </c>
      <c r="C298" t="s">
        <v>1859</v>
      </c>
      <c r="D298">
        <v>242</v>
      </c>
      <c r="E298" t="s">
        <v>20945</v>
      </c>
      <c r="F298" t="s">
        <v>66</v>
      </c>
      <c r="G298" t="s">
        <v>21288</v>
      </c>
      <c r="H298" t="s">
        <v>19214</v>
      </c>
    </row>
    <row r="299" spans="1:8" x14ac:dyDescent="0.35">
      <c r="A299" t="s">
        <v>19515</v>
      </c>
      <c r="B299" t="s">
        <v>19</v>
      </c>
      <c r="C299" t="s">
        <v>1859</v>
      </c>
      <c r="D299">
        <v>623</v>
      </c>
      <c r="E299" t="s">
        <v>20915</v>
      </c>
      <c r="F299" t="s">
        <v>20950</v>
      </c>
      <c r="G299" t="s">
        <v>44</v>
      </c>
      <c r="H299" t="s">
        <v>66</v>
      </c>
    </row>
    <row r="300" spans="1:8" x14ac:dyDescent="0.35">
      <c r="A300" t="s">
        <v>19516</v>
      </c>
      <c r="B300" t="s">
        <v>19</v>
      </c>
      <c r="C300" t="s">
        <v>21746</v>
      </c>
      <c r="D300">
        <v>1342</v>
      </c>
      <c r="E300" t="s">
        <v>19854</v>
      </c>
      <c r="F300" t="s">
        <v>21420</v>
      </c>
      <c r="G300" t="s">
        <v>19216</v>
      </c>
      <c r="H300" t="s">
        <v>19219</v>
      </c>
    </row>
    <row r="301" spans="1:8" x14ac:dyDescent="0.35">
      <c r="A301" t="s">
        <v>19517</v>
      </c>
      <c r="B301" t="s">
        <v>23</v>
      </c>
      <c r="C301" t="s">
        <v>1876</v>
      </c>
      <c r="D301">
        <v>1256</v>
      </c>
      <c r="E301" t="s">
        <v>20960</v>
      </c>
      <c r="F301" t="s">
        <v>20919</v>
      </c>
      <c r="G301" t="s">
        <v>19216</v>
      </c>
      <c r="H301" t="s">
        <v>19214</v>
      </c>
    </row>
    <row r="302" spans="1:8" x14ac:dyDescent="0.35">
      <c r="A302" t="s">
        <v>19518</v>
      </c>
      <c r="B302" t="s">
        <v>23</v>
      </c>
      <c r="C302" t="s">
        <v>21759</v>
      </c>
      <c r="D302">
        <v>1008</v>
      </c>
      <c r="E302" t="s">
        <v>20893</v>
      </c>
      <c r="F302" t="s">
        <v>22470</v>
      </c>
      <c r="G302" t="s">
        <v>19216</v>
      </c>
      <c r="H302" t="s">
        <v>19214</v>
      </c>
    </row>
    <row r="303" spans="1:8" x14ac:dyDescent="0.35">
      <c r="A303" t="s">
        <v>19519</v>
      </c>
      <c r="B303" t="s">
        <v>23</v>
      </c>
      <c r="C303" t="s">
        <v>1876</v>
      </c>
      <c r="D303">
        <v>574</v>
      </c>
      <c r="E303" t="s">
        <v>21300</v>
      </c>
      <c r="F303" t="s">
        <v>20952</v>
      </c>
      <c r="G303" t="s">
        <v>21282</v>
      </c>
      <c r="H303" t="s">
        <v>19221</v>
      </c>
    </row>
    <row r="304" spans="1:8" x14ac:dyDescent="0.35">
      <c r="A304" t="s">
        <v>19520</v>
      </c>
      <c r="B304" t="s">
        <v>26</v>
      </c>
      <c r="C304" t="s">
        <v>1861</v>
      </c>
      <c r="D304">
        <v>869</v>
      </c>
      <c r="E304" t="s">
        <v>20291</v>
      </c>
      <c r="F304" t="s">
        <v>66</v>
      </c>
      <c r="G304" t="s">
        <v>19218</v>
      </c>
      <c r="H304" t="s">
        <v>19221</v>
      </c>
    </row>
    <row r="305" spans="1:8" x14ac:dyDescent="0.35">
      <c r="A305" t="s">
        <v>19521</v>
      </c>
      <c r="B305" t="s">
        <v>26</v>
      </c>
      <c r="C305" t="s">
        <v>1861</v>
      </c>
      <c r="D305">
        <v>1157</v>
      </c>
      <c r="E305" t="s">
        <v>20885</v>
      </c>
      <c r="F305" t="s">
        <v>21625</v>
      </c>
      <c r="G305" t="s">
        <v>44</v>
      </c>
      <c r="H305" t="s">
        <v>19219</v>
      </c>
    </row>
    <row r="306" spans="1:8" x14ac:dyDescent="0.35">
      <c r="A306" t="s">
        <v>19522</v>
      </c>
      <c r="B306" t="s">
        <v>26</v>
      </c>
      <c r="C306" t="s">
        <v>1861</v>
      </c>
      <c r="D306">
        <v>179</v>
      </c>
      <c r="E306" t="s">
        <v>20295</v>
      </c>
      <c r="F306" t="s">
        <v>20928</v>
      </c>
      <c r="G306" t="s">
        <v>19213</v>
      </c>
      <c r="H306" t="s">
        <v>19221</v>
      </c>
    </row>
    <row r="307" spans="1:8" x14ac:dyDescent="0.35">
      <c r="A307" t="s">
        <v>19523</v>
      </c>
      <c r="B307" t="s">
        <v>27</v>
      </c>
      <c r="C307" t="s">
        <v>21776</v>
      </c>
      <c r="D307">
        <v>136</v>
      </c>
      <c r="E307" t="s">
        <v>21337</v>
      </c>
      <c r="F307" t="s">
        <v>20965</v>
      </c>
      <c r="G307" t="s">
        <v>44</v>
      </c>
      <c r="H307" t="s">
        <v>19221</v>
      </c>
    </row>
    <row r="308" spans="1:8" x14ac:dyDescent="0.35">
      <c r="A308" t="s">
        <v>19524</v>
      </c>
      <c r="B308" t="s">
        <v>28</v>
      </c>
      <c r="C308" t="s">
        <v>1851</v>
      </c>
      <c r="D308">
        <v>1314</v>
      </c>
      <c r="E308" t="s">
        <v>20678</v>
      </c>
      <c r="F308" t="s">
        <v>20917</v>
      </c>
      <c r="G308" t="s">
        <v>19213</v>
      </c>
      <c r="H308" t="s">
        <v>19214</v>
      </c>
    </row>
    <row r="309" spans="1:8" x14ac:dyDescent="0.35">
      <c r="A309" t="s">
        <v>19525</v>
      </c>
      <c r="B309" t="s">
        <v>28</v>
      </c>
      <c r="C309" t="s">
        <v>1851</v>
      </c>
      <c r="D309">
        <v>1048</v>
      </c>
      <c r="E309" t="s">
        <v>21420</v>
      </c>
      <c r="F309" t="s">
        <v>20932</v>
      </c>
      <c r="G309" t="s">
        <v>19213</v>
      </c>
      <c r="H309" t="s">
        <v>19219</v>
      </c>
    </row>
    <row r="310" spans="1:8" x14ac:dyDescent="0.35">
      <c r="A310" t="s">
        <v>19526</v>
      </c>
      <c r="B310" t="s">
        <v>29</v>
      </c>
      <c r="C310" t="s">
        <v>21720</v>
      </c>
      <c r="D310">
        <v>511</v>
      </c>
      <c r="E310" t="s">
        <v>21300</v>
      </c>
      <c r="F310" t="s">
        <v>20951</v>
      </c>
      <c r="G310" t="s">
        <v>19213</v>
      </c>
      <c r="H310" t="s">
        <v>19221</v>
      </c>
    </row>
    <row r="311" spans="1:8" x14ac:dyDescent="0.35">
      <c r="A311" t="s">
        <v>19527</v>
      </c>
      <c r="B311" t="s">
        <v>29</v>
      </c>
      <c r="C311" t="s">
        <v>1896</v>
      </c>
      <c r="D311">
        <v>201</v>
      </c>
      <c r="E311" t="s">
        <v>20949</v>
      </c>
      <c r="F311" t="s">
        <v>20936</v>
      </c>
      <c r="G311" t="s">
        <v>19218</v>
      </c>
      <c r="H311" t="s">
        <v>19219</v>
      </c>
    </row>
    <row r="312" spans="1:8" x14ac:dyDescent="0.35">
      <c r="A312" t="s">
        <v>19528</v>
      </c>
      <c r="B312" t="s">
        <v>29</v>
      </c>
      <c r="C312" t="s">
        <v>1896</v>
      </c>
      <c r="D312">
        <v>663</v>
      </c>
      <c r="E312" t="s">
        <v>21250</v>
      </c>
      <c r="F312" t="s">
        <v>21376</v>
      </c>
      <c r="G312" t="s">
        <v>19213</v>
      </c>
      <c r="H312" t="s">
        <v>19221</v>
      </c>
    </row>
    <row r="313" spans="1:8" x14ac:dyDescent="0.35">
      <c r="A313" t="s">
        <v>19529</v>
      </c>
      <c r="B313" t="s">
        <v>30</v>
      </c>
      <c r="C313" t="s">
        <v>1887</v>
      </c>
      <c r="D313">
        <v>670</v>
      </c>
      <c r="E313" t="s">
        <v>20973</v>
      </c>
      <c r="F313" t="s">
        <v>20911</v>
      </c>
      <c r="G313" t="s">
        <v>19213</v>
      </c>
      <c r="H313" t="s">
        <v>19219</v>
      </c>
    </row>
    <row r="314" spans="1:8" x14ac:dyDescent="0.35">
      <c r="A314" t="s">
        <v>19530</v>
      </c>
      <c r="B314" t="s">
        <v>30</v>
      </c>
      <c r="C314" t="s">
        <v>1887</v>
      </c>
      <c r="D314">
        <v>1453</v>
      </c>
      <c r="E314" t="s">
        <v>20878</v>
      </c>
      <c r="F314" t="s">
        <v>20900</v>
      </c>
      <c r="G314" t="s">
        <v>19218</v>
      </c>
      <c r="H314" t="s">
        <v>19221</v>
      </c>
    </row>
    <row r="315" spans="1:8" x14ac:dyDescent="0.35">
      <c r="A315" t="s">
        <v>19531</v>
      </c>
      <c r="B315" t="s">
        <v>30</v>
      </c>
      <c r="C315" t="s">
        <v>1887</v>
      </c>
      <c r="D315">
        <v>851</v>
      </c>
      <c r="E315" t="s">
        <v>20943</v>
      </c>
      <c r="F315" t="s">
        <v>20917</v>
      </c>
      <c r="G315" t="s">
        <v>21282</v>
      </c>
      <c r="H315" t="s">
        <v>19219</v>
      </c>
    </row>
    <row r="316" spans="1:8" x14ac:dyDescent="0.35">
      <c r="A316" t="s">
        <v>19532</v>
      </c>
      <c r="B316" t="s">
        <v>31</v>
      </c>
      <c r="C316" t="s">
        <v>21661</v>
      </c>
      <c r="D316">
        <v>789</v>
      </c>
      <c r="E316" t="s">
        <v>20585</v>
      </c>
      <c r="F316" t="s">
        <v>21464</v>
      </c>
      <c r="G316" t="s">
        <v>44</v>
      </c>
      <c r="H316" t="s">
        <v>19214</v>
      </c>
    </row>
    <row r="317" spans="1:8" x14ac:dyDescent="0.35">
      <c r="A317" t="s">
        <v>19533</v>
      </c>
      <c r="B317" t="s">
        <v>32</v>
      </c>
      <c r="C317" t="s">
        <v>66</v>
      </c>
      <c r="D317">
        <v>1487</v>
      </c>
      <c r="E317" t="s">
        <v>20912</v>
      </c>
      <c r="F317" t="s">
        <v>20283</v>
      </c>
      <c r="G317" t="s">
        <v>19218</v>
      </c>
      <c r="H317" t="s">
        <v>19219</v>
      </c>
    </row>
    <row r="318" spans="1:8" x14ac:dyDescent="0.35">
      <c r="A318" t="s">
        <v>19534</v>
      </c>
      <c r="B318" t="s">
        <v>33</v>
      </c>
      <c r="C318" t="s">
        <v>21682</v>
      </c>
      <c r="D318">
        <v>1409</v>
      </c>
      <c r="E318" t="s">
        <v>20907</v>
      </c>
      <c r="F318" t="s">
        <v>20927</v>
      </c>
      <c r="G318" t="s">
        <v>19218</v>
      </c>
      <c r="H318" t="s">
        <v>19221</v>
      </c>
    </row>
    <row r="319" spans="1:8" x14ac:dyDescent="0.35">
      <c r="A319" t="s">
        <v>19535</v>
      </c>
      <c r="B319" t="s">
        <v>33</v>
      </c>
      <c r="C319" t="s">
        <v>1863</v>
      </c>
      <c r="D319">
        <v>603</v>
      </c>
      <c r="E319" t="s">
        <v>20895</v>
      </c>
      <c r="F319" t="s">
        <v>21451</v>
      </c>
      <c r="G319" t="s">
        <v>44</v>
      </c>
      <c r="H319" t="s">
        <v>19219</v>
      </c>
    </row>
    <row r="320" spans="1:8" x14ac:dyDescent="0.35">
      <c r="A320" t="s">
        <v>19536</v>
      </c>
      <c r="B320" t="s">
        <v>34</v>
      </c>
      <c r="C320" t="s">
        <v>1854</v>
      </c>
      <c r="D320">
        <v>1122</v>
      </c>
      <c r="E320" t="s">
        <v>20896</v>
      </c>
      <c r="F320" t="s">
        <v>21007</v>
      </c>
      <c r="G320" t="s">
        <v>44</v>
      </c>
      <c r="H320" t="s">
        <v>19214</v>
      </c>
    </row>
    <row r="321" spans="1:8" x14ac:dyDescent="0.35">
      <c r="A321" t="s">
        <v>19537</v>
      </c>
      <c r="B321" t="s">
        <v>35</v>
      </c>
      <c r="C321" t="s">
        <v>21747</v>
      </c>
      <c r="D321">
        <v>776</v>
      </c>
      <c r="E321" t="s">
        <v>20949</v>
      </c>
      <c r="F321" t="s">
        <v>20897</v>
      </c>
      <c r="G321" t="s">
        <v>19218</v>
      </c>
      <c r="H321" t="s">
        <v>19214</v>
      </c>
    </row>
    <row r="322" spans="1:8" x14ac:dyDescent="0.35">
      <c r="A322" t="s">
        <v>19538</v>
      </c>
      <c r="B322" t="s">
        <v>35</v>
      </c>
      <c r="C322" t="s">
        <v>1919</v>
      </c>
      <c r="D322">
        <v>141</v>
      </c>
      <c r="E322" t="s">
        <v>20924</v>
      </c>
      <c r="F322" t="s">
        <v>66</v>
      </c>
      <c r="G322" t="s">
        <v>44</v>
      </c>
      <c r="H322" t="s">
        <v>19221</v>
      </c>
    </row>
    <row r="323" spans="1:8" x14ac:dyDescent="0.35">
      <c r="A323" t="s">
        <v>19539</v>
      </c>
      <c r="B323" t="s">
        <v>35</v>
      </c>
      <c r="C323" t="s">
        <v>21747</v>
      </c>
      <c r="D323">
        <v>1452</v>
      </c>
      <c r="E323" t="s">
        <v>21510</v>
      </c>
      <c r="F323" t="s">
        <v>66</v>
      </c>
      <c r="G323" t="s">
        <v>19213</v>
      </c>
      <c r="H323" t="s">
        <v>19221</v>
      </c>
    </row>
    <row r="324" spans="1:8" x14ac:dyDescent="0.35">
      <c r="A324" t="s">
        <v>19540</v>
      </c>
      <c r="B324" t="s">
        <v>36</v>
      </c>
      <c r="C324" t="s">
        <v>21715</v>
      </c>
      <c r="D324">
        <v>1307</v>
      </c>
      <c r="E324" t="s">
        <v>20964</v>
      </c>
      <c r="F324" t="s">
        <v>20920</v>
      </c>
      <c r="G324" t="s">
        <v>44</v>
      </c>
      <c r="H324" t="s">
        <v>19214</v>
      </c>
    </row>
    <row r="325" spans="1:8" x14ac:dyDescent="0.35">
      <c r="A325" t="s">
        <v>19541</v>
      </c>
      <c r="B325" t="s">
        <v>36</v>
      </c>
      <c r="C325" t="s">
        <v>66</v>
      </c>
      <c r="D325">
        <v>456</v>
      </c>
      <c r="E325" t="s">
        <v>20899</v>
      </c>
      <c r="F325" t="s">
        <v>20948</v>
      </c>
      <c r="G325" t="s">
        <v>19218</v>
      </c>
      <c r="H325" t="s">
        <v>19221</v>
      </c>
    </row>
    <row r="326" spans="1:8" x14ac:dyDescent="0.35">
      <c r="A326" t="s">
        <v>19542</v>
      </c>
      <c r="B326" t="s">
        <v>36</v>
      </c>
      <c r="C326" t="s">
        <v>21715</v>
      </c>
      <c r="D326">
        <v>546</v>
      </c>
      <c r="E326" t="s">
        <v>20295</v>
      </c>
      <c r="F326" t="s">
        <v>66</v>
      </c>
      <c r="G326" t="s">
        <v>19216</v>
      </c>
      <c r="H326" t="s">
        <v>66</v>
      </c>
    </row>
    <row r="327" spans="1:8" x14ac:dyDescent="0.35">
      <c r="A327" t="s">
        <v>19543</v>
      </c>
      <c r="B327" t="s">
        <v>7</v>
      </c>
      <c r="C327" t="s">
        <v>1871</v>
      </c>
      <c r="D327">
        <v>1441</v>
      </c>
      <c r="E327" t="s">
        <v>21473</v>
      </c>
      <c r="F327" t="s">
        <v>21296</v>
      </c>
      <c r="G327" t="s">
        <v>19213</v>
      </c>
      <c r="H327" t="s">
        <v>19214</v>
      </c>
    </row>
    <row r="328" spans="1:8" x14ac:dyDescent="0.35">
      <c r="A328" t="s">
        <v>19544</v>
      </c>
      <c r="B328" t="s">
        <v>7</v>
      </c>
      <c r="C328" t="s">
        <v>1871</v>
      </c>
      <c r="D328">
        <v>1411</v>
      </c>
      <c r="E328" t="s">
        <v>20997</v>
      </c>
      <c r="F328" t="s">
        <v>20111</v>
      </c>
      <c r="G328" t="s">
        <v>44</v>
      </c>
      <c r="H328" t="s">
        <v>19221</v>
      </c>
    </row>
    <row r="329" spans="1:8" x14ac:dyDescent="0.35">
      <c r="A329" t="s">
        <v>19545</v>
      </c>
      <c r="B329" t="s">
        <v>7</v>
      </c>
      <c r="C329" t="s">
        <v>1871</v>
      </c>
      <c r="D329">
        <v>1406</v>
      </c>
      <c r="E329" t="s">
        <v>21000</v>
      </c>
      <c r="F329" t="s">
        <v>21054</v>
      </c>
      <c r="G329" t="s">
        <v>19218</v>
      </c>
      <c r="H329" t="s">
        <v>19219</v>
      </c>
    </row>
    <row r="330" spans="1:8" x14ac:dyDescent="0.35">
      <c r="A330" t="s">
        <v>19546</v>
      </c>
      <c r="B330" t="s">
        <v>12</v>
      </c>
      <c r="C330" t="s">
        <v>1857</v>
      </c>
      <c r="D330">
        <v>1499</v>
      </c>
      <c r="E330" t="s">
        <v>21078</v>
      </c>
      <c r="F330" t="s">
        <v>20990</v>
      </c>
      <c r="G330" t="s">
        <v>19218</v>
      </c>
      <c r="H330" t="s">
        <v>19221</v>
      </c>
    </row>
    <row r="331" spans="1:8" x14ac:dyDescent="0.35">
      <c r="A331" t="s">
        <v>19547</v>
      </c>
      <c r="B331" t="s">
        <v>12</v>
      </c>
      <c r="C331" t="s">
        <v>21757</v>
      </c>
      <c r="D331">
        <v>963</v>
      </c>
      <c r="E331" t="s">
        <v>21259</v>
      </c>
      <c r="F331" t="s">
        <v>21021</v>
      </c>
      <c r="G331" t="s">
        <v>19218</v>
      </c>
      <c r="H331" t="s">
        <v>66</v>
      </c>
    </row>
    <row r="332" spans="1:8" x14ac:dyDescent="0.35">
      <c r="A332" t="s">
        <v>19548</v>
      </c>
      <c r="B332" t="s">
        <v>12</v>
      </c>
      <c r="C332" t="s">
        <v>1857</v>
      </c>
      <c r="D332">
        <v>583</v>
      </c>
      <c r="E332" t="s">
        <v>21073</v>
      </c>
      <c r="F332" t="s">
        <v>21034</v>
      </c>
      <c r="G332" t="s">
        <v>19216</v>
      </c>
      <c r="H332" t="s">
        <v>19219</v>
      </c>
    </row>
    <row r="333" spans="1:8" x14ac:dyDescent="0.35">
      <c r="A333" t="s">
        <v>19549</v>
      </c>
      <c r="B333" t="s">
        <v>15</v>
      </c>
      <c r="C333" t="s">
        <v>21714</v>
      </c>
      <c r="D333">
        <v>126</v>
      </c>
      <c r="E333" t="s">
        <v>20527</v>
      </c>
      <c r="F333" t="s">
        <v>21054</v>
      </c>
      <c r="G333" t="s">
        <v>19218</v>
      </c>
      <c r="H333" t="s">
        <v>19214</v>
      </c>
    </row>
    <row r="334" spans="1:8" x14ac:dyDescent="0.35">
      <c r="A334" t="s">
        <v>19550</v>
      </c>
      <c r="B334" t="s">
        <v>19</v>
      </c>
      <c r="C334" t="s">
        <v>66</v>
      </c>
      <c r="D334">
        <v>1346</v>
      </c>
      <c r="E334" t="s">
        <v>21062</v>
      </c>
      <c r="F334" t="s">
        <v>21296</v>
      </c>
      <c r="G334" t="s">
        <v>22625</v>
      </c>
      <c r="H334" t="s">
        <v>19214</v>
      </c>
    </row>
    <row r="335" spans="1:8" x14ac:dyDescent="0.35">
      <c r="A335" t="s">
        <v>19551</v>
      </c>
      <c r="B335" t="s">
        <v>23</v>
      </c>
      <c r="C335" t="s">
        <v>21773</v>
      </c>
      <c r="D335">
        <v>776</v>
      </c>
      <c r="E335" t="s">
        <v>21003</v>
      </c>
      <c r="F335" t="s">
        <v>19951</v>
      </c>
      <c r="G335" t="s">
        <v>19218</v>
      </c>
      <c r="H335" t="s">
        <v>66</v>
      </c>
    </row>
    <row r="336" spans="1:8" x14ac:dyDescent="0.35">
      <c r="A336" t="s">
        <v>19552</v>
      </c>
      <c r="B336" t="s">
        <v>23</v>
      </c>
      <c r="C336" t="s">
        <v>1876</v>
      </c>
      <c r="D336">
        <v>956</v>
      </c>
      <c r="E336" t="s">
        <v>21257</v>
      </c>
      <c r="F336" t="s">
        <v>21011</v>
      </c>
      <c r="G336" t="s">
        <v>19216</v>
      </c>
      <c r="H336" t="s">
        <v>19219</v>
      </c>
    </row>
    <row r="337" spans="1:8" x14ac:dyDescent="0.35">
      <c r="A337" t="s">
        <v>19553</v>
      </c>
      <c r="B337" t="s">
        <v>23</v>
      </c>
      <c r="C337" t="s">
        <v>21672</v>
      </c>
      <c r="D337">
        <v>1004</v>
      </c>
      <c r="E337" t="s">
        <v>21473</v>
      </c>
      <c r="F337" t="s">
        <v>21054</v>
      </c>
      <c r="G337" t="s">
        <v>19218</v>
      </c>
      <c r="H337" t="s">
        <v>19221</v>
      </c>
    </row>
    <row r="338" spans="1:8" x14ac:dyDescent="0.35">
      <c r="A338" t="s">
        <v>19554</v>
      </c>
      <c r="B338" t="s">
        <v>26</v>
      </c>
      <c r="C338" t="s">
        <v>21786</v>
      </c>
      <c r="D338">
        <v>319</v>
      </c>
      <c r="E338" t="s">
        <v>21040</v>
      </c>
      <c r="F338" t="s">
        <v>21041</v>
      </c>
      <c r="G338" t="s">
        <v>19218</v>
      </c>
      <c r="H338" t="s">
        <v>19219</v>
      </c>
    </row>
    <row r="339" spans="1:8" x14ac:dyDescent="0.35">
      <c r="A339" t="s">
        <v>19555</v>
      </c>
      <c r="B339" t="s">
        <v>27</v>
      </c>
      <c r="C339" t="s">
        <v>21776</v>
      </c>
      <c r="D339">
        <v>439</v>
      </c>
      <c r="E339" t="s">
        <v>21065</v>
      </c>
      <c r="F339" t="s">
        <v>21008</v>
      </c>
      <c r="G339" t="s">
        <v>44</v>
      </c>
      <c r="H339" t="s">
        <v>19214</v>
      </c>
    </row>
    <row r="340" spans="1:8" x14ac:dyDescent="0.35">
      <c r="A340" t="s">
        <v>19556</v>
      </c>
      <c r="B340" t="s">
        <v>27</v>
      </c>
      <c r="C340" t="s">
        <v>1865</v>
      </c>
      <c r="D340">
        <v>1104</v>
      </c>
      <c r="E340" t="s">
        <v>21024</v>
      </c>
      <c r="F340" t="s">
        <v>20379</v>
      </c>
      <c r="G340" t="s">
        <v>19218</v>
      </c>
      <c r="H340" t="s">
        <v>19221</v>
      </c>
    </row>
    <row r="341" spans="1:8" x14ac:dyDescent="0.35">
      <c r="A341" t="s">
        <v>19557</v>
      </c>
      <c r="B341" t="s">
        <v>27</v>
      </c>
      <c r="C341" t="s">
        <v>1865</v>
      </c>
      <c r="D341">
        <v>1316</v>
      </c>
      <c r="E341" t="s">
        <v>21405</v>
      </c>
      <c r="F341" t="s">
        <v>21067</v>
      </c>
      <c r="G341" t="s">
        <v>19218</v>
      </c>
      <c r="H341" t="s">
        <v>19221</v>
      </c>
    </row>
    <row r="342" spans="1:8" x14ac:dyDescent="0.35">
      <c r="A342" t="s">
        <v>19558</v>
      </c>
      <c r="B342" t="s">
        <v>28</v>
      </c>
      <c r="C342" t="s">
        <v>66</v>
      </c>
      <c r="D342">
        <v>1082</v>
      </c>
      <c r="E342" t="s">
        <v>21047</v>
      </c>
      <c r="F342" t="s">
        <v>21258</v>
      </c>
      <c r="G342" t="s">
        <v>19213</v>
      </c>
      <c r="H342" t="s">
        <v>19214</v>
      </c>
    </row>
    <row r="343" spans="1:8" x14ac:dyDescent="0.35">
      <c r="A343" t="s">
        <v>19559</v>
      </c>
      <c r="B343" t="s">
        <v>28</v>
      </c>
      <c r="C343" t="s">
        <v>1851</v>
      </c>
      <c r="D343">
        <v>583</v>
      </c>
      <c r="E343" t="s">
        <v>21006</v>
      </c>
      <c r="F343" t="s">
        <v>20986</v>
      </c>
      <c r="G343" t="s">
        <v>19218</v>
      </c>
      <c r="H343" t="s">
        <v>19221</v>
      </c>
    </row>
    <row r="344" spans="1:8" x14ac:dyDescent="0.35">
      <c r="A344" t="s">
        <v>19560</v>
      </c>
      <c r="B344" t="s">
        <v>29</v>
      </c>
      <c r="C344" t="s">
        <v>21720</v>
      </c>
      <c r="D344">
        <v>890</v>
      </c>
      <c r="E344" t="s">
        <v>20906</v>
      </c>
      <c r="F344" t="s">
        <v>22409</v>
      </c>
      <c r="G344" t="s">
        <v>22626</v>
      </c>
      <c r="H344" t="s">
        <v>19214</v>
      </c>
    </row>
    <row r="345" spans="1:8" x14ac:dyDescent="0.35">
      <c r="A345" t="s">
        <v>19561</v>
      </c>
      <c r="B345" t="s">
        <v>30</v>
      </c>
      <c r="C345" t="s">
        <v>21667</v>
      </c>
      <c r="D345">
        <v>1361</v>
      </c>
      <c r="E345" t="s">
        <v>20527</v>
      </c>
      <c r="F345" t="s">
        <v>21031</v>
      </c>
      <c r="G345" t="s">
        <v>19213</v>
      </c>
      <c r="H345" t="s">
        <v>19221</v>
      </c>
    </row>
    <row r="346" spans="1:8" x14ac:dyDescent="0.35">
      <c r="A346" t="s">
        <v>19562</v>
      </c>
      <c r="B346" t="s">
        <v>30</v>
      </c>
      <c r="C346" t="s">
        <v>1887</v>
      </c>
      <c r="D346">
        <v>732</v>
      </c>
      <c r="E346" t="s">
        <v>21057</v>
      </c>
      <c r="F346" t="s">
        <v>21417</v>
      </c>
      <c r="G346" t="s">
        <v>19218</v>
      </c>
      <c r="H346" t="s">
        <v>19219</v>
      </c>
    </row>
    <row r="347" spans="1:8" x14ac:dyDescent="0.35">
      <c r="A347" t="s">
        <v>19563</v>
      </c>
      <c r="B347" t="s">
        <v>31</v>
      </c>
      <c r="C347" t="s">
        <v>1867</v>
      </c>
      <c r="D347">
        <v>124</v>
      </c>
      <c r="E347" t="s">
        <v>21459</v>
      </c>
      <c r="F347" t="s">
        <v>21068</v>
      </c>
      <c r="G347" t="s">
        <v>44</v>
      </c>
      <c r="H347" t="s">
        <v>19219</v>
      </c>
    </row>
    <row r="348" spans="1:8" x14ac:dyDescent="0.35">
      <c r="A348" t="s">
        <v>19564</v>
      </c>
      <c r="B348" t="s">
        <v>32</v>
      </c>
      <c r="C348" t="s">
        <v>21637</v>
      </c>
      <c r="D348">
        <v>787</v>
      </c>
      <c r="E348" t="s">
        <v>20094</v>
      </c>
      <c r="F348" t="s">
        <v>21097</v>
      </c>
      <c r="G348" t="s">
        <v>19218</v>
      </c>
      <c r="H348" t="s">
        <v>19221</v>
      </c>
    </row>
    <row r="349" spans="1:8" x14ac:dyDescent="0.35">
      <c r="A349" t="s">
        <v>19565</v>
      </c>
      <c r="B349" t="s">
        <v>33</v>
      </c>
      <c r="C349" t="s">
        <v>21723</v>
      </c>
      <c r="D349">
        <v>853</v>
      </c>
      <c r="E349" t="s">
        <v>20527</v>
      </c>
      <c r="F349" t="s">
        <v>21016</v>
      </c>
      <c r="G349" t="s">
        <v>19213</v>
      </c>
      <c r="H349" t="s">
        <v>19219</v>
      </c>
    </row>
    <row r="350" spans="1:8" x14ac:dyDescent="0.35">
      <c r="A350" t="s">
        <v>19566</v>
      </c>
      <c r="B350" t="s">
        <v>33</v>
      </c>
      <c r="C350" t="s">
        <v>1863</v>
      </c>
      <c r="D350">
        <v>1048</v>
      </c>
      <c r="E350" t="s">
        <v>21019</v>
      </c>
      <c r="F350" t="s">
        <v>21011</v>
      </c>
      <c r="G350" t="s">
        <v>19218</v>
      </c>
      <c r="H350" t="s">
        <v>19221</v>
      </c>
    </row>
    <row r="351" spans="1:8" x14ac:dyDescent="0.35">
      <c r="A351" t="s">
        <v>19567</v>
      </c>
      <c r="B351" t="s">
        <v>33</v>
      </c>
      <c r="C351" t="s">
        <v>21689</v>
      </c>
      <c r="D351">
        <v>1466</v>
      </c>
      <c r="E351" t="s">
        <v>21010</v>
      </c>
      <c r="F351" t="s">
        <v>21084</v>
      </c>
      <c r="G351" t="s">
        <v>22630</v>
      </c>
      <c r="H351" t="s">
        <v>19219</v>
      </c>
    </row>
    <row r="352" spans="1:8" x14ac:dyDescent="0.35">
      <c r="A352" t="s">
        <v>19568</v>
      </c>
      <c r="B352" t="s">
        <v>34</v>
      </c>
      <c r="C352" t="s">
        <v>1854</v>
      </c>
      <c r="D352">
        <v>565</v>
      </c>
      <c r="E352" t="s">
        <v>20983</v>
      </c>
      <c r="F352" t="s">
        <v>21081</v>
      </c>
      <c r="G352" t="s">
        <v>19213</v>
      </c>
      <c r="H352" t="s">
        <v>19219</v>
      </c>
    </row>
    <row r="353" spans="1:8" x14ac:dyDescent="0.35">
      <c r="A353" t="s">
        <v>19569</v>
      </c>
      <c r="B353" t="s">
        <v>34</v>
      </c>
      <c r="C353" t="s">
        <v>1854</v>
      </c>
      <c r="D353">
        <v>978</v>
      </c>
      <c r="E353" t="s">
        <v>21010</v>
      </c>
      <c r="F353" t="s">
        <v>21067</v>
      </c>
      <c r="G353" t="s">
        <v>19213</v>
      </c>
      <c r="H353" t="s">
        <v>19214</v>
      </c>
    </row>
    <row r="354" spans="1:8" x14ac:dyDescent="0.35">
      <c r="A354" t="s">
        <v>19570</v>
      </c>
      <c r="B354" t="s">
        <v>35</v>
      </c>
      <c r="C354" t="s">
        <v>1919</v>
      </c>
      <c r="D354">
        <v>272</v>
      </c>
      <c r="E354" t="s">
        <v>21021</v>
      </c>
      <c r="F354" t="s">
        <v>21076</v>
      </c>
      <c r="G354" t="s">
        <v>19216</v>
      </c>
      <c r="H354" t="s">
        <v>19221</v>
      </c>
    </row>
    <row r="355" spans="1:8" x14ac:dyDescent="0.35">
      <c r="A355" t="s">
        <v>19571</v>
      </c>
      <c r="B355" t="s">
        <v>35</v>
      </c>
      <c r="C355" t="s">
        <v>1919</v>
      </c>
      <c r="D355">
        <v>1326</v>
      </c>
      <c r="E355" t="s">
        <v>20433</v>
      </c>
      <c r="F355" t="s">
        <v>21547</v>
      </c>
      <c r="G355" t="s">
        <v>19213</v>
      </c>
      <c r="H355" t="s">
        <v>19214</v>
      </c>
    </row>
    <row r="356" spans="1:8" x14ac:dyDescent="0.35">
      <c r="A356" t="s">
        <v>19572</v>
      </c>
      <c r="B356" t="s">
        <v>36</v>
      </c>
      <c r="C356" t="s">
        <v>1915</v>
      </c>
      <c r="D356">
        <v>964</v>
      </c>
      <c r="E356" t="s">
        <v>21057</v>
      </c>
      <c r="F356" t="s">
        <v>21038</v>
      </c>
      <c r="G356" t="s">
        <v>19216</v>
      </c>
      <c r="H356" t="s">
        <v>66</v>
      </c>
    </row>
    <row r="357" spans="1:8" x14ac:dyDescent="0.35">
      <c r="A357" t="s">
        <v>19573</v>
      </c>
      <c r="B357" t="s">
        <v>36</v>
      </c>
      <c r="C357" t="s">
        <v>1915</v>
      </c>
      <c r="D357">
        <v>147</v>
      </c>
      <c r="E357" t="s">
        <v>21021</v>
      </c>
      <c r="F357" t="s">
        <v>21030</v>
      </c>
      <c r="G357" t="s">
        <v>19216</v>
      </c>
      <c r="H357" t="s">
        <v>19221</v>
      </c>
    </row>
    <row r="358" spans="1:8" x14ac:dyDescent="0.35">
      <c r="A358" t="s">
        <v>19574</v>
      </c>
      <c r="B358" t="s">
        <v>7</v>
      </c>
      <c r="C358" t="s">
        <v>1871</v>
      </c>
      <c r="D358">
        <v>912</v>
      </c>
      <c r="E358" t="s">
        <v>21053</v>
      </c>
      <c r="F358" t="s">
        <v>21631</v>
      </c>
      <c r="G358" t="s">
        <v>44</v>
      </c>
      <c r="H358" t="s">
        <v>19219</v>
      </c>
    </row>
    <row r="359" spans="1:8" x14ac:dyDescent="0.35">
      <c r="A359" t="s">
        <v>19575</v>
      </c>
      <c r="B359" t="s">
        <v>7</v>
      </c>
      <c r="C359" t="s">
        <v>21774</v>
      </c>
      <c r="D359">
        <v>1175</v>
      </c>
      <c r="E359" t="s">
        <v>21195</v>
      </c>
      <c r="F359" t="s">
        <v>66</v>
      </c>
      <c r="G359" t="s">
        <v>22630</v>
      </c>
      <c r="H359" t="s">
        <v>19219</v>
      </c>
    </row>
    <row r="360" spans="1:8" x14ac:dyDescent="0.35">
      <c r="A360" t="s">
        <v>19576</v>
      </c>
      <c r="B360" t="s">
        <v>12</v>
      </c>
      <c r="C360" t="s">
        <v>21782</v>
      </c>
      <c r="D360">
        <v>395</v>
      </c>
      <c r="E360" t="s">
        <v>21160</v>
      </c>
      <c r="F360" t="s">
        <v>21121</v>
      </c>
      <c r="G360" t="s">
        <v>44</v>
      </c>
      <c r="H360" t="s">
        <v>19214</v>
      </c>
    </row>
    <row r="361" spans="1:8" x14ac:dyDescent="0.35">
      <c r="A361" t="s">
        <v>19577</v>
      </c>
      <c r="B361" t="s">
        <v>12</v>
      </c>
      <c r="C361" t="s">
        <v>21752</v>
      </c>
      <c r="D361">
        <v>1070</v>
      </c>
      <c r="E361" t="s">
        <v>21160</v>
      </c>
      <c r="F361" t="s">
        <v>21154</v>
      </c>
      <c r="G361" t="s">
        <v>19218</v>
      </c>
      <c r="H361" t="s">
        <v>19219</v>
      </c>
    </row>
    <row r="362" spans="1:8" x14ac:dyDescent="0.35">
      <c r="A362" t="s">
        <v>19578</v>
      </c>
      <c r="B362" t="s">
        <v>15</v>
      </c>
      <c r="C362" t="s">
        <v>1874</v>
      </c>
      <c r="D362">
        <v>932</v>
      </c>
      <c r="E362" t="s">
        <v>21155</v>
      </c>
      <c r="F362" t="s">
        <v>21130</v>
      </c>
      <c r="G362" t="s">
        <v>19216</v>
      </c>
      <c r="H362" t="s">
        <v>19214</v>
      </c>
    </row>
    <row r="363" spans="1:8" x14ac:dyDescent="0.35">
      <c r="A363" t="s">
        <v>19579</v>
      </c>
      <c r="B363" t="s">
        <v>19</v>
      </c>
      <c r="C363" t="s">
        <v>1859</v>
      </c>
      <c r="D363">
        <v>1067</v>
      </c>
      <c r="E363" t="s">
        <v>20701</v>
      </c>
      <c r="F363" t="s">
        <v>21611</v>
      </c>
      <c r="G363" t="s">
        <v>44</v>
      </c>
      <c r="H363" t="s">
        <v>19214</v>
      </c>
    </row>
    <row r="364" spans="1:8" x14ac:dyDescent="0.35">
      <c r="A364" t="s">
        <v>19580</v>
      </c>
      <c r="B364" t="s">
        <v>23</v>
      </c>
      <c r="C364" t="s">
        <v>1876</v>
      </c>
      <c r="D364">
        <v>332</v>
      </c>
      <c r="E364" t="s">
        <v>20331</v>
      </c>
      <c r="F364" t="s">
        <v>21186</v>
      </c>
      <c r="G364" t="s">
        <v>44</v>
      </c>
      <c r="H364" t="s">
        <v>19219</v>
      </c>
    </row>
    <row r="365" spans="1:8" x14ac:dyDescent="0.35">
      <c r="A365" t="s">
        <v>19581</v>
      </c>
      <c r="B365" t="s">
        <v>26</v>
      </c>
      <c r="C365" t="s">
        <v>1861</v>
      </c>
      <c r="D365">
        <v>1006</v>
      </c>
      <c r="E365" t="s">
        <v>20111</v>
      </c>
      <c r="F365" t="s">
        <v>21394</v>
      </c>
      <c r="G365" t="s">
        <v>19218</v>
      </c>
      <c r="H365" t="s">
        <v>19221</v>
      </c>
    </row>
    <row r="366" spans="1:8" x14ac:dyDescent="0.35">
      <c r="A366" t="s">
        <v>19582</v>
      </c>
      <c r="B366" t="s">
        <v>26</v>
      </c>
      <c r="C366" t="s">
        <v>66</v>
      </c>
      <c r="D366">
        <v>917</v>
      </c>
      <c r="E366" t="s">
        <v>21410</v>
      </c>
      <c r="F366" t="s">
        <v>21122</v>
      </c>
      <c r="G366" t="s">
        <v>19213</v>
      </c>
      <c r="H366" t="s">
        <v>19221</v>
      </c>
    </row>
    <row r="367" spans="1:8" x14ac:dyDescent="0.35">
      <c r="A367" t="s">
        <v>19583</v>
      </c>
      <c r="B367" t="s">
        <v>27</v>
      </c>
      <c r="C367" t="s">
        <v>1865</v>
      </c>
      <c r="D367">
        <v>1388</v>
      </c>
      <c r="E367" t="s">
        <v>21120</v>
      </c>
      <c r="F367" t="s">
        <v>21176</v>
      </c>
      <c r="G367" t="s">
        <v>44</v>
      </c>
      <c r="H367" t="s">
        <v>19214</v>
      </c>
    </row>
    <row r="368" spans="1:8" x14ac:dyDescent="0.35">
      <c r="A368" t="s">
        <v>19584</v>
      </c>
      <c r="B368" t="s">
        <v>28</v>
      </c>
      <c r="C368" t="s">
        <v>66</v>
      </c>
      <c r="D368">
        <v>1328</v>
      </c>
      <c r="E368" t="s">
        <v>20379</v>
      </c>
      <c r="F368" t="s">
        <v>21159</v>
      </c>
      <c r="G368" t="s">
        <v>19218</v>
      </c>
      <c r="H368" t="s">
        <v>19219</v>
      </c>
    </row>
    <row r="369" spans="1:8" x14ac:dyDescent="0.35">
      <c r="A369" t="s">
        <v>19585</v>
      </c>
      <c r="B369" t="s">
        <v>29</v>
      </c>
      <c r="C369" t="s">
        <v>1896</v>
      </c>
      <c r="D369">
        <v>622</v>
      </c>
      <c r="E369" t="s">
        <v>21169</v>
      </c>
      <c r="F369" t="s">
        <v>21117</v>
      </c>
      <c r="G369" t="s">
        <v>19213</v>
      </c>
      <c r="H369" t="s">
        <v>19219</v>
      </c>
    </row>
    <row r="370" spans="1:8" x14ac:dyDescent="0.35">
      <c r="A370" t="s">
        <v>19586</v>
      </c>
      <c r="B370" t="s">
        <v>29</v>
      </c>
      <c r="C370" t="s">
        <v>1896</v>
      </c>
      <c r="D370">
        <v>1179</v>
      </c>
      <c r="E370" t="s">
        <v>19900</v>
      </c>
      <c r="F370" t="s">
        <v>66</v>
      </c>
      <c r="G370" t="s">
        <v>19216</v>
      </c>
      <c r="H370" t="s">
        <v>19219</v>
      </c>
    </row>
    <row r="371" spans="1:8" x14ac:dyDescent="0.35">
      <c r="A371" t="s">
        <v>19587</v>
      </c>
      <c r="B371" t="s">
        <v>29</v>
      </c>
      <c r="C371" t="s">
        <v>1896</v>
      </c>
      <c r="D371">
        <v>836</v>
      </c>
      <c r="E371" t="s">
        <v>21132</v>
      </c>
      <c r="F371" t="s">
        <v>22397</v>
      </c>
      <c r="G371" t="s">
        <v>44</v>
      </c>
      <c r="H371" t="s">
        <v>19214</v>
      </c>
    </row>
    <row r="372" spans="1:8" x14ac:dyDescent="0.35">
      <c r="A372" t="s">
        <v>19588</v>
      </c>
      <c r="B372" t="s">
        <v>30</v>
      </c>
      <c r="C372" t="s">
        <v>21664</v>
      </c>
      <c r="D372">
        <v>822</v>
      </c>
      <c r="E372" t="s">
        <v>20838</v>
      </c>
      <c r="F372" t="s">
        <v>21108</v>
      </c>
      <c r="G372" t="s">
        <v>19218</v>
      </c>
      <c r="H372" t="s">
        <v>66</v>
      </c>
    </row>
    <row r="373" spans="1:8" x14ac:dyDescent="0.35">
      <c r="A373" t="s">
        <v>19589</v>
      </c>
      <c r="B373" t="s">
        <v>31</v>
      </c>
      <c r="C373" t="s">
        <v>66</v>
      </c>
      <c r="D373">
        <v>910</v>
      </c>
      <c r="E373" t="s">
        <v>21386</v>
      </c>
      <c r="F373" t="s">
        <v>21189</v>
      </c>
      <c r="G373" t="s">
        <v>44</v>
      </c>
      <c r="H373" t="s">
        <v>19221</v>
      </c>
    </row>
    <row r="374" spans="1:8" x14ac:dyDescent="0.35">
      <c r="A374" t="s">
        <v>19590</v>
      </c>
      <c r="B374" t="s">
        <v>31</v>
      </c>
      <c r="C374" t="s">
        <v>1867</v>
      </c>
      <c r="D374">
        <v>1439</v>
      </c>
      <c r="E374" t="s">
        <v>19951</v>
      </c>
      <c r="F374" t="s">
        <v>21394</v>
      </c>
      <c r="G374" t="s">
        <v>22626</v>
      </c>
      <c r="H374" t="s">
        <v>19219</v>
      </c>
    </row>
    <row r="375" spans="1:8" x14ac:dyDescent="0.35">
      <c r="A375" t="s">
        <v>19591</v>
      </c>
      <c r="B375" t="s">
        <v>32</v>
      </c>
      <c r="C375" t="s">
        <v>21637</v>
      </c>
      <c r="D375">
        <v>1373</v>
      </c>
      <c r="E375" t="s">
        <v>20379</v>
      </c>
      <c r="F375" t="s">
        <v>21599</v>
      </c>
      <c r="G375" t="s">
        <v>22626</v>
      </c>
      <c r="H375" t="s">
        <v>19221</v>
      </c>
    </row>
    <row r="376" spans="1:8" x14ac:dyDescent="0.35">
      <c r="A376" t="s">
        <v>19592</v>
      </c>
      <c r="B376" t="s">
        <v>33</v>
      </c>
      <c r="C376" t="s">
        <v>1863</v>
      </c>
      <c r="D376">
        <v>133</v>
      </c>
      <c r="E376" t="s">
        <v>21556</v>
      </c>
      <c r="F376" t="s">
        <v>21418</v>
      </c>
      <c r="G376" t="s">
        <v>22627</v>
      </c>
      <c r="H376" t="s">
        <v>19214</v>
      </c>
    </row>
    <row r="377" spans="1:8" x14ac:dyDescent="0.35">
      <c r="A377" t="s">
        <v>19593</v>
      </c>
      <c r="B377" t="s">
        <v>33</v>
      </c>
      <c r="C377" t="s">
        <v>1863</v>
      </c>
      <c r="D377">
        <v>1365</v>
      </c>
      <c r="E377" t="s">
        <v>21112</v>
      </c>
      <c r="F377" t="s">
        <v>22594</v>
      </c>
      <c r="G377" t="s">
        <v>19216</v>
      </c>
      <c r="H377" t="s">
        <v>19221</v>
      </c>
    </row>
    <row r="378" spans="1:8" x14ac:dyDescent="0.35">
      <c r="A378" t="s">
        <v>19594</v>
      </c>
      <c r="B378" t="s">
        <v>33</v>
      </c>
      <c r="C378" t="s">
        <v>1863</v>
      </c>
      <c r="D378">
        <v>853</v>
      </c>
      <c r="E378" t="s">
        <v>21160</v>
      </c>
      <c r="F378" t="s">
        <v>21171</v>
      </c>
      <c r="G378" t="s">
        <v>19216</v>
      </c>
      <c r="H378" t="s">
        <v>19221</v>
      </c>
    </row>
    <row r="379" spans="1:8" x14ac:dyDescent="0.35">
      <c r="A379" t="s">
        <v>19595</v>
      </c>
      <c r="B379" t="s">
        <v>34</v>
      </c>
      <c r="C379" t="s">
        <v>1854</v>
      </c>
      <c r="D379">
        <v>892</v>
      </c>
      <c r="E379" t="s">
        <v>21147</v>
      </c>
      <c r="F379" t="s">
        <v>21413</v>
      </c>
      <c r="G379" t="s">
        <v>19218</v>
      </c>
      <c r="H379" t="s">
        <v>19219</v>
      </c>
    </row>
    <row r="380" spans="1:8" x14ac:dyDescent="0.35">
      <c r="A380" t="s">
        <v>19596</v>
      </c>
      <c r="B380" t="s">
        <v>34</v>
      </c>
      <c r="C380" t="s">
        <v>1854</v>
      </c>
      <c r="D380">
        <v>733</v>
      </c>
      <c r="E380" t="s">
        <v>21044</v>
      </c>
      <c r="F380" t="s">
        <v>22499</v>
      </c>
      <c r="G380" t="s">
        <v>21282</v>
      </c>
      <c r="H380" t="s">
        <v>19221</v>
      </c>
    </row>
    <row r="381" spans="1:8" x14ac:dyDescent="0.35">
      <c r="A381" t="s">
        <v>19597</v>
      </c>
      <c r="B381" t="s">
        <v>35</v>
      </c>
      <c r="C381" t="s">
        <v>21747</v>
      </c>
      <c r="D381">
        <v>578</v>
      </c>
      <c r="E381" t="s">
        <v>20253</v>
      </c>
      <c r="F381" t="s">
        <v>21176</v>
      </c>
      <c r="G381" t="s">
        <v>19213</v>
      </c>
      <c r="H381" t="s">
        <v>19214</v>
      </c>
    </row>
    <row r="382" spans="1:8" x14ac:dyDescent="0.35">
      <c r="A382" t="s">
        <v>19598</v>
      </c>
      <c r="B382" t="s">
        <v>35</v>
      </c>
      <c r="C382" t="s">
        <v>1919</v>
      </c>
      <c r="D382">
        <v>994</v>
      </c>
      <c r="E382" t="s">
        <v>21390</v>
      </c>
      <c r="F382" t="s">
        <v>21162</v>
      </c>
      <c r="G382" t="s">
        <v>19213</v>
      </c>
      <c r="H382" t="s">
        <v>19214</v>
      </c>
    </row>
    <row r="383" spans="1:8" x14ac:dyDescent="0.35">
      <c r="A383" t="s">
        <v>19599</v>
      </c>
      <c r="B383" t="s">
        <v>35</v>
      </c>
      <c r="C383" t="s">
        <v>66</v>
      </c>
      <c r="D383">
        <v>1285</v>
      </c>
      <c r="E383" t="s">
        <v>21134</v>
      </c>
      <c r="F383" t="s">
        <v>21104</v>
      </c>
      <c r="G383" t="s">
        <v>19216</v>
      </c>
      <c r="H383" t="s">
        <v>19219</v>
      </c>
    </row>
    <row r="384" spans="1:8" x14ac:dyDescent="0.35">
      <c r="A384" t="s">
        <v>19600</v>
      </c>
      <c r="B384" t="s">
        <v>36</v>
      </c>
      <c r="C384" t="s">
        <v>1915</v>
      </c>
      <c r="D384">
        <v>1151</v>
      </c>
      <c r="E384" t="s">
        <v>20546</v>
      </c>
      <c r="F384" t="s">
        <v>21172</v>
      </c>
      <c r="G384" t="s">
        <v>19213</v>
      </c>
      <c r="H384" t="s">
        <v>66</v>
      </c>
    </row>
    <row r="385" spans="1:8" x14ac:dyDescent="0.35">
      <c r="A385" t="s">
        <v>19523</v>
      </c>
      <c r="B385" t="s">
        <v>27</v>
      </c>
      <c r="C385" t="s">
        <v>21776</v>
      </c>
      <c r="D385">
        <v>136</v>
      </c>
      <c r="E385" t="s">
        <v>21337</v>
      </c>
      <c r="F385" t="s">
        <v>20965</v>
      </c>
      <c r="G385" t="s">
        <v>44</v>
      </c>
      <c r="H385" t="s">
        <v>19221</v>
      </c>
    </row>
    <row r="386" spans="1:8" x14ac:dyDescent="0.35">
      <c r="A386" t="s">
        <v>19325</v>
      </c>
      <c r="B386" t="s">
        <v>29</v>
      </c>
      <c r="C386" t="s">
        <v>21709</v>
      </c>
      <c r="D386">
        <v>333</v>
      </c>
      <c r="E386" t="s">
        <v>20206</v>
      </c>
      <c r="F386" t="s">
        <v>21498</v>
      </c>
      <c r="G386" t="s">
        <v>44</v>
      </c>
      <c r="H386" t="s">
        <v>19219</v>
      </c>
    </row>
    <row r="387" spans="1:8" x14ac:dyDescent="0.35">
      <c r="A387" t="s">
        <v>19233</v>
      </c>
      <c r="B387" t="s">
        <v>28</v>
      </c>
      <c r="C387" t="s">
        <v>21753</v>
      </c>
      <c r="D387">
        <v>1090</v>
      </c>
      <c r="E387" t="s">
        <v>19906</v>
      </c>
      <c r="F387" t="s">
        <v>22339</v>
      </c>
      <c r="G387" t="s">
        <v>19213</v>
      </c>
      <c r="H387" t="s">
        <v>19221</v>
      </c>
    </row>
    <row r="388" spans="1:8" x14ac:dyDescent="0.35">
      <c r="A388" t="s">
        <v>19577</v>
      </c>
      <c r="B388" t="s">
        <v>12</v>
      </c>
      <c r="C388" t="s">
        <v>21752</v>
      </c>
      <c r="D388">
        <v>1070</v>
      </c>
      <c r="E388" t="s">
        <v>21160</v>
      </c>
      <c r="F388" t="s">
        <v>21154</v>
      </c>
      <c r="G388" t="s">
        <v>19218</v>
      </c>
      <c r="H388" t="s">
        <v>19219</v>
      </c>
    </row>
    <row r="389" spans="1:8" x14ac:dyDescent="0.35">
      <c r="A389" t="s">
        <v>19381</v>
      </c>
      <c r="B389" t="s">
        <v>23</v>
      </c>
      <c r="C389" t="s">
        <v>1876</v>
      </c>
      <c r="D389">
        <v>441</v>
      </c>
      <c r="E389" t="s">
        <v>20473</v>
      </c>
      <c r="F389" t="s">
        <v>21224</v>
      </c>
      <c r="G389" t="s">
        <v>19216</v>
      </c>
      <c r="H389" t="s">
        <v>19214</v>
      </c>
    </row>
    <row r="390" spans="1:8" x14ac:dyDescent="0.35">
      <c r="A390" t="s">
        <v>19464</v>
      </c>
      <c r="B390" t="s">
        <v>35</v>
      </c>
      <c r="C390" t="s">
        <v>1919</v>
      </c>
      <c r="D390">
        <v>805</v>
      </c>
      <c r="E390" t="s">
        <v>20706</v>
      </c>
      <c r="F390" t="s">
        <v>21397</v>
      </c>
      <c r="G390" t="s">
        <v>19216</v>
      </c>
      <c r="H390" t="s">
        <v>19219</v>
      </c>
    </row>
    <row r="391" spans="1:8" x14ac:dyDescent="0.35">
      <c r="A391" t="s">
        <v>19443</v>
      </c>
      <c r="B391" t="s">
        <v>19</v>
      </c>
      <c r="C391" t="s">
        <v>1859</v>
      </c>
      <c r="D391">
        <v>1033</v>
      </c>
      <c r="E391" t="s">
        <v>20726</v>
      </c>
      <c r="F391" t="s">
        <v>66</v>
      </c>
      <c r="G391" t="s">
        <v>19213</v>
      </c>
      <c r="H391" t="s">
        <v>19221</v>
      </c>
    </row>
    <row r="392" spans="1:8" x14ac:dyDescent="0.35">
      <c r="A392" t="s">
        <v>19435</v>
      </c>
      <c r="B392" t="s">
        <v>35</v>
      </c>
      <c r="C392" t="s">
        <v>1919</v>
      </c>
      <c r="D392">
        <v>232</v>
      </c>
      <c r="E392" t="s">
        <v>20595</v>
      </c>
      <c r="F392" t="s">
        <v>20628</v>
      </c>
      <c r="G392" t="s">
        <v>19218</v>
      </c>
      <c r="H392" t="s">
        <v>19221</v>
      </c>
    </row>
    <row r="393" spans="1:8" x14ac:dyDescent="0.35">
      <c r="A393" t="s">
        <v>19584</v>
      </c>
      <c r="B393" t="s">
        <v>28</v>
      </c>
      <c r="C393" t="s">
        <v>66</v>
      </c>
      <c r="D393">
        <v>1328</v>
      </c>
      <c r="E393" t="s">
        <v>20379</v>
      </c>
      <c r="F393" t="s">
        <v>21159</v>
      </c>
      <c r="G393" t="s">
        <v>19218</v>
      </c>
      <c r="H393" t="s">
        <v>19219</v>
      </c>
    </row>
    <row r="394" spans="1:8" x14ac:dyDescent="0.35">
      <c r="A394" t="s">
        <v>19550</v>
      </c>
      <c r="B394" t="s">
        <v>19</v>
      </c>
      <c r="C394" t="s">
        <v>66</v>
      </c>
      <c r="D394">
        <v>1346</v>
      </c>
      <c r="E394" t="s">
        <v>21062</v>
      </c>
      <c r="F394" t="s">
        <v>21296</v>
      </c>
      <c r="G394" t="s">
        <v>22625</v>
      </c>
      <c r="H394" t="s">
        <v>19214</v>
      </c>
    </row>
    <row r="395" spans="1:8" x14ac:dyDescent="0.35">
      <c r="A395" t="s">
        <v>19262</v>
      </c>
      <c r="B395" t="s">
        <v>28</v>
      </c>
      <c r="C395" t="s">
        <v>21753</v>
      </c>
      <c r="D395">
        <v>757</v>
      </c>
      <c r="E395" t="s">
        <v>19969</v>
      </c>
      <c r="F395" t="s">
        <v>20042</v>
      </c>
      <c r="G395" t="s">
        <v>44</v>
      </c>
      <c r="H395" t="s">
        <v>19219</v>
      </c>
    </row>
    <row r="396" spans="1:8" x14ac:dyDescent="0.35">
      <c r="A396" t="s">
        <v>19366</v>
      </c>
      <c r="B396" t="s">
        <v>33</v>
      </c>
      <c r="C396" t="s">
        <v>21689</v>
      </c>
      <c r="D396">
        <v>1264</v>
      </c>
      <c r="E396" t="s">
        <v>20392</v>
      </c>
      <c r="F396" t="s">
        <v>21401</v>
      </c>
      <c r="G396" t="s">
        <v>19218</v>
      </c>
      <c r="H396" t="s">
        <v>19219</v>
      </c>
    </row>
    <row r="397" spans="1:8" x14ac:dyDescent="0.35">
      <c r="A397" t="s">
        <v>19224</v>
      </c>
      <c r="B397" t="s">
        <v>19</v>
      </c>
      <c r="C397" t="s">
        <v>1859</v>
      </c>
      <c r="D397">
        <v>115</v>
      </c>
      <c r="E397" t="s">
        <v>19854</v>
      </c>
      <c r="F397" t="s">
        <v>21452</v>
      </c>
      <c r="G397" t="s">
        <v>19216</v>
      </c>
      <c r="H397" t="s">
        <v>19219</v>
      </c>
    </row>
    <row r="398" spans="1:8" x14ac:dyDescent="0.35">
      <c r="A398" t="s">
        <v>19414</v>
      </c>
      <c r="B398" t="s">
        <v>23</v>
      </c>
      <c r="C398" t="s">
        <v>1876</v>
      </c>
      <c r="D398">
        <v>993</v>
      </c>
      <c r="E398" t="s">
        <v>20613</v>
      </c>
      <c r="F398" t="s">
        <v>21970</v>
      </c>
      <c r="G398" t="s">
        <v>19213</v>
      </c>
      <c r="H398" t="s">
        <v>19221</v>
      </c>
    </row>
    <row r="399" spans="1:8" x14ac:dyDescent="0.35">
      <c r="A399" t="s">
        <v>19517</v>
      </c>
      <c r="B399" t="s">
        <v>23</v>
      </c>
      <c r="C399" t="s">
        <v>1876</v>
      </c>
      <c r="D399">
        <v>1256</v>
      </c>
      <c r="E399" t="s">
        <v>20960</v>
      </c>
      <c r="F399" t="s">
        <v>20919</v>
      </c>
      <c r="G399" t="s">
        <v>19216</v>
      </c>
      <c r="H399" t="s">
        <v>19214</v>
      </c>
    </row>
    <row r="400" spans="1:8" x14ac:dyDescent="0.35">
      <c r="A400" t="s">
        <v>19597</v>
      </c>
      <c r="B400" t="s">
        <v>35</v>
      </c>
      <c r="C400" t="s">
        <v>21747</v>
      </c>
      <c r="D400">
        <v>578</v>
      </c>
      <c r="E400" t="s">
        <v>20253</v>
      </c>
      <c r="F400" t="s">
        <v>21176</v>
      </c>
      <c r="G400" t="s">
        <v>19213</v>
      </c>
      <c r="H400" t="s">
        <v>19214</v>
      </c>
    </row>
    <row r="401" spans="1:8" x14ac:dyDescent="0.35">
      <c r="A401" t="s">
        <v>19296</v>
      </c>
      <c r="B401" t="s">
        <v>31</v>
      </c>
      <c r="C401" t="s">
        <v>1867</v>
      </c>
      <c r="D401">
        <v>1003</v>
      </c>
      <c r="E401" t="s">
        <v>20184</v>
      </c>
      <c r="F401" t="s">
        <v>21406</v>
      </c>
      <c r="G401" t="s">
        <v>19216</v>
      </c>
      <c r="H401" t="s">
        <v>19221</v>
      </c>
    </row>
    <row r="402" spans="1:8" x14ac:dyDescent="0.35">
      <c r="A402" t="s">
        <v>19418</v>
      </c>
      <c r="B402" t="s">
        <v>27</v>
      </c>
      <c r="C402" t="s">
        <v>66</v>
      </c>
      <c r="D402">
        <v>1004</v>
      </c>
      <c r="E402" t="s">
        <v>20605</v>
      </c>
      <c r="F402" t="s">
        <v>21235</v>
      </c>
      <c r="G402" t="s">
        <v>19216</v>
      </c>
      <c r="H402" t="s">
        <v>19221</v>
      </c>
    </row>
    <row r="403" spans="1:8" x14ac:dyDescent="0.35">
      <c r="A403" t="s">
        <v>19229</v>
      </c>
      <c r="B403" t="s">
        <v>26</v>
      </c>
      <c r="C403" t="s">
        <v>21762</v>
      </c>
      <c r="D403">
        <v>380</v>
      </c>
      <c r="E403" t="s">
        <v>19916</v>
      </c>
      <c r="F403" t="s">
        <v>19905</v>
      </c>
      <c r="G403" t="s">
        <v>19213</v>
      </c>
      <c r="H403" t="s">
        <v>19214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1C11E-947E-4E56-B077-A0CEF397A4F5}">
  <dimension ref="A1:J200"/>
  <sheetViews>
    <sheetView topLeftCell="B1" workbookViewId="0">
      <selection activeCell="K18" sqref="K18"/>
    </sheetView>
  </sheetViews>
  <sheetFormatPr defaultRowHeight="19.05" x14ac:dyDescent="0.35"/>
  <cols>
    <col min="1" max="1" width="8.1796875" bestFit="1" customWidth="1"/>
    <col min="2" max="2" width="10.26953125" bestFit="1" customWidth="1"/>
    <col min="3" max="3" width="9.26953125" bestFit="1" customWidth="1"/>
    <col min="4" max="4" width="12.453125" bestFit="1" customWidth="1"/>
    <col min="5" max="5" width="10.1796875" bestFit="1" customWidth="1"/>
    <col min="6" max="6" width="13.54296875" bestFit="1" customWidth="1"/>
    <col min="7" max="7" width="9.7265625" bestFit="1" customWidth="1"/>
    <col min="8" max="8" width="12.81640625" bestFit="1" customWidth="1"/>
    <col min="9" max="9" width="10.81640625" bestFit="1" customWidth="1"/>
    <col min="10" max="10" width="9.26953125" bestFit="1" customWidth="1"/>
  </cols>
  <sheetData>
    <row r="1" spans="1:10" x14ac:dyDescent="0.35">
      <c r="A1" t="s">
        <v>19601</v>
      </c>
      <c r="B1" t="s">
        <v>2</v>
      </c>
      <c r="C1" t="s">
        <v>19602</v>
      </c>
      <c r="D1" t="s">
        <v>19603</v>
      </c>
      <c r="E1" t="s">
        <v>19604</v>
      </c>
      <c r="F1" t="s">
        <v>19605</v>
      </c>
      <c r="G1" t="s">
        <v>19606</v>
      </c>
      <c r="H1" t="s">
        <v>12341</v>
      </c>
      <c r="I1" t="s">
        <v>19607</v>
      </c>
      <c r="J1" t="s">
        <v>19608</v>
      </c>
    </row>
    <row r="2" spans="1:10" x14ac:dyDescent="0.35">
      <c r="A2" t="s">
        <v>19609</v>
      </c>
      <c r="B2" t="s">
        <v>7</v>
      </c>
      <c r="C2" s="1">
        <v>45292</v>
      </c>
      <c r="D2">
        <v>98.96</v>
      </c>
      <c r="E2">
        <v>55.43</v>
      </c>
      <c r="F2">
        <v>32.58</v>
      </c>
      <c r="G2">
        <v>186.97</v>
      </c>
      <c r="H2">
        <v>180</v>
      </c>
      <c r="I2" t="s">
        <v>22632</v>
      </c>
      <c r="J2">
        <v>6.97</v>
      </c>
    </row>
    <row r="3" spans="1:10" x14ac:dyDescent="0.35">
      <c r="A3" t="s">
        <v>19610</v>
      </c>
      <c r="B3" t="s">
        <v>7</v>
      </c>
      <c r="C3" s="1">
        <v>45323</v>
      </c>
      <c r="D3">
        <v>89.45</v>
      </c>
      <c r="E3">
        <v>56.78</v>
      </c>
      <c r="F3">
        <v>37.82</v>
      </c>
      <c r="G3">
        <v>184.05</v>
      </c>
      <c r="H3">
        <v>180</v>
      </c>
      <c r="I3" t="s">
        <v>22633</v>
      </c>
      <c r="J3">
        <v>4.05</v>
      </c>
    </row>
    <row r="4" spans="1:10" x14ac:dyDescent="0.35">
      <c r="A4" t="s">
        <v>19611</v>
      </c>
      <c r="B4" t="s">
        <v>7</v>
      </c>
      <c r="C4" s="1">
        <v>45352</v>
      </c>
      <c r="D4">
        <v>98.84</v>
      </c>
      <c r="E4">
        <v>50.64</v>
      </c>
      <c r="F4">
        <v>33.28</v>
      </c>
      <c r="G4">
        <v>182.76</v>
      </c>
      <c r="H4">
        <v>180</v>
      </c>
      <c r="I4" t="s">
        <v>22634</v>
      </c>
      <c r="J4">
        <v>2.76</v>
      </c>
    </row>
    <row r="5" spans="1:10" x14ac:dyDescent="0.35">
      <c r="A5" t="s">
        <v>19612</v>
      </c>
      <c r="B5" t="s">
        <v>7</v>
      </c>
      <c r="C5" s="1">
        <v>45383</v>
      </c>
      <c r="D5">
        <v>86.05</v>
      </c>
      <c r="E5">
        <v>56.94</v>
      </c>
      <c r="F5">
        <v>37.53</v>
      </c>
      <c r="G5">
        <v>180.52</v>
      </c>
      <c r="H5">
        <v>180</v>
      </c>
      <c r="I5" t="s">
        <v>22635</v>
      </c>
      <c r="J5">
        <v>0.52</v>
      </c>
    </row>
    <row r="6" spans="1:10" x14ac:dyDescent="0.35">
      <c r="A6" t="s">
        <v>19613</v>
      </c>
      <c r="B6" t="s">
        <v>7</v>
      </c>
      <c r="C6" s="1">
        <v>45413</v>
      </c>
      <c r="D6">
        <v>90.19</v>
      </c>
      <c r="E6">
        <v>56.13</v>
      </c>
      <c r="F6">
        <v>38.64</v>
      </c>
      <c r="G6">
        <v>184.96</v>
      </c>
      <c r="H6">
        <v>180</v>
      </c>
      <c r="I6" t="s">
        <v>22636</v>
      </c>
      <c r="J6">
        <v>4.96</v>
      </c>
    </row>
    <row r="7" spans="1:10" x14ac:dyDescent="0.35">
      <c r="A7" t="s">
        <v>19614</v>
      </c>
      <c r="B7" t="s">
        <v>7</v>
      </c>
      <c r="C7" s="1">
        <v>45444</v>
      </c>
      <c r="D7">
        <v>85.33</v>
      </c>
      <c r="E7">
        <v>54.86</v>
      </c>
      <c r="F7">
        <v>38.65</v>
      </c>
      <c r="G7">
        <v>178.84</v>
      </c>
      <c r="H7">
        <v>180</v>
      </c>
      <c r="I7" t="s">
        <v>22637</v>
      </c>
      <c r="J7">
        <v>-1.1599999999999999</v>
      </c>
    </row>
    <row r="8" spans="1:10" x14ac:dyDescent="0.35">
      <c r="A8" t="s">
        <v>19615</v>
      </c>
      <c r="B8" t="s">
        <v>7</v>
      </c>
      <c r="C8" s="1">
        <v>45474</v>
      </c>
      <c r="D8">
        <v>87.63</v>
      </c>
      <c r="E8">
        <v>49.3</v>
      </c>
      <c r="F8">
        <v>36.28</v>
      </c>
      <c r="G8">
        <v>173.21</v>
      </c>
      <c r="H8">
        <v>180</v>
      </c>
      <c r="I8" t="s">
        <v>22638</v>
      </c>
      <c r="J8">
        <v>-6.79</v>
      </c>
    </row>
    <row r="9" spans="1:10" x14ac:dyDescent="0.35">
      <c r="A9" t="s">
        <v>19616</v>
      </c>
      <c r="B9" t="s">
        <v>7</v>
      </c>
      <c r="C9" s="1">
        <v>45505</v>
      </c>
      <c r="D9">
        <v>97.6</v>
      </c>
      <c r="E9">
        <v>51.18</v>
      </c>
      <c r="F9">
        <v>34.28</v>
      </c>
      <c r="G9">
        <v>183.06</v>
      </c>
      <c r="H9">
        <v>180</v>
      </c>
      <c r="I9" t="s">
        <v>22639</v>
      </c>
      <c r="J9">
        <v>3.06</v>
      </c>
    </row>
    <row r="10" spans="1:10" x14ac:dyDescent="0.35">
      <c r="A10" t="s">
        <v>19617</v>
      </c>
      <c r="B10" t="s">
        <v>7</v>
      </c>
      <c r="C10" s="1">
        <v>45536</v>
      </c>
      <c r="D10">
        <v>87.25</v>
      </c>
      <c r="E10">
        <v>51.03</v>
      </c>
      <c r="F10">
        <v>33.86</v>
      </c>
      <c r="G10">
        <v>172.14</v>
      </c>
      <c r="H10">
        <v>180</v>
      </c>
      <c r="I10" t="s">
        <v>22640</v>
      </c>
      <c r="J10">
        <v>-7.86</v>
      </c>
    </row>
    <row r="11" spans="1:10" x14ac:dyDescent="0.35">
      <c r="A11" t="s">
        <v>19618</v>
      </c>
      <c r="B11" t="s">
        <v>7</v>
      </c>
      <c r="C11" s="1">
        <v>45566</v>
      </c>
      <c r="D11">
        <v>84.43</v>
      </c>
      <c r="E11">
        <v>55.81</v>
      </c>
      <c r="F11">
        <v>38.67</v>
      </c>
      <c r="G11">
        <v>178.91</v>
      </c>
      <c r="H11">
        <v>180</v>
      </c>
      <c r="I11" t="s">
        <v>22641</v>
      </c>
      <c r="J11">
        <v>-1.0900000000000001</v>
      </c>
    </row>
    <row r="12" spans="1:10" x14ac:dyDescent="0.35">
      <c r="A12" t="s">
        <v>19619</v>
      </c>
      <c r="B12" t="s">
        <v>7</v>
      </c>
      <c r="C12" s="1">
        <v>45597</v>
      </c>
      <c r="D12">
        <v>91.43</v>
      </c>
      <c r="E12">
        <v>56.75</v>
      </c>
      <c r="F12">
        <v>39.25</v>
      </c>
      <c r="G12">
        <v>187.43</v>
      </c>
      <c r="H12">
        <v>180</v>
      </c>
      <c r="I12" t="s">
        <v>22642</v>
      </c>
      <c r="J12">
        <v>7.43</v>
      </c>
    </row>
    <row r="13" spans="1:10" x14ac:dyDescent="0.35">
      <c r="A13" t="s">
        <v>19620</v>
      </c>
      <c r="B13" t="s">
        <v>7</v>
      </c>
      <c r="C13" s="1">
        <v>45627</v>
      </c>
      <c r="D13">
        <v>90.07</v>
      </c>
      <c r="E13">
        <v>56.31</v>
      </c>
      <c r="F13">
        <v>37.11</v>
      </c>
      <c r="G13">
        <v>183.49</v>
      </c>
      <c r="H13">
        <v>180</v>
      </c>
      <c r="I13" t="s">
        <v>22643</v>
      </c>
      <c r="J13">
        <v>3.49</v>
      </c>
    </row>
    <row r="14" spans="1:10" x14ac:dyDescent="0.35">
      <c r="A14" t="s">
        <v>19621</v>
      </c>
      <c r="B14" t="s">
        <v>12</v>
      </c>
      <c r="C14" s="1">
        <v>45292</v>
      </c>
      <c r="D14">
        <v>126.53</v>
      </c>
      <c r="E14">
        <v>78.38</v>
      </c>
      <c r="F14">
        <v>48.6</v>
      </c>
      <c r="G14">
        <v>253.51</v>
      </c>
      <c r="H14">
        <v>260</v>
      </c>
      <c r="I14" t="s">
        <v>22644</v>
      </c>
      <c r="J14">
        <v>-6.49</v>
      </c>
    </row>
    <row r="15" spans="1:10" x14ac:dyDescent="0.35">
      <c r="A15" t="s">
        <v>19622</v>
      </c>
      <c r="B15" t="s">
        <v>12</v>
      </c>
      <c r="C15" s="1">
        <v>45323</v>
      </c>
      <c r="D15">
        <v>124.6</v>
      </c>
      <c r="E15">
        <v>79.95</v>
      </c>
      <c r="F15">
        <v>49.9</v>
      </c>
      <c r="G15">
        <v>254.45</v>
      </c>
      <c r="H15">
        <v>260</v>
      </c>
      <c r="I15" t="s">
        <v>22645</v>
      </c>
      <c r="J15">
        <v>-5.55</v>
      </c>
    </row>
    <row r="16" spans="1:10" x14ac:dyDescent="0.35">
      <c r="A16" t="s">
        <v>19623</v>
      </c>
      <c r="B16" t="s">
        <v>12</v>
      </c>
      <c r="C16" s="1">
        <v>45352</v>
      </c>
      <c r="D16">
        <v>139.69999999999999</v>
      </c>
      <c r="E16">
        <v>78.599999999999994</v>
      </c>
      <c r="F16">
        <v>48.99</v>
      </c>
      <c r="G16">
        <v>267.29000000000002</v>
      </c>
      <c r="H16">
        <v>260</v>
      </c>
      <c r="I16" t="s">
        <v>22646</v>
      </c>
      <c r="J16">
        <v>7.29</v>
      </c>
    </row>
    <row r="17" spans="1:10" x14ac:dyDescent="0.35">
      <c r="A17" t="s">
        <v>19624</v>
      </c>
      <c r="B17" t="s">
        <v>12</v>
      </c>
      <c r="C17" s="1">
        <v>45383</v>
      </c>
      <c r="D17">
        <v>121.6</v>
      </c>
      <c r="E17">
        <v>79.53</v>
      </c>
      <c r="F17">
        <v>53.57</v>
      </c>
      <c r="G17">
        <v>254.7</v>
      </c>
      <c r="H17">
        <v>260</v>
      </c>
      <c r="I17" t="s">
        <v>22647</v>
      </c>
      <c r="J17">
        <v>-5.3</v>
      </c>
    </row>
    <row r="18" spans="1:10" x14ac:dyDescent="0.35">
      <c r="A18" t="s">
        <v>19625</v>
      </c>
      <c r="B18" t="s">
        <v>12</v>
      </c>
      <c r="C18" s="1">
        <v>45413</v>
      </c>
      <c r="D18">
        <v>122.55</v>
      </c>
      <c r="E18">
        <v>73.47</v>
      </c>
      <c r="F18">
        <v>50.92</v>
      </c>
      <c r="G18">
        <v>246.94</v>
      </c>
      <c r="H18">
        <v>260</v>
      </c>
      <c r="I18" t="s">
        <v>22648</v>
      </c>
      <c r="J18">
        <v>-13.06</v>
      </c>
    </row>
    <row r="19" spans="1:10" x14ac:dyDescent="0.35">
      <c r="A19" t="s">
        <v>19626</v>
      </c>
      <c r="B19" t="s">
        <v>12</v>
      </c>
      <c r="C19" s="1">
        <v>45444</v>
      </c>
      <c r="D19">
        <v>118.09</v>
      </c>
      <c r="E19">
        <v>77.52</v>
      </c>
      <c r="F19">
        <v>54.54</v>
      </c>
      <c r="G19">
        <v>250.15</v>
      </c>
      <c r="H19">
        <v>260</v>
      </c>
      <c r="I19" t="s">
        <v>22649</v>
      </c>
      <c r="J19">
        <v>-9.85</v>
      </c>
    </row>
    <row r="20" spans="1:10" x14ac:dyDescent="0.35">
      <c r="A20" t="s">
        <v>19627</v>
      </c>
      <c r="B20" t="s">
        <v>12</v>
      </c>
      <c r="C20" s="1">
        <v>45474</v>
      </c>
      <c r="D20">
        <v>123.13</v>
      </c>
      <c r="E20">
        <v>73.44</v>
      </c>
      <c r="F20">
        <v>56.06</v>
      </c>
      <c r="G20">
        <v>252.63</v>
      </c>
      <c r="H20">
        <v>260</v>
      </c>
      <c r="I20" t="s">
        <v>22650</v>
      </c>
      <c r="J20">
        <v>-7.37</v>
      </c>
    </row>
    <row r="21" spans="1:10" x14ac:dyDescent="0.35">
      <c r="A21" t="s">
        <v>19628</v>
      </c>
      <c r="B21" t="s">
        <v>12</v>
      </c>
      <c r="C21" s="1">
        <v>45505</v>
      </c>
      <c r="D21">
        <v>124.38</v>
      </c>
      <c r="E21">
        <v>84.03</v>
      </c>
      <c r="F21">
        <v>52</v>
      </c>
      <c r="G21">
        <v>260.41000000000003</v>
      </c>
      <c r="H21">
        <v>260</v>
      </c>
      <c r="I21" t="s">
        <v>22651</v>
      </c>
      <c r="J21">
        <v>0.41</v>
      </c>
    </row>
    <row r="22" spans="1:10" x14ac:dyDescent="0.35">
      <c r="A22" t="s">
        <v>19629</v>
      </c>
      <c r="B22" t="s">
        <v>12</v>
      </c>
      <c r="C22" s="1">
        <v>45536</v>
      </c>
      <c r="D22">
        <v>142.97</v>
      </c>
      <c r="E22">
        <v>74.16</v>
      </c>
      <c r="F22">
        <v>53.58</v>
      </c>
      <c r="G22">
        <v>270.70999999999998</v>
      </c>
      <c r="H22">
        <v>260</v>
      </c>
      <c r="I22" t="s">
        <v>22652</v>
      </c>
    </row>
    <row r="23" spans="1:10" x14ac:dyDescent="0.35">
      <c r="A23" t="s">
        <v>19630</v>
      </c>
      <c r="B23" t="s">
        <v>12</v>
      </c>
      <c r="C23" s="1">
        <v>45566</v>
      </c>
      <c r="D23">
        <v>141.51</v>
      </c>
      <c r="E23">
        <v>71.150000000000006</v>
      </c>
      <c r="F23">
        <v>56.69</v>
      </c>
      <c r="G23">
        <v>269.35000000000002</v>
      </c>
      <c r="H23">
        <v>260</v>
      </c>
      <c r="I23" t="s">
        <v>22653</v>
      </c>
      <c r="J23">
        <v>9.35</v>
      </c>
    </row>
    <row r="24" spans="1:10" x14ac:dyDescent="0.35">
      <c r="A24" t="s">
        <v>19631</v>
      </c>
      <c r="B24" t="s">
        <v>12</v>
      </c>
      <c r="C24" s="1">
        <v>45597</v>
      </c>
      <c r="D24">
        <v>128.22</v>
      </c>
      <c r="E24">
        <v>85.56</v>
      </c>
      <c r="F24">
        <v>56.9</v>
      </c>
      <c r="G24">
        <v>270.68</v>
      </c>
      <c r="H24">
        <v>260</v>
      </c>
      <c r="I24" t="s">
        <v>22654</v>
      </c>
      <c r="J24">
        <v>10.68</v>
      </c>
    </row>
    <row r="25" spans="1:10" x14ac:dyDescent="0.35">
      <c r="A25" t="s">
        <v>19632</v>
      </c>
      <c r="B25" t="s">
        <v>12</v>
      </c>
      <c r="C25" s="1">
        <v>45627</v>
      </c>
      <c r="D25">
        <v>118.88</v>
      </c>
      <c r="E25">
        <v>81.900000000000006</v>
      </c>
      <c r="F25">
        <v>52.35</v>
      </c>
      <c r="G25">
        <v>253.13</v>
      </c>
      <c r="H25">
        <v>260</v>
      </c>
      <c r="I25" t="s">
        <v>22655</v>
      </c>
      <c r="J25">
        <v>-6.87</v>
      </c>
    </row>
    <row r="26" spans="1:10" x14ac:dyDescent="0.35">
      <c r="A26" t="s">
        <v>19633</v>
      </c>
      <c r="B26" t="s">
        <v>15</v>
      </c>
      <c r="C26" s="1">
        <v>45292</v>
      </c>
      <c r="D26">
        <v>294.37</v>
      </c>
      <c r="E26">
        <v>150.72999999999999</v>
      </c>
      <c r="F26">
        <v>116.53</v>
      </c>
      <c r="G26">
        <v>561.63</v>
      </c>
      <c r="H26">
        <v>540</v>
      </c>
      <c r="I26" t="s">
        <v>22656</v>
      </c>
      <c r="J26">
        <v>21.63</v>
      </c>
    </row>
    <row r="27" spans="1:10" x14ac:dyDescent="0.35">
      <c r="A27" t="s">
        <v>19634</v>
      </c>
      <c r="B27" t="s">
        <v>15</v>
      </c>
      <c r="C27" s="1">
        <v>45323</v>
      </c>
      <c r="D27">
        <v>243.1</v>
      </c>
      <c r="E27">
        <v>155.91999999999999</v>
      </c>
      <c r="F27">
        <v>106.42</v>
      </c>
      <c r="G27">
        <v>505.44</v>
      </c>
      <c r="H27">
        <v>540</v>
      </c>
      <c r="I27" t="s">
        <v>22657</v>
      </c>
      <c r="J27">
        <v>-34.56</v>
      </c>
    </row>
    <row r="28" spans="1:10" x14ac:dyDescent="0.35">
      <c r="A28" t="s">
        <v>19635</v>
      </c>
      <c r="B28" t="s">
        <v>15</v>
      </c>
      <c r="C28" s="1">
        <v>45352</v>
      </c>
      <c r="D28">
        <v>284.8</v>
      </c>
      <c r="E28">
        <v>170.02</v>
      </c>
      <c r="F28">
        <v>113.18</v>
      </c>
      <c r="G28">
        <v>568</v>
      </c>
      <c r="H28">
        <v>540</v>
      </c>
      <c r="I28" t="s">
        <v>22658</v>
      </c>
      <c r="J28">
        <v>28</v>
      </c>
    </row>
    <row r="29" spans="1:10" x14ac:dyDescent="0.35">
      <c r="A29" t="s">
        <v>19636</v>
      </c>
      <c r="B29" t="s">
        <v>15</v>
      </c>
      <c r="C29" s="1">
        <v>45383</v>
      </c>
      <c r="D29">
        <v>243.33</v>
      </c>
      <c r="E29">
        <v>159.37</v>
      </c>
      <c r="F29">
        <v>97.58</v>
      </c>
      <c r="G29">
        <v>500.28</v>
      </c>
      <c r="H29">
        <v>540</v>
      </c>
      <c r="I29" t="s">
        <v>22659</v>
      </c>
      <c r="J29">
        <v>-39.72</v>
      </c>
    </row>
    <row r="30" spans="1:10" x14ac:dyDescent="0.35">
      <c r="A30" t="s">
        <v>19637</v>
      </c>
      <c r="B30" t="s">
        <v>15</v>
      </c>
      <c r="C30" s="1">
        <v>45413</v>
      </c>
      <c r="D30">
        <v>253.76</v>
      </c>
      <c r="E30">
        <v>172.67</v>
      </c>
      <c r="F30">
        <v>110.68</v>
      </c>
      <c r="G30">
        <v>537.11</v>
      </c>
      <c r="H30">
        <v>540</v>
      </c>
      <c r="I30" t="s">
        <v>22660</v>
      </c>
      <c r="J30">
        <v>-2.89</v>
      </c>
    </row>
    <row r="31" spans="1:10" x14ac:dyDescent="0.35">
      <c r="A31" t="s">
        <v>19638</v>
      </c>
      <c r="B31" t="s">
        <v>15</v>
      </c>
      <c r="C31" s="1">
        <v>45444</v>
      </c>
      <c r="D31">
        <v>250.24</v>
      </c>
      <c r="E31">
        <v>155.91999999999999</v>
      </c>
      <c r="F31">
        <v>98.77</v>
      </c>
      <c r="G31">
        <v>504.93</v>
      </c>
      <c r="H31">
        <v>540</v>
      </c>
      <c r="I31" t="s">
        <v>22661</v>
      </c>
      <c r="J31">
        <v>-35.07</v>
      </c>
    </row>
    <row r="32" spans="1:10" x14ac:dyDescent="0.35">
      <c r="A32" t="s">
        <v>19639</v>
      </c>
      <c r="B32" t="s">
        <v>15</v>
      </c>
      <c r="C32" s="1">
        <v>45474</v>
      </c>
      <c r="D32">
        <v>269.55</v>
      </c>
      <c r="E32">
        <v>163.44</v>
      </c>
      <c r="F32">
        <v>104.1</v>
      </c>
      <c r="G32">
        <v>537.09</v>
      </c>
      <c r="H32">
        <v>540</v>
      </c>
      <c r="I32" t="s">
        <v>22662</v>
      </c>
      <c r="J32">
        <v>-2.91</v>
      </c>
    </row>
    <row r="33" spans="1:10" x14ac:dyDescent="0.35">
      <c r="A33" t="s">
        <v>19640</v>
      </c>
      <c r="B33" t="s">
        <v>15</v>
      </c>
      <c r="C33" s="1">
        <v>45505</v>
      </c>
      <c r="D33">
        <v>250.97</v>
      </c>
      <c r="E33">
        <v>148.27000000000001</v>
      </c>
      <c r="F33">
        <v>104.74</v>
      </c>
      <c r="G33">
        <v>503.98</v>
      </c>
      <c r="H33">
        <v>540</v>
      </c>
      <c r="I33" t="s">
        <v>22663</v>
      </c>
      <c r="J33">
        <v>-36.020000000000003</v>
      </c>
    </row>
    <row r="34" spans="1:10" x14ac:dyDescent="0.35">
      <c r="A34" t="s">
        <v>19641</v>
      </c>
      <c r="B34" t="s">
        <v>15</v>
      </c>
      <c r="C34" s="1">
        <v>45536</v>
      </c>
      <c r="D34">
        <v>291.43</v>
      </c>
      <c r="E34">
        <v>170.88</v>
      </c>
      <c r="F34">
        <v>109.56</v>
      </c>
      <c r="G34">
        <v>571.87</v>
      </c>
      <c r="H34">
        <v>540</v>
      </c>
      <c r="I34" t="s">
        <v>22664</v>
      </c>
      <c r="J34">
        <v>31.87</v>
      </c>
    </row>
    <row r="35" spans="1:10" x14ac:dyDescent="0.35">
      <c r="A35" t="s">
        <v>19642</v>
      </c>
      <c r="B35" t="s">
        <v>15</v>
      </c>
      <c r="C35" s="1">
        <v>45566</v>
      </c>
      <c r="D35">
        <v>243.76</v>
      </c>
      <c r="E35">
        <v>148.27000000000001</v>
      </c>
      <c r="F35">
        <v>98.66</v>
      </c>
      <c r="G35">
        <v>490.69</v>
      </c>
      <c r="H35">
        <v>540</v>
      </c>
      <c r="I35" t="s">
        <v>22665</v>
      </c>
      <c r="J35">
        <v>-49.31</v>
      </c>
    </row>
    <row r="36" spans="1:10" x14ac:dyDescent="0.35">
      <c r="A36" t="s">
        <v>19643</v>
      </c>
      <c r="B36" t="s">
        <v>15</v>
      </c>
      <c r="C36" s="1">
        <v>45597</v>
      </c>
      <c r="D36">
        <v>276.29000000000002</v>
      </c>
      <c r="E36">
        <v>157.94999999999999</v>
      </c>
      <c r="F36">
        <v>100.85</v>
      </c>
      <c r="G36">
        <v>535.09</v>
      </c>
      <c r="H36">
        <v>540</v>
      </c>
      <c r="I36" t="s">
        <v>22666</v>
      </c>
      <c r="J36">
        <v>-4.91</v>
      </c>
    </row>
    <row r="37" spans="1:10" x14ac:dyDescent="0.35">
      <c r="A37" t="s">
        <v>19644</v>
      </c>
      <c r="B37" t="s">
        <v>15</v>
      </c>
      <c r="C37" s="1">
        <v>45627</v>
      </c>
      <c r="D37">
        <v>293.23</v>
      </c>
      <c r="E37">
        <v>146.79</v>
      </c>
      <c r="F37">
        <v>106.39</v>
      </c>
      <c r="G37">
        <v>546.41</v>
      </c>
      <c r="H37">
        <v>540</v>
      </c>
      <c r="I37" t="s">
        <v>22667</v>
      </c>
      <c r="J37">
        <v>6.41</v>
      </c>
    </row>
    <row r="38" spans="1:10" x14ac:dyDescent="0.35">
      <c r="A38" t="s">
        <v>19645</v>
      </c>
      <c r="B38" t="s">
        <v>19</v>
      </c>
      <c r="C38" s="1">
        <v>45292</v>
      </c>
      <c r="D38">
        <v>428.98</v>
      </c>
      <c r="E38">
        <v>244.44</v>
      </c>
      <c r="F38">
        <v>166.73</v>
      </c>
      <c r="G38">
        <v>840.15</v>
      </c>
      <c r="H38">
        <v>790</v>
      </c>
      <c r="I38" t="s">
        <v>22668</v>
      </c>
      <c r="J38">
        <v>50.15</v>
      </c>
    </row>
    <row r="39" spans="1:10" x14ac:dyDescent="0.35">
      <c r="A39" t="s">
        <v>19646</v>
      </c>
      <c r="B39" t="s">
        <v>19</v>
      </c>
      <c r="C39" s="1">
        <v>45323</v>
      </c>
      <c r="D39">
        <v>415.57</v>
      </c>
      <c r="E39">
        <v>230.21</v>
      </c>
      <c r="F39">
        <v>165.44</v>
      </c>
      <c r="G39">
        <v>811.22</v>
      </c>
      <c r="H39">
        <v>790</v>
      </c>
      <c r="I39" t="s">
        <v>22669</v>
      </c>
      <c r="J39">
        <v>21.22</v>
      </c>
    </row>
    <row r="40" spans="1:10" x14ac:dyDescent="0.35">
      <c r="A40" t="s">
        <v>19647</v>
      </c>
      <c r="B40" t="s">
        <v>19</v>
      </c>
      <c r="C40" s="1">
        <v>45352</v>
      </c>
      <c r="D40">
        <v>399.14</v>
      </c>
      <c r="E40">
        <v>221.16</v>
      </c>
      <c r="F40">
        <v>166.02</v>
      </c>
      <c r="G40">
        <v>786.32</v>
      </c>
      <c r="H40">
        <v>790</v>
      </c>
      <c r="I40" t="s">
        <v>22670</v>
      </c>
      <c r="J40">
        <v>-3.68</v>
      </c>
    </row>
    <row r="41" spans="1:10" x14ac:dyDescent="0.35">
      <c r="A41" t="s">
        <v>19648</v>
      </c>
      <c r="B41" t="s">
        <v>19</v>
      </c>
      <c r="C41" s="1">
        <v>45383</v>
      </c>
      <c r="D41">
        <v>369.71</v>
      </c>
      <c r="E41">
        <v>258.72000000000003</v>
      </c>
      <c r="F41">
        <v>170.65</v>
      </c>
      <c r="G41">
        <v>799.08</v>
      </c>
      <c r="H41">
        <v>790</v>
      </c>
      <c r="I41" t="s">
        <v>22671</v>
      </c>
      <c r="J41">
        <v>9.08</v>
      </c>
    </row>
    <row r="42" spans="1:10" x14ac:dyDescent="0.35">
      <c r="A42" t="s">
        <v>19649</v>
      </c>
      <c r="B42" t="s">
        <v>19</v>
      </c>
      <c r="C42" s="1">
        <v>45413</v>
      </c>
      <c r="D42">
        <v>395.71</v>
      </c>
      <c r="E42">
        <v>254.04</v>
      </c>
      <c r="F42">
        <v>163.69</v>
      </c>
      <c r="G42">
        <v>813.44</v>
      </c>
      <c r="H42">
        <v>790</v>
      </c>
      <c r="I42" t="s">
        <v>22672</v>
      </c>
      <c r="J42">
        <v>23.44</v>
      </c>
    </row>
    <row r="43" spans="1:10" x14ac:dyDescent="0.35">
      <c r="A43" t="s">
        <v>19650</v>
      </c>
      <c r="B43" t="s">
        <v>19</v>
      </c>
      <c r="C43" s="1">
        <v>45444</v>
      </c>
      <c r="D43">
        <v>398.76</v>
      </c>
      <c r="E43">
        <v>219</v>
      </c>
      <c r="F43">
        <v>167.96</v>
      </c>
      <c r="G43">
        <v>785.72</v>
      </c>
      <c r="H43">
        <v>790</v>
      </c>
      <c r="I43" t="s">
        <v>22673</v>
      </c>
      <c r="J43">
        <v>-4.28</v>
      </c>
    </row>
    <row r="44" spans="1:10" x14ac:dyDescent="0.35">
      <c r="A44" t="s">
        <v>19651</v>
      </c>
      <c r="B44" t="s">
        <v>19</v>
      </c>
      <c r="C44" s="1">
        <v>45474</v>
      </c>
      <c r="D44">
        <v>359.09</v>
      </c>
      <c r="E44">
        <v>228.83</v>
      </c>
      <c r="F44">
        <v>144</v>
      </c>
      <c r="G44">
        <v>731.92</v>
      </c>
      <c r="H44">
        <v>790</v>
      </c>
      <c r="I44" t="s">
        <v>22674</v>
      </c>
      <c r="J44">
        <v>-58.08</v>
      </c>
    </row>
    <row r="45" spans="1:10" x14ac:dyDescent="0.35">
      <c r="A45" t="s">
        <v>19652</v>
      </c>
      <c r="B45" t="s">
        <v>19</v>
      </c>
      <c r="C45" s="1">
        <v>45505</v>
      </c>
      <c r="D45">
        <v>414.74</v>
      </c>
      <c r="E45">
        <v>241.75</v>
      </c>
      <c r="F45">
        <v>149.52000000000001</v>
      </c>
      <c r="G45">
        <v>806.01</v>
      </c>
      <c r="H45">
        <v>790</v>
      </c>
      <c r="I45" t="s">
        <v>22675</v>
      </c>
      <c r="J45">
        <v>16.010000000000002</v>
      </c>
    </row>
    <row r="46" spans="1:10" x14ac:dyDescent="0.35">
      <c r="A46" t="s">
        <v>19653</v>
      </c>
      <c r="B46" t="s">
        <v>19</v>
      </c>
      <c r="C46" s="1">
        <v>45536</v>
      </c>
      <c r="D46">
        <v>431.67</v>
      </c>
      <c r="E46">
        <v>248.87</v>
      </c>
      <c r="F46">
        <v>153.75</v>
      </c>
      <c r="G46">
        <v>834.29</v>
      </c>
      <c r="H46">
        <v>790</v>
      </c>
      <c r="I46" t="s">
        <v>22676</v>
      </c>
      <c r="J46">
        <v>44.29</v>
      </c>
    </row>
    <row r="47" spans="1:10" x14ac:dyDescent="0.35">
      <c r="A47" t="s">
        <v>19654</v>
      </c>
      <c r="B47" t="s">
        <v>19</v>
      </c>
      <c r="C47" s="1">
        <v>45566</v>
      </c>
      <c r="D47">
        <v>386.9</v>
      </c>
      <c r="E47">
        <v>220.5</v>
      </c>
      <c r="F47">
        <v>172.95</v>
      </c>
      <c r="G47">
        <v>780.35</v>
      </c>
      <c r="H47">
        <v>790</v>
      </c>
      <c r="I47" t="s">
        <v>22677</v>
      </c>
      <c r="J47">
        <v>-9.65</v>
      </c>
    </row>
    <row r="48" spans="1:10" x14ac:dyDescent="0.35">
      <c r="A48" t="s">
        <v>19655</v>
      </c>
      <c r="B48" t="s">
        <v>19</v>
      </c>
      <c r="C48" s="1">
        <v>45597</v>
      </c>
      <c r="D48">
        <v>359.23</v>
      </c>
      <c r="E48">
        <v>256.56</v>
      </c>
      <c r="F48">
        <v>172.18</v>
      </c>
      <c r="G48">
        <v>787.97</v>
      </c>
      <c r="H48">
        <v>790</v>
      </c>
      <c r="I48" t="s">
        <v>22678</v>
      </c>
      <c r="J48">
        <v>-2.0299999999999998</v>
      </c>
    </row>
    <row r="49" spans="1:10" x14ac:dyDescent="0.35">
      <c r="A49" t="s">
        <v>19656</v>
      </c>
      <c r="B49" t="s">
        <v>19</v>
      </c>
      <c r="C49" s="1">
        <v>45627</v>
      </c>
      <c r="D49">
        <v>386.55</v>
      </c>
      <c r="E49">
        <v>225.48</v>
      </c>
      <c r="F49">
        <v>161.04</v>
      </c>
      <c r="G49">
        <v>773.07</v>
      </c>
      <c r="H49">
        <v>790</v>
      </c>
      <c r="I49" t="s">
        <v>22679</v>
      </c>
      <c r="J49">
        <v>-16.93</v>
      </c>
    </row>
    <row r="50" spans="1:10" x14ac:dyDescent="0.35">
      <c r="A50" t="s">
        <v>19657</v>
      </c>
      <c r="B50" t="s">
        <v>23</v>
      </c>
      <c r="C50" s="1">
        <v>45292</v>
      </c>
      <c r="D50">
        <v>162.97999999999999</v>
      </c>
      <c r="E50">
        <v>97.42</v>
      </c>
      <c r="F50">
        <v>56.04</v>
      </c>
      <c r="G50">
        <v>316.44</v>
      </c>
      <c r="H50">
        <v>310</v>
      </c>
      <c r="I50" t="s">
        <v>22680</v>
      </c>
      <c r="J50">
        <v>6.44</v>
      </c>
    </row>
    <row r="51" spans="1:10" x14ac:dyDescent="0.35">
      <c r="A51" t="s">
        <v>19658</v>
      </c>
      <c r="B51" t="s">
        <v>23</v>
      </c>
      <c r="C51" s="1">
        <v>45323</v>
      </c>
      <c r="D51">
        <v>147.38999999999999</v>
      </c>
      <c r="E51">
        <v>85.49</v>
      </c>
      <c r="F51">
        <v>62.7</v>
      </c>
      <c r="G51">
        <v>295.58</v>
      </c>
      <c r="H51">
        <v>310</v>
      </c>
      <c r="I51" t="s">
        <v>22681</v>
      </c>
      <c r="J51">
        <v>-14.42</v>
      </c>
    </row>
    <row r="52" spans="1:10" x14ac:dyDescent="0.35">
      <c r="A52" t="s">
        <v>19659</v>
      </c>
      <c r="B52" t="s">
        <v>23</v>
      </c>
      <c r="C52" s="1">
        <v>45352</v>
      </c>
      <c r="D52">
        <v>140.94999999999999</v>
      </c>
      <c r="E52">
        <v>89.64</v>
      </c>
      <c r="F52">
        <v>56.05</v>
      </c>
      <c r="G52">
        <v>286.64</v>
      </c>
      <c r="H52">
        <v>310</v>
      </c>
      <c r="I52" t="s">
        <v>22682</v>
      </c>
      <c r="J52">
        <v>-23.36</v>
      </c>
    </row>
    <row r="53" spans="1:10" x14ac:dyDescent="0.35">
      <c r="A53" t="s">
        <v>19660</v>
      </c>
      <c r="B53" t="s">
        <v>23</v>
      </c>
      <c r="C53" s="1">
        <v>45383</v>
      </c>
      <c r="D53">
        <v>160.30000000000001</v>
      </c>
      <c r="E53">
        <v>99.6</v>
      </c>
      <c r="F53">
        <v>63.99</v>
      </c>
      <c r="G53">
        <v>323.89</v>
      </c>
      <c r="H53">
        <v>310</v>
      </c>
      <c r="I53" t="s">
        <v>22683</v>
      </c>
      <c r="J53">
        <v>13.89</v>
      </c>
    </row>
    <row r="54" spans="1:10" x14ac:dyDescent="0.35">
      <c r="A54" t="s">
        <v>19661</v>
      </c>
      <c r="B54" t="s">
        <v>23</v>
      </c>
      <c r="C54" s="1">
        <v>45413</v>
      </c>
      <c r="D54">
        <v>156.77000000000001</v>
      </c>
      <c r="E54">
        <v>100.65</v>
      </c>
      <c r="F54">
        <v>61.59</v>
      </c>
      <c r="G54">
        <v>319.01</v>
      </c>
      <c r="H54">
        <v>310</v>
      </c>
      <c r="I54" t="s">
        <v>22684</v>
      </c>
    </row>
    <row r="55" spans="1:10" x14ac:dyDescent="0.35">
      <c r="A55" t="s">
        <v>19662</v>
      </c>
      <c r="B55" t="s">
        <v>23</v>
      </c>
      <c r="C55" s="1">
        <v>45444</v>
      </c>
      <c r="D55">
        <v>147.35</v>
      </c>
      <c r="E55">
        <v>88.48</v>
      </c>
      <c r="F55">
        <v>62.9</v>
      </c>
      <c r="G55">
        <v>298.73</v>
      </c>
      <c r="H55">
        <v>310</v>
      </c>
      <c r="I55" t="s">
        <v>22685</v>
      </c>
    </row>
    <row r="56" spans="1:10" x14ac:dyDescent="0.35">
      <c r="A56" t="s">
        <v>19663</v>
      </c>
      <c r="B56" t="s">
        <v>23</v>
      </c>
      <c r="C56" s="1">
        <v>45474</v>
      </c>
      <c r="D56">
        <v>143.37</v>
      </c>
      <c r="E56">
        <v>101.18</v>
      </c>
      <c r="F56">
        <v>66.39</v>
      </c>
      <c r="G56">
        <v>310.94</v>
      </c>
      <c r="H56">
        <v>310</v>
      </c>
      <c r="I56" t="s">
        <v>22686</v>
      </c>
      <c r="J56">
        <v>0.94</v>
      </c>
    </row>
    <row r="57" spans="1:10" x14ac:dyDescent="0.35">
      <c r="A57" t="s">
        <v>19664</v>
      </c>
      <c r="B57" t="s">
        <v>23</v>
      </c>
      <c r="C57" s="1">
        <v>45505</v>
      </c>
      <c r="D57">
        <v>147.44</v>
      </c>
      <c r="E57">
        <v>91.04</v>
      </c>
      <c r="F57">
        <v>64.23</v>
      </c>
      <c r="G57">
        <v>302.70999999999998</v>
      </c>
      <c r="H57">
        <v>310</v>
      </c>
      <c r="I57" t="s">
        <v>22687</v>
      </c>
      <c r="J57">
        <v>-7.29</v>
      </c>
    </row>
    <row r="58" spans="1:10" x14ac:dyDescent="0.35">
      <c r="A58" t="s">
        <v>19665</v>
      </c>
      <c r="B58" t="s">
        <v>23</v>
      </c>
      <c r="C58" s="1">
        <v>45536</v>
      </c>
      <c r="D58">
        <v>151.78</v>
      </c>
      <c r="E58">
        <v>96.24</v>
      </c>
      <c r="F58">
        <v>61.84</v>
      </c>
      <c r="G58">
        <v>309.86</v>
      </c>
      <c r="H58">
        <v>310</v>
      </c>
      <c r="I58" t="s">
        <v>22688</v>
      </c>
      <c r="J58">
        <v>-0.14000000000000001</v>
      </c>
    </row>
    <row r="59" spans="1:10" x14ac:dyDescent="0.35">
      <c r="A59" t="s">
        <v>19666</v>
      </c>
      <c r="B59" t="s">
        <v>23</v>
      </c>
      <c r="C59" s="1">
        <v>45566</v>
      </c>
      <c r="D59">
        <v>151.22999999999999</v>
      </c>
      <c r="E59">
        <v>90.71</v>
      </c>
      <c r="F59">
        <v>55.86</v>
      </c>
      <c r="G59">
        <v>297.8</v>
      </c>
      <c r="H59">
        <v>310</v>
      </c>
      <c r="I59" t="s">
        <v>22689</v>
      </c>
      <c r="J59">
        <v>-12.2</v>
      </c>
    </row>
    <row r="60" spans="1:10" x14ac:dyDescent="0.35">
      <c r="A60" t="s">
        <v>19667</v>
      </c>
      <c r="B60" t="s">
        <v>23</v>
      </c>
      <c r="C60" s="1">
        <v>45597</v>
      </c>
      <c r="D60">
        <v>163.29</v>
      </c>
      <c r="E60">
        <v>99.53</v>
      </c>
      <c r="F60">
        <v>65.66</v>
      </c>
      <c r="G60">
        <v>328.48</v>
      </c>
      <c r="H60">
        <v>310</v>
      </c>
      <c r="I60" t="s">
        <v>22690</v>
      </c>
      <c r="J60">
        <v>18.48</v>
      </c>
    </row>
    <row r="61" spans="1:10" x14ac:dyDescent="0.35">
      <c r="A61" t="s">
        <v>19668</v>
      </c>
      <c r="B61" t="s">
        <v>23</v>
      </c>
      <c r="C61" s="1">
        <v>45627</v>
      </c>
      <c r="D61">
        <v>156.34</v>
      </c>
      <c r="E61">
        <v>87.29</v>
      </c>
      <c r="F61">
        <v>62.21</v>
      </c>
      <c r="G61">
        <v>305.83999999999997</v>
      </c>
      <c r="H61">
        <v>310</v>
      </c>
      <c r="I61" t="s">
        <v>22691</v>
      </c>
      <c r="J61">
        <v>-4.16</v>
      </c>
    </row>
    <row r="62" spans="1:10" x14ac:dyDescent="0.35">
      <c r="A62" t="s">
        <v>19669</v>
      </c>
      <c r="B62" t="s">
        <v>26</v>
      </c>
      <c r="C62" s="1">
        <v>45292</v>
      </c>
      <c r="D62">
        <v>262.52</v>
      </c>
      <c r="E62">
        <v>155.54</v>
      </c>
      <c r="F62">
        <v>101.5</v>
      </c>
      <c r="G62">
        <v>519.55999999999995</v>
      </c>
      <c r="H62">
        <v>490</v>
      </c>
      <c r="I62" t="s">
        <v>22692</v>
      </c>
      <c r="J62">
        <v>29.56</v>
      </c>
    </row>
    <row r="63" spans="1:10" x14ac:dyDescent="0.35">
      <c r="A63" t="s">
        <v>19670</v>
      </c>
      <c r="B63" t="s">
        <v>26</v>
      </c>
      <c r="C63" s="1">
        <v>45323</v>
      </c>
      <c r="D63">
        <v>248.96</v>
      </c>
      <c r="E63">
        <v>155.05000000000001</v>
      </c>
      <c r="F63">
        <v>90.49</v>
      </c>
      <c r="G63">
        <v>494.5</v>
      </c>
      <c r="H63">
        <v>490</v>
      </c>
      <c r="I63" t="s">
        <v>22693</v>
      </c>
      <c r="J63">
        <v>4.5</v>
      </c>
    </row>
    <row r="64" spans="1:10" x14ac:dyDescent="0.35">
      <c r="A64" t="s">
        <v>19671</v>
      </c>
      <c r="B64" t="s">
        <v>26</v>
      </c>
      <c r="C64" s="1">
        <v>45352</v>
      </c>
      <c r="D64">
        <v>258.43</v>
      </c>
      <c r="E64">
        <v>141.96</v>
      </c>
      <c r="F64">
        <v>107.3</v>
      </c>
      <c r="G64">
        <v>507.69</v>
      </c>
      <c r="H64">
        <v>490</v>
      </c>
      <c r="I64" t="s">
        <v>22694</v>
      </c>
      <c r="J64">
        <v>17.690000000000001</v>
      </c>
    </row>
    <row r="65" spans="1:10" x14ac:dyDescent="0.35">
      <c r="A65" t="s">
        <v>19672</v>
      </c>
      <c r="B65" t="s">
        <v>26</v>
      </c>
      <c r="C65" s="1">
        <v>45383</v>
      </c>
      <c r="D65">
        <v>247.97</v>
      </c>
      <c r="E65">
        <v>160.15</v>
      </c>
      <c r="F65">
        <v>106.53</v>
      </c>
      <c r="G65">
        <v>514.65</v>
      </c>
      <c r="H65">
        <v>490</v>
      </c>
      <c r="I65" t="s">
        <v>22695</v>
      </c>
      <c r="J65">
        <v>24.65</v>
      </c>
    </row>
    <row r="66" spans="1:10" x14ac:dyDescent="0.35">
      <c r="A66" t="s">
        <v>19673</v>
      </c>
      <c r="B66" t="s">
        <v>26</v>
      </c>
      <c r="C66" s="1">
        <v>45413</v>
      </c>
      <c r="D66">
        <v>240.12</v>
      </c>
      <c r="E66">
        <v>147.68</v>
      </c>
      <c r="F66">
        <v>97.21</v>
      </c>
      <c r="G66">
        <v>485.01</v>
      </c>
      <c r="H66">
        <v>490</v>
      </c>
      <c r="I66" t="s">
        <v>22696</v>
      </c>
      <c r="J66">
        <v>-4.99</v>
      </c>
    </row>
    <row r="67" spans="1:10" x14ac:dyDescent="0.35">
      <c r="A67" t="s">
        <v>19674</v>
      </c>
      <c r="B67" t="s">
        <v>26</v>
      </c>
      <c r="C67" s="1">
        <v>45444</v>
      </c>
      <c r="D67">
        <v>232.68</v>
      </c>
      <c r="E67">
        <v>139.47999999999999</v>
      </c>
      <c r="F67">
        <v>95.76</v>
      </c>
      <c r="G67">
        <v>467.92</v>
      </c>
      <c r="H67">
        <v>490</v>
      </c>
      <c r="I67" t="s">
        <v>22697</v>
      </c>
      <c r="J67">
        <v>-22.08</v>
      </c>
    </row>
    <row r="68" spans="1:10" x14ac:dyDescent="0.35">
      <c r="A68" t="s">
        <v>19675</v>
      </c>
      <c r="B68" t="s">
        <v>26</v>
      </c>
      <c r="C68" s="1">
        <v>45474</v>
      </c>
      <c r="D68">
        <v>245.74</v>
      </c>
      <c r="E68">
        <v>154.52000000000001</v>
      </c>
      <c r="F68">
        <v>92.52</v>
      </c>
      <c r="G68">
        <v>492.78</v>
      </c>
      <c r="H68">
        <v>490</v>
      </c>
      <c r="I68" t="s">
        <v>22698</v>
      </c>
      <c r="J68">
        <v>2.78</v>
      </c>
    </row>
    <row r="69" spans="1:10" x14ac:dyDescent="0.35">
      <c r="A69" t="s">
        <v>19676</v>
      </c>
      <c r="B69" t="s">
        <v>26</v>
      </c>
      <c r="C69" s="1">
        <v>45505</v>
      </c>
      <c r="D69">
        <v>232.28</v>
      </c>
      <c r="E69">
        <v>143.08000000000001</v>
      </c>
      <c r="F69">
        <v>102.71</v>
      </c>
      <c r="G69">
        <v>478.07</v>
      </c>
      <c r="H69">
        <v>490</v>
      </c>
      <c r="I69" t="s">
        <v>22699</v>
      </c>
      <c r="J69">
        <v>-11.93</v>
      </c>
    </row>
    <row r="70" spans="1:10" x14ac:dyDescent="0.35">
      <c r="A70" t="s">
        <v>19677</v>
      </c>
      <c r="B70" t="s">
        <v>26</v>
      </c>
      <c r="C70" s="1">
        <v>45536</v>
      </c>
      <c r="D70">
        <v>246.83</v>
      </c>
      <c r="E70">
        <v>142.46</v>
      </c>
      <c r="F70">
        <v>91.74</v>
      </c>
      <c r="G70">
        <v>481.03</v>
      </c>
      <c r="H70">
        <v>490</v>
      </c>
      <c r="I70" t="s">
        <v>22700</v>
      </c>
      <c r="J70">
        <v>-8.9700000000000006</v>
      </c>
    </row>
    <row r="71" spans="1:10" x14ac:dyDescent="0.35">
      <c r="A71" t="s">
        <v>19678</v>
      </c>
      <c r="B71" t="s">
        <v>26</v>
      </c>
      <c r="C71" s="1">
        <v>45566</v>
      </c>
      <c r="D71">
        <v>234.72</v>
      </c>
      <c r="E71">
        <v>157.72999999999999</v>
      </c>
      <c r="F71">
        <v>90.02</v>
      </c>
      <c r="G71">
        <v>482.47</v>
      </c>
      <c r="H71">
        <v>490</v>
      </c>
      <c r="I71" t="s">
        <v>22701</v>
      </c>
      <c r="J71">
        <v>-7.53</v>
      </c>
    </row>
    <row r="72" spans="1:10" x14ac:dyDescent="0.35">
      <c r="A72" t="s">
        <v>19679</v>
      </c>
      <c r="B72" t="s">
        <v>26</v>
      </c>
      <c r="C72" s="1">
        <v>45597</v>
      </c>
      <c r="D72">
        <v>255.77</v>
      </c>
      <c r="E72">
        <v>145.69</v>
      </c>
      <c r="F72">
        <v>94.65</v>
      </c>
      <c r="G72">
        <v>496.11</v>
      </c>
      <c r="H72">
        <v>490</v>
      </c>
      <c r="I72" t="s">
        <v>22702</v>
      </c>
      <c r="J72">
        <v>6.11</v>
      </c>
    </row>
    <row r="73" spans="1:10" x14ac:dyDescent="0.35">
      <c r="A73" t="s">
        <v>19680</v>
      </c>
      <c r="B73" t="s">
        <v>26</v>
      </c>
      <c r="C73" s="1">
        <v>45627</v>
      </c>
      <c r="D73">
        <v>242.53</v>
      </c>
      <c r="E73">
        <v>145.91999999999999</v>
      </c>
      <c r="F73">
        <v>93.6</v>
      </c>
      <c r="G73">
        <v>482.05</v>
      </c>
      <c r="H73">
        <v>490</v>
      </c>
      <c r="I73" t="s">
        <v>22703</v>
      </c>
      <c r="J73">
        <v>-7.95</v>
      </c>
    </row>
    <row r="74" spans="1:10" x14ac:dyDescent="0.35">
      <c r="A74" t="s">
        <v>19681</v>
      </c>
      <c r="B74" t="s">
        <v>27</v>
      </c>
      <c r="C74" s="1">
        <v>45292</v>
      </c>
      <c r="D74">
        <v>108.17</v>
      </c>
      <c r="E74">
        <v>66.45</v>
      </c>
      <c r="F74">
        <v>44.91</v>
      </c>
      <c r="G74">
        <v>219.53</v>
      </c>
      <c r="H74">
        <v>220</v>
      </c>
      <c r="I74" t="s">
        <v>22704</v>
      </c>
      <c r="J74">
        <v>-0.47</v>
      </c>
    </row>
    <row r="75" spans="1:10" x14ac:dyDescent="0.35">
      <c r="A75" t="s">
        <v>19682</v>
      </c>
      <c r="B75" t="s">
        <v>27</v>
      </c>
      <c r="C75" s="1">
        <v>45323</v>
      </c>
      <c r="D75">
        <v>106.4</v>
      </c>
      <c r="E75">
        <v>65.73</v>
      </c>
      <c r="F75">
        <v>43.57</v>
      </c>
      <c r="G75">
        <v>215.7</v>
      </c>
      <c r="H75">
        <v>220</v>
      </c>
      <c r="I75" t="s">
        <v>22705</v>
      </c>
      <c r="J75">
        <v>-4.3</v>
      </c>
    </row>
    <row r="76" spans="1:10" x14ac:dyDescent="0.35">
      <c r="A76" t="s">
        <v>19683</v>
      </c>
      <c r="B76" t="s">
        <v>27</v>
      </c>
      <c r="C76" s="1">
        <v>45352</v>
      </c>
      <c r="D76">
        <v>113.59</v>
      </c>
      <c r="E76">
        <v>69.61</v>
      </c>
      <c r="F76">
        <v>41.81</v>
      </c>
      <c r="G76">
        <v>225.01</v>
      </c>
      <c r="H76">
        <v>220</v>
      </c>
      <c r="I76" t="s">
        <v>22706</v>
      </c>
      <c r="J76">
        <v>5.01</v>
      </c>
    </row>
    <row r="77" spans="1:10" x14ac:dyDescent="0.35">
      <c r="A77" t="s">
        <v>19684</v>
      </c>
      <c r="B77" t="s">
        <v>27</v>
      </c>
      <c r="C77" s="1">
        <v>45383</v>
      </c>
      <c r="D77">
        <v>110.91</v>
      </c>
      <c r="E77">
        <v>70.61</v>
      </c>
      <c r="F77">
        <v>44.71</v>
      </c>
      <c r="G77">
        <v>226.23</v>
      </c>
      <c r="H77">
        <v>220</v>
      </c>
      <c r="I77" t="s">
        <v>22707</v>
      </c>
      <c r="J77">
        <v>6.23</v>
      </c>
    </row>
    <row r="78" spans="1:10" x14ac:dyDescent="0.35">
      <c r="A78" t="s">
        <v>19685</v>
      </c>
      <c r="B78" t="s">
        <v>27</v>
      </c>
      <c r="C78" s="1">
        <v>45413</v>
      </c>
      <c r="D78">
        <v>105.45</v>
      </c>
      <c r="E78">
        <v>60.85</v>
      </c>
      <c r="F78">
        <v>45.53</v>
      </c>
      <c r="G78">
        <v>211.83</v>
      </c>
      <c r="H78">
        <v>220</v>
      </c>
      <c r="I78" t="s">
        <v>22708</v>
      </c>
      <c r="J78">
        <v>-8.17</v>
      </c>
    </row>
    <row r="79" spans="1:10" x14ac:dyDescent="0.35">
      <c r="A79" t="s">
        <v>19686</v>
      </c>
      <c r="B79" t="s">
        <v>27</v>
      </c>
      <c r="C79" s="1">
        <v>45444</v>
      </c>
      <c r="D79">
        <v>105.11</v>
      </c>
      <c r="E79">
        <v>62.23</v>
      </c>
      <c r="F79">
        <v>43.77</v>
      </c>
      <c r="G79">
        <v>211.11</v>
      </c>
      <c r="H79">
        <v>220</v>
      </c>
      <c r="I79" t="s">
        <v>22709</v>
      </c>
      <c r="J79">
        <v>-8.89</v>
      </c>
    </row>
    <row r="80" spans="1:10" x14ac:dyDescent="0.35">
      <c r="A80" t="s">
        <v>19687</v>
      </c>
      <c r="B80" t="s">
        <v>27</v>
      </c>
      <c r="C80" s="1">
        <v>45474</v>
      </c>
      <c r="D80">
        <v>114.06</v>
      </c>
      <c r="E80">
        <v>68.12</v>
      </c>
      <c r="F80">
        <v>44.05</v>
      </c>
      <c r="G80">
        <v>226.23</v>
      </c>
      <c r="H80">
        <v>220</v>
      </c>
      <c r="I80" t="s">
        <v>22707</v>
      </c>
      <c r="J80">
        <v>6.23</v>
      </c>
    </row>
    <row r="81" spans="1:10" x14ac:dyDescent="0.35">
      <c r="A81" t="s">
        <v>19688</v>
      </c>
      <c r="B81" t="s">
        <v>27</v>
      </c>
      <c r="C81" s="1">
        <v>45505</v>
      </c>
      <c r="D81">
        <v>108.34</v>
      </c>
      <c r="E81">
        <v>71.59</v>
      </c>
      <c r="F81">
        <v>44.78</v>
      </c>
      <c r="G81">
        <v>224.71</v>
      </c>
      <c r="H81">
        <v>220</v>
      </c>
      <c r="I81" t="s">
        <v>22710</v>
      </c>
      <c r="J81">
        <v>4.71</v>
      </c>
    </row>
    <row r="82" spans="1:10" x14ac:dyDescent="0.35">
      <c r="A82" t="s">
        <v>19689</v>
      </c>
      <c r="B82" t="s">
        <v>27</v>
      </c>
      <c r="C82" s="1">
        <v>45536</v>
      </c>
      <c r="D82">
        <v>108.02</v>
      </c>
      <c r="E82">
        <v>63.47</v>
      </c>
      <c r="F82">
        <v>40.22</v>
      </c>
      <c r="G82">
        <v>211.71</v>
      </c>
      <c r="H82">
        <v>220</v>
      </c>
      <c r="I82" t="s">
        <v>22711</v>
      </c>
      <c r="J82">
        <v>-8.2899999999999991</v>
      </c>
    </row>
    <row r="83" spans="1:10" x14ac:dyDescent="0.35">
      <c r="A83" t="s">
        <v>19690</v>
      </c>
      <c r="B83" t="s">
        <v>27</v>
      </c>
      <c r="C83" s="1">
        <v>45566</v>
      </c>
      <c r="D83">
        <v>106.3</v>
      </c>
      <c r="E83">
        <v>72.56</v>
      </c>
      <c r="F83">
        <v>47.67</v>
      </c>
      <c r="G83">
        <v>226.53</v>
      </c>
      <c r="H83">
        <v>220</v>
      </c>
      <c r="I83" t="s">
        <v>22712</v>
      </c>
      <c r="J83">
        <v>6.53</v>
      </c>
    </row>
    <row r="84" spans="1:10" x14ac:dyDescent="0.35">
      <c r="A84" t="s">
        <v>19691</v>
      </c>
      <c r="B84" t="s">
        <v>27</v>
      </c>
      <c r="C84" s="1">
        <v>45597</v>
      </c>
      <c r="D84">
        <v>102.2</v>
      </c>
      <c r="E84">
        <v>63.73</v>
      </c>
      <c r="F84">
        <v>43.8</v>
      </c>
      <c r="G84">
        <v>209.73</v>
      </c>
      <c r="H84">
        <v>220</v>
      </c>
      <c r="I84" t="s">
        <v>22713</v>
      </c>
      <c r="J84">
        <v>-10.27</v>
      </c>
    </row>
    <row r="85" spans="1:10" x14ac:dyDescent="0.35">
      <c r="A85" t="s">
        <v>19692</v>
      </c>
      <c r="B85" t="s">
        <v>27</v>
      </c>
      <c r="C85" s="1">
        <v>45627</v>
      </c>
      <c r="D85">
        <v>102.16</v>
      </c>
      <c r="E85">
        <v>69.569999999999993</v>
      </c>
      <c r="F85">
        <v>46.99</v>
      </c>
      <c r="G85">
        <v>218.72</v>
      </c>
      <c r="H85">
        <v>220</v>
      </c>
      <c r="I85" t="s">
        <v>22714</v>
      </c>
      <c r="J85">
        <v>-1.28</v>
      </c>
    </row>
    <row r="86" spans="1:10" x14ac:dyDescent="0.35">
      <c r="A86" t="s">
        <v>19693</v>
      </c>
      <c r="B86" t="s">
        <v>28</v>
      </c>
      <c r="C86" s="1">
        <v>45292</v>
      </c>
      <c r="D86">
        <v>169.66</v>
      </c>
      <c r="E86">
        <v>99.67</v>
      </c>
      <c r="F86">
        <v>64.239999999999995</v>
      </c>
      <c r="G86">
        <v>333.57</v>
      </c>
      <c r="H86">
        <v>330</v>
      </c>
      <c r="I86" t="s">
        <v>22715</v>
      </c>
      <c r="J86">
        <v>3.57</v>
      </c>
    </row>
    <row r="87" spans="1:10" x14ac:dyDescent="0.35">
      <c r="A87" t="s">
        <v>19694</v>
      </c>
      <c r="B87" t="s">
        <v>28</v>
      </c>
      <c r="C87" s="1">
        <v>45323</v>
      </c>
      <c r="D87">
        <v>167.72</v>
      </c>
      <c r="E87">
        <v>101.47</v>
      </c>
      <c r="F87">
        <v>64.739999999999995</v>
      </c>
      <c r="G87">
        <v>333.93</v>
      </c>
      <c r="H87">
        <v>330</v>
      </c>
      <c r="I87" t="s">
        <v>22716</v>
      </c>
      <c r="J87">
        <v>3.93</v>
      </c>
    </row>
    <row r="88" spans="1:10" x14ac:dyDescent="0.35">
      <c r="A88" t="s">
        <v>19695</v>
      </c>
      <c r="B88" t="s">
        <v>28</v>
      </c>
      <c r="C88" s="1">
        <v>45352</v>
      </c>
      <c r="D88">
        <v>159.97</v>
      </c>
      <c r="E88">
        <v>108.89</v>
      </c>
      <c r="F88">
        <v>69.67</v>
      </c>
      <c r="G88">
        <v>338.53</v>
      </c>
      <c r="H88">
        <v>330</v>
      </c>
      <c r="I88" t="s">
        <v>22717</v>
      </c>
      <c r="J88">
        <v>8.5299999999999994</v>
      </c>
    </row>
    <row r="89" spans="1:10" x14ac:dyDescent="0.35">
      <c r="A89" t="s">
        <v>19696</v>
      </c>
      <c r="B89" t="s">
        <v>28</v>
      </c>
      <c r="C89" s="1">
        <v>45383</v>
      </c>
      <c r="D89">
        <v>150.54</v>
      </c>
      <c r="E89">
        <v>104.84</v>
      </c>
      <c r="F89">
        <v>62.23</v>
      </c>
      <c r="G89">
        <v>317.61</v>
      </c>
      <c r="H89">
        <v>330</v>
      </c>
      <c r="I89" t="s">
        <v>22718</v>
      </c>
      <c r="J89">
        <v>-12.39</v>
      </c>
    </row>
    <row r="90" spans="1:10" x14ac:dyDescent="0.35">
      <c r="A90" t="s">
        <v>19697</v>
      </c>
      <c r="B90" t="s">
        <v>28</v>
      </c>
      <c r="C90" s="1">
        <v>45413</v>
      </c>
      <c r="D90">
        <v>160.66</v>
      </c>
      <c r="E90">
        <v>97.09</v>
      </c>
      <c r="F90">
        <v>65.92</v>
      </c>
      <c r="G90">
        <v>323.67</v>
      </c>
      <c r="H90">
        <v>330</v>
      </c>
      <c r="I90" t="s">
        <v>22719</v>
      </c>
      <c r="J90">
        <v>-6.33</v>
      </c>
    </row>
    <row r="91" spans="1:10" x14ac:dyDescent="0.35">
      <c r="A91" t="s">
        <v>19698</v>
      </c>
      <c r="B91" t="s">
        <v>28</v>
      </c>
      <c r="C91" s="1">
        <v>45444</v>
      </c>
      <c r="D91">
        <v>176.04</v>
      </c>
      <c r="E91">
        <v>94.15</v>
      </c>
      <c r="F91">
        <v>68.77</v>
      </c>
      <c r="G91">
        <v>338.96</v>
      </c>
      <c r="H91">
        <v>330</v>
      </c>
      <c r="I91" t="s">
        <v>22720</v>
      </c>
      <c r="J91">
        <v>8.9600000000000009</v>
      </c>
    </row>
    <row r="92" spans="1:10" x14ac:dyDescent="0.35">
      <c r="A92" t="s">
        <v>19699</v>
      </c>
      <c r="B92" t="s">
        <v>28</v>
      </c>
      <c r="C92" s="1">
        <v>45474</v>
      </c>
      <c r="D92">
        <v>148.66</v>
      </c>
      <c r="E92">
        <v>103.88</v>
      </c>
      <c r="F92">
        <v>62.99</v>
      </c>
      <c r="G92">
        <v>315.52999999999997</v>
      </c>
      <c r="H92">
        <v>330</v>
      </c>
      <c r="I92" t="s">
        <v>22721</v>
      </c>
    </row>
    <row r="93" spans="1:10" x14ac:dyDescent="0.35">
      <c r="A93" t="s">
        <v>19700</v>
      </c>
      <c r="B93" t="s">
        <v>28</v>
      </c>
      <c r="C93" s="1">
        <v>45505</v>
      </c>
      <c r="D93">
        <v>156.37</v>
      </c>
      <c r="E93">
        <v>106.16</v>
      </c>
      <c r="F93">
        <v>61.02</v>
      </c>
      <c r="G93">
        <v>323.55</v>
      </c>
      <c r="H93">
        <v>330</v>
      </c>
      <c r="I93" t="s">
        <v>22722</v>
      </c>
      <c r="J93">
        <v>-6.45</v>
      </c>
    </row>
    <row r="94" spans="1:10" x14ac:dyDescent="0.35">
      <c r="A94" t="s">
        <v>19701</v>
      </c>
      <c r="B94" t="s">
        <v>28</v>
      </c>
      <c r="C94" s="1">
        <v>45536</v>
      </c>
      <c r="D94">
        <v>163.16999999999999</v>
      </c>
      <c r="E94">
        <v>108.74</v>
      </c>
      <c r="F94">
        <v>65.819999999999993</v>
      </c>
      <c r="G94">
        <v>337.73</v>
      </c>
      <c r="H94">
        <v>330</v>
      </c>
      <c r="I94" t="s">
        <v>22723</v>
      </c>
      <c r="J94">
        <v>7.73</v>
      </c>
    </row>
    <row r="95" spans="1:10" x14ac:dyDescent="0.35">
      <c r="A95" t="s">
        <v>19702</v>
      </c>
      <c r="B95" t="s">
        <v>28</v>
      </c>
      <c r="C95" s="1">
        <v>45566</v>
      </c>
      <c r="D95">
        <v>172.69</v>
      </c>
      <c r="E95">
        <v>99.07</v>
      </c>
      <c r="F95">
        <v>71.260000000000005</v>
      </c>
      <c r="G95">
        <v>343.02</v>
      </c>
      <c r="H95">
        <v>330</v>
      </c>
      <c r="I95" t="s">
        <v>22724</v>
      </c>
      <c r="J95">
        <v>13.02</v>
      </c>
    </row>
    <row r="96" spans="1:10" x14ac:dyDescent="0.35">
      <c r="A96" t="s">
        <v>19703</v>
      </c>
      <c r="B96" t="s">
        <v>28</v>
      </c>
      <c r="C96" s="1">
        <v>45597</v>
      </c>
      <c r="D96">
        <v>155.30000000000001</v>
      </c>
      <c r="E96">
        <v>94.39</v>
      </c>
      <c r="F96">
        <v>72.53</v>
      </c>
      <c r="G96">
        <v>322.22000000000003</v>
      </c>
      <c r="H96">
        <v>330</v>
      </c>
      <c r="I96" t="s">
        <v>22725</v>
      </c>
      <c r="J96">
        <v>-7.78</v>
      </c>
    </row>
    <row r="97" spans="1:10" x14ac:dyDescent="0.35">
      <c r="A97" t="s">
        <v>19704</v>
      </c>
      <c r="B97" t="s">
        <v>28</v>
      </c>
      <c r="C97" s="1">
        <v>45627</v>
      </c>
      <c r="D97">
        <v>153.41999999999999</v>
      </c>
      <c r="E97">
        <v>106.2</v>
      </c>
      <c r="F97">
        <v>60.92</v>
      </c>
      <c r="G97">
        <v>320.54000000000002</v>
      </c>
      <c r="H97">
        <v>330</v>
      </c>
      <c r="I97" t="s">
        <v>22726</v>
      </c>
      <c r="J97">
        <v>-9.4600000000000009</v>
      </c>
    </row>
    <row r="98" spans="1:10" x14ac:dyDescent="0.35">
      <c r="A98" t="s">
        <v>19705</v>
      </c>
      <c r="B98" t="s">
        <v>29</v>
      </c>
      <c r="C98" s="1">
        <v>45292</v>
      </c>
      <c r="D98">
        <v>173.71</v>
      </c>
      <c r="E98">
        <v>109.03</v>
      </c>
      <c r="F98">
        <v>75.94</v>
      </c>
      <c r="G98">
        <v>358.68</v>
      </c>
      <c r="H98">
        <v>370</v>
      </c>
      <c r="I98" t="s">
        <v>22727</v>
      </c>
      <c r="J98">
        <v>-11.32</v>
      </c>
    </row>
    <row r="99" spans="1:10" x14ac:dyDescent="0.35">
      <c r="A99" t="s">
        <v>19706</v>
      </c>
      <c r="B99" t="s">
        <v>29</v>
      </c>
      <c r="C99" s="1">
        <v>45323</v>
      </c>
      <c r="D99">
        <v>201.27</v>
      </c>
      <c r="E99">
        <v>111.19</v>
      </c>
      <c r="F99">
        <v>78.97</v>
      </c>
      <c r="G99">
        <v>391.43</v>
      </c>
      <c r="H99">
        <v>370</v>
      </c>
      <c r="I99" t="s">
        <v>22728</v>
      </c>
      <c r="J99">
        <v>21.43</v>
      </c>
    </row>
    <row r="100" spans="1:10" x14ac:dyDescent="0.35">
      <c r="A100" t="s">
        <v>19707</v>
      </c>
      <c r="B100" t="s">
        <v>29</v>
      </c>
      <c r="C100" s="1">
        <v>45352</v>
      </c>
      <c r="D100">
        <v>202.3</v>
      </c>
      <c r="E100">
        <v>105.3</v>
      </c>
      <c r="F100">
        <v>76.47</v>
      </c>
      <c r="G100">
        <v>384.07</v>
      </c>
      <c r="H100">
        <v>370</v>
      </c>
      <c r="I100" t="s">
        <v>22729</v>
      </c>
      <c r="J100">
        <v>14.07</v>
      </c>
    </row>
    <row r="101" spans="1:10" x14ac:dyDescent="0.35">
      <c r="A101" t="s">
        <v>19708</v>
      </c>
      <c r="B101" t="s">
        <v>29</v>
      </c>
      <c r="C101" s="1">
        <v>45383</v>
      </c>
      <c r="D101">
        <v>178.44</v>
      </c>
      <c r="E101">
        <v>121.52</v>
      </c>
      <c r="F101">
        <v>77.62</v>
      </c>
      <c r="G101">
        <v>377.58</v>
      </c>
      <c r="H101">
        <v>370</v>
      </c>
      <c r="I101" t="s">
        <v>22730</v>
      </c>
      <c r="J101">
        <v>7.58</v>
      </c>
    </row>
    <row r="102" spans="1:10" x14ac:dyDescent="0.35">
      <c r="A102" t="s">
        <v>19709</v>
      </c>
      <c r="B102" t="s">
        <v>29</v>
      </c>
      <c r="C102" s="1">
        <v>45413</v>
      </c>
      <c r="D102">
        <v>195.96</v>
      </c>
      <c r="E102">
        <v>115.29</v>
      </c>
      <c r="F102">
        <v>73.930000000000007</v>
      </c>
      <c r="G102">
        <v>385.18</v>
      </c>
      <c r="H102">
        <v>370</v>
      </c>
      <c r="I102" t="s">
        <v>22731</v>
      </c>
      <c r="J102">
        <v>15.18</v>
      </c>
    </row>
    <row r="103" spans="1:10" x14ac:dyDescent="0.35">
      <c r="A103" t="s">
        <v>19710</v>
      </c>
      <c r="B103" t="s">
        <v>29</v>
      </c>
      <c r="C103" s="1">
        <v>45444</v>
      </c>
      <c r="D103">
        <v>166.57</v>
      </c>
      <c r="E103">
        <v>114</v>
      </c>
      <c r="F103">
        <v>73.64</v>
      </c>
      <c r="G103">
        <v>354.21</v>
      </c>
      <c r="H103">
        <v>370</v>
      </c>
      <c r="I103" t="s">
        <v>22732</v>
      </c>
      <c r="J103">
        <v>-15.79</v>
      </c>
    </row>
    <row r="104" spans="1:10" x14ac:dyDescent="0.35">
      <c r="A104" t="s">
        <v>19711</v>
      </c>
      <c r="B104" t="s">
        <v>29</v>
      </c>
      <c r="C104" s="1">
        <v>45474</v>
      </c>
      <c r="D104">
        <v>202.13</v>
      </c>
      <c r="E104">
        <v>103.4</v>
      </c>
      <c r="F104">
        <v>72.180000000000007</v>
      </c>
      <c r="G104">
        <v>377.71</v>
      </c>
      <c r="H104">
        <v>370</v>
      </c>
      <c r="I104" t="s">
        <v>22733</v>
      </c>
      <c r="J104">
        <v>7.71</v>
      </c>
    </row>
    <row r="105" spans="1:10" x14ac:dyDescent="0.35">
      <c r="A105" t="s">
        <v>19712</v>
      </c>
      <c r="B105" t="s">
        <v>29</v>
      </c>
      <c r="C105" s="1">
        <v>45505</v>
      </c>
      <c r="D105">
        <v>199.81</v>
      </c>
      <c r="E105">
        <v>108.98</v>
      </c>
      <c r="F105">
        <v>72.47</v>
      </c>
      <c r="G105">
        <v>381.26</v>
      </c>
      <c r="H105">
        <v>370</v>
      </c>
      <c r="I105" t="s">
        <v>22734</v>
      </c>
      <c r="J105">
        <v>11.26</v>
      </c>
    </row>
    <row r="106" spans="1:10" x14ac:dyDescent="0.35">
      <c r="A106" t="s">
        <v>19713</v>
      </c>
      <c r="B106" t="s">
        <v>29</v>
      </c>
      <c r="C106" s="1">
        <v>45536</v>
      </c>
      <c r="D106">
        <v>203.49</v>
      </c>
      <c r="E106">
        <v>109.62</v>
      </c>
      <c r="F106">
        <v>81.260000000000005</v>
      </c>
      <c r="G106">
        <v>394.37</v>
      </c>
      <c r="H106">
        <v>370</v>
      </c>
      <c r="I106" t="s">
        <v>22735</v>
      </c>
      <c r="J106">
        <v>24.37</v>
      </c>
    </row>
    <row r="107" spans="1:10" x14ac:dyDescent="0.35">
      <c r="A107" t="s">
        <v>19714</v>
      </c>
      <c r="B107" t="s">
        <v>29</v>
      </c>
      <c r="C107" s="1">
        <v>45566</v>
      </c>
      <c r="D107">
        <v>191.98</v>
      </c>
      <c r="E107">
        <v>102.18</v>
      </c>
      <c r="F107">
        <v>72.959999999999994</v>
      </c>
      <c r="G107">
        <v>367.12</v>
      </c>
      <c r="H107">
        <v>370</v>
      </c>
      <c r="I107" t="s">
        <v>22736</v>
      </c>
      <c r="J107">
        <v>-2.88</v>
      </c>
    </row>
    <row r="108" spans="1:10" x14ac:dyDescent="0.35">
      <c r="A108" t="s">
        <v>19715</v>
      </c>
      <c r="B108" t="s">
        <v>29</v>
      </c>
      <c r="C108" s="1">
        <v>45597</v>
      </c>
      <c r="D108">
        <v>195.98</v>
      </c>
      <c r="E108">
        <v>106.46</v>
      </c>
      <c r="F108">
        <v>81.39</v>
      </c>
      <c r="G108">
        <v>383.83</v>
      </c>
      <c r="H108">
        <v>370</v>
      </c>
      <c r="I108" t="s">
        <v>22737</v>
      </c>
      <c r="J108">
        <v>13.83</v>
      </c>
    </row>
    <row r="109" spans="1:10" x14ac:dyDescent="0.35">
      <c r="A109" t="s">
        <v>19716</v>
      </c>
      <c r="B109" t="s">
        <v>29</v>
      </c>
      <c r="C109" s="1">
        <v>45627</v>
      </c>
      <c r="D109">
        <v>167.37</v>
      </c>
      <c r="E109">
        <v>106.43</v>
      </c>
      <c r="F109">
        <v>74.17</v>
      </c>
      <c r="G109">
        <v>347.97</v>
      </c>
      <c r="H109">
        <v>370</v>
      </c>
      <c r="I109" t="s">
        <v>22738</v>
      </c>
      <c r="J109">
        <v>-22.03</v>
      </c>
    </row>
    <row r="110" spans="1:10" x14ac:dyDescent="0.35">
      <c r="A110" t="s">
        <v>19717</v>
      </c>
      <c r="B110" t="s">
        <v>30</v>
      </c>
      <c r="C110" s="1">
        <v>45292</v>
      </c>
      <c r="D110">
        <v>421.76</v>
      </c>
      <c r="E110">
        <v>236.41</v>
      </c>
      <c r="F110">
        <v>182.4</v>
      </c>
      <c r="G110">
        <v>840.57</v>
      </c>
      <c r="H110">
        <v>850</v>
      </c>
      <c r="I110" t="s">
        <v>22739</v>
      </c>
      <c r="J110">
        <v>-9.43</v>
      </c>
    </row>
    <row r="111" spans="1:10" x14ac:dyDescent="0.35">
      <c r="A111" t="s">
        <v>19718</v>
      </c>
      <c r="B111" t="s">
        <v>30</v>
      </c>
      <c r="C111" s="1">
        <v>45323</v>
      </c>
      <c r="D111">
        <v>412.06</v>
      </c>
      <c r="E111">
        <v>242.08</v>
      </c>
      <c r="F111">
        <v>155.44</v>
      </c>
      <c r="G111">
        <v>809.58</v>
      </c>
      <c r="H111">
        <v>850</v>
      </c>
      <c r="I111" t="s">
        <v>22740</v>
      </c>
      <c r="J111">
        <v>-40.42</v>
      </c>
    </row>
    <row r="112" spans="1:10" x14ac:dyDescent="0.35">
      <c r="A112" t="s">
        <v>19719</v>
      </c>
      <c r="B112" t="s">
        <v>30</v>
      </c>
      <c r="C112" s="1">
        <v>45352</v>
      </c>
      <c r="D112">
        <v>409.58</v>
      </c>
      <c r="E112">
        <v>245.26</v>
      </c>
      <c r="F112">
        <v>167.31</v>
      </c>
      <c r="G112">
        <v>822.15</v>
      </c>
      <c r="H112">
        <v>850</v>
      </c>
      <c r="I112" t="s">
        <v>22741</v>
      </c>
      <c r="J112">
        <v>-27.85</v>
      </c>
    </row>
    <row r="113" spans="1:10" x14ac:dyDescent="0.35">
      <c r="A113" t="s">
        <v>19720</v>
      </c>
      <c r="B113" t="s">
        <v>30</v>
      </c>
      <c r="C113" s="1">
        <v>45383</v>
      </c>
      <c r="D113">
        <v>452.72</v>
      </c>
      <c r="E113">
        <v>249.08</v>
      </c>
      <c r="F113">
        <v>168.89</v>
      </c>
      <c r="G113">
        <v>870.69</v>
      </c>
      <c r="H113">
        <v>850</v>
      </c>
      <c r="I113" t="s">
        <v>22742</v>
      </c>
      <c r="J113">
        <v>20.69</v>
      </c>
    </row>
    <row r="114" spans="1:10" x14ac:dyDescent="0.35">
      <c r="A114" t="s">
        <v>19721</v>
      </c>
      <c r="B114" t="s">
        <v>30</v>
      </c>
      <c r="C114" s="1">
        <v>45413</v>
      </c>
      <c r="D114">
        <v>440.47</v>
      </c>
      <c r="E114">
        <v>251.73</v>
      </c>
      <c r="F114">
        <v>153.72999999999999</v>
      </c>
      <c r="G114">
        <v>845.93</v>
      </c>
      <c r="H114">
        <v>850</v>
      </c>
      <c r="I114" t="s">
        <v>22743</v>
      </c>
      <c r="J114">
        <v>-4.07</v>
      </c>
    </row>
    <row r="115" spans="1:10" x14ac:dyDescent="0.35">
      <c r="A115" t="s">
        <v>19722</v>
      </c>
      <c r="B115" t="s">
        <v>30</v>
      </c>
      <c r="C115" s="1">
        <v>45444</v>
      </c>
      <c r="D115">
        <v>442.25</v>
      </c>
      <c r="E115">
        <v>231.17</v>
      </c>
      <c r="F115">
        <v>180.65</v>
      </c>
      <c r="G115">
        <v>854.07</v>
      </c>
      <c r="H115">
        <v>850</v>
      </c>
      <c r="I115" t="s">
        <v>22744</v>
      </c>
      <c r="J115">
        <v>4.07</v>
      </c>
    </row>
    <row r="116" spans="1:10" x14ac:dyDescent="0.35">
      <c r="A116" t="s">
        <v>19723</v>
      </c>
      <c r="B116" t="s">
        <v>30</v>
      </c>
      <c r="C116" s="1">
        <v>45474</v>
      </c>
      <c r="D116">
        <v>442.13</v>
      </c>
      <c r="E116">
        <v>273.91000000000003</v>
      </c>
      <c r="F116">
        <v>169.02</v>
      </c>
      <c r="G116">
        <v>885.06</v>
      </c>
      <c r="H116">
        <v>850</v>
      </c>
      <c r="I116" t="s">
        <v>22745</v>
      </c>
      <c r="J116">
        <v>35.06</v>
      </c>
    </row>
    <row r="117" spans="1:10" x14ac:dyDescent="0.35">
      <c r="A117" t="s">
        <v>19724</v>
      </c>
      <c r="B117" t="s">
        <v>30</v>
      </c>
      <c r="C117" s="1">
        <v>45505</v>
      </c>
      <c r="D117">
        <v>439.62</v>
      </c>
      <c r="E117">
        <v>271.08999999999997</v>
      </c>
      <c r="F117">
        <v>177.22</v>
      </c>
      <c r="G117">
        <v>887.93</v>
      </c>
      <c r="H117">
        <v>850</v>
      </c>
      <c r="I117" t="s">
        <v>22746</v>
      </c>
      <c r="J117">
        <v>37.93</v>
      </c>
    </row>
    <row r="118" spans="1:10" x14ac:dyDescent="0.35">
      <c r="A118" t="s">
        <v>19725</v>
      </c>
      <c r="B118" t="s">
        <v>30</v>
      </c>
      <c r="C118" s="1">
        <v>45536</v>
      </c>
      <c r="D118">
        <v>406.85</v>
      </c>
      <c r="E118">
        <v>229.72</v>
      </c>
      <c r="F118">
        <v>160.97</v>
      </c>
      <c r="G118">
        <v>797.54</v>
      </c>
      <c r="H118">
        <v>850</v>
      </c>
      <c r="I118" t="s">
        <v>22747</v>
      </c>
      <c r="J118">
        <v>-52.46</v>
      </c>
    </row>
    <row r="119" spans="1:10" x14ac:dyDescent="0.35">
      <c r="A119" t="s">
        <v>19726</v>
      </c>
      <c r="B119" t="s">
        <v>30</v>
      </c>
      <c r="C119" s="1">
        <v>45566</v>
      </c>
      <c r="D119">
        <v>437.91</v>
      </c>
      <c r="E119">
        <v>264.77</v>
      </c>
      <c r="F119">
        <v>167</v>
      </c>
      <c r="G119">
        <v>869.68</v>
      </c>
      <c r="H119">
        <v>850</v>
      </c>
      <c r="I119" t="s">
        <v>22748</v>
      </c>
      <c r="J119">
        <v>19.68</v>
      </c>
    </row>
    <row r="120" spans="1:10" x14ac:dyDescent="0.35">
      <c r="A120" t="s">
        <v>19727</v>
      </c>
      <c r="B120" t="s">
        <v>30</v>
      </c>
      <c r="C120" s="1">
        <v>45597</v>
      </c>
      <c r="D120">
        <v>396.67</v>
      </c>
      <c r="E120">
        <v>278.77999999999997</v>
      </c>
      <c r="F120">
        <v>178.34</v>
      </c>
      <c r="G120">
        <v>853.79</v>
      </c>
      <c r="H120">
        <v>850</v>
      </c>
      <c r="I120" t="s">
        <v>22749</v>
      </c>
      <c r="J120">
        <v>3.79</v>
      </c>
    </row>
    <row r="121" spans="1:10" x14ac:dyDescent="0.35">
      <c r="A121" t="s">
        <v>19728</v>
      </c>
      <c r="B121" t="s">
        <v>30</v>
      </c>
      <c r="C121" s="1">
        <v>45627</v>
      </c>
      <c r="D121">
        <v>413.58</v>
      </c>
      <c r="E121">
        <v>274.86</v>
      </c>
      <c r="F121">
        <v>161.15</v>
      </c>
      <c r="G121">
        <v>849.59</v>
      </c>
      <c r="H121">
        <v>850</v>
      </c>
      <c r="I121" t="s">
        <v>22750</v>
      </c>
      <c r="J121">
        <v>-0.41</v>
      </c>
    </row>
    <row r="122" spans="1:10" x14ac:dyDescent="0.35">
      <c r="A122" t="s">
        <v>19729</v>
      </c>
      <c r="B122" t="s">
        <v>31</v>
      </c>
      <c r="C122" s="1">
        <v>45292</v>
      </c>
      <c r="D122">
        <v>37.79</v>
      </c>
      <c r="E122">
        <v>22.16</v>
      </c>
      <c r="F122">
        <v>15.61</v>
      </c>
      <c r="G122">
        <v>75.56</v>
      </c>
      <c r="H122">
        <v>80</v>
      </c>
      <c r="I122" t="s">
        <v>22751</v>
      </c>
      <c r="J122">
        <v>-4.4400000000000004</v>
      </c>
    </row>
    <row r="123" spans="1:10" x14ac:dyDescent="0.35">
      <c r="A123" t="s">
        <v>19730</v>
      </c>
      <c r="B123" t="s">
        <v>31</v>
      </c>
      <c r="C123" s="1">
        <v>45323</v>
      </c>
      <c r="D123">
        <v>43.3</v>
      </c>
      <c r="E123">
        <v>24.29</v>
      </c>
      <c r="F123">
        <v>15.35</v>
      </c>
      <c r="G123">
        <v>82.94</v>
      </c>
      <c r="H123">
        <v>80</v>
      </c>
      <c r="I123" t="s">
        <v>22752</v>
      </c>
      <c r="J123">
        <v>2.94</v>
      </c>
    </row>
    <row r="124" spans="1:10" x14ac:dyDescent="0.35">
      <c r="A124" t="s">
        <v>19731</v>
      </c>
      <c r="B124" t="s">
        <v>31</v>
      </c>
      <c r="C124" s="1">
        <v>45352</v>
      </c>
      <c r="D124">
        <v>38.520000000000003</v>
      </c>
      <c r="E124">
        <v>21.74</v>
      </c>
      <c r="F124">
        <v>14.44</v>
      </c>
      <c r="G124">
        <v>74.7</v>
      </c>
      <c r="H124">
        <v>80</v>
      </c>
      <c r="I124" t="s">
        <v>22753</v>
      </c>
      <c r="J124">
        <v>-5.3</v>
      </c>
    </row>
    <row r="125" spans="1:10" x14ac:dyDescent="0.35">
      <c r="A125" t="s">
        <v>19732</v>
      </c>
      <c r="B125" t="s">
        <v>31</v>
      </c>
      <c r="C125" s="1">
        <v>45383</v>
      </c>
      <c r="D125">
        <v>36.07</v>
      </c>
      <c r="E125">
        <v>26.23</v>
      </c>
      <c r="F125">
        <v>14.9</v>
      </c>
      <c r="G125">
        <v>77.2</v>
      </c>
      <c r="H125">
        <v>80</v>
      </c>
      <c r="I125" t="s">
        <v>22754</v>
      </c>
      <c r="J125">
        <v>-2.8</v>
      </c>
    </row>
    <row r="126" spans="1:10" x14ac:dyDescent="0.35">
      <c r="A126" t="s">
        <v>19733</v>
      </c>
      <c r="B126" t="s">
        <v>31</v>
      </c>
      <c r="C126" s="1">
        <v>45413</v>
      </c>
      <c r="D126">
        <v>39.94</v>
      </c>
      <c r="E126">
        <v>25.43</v>
      </c>
      <c r="F126">
        <v>15.33</v>
      </c>
      <c r="G126">
        <v>80.7</v>
      </c>
      <c r="H126">
        <v>80</v>
      </c>
      <c r="I126" t="s">
        <v>22755</v>
      </c>
      <c r="J126">
        <v>0.7</v>
      </c>
    </row>
    <row r="127" spans="1:10" x14ac:dyDescent="0.35">
      <c r="A127" t="s">
        <v>19734</v>
      </c>
      <c r="B127" t="s">
        <v>31</v>
      </c>
      <c r="C127" s="1">
        <v>45444</v>
      </c>
      <c r="D127">
        <v>40.69</v>
      </c>
      <c r="E127">
        <v>25.62</v>
      </c>
      <c r="F127">
        <v>17.5</v>
      </c>
      <c r="G127">
        <v>83.81</v>
      </c>
      <c r="H127">
        <v>80</v>
      </c>
      <c r="I127" t="s">
        <v>22756</v>
      </c>
      <c r="J127">
        <v>3.81</v>
      </c>
    </row>
    <row r="128" spans="1:10" x14ac:dyDescent="0.35">
      <c r="A128" t="s">
        <v>19735</v>
      </c>
      <c r="B128" t="s">
        <v>31</v>
      </c>
      <c r="C128" s="1">
        <v>45474</v>
      </c>
      <c r="D128">
        <v>43.47</v>
      </c>
      <c r="E128">
        <v>24.29</v>
      </c>
      <c r="F128">
        <v>16.309999999999999</v>
      </c>
      <c r="G128">
        <v>84.07</v>
      </c>
      <c r="H128">
        <v>80</v>
      </c>
      <c r="I128" t="s">
        <v>22757</v>
      </c>
      <c r="J128">
        <v>4.07</v>
      </c>
    </row>
    <row r="129" spans="1:10" x14ac:dyDescent="0.35">
      <c r="A129" t="s">
        <v>19736</v>
      </c>
      <c r="B129" t="s">
        <v>31</v>
      </c>
      <c r="C129" s="1">
        <v>45505</v>
      </c>
      <c r="D129">
        <v>36.28</v>
      </c>
      <c r="E129">
        <v>24.71</v>
      </c>
      <c r="F129">
        <v>15.47</v>
      </c>
      <c r="G129">
        <v>76.459999999999994</v>
      </c>
      <c r="H129">
        <v>80</v>
      </c>
      <c r="I129" t="s">
        <v>22758</v>
      </c>
      <c r="J129">
        <v>-3.54</v>
      </c>
    </row>
    <row r="130" spans="1:10" x14ac:dyDescent="0.35">
      <c r="A130" t="s">
        <v>19737</v>
      </c>
      <c r="B130" t="s">
        <v>31</v>
      </c>
      <c r="C130" s="1">
        <v>45536</v>
      </c>
      <c r="D130">
        <v>42.09</v>
      </c>
      <c r="E130">
        <v>24.42</v>
      </c>
      <c r="F130">
        <v>16.82</v>
      </c>
      <c r="G130">
        <v>83.33</v>
      </c>
      <c r="H130">
        <v>80</v>
      </c>
      <c r="I130" t="s">
        <v>22759</v>
      </c>
      <c r="J130">
        <v>3.33</v>
      </c>
    </row>
    <row r="131" spans="1:10" x14ac:dyDescent="0.35">
      <c r="A131" t="s">
        <v>19738</v>
      </c>
      <c r="B131" t="s">
        <v>31</v>
      </c>
      <c r="C131" s="1">
        <v>45566</v>
      </c>
      <c r="D131">
        <v>37.61</v>
      </c>
      <c r="E131">
        <v>25.81</v>
      </c>
      <c r="F131">
        <v>15.2</v>
      </c>
      <c r="G131">
        <v>78.62</v>
      </c>
      <c r="H131">
        <v>80</v>
      </c>
      <c r="I131" t="s">
        <v>22760</v>
      </c>
      <c r="J131">
        <v>-1.38</v>
      </c>
    </row>
    <row r="132" spans="1:10" x14ac:dyDescent="0.35">
      <c r="A132" t="s">
        <v>19739</v>
      </c>
      <c r="B132" t="s">
        <v>31</v>
      </c>
      <c r="C132" s="1">
        <v>45597</v>
      </c>
      <c r="D132">
        <v>39.630000000000003</v>
      </c>
      <c r="E132">
        <v>22.55</v>
      </c>
      <c r="F132">
        <v>16.850000000000001</v>
      </c>
      <c r="G132">
        <v>79.03</v>
      </c>
      <c r="H132">
        <v>80</v>
      </c>
      <c r="I132" t="s">
        <v>22761</v>
      </c>
      <c r="J132">
        <v>-0.97</v>
      </c>
    </row>
    <row r="133" spans="1:10" x14ac:dyDescent="0.35">
      <c r="A133" t="s">
        <v>19740</v>
      </c>
      <c r="B133" t="s">
        <v>31</v>
      </c>
      <c r="C133" s="1">
        <v>45627</v>
      </c>
      <c r="D133">
        <v>36.159999999999997</v>
      </c>
      <c r="E133">
        <v>21.92</v>
      </c>
      <c r="F133">
        <v>17.579999999999998</v>
      </c>
      <c r="G133">
        <v>75.66</v>
      </c>
      <c r="H133">
        <v>80</v>
      </c>
      <c r="I133" t="s">
        <v>22762</v>
      </c>
      <c r="J133">
        <v>-4.34</v>
      </c>
    </row>
    <row r="134" spans="1:10" x14ac:dyDescent="0.35">
      <c r="A134" t="s">
        <v>19741</v>
      </c>
      <c r="B134" t="s">
        <v>32</v>
      </c>
      <c r="C134" s="1">
        <v>45292</v>
      </c>
      <c r="D134">
        <v>54.84</v>
      </c>
      <c r="E134">
        <v>36.32</v>
      </c>
      <c r="F134">
        <v>22.52</v>
      </c>
      <c r="G134">
        <v>113.68</v>
      </c>
      <c r="H134">
        <v>115</v>
      </c>
      <c r="I134" t="s">
        <v>22763</v>
      </c>
      <c r="J134">
        <v>-1.32</v>
      </c>
    </row>
    <row r="135" spans="1:10" x14ac:dyDescent="0.35">
      <c r="A135" t="s">
        <v>19742</v>
      </c>
      <c r="B135" t="s">
        <v>32</v>
      </c>
      <c r="C135" s="1">
        <v>45323</v>
      </c>
      <c r="D135">
        <v>59.8</v>
      </c>
      <c r="E135">
        <v>37.369999999999997</v>
      </c>
      <c r="F135">
        <v>24.24</v>
      </c>
      <c r="G135">
        <v>121.41</v>
      </c>
      <c r="H135">
        <v>115</v>
      </c>
      <c r="I135" t="s">
        <v>22764</v>
      </c>
      <c r="J135">
        <v>6.41</v>
      </c>
    </row>
    <row r="136" spans="1:10" x14ac:dyDescent="0.35">
      <c r="A136" t="s">
        <v>19743</v>
      </c>
      <c r="B136" t="s">
        <v>32</v>
      </c>
      <c r="C136" s="1">
        <v>45352</v>
      </c>
      <c r="D136">
        <v>59.51</v>
      </c>
      <c r="E136">
        <v>32.86</v>
      </c>
      <c r="F136">
        <v>24.74</v>
      </c>
      <c r="G136">
        <v>117.11</v>
      </c>
      <c r="H136">
        <v>115</v>
      </c>
      <c r="I136" t="s">
        <v>22765</v>
      </c>
      <c r="J136">
        <v>2.11</v>
      </c>
    </row>
    <row r="137" spans="1:10" x14ac:dyDescent="0.35">
      <c r="A137" t="s">
        <v>19744</v>
      </c>
      <c r="B137" t="s">
        <v>32</v>
      </c>
      <c r="C137" s="1">
        <v>45383</v>
      </c>
      <c r="D137">
        <v>63.02</v>
      </c>
      <c r="E137">
        <v>31.07</v>
      </c>
      <c r="F137">
        <v>21.94</v>
      </c>
      <c r="G137">
        <v>116.03</v>
      </c>
      <c r="H137">
        <v>115</v>
      </c>
      <c r="I137" t="s">
        <v>22766</v>
      </c>
      <c r="J137">
        <v>1.03</v>
      </c>
    </row>
    <row r="138" spans="1:10" x14ac:dyDescent="0.35">
      <c r="A138" t="s">
        <v>19745</v>
      </c>
      <c r="B138" t="s">
        <v>32</v>
      </c>
      <c r="C138" s="1">
        <v>45413</v>
      </c>
      <c r="D138">
        <v>52.58</v>
      </c>
      <c r="E138">
        <v>34.9</v>
      </c>
      <c r="F138">
        <v>21.95</v>
      </c>
      <c r="G138">
        <v>109.43</v>
      </c>
      <c r="H138">
        <v>115</v>
      </c>
      <c r="I138" t="s">
        <v>22767</v>
      </c>
      <c r="J138">
        <v>-5.57</v>
      </c>
    </row>
    <row r="139" spans="1:10" x14ac:dyDescent="0.35">
      <c r="A139" t="s">
        <v>19746</v>
      </c>
      <c r="B139" t="s">
        <v>32</v>
      </c>
      <c r="C139" s="1">
        <v>45444</v>
      </c>
      <c r="D139">
        <v>59.32</v>
      </c>
      <c r="E139">
        <v>32.75</v>
      </c>
      <c r="F139">
        <v>24.23</v>
      </c>
      <c r="G139">
        <v>116.3</v>
      </c>
      <c r="H139">
        <v>115</v>
      </c>
      <c r="I139" t="s">
        <v>22768</v>
      </c>
      <c r="J139">
        <v>1.3</v>
      </c>
    </row>
    <row r="140" spans="1:10" x14ac:dyDescent="0.35">
      <c r="A140" t="s">
        <v>19747</v>
      </c>
      <c r="B140" t="s">
        <v>32</v>
      </c>
      <c r="C140" s="1">
        <v>45474</v>
      </c>
      <c r="D140">
        <v>61.69</v>
      </c>
      <c r="E140">
        <v>36.07</v>
      </c>
      <c r="F140">
        <v>24.07</v>
      </c>
      <c r="G140">
        <v>121.83</v>
      </c>
      <c r="H140">
        <v>115</v>
      </c>
      <c r="I140" t="s">
        <v>22769</v>
      </c>
      <c r="J140">
        <v>6.83</v>
      </c>
    </row>
    <row r="141" spans="1:10" x14ac:dyDescent="0.35">
      <c r="A141" t="s">
        <v>19748</v>
      </c>
      <c r="B141" t="s">
        <v>32</v>
      </c>
      <c r="C141" s="1">
        <v>45505</v>
      </c>
      <c r="D141">
        <v>53.01</v>
      </c>
      <c r="E141">
        <v>36.25</v>
      </c>
      <c r="F141">
        <v>23.47</v>
      </c>
      <c r="G141">
        <v>112.73</v>
      </c>
      <c r="H141">
        <v>115</v>
      </c>
      <c r="I141" t="s">
        <v>22770</v>
      </c>
    </row>
    <row r="142" spans="1:10" x14ac:dyDescent="0.35">
      <c r="A142" t="s">
        <v>19749</v>
      </c>
      <c r="B142" t="s">
        <v>32</v>
      </c>
      <c r="C142" s="1">
        <v>45536</v>
      </c>
      <c r="D142">
        <v>61.54</v>
      </c>
      <c r="E142">
        <v>33.28</v>
      </c>
      <c r="F142">
        <v>23.19</v>
      </c>
      <c r="G142">
        <v>118.01</v>
      </c>
      <c r="H142">
        <v>115</v>
      </c>
      <c r="I142" t="s">
        <v>22771</v>
      </c>
      <c r="J142">
        <v>3.01</v>
      </c>
    </row>
    <row r="143" spans="1:10" x14ac:dyDescent="0.35">
      <c r="A143" t="s">
        <v>19750</v>
      </c>
      <c r="B143" t="s">
        <v>32</v>
      </c>
      <c r="C143" s="1">
        <v>45566</v>
      </c>
      <c r="D143">
        <v>59.28</v>
      </c>
      <c r="E143">
        <v>37.880000000000003</v>
      </c>
      <c r="F143">
        <v>20.89</v>
      </c>
      <c r="G143">
        <v>118.05</v>
      </c>
      <c r="H143">
        <v>115</v>
      </c>
      <c r="I143" t="s">
        <v>22772</v>
      </c>
      <c r="J143">
        <v>3.05</v>
      </c>
    </row>
    <row r="144" spans="1:10" x14ac:dyDescent="0.35">
      <c r="A144" t="s">
        <v>19751</v>
      </c>
      <c r="B144" t="s">
        <v>32</v>
      </c>
      <c r="C144" s="1">
        <v>45597</v>
      </c>
      <c r="D144">
        <v>59.94</v>
      </c>
      <c r="E144">
        <v>31.22</v>
      </c>
      <c r="F144">
        <v>25.27</v>
      </c>
      <c r="G144">
        <v>116.43</v>
      </c>
      <c r="H144">
        <v>115</v>
      </c>
      <c r="I144" t="s">
        <v>22773</v>
      </c>
      <c r="J144">
        <v>1.43</v>
      </c>
    </row>
    <row r="145" spans="1:10" x14ac:dyDescent="0.35">
      <c r="A145" t="s">
        <v>19752</v>
      </c>
      <c r="B145" t="s">
        <v>32</v>
      </c>
      <c r="C145" s="1">
        <v>45627</v>
      </c>
      <c r="D145">
        <v>62.02</v>
      </c>
      <c r="E145">
        <v>33.39</v>
      </c>
      <c r="F145">
        <v>25.21</v>
      </c>
      <c r="G145">
        <v>120.62</v>
      </c>
      <c r="H145">
        <v>115</v>
      </c>
      <c r="I145" t="s">
        <v>22774</v>
      </c>
      <c r="J145">
        <v>5.62</v>
      </c>
    </row>
    <row r="146" spans="1:10" x14ac:dyDescent="0.35">
      <c r="A146" t="s">
        <v>19753</v>
      </c>
      <c r="B146" t="s">
        <v>33</v>
      </c>
      <c r="C146" s="1">
        <v>45292</v>
      </c>
      <c r="D146">
        <v>54.82</v>
      </c>
      <c r="E146">
        <v>32.49</v>
      </c>
      <c r="F146">
        <v>22.3</v>
      </c>
      <c r="G146">
        <v>109.61</v>
      </c>
      <c r="H146">
        <v>105</v>
      </c>
      <c r="I146" t="s">
        <v>22775</v>
      </c>
      <c r="J146">
        <v>4.6100000000000003</v>
      </c>
    </row>
    <row r="147" spans="1:10" x14ac:dyDescent="0.35">
      <c r="A147" t="s">
        <v>19754</v>
      </c>
      <c r="B147" t="s">
        <v>33</v>
      </c>
      <c r="C147" s="1">
        <v>45323</v>
      </c>
      <c r="D147">
        <v>48.36</v>
      </c>
      <c r="E147">
        <v>29.84</v>
      </c>
      <c r="F147">
        <v>19.190000000000001</v>
      </c>
      <c r="G147">
        <v>97.39</v>
      </c>
      <c r="H147">
        <v>105</v>
      </c>
      <c r="I147" t="s">
        <v>22776</v>
      </c>
      <c r="J147">
        <v>-7.61</v>
      </c>
    </row>
    <row r="148" spans="1:10" x14ac:dyDescent="0.35">
      <c r="A148" t="s">
        <v>19755</v>
      </c>
      <c r="B148" t="s">
        <v>33</v>
      </c>
      <c r="C148" s="1">
        <v>45352</v>
      </c>
      <c r="D148">
        <v>47.48</v>
      </c>
      <c r="E148">
        <v>29.21</v>
      </c>
      <c r="F148">
        <v>21.57</v>
      </c>
      <c r="G148">
        <v>98.26</v>
      </c>
      <c r="H148">
        <v>105</v>
      </c>
      <c r="I148" t="s">
        <v>22777</v>
      </c>
      <c r="J148">
        <v>-6.74</v>
      </c>
    </row>
    <row r="149" spans="1:10" x14ac:dyDescent="0.35">
      <c r="A149" t="s">
        <v>19756</v>
      </c>
      <c r="B149" t="s">
        <v>33</v>
      </c>
      <c r="C149" s="1">
        <v>45383</v>
      </c>
      <c r="D149">
        <v>51.77</v>
      </c>
      <c r="E149">
        <v>31.17</v>
      </c>
      <c r="F149">
        <v>20.67</v>
      </c>
      <c r="G149">
        <v>103.61</v>
      </c>
      <c r="H149">
        <v>105</v>
      </c>
      <c r="I149" t="s">
        <v>22778</v>
      </c>
      <c r="J149">
        <v>-1.39</v>
      </c>
    </row>
    <row r="150" spans="1:10" x14ac:dyDescent="0.35">
      <c r="A150" t="s">
        <v>19757</v>
      </c>
      <c r="B150" t="s">
        <v>33</v>
      </c>
      <c r="C150" s="1">
        <v>45413</v>
      </c>
      <c r="D150">
        <v>54.45</v>
      </c>
      <c r="E150">
        <v>32.93</v>
      </c>
      <c r="F150">
        <v>21.28</v>
      </c>
      <c r="G150">
        <v>108.66</v>
      </c>
      <c r="H150">
        <v>105</v>
      </c>
      <c r="I150" t="s">
        <v>22779</v>
      </c>
      <c r="J150">
        <v>3.66</v>
      </c>
    </row>
    <row r="151" spans="1:10" x14ac:dyDescent="0.35">
      <c r="A151" t="s">
        <v>19758</v>
      </c>
      <c r="B151" t="s">
        <v>33</v>
      </c>
      <c r="C151" s="1">
        <v>45444</v>
      </c>
      <c r="D151">
        <v>52.05</v>
      </c>
      <c r="E151">
        <v>33.44</v>
      </c>
      <c r="F151">
        <v>21.51</v>
      </c>
      <c r="G151">
        <v>107</v>
      </c>
      <c r="H151">
        <v>105</v>
      </c>
      <c r="I151" t="s">
        <v>22780</v>
      </c>
      <c r="J151">
        <v>2</v>
      </c>
    </row>
    <row r="152" spans="1:10" x14ac:dyDescent="0.35">
      <c r="A152" t="s">
        <v>19759</v>
      </c>
      <c r="B152" t="s">
        <v>33</v>
      </c>
      <c r="C152" s="1">
        <v>45474</v>
      </c>
      <c r="D152">
        <v>56.72</v>
      </c>
      <c r="E152">
        <v>32.909999999999997</v>
      </c>
      <c r="F152">
        <v>21.42</v>
      </c>
      <c r="G152">
        <v>111.05</v>
      </c>
      <c r="H152">
        <v>105</v>
      </c>
      <c r="I152" t="s">
        <v>22781</v>
      </c>
      <c r="J152">
        <v>6.05</v>
      </c>
    </row>
    <row r="153" spans="1:10" x14ac:dyDescent="0.35">
      <c r="A153" t="s">
        <v>19760</v>
      </c>
      <c r="B153" t="s">
        <v>33</v>
      </c>
      <c r="C153" s="1">
        <v>45505</v>
      </c>
      <c r="D153">
        <v>48.81</v>
      </c>
      <c r="E153">
        <v>29.89</v>
      </c>
      <c r="F153">
        <v>19.23</v>
      </c>
      <c r="G153">
        <v>97.93</v>
      </c>
      <c r="H153">
        <v>105</v>
      </c>
      <c r="I153" t="s">
        <v>22782</v>
      </c>
      <c r="J153">
        <v>-7.07</v>
      </c>
    </row>
    <row r="154" spans="1:10" x14ac:dyDescent="0.35">
      <c r="A154" t="s">
        <v>19761</v>
      </c>
      <c r="B154" t="s">
        <v>33</v>
      </c>
      <c r="C154" s="1">
        <v>45536</v>
      </c>
      <c r="D154">
        <v>57.42</v>
      </c>
      <c r="E154">
        <v>30.58</v>
      </c>
      <c r="F154">
        <v>21.9</v>
      </c>
      <c r="G154">
        <v>109.9</v>
      </c>
      <c r="H154">
        <v>105</v>
      </c>
      <c r="I154" t="s">
        <v>22783</v>
      </c>
      <c r="J154">
        <v>4.9000000000000004</v>
      </c>
    </row>
    <row r="155" spans="1:10" x14ac:dyDescent="0.35">
      <c r="A155" t="s">
        <v>19762</v>
      </c>
      <c r="B155" t="s">
        <v>33</v>
      </c>
      <c r="C155" s="1">
        <v>45566</v>
      </c>
      <c r="D155">
        <v>52.41</v>
      </c>
      <c r="E155">
        <v>33.770000000000003</v>
      </c>
      <c r="F155">
        <v>21.05</v>
      </c>
      <c r="G155">
        <v>107.23</v>
      </c>
      <c r="H155">
        <v>105</v>
      </c>
      <c r="I155" t="s">
        <v>22784</v>
      </c>
      <c r="J155">
        <v>2.23</v>
      </c>
    </row>
    <row r="156" spans="1:10" x14ac:dyDescent="0.35">
      <c r="A156" t="s">
        <v>19763</v>
      </c>
      <c r="B156" t="s">
        <v>33</v>
      </c>
      <c r="C156" s="1">
        <v>45597</v>
      </c>
      <c r="D156">
        <v>53.8</v>
      </c>
      <c r="E156">
        <v>33.700000000000003</v>
      </c>
      <c r="F156">
        <v>20.170000000000002</v>
      </c>
      <c r="G156">
        <v>107.67</v>
      </c>
      <c r="H156">
        <v>105</v>
      </c>
      <c r="I156" t="s">
        <v>22785</v>
      </c>
      <c r="J156">
        <v>2.67</v>
      </c>
    </row>
    <row r="157" spans="1:10" x14ac:dyDescent="0.35">
      <c r="A157" t="s">
        <v>19764</v>
      </c>
      <c r="B157" t="s">
        <v>33</v>
      </c>
      <c r="C157" s="1">
        <v>45627</v>
      </c>
      <c r="D157">
        <v>50.3</v>
      </c>
      <c r="E157">
        <v>28.98</v>
      </c>
      <c r="F157">
        <v>20.04</v>
      </c>
      <c r="G157">
        <v>99.32</v>
      </c>
      <c r="H157">
        <v>105</v>
      </c>
      <c r="I157" t="s">
        <v>22786</v>
      </c>
      <c r="J157">
        <v>-5.68</v>
      </c>
    </row>
    <row r="158" spans="1:10" x14ac:dyDescent="0.35">
      <c r="A158" t="s">
        <v>19765</v>
      </c>
      <c r="B158" t="s">
        <v>34</v>
      </c>
      <c r="C158" s="1">
        <v>45292</v>
      </c>
      <c r="D158">
        <v>37.630000000000003</v>
      </c>
      <c r="E158">
        <v>21.87</v>
      </c>
      <c r="F158">
        <v>14.18</v>
      </c>
      <c r="G158">
        <v>73.680000000000007</v>
      </c>
      <c r="H158">
        <v>70</v>
      </c>
      <c r="I158" t="s">
        <v>22787</v>
      </c>
      <c r="J158">
        <v>3.68</v>
      </c>
    </row>
    <row r="159" spans="1:10" x14ac:dyDescent="0.35">
      <c r="A159" t="s">
        <v>19766</v>
      </c>
      <c r="B159" t="s">
        <v>34</v>
      </c>
      <c r="C159" s="1">
        <v>45323</v>
      </c>
      <c r="D159">
        <v>32.39</v>
      </c>
      <c r="E159">
        <v>19.850000000000001</v>
      </c>
      <c r="F159">
        <v>13.92</v>
      </c>
      <c r="G159">
        <v>66.16</v>
      </c>
      <c r="H159">
        <v>70</v>
      </c>
      <c r="I159" t="s">
        <v>22788</v>
      </c>
      <c r="J159">
        <v>-3.84</v>
      </c>
    </row>
    <row r="160" spans="1:10" x14ac:dyDescent="0.35">
      <c r="A160" t="s">
        <v>19767</v>
      </c>
      <c r="B160" t="s">
        <v>34</v>
      </c>
      <c r="C160" s="1">
        <v>45352</v>
      </c>
      <c r="D160">
        <v>38.369999999999997</v>
      </c>
      <c r="E160">
        <v>22.75</v>
      </c>
      <c r="F160">
        <v>13.68</v>
      </c>
      <c r="G160">
        <v>74.8</v>
      </c>
      <c r="H160">
        <v>70</v>
      </c>
      <c r="I160" t="s">
        <v>22789</v>
      </c>
      <c r="J160">
        <v>4.8</v>
      </c>
    </row>
    <row r="161" spans="1:10" x14ac:dyDescent="0.35">
      <c r="A161" t="s">
        <v>19768</v>
      </c>
      <c r="B161" t="s">
        <v>34</v>
      </c>
      <c r="C161" s="1">
        <v>45383</v>
      </c>
      <c r="D161">
        <v>33.020000000000003</v>
      </c>
      <c r="E161">
        <v>22.54</v>
      </c>
      <c r="F161">
        <v>13.62</v>
      </c>
      <c r="G161">
        <v>69.180000000000007</v>
      </c>
      <c r="H161">
        <v>70</v>
      </c>
      <c r="I161" t="s">
        <v>22790</v>
      </c>
      <c r="J161">
        <v>-0.82</v>
      </c>
    </row>
    <row r="162" spans="1:10" x14ac:dyDescent="0.35">
      <c r="A162" t="s">
        <v>19769</v>
      </c>
      <c r="B162" t="s">
        <v>34</v>
      </c>
      <c r="C162" s="1">
        <v>45413</v>
      </c>
      <c r="D162">
        <v>33.74</v>
      </c>
      <c r="E162">
        <v>20.57</v>
      </c>
      <c r="F162">
        <v>14.01</v>
      </c>
      <c r="G162">
        <v>68.319999999999993</v>
      </c>
      <c r="H162">
        <v>70</v>
      </c>
      <c r="I162" t="s">
        <v>22791</v>
      </c>
      <c r="J162">
        <v>-1.68</v>
      </c>
    </row>
    <row r="163" spans="1:10" x14ac:dyDescent="0.35">
      <c r="A163" t="s">
        <v>19770</v>
      </c>
      <c r="B163" t="s">
        <v>34</v>
      </c>
      <c r="C163" s="1">
        <v>45444</v>
      </c>
      <c r="D163">
        <v>35.03</v>
      </c>
      <c r="E163">
        <v>21.32</v>
      </c>
      <c r="F163">
        <v>13.47</v>
      </c>
      <c r="G163">
        <v>69.819999999999993</v>
      </c>
      <c r="H163">
        <v>70</v>
      </c>
      <c r="I163" t="s">
        <v>22792</v>
      </c>
      <c r="J163">
        <v>-0.18</v>
      </c>
    </row>
    <row r="164" spans="1:10" x14ac:dyDescent="0.35">
      <c r="A164" t="s">
        <v>19771</v>
      </c>
      <c r="B164" t="s">
        <v>34</v>
      </c>
      <c r="C164" s="1">
        <v>45474</v>
      </c>
      <c r="D164">
        <v>35.93</v>
      </c>
      <c r="E164">
        <v>22.79</v>
      </c>
      <c r="F164">
        <v>14.95</v>
      </c>
      <c r="G164">
        <v>73.67</v>
      </c>
      <c r="H164">
        <v>70</v>
      </c>
      <c r="I164" t="s">
        <v>22793</v>
      </c>
      <c r="J164">
        <v>3.67</v>
      </c>
    </row>
    <row r="165" spans="1:10" x14ac:dyDescent="0.35">
      <c r="A165" t="s">
        <v>19772</v>
      </c>
      <c r="B165" t="s">
        <v>34</v>
      </c>
      <c r="C165" s="1">
        <v>45505</v>
      </c>
      <c r="D165">
        <v>35.450000000000003</v>
      </c>
      <c r="E165">
        <v>22.8</v>
      </c>
      <c r="F165">
        <v>12.95</v>
      </c>
      <c r="G165">
        <v>71.2</v>
      </c>
      <c r="H165">
        <v>70</v>
      </c>
      <c r="I165" t="s">
        <v>22794</v>
      </c>
      <c r="J165">
        <v>1.2</v>
      </c>
    </row>
    <row r="166" spans="1:10" x14ac:dyDescent="0.35">
      <c r="A166" t="s">
        <v>19773</v>
      </c>
      <c r="B166" t="s">
        <v>34</v>
      </c>
      <c r="C166" s="1">
        <v>45536</v>
      </c>
      <c r="D166">
        <v>34.17</v>
      </c>
      <c r="E166">
        <v>19.72</v>
      </c>
      <c r="F166">
        <v>13.64</v>
      </c>
      <c r="G166">
        <v>67.53</v>
      </c>
      <c r="H166">
        <v>70</v>
      </c>
      <c r="I166" t="s">
        <v>22795</v>
      </c>
      <c r="J166">
        <v>-2.4700000000000002</v>
      </c>
    </row>
    <row r="167" spans="1:10" x14ac:dyDescent="0.35">
      <c r="A167" t="s">
        <v>19774</v>
      </c>
      <c r="B167" t="s">
        <v>34</v>
      </c>
      <c r="C167" s="1">
        <v>45566</v>
      </c>
      <c r="D167">
        <v>34.71</v>
      </c>
      <c r="E167">
        <v>21.79</v>
      </c>
      <c r="F167">
        <v>12.99</v>
      </c>
      <c r="G167">
        <v>69.489999999999995</v>
      </c>
      <c r="H167">
        <v>70</v>
      </c>
      <c r="I167" t="s">
        <v>22796</v>
      </c>
      <c r="J167">
        <v>-0.51</v>
      </c>
    </row>
    <row r="168" spans="1:10" x14ac:dyDescent="0.35">
      <c r="A168" t="s">
        <v>19775</v>
      </c>
      <c r="B168" t="s">
        <v>34</v>
      </c>
      <c r="C168" s="1">
        <v>45597</v>
      </c>
      <c r="D168">
        <v>34.79</v>
      </c>
      <c r="E168">
        <v>19.87</v>
      </c>
      <c r="F168">
        <v>13.31</v>
      </c>
      <c r="G168">
        <v>67.97</v>
      </c>
      <c r="H168">
        <v>70</v>
      </c>
      <c r="I168" t="s">
        <v>22797</v>
      </c>
      <c r="J168">
        <v>-2.0299999999999998</v>
      </c>
    </row>
    <row r="169" spans="1:10" x14ac:dyDescent="0.35">
      <c r="A169" t="s">
        <v>19776</v>
      </c>
      <c r="B169" t="s">
        <v>34</v>
      </c>
      <c r="C169" s="1">
        <v>45627</v>
      </c>
      <c r="D169">
        <v>36.770000000000003</v>
      </c>
      <c r="E169">
        <v>20.350000000000001</v>
      </c>
      <c r="F169">
        <v>13.55</v>
      </c>
      <c r="G169">
        <v>70.67</v>
      </c>
      <c r="H169">
        <v>70</v>
      </c>
      <c r="I169" t="s">
        <v>22798</v>
      </c>
      <c r="J169">
        <v>0.67</v>
      </c>
    </row>
    <row r="170" spans="1:10" x14ac:dyDescent="0.35">
      <c r="A170" t="s">
        <v>19777</v>
      </c>
      <c r="B170" t="s">
        <v>35</v>
      </c>
      <c r="C170" s="1">
        <v>45292</v>
      </c>
      <c r="D170">
        <v>116.14</v>
      </c>
      <c r="E170">
        <v>59.83</v>
      </c>
      <c r="F170">
        <v>47.56</v>
      </c>
      <c r="G170">
        <v>223.53</v>
      </c>
      <c r="H170">
        <v>220</v>
      </c>
      <c r="I170" t="s">
        <v>22799</v>
      </c>
      <c r="J170">
        <v>3.53</v>
      </c>
    </row>
    <row r="171" spans="1:10" x14ac:dyDescent="0.35">
      <c r="A171" t="s">
        <v>19778</v>
      </c>
      <c r="B171" t="s">
        <v>35</v>
      </c>
      <c r="C171" s="1">
        <v>45323</v>
      </c>
      <c r="D171">
        <v>118.67</v>
      </c>
      <c r="E171">
        <v>59.63</v>
      </c>
      <c r="F171">
        <v>47.18</v>
      </c>
      <c r="G171">
        <v>225.48</v>
      </c>
      <c r="H171">
        <v>220</v>
      </c>
      <c r="I171" t="s">
        <v>22800</v>
      </c>
    </row>
    <row r="172" spans="1:10" x14ac:dyDescent="0.35">
      <c r="A172" t="s">
        <v>19779</v>
      </c>
      <c r="B172" t="s">
        <v>35</v>
      </c>
      <c r="C172" s="1">
        <v>45352</v>
      </c>
      <c r="D172">
        <v>101.86</v>
      </c>
      <c r="E172">
        <v>63.31</v>
      </c>
      <c r="F172">
        <v>47.23</v>
      </c>
      <c r="G172">
        <v>212.4</v>
      </c>
      <c r="H172">
        <v>220</v>
      </c>
      <c r="I172" t="s">
        <v>22801</v>
      </c>
      <c r="J172">
        <v>-7.6</v>
      </c>
    </row>
    <row r="173" spans="1:10" x14ac:dyDescent="0.35">
      <c r="A173" t="s">
        <v>19780</v>
      </c>
      <c r="B173" t="s">
        <v>35</v>
      </c>
      <c r="C173" s="1">
        <v>45383</v>
      </c>
      <c r="D173">
        <v>113.53</v>
      </c>
      <c r="E173">
        <v>66.94</v>
      </c>
      <c r="F173">
        <v>41.95</v>
      </c>
      <c r="G173">
        <v>222.42</v>
      </c>
      <c r="H173">
        <v>220</v>
      </c>
      <c r="I173" t="s">
        <v>22802</v>
      </c>
      <c r="J173">
        <v>2.42</v>
      </c>
    </row>
    <row r="174" spans="1:10" x14ac:dyDescent="0.35">
      <c r="A174" t="s">
        <v>19781</v>
      </c>
      <c r="B174" t="s">
        <v>35</v>
      </c>
      <c r="C174" s="1">
        <v>45413</v>
      </c>
      <c r="D174">
        <v>101.1</v>
      </c>
      <c r="E174">
        <v>71.02</v>
      </c>
      <c r="F174">
        <v>45.25</v>
      </c>
      <c r="G174">
        <v>217.37</v>
      </c>
      <c r="H174">
        <v>220</v>
      </c>
      <c r="I174" t="s">
        <v>22803</v>
      </c>
    </row>
    <row r="175" spans="1:10" x14ac:dyDescent="0.35">
      <c r="A175" t="s">
        <v>19782</v>
      </c>
      <c r="B175" t="s">
        <v>35</v>
      </c>
      <c r="C175" s="1">
        <v>45444</v>
      </c>
      <c r="D175">
        <v>103.77</v>
      </c>
      <c r="E175">
        <v>71.94</v>
      </c>
      <c r="F175">
        <v>46.08</v>
      </c>
      <c r="G175">
        <v>221.79</v>
      </c>
      <c r="H175">
        <v>220</v>
      </c>
      <c r="I175" t="s">
        <v>22804</v>
      </c>
      <c r="J175">
        <v>1.79</v>
      </c>
    </row>
    <row r="176" spans="1:10" x14ac:dyDescent="0.35">
      <c r="A176" t="s">
        <v>19783</v>
      </c>
      <c r="B176" t="s">
        <v>35</v>
      </c>
      <c r="C176" s="1">
        <v>45474</v>
      </c>
      <c r="D176">
        <v>115.47</v>
      </c>
      <c r="E176">
        <v>72.16</v>
      </c>
      <c r="F176">
        <v>47.14</v>
      </c>
      <c r="G176">
        <v>234.77</v>
      </c>
      <c r="H176">
        <v>220</v>
      </c>
      <c r="I176" t="s">
        <v>22805</v>
      </c>
      <c r="J176">
        <v>14.77</v>
      </c>
    </row>
    <row r="177" spans="1:10" x14ac:dyDescent="0.35">
      <c r="A177" t="s">
        <v>19784</v>
      </c>
      <c r="B177" t="s">
        <v>35</v>
      </c>
      <c r="C177" s="1">
        <v>45505</v>
      </c>
      <c r="D177">
        <v>109.7</v>
      </c>
      <c r="E177">
        <v>69.23</v>
      </c>
      <c r="F177">
        <v>43.74</v>
      </c>
      <c r="G177">
        <v>222.67</v>
      </c>
      <c r="H177">
        <v>220</v>
      </c>
      <c r="I177" t="s">
        <v>22806</v>
      </c>
    </row>
    <row r="178" spans="1:10" x14ac:dyDescent="0.35">
      <c r="A178" t="s">
        <v>19785</v>
      </c>
      <c r="B178" t="s">
        <v>35</v>
      </c>
      <c r="C178" s="1">
        <v>45536</v>
      </c>
      <c r="D178">
        <v>119.39</v>
      </c>
      <c r="E178">
        <v>60.45</v>
      </c>
      <c r="F178">
        <v>47.28</v>
      </c>
      <c r="G178">
        <v>227.12</v>
      </c>
      <c r="H178">
        <v>220</v>
      </c>
      <c r="I178" t="s">
        <v>22807</v>
      </c>
      <c r="J178">
        <v>7.12</v>
      </c>
    </row>
    <row r="179" spans="1:10" x14ac:dyDescent="0.35">
      <c r="A179" t="s">
        <v>19786</v>
      </c>
      <c r="B179" t="s">
        <v>35</v>
      </c>
      <c r="C179" s="1">
        <v>45566</v>
      </c>
      <c r="D179">
        <v>104.43</v>
      </c>
      <c r="E179">
        <v>65.58</v>
      </c>
      <c r="F179">
        <v>44.51</v>
      </c>
      <c r="G179">
        <v>214.52</v>
      </c>
      <c r="H179">
        <v>220</v>
      </c>
      <c r="I179" t="s">
        <v>22808</v>
      </c>
      <c r="J179">
        <v>-5.48</v>
      </c>
    </row>
    <row r="180" spans="1:10" x14ac:dyDescent="0.35">
      <c r="A180" t="s">
        <v>19787</v>
      </c>
      <c r="B180" t="s">
        <v>35</v>
      </c>
      <c r="C180" s="1">
        <v>45597</v>
      </c>
      <c r="D180">
        <v>108.83</v>
      </c>
      <c r="E180">
        <v>68.790000000000006</v>
      </c>
      <c r="F180">
        <v>46.52</v>
      </c>
      <c r="G180">
        <v>224.14</v>
      </c>
      <c r="H180">
        <v>220</v>
      </c>
      <c r="I180" t="s">
        <v>22809</v>
      </c>
      <c r="J180">
        <v>4.1399999999999997</v>
      </c>
    </row>
    <row r="181" spans="1:10" x14ac:dyDescent="0.35">
      <c r="A181" t="s">
        <v>19788</v>
      </c>
      <c r="B181" t="s">
        <v>35</v>
      </c>
      <c r="C181" s="1">
        <v>45627</v>
      </c>
      <c r="D181">
        <v>119.53</v>
      </c>
      <c r="E181">
        <v>71.709999999999994</v>
      </c>
      <c r="F181">
        <v>40.85</v>
      </c>
      <c r="G181">
        <v>232.09</v>
      </c>
      <c r="H181">
        <v>220</v>
      </c>
      <c r="I181" t="s">
        <v>22810</v>
      </c>
      <c r="J181">
        <v>12.09</v>
      </c>
    </row>
    <row r="182" spans="1:10" x14ac:dyDescent="0.35">
      <c r="A182" t="s">
        <v>19789</v>
      </c>
      <c r="B182" t="s">
        <v>36</v>
      </c>
      <c r="C182" s="1">
        <v>45292</v>
      </c>
      <c r="D182">
        <v>27.78</v>
      </c>
      <c r="E182">
        <v>17.149999999999999</v>
      </c>
      <c r="F182">
        <v>11.66</v>
      </c>
      <c r="G182">
        <v>56.59</v>
      </c>
      <c r="H182">
        <v>60</v>
      </c>
      <c r="I182" t="s">
        <v>22811</v>
      </c>
      <c r="J182">
        <v>-3.41</v>
      </c>
    </row>
    <row r="183" spans="1:10" x14ac:dyDescent="0.35">
      <c r="A183" t="s">
        <v>19790</v>
      </c>
      <c r="B183" t="s">
        <v>36</v>
      </c>
      <c r="C183" s="1">
        <v>45323</v>
      </c>
      <c r="D183">
        <v>29.74</v>
      </c>
      <c r="E183">
        <v>17.11</v>
      </c>
      <c r="F183">
        <v>11.87</v>
      </c>
      <c r="G183">
        <v>58.72</v>
      </c>
      <c r="H183">
        <v>60</v>
      </c>
      <c r="I183" t="s">
        <v>22812</v>
      </c>
      <c r="J183">
        <v>-1.28</v>
      </c>
    </row>
    <row r="184" spans="1:10" x14ac:dyDescent="0.35">
      <c r="A184" t="s">
        <v>19791</v>
      </c>
      <c r="B184" t="s">
        <v>36</v>
      </c>
      <c r="C184" s="1">
        <v>45352</v>
      </c>
      <c r="D184">
        <v>31.83</v>
      </c>
      <c r="E184">
        <v>18.09</v>
      </c>
      <c r="F184">
        <v>11.63</v>
      </c>
      <c r="G184">
        <v>61.55</v>
      </c>
      <c r="H184">
        <v>60</v>
      </c>
      <c r="I184" t="s">
        <v>22813</v>
      </c>
      <c r="J184">
        <v>1.55</v>
      </c>
    </row>
    <row r="185" spans="1:10" x14ac:dyDescent="0.35">
      <c r="A185" t="s">
        <v>19792</v>
      </c>
      <c r="B185" t="s">
        <v>36</v>
      </c>
      <c r="C185" s="1">
        <v>45383</v>
      </c>
      <c r="D185">
        <v>28.85</v>
      </c>
      <c r="E185">
        <v>19.78</v>
      </c>
      <c r="F185">
        <v>11.35</v>
      </c>
      <c r="G185">
        <v>59.98</v>
      </c>
      <c r="H185">
        <v>60</v>
      </c>
      <c r="I185" t="s">
        <v>22814</v>
      </c>
      <c r="J185">
        <v>-0.02</v>
      </c>
    </row>
    <row r="186" spans="1:10" x14ac:dyDescent="0.35">
      <c r="A186" t="s">
        <v>19793</v>
      </c>
      <c r="B186" t="s">
        <v>36</v>
      </c>
      <c r="C186" s="1">
        <v>45413</v>
      </c>
      <c r="D186">
        <v>29.38</v>
      </c>
      <c r="E186">
        <v>18.96</v>
      </c>
      <c r="F186">
        <v>11.97</v>
      </c>
      <c r="G186">
        <v>60.31</v>
      </c>
      <c r="H186">
        <v>60</v>
      </c>
      <c r="I186" t="s">
        <v>22815</v>
      </c>
      <c r="J186">
        <v>0.31</v>
      </c>
    </row>
    <row r="187" spans="1:10" x14ac:dyDescent="0.35">
      <c r="A187" t="s">
        <v>19794</v>
      </c>
      <c r="B187" t="s">
        <v>36</v>
      </c>
      <c r="C187" s="1">
        <v>45444</v>
      </c>
      <c r="D187">
        <v>31.7</v>
      </c>
      <c r="E187">
        <v>18.93</v>
      </c>
      <c r="F187">
        <v>12.71</v>
      </c>
      <c r="G187">
        <v>63.34</v>
      </c>
      <c r="H187">
        <v>60</v>
      </c>
      <c r="I187" t="s">
        <v>22816</v>
      </c>
      <c r="J187">
        <v>3.34</v>
      </c>
    </row>
    <row r="188" spans="1:10" x14ac:dyDescent="0.35">
      <c r="A188" t="s">
        <v>19795</v>
      </c>
      <c r="B188" t="s">
        <v>36</v>
      </c>
      <c r="C188" s="1">
        <v>45474</v>
      </c>
      <c r="D188">
        <v>31.15</v>
      </c>
      <c r="E188">
        <v>18.32</v>
      </c>
      <c r="F188">
        <v>12.15</v>
      </c>
      <c r="G188">
        <v>61.62</v>
      </c>
      <c r="H188">
        <v>60</v>
      </c>
      <c r="I188" t="s">
        <v>22817</v>
      </c>
      <c r="J188">
        <v>1.62</v>
      </c>
    </row>
    <row r="189" spans="1:10" x14ac:dyDescent="0.35">
      <c r="A189" t="s">
        <v>19796</v>
      </c>
      <c r="B189" t="s">
        <v>36</v>
      </c>
      <c r="C189" s="1">
        <v>45505</v>
      </c>
      <c r="D189">
        <v>29.68</v>
      </c>
      <c r="E189">
        <v>17.91</v>
      </c>
      <c r="F189">
        <v>12.91</v>
      </c>
      <c r="G189">
        <v>60.5</v>
      </c>
      <c r="H189">
        <v>60</v>
      </c>
      <c r="I189" t="s">
        <v>22818</v>
      </c>
      <c r="J189">
        <v>0.5</v>
      </c>
    </row>
    <row r="190" spans="1:10" x14ac:dyDescent="0.35">
      <c r="A190" t="s">
        <v>19797</v>
      </c>
      <c r="B190" t="s">
        <v>36</v>
      </c>
      <c r="C190" s="1">
        <v>45536</v>
      </c>
      <c r="D190">
        <v>31.09</v>
      </c>
      <c r="E190">
        <v>16.84</v>
      </c>
      <c r="F190">
        <v>11.62</v>
      </c>
      <c r="G190">
        <v>59.55</v>
      </c>
      <c r="H190">
        <v>60</v>
      </c>
      <c r="I190" t="s">
        <v>22819</v>
      </c>
      <c r="J190">
        <v>-0.45</v>
      </c>
    </row>
    <row r="191" spans="1:10" x14ac:dyDescent="0.35">
      <c r="A191" t="s">
        <v>19798</v>
      </c>
      <c r="B191" t="s">
        <v>36</v>
      </c>
      <c r="C191" s="1">
        <v>45566</v>
      </c>
      <c r="D191">
        <v>32.840000000000003</v>
      </c>
      <c r="E191">
        <v>17.34</v>
      </c>
      <c r="F191">
        <v>11.78</v>
      </c>
      <c r="G191">
        <v>61.96</v>
      </c>
      <c r="H191">
        <v>60</v>
      </c>
      <c r="I191" t="s">
        <v>22820</v>
      </c>
      <c r="J191">
        <v>1.96</v>
      </c>
    </row>
    <row r="192" spans="1:10" x14ac:dyDescent="0.35">
      <c r="A192" t="s">
        <v>19799</v>
      </c>
      <c r="B192" t="s">
        <v>36</v>
      </c>
      <c r="C192" s="1">
        <v>45597</v>
      </c>
      <c r="D192">
        <v>29.85</v>
      </c>
      <c r="E192">
        <v>19.62</v>
      </c>
      <c r="F192">
        <v>11.79</v>
      </c>
      <c r="G192">
        <v>61.26</v>
      </c>
      <c r="H192">
        <v>60</v>
      </c>
      <c r="I192" t="s">
        <v>22821</v>
      </c>
      <c r="J192">
        <v>1.26</v>
      </c>
    </row>
    <row r="193" spans="1:10" x14ac:dyDescent="0.35">
      <c r="A193" t="s">
        <v>19800</v>
      </c>
      <c r="B193" t="s">
        <v>36</v>
      </c>
      <c r="C193" s="1">
        <v>45627</v>
      </c>
      <c r="D193">
        <v>31.76</v>
      </c>
      <c r="E193">
        <v>18.07</v>
      </c>
      <c r="F193">
        <v>12.63</v>
      </c>
      <c r="G193">
        <v>62.46</v>
      </c>
      <c r="H193">
        <v>60</v>
      </c>
      <c r="I193" t="s">
        <v>22822</v>
      </c>
      <c r="J193">
        <v>2.46</v>
      </c>
    </row>
    <row r="194" spans="1:10" x14ac:dyDescent="0.35">
      <c r="A194" t="s">
        <v>19800</v>
      </c>
      <c r="B194" t="s">
        <v>36</v>
      </c>
      <c r="C194" s="1">
        <v>45627</v>
      </c>
      <c r="D194">
        <v>31.76</v>
      </c>
      <c r="E194">
        <v>18.07</v>
      </c>
      <c r="F194">
        <v>12.63</v>
      </c>
      <c r="G194">
        <v>62.46</v>
      </c>
      <c r="H194">
        <v>60</v>
      </c>
      <c r="I194" t="s">
        <v>22822</v>
      </c>
      <c r="J194">
        <v>2.46</v>
      </c>
    </row>
    <row r="195" spans="1:10" x14ac:dyDescent="0.35">
      <c r="A195" t="s">
        <v>19629</v>
      </c>
      <c r="B195" t="s">
        <v>12</v>
      </c>
      <c r="C195" s="1">
        <v>45536</v>
      </c>
      <c r="D195">
        <v>142.97</v>
      </c>
      <c r="E195">
        <v>74.16</v>
      </c>
      <c r="F195">
        <v>53.58</v>
      </c>
      <c r="G195">
        <v>270.70999999999998</v>
      </c>
      <c r="H195">
        <v>260</v>
      </c>
      <c r="I195" t="s">
        <v>22652</v>
      </c>
    </row>
    <row r="196" spans="1:10" x14ac:dyDescent="0.35">
      <c r="A196" t="s">
        <v>19666</v>
      </c>
      <c r="B196" t="s">
        <v>23</v>
      </c>
      <c r="C196" s="1">
        <v>45566</v>
      </c>
      <c r="D196">
        <v>151.22999999999999</v>
      </c>
      <c r="E196">
        <v>90.71</v>
      </c>
      <c r="F196">
        <v>55.86</v>
      </c>
      <c r="G196">
        <v>297.8</v>
      </c>
      <c r="H196">
        <v>310</v>
      </c>
      <c r="I196" t="s">
        <v>22689</v>
      </c>
      <c r="J196">
        <v>-12.2</v>
      </c>
    </row>
    <row r="197" spans="1:10" x14ac:dyDescent="0.35">
      <c r="A197" t="s">
        <v>19755</v>
      </c>
      <c r="B197" t="s">
        <v>33</v>
      </c>
      <c r="C197" s="1">
        <v>45352</v>
      </c>
      <c r="D197">
        <v>47.48</v>
      </c>
      <c r="E197">
        <v>29.21</v>
      </c>
      <c r="F197">
        <v>21.57</v>
      </c>
      <c r="G197">
        <v>98.26</v>
      </c>
      <c r="H197">
        <v>105</v>
      </c>
      <c r="I197" t="s">
        <v>22777</v>
      </c>
      <c r="J197">
        <v>-6.74</v>
      </c>
    </row>
    <row r="198" spans="1:10" x14ac:dyDescent="0.35">
      <c r="A198" t="s">
        <v>19692</v>
      </c>
      <c r="B198" t="s">
        <v>27</v>
      </c>
      <c r="C198" s="1">
        <v>45627</v>
      </c>
      <c r="D198">
        <v>102.16</v>
      </c>
      <c r="E198">
        <v>69.569999999999993</v>
      </c>
      <c r="F198">
        <v>46.99</v>
      </c>
      <c r="G198">
        <v>218.72</v>
      </c>
      <c r="H198">
        <v>220</v>
      </c>
      <c r="I198" t="s">
        <v>22714</v>
      </c>
      <c r="J198">
        <v>-1.28</v>
      </c>
    </row>
    <row r="199" spans="1:10" x14ac:dyDescent="0.35">
      <c r="A199" t="s">
        <v>19767</v>
      </c>
      <c r="B199" t="s">
        <v>34</v>
      </c>
      <c r="C199" s="1">
        <v>45352</v>
      </c>
      <c r="D199">
        <v>38.369999999999997</v>
      </c>
      <c r="E199">
        <v>22.75</v>
      </c>
      <c r="F199">
        <v>13.68</v>
      </c>
      <c r="G199">
        <v>74.8</v>
      </c>
      <c r="H199">
        <v>70</v>
      </c>
      <c r="I199" t="s">
        <v>22789</v>
      </c>
      <c r="J199">
        <v>4.8</v>
      </c>
    </row>
    <row r="200" spans="1:10" x14ac:dyDescent="0.35">
      <c r="A200" t="s">
        <v>19792</v>
      </c>
      <c r="B200" t="s">
        <v>36</v>
      </c>
      <c r="C200" s="1">
        <v>45383</v>
      </c>
      <c r="D200">
        <v>28.85</v>
      </c>
      <c r="E200">
        <v>19.78</v>
      </c>
      <c r="F200">
        <v>11.35</v>
      </c>
      <c r="G200">
        <v>59.98</v>
      </c>
      <c r="H200">
        <v>60</v>
      </c>
      <c r="I200" t="s">
        <v>22814</v>
      </c>
      <c r="J200">
        <v>-0.02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9496-B8F9-46A2-AF7D-9BE3AE81005C}">
  <dimension ref="A2:L72"/>
  <sheetViews>
    <sheetView zoomScale="28" zoomScaleNormal="145" workbookViewId="0">
      <selection activeCell="L67" sqref="L67"/>
    </sheetView>
  </sheetViews>
  <sheetFormatPr defaultRowHeight="19.05" x14ac:dyDescent="0.35"/>
  <cols>
    <col min="1" max="1" width="16.26953125" bestFit="1" customWidth="1"/>
    <col min="2" max="2" width="17.7265625" bestFit="1" customWidth="1"/>
    <col min="3" max="3" width="18.08984375" bestFit="1" customWidth="1"/>
    <col min="4" max="4" width="11.453125" bestFit="1" customWidth="1"/>
    <col min="5" max="5" width="14" bestFit="1" customWidth="1"/>
    <col min="6" max="6" width="19.6328125" bestFit="1" customWidth="1"/>
    <col min="7" max="7" width="8.81640625" bestFit="1" customWidth="1"/>
    <col min="9" max="9" width="24.1796875" customWidth="1"/>
    <col min="10" max="10" width="18.453125" bestFit="1" customWidth="1"/>
    <col min="11" max="11" width="15.81640625" bestFit="1" customWidth="1"/>
    <col min="12" max="12" width="8.81640625" bestFit="1" customWidth="1"/>
  </cols>
  <sheetData>
    <row r="2" spans="1:12" x14ac:dyDescent="0.35">
      <c r="A2" s="11" t="s">
        <v>19805</v>
      </c>
      <c r="B2" t="s">
        <v>19807</v>
      </c>
      <c r="D2" s="2" t="s">
        <v>22823</v>
      </c>
    </row>
    <row r="3" spans="1:12" x14ac:dyDescent="0.35">
      <c r="A3" s="12" t="s">
        <v>19811</v>
      </c>
      <c r="B3" s="13">
        <v>6721287.4000000004</v>
      </c>
      <c r="D3" s="11" t="s">
        <v>19805</v>
      </c>
      <c r="E3" t="s">
        <v>19807</v>
      </c>
      <c r="F3" t="s">
        <v>19808</v>
      </c>
      <c r="G3" s="18" t="s">
        <v>19802</v>
      </c>
      <c r="I3" s="25" t="s">
        <v>22829</v>
      </c>
      <c r="J3" s="26"/>
      <c r="K3" s="26"/>
      <c r="L3" s="26"/>
    </row>
    <row r="4" spans="1:12" x14ac:dyDescent="0.35">
      <c r="A4" s="12" t="s">
        <v>19812</v>
      </c>
      <c r="B4" s="13">
        <v>5648713.5</v>
      </c>
      <c r="D4" s="15">
        <v>45292</v>
      </c>
      <c r="E4" s="7">
        <v>6721287.4000000004</v>
      </c>
      <c r="F4" s="7">
        <v>3710347.28</v>
      </c>
      <c r="G4" s="9">
        <f t="shared" ref="G4:G16" si="0">IFERROR(F4/E4,0)</f>
        <v>0.55202925558576765</v>
      </c>
      <c r="I4" s="28" t="s">
        <v>19602</v>
      </c>
      <c r="J4" s="29" t="s">
        <v>19807</v>
      </c>
      <c r="K4" s="29" t="s">
        <v>22830</v>
      </c>
      <c r="L4" s="29" t="s">
        <v>22831</v>
      </c>
    </row>
    <row r="5" spans="1:12" x14ac:dyDescent="0.35">
      <c r="A5" s="12" t="s">
        <v>19813</v>
      </c>
      <c r="B5" s="13">
        <v>7867659.7000000011</v>
      </c>
      <c r="D5" s="15">
        <v>45323</v>
      </c>
      <c r="E5" s="7">
        <v>5648713.5</v>
      </c>
      <c r="F5" s="7">
        <v>3212513.629999998</v>
      </c>
      <c r="G5" s="9">
        <f t="shared" si="0"/>
        <v>0.56871597931104101</v>
      </c>
      <c r="I5" s="14">
        <f>DATE(2024,1,1)</f>
        <v>45292</v>
      </c>
      <c r="J5" s="23">
        <f>SUMIFS(Fact_Sales[Revenue],Fact_Sales[Month],$I5)</f>
        <v>5737327.9500000011</v>
      </c>
      <c r="K5" s="23">
        <f>SUMIFS(Fact_Sales[COGS],Fact_Sales[Month],$I5)</f>
        <v>3010940.1199999996</v>
      </c>
      <c r="L5" s="9">
        <f>IFERROR(K5/J5,0)</f>
        <v>0.52479832881088817</v>
      </c>
    </row>
    <row r="6" spans="1:12" x14ac:dyDescent="0.35">
      <c r="A6" s="12" t="s">
        <v>19814</v>
      </c>
      <c r="B6" s="13">
        <v>6574729.0000000019</v>
      </c>
      <c r="D6" s="15">
        <v>45352</v>
      </c>
      <c r="E6" s="7">
        <v>7867659.7000000011</v>
      </c>
      <c r="F6" s="7">
        <v>4386834.2</v>
      </c>
      <c r="G6" s="9">
        <f t="shared" si="0"/>
        <v>0.55757803047836441</v>
      </c>
      <c r="I6" s="14">
        <f>EDATE(I5,1)</f>
        <v>45323</v>
      </c>
      <c r="J6" s="23">
        <f>SUMIFS(Fact_Sales[Revenue],Fact_Sales[Month],$I6)</f>
        <v>5390639.4000000004</v>
      </c>
      <c r="K6" s="23">
        <f>SUMIFS(Fact_Sales[COGS],Fact_Sales[Month],$I6)</f>
        <v>2436199.87</v>
      </c>
      <c r="L6" s="9">
        <f t="shared" ref="L6:L16" si="1">IFERROR(K6/J6,0)</f>
        <v>0.45193152226060601</v>
      </c>
    </row>
    <row r="7" spans="1:12" x14ac:dyDescent="0.35">
      <c r="A7" s="12" t="s">
        <v>19815</v>
      </c>
      <c r="B7" s="13">
        <v>6405937.799999998</v>
      </c>
      <c r="D7" s="15">
        <v>45383</v>
      </c>
      <c r="E7" s="7">
        <v>6574729.0000000019</v>
      </c>
      <c r="F7" s="7">
        <v>3697373.4099999997</v>
      </c>
      <c r="G7" s="9">
        <f t="shared" si="0"/>
        <v>0.56236133991226078</v>
      </c>
      <c r="I7" s="14">
        <f t="shared" ref="I7:I16" si="2">EDATE(I6,1)</f>
        <v>45352</v>
      </c>
      <c r="J7" s="23">
        <f>SUMIFS(Fact_Sales[Revenue],Fact_Sales[Month],$I7)</f>
        <v>6725694.9000000004</v>
      </c>
      <c r="K7" s="23">
        <f>SUMIFS(Fact_Sales[COGS],Fact_Sales[Month],$I7)</f>
        <v>3480825.5</v>
      </c>
      <c r="L7" s="9">
        <f t="shared" si="1"/>
        <v>0.51754139189394388</v>
      </c>
    </row>
    <row r="8" spans="1:12" x14ac:dyDescent="0.35">
      <c r="A8" s="12" t="s">
        <v>19816</v>
      </c>
      <c r="B8" s="13">
        <v>6092987.0499999998</v>
      </c>
      <c r="D8" s="15">
        <v>45413</v>
      </c>
      <c r="E8" s="7">
        <v>6405937.799999998</v>
      </c>
      <c r="F8" s="7">
        <v>3582609.4500000016</v>
      </c>
      <c r="G8" s="9">
        <f t="shared" si="0"/>
        <v>0.55926385204676865</v>
      </c>
      <c r="I8" s="14">
        <f t="shared" si="2"/>
        <v>45383</v>
      </c>
      <c r="J8" s="23">
        <f>SUMIFS(Fact_Sales[Revenue],Fact_Sales[Month],$I8)</f>
        <v>6094753.200000002</v>
      </c>
      <c r="K8" s="23">
        <f>SUMIFS(Fact_Sales[COGS],Fact_Sales[Month],$I8)</f>
        <v>2877355.5900000003</v>
      </c>
      <c r="L8" s="9">
        <f t="shared" si="1"/>
        <v>0.47210370880973479</v>
      </c>
    </row>
    <row r="9" spans="1:12" x14ac:dyDescent="0.35">
      <c r="A9" s="12" t="s">
        <v>19817</v>
      </c>
      <c r="B9" s="13">
        <v>6080831.1499999994</v>
      </c>
      <c r="D9" s="15">
        <v>45444</v>
      </c>
      <c r="E9" s="7">
        <v>6092987.0499999998</v>
      </c>
      <c r="F9" s="7">
        <v>3439614.8199999994</v>
      </c>
      <c r="G9" s="9">
        <f t="shared" si="0"/>
        <v>0.56452029058555109</v>
      </c>
      <c r="I9" s="14">
        <f t="shared" si="2"/>
        <v>45413</v>
      </c>
      <c r="J9" s="23">
        <f>SUMIFS(Fact_Sales[Revenue],Fact_Sales[Month],$I9)</f>
        <v>5901918.1499999985</v>
      </c>
      <c r="K9" s="23">
        <f>SUMIFS(Fact_Sales[COGS],Fact_Sales[Month],$I9)</f>
        <v>2823328.350000001</v>
      </c>
      <c r="L9" s="9">
        <f t="shared" si="1"/>
        <v>0.47837470433235368</v>
      </c>
    </row>
    <row r="10" spans="1:12" x14ac:dyDescent="0.35">
      <c r="A10" s="12" t="s">
        <v>19818</v>
      </c>
      <c r="B10" s="13">
        <v>7096428.7499999991</v>
      </c>
      <c r="D10" s="15">
        <v>45474</v>
      </c>
      <c r="E10" s="7">
        <v>6080831.1499999994</v>
      </c>
      <c r="F10" s="7">
        <v>3446397.4999999995</v>
      </c>
      <c r="G10" s="9">
        <f t="shared" si="0"/>
        <v>0.5667642161055565</v>
      </c>
      <c r="I10" s="14">
        <f t="shared" si="2"/>
        <v>45444</v>
      </c>
      <c r="J10" s="23">
        <f>SUMIFS(Fact_Sales[Revenue],Fact_Sales[Month],$I10)</f>
        <v>5665791.6500000004</v>
      </c>
      <c r="K10" s="23">
        <f>SUMIFS(Fact_Sales[COGS],Fact_Sales[Month],$I10)</f>
        <v>2653372.2300000004</v>
      </c>
      <c r="L10" s="9">
        <f t="shared" si="1"/>
        <v>0.46831447287688388</v>
      </c>
    </row>
    <row r="11" spans="1:12" x14ac:dyDescent="0.35">
      <c r="A11" s="12" t="s">
        <v>19819</v>
      </c>
      <c r="B11" s="13">
        <v>6604655.3000000007</v>
      </c>
      <c r="D11" s="15">
        <v>45505</v>
      </c>
      <c r="E11" s="7">
        <v>7096428.7499999991</v>
      </c>
      <c r="F11" s="7">
        <v>3996518.5799999991</v>
      </c>
      <c r="G11" s="9">
        <f t="shared" si="0"/>
        <v>0.5631732130052034</v>
      </c>
      <c r="I11" s="14">
        <f t="shared" si="2"/>
        <v>45474</v>
      </c>
      <c r="J11" s="23">
        <f>SUMIFS(Fact_Sales[Revenue],Fact_Sales[Month],$I11)</f>
        <v>5730508.4500000002</v>
      </c>
      <c r="K11" s="23">
        <f>SUMIFS(Fact_Sales[COGS],Fact_Sales[Month],$I11)</f>
        <v>2634433.6500000004</v>
      </c>
      <c r="L11" s="9">
        <f t="shared" si="1"/>
        <v>0.45972075130610796</v>
      </c>
    </row>
    <row r="12" spans="1:12" x14ac:dyDescent="0.35">
      <c r="A12" s="12" t="s">
        <v>19820</v>
      </c>
      <c r="B12" s="13">
        <v>6764313.7000000002</v>
      </c>
      <c r="D12" s="15">
        <v>45536</v>
      </c>
      <c r="E12" s="7">
        <v>6604655.3000000007</v>
      </c>
      <c r="F12" s="7">
        <v>3715466.6300000018</v>
      </c>
      <c r="G12" s="9">
        <f t="shared" si="0"/>
        <v>0.56255269370378824</v>
      </c>
      <c r="I12" s="14">
        <f t="shared" si="2"/>
        <v>45505</v>
      </c>
      <c r="J12" s="23">
        <f>SUMIFS(Fact_Sales[Revenue],Fact_Sales[Month],$I12)</f>
        <v>6582685.4999999991</v>
      </c>
      <c r="K12" s="23">
        <f>SUMIFS(Fact_Sales[COGS],Fact_Sales[Month],$I12)</f>
        <v>3099910.1700000013</v>
      </c>
      <c r="L12" s="9">
        <f t="shared" si="1"/>
        <v>0.47091877167760815</v>
      </c>
    </row>
    <row r="13" spans="1:12" x14ac:dyDescent="0.35">
      <c r="A13" s="12" t="s">
        <v>19821</v>
      </c>
      <c r="B13" s="13">
        <v>5271256.3999999985</v>
      </c>
      <c r="D13" s="15">
        <v>45566</v>
      </c>
      <c r="E13" s="7">
        <v>6764313.7000000002</v>
      </c>
      <c r="F13" s="7">
        <v>3785150.1299999994</v>
      </c>
      <c r="G13" s="9">
        <f t="shared" si="0"/>
        <v>0.55957637357948065</v>
      </c>
      <c r="I13" s="14">
        <f t="shared" si="2"/>
        <v>45536</v>
      </c>
      <c r="J13" s="23">
        <f>SUMIFS(Fact_Sales[Revenue],Fact_Sales[Month],$I13)</f>
        <v>6369309.3000000007</v>
      </c>
      <c r="K13" s="23">
        <f>SUMIFS(Fact_Sales[COGS],Fact_Sales[Month],$I13)</f>
        <v>2889188.6699999985</v>
      </c>
      <c r="L13" s="9">
        <f t="shared" si="1"/>
        <v>0.4536109857312155</v>
      </c>
    </row>
    <row r="14" spans="1:12" x14ac:dyDescent="0.35">
      <c r="A14" s="12" t="s">
        <v>19822</v>
      </c>
      <c r="B14" s="13">
        <v>6872156.9999999991</v>
      </c>
      <c r="D14" s="15">
        <v>45597</v>
      </c>
      <c r="E14" s="7">
        <v>5271256.3999999985</v>
      </c>
      <c r="F14" s="7">
        <v>2937847.7200000016</v>
      </c>
      <c r="G14" s="9">
        <f t="shared" si="0"/>
        <v>0.5573334888433813</v>
      </c>
      <c r="I14" s="14">
        <f t="shared" si="2"/>
        <v>45566</v>
      </c>
      <c r="J14" s="23">
        <f>SUMIFS(Fact_Sales[Revenue],Fact_Sales[Month],$I14)</f>
        <v>6226802.7000000002</v>
      </c>
      <c r="K14" s="23">
        <f>SUMIFS(Fact_Sales[COGS],Fact_Sales[Month],$I14)</f>
        <v>2765020.8700000024</v>
      </c>
      <c r="L14" s="9">
        <f t="shared" si="1"/>
        <v>0.44405146641309229</v>
      </c>
    </row>
    <row r="15" spans="1:12" x14ac:dyDescent="0.35">
      <c r="A15" s="12" t="s">
        <v>19806</v>
      </c>
      <c r="B15" s="17">
        <v>78000956.75</v>
      </c>
      <c r="D15" s="15">
        <v>45627</v>
      </c>
      <c r="E15" s="7">
        <v>6872156.9999999991</v>
      </c>
      <c r="F15" s="7">
        <v>3859671.49</v>
      </c>
      <c r="G15" s="9">
        <f t="shared" si="0"/>
        <v>0.5616390152320444</v>
      </c>
      <c r="I15" s="14">
        <f t="shared" si="2"/>
        <v>45597</v>
      </c>
      <c r="J15" s="23">
        <f>SUMIFS(Fact_Sales[Revenue],Fact_Sales[Month],$I15)</f>
        <v>4914988.1500000004</v>
      </c>
      <c r="K15" s="23">
        <f>SUMIFS(Fact_Sales[COGS],Fact_Sales[Month],$I15)</f>
        <v>2333408.6799999997</v>
      </c>
      <c r="L15" s="9">
        <f t="shared" si="1"/>
        <v>0.47475367361770743</v>
      </c>
    </row>
    <row r="16" spans="1:12" x14ac:dyDescent="0.35">
      <c r="D16" s="15" t="s">
        <v>19806</v>
      </c>
      <c r="E16" s="7">
        <v>78000956.75</v>
      </c>
      <c r="F16" s="7">
        <v>43770344.840000004</v>
      </c>
      <c r="G16" s="19">
        <f t="shared" si="0"/>
        <v>0.56115138408222154</v>
      </c>
      <c r="I16" s="14">
        <f t="shared" si="2"/>
        <v>45627</v>
      </c>
      <c r="J16" s="23">
        <f>SUMIFS(Fact_Sales[Revenue],Fact_Sales[Month],$I16)</f>
        <v>6390534.4999999991</v>
      </c>
      <c r="K16" s="23">
        <f>SUMIFS(Fact_Sales[COGS],Fact_Sales[Month],$I16)</f>
        <v>3012485.5099999993</v>
      </c>
      <c r="L16" s="9">
        <f t="shared" si="1"/>
        <v>0.47139805128976298</v>
      </c>
    </row>
    <row r="17" spans="1:12" x14ac:dyDescent="0.35">
      <c r="D17" s="14"/>
      <c r="I17" s="27" t="s">
        <v>19806</v>
      </c>
      <c r="J17" s="30">
        <f>SUM(J5:J16)</f>
        <v>71730953.849999994</v>
      </c>
      <c r="K17" s="30">
        <f>SUM(K5:K16)</f>
        <v>34016469.210000001</v>
      </c>
      <c r="L17" s="31">
        <f>IFERROR(K17/J17,0)</f>
        <v>0.47422301508960074</v>
      </c>
    </row>
    <row r="18" spans="1:12" x14ac:dyDescent="0.35">
      <c r="I18" t="s">
        <v>19822</v>
      </c>
    </row>
    <row r="19" spans="1:12" x14ac:dyDescent="0.35">
      <c r="I19" s="27" t="s">
        <v>19806</v>
      </c>
      <c r="J19" s="30">
        <f>SUM(Fact_Sales[Revenue])</f>
        <v>71730953.850000024</v>
      </c>
      <c r="K19" s="30">
        <f>SUM(Fact_Sales[COGS])</f>
        <v>34016469.209999956</v>
      </c>
      <c r="L19" s="31">
        <f>IFERROR(K19/J19,0)</f>
        <v>0.47422301508959991</v>
      </c>
    </row>
    <row r="21" spans="1:12" x14ac:dyDescent="0.35">
      <c r="A21" s="16" t="s">
        <v>22825</v>
      </c>
      <c r="B21" s="20"/>
    </row>
    <row r="22" spans="1:12" x14ac:dyDescent="0.35">
      <c r="A22" s="12" t="s">
        <v>22826</v>
      </c>
      <c r="B22" s="7">
        <f>F16</f>
        <v>43770344.840000004</v>
      </c>
    </row>
    <row r="23" spans="1:12" x14ac:dyDescent="0.35">
      <c r="A23" s="12" t="s">
        <v>22827</v>
      </c>
      <c r="B23" s="7">
        <f>SUMIFS(GL_Transactions!D:D,GL_Transactions!C:C,"Admin Expenses")+SUMIFS(GL_Transactions!D:D,GL_Transactions!C:C,"Depreciation")+SUMIFS(GL_Transactions!D:D,GL_Transactions!C:C,"Logistics")+SUMIFS(GL_Transactions!D:D,GL_Transactions!C:C,"Marketing")+SUMIFS(GL_Transactions!D:D,GL_Transactions!C:C,"Utilities")</f>
        <v>20086511.959999997</v>
      </c>
    </row>
    <row r="24" spans="1:12" x14ac:dyDescent="0.35">
      <c r="A24" s="21" t="s">
        <v>22828</v>
      </c>
      <c r="B24" s="22">
        <f>B22-B23</f>
        <v>23683832.880000006</v>
      </c>
    </row>
    <row r="27" spans="1:12" x14ac:dyDescent="0.35">
      <c r="A27" s="11" t="s">
        <v>19805</v>
      </c>
      <c r="B27" t="s">
        <v>19809</v>
      </c>
      <c r="C27" t="s">
        <v>19807</v>
      </c>
    </row>
    <row r="28" spans="1:12" x14ac:dyDescent="0.35">
      <c r="A28" s="12" t="s">
        <v>7</v>
      </c>
      <c r="B28">
        <v>8128</v>
      </c>
      <c r="C28" s="13">
        <v>3038863.8</v>
      </c>
    </row>
    <row r="29" spans="1:12" x14ac:dyDescent="0.35">
      <c r="A29" s="12" t="s">
        <v>12</v>
      </c>
      <c r="B29">
        <v>6757</v>
      </c>
      <c r="C29" s="13">
        <v>3804249.0000000019</v>
      </c>
    </row>
    <row r="30" spans="1:12" x14ac:dyDescent="0.35">
      <c r="A30" s="12" t="s">
        <v>15</v>
      </c>
      <c r="B30">
        <v>7453</v>
      </c>
      <c r="C30" s="13">
        <v>9131840.1000000034</v>
      </c>
    </row>
    <row r="31" spans="1:12" x14ac:dyDescent="0.35">
      <c r="A31" s="12" t="s">
        <v>19</v>
      </c>
      <c r="B31">
        <v>6327</v>
      </c>
      <c r="C31" s="13">
        <v>11314716.750000002</v>
      </c>
    </row>
    <row r="32" spans="1:12" x14ac:dyDescent="0.35">
      <c r="A32" s="12" t="s">
        <v>23</v>
      </c>
      <c r="B32">
        <v>7044</v>
      </c>
      <c r="C32" s="13">
        <v>4942688.4500000011</v>
      </c>
    </row>
    <row r="33" spans="1:3" x14ac:dyDescent="0.35">
      <c r="A33" s="12" t="s">
        <v>26</v>
      </c>
      <c r="B33">
        <v>6417</v>
      </c>
      <c r="C33" s="13">
        <v>7232787.6499999994</v>
      </c>
    </row>
    <row r="34" spans="1:3" x14ac:dyDescent="0.35">
      <c r="A34" s="12" t="s">
        <v>27</v>
      </c>
      <c r="B34">
        <v>6077</v>
      </c>
      <c r="C34" s="13">
        <v>3149503.1999999997</v>
      </c>
    </row>
    <row r="35" spans="1:3" x14ac:dyDescent="0.35">
      <c r="A35" s="12" t="s">
        <v>28</v>
      </c>
      <c r="B35">
        <v>6676</v>
      </c>
      <c r="C35" s="13">
        <v>4920281.95</v>
      </c>
    </row>
    <row r="36" spans="1:3" x14ac:dyDescent="0.35">
      <c r="A36" s="12" t="s">
        <v>29</v>
      </c>
      <c r="B36">
        <v>7257</v>
      </c>
      <c r="C36" s="13">
        <v>6174421.8999999994</v>
      </c>
    </row>
    <row r="37" spans="1:3" x14ac:dyDescent="0.35">
      <c r="A37" s="12" t="s">
        <v>30</v>
      </c>
      <c r="B37">
        <v>7751</v>
      </c>
      <c r="C37" s="13">
        <v>14480156.300000001</v>
      </c>
    </row>
    <row r="38" spans="1:3" x14ac:dyDescent="0.35">
      <c r="A38" s="12" t="s">
        <v>31</v>
      </c>
      <c r="B38">
        <v>5640</v>
      </c>
      <c r="C38" s="13">
        <v>1219012.7999999998</v>
      </c>
    </row>
    <row r="39" spans="1:3" x14ac:dyDescent="0.35">
      <c r="A39" s="12" t="s">
        <v>32</v>
      </c>
      <c r="B39">
        <v>6120</v>
      </c>
      <c r="C39" s="13">
        <v>1811680.7499999995</v>
      </c>
    </row>
    <row r="40" spans="1:3" x14ac:dyDescent="0.35">
      <c r="A40" s="12" t="s">
        <v>33</v>
      </c>
      <c r="B40">
        <v>6527</v>
      </c>
      <c r="C40" s="13">
        <v>1774936.85</v>
      </c>
    </row>
    <row r="41" spans="1:3" x14ac:dyDescent="0.35">
      <c r="A41" s="12" t="s">
        <v>34</v>
      </c>
      <c r="B41">
        <v>6918</v>
      </c>
      <c r="C41" s="13">
        <v>1300673.9499999997</v>
      </c>
    </row>
    <row r="42" spans="1:3" x14ac:dyDescent="0.35">
      <c r="A42" s="12" t="s">
        <v>35</v>
      </c>
      <c r="B42">
        <v>5197</v>
      </c>
      <c r="C42" s="13">
        <v>2676786.7500000005</v>
      </c>
    </row>
    <row r="43" spans="1:3" x14ac:dyDescent="0.35">
      <c r="A43" s="12" t="s">
        <v>36</v>
      </c>
      <c r="B43">
        <v>6566</v>
      </c>
      <c r="C43" s="13">
        <v>1028356.5500000003</v>
      </c>
    </row>
    <row r="44" spans="1:3" x14ac:dyDescent="0.35">
      <c r="A44" s="12" t="s">
        <v>19806</v>
      </c>
      <c r="B44">
        <v>106855</v>
      </c>
      <c r="C44" s="13">
        <v>78000956.75</v>
      </c>
    </row>
    <row r="47" spans="1:3" x14ac:dyDescent="0.35">
      <c r="A47" s="13">
        <f>C44/B44</f>
        <v>729.97011604510783</v>
      </c>
    </row>
    <row r="49" spans="1:7" x14ac:dyDescent="0.35">
      <c r="A49" s="25" t="s">
        <v>22832</v>
      </c>
      <c r="B49" s="26"/>
      <c r="C49" s="26"/>
    </row>
    <row r="50" spans="1:7" x14ac:dyDescent="0.35">
      <c r="A50" s="28" t="s">
        <v>12294</v>
      </c>
      <c r="B50" s="29" t="s">
        <v>22833</v>
      </c>
      <c r="C50" s="29" t="s">
        <v>22834</v>
      </c>
    </row>
    <row r="51" spans="1:7" x14ac:dyDescent="0.35">
      <c r="A51" t="s">
        <v>12313</v>
      </c>
      <c r="B51" s="8" cm="1">
        <f t="array" ref="B51">SUMPRODUCT((COUNTIFS(Customer[CustomerID],Fact_Sales[CustomerID],Customer[Country],$A51)&gt;0)*Fact_Sales[Quantity])</f>
        <v>8153</v>
      </c>
      <c r="C51" s="32" cm="1">
        <f t="array" ref="C51">IFERROR(B51/SUMPRODUCT((COUNTIFS(Customer[CustomerID],Fact_Sales[CustomerID],Customer[Country],$A51)&gt;0)*1),0)</f>
        <v>101.91249999999999</v>
      </c>
    </row>
    <row r="52" spans="1:7" x14ac:dyDescent="0.35">
      <c r="A52" t="s">
        <v>12317</v>
      </c>
      <c r="B52" s="8" cm="1">
        <f t="array" ref="B52">SUMPRODUCT((COUNTIFS(Customer[CustomerID],Fact_Sales[CustomerID],Customer[Country],$A52)&gt;0)*Fact_Sales[Quantity])</f>
        <v>7779</v>
      </c>
      <c r="C52" s="32" cm="1">
        <f t="array" ref="C52">IFERROR(B52/SUMPRODUCT((COUNTIFS(Customer[CustomerID],Fact_Sales[CustomerID],Customer[Country],$A52)&gt;0)*1),0)</f>
        <v>102.35526315789474</v>
      </c>
    </row>
    <row r="53" spans="1:7" x14ac:dyDescent="0.35">
      <c r="A53" t="s">
        <v>12319</v>
      </c>
      <c r="B53" s="8" cm="1">
        <f t="array" ref="B53">SUMPRODUCT((COUNTIFS(Customer[CustomerID],Fact_Sales[CustomerID],Customer[Country],$A53)&gt;0)*Fact_Sales[Quantity])</f>
        <v>7281</v>
      </c>
      <c r="C53" s="32" cm="1">
        <f t="array" ref="C53">IFERROR(B53/SUMPRODUCT((COUNTIFS(Customer[CustomerID],Fact_Sales[CustomerID],Customer[Country],$A53)&gt;0)*1),0)</f>
        <v>107.07352941176471</v>
      </c>
    </row>
    <row r="54" spans="1:7" x14ac:dyDescent="0.35">
      <c r="A54" t="s">
        <v>12324</v>
      </c>
      <c r="B54" s="8" cm="1">
        <f t="array" ref="B54">SUMPRODUCT((COUNTIFS(Customer[CustomerID],Fact_Sales[CustomerID],Customer[Country],$A54)&gt;0)*Fact_Sales[Quantity])</f>
        <v>7187</v>
      </c>
      <c r="C54" s="32" cm="1">
        <f t="array" ref="C54">IFERROR(B54/SUMPRODUCT((COUNTIFS(Customer[CustomerID],Fact_Sales[CustomerID],Customer[Country],$A54)&gt;0)*1),0)</f>
        <v>97.121621621621628</v>
      </c>
    </row>
    <row r="55" spans="1:7" x14ac:dyDescent="0.35">
      <c r="A55" t="s">
        <v>12315</v>
      </c>
      <c r="B55" s="8" cm="1">
        <f t="array" ref="B55">SUMPRODUCT((COUNTIFS(Customer[CustomerID],Fact_Sales[CustomerID],Customer[Country],$A55)&gt;0)*Fact_Sales[Quantity])</f>
        <v>7084</v>
      </c>
      <c r="C55" s="32" cm="1">
        <f t="array" ref="C55">IFERROR(B55/SUMPRODUCT((COUNTIFS(Customer[CustomerID],Fact_Sales[CustomerID],Customer[Country],$A55)&gt;0)*1),0)</f>
        <v>98.388888888888886</v>
      </c>
    </row>
    <row r="56" spans="1:7" x14ac:dyDescent="0.35">
      <c r="A56" t="s">
        <v>12298</v>
      </c>
      <c r="B56" s="8" cm="1">
        <f t="array" ref="B56">SUMPRODUCT((COUNTIFS(Customer[CustomerID],Fact_Sales[CustomerID],Customer[Country],$A56)&gt;0)*Fact_Sales[Quantity])</f>
        <v>69371</v>
      </c>
      <c r="C56" s="32" cm="1">
        <f t="array" ref="C56">IFERROR(B56/SUMPRODUCT((COUNTIFS(Customer[CustomerID],Fact_Sales[CustomerID],Customer[Country],$A56)&gt;0)*1),0)</f>
        <v>98.960057061340947</v>
      </c>
    </row>
    <row r="57" spans="1:7" x14ac:dyDescent="0.35">
      <c r="A57" s="27" t="s">
        <v>19806</v>
      </c>
      <c r="B57" s="33">
        <f>SUM(B51:B56)</f>
        <v>106855</v>
      </c>
      <c r="C57" s="34">
        <f>IFERROR(SUM(Fact_Sales[Quantity])/ROWS(Fact_Sales[Quantity]),0)</f>
        <v>99.771241830065364</v>
      </c>
    </row>
    <row r="58" spans="1:7" x14ac:dyDescent="0.35">
      <c r="A58" t="s">
        <v>12298</v>
      </c>
    </row>
    <row r="59" spans="1:7" x14ac:dyDescent="0.35">
      <c r="A59" s="27" t="s">
        <v>19806</v>
      </c>
      <c r="B59" s="33">
        <f>SUM(B53:B58)</f>
        <v>197778</v>
      </c>
      <c r="C59" s="34" cm="1">
        <f t="array" ref="C59">IFERROR(B59/SUMPRODUCT((Fact_Sales[Quantity]&gt;=0)*1),0)</f>
        <v>184.66666666666666</v>
      </c>
    </row>
    <row r="61" spans="1:7" x14ac:dyDescent="0.35">
      <c r="A61" s="24" t="s">
        <v>22835</v>
      </c>
      <c r="B61" s="26"/>
      <c r="C61" s="26"/>
      <c r="E61" s="24" t="s">
        <v>22836</v>
      </c>
      <c r="F61" s="26"/>
      <c r="G61" s="26"/>
    </row>
    <row r="62" spans="1:7" x14ac:dyDescent="0.35">
      <c r="A62" s="35" t="s">
        <v>22840</v>
      </c>
      <c r="B62" s="36">
        <f>SUM(Inventory_Balance[QuantityOnHand])</f>
        <v>1014192</v>
      </c>
      <c r="E62" s="27" t="s">
        <v>11914</v>
      </c>
      <c r="F62" s="29" t="s">
        <v>22837</v>
      </c>
      <c r="G62" s="27" t="s">
        <v>22838</v>
      </c>
    </row>
    <row r="63" spans="1:7" x14ac:dyDescent="0.35">
      <c r="A63" s="37" t="s">
        <v>19804</v>
      </c>
      <c r="B63" s="38" cm="1">
        <f t="array" ref="B63">SUMPRODUCT(Inventory_Balance[QuantityOnHand],IFERROR(VLOOKUP(Inventory_Balance[MaterialID],$E$63:$F$72,2,FALSE),0))</f>
        <v>14086251.324039005</v>
      </c>
      <c r="E63" t="s">
        <v>11921</v>
      </c>
      <c r="F63" s="13">
        <f>AVERAGEIFS(PO_Items[UnitPrice],PO_Items[MaterialID],$E63)</f>
        <v>4.2079084967320259</v>
      </c>
      <c r="G63" t="s">
        <v>22839</v>
      </c>
    </row>
    <row r="64" spans="1:7" x14ac:dyDescent="0.35">
      <c r="A64" t="s">
        <v>22841</v>
      </c>
      <c r="B64" s="13">
        <f>IFERROR(B63/B62,0)</f>
        <v>13.889136696048682</v>
      </c>
      <c r="E64" t="s">
        <v>11961</v>
      </c>
      <c r="F64" s="13">
        <f>AVERAGEIFS(PO_Items[UnitPrice],PO_Items[MaterialID],$E64)</f>
        <v>7.9285906040268452</v>
      </c>
      <c r="G64" t="s">
        <v>22839</v>
      </c>
    </row>
    <row r="65" spans="5:7" x14ac:dyDescent="0.35">
      <c r="E65" t="s">
        <v>11998</v>
      </c>
      <c r="F65" s="13">
        <f>AVERAGEIFS(PO_Items[UnitPrice],PO_Items[MaterialID],$E65)</f>
        <v>3.7030985915492951</v>
      </c>
      <c r="G65" t="s">
        <v>22839</v>
      </c>
    </row>
    <row r="66" spans="5:7" x14ac:dyDescent="0.35">
      <c r="E66" t="s">
        <v>12035</v>
      </c>
      <c r="F66" s="13">
        <f>AVERAGEIFS(PO_Items[UnitPrice],PO_Items[MaterialID],$E66)</f>
        <v>11.967514792899406</v>
      </c>
      <c r="G66" t="s">
        <v>22839</v>
      </c>
    </row>
    <row r="67" spans="5:7" x14ac:dyDescent="0.35">
      <c r="E67" t="s">
        <v>12072</v>
      </c>
      <c r="F67" s="13">
        <f>AVERAGEIFS(PO_Items[UnitPrice],PO_Items[MaterialID],$E67)</f>
        <v>2.0607999999999986</v>
      </c>
      <c r="G67" t="s">
        <v>22839</v>
      </c>
    </row>
    <row r="68" spans="5:7" x14ac:dyDescent="0.35">
      <c r="E68" t="s">
        <v>12109</v>
      </c>
      <c r="F68" s="13">
        <f>AVERAGEIFS(PO_Items[UnitPrice],PO_Items[MaterialID],$E68)</f>
        <v>17.368357142857139</v>
      </c>
      <c r="G68" t="s">
        <v>22839</v>
      </c>
    </row>
    <row r="69" spans="5:7" x14ac:dyDescent="0.35">
      <c r="E69" t="s">
        <v>12146</v>
      </c>
      <c r="F69" s="13">
        <f>AVERAGEIFS(PO_Items[UnitPrice],PO_Items[MaterialID],$E69)</f>
        <v>32.844652777777782</v>
      </c>
      <c r="G69" t="s">
        <v>22839</v>
      </c>
    </row>
    <row r="70" spans="5:7" x14ac:dyDescent="0.35">
      <c r="E70" t="s">
        <v>12183</v>
      </c>
      <c r="F70" s="13">
        <f>AVERAGEIFS(PO_Items[UnitPrice],PO_Items[MaterialID],$E70)</f>
        <v>6.6655303030303035</v>
      </c>
      <c r="G70" t="s">
        <v>22839</v>
      </c>
    </row>
    <row r="71" spans="5:7" x14ac:dyDescent="0.35">
      <c r="E71" t="s">
        <v>12220</v>
      </c>
      <c r="F71" s="13">
        <f>AVERAGEIFS(PO_Items[UnitPrice],PO_Items[MaterialID],$E71)</f>
        <v>48.570354609929076</v>
      </c>
      <c r="G71" t="s">
        <v>22839</v>
      </c>
    </row>
    <row r="72" spans="5:7" x14ac:dyDescent="0.35">
      <c r="E72" t="s">
        <v>12257</v>
      </c>
      <c r="F72" s="13">
        <f>AVERAGEIFS(PO_Items[UnitPrice],PO_Items[MaterialID],$E72)</f>
        <v>1.5258333333333336</v>
      </c>
      <c r="G72" t="s">
        <v>22839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018D-21F2-4FD5-AAB4-6F6A518438D0}">
  <dimension ref="A1"/>
  <sheetViews>
    <sheetView showGridLines="0" showRowColHeaders="0" tabSelected="1" zoomScale="97" zoomScaleNormal="25" workbookViewId="0">
      <selection activeCell="A2" sqref="A2"/>
    </sheetView>
  </sheetViews>
  <sheetFormatPr defaultRowHeight="19.05" x14ac:dyDescent="0.35"/>
  <cols>
    <col min="1" max="16384" width="8.7265625" style="10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D63A1-2B19-4783-A6DA-5C4FE9C4C2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Fact_Sales</vt:lpstr>
      <vt:lpstr>Sales_Order</vt:lpstr>
      <vt:lpstr>Sales_Order_Items</vt:lpstr>
      <vt:lpstr>GL_Transactions</vt:lpstr>
      <vt:lpstr>Inventory_Balance</vt:lpstr>
      <vt:lpstr>Inventory_Transactions</vt:lpstr>
      <vt:lpstr>Customer</vt:lpstr>
      <vt:lpstr>Product_Master</vt:lpstr>
      <vt:lpstr>Purchase_Order</vt:lpstr>
      <vt:lpstr>PO_Items</vt:lpstr>
      <vt:lpstr>Production_Order</vt:lpstr>
      <vt:lpstr>Product_Costing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Alshibani</dc:creator>
  <cp:lastModifiedBy>Nada Alshibani</cp:lastModifiedBy>
  <dcterms:created xsi:type="dcterms:W3CDTF">2026-05-03T12:50:53Z</dcterms:created>
  <dcterms:modified xsi:type="dcterms:W3CDTF">2026-05-08T17:36:03Z</dcterms:modified>
</cp:coreProperties>
</file>